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I4ALL\git\datasetchallenge\database\"/>
    </mc:Choice>
  </mc:AlternateContent>
  <xr:revisionPtr revIDLastSave="0" documentId="13_ncr:1_{58F2C4E1-0EDC-4C9F-A402-7E1A37E3F987}" xr6:coauthVersionLast="47" xr6:coauthVersionMax="47" xr10:uidLastSave="{00000000-0000-0000-0000-000000000000}"/>
  <bookViews>
    <workbookView xWindow="-120" yWindow="-120" windowWidth="29040" windowHeight="15720" firstSheet="6" activeTab="14" xr2:uid="{DC38DFD6-0814-4743-9A87-D6C28BB21245}"/>
  </bookViews>
  <sheets>
    <sheet name="Name" sheetId="1" state="hidden" r:id="rId1"/>
    <sheet name="Last name" sheetId="4" r:id="rId2"/>
    <sheet name="Companies" sheetId="12" r:id="rId3"/>
    <sheet name="Genders" sheetId="2" r:id="rId4"/>
    <sheet name="Marital status" sheetId="13" r:id="rId5"/>
    <sheet name="Ethnicities" sheetId="5" r:id="rId6"/>
    <sheet name="Departments" sheetId="7" r:id="rId7"/>
    <sheet name="Background education" sheetId="9" r:id="rId8"/>
    <sheet name="Roles" sheetId="10" r:id="rId9"/>
    <sheet name="Levels" sheetId="11" r:id="rId10"/>
    <sheet name="Countries" sheetId="15" r:id="rId11"/>
    <sheet name="States" sheetId="14" r:id="rId12"/>
    <sheet name="Recruitment source" sheetId="18" r:id="rId13"/>
    <sheet name="Reasons for dismissal" sheetId="19" r:id="rId14"/>
    <sheet name="Employees" sheetId="6" r:id="rId15"/>
  </sheets>
  <functionGroups builtInGroupCount="19"/>
  <definedNames>
    <definedName name="_xlnm._FilterDatabase" localSheetId="7" hidden="1">'Background education'!$A$1:$B$1</definedName>
    <definedName name="_xlnm._FilterDatabase" localSheetId="2" hidden="1">Companies!$A$1:$B$1</definedName>
    <definedName name="_xlnm._FilterDatabase" localSheetId="10" hidden="1">Countries!$A$1:$B$1</definedName>
    <definedName name="_xlnm._FilterDatabase" localSheetId="6" hidden="1">Departments!$A$1:$B$1</definedName>
    <definedName name="_xlnm._FilterDatabase" localSheetId="14" hidden="1">Employees!$A$1:$V$2031</definedName>
    <definedName name="_xlnm._FilterDatabase" localSheetId="5" hidden="1">Ethnicities!$A$1:$B$1</definedName>
    <definedName name="_xlnm._FilterDatabase" localSheetId="3" hidden="1">Genders!$A$1:$C$1</definedName>
    <definedName name="_xlnm._FilterDatabase" localSheetId="1" hidden="1">'Last name'!$A$1:$B$1</definedName>
    <definedName name="_xlnm._FilterDatabase" localSheetId="9" hidden="1">Levels!$A$1:$B$1</definedName>
    <definedName name="_xlnm._FilterDatabase" localSheetId="4" hidden="1">'Marital status'!$A$1:$B$1</definedName>
    <definedName name="_xlnm._FilterDatabase" localSheetId="0" hidden="1">Name!$A$4:$D$4</definedName>
    <definedName name="_xlnm._FilterDatabase" localSheetId="13" hidden="1">'Reasons for dismissal'!$A$1:$B$1</definedName>
    <definedName name="_xlnm._FilterDatabase" localSheetId="12" hidden="1">'Recruitment source'!$A$1:$C$1</definedName>
    <definedName name="_xlnm._FilterDatabase" localSheetId="8" hidden="1">Roles!$A$1:$B$1</definedName>
    <definedName name="_xlnm._FilterDatabase" localSheetId="11" hidden="1">States!$A$1:$C$1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78" i="6" l="1"/>
  <c r="U1373" i="6"/>
  <c r="U1421" i="6"/>
  <c r="U1469" i="6"/>
  <c r="U1565" i="6"/>
  <c r="U1613" i="6"/>
  <c r="U1770" i="6"/>
  <c r="U1854" i="6"/>
  <c r="U2010" i="6"/>
  <c r="U202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78" i="6"/>
  <c r="R1179" i="6"/>
  <c r="R1180" i="6"/>
  <c r="R1181" i="6"/>
  <c r="R1182" i="6"/>
  <c r="R1183" i="6"/>
  <c r="R1184" i="6"/>
  <c r="R1185" i="6"/>
  <c r="R1186" i="6"/>
  <c r="R1187" i="6"/>
  <c r="R1188" i="6"/>
  <c r="R1189" i="6"/>
  <c r="R1190" i="6"/>
  <c r="R1191" i="6"/>
  <c r="R1192" i="6"/>
  <c r="R1193" i="6"/>
  <c r="R1194" i="6"/>
  <c r="R1195" i="6"/>
  <c r="R1196" i="6"/>
  <c r="R1197" i="6"/>
  <c r="R1198" i="6"/>
  <c r="R1199" i="6"/>
  <c r="R1200" i="6"/>
  <c r="R1201" i="6"/>
  <c r="R1202" i="6"/>
  <c r="R1203" i="6"/>
  <c r="R1204" i="6"/>
  <c r="R1205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219" i="6"/>
  <c r="R1220" i="6"/>
  <c r="R1221" i="6"/>
  <c r="R1222" i="6"/>
  <c r="R1223" i="6"/>
  <c r="R1224" i="6"/>
  <c r="R1225" i="6"/>
  <c r="R1226" i="6"/>
  <c r="R1227" i="6"/>
  <c r="R1228" i="6"/>
  <c r="R1229" i="6"/>
  <c r="R1230" i="6"/>
  <c r="R1231" i="6"/>
  <c r="R1232" i="6"/>
  <c r="R1233" i="6"/>
  <c r="R1234" i="6"/>
  <c r="R1235" i="6"/>
  <c r="R1236" i="6"/>
  <c r="R1237" i="6"/>
  <c r="R1238" i="6"/>
  <c r="R1239" i="6"/>
  <c r="R1240" i="6"/>
  <c r="R1241" i="6"/>
  <c r="R1242" i="6"/>
  <c r="R1243" i="6"/>
  <c r="R1244" i="6"/>
  <c r="R1245" i="6"/>
  <c r="R1246" i="6"/>
  <c r="R1247" i="6"/>
  <c r="R1248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261" i="6"/>
  <c r="R1262" i="6"/>
  <c r="R1263" i="6"/>
  <c r="R1264" i="6"/>
  <c r="R1265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278" i="6"/>
  <c r="R1279" i="6"/>
  <c r="R1280" i="6"/>
  <c r="R1281" i="6"/>
  <c r="R1282" i="6"/>
  <c r="R1283" i="6"/>
  <c r="R1284" i="6"/>
  <c r="R1285" i="6"/>
  <c r="R1286" i="6"/>
  <c r="R1287" i="6"/>
  <c r="R1288" i="6"/>
  <c r="R1289" i="6"/>
  <c r="R1290" i="6"/>
  <c r="R1291" i="6"/>
  <c r="R1292" i="6"/>
  <c r="R1293" i="6"/>
  <c r="R1294" i="6"/>
  <c r="R1295" i="6"/>
  <c r="R1296" i="6"/>
  <c r="R1297" i="6"/>
  <c r="R1298" i="6"/>
  <c r="R1299" i="6"/>
  <c r="R1300" i="6"/>
  <c r="R1301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17" i="6"/>
  <c r="R1318" i="6"/>
  <c r="R1319" i="6"/>
  <c r="R1320" i="6"/>
  <c r="R1321" i="6"/>
  <c r="R1322" i="6"/>
  <c r="R1323" i="6"/>
  <c r="R1324" i="6"/>
  <c r="R1325" i="6"/>
  <c r="R1326" i="6"/>
  <c r="R1327" i="6"/>
  <c r="R1328" i="6"/>
  <c r="R1329" i="6"/>
  <c r="R1330" i="6"/>
  <c r="R1331" i="6"/>
  <c r="R1332" i="6"/>
  <c r="R1333" i="6"/>
  <c r="R1334" i="6"/>
  <c r="R1335" i="6"/>
  <c r="R1336" i="6"/>
  <c r="R1337" i="6"/>
  <c r="R1338" i="6"/>
  <c r="R1339" i="6"/>
  <c r="R1340" i="6"/>
  <c r="R1341" i="6"/>
  <c r="R1342" i="6"/>
  <c r="R1343" i="6"/>
  <c r="R1344" i="6"/>
  <c r="R1345" i="6"/>
  <c r="R1346" i="6"/>
  <c r="R1347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360" i="6"/>
  <c r="R1361" i="6"/>
  <c r="R1362" i="6"/>
  <c r="R1363" i="6"/>
  <c r="R1364" i="6"/>
  <c r="R1365" i="6"/>
  <c r="R1366" i="6"/>
  <c r="R1367" i="6"/>
  <c r="R1368" i="6"/>
  <c r="R1369" i="6"/>
  <c r="R1370" i="6"/>
  <c r="R1371" i="6"/>
  <c r="R1372" i="6"/>
  <c r="R1373" i="6"/>
  <c r="R1374" i="6"/>
  <c r="R1375" i="6"/>
  <c r="R1376" i="6"/>
  <c r="R1377" i="6"/>
  <c r="R1378" i="6"/>
  <c r="R1379" i="6"/>
  <c r="R1380" i="6"/>
  <c r="R1381" i="6"/>
  <c r="R1382" i="6"/>
  <c r="R1383" i="6"/>
  <c r="R1384" i="6"/>
  <c r="R1385" i="6"/>
  <c r="R1386" i="6"/>
  <c r="R1387" i="6"/>
  <c r="R1388" i="6"/>
  <c r="R1389" i="6"/>
  <c r="R1390" i="6"/>
  <c r="R1391" i="6"/>
  <c r="R1392" i="6"/>
  <c r="R1393" i="6"/>
  <c r="R1394" i="6"/>
  <c r="R1395" i="6"/>
  <c r="R1396" i="6"/>
  <c r="R1397" i="6"/>
  <c r="R1398" i="6"/>
  <c r="R1399" i="6"/>
  <c r="R1400" i="6"/>
  <c r="R1401" i="6"/>
  <c r="R1402" i="6"/>
  <c r="R1403" i="6"/>
  <c r="R1404" i="6"/>
  <c r="R1405" i="6"/>
  <c r="R1406" i="6"/>
  <c r="R1407" i="6"/>
  <c r="R1408" i="6"/>
  <c r="R1409" i="6"/>
  <c r="R1410" i="6"/>
  <c r="R1411" i="6"/>
  <c r="R1412" i="6"/>
  <c r="R1413" i="6"/>
  <c r="R1414" i="6"/>
  <c r="R1415" i="6"/>
  <c r="R1416" i="6"/>
  <c r="R1417" i="6"/>
  <c r="R1418" i="6"/>
  <c r="R1419" i="6"/>
  <c r="R1420" i="6"/>
  <c r="R1421" i="6"/>
  <c r="R1422" i="6"/>
  <c r="R1423" i="6"/>
  <c r="R1424" i="6"/>
  <c r="R1425" i="6"/>
  <c r="R1426" i="6"/>
  <c r="R1427" i="6"/>
  <c r="R1428" i="6"/>
  <c r="R1429" i="6"/>
  <c r="R1430" i="6"/>
  <c r="R1431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447" i="6"/>
  <c r="R1448" i="6"/>
  <c r="R1449" i="6"/>
  <c r="R1450" i="6"/>
  <c r="R1451" i="6"/>
  <c r="R1452" i="6"/>
  <c r="R1453" i="6"/>
  <c r="R1454" i="6"/>
  <c r="R1455" i="6"/>
  <c r="R1456" i="6"/>
  <c r="R1457" i="6"/>
  <c r="R1458" i="6"/>
  <c r="R1459" i="6"/>
  <c r="R1460" i="6"/>
  <c r="R1461" i="6"/>
  <c r="R1462" i="6"/>
  <c r="R1463" i="6"/>
  <c r="R1464" i="6"/>
  <c r="R1465" i="6"/>
  <c r="R1466" i="6"/>
  <c r="R1467" i="6"/>
  <c r="R1468" i="6"/>
  <c r="R1469" i="6"/>
  <c r="R1470" i="6"/>
  <c r="R1471" i="6"/>
  <c r="R1472" i="6"/>
  <c r="R1473" i="6"/>
  <c r="R1474" i="6"/>
  <c r="R1475" i="6"/>
  <c r="R1476" i="6"/>
  <c r="R1477" i="6"/>
  <c r="R1478" i="6"/>
  <c r="R1479" i="6"/>
  <c r="R1480" i="6"/>
  <c r="R1481" i="6"/>
  <c r="R1482" i="6"/>
  <c r="R1483" i="6"/>
  <c r="R1484" i="6"/>
  <c r="R1485" i="6"/>
  <c r="R1486" i="6"/>
  <c r="R1487" i="6"/>
  <c r="R1488" i="6"/>
  <c r="R1489" i="6"/>
  <c r="R1490" i="6"/>
  <c r="R1491" i="6"/>
  <c r="R1492" i="6"/>
  <c r="R1493" i="6"/>
  <c r="R1494" i="6"/>
  <c r="R1495" i="6"/>
  <c r="R1496" i="6"/>
  <c r="R1497" i="6"/>
  <c r="R1498" i="6"/>
  <c r="R1499" i="6"/>
  <c r="R1500" i="6"/>
  <c r="R1501" i="6"/>
  <c r="R1502" i="6"/>
  <c r="R1503" i="6"/>
  <c r="R1504" i="6"/>
  <c r="R1505" i="6"/>
  <c r="R1506" i="6"/>
  <c r="R1507" i="6"/>
  <c r="R1508" i="6"/>
  <c r="R1509" i="6"/>
  <c r="R1510" i="6"/>
  <c r="R1511" i="6"/>
  <c r="R1512" i="6"/>
  <c r="R1513" i="6"/>
  <c r="R1514" i="6"/>
  <c r="R1515" i="6"/>
  <c r="R1516" i="6"/>
  <c r="R1517" i="6"/>
  <c r="R1518" i="6"/>
  <c r="R1519" i="6"/>
  <c r="R1520" i="6"/>
  <c r="R1521" i="6"/>
  <c r="R1522" i="6"/>
  <c r="R1523" i="6"/>
  <c r="R1524" i="6"/>
  <c r="R1525" i="6"/>
  <c r="R1526" i="6"/>
  <c r="R1527" i="6"/>
  <c r="R1528" i="6"/>
  <c r="R1529" i="6"/>
  <c r="R1530" i="6"/>
  <c r="R1531" i="6"/>
  <c r="R1532" i="6"/>
  <c r="R1533" i="6"/>
  <c r="R1534" i="6"/>
  <c r="R1535" i="6"/>
  <c r="R1536" i="6"/>
  <c r="R1537" i="6"/>
  <c r="R1538" i="6"/>
  <c r="R1539" i="6"/>
  <c r="R1540" i="6"/>
  <c r="R1541" i="6"/>
  <c r="R1542" i="6"/>
  <c r="R1543" i="6"/>
  <c r="R1544" i="6"/>
  <c r="R1545" i="6"/>
  <c r="R1546" i="6"/>
  <c r="R1547" i="6"/>
  <c r="R1548" i="6"/>
  <c r="R1549" i="6"/>
  <c r="R1550" i="6"/>
  <c r="R1551" i="6"/>
  <c r="R1552" i="6"/>
  <c r="R1553" i="6"/>
  <c r="R1554" i="6"/>
  <c r="R1555" i="6"/>
  <c r="R1556" i="6"/>
  <c r="R1557" i="6"/>
  <c r="R1558" i="6"/>
  <c r="R1559" i="6"/>
  <c r="R1560" i="6"/>
  <c r="R1561" i="6"/>
  <c r="R1562" i="6"/>
  <c r="R1563" i="6"/>
  <c r="R1564" i="6"/>
  <c r="R1565" i="6"/>
  <c r="R1566" i="6"/>
  <c r="R1567" i="6"/>
  <c r="R1568" i="6"/>
  <c r="R1569" i="6"/>
  <c r="R1570" i="6"/>
  <c r="R1571" i="6"/>
  <c r="R1572" i="6"/>
  <c r="R1573" i="6"/>
  <c r="R1574" i="6"/>
  <c r="R1575" i="6"/>
  <c r="R1576" i="6"/>
  <c r="R1577" i="6"/>
  <c r="R1578" i="6"/>
  <c r="R1579" i="6"/>
  <c r="R1580" i="6"/>
  <c r="R1581" i="6"/>
  <c r="R1582" i="6"/>
  <c r="R1583" i="6"/>
  <c r="R1584" i="6"/>
  <c r="R1585" i="6"/>
  <c r="R1586" i="6"/>
  <c r="R1587" i="6"/>
  <c r="R1588" i="6"/>
  <c r="R1589" i="6"/>
  <c r="R1590" i="6"/>
  <c r="R1591" i="6"/>
  <c r="R1592" i="6"/>
  <c r="R1593" i="6"/>
  <c r="R1594" i="6"/>
  <c r="R1595" i="6"/>
  <c r="R1596" i="6"/>
  <c r="R1597" i="6"/>
  <c r="R1598" i="6"/>
  <c r="R1599" i="6"/>
  <c r="R1600" i="6"/>
  <c r="R1601" i="6"/>
  <c r="R1602" i="6"/>
  <c r="R1603" i="6"/>
  <c r="R1604" i="6"/>
  <c r="R1605" i="6"/>
  <c r="R1606" i="6"/>
  <c r="R1607" i="6"/>
  <c r="R1608" i="6"/>
  <c r="R1609" i="6"/>
  <c r="R1610" i="6"/>
  <c r="R1611" i="6"/>
  <c r="R1612" i="6"/>
  <c r="R1613" i="6"/>
  <c r="R1614" i="6"/>
  <c r="R1615" i="6"/>
  <c r="R1616" i="6"/>
  <c r="R1617" i="6"/>
  <c r="R1618" i="6"/>
  <c r="R1619" i="6"/>
  <c r="R1620" i="6"/>
  <c r="R1621" i="6"/>
  <c r="R1622" i="6"/>
  <c r="R1623" i="6"/>
  <c r="R1624" i="6"/>
  <c r="R1625" i="6"/>
  <c r="R1626" i="6"/>
  <c r="R1627" i="6"/>
  <c r="R1628" i="6"/>
  <c r="R1629" i="6"/>
  <c r="R1630" i="6"/>
  <c r="R1631" i="6"/>
  <c r="R1632" i="6"/>
  <c r="R1633" i="6"/>
  <c r="R1634" i="6"/>
  <c r="R1635" i="6"/>
  <c r="R1636" i="6"/>
  <c r="R1637" i="6"/>
  <c r="R1638" i="6"/>
  <c r="R1639" i="6"/>
  <c r="R1640" i="6"/>
  <c r="R1641" i="6"/>
  <c r="R1642" i="6"/>
  <c r="R1643" i="6"/>
  <c r="R1644" i="6"/>
  <c r="R1645" i="6"/>
  <c r="R1646" i="6"/>
  <c r="R1647" i="6"/>
  <c r="R1648" i="6"/>
  <c r="R1649" i="6"/>
  <c r="R1650" i="6"/>
  <c r="R1651" i="6"/>
  <c r="R1652" i="6"/>
  <c r="R1653" i="6"/>
  <c r="R1654" i="6"/>
  <c r="R1655" i="6"/>
  <c r="R1656" i="6"/>
  <c r="R1657" i="6"/>
  <c r="R1658" i="6"/>
  <c r="R1659" i="6"/>
  <c r="R1660" i="6"/>
  <c r="R1661" i="6"/>
  <c r="R1662" i="6"/>
  <c r="R1663" i="6"/>
  <c r="R1664" i="6"/>
  <c r="R1665" i="6"/>
  <c r="R1666" i="6"/>
  <c r="R1667" i="6"/>
  <c r="R1668" i="6"/>
  <c r="R1669" i="6"/>
  <c r="R1670" i="6"/>
  <c r="R1671" i="6"/>
  <c r="R1672" i="6"/>
  <c r="R1673" i="6"/>
  <c r="R1674" i="6"/>
  <c r="R1675" i="6"/>
  <c r="R1676" i="6"/>
  <c r="R1677" i="6"/>
  <c r="R1678" i="6"/>
  <c r="R1679" i="6"/>
  <c r="R1680" i="6"/>
  <c r="R1681" i="6"/>
  <c r="R1682" i="6"/>
  <c r="R1683" i="6"/>
  <c r="R1684" i="6"/>
  <c r="R1685" i="6"/>
  <c r="R1686" i="6"/>
  <c r="R1687" i="6"/>
  <c r="R1688" i="6"/>
  <c r="R1689" i="6"/>
  <c r="R1690" i="6"/>
  <c r="R1691" i="6"/>
  <c r="R1692" i="6"/>
  <c r="R1693" i="6"/>
  <c r="R1694" i="6"/>
  <c r="R1695" i="6"/>
  <c r="R1696" i="6"/>
  <c r="R1697" i="6"/>
  <c r="R1698" i="6"/>
  <c r="R1699" i="6"/>
  <c r="R1700" i="6"/>
  <c r="R1701" i="6"/>
  <c r="R1702" i="6"/>
  <c r="R1703" i="6"/>
  <c r="R1704" i="6"/>
  <c r="R1705" i="6"/>
  <c r="R1706" i="6"/>
  <c r="R1707" i="6"/>
  <c r="R1708" i="6"/>
  <c r="R1709" i="6"/>
  <c r="R1710" i="6"/>
  <c r="R1711" i="6"/>
  <c r="R1712" i="6"/>
  <c r="R1713" i="6"/>
  <c r="R1714" i="6"/>
  <c r="R1715" i="6"/>
  <c r="R1716" i="6"/>
  <c r="R1717" i="6"/>
  <c r="R1718" i="6"/>
  <c r="R1719" i="6"/>
  <c r="R1720" i="6"/>
  <c r="R1721" i="6"/>
  <c r="R1722" i="6"/>
  <c r="R1723" i="6"/>
  <c r="R1724" i="6"/>
  <c r="R1725" i="6"/>
  <c r="R1726" i="6"/>
  <c r="R1727" i="6"/>
  <c r="R1728" i="6"/>
  <c r="R1729" i="6"/>
  <c r="R1730" i="6"/>
  <c r="R1731" i="6"/>
  <c r="R1732" i="6"/>
  <c r="R1733" i="6"/>
  <c r="R1734" i="6"/>
  <c r="R1735" i="6"/>
  <c r="R1736" i="6"/>
  <c r="R1737" i="6"/>
  <c r="R1738" i="6"/>
  <c r="R1739" i="6"/>
  <c r="R1740" i="6"/>
  <c r="R1741" i="6"/>
  <c r="R1742" i="6"/>
  <c r="R1743" i="6"/>
  <c r="R1744" i="6"/>
  <c r="R1745" i="6"/>
  <c r="R1746" i="6"/>
  <c r="R1747" i="6"/>
  <c r="R1748" i="6"/>
  <c r="R1749" i="6"/>
  <c r="R1750" i="6"/>
  <c r="R1751" i="6"/>
  <c r="R1752" i="6"/>
  <c r="R1753" i="6"/>
  <c r="R1754" i="6"/>
  <c r="R1755" i="6"/>
  <c r="R1756" i="6"/>
  <c r="R1757" i="6"/>
  <c r="R1758" i="6"/>
  <c r="R1759" i="6"/>
  <c r="R1760" i="6"/>
  <c r="R1761" i="6"/>
  <c r="R1762" i="6"/>
  <c r="R1763" i="6"/>
  <c r="R1764" i="6"/>
  <c r="R1765" i="6"/>
  <c r="R1766" i="6"/>
  <c r="R1767" i="6"/>
  <c r="R1768" i="6"/>
  <c r="R1769" i="6"/>
  <c r="R1770" i="6"/>
  <c r="R1771" i="6"/>
  <c r="R1772" i="6"/>
  <c r="R1773" i="6"/>
  <c r="R1774" i="6"/>
  <c r="R1775" i="6"/>
  <c r="R1776" i="6"/>
  <c r="R1777" i="6"/>
  <c r="R1778" i="6"/>
  <c r="R1779" i="6"/>
  <c r="R1780" i="6"/>
  <c r="R1781" i="6"/>
  <c r="R1782" i="6"/>
  <c r="R1783" i="6"/>
  <c r="R1784" i="6"/>
  <c r="R1785" i="6"/>
  <c r="R1786" i="6"/>
  <c r="R1787" i="6"/>
  <c r="R1788" i="6"/>
  <c r="R1789" i="6"/>
  <c r="R1790" i="6"/>
  <c r="R1791" i="6"/>
  <c r="R1792" i="6"/>
  <c r="R1793" i="6"/>
  <c r="R1794" i="6"/>
  <c r="R1795" i="6"/>
  <c r="R1796" i="6"/>
  <c r="R1797" i="6"/>
  <c r="R1798" i="6"/>
  <c r="R1799" i="6"/>
  <c r="R1800" i="6"/>
  <c r="R1801" i="6"/>
  <c r="R1802" i="6"/>
  <c r="R1803" i="6"/>
  <c r="R1804" i="6"/>
  <c r="R1805" i="6"/>
  <c r="R1806" i="6"/>
  <c r="R1807" i="6"/>
  <c r="R1808" i="6"/>
  <c r="R1809" i="6"/>
  <c r="R1810" i="6"/>
  <c r="R1811" i="6"/>
  <c r="R1812" i="6"/>
  <c r="R1813" i="6"/>
  <c r="R1814" i="6"/>
  <c r="R1815" i="6"/>
  <c r="R1816" i="6"/>
  <c r="R1817" i="6"/>
  <c r="R1818" i="6"/>
  <c r="R1819" i="6"/>
  <c r="R1820" i="6"/>
  <c r="R1821" i="6"/>
  <c r="R1822" i="6"/>
  <c r="R1823" i="6"/>
  <c r="R1824" i="6"/>
  <c r="R1825" i="6"/>
  <c r="R1826" i="6"/>
  <c r="R1827" i="6"/>
  <c r="R1828" i="6"/>
  <c r="R1829" i="6"/>
  <c r="R1830" i="6"/>
  <c r="R1831" i="6"/>
  <c r="R1832" i="6"/>
  <c r="R1833" i="6"/>
  <c r="R1834" i="6"/>
  <c r="R1835" i="6"/>
  <c r="R1836" i="6"/>
  <c r="R1837" i="6"/>
  <c r="R1838" i="6"/>
  <c r="R1839" i="6"/>
  <c r="R1840" i="6"/>
  <c r="R1841" i="6"/>
  <c r="R1842" i="6"/>
  <c r="R1843" i="6"/>
  <c r="R1844" i="6"/>
  <c r="R1845" i="6"/>
  <c r="R1846" i="6"/>
  <c r="R1847" i="6"/>
  <c r="R1848" i="6"/>
  <c r="R1849" i="6"/>
  <c r="R1850" i="6"/>
  <c r="R1851" i="6"/>
  <c r="R1852" i="6"/>
  <c r="R1853" i="6"/>
  <c r="R1854" i="6"/>
  <c r="R1855" i="6"/>
  <c r="R1856" i="6"/>
  <c r="R1857" i="6"/>
  <c r="R1858" i="6"/>
  <c r="R1859" i="6"/>
  <c r="R1860" i="6"/>
  <c r="R1861" i="6"/>
  <c r="R1862" i="6"/>
  <c r="R1863" i="6"/>
  <c r="R1864" i="6"/>
  <c r="R1865" i="6"/>
  <c r="R1866" i="6"/>
  <c r="R1867" i="6"/>
  <c r="R1868" i="6"/>
  <c r="R1869" i="6"/>
  <c r="R1870" i="6"/>
  <c r="R1871" i="6"/>
  <c r="R1872" i="6"/>
  <c r="R1873" i="6"/>
  <c r="R1874" i="6"/>
  <c r="R1875" i="6"/>
  <c r="R1876" i="6"/>
  <c r="R1877" i="6"/>
  <c r="R1878" i="6"/>
  <c r="R1879" i="6"/>
  <c r="R1880" i="6"/>
  <c r="R1881" i="6"/>
  <c r="R1882" i="6"/>
  <c r="R1883" i="6"/>
  <c r="R1884" i="6"/>
  <c r="R1885" i="6"/>
  <c r="R1886" i="6"/>
  <c r="R1887" i="6"/>
  <c r="R1888" i="6"/>
  <c r="R1889" i="6"/>
  <c r="R1890" i="6"/>
  <c r="R1891" i="6"/>
  <c r="R1892" i="6"/>
  <c r="R1893" i="6"/>
  <c r="R1894" i="6"/>
  <c r="R1895" i="6"/>
  <c r="R1896" i="6"/>
  <c r="R1897" i="6"/>
  <c r="R1898" i="6"/>
  <c r="R1899" i="6"/>
  <c r="R1900" i="6"/>
  <c r="R1901" i="6"/>
  <c r="R1902" i="6"/>
  <c r="R1903" i="6"/>
  <c r="R1904" i="6"/>
  <c r="R1905" i="6"/>
  <c r="R1906" i="6"/>
  <c r="R1907" i="6"/>
  <c r="R1908" i="6"/>
  <c r="R1909" i="6"/>
  <c r="R1910" i="6"/>
  <c r="R1911" i="6"/>
  <c r="R1912" i="6"/>
  <c r="R1913" i="6"/>
  <c r="R1914" i="6"/>
  <c r="R1915" i="6"/>
  <c r="R1916" i="6"/>
  <c r="R1917" i="6"/>
  <c r="R1918" i="6"/>
  <c r="R1919" i="6"/>
  <c r="R1920" i="6"/>
  <c r="R1921" i="6"/>
  <c r="R1922" i="6"/>
  <c r="R1923" i="6"/>
  <c r="R1924" i="6"/>
  <c r="R1925" i="6"/>
  <c r="R1926" i="6"/>
  <c r="R1927" i="6"/>
  <c r="R1928" i="6"/>
  <c r="R1929" i="6"/>
  <c r="R1930" i="6"/>
  <c r="R1931" i="6"/>
  <c r="R1932" i="6"/>
  <c r="R1933" i="6"/>
  <c r="R1934" i="6"/>
  <c r="R1935" i="6"/>
  <c r="R1936" i="6"/>
  <c r="R1937" i="6"/>
  <c r="R1938" i="6"/>
  <c r="R1939" i="6"/>
  <c r="R1940" i="6"/>
  <c r="R1941" i="6"/>
  <c r="R1942" i="6"/>
  <c r="R1943" i="6"/>
  <c r="R1944" i="6"/>
  <c r="R1945" i="6"/>
  <c r="R1946" i="6"/>
  <c r="R1947" i="6"/>
  <c r="R1948" i="6"/>
  <c r="R1949" i="6"/>
  <c r="R1950" i="6"/>
  <c r="R1951" i="6"/>
  <c r="R1952" i="6"/>
  <c r="R1953" i="6"/>
  <c r="R1954" i="6"/>
  <c r="R1955" i="6"/>
  <c r="R1956" i="6"/>
  <c r="R1957" i="6"/>
  <c r="R1958" i="6"/>
  <c r="R1959" i="6"/>
  <c r="R1960" i="6"/>
  <c r="R1961" i="6"/>
  <c r="R1962" i="6"/>
  <c r="R1963" i="6"/>
  <c r="R1964" i="6"/>
  <c r="R1965" i="6"/>
  <c r="R1966" i="6"/>
  <c r="R1967" i="6"/>
  <c r="R1968" i="6"/>
  <c r="R1969" i="6"/>
  <c r="R1970" i="6"/>
  <c r="R1971" i="6"/>
  <c r="R1972" i="6"/>
  <c r="R1973" i="6"/>
  <c r="R1974" i="6"/>
  <c r="R1975" i="6"/>
  <c r="R1976" i="6"/>
  <c r="R1977" i="6"/>
  <c r="R1978" i="6"/>
  <c r="R1979" i="6"/>
  <c r="R1980" i="6"/>
  <c r="R1981" i="6"/>
  <c r="R1982" i="6"/>
  <c r="R1983" i="6"/>
  <c r="R1984" i="6"/>
  <c r="R1985" i="6"/>
  <c r="R1986" i="6"/>
  <c r="R1987" i="6"/>
  <c r="R1988" i="6"/>
  <c r="R1989" i="6"/>
  <c r="R1990" i="6"/>
  <c r="R1991" i="6"/>
  <c r="R1992" i="6"/>
  <c r="R1993" i="6"/>
  <c r="R1994" i="6"/>
  <c r="R1995" i="6"/>
  <c r="R1996" i="6"/>
  <c r="R1997" i="6"/>
  <c r="R1998" i="6"/>
  <c r="R1999" i="6"/>
  <c r="R2000" i="6"/>
  <c r="R2001" i="6"/>
  <c r="R2002" i="6"/>
  <c r="R2003" i="6"/>
  <c r="R2004" i="6"/>
  <c r="R2005" i="6"/>
  <c r="R2006" i="6"/>
  <c r="R2007" i="6"/>
  <c r="R2008" i="6"/>
  <c r="R2009" i="6"/>
  <c r="R2010" i="6"/>
  <c r="R2011" i="6"/>
  <c r="R2012" i="6"/>
  <c r="R2013" i="6"/>
  <c r="R2014" i="6"/>
  <c r="R2015" i="6"/>
  <c r="R2016" i="6"/>
  <c r="R2017" i="6"/>
  <c r="R2018" i="6"/>
  <c r="R2019" i="6"/>
  <c r="R2020" i="6"/>
  <c r="R2021" i="6"/>
  <c r="R2022" i="6"/>
  <c r="R2023" i="6"/>
  <c r="R2024" i="6"/>
  <c r="R2025" i="6"/>
  <c r="R2026" i="6"/>
  <c r="R2027" i="6"/>
  <c r="R2028" i="6"/>
  <c r="R2029" i="6"/>
  <c r="R2030" i="6"/>
  <c r="R2031" i="6"/>
  <c r="R2" i="6"/>
  <c r="I3" i="6" a="1"/>
  <c r="I3" i="6" s="1"/>
  <c r="I4" i="6" a="1"/>
  <c r="I4" i="6" s="1"/>
  <c r="I5" i="6" a="1"/>
  <c r="I5" i="6" s="1"/>
  <c r="I6" i="6" a="1"/>
  <c r="I6" i="6" s="1"/>
  <c r="I7" i="6" a="1"/>
  <c r="I7" i="6" s="1"/>
  <c r="I8" i="6" a="1"/>
  <c r="I8" i="6" s="1"/>
  <c r="I9" i="6" a="1"/>
  <c r="I9" i="6" s="1"/>
  <c r="I10" i="6" a="1"/>
  <c r="I10" i="6" s="1"/>
  <c r="I11" i="6" a="1"/>
  <c r="I11" i="6" s="1"/>
  <c r="I12" i="6" a="1"/>
  <c r="I12" i="6" s="1"/>
  <c r="I13" i="6" a="1"/>
  <c r="I13" i="6" s="1"/>
  <c r="I14" i="6" a="1"/>
  <c r="I14" i="6" s="1"/>
  <c r="I15" i="6" a="1"/>
  <c r="I15" i="6" s="1"/>
  <c r="I16" i="6" a="1"/>
  <c r="I16" i="6" s="1"/>
  <c r="I17" i="6" a="1"/>
  <c r="I17" i="6" s="1"/>
  <c r="I18" i="6" a="1"/>
  <c r="I18" i="6" s="1"/>
  <c r="I19" i="6" a="1"/>
  <c r="I19" i="6" s="1"/>
  <c r="I20" i="6" a="1"/>
  <c r="I20" i="6" s="1"/>
  <c r="I21" i="6" a="1"/>
  <c r="I21" i="6" s="1"/>
  <c r="I22" i="6" a="1"/>
  <c r="I22" i="6" s="1"/>
  <c r="I23" i="6" a="1"/>
  <c r="I23" i="6" s="1"/>
  <c r="I24" i="6" a="1"/>
  <c r="I24" i="6" s="1"/>
  <c r="I25" i="6" a="1"/>
  <c r="I25" i="6" s="1"/>
  <c r="I26" i="6" a="1"/>
  <c r="I26" i="6" s="1"/>
  <c r="I27" i="6" a="1"/>
  <c r="I27" i="6" s="1"/>
  <c r="I28" i="6" a="1"/>
  <c r="I28" i="6" s="1"/>
  <c r="I29" i="6" a="1"/>
  <c r="I29" i="6" s="1"/>
  <c r="I30" i="6" a="1"/>
  <c r="I30" i="6" s="1"/>
  <c r="I31" i="6" a="1"/>
  <c r="I31" i="6" s="1"/>
  <c r="I32" i="6" a="1"/>
  <c r="I32" i="6" s="1"/>
  <c r="I33" i="6" a="1"/>
  <c r="I33" i="6" s="1"/>
  <c r="I34" i="6" a="1"/>
  <c r="I34" i="6" s="1"/>
  <c r="I35" i="6" a="1"/>
  <c r="I35" i="6" s="1"/>
  <c r="I36" i="6" a="1"/>
  <c r="I36" i="6" s="1"/>
  <c r="I37" i="6" a="1"/>
  <c r="I37" i="6" s="1"/>
  <c r="I38" i="6" a="1"/>
  <c r="I38" i="6" s="1"/>
  <c r="I39" i="6" a="1"/>
  <c r="I39" i="6" s="1"/>
  <c r="I40" i="6" a="1"/>
  <c r="I40" i="6" s="1"/>
  <c r="I41" i="6" a="1"/>
  <c r="I41" i="6" s="1"/>
  <c r="I42" i="6" a="1"/>
  <c r="I42" i="6" s="1"/>
  <c r="I43" i="6" a="1"/>
  <c r="I43" i="6" s="1"/>
  <c r="I44" i="6" a="1"/>
  <c r="I44" i="6" s="1"/>
  <c r="I45" i="6" a="1"/>
  <c r="I45" i="6" s="1"/>
  <c r="I46" i="6" a="1"/>
  <c r="I46" i="6" s="1"/>
  <c r="I47" i="6" a="1"/>
  <c r="I47" i="6" s="1"/>
  <c r="I48" i="6" a="1"/>
  <c r="I48" i="6" s="1"/>
  <c r="I49" i="6" a="1"/>
  <c r="I49" i="6" s="1"/>
  <c r="I50" i="6" a="1"/>
  <c r="I50" i="6" s="1"/>
  <c r="I51" i="6" a="1"/>
  <c r="I51" i="6" s="1"/>
  <c r="I52" i="6" a="1"/>
  <c r="I52" i="6" s="1"/>
  <c r="I53" i="6" a="1"/>
  <c r="I53" i="6" s="1"/>
  <c r="I54" i="6" a="1"/>
  <c r="I54" i="6" s="1"/>
  <c r="I55" i="6" a="1"/>
  <c r="I55" i="6" s="1"/>
  <c r="I56" i="6" a="1"/>
  <c r="I56" i="6" s="1"/>
  <c r="I57" i="6" a="1"/>
  <c r="I57" i="6" s="1"/>
  <c r="I58" i="6" a="1"/>
  <c r="I58" i="6" s="1"/>
  <c r="I59" i="6" a="1"/>
  <c r="I59" i="6" s="1"/>
  <c r="I60" i="6" a="1"/>
  <c r="I60" i="6" s="1"/>
  <c r="I61" i="6" a="1"/>
  <c r="I61" i="6" s="1"/>
  <c r="I62" i="6" a="1"/>
  <c r="I62" i="6" s="1"/>
  <c r="I63" i="6" a="1"/>
  <c r="I63" i="6" s="1"/>
  <c r="I64" i="6" a="1"/>
  <c r="I64" i="6" s="1"/>
  <c r="I65" i="6" a="1"/>
  <c r="I65" i="6" s="1"/>
  <c r="I66" i="6" a="1"/>
  <c r="I66" i="6" s="1"/>
  <c r="I67" i="6" a="1"/>
  <c r="I67" i="6" s="1"/>
  <c r="I68" i="6" a="1"/>
  <c r="I68" i="6" s="1"/>
  <c r="I69" i="6" a="1"/>
  <c r="I69" i="6" s="1"/>
  <c r="I70" i="6" a="1"/>
  <c r="I70" i="6" s="1"/>
  <c r="I71" i="6" a="1"/>
  <c r="I71" i="6" s="1"/>
  <c r="I72" i="6" a="1"/>
  <c r="I72" i="6" s="1"/>
  <c r="I73" i="6" a="1"/>
  <c r="I73" i="6" s="1"/>
  <c r="I74" i="6" a="1"/>
  <c r="I74" i="6" s="1"/>
  <c r="I75" i="6" a="1"/>
  <c r="I75" i="6" s="1"/>
  <c r="I76" i="6" a="1"/>
  <c r="I76" i="6" s="1"/>
  <c r="I77" i="6" a="1"/>
  <c r="I77" i="6" s="1"/>
  <c r="I78" i="6" a="1"/>
  <c r="I78" i="6" s="1"/>
  <c r="I79" i="6" a="1"/>
  <c r="I79" i="6" s="1"/>
  <c r="I80" i="6" a="1"/>
  <c r="I80" i="6" s="1"/>
  <c r="I81" i="6" a="1"/>
  <c r="I81" i="6" s="1"/>
  <c r="I82" i="6" a="1"/>
  <c r="I82" i="6" s="1"/>
  <c r="I83" i="6" a="1"/>
  <c r="I83" i="6" s="1"/>
  <c r="I84" i="6" a="1"/>
  <c r="I84" i="6" s="1"/>
  <c r="I85" i="6" a="1"/>
  <c r="I85" i="6" s="1"/>
  <c r="I86" i="6" a="1"/>
  <c r="I86" i="6" s="1"/>
  <c r="I87" i="6" a="1"/>
  <c r="I87" i="6" s="1"/>
  <c r="I88" i="6" a="1"/>
  <c r="I88" i="6" s="1"/>
  <c r="I89" i="6" a="1"/>
  <c r="I89" i="6" s="1"/>
  <c r="I90" i="6" a="1"/>
  <c r="I90" i="6" s="1"/>
  <c r="I91" i="6" a="1"/>
  <c r="I91" i="6" s="1"/>
  <c r="I92" i="6" a="1"/>
  <c r="I92" i="6" s="1"/>
  <c r="I93" i="6" a="1"/>
  <c r="I93" i="6" s="1"/>
  <c r="I94" i="6" a="1"/>
  <c r="I94" i="6" s="1"/>
  <c r="I95" i="6" a="1"/>
  <c r="I95" i="6" s="1"/>
  <c r="I96" i="6" a="1"/>
  <c r="I96" i="6" s="1"/>
  <c r="I97" i="6" a="1"/>
  <c r="I97" i="6" s="1"/>
  <c r="I98" i="6" a="1"/>
  <c r="I98" i="6" s="1"/>
  <c r="I99" i="6" a="1"/>
  <c r="I99" i="6" s="1"/>
  <c r="I100" i="6" a="1"/>
  <c r="I100" i="6" s="1"/>
  <c r="I101" i="6" a="1"/>
  <c r="I101" i="6" s="1"/>
  <c r="I102" i="6" a="1"/>
  <c r="I102" i="6" s="1"/>
  <c r="I103" i="6" a="1"/>
  <c r="I103" i="6" s="1"/>
  <c r="I104" i="6" a="1"/>
  <c r="I104" i="6" s="1"/>
  <c r="I105" i="6" a="1"/>
  <c r="I105" i="6" s="1"/>
  <c r="I106" i="6" a="1"/>
  <c r="I106" i="6" s="1"/>
  <c r="I107" i="6" a="1"/>
  <c r="I107" i="6" s="1"/>
  <c r="I108" i="6" a="1"/>
  <c r="I108" i="6" s="1"/>
  <c r="I109" i="6" a="1"/>
  <c r="I109" i="6" s="1"/>
  <c r="I110" i="6" a="1"/>
  <c r="I110" i="6" s="1"/>
  <c r="I111" i="6" a="1"/>
  <c r="I111" i="6" s="1"/>
  <c r="I112" i="6" a="1"/>
  <c r="I112" i="6" s="1"/>
  <c r="I113" i="6" a="1"/>
  <c r="I113" i="6" s="1"/>
  <c r="I114" i="6" a="1"/>
  <c r="I114" i="6" s="1"/>
  <c r="I115" i="6" a="1"/>
  <c r="I115" i="6" s="1"/>
  <c r="I116" i="6" a="1"/>
  <c r="I116" i="6" s="1"/>
  <c r="I117" i="6" a="1"/>
  <c r="I117" i="6" s="1"/>
  <c r="I118" i="6" a="1"/>
  <c r="I118" i="6" s="1"/>
  <c r="I119" i="6" a="1"/>
  <c r="I119" i="6" s="1"/>
  <c r="I120" i="6" a="1"/>
  <c r="I120" i="6" s="1"/>
  <c r="I121" i="6" a="1"/>
  <c r="I121" i="6" s="1"/>
  <c r="I122" i="6" a="1"/>
  <c r="I122" i="6" s="1"/>
  <c r="I123" i="6" a="1"/>
  <c r="I123" i="6" s="1"/>
  <c r="I124" i="6" a="1"/>
  <c r="I124" i="6" s="1"/>
  <c r="I125" i="6" a="1"/>
  <c r="I125" i="6" s="1"/>
  <c r="I126" i="6" a="1"/>
  <c r="I126" i="6" s="1"/>
  <c r="I127" i="6" a="1"/>
  <c r="I127" i="6" s="1"/>
  <c r="I128" i="6" a="1"/>
  <c r="I128" i="6" s="1"/>
  <c r="I129" i="6" a="1"/>
  <c r="I129" i="6" s="1"/>
  <c r="I130" i="6" a="1"/>
  <c r="I130" i="6" s="1"/>
  <c r="I131" i="6" a="1"/>
  <c r="I131" i="6" s="1"/>
  <c r="I132" i="6" a="1"/>
  <c r="I132" i="6" s="1"/>
  <c r="I133" i="6" a="1"/>
  <c r="I133" i="6" s="1"/>
  <c r="I134" i="6" a="1"/>
  <c r="I134" i="6" s="1"/>
  <c r="I135" i="6" a="1"/>
  <c r="I135" i="6" s="1"/>
  <c r="I136" i="6" a="1"/>
  <c r="I136" i="6" s="1"/>
  <c r="I137" i="6" a="1"/>
  <c r="I137" i="6" s="1"/>
  <c r="I138" i="6" a="1"/>
  <c r="I138" i="6" s="1"/>
  <c r="I139" i="6" a="1"/>
  <c r="I139" i="6" s="1"/>
  <c r="I140" i="6" a="1"/>
  <c r="I140" i="6" s="1"/>
  <c r="I141" i="6" a="1"/>
  <c r="I141" i="6" s="1"/>
  <c r="I142" i="6" a="1"/>
  <c r="I142" i="6" s="1"/>
  <c r="I143" i="6" a="1"/>
  <c r="I143" i="6" s="1"/>
  <c r="I144" i="6" a="1"/>
  <c r="I144" i="6" s="1"/>
  <c r="I145" i="6" a="1"/>
  <c r="I145" i="6" s="1"/>
  <c r="I146" i="6" a="1"/>
  <c r="I146" i="6" s="1"/>
  <c r="I147" i="6" a="1"/>
  <c r="I147" i="6" s="1"/>
  <c r="I148" i="6" a="1"/>
  <c r="I148" i="6" s="1"/>
  <c r="I149" i="6" a="1"/>
  <c r="I149" i="6" s="1"/>
  <c r="I150" i="6" a="1"/>
  <c r="I150" i="6" s="1"/>
  <c r="I151" i="6" a="1"/>
  <c r="I151" i="6" s="1"/>
  <c r="I152" i="6" a="1"/>
  <c r="I152" i="6" s="1"/>
  <c r="I153" i="6" a="1"/>
  <c r="I153" i="6" s="1"/>
  <c r="I154" i="6" a="1"/>
  <c r="I154" i="6" s="1"/>
  <c r="I155" i="6" a="1"/>
  <c r="I155" i="6" s="1"/>
  <c r="I156" i="6" a="1"/>
  <c r="I156" i="6" s="1"/>
  <c r="I157" i="6" a="1"/>
  <c r="I157" i="6" s="1"/>
  <c r="I158" i="6" a="1"/>
  <c r="I158" i="6" s="1"/>
  <c r="I159" i="6" a="1"/>
  <c r="I159" i="6" s="1"/>
  <c r="I160" i="6" a="1"/>
  <c r="I160" i="6" s="1"/>
  <c r="I161" i="6" a="1"/>
  <c r="I161" i="6" s="1"/>
  <c r="I162" i="6" a="1"/>
  <c r="I162" i="6" s="1"/>
  <c r="I163" i="6" a="1"/>
  <c r="I163" i="6" s="1"/>
  <c r="I164" i="6" a="1"/>
  <c r="I164" i="6" s="1"/>
  <c r="I165" i="6" a="1"/>
  <c r="I165" i="6" s="1"/>
  <c r="I166" i="6" a="1"/>
  <c r="I166" i="6" s="1"/>
  <c r="I167" i="6" a="1"/>
  <c r="I167" i="6" s="1"/>
  <c r="I168" i="6" a="1"/>
  <c r="I168" i="6" s="1"/>
  <c r="I169" i="6" a="1"/>
  <c r="I169" i="6" s="1"/>
  <c r="I170" i="6" a="1"/>
  <c r="I170" i="6" s="1"/>
  <c r="I171" i="6" a="1"/>
  <c r="I171" i="6" s="1"/>
  <c r="I172" i="6" a="1"/>
  <c r="I172" i="6" s="1"/>
  <c r="I173" i="6" a="1"/>
  <c r="I173" i="6" s="1"/>
  <c r="I174" i="6" a="1"/>
  <c r="I174" i="6" s="1"/>
  <c r="I175" i="6" a="1"/>
  <c r="I175" i="6" s="1"/>
  <c r="I176" i="6" a="1"/>
  <c r="I176" i="6" s="1"/>
  <c r="I177" i="6" a="1"/>
  <c r="I177" i="6" s="1"/>
  <c r="I178" i="6" a="1"/>
  <c r="I178" i="6" s="1"/>
  <c r="I179" i="6" a="1"/>
  <c r="I179" i="6" s="1"/>
  <c r="I180" i="6" a="1"/>
  <c r="I180" i="6" s="1"/>
  <c r="I181" i="6" a="1"/>
  <c r="I181" i="6" s="1"/>
  <c r="I182" i="6" a="1"/>
  <c r="I182" i="6" s="1"/>
  <c r="I183" i="6" a="1"/>
  <c r="I183" i="6" s="1"/>
  <c r="I184" i="6" a="1"/>
  <c r="I184" i="6" s="1"/>
  <c r="I185" i="6" a="1"/>
  <c r="I185" i="6" s="1"/>
  <c r="I186" i="6" a="1"/>
  <c r="I186" i="6" s="1"/>
  <c r="I187" i="6" a="1"/>
  <c r="I187" i="6" s="1"/>
  <c r="I188" i="6" a="1"/>
  <c r="I188" i="6" s="1"/>
  <c r="I189" i="6" a="1"/>
  <c r="I189" i="6" s="1"/>
  <c r="I190" i="6" a="1"/>
  <c r="I190" i="6" s="1"/>
  <c r="I191" i="6" a="1"/>
  <c r="I191" i="6" s="1"/>
  <c r="I192" i="6" a="1"/>
  <c r="I192" i="6" s="1"/>
  <c r="I193" i="6" a="1"/>
  <c r="I193" i="6" s="1"/>
  <c r="I194" i="6" a="1"/>
  <c r="I194" i="6" s="1"/>
  <c r="I195" i="6" a="1"/>
  <c r="I195" i="6" s="1"/>
  <c r="I196" i="6" a="1"/>
  <c r="I196" i="6" s="1"/>
  <c r="I197" i="6" a="1"/>
  <c r="I197" i="6" s="1"/>
  <c r="I198" i="6" a="1"/>
  <c r="I198" i="6" s="1"/>
  <c r="I199" i="6" a="1"/>
  <c r="I199" i="6" s="1"/>
  <c r="I200" i="6" a="1"/>
  <c r="I200" i="6" s="1"/>
  <c r="I201" i="6" a="1"/>
  <c r="I201" i="6" s="1"/>
  <c r="I202" i="6" a="1"/>
  <c r="I202" i="6" s="1"/>
  <c r="I203" i="6" a="1"/>
  <c r="I203" i="6" s="1"/>
  <c r="I204" i="6" a="1"/>
  <c r="I204" i="6" s="1"/>
  <c r="I205" i="6" a="1"/>
  <c r="I205" i="6" s="1"/>
  <c r="I206" i="6" a="1"/>
  <c r="I206" i="6" s="1"/>
  <c r="I207" i="6" a="1"/>
  <c r="I207" i="6" s="1"/>
  <c r="I208" i="6" a="1"/>
  <c r="I208" i="6" s="1"/>
  <c r="I209" i="6" a="1"/>
  <c r="I209" i="6" s="1"/>
  <c r="I210" i="6" a="1"/>
  <c r="I210" i="6" s="1"/>
  <c r="I211" i="6" a="1"/>
  <c r="I211" i="6" s="1"/>
  <c r="I212" i="6" a="1"/>
  <c r="I212" i="6" s="1"/>
  <c r="I213" i="6" a="1"/>
  <c r="I213" i="6" s="1"/>
  <c r="I214" i="6" a="1"/>
  <c r="I214" i="6" s="1"/>
  <c r="I215" i="6" a="1"/>
  <c r="I215" i="6" s="1"/>
  <c r="I216" i="6" a="1"/>
  <c r="I216" i="6" s="1"/>
  <c r="I217" i="6" a="1"/>
  <c r="I217" i="6" s="1"/>
  <c r="I218" i="6" a="1"/>
  <c r="I218" i="6" s="1"/>
  <c r="I219" i="6" a="1"/>
  <c r="I219" i="6" s="1"/>
  <c r="I220" i="6" a="1"/>
  <c r="I220" i="6" s="1"/>
  <c r="I221" i="6" a="1"/>
  <c r="I221" i="6" s="1"/>
  <c r="I222" i="6" a="1"/>
  <c r="I222" i="6" s="1"/>
  <c r="I223" i="6" a="1"/>
  <c r="I223" i="6" s="1"/>
  <c r="I224" i="6" a="1"/>
  <c r="I224" i="6" s="1"/>
  <c r="I225" i="6" a="1"/>
  <c r="I225" i="6" s="1"/>
  <c r="I226" i="6" a="1"/>
  <c r="I226" i="6" s="1"/>
  <c r="I227" i="6" a="1"/>
  <c r="I227" i="6" s="1"/>
  <c r="I228" i="6" a="1"/>
  <c r="I228" i="6" s="1"/>
  <c r="I229" i="6" a="1"/>
  <c r="I229" i="6" s="1"/>
  <c r="I230" i="6" a="1"/>
  <c r="I230" i="6" s="1"/>
  <c r="I231" i="6" a="1"/>
  <c r="I231" i="6" s="1"/>
  <c r="I232" i="6" a="1"/>
  <c r="I232" i="6" s="1"/>
  <c r="I233" i="6" a="1"/>
  <c r="I233" i="6" s="1"/>
  <c r="I234" i="6" a="1"/>
  <c r="I234" i="6" s="1"/>
  <c r="I235" i="6" a="1"/>
  <c r="I235" i="6" s="1"/>
  <c r="I236" i="6" a="1"/>
  <c r="I236" i="6" s="1"/>
  <c r="I237" i="6" a="1"/>
  <c r="I237" i="6" s="1"/>
  <c r="I238" i="6" a="1"/>
  <c r="I238" i="6" s="1"/>
  <c r="I239" i="6" a="1"/>
  <c r="I239" i="6" s="1"/>
  <c r="I240" i="6" a="1"/>
  <c r="I240" i="6" s="1"/>
  <c r="I241" i="6" a="1"/>
  <c r="I241" i="6" s="1"/>
  <c r="I242" i="6" a="1"/>
  <c r="I242" i="6" s="1"/>
  <c r="I243" i="6" a="1"/>
  <c r="I243" i="6" s="1"/>
  <c r="I244" i="6" a="1"/>
  <c r="I244" i="6" s="1"/>
  <c r="I245" i="6" a="1"/>
  <c r="I245" i="6" s="1"/>
  <c r="I246" i="6" a="1"/>
  <c r="I246" i="6" s="1"/>
  <c r="I247" i="6" a="1"/>
  <c r="I247" i="6" s="1"/>
  <c r="I248" i="6" a="1"/>
  <c r="I248" i="6" s="1"/>
  <c r="I249" i="6" a="1"/>
  <c r="I249" i="6" s="1"/>
  <c r="I250" i="6" a="1"/>
  <c r="I250" i="6" s="1"/>
  <c r="I251" i="6" a="1"/>
  <c r="I251" i="6" s="1"/>
  <c r="I252" i="6" a="1"/>
  <c r="I252" i="6" s="1"/>
  <c r="I253" i="6" a="1"/>
  <c r="I253" i="6" s="1"/>
  <c r="I254" i="6" a="1"/>
  <c r="I254" i="6" s="1"/>
  <c r="I255" i="6" a="1"/>
  <c r="I255" i="6" s="1"/>
  <c r="I256" i="6" a="1"/>
  <c r="I256" i="6" s="1"/>
  <c r="I257" i="6" a="1"/>
  <c r="I257" i="6" s="1"/>
  <c r="I258" i="6" a="1"/>
  <c r="I258" i="6" s="1"/>
  <c r="I259" i="6" a="1"/>
  <c r="I259" i="6" s="1"/>
  <c r="I260" i="6" a="1"/>
  <c r="I260" i="6" s="1"/>
  <c r="I261" i="6" a="1"/>
  <c r="I261" i="6" s="1"/>
  <c r="I262" i="6" a="1"/>
  <c r="I262" i="6" s="1"/>
  <c r="I263" i="6" a="1"/>
  <c r="I263" i="6" s="1"/>
  <c r="I264" i="6" a="1"/>
  <c r="I264" i="6" s="1"/>
  <c r="I265" i="6" a="1"/>
  <c r="I265" i="6" s="1"/>
  <c r="I266" i="6" a="1"/>
  <c r="I266" i="6" s="1"/>
  <c r="I267" i="6" a="1"/>
  <c r="I267" i="6" s="1"/>
  <c r="I268" i="6" a="1"/>
  <c r="I268" i="6" s="1"/>
  <c r="I269" i="6" a="1"/>
  <c r="I269" i="6" s="1"/>
  <c r="I270" i="6" a="1"/>
  <c r="I270" i="6" s="1"/>
  <c r="I271" i="6" a="1"/>
  <c r="I271" i="6" s="1"/>
  <c r="I272" i="6" a="1"/>
  <c r="I272" i="6" s="1"/>
  <c r="I273" i="6" a="1"/>
  <c r="I273" i="6" s="1"/>
  <c r="I274" i="6" a="1"/>
  <c r="I274" i="6" s="1"/>
  <c r="I275" i="6" a="1"/>
  <c r="I275" i="6" s="1"/>
  <c r="I276" i="6" a="1"/>
  <c r="I276" i="6" s="1"/>
  <c r="I277" i="6" a="1"/>
  <c r="I277" i="6" s="1"/>
  <c r="I278" i="6" a="1"/>
  <c r="I278" i="6" s="1"/>
  <c r="I279" i="6" a="1"/>
  <c r="I279" i="6" s="1"/>
  <c r="I280" i="6" a="1"/>
  <c r="I280" i="6" s="1"/>
  <c r="I281" i="6" a="1"/>
  <c r="I281" i="6" s="1"/>
  <c r="I282" i="6" a="1"/>
  <c r="I282" i="6" s="1"/>
  <c r="I283" i="6" a="1"/>
  <c r="I283" i="6" s="1"/>
  <c r="I284" i="6" a="1"/>
  <c r="I284" i="6" s="1"/>
  <c r="I285" i="6" a="1"/>
  <c r="I285" i="6" s="1"/>
  <c r="I286" i="6" a="1"/>
  <c r="I286" i="6" s="1"/>
  <c r="I287" i="6" a="1"/>
  <c r="I287" i="6" s="1"/>
  <c r="I288" i="6" a="1"/>
  <c r="I288" i="6" s="1"/>
  <c r="I289" i="6" a="1"/>
  <c r="I289" i="6" s="1"/>
  <c r="I290" i="6" a="1"/>
  <c r="I290" i="6" s="1"/>
  <c r="I291" i="6" a="1"/>
  <c r="I291" i="6" s="1"/>
  <c r="I292" i="6" a="1"/>
  <c r="I292" i="6" s="1"/>
  <c r="I293" i="6" a="1"/>
  <c r="I293" i="6" s="1"/>
  <c r="I294" i="6" a="1"/>
  <c r="I294" i="6" s="1"/>
  <c r="I295" i="6" a="1"/>
  <c r="I295" i="6" s="1"/>
  <c r="I296" i="6" a="1"/>
  <c r="I296" i="6" s="1"/>
  <c r="I297" i="6" a="1"/>
  <c r="I297" i="6" s="1"/>
  <c r="I298" i="6" a="1"/>
  <c r="I298" i="6" s="1"/>
  <c r="I299" i="6" a="1"/>
  <c r="I299" i="6" s="1"/>
  <c r="I300" i="6" a="1"/>
  <c r="I300" i="6" s="1"/>
  <c r="I301" i="6" a="1"/>
  <c r="I301" i="6" s="1"/>
  <c r="I302" i="6" a="1"/>
  <c r="I302" i="6" s="1"/>
  <c r="I303" i="6" a="1"/>
  <c r="I303" i="6" s="1"/>
  <c r="I304" i="6" a="1"/>
  <c r="I304" i="6" s="1"/>
  <c r="I305" i="6" a="1"/>
  <c r="I305" i="6" s="1"/>
  <c r="I306" i="6" a="1"/>
  <c r="I306" i="6" s="1"/>
  <c r="I307" i="6" a="1"/>
  <c r="I307" i="6" s="1"/>
  <c r="I308" i="6" a="1"/>
  <c r="I308" i="6" s="1"/>
  <c r="I309" i="6" a="1"/>
  <c r="I309" i="6" s="1"/>
  <c r="I310" i="6" a="1"/>
  <c r="I310" i="6" s="1"/>
  <c r="I311" i="6" a="1"/>
  <c r="I311" i="6" s="1"/>
  <c r="I312" i="6" a="1"/>
  <c r="I312" i="6" s="1"/>
  <c r="I313" i="6" a="1"/>
  <c r="I313" i="6" s="1"/>
  <c r="I314" i="6" a="1"/>
  <c r="I314" i="6" s="1"/>
  <c r="I315" i="6" a="1"/>
  <c r="I315" i="6" s="1"/>
  <c r="I316" i="6" a="1"/>
  <c r="I316" i="6" s="1"/>
  <c r="I317" i="6" a="1"/>
  <c r="I317" i="6" s="1"/>
  <c r="I318" i="6" a="1"/>
  <c r="I318" i="6" s="1"/>
  <c r="I319" i="6" a="1"/>
  <c r="I319" i="6" s="1"/>
  <c r="I320" i="6" a="1"/>
  <c r="I320" i="6" s="1"/>
  <c r="I321" i="6" a="1"/>
  <c r="I321" i="6" s="1"/>
  <c r="I322" i="6" a="1"/>
  <c r="I322" i="6" s="1"/>
  <c r="I323" i="6" a="1"/>
  <c r="I323" i="6" s="1"/>
  <c r="I324" i="6" a="1"/>
  <c r="I324" i="6" s="1"/>
  <c r="I325" i="6" a="1"/>
  <c r="I325" i="6" s="1"/>
  <c r="I326" i="6" a="1"/>
  <c r="I326" i="6" s="1"/>
  <c r="I327" i="6" a="1"/>
  <c r="I327" i="6" s="1"/>
  <c r="I328" i="6" a="1"/>
  <c r="I328" i="6" s="1"/>
  <c r="I329" i="6" a="1"/>
  <c r="I329" i="6" s="1"/>
  <c r="I330" i="6" a="1"/>
  <c r="I330" i="6" s="1"/>
  <c r="I331" i="6" a="1"/>
  <c r="I331" i="6" s="1"/>
  <c r="I332" i="6" a="1"/>
  <c r="I332" i="6" s="1"/>
  <c r="I333" i="6" a="1"/>
  <c r="I333" i="6" s="1"/>
  <c r="I334" i="6" a="1"/>
  <c r="I334" i="6" s="1"/>
  <c r="I335" i="6" a="1"/>
  <c r="I335" i="6" s="1"/>
  <c r="I336" i="6" a="1"/>
  <c r="I336" i="6" s="1"/>
  <c r="I337" i="6" a="1"/>
  <c r="I337" i="6" s="1"/>
  <c r="I338" i="6" a="1"/>
  <c r="I338" i="6" s="1"/>
  <c r="I339" i="6" a="1"/>
  <c r="I339" i="6" s="1"/>
  <c r="I340" i="6" a="1"/>
  <c r="I340" i="6" s="1"/>
  <c r="I341" i="6" a="1"/>
  <c r="I341" i="6" s="1"/>
  <c r="I342" i="6" a="1"/>
  <c r="I342" i="6" s="1"/>
  <c r="I343" i="6" a="1"/>
  <c r="I343" i="6" s="1"/>
  <c r="I344" i="6" a="1"/>
  <c r="I344" i="6" s="1"/>
  <c r="I345" i="6" a="1"/>
  <c r="I345" i="6" s="1"/>
  <c r="I346" i="6" a="1"/>
  <c r="I346" i="6" s="1"/>
  <c r="I347" i="6" a="1"/>
  <c r="I347" i="6" s="1"/>
  <c r="I348" i="6" a="1"/>
  <c r="I348" i="6" s="1"/>
  <c r="I349" i="6" a="1"/>
  <c r="I349" i="6" s="1"/>
  <c r="I350" i="6" a="1"/>
  <c r="I350" i="6" s="1"/>
  <c r="I351" i="6" a="1"/>
  <c r="I351" i="6" s="1"/>
  <c r="I352" i="6" a="1"/>
  <c r="I352" i="6" s="1"/>
  <c r="I353" i="6" a="1"/>
  <c r="I353" i="6" s="1"/>
  <c r="I354" i="6" a="1"/>
  <c r="I354" i="6" s="1"/>
  <c r="I355" i="6" a="1"/>
  <c r="I355" i="6" s="1"/>
  <c r="I356" i="6" a="1"/>
  <c r="I356" i="6" s="1"/>
  <c r="I357" i="6" a="1"/>
  <c r="I357" i="6" s="1"/>
  <c r="I358" i="6" a="1"/>
  <c r="I358" i="6" s="1"/>
  <c r="I359" i="6" a="1"/>
  <c r="I359" i="6" s="1"/>
  <c r="I360" i="6" a="1"/>
  <c r="I360" i="6" s="1"/>
  <c r="I361" i="6" a="1"/>
  <c r="I361" i="6" s="1"/>
  <c r="I362" i="6" a="1"/>
  <c r="I362" i="6" s="1"/>
  <c r="I363" i="6" a="1"/>
  <c r="I363" i="6" s="1"/>
  <c r="I364" i="6" a="1"/>
  <c r="I364" i="6" s="1"/>
  <c r="I365" i="6" a="1"/>
  <c r="I365" i="6" s="1"/>
  <c r="I366" i="6" a="1"/>
  <c r="I366" i="6" s="1"/>
  <c r="I367" i="6" a="1"/>
  <c r="I367" i="6" s="1"/>
  <c r="I368" i="6" a="1"/>
  <c r="I368" i="6" s="1"/>
  <c r="I369" i="6" a="1"/>
  <c r="I369" i="6" s="1"/>
  <c r="I370" i="6" a="1"/>
  <c r="I370" i="6" s="1"/>
  <c r="I371" i="6" a="1"/>
  <c r="I371" i="6" s="1"/>
  <c r="I372" i="6" a="1"/>
  <c r="I372" i="6" s="1"/>
  <c r="I373" i="6" a="1"/>
  <c r="I373" i="6" s="1"/>
  <c r="I374" i="6" a="1"/>
  <c r="I374" i="6" s="1"/>
  <c r="I375" i="6" a="1"/>
  <c r="I375" i="6" s="1"/>
  <c r="I376" i="6" a="1"/>
  <c r="I376" i="6" s="1"/>
  <c r="I377" i="6" a="1"/>
  <c r="I377" i="6" s="1"/>
  <c r="I378" i="6" a="1"/>
  <c r="I378" i="6" s="1"/>
  <c r="I379" i="6" a="1"/>
  <c r="I379" i="6" s="1"/>
  <c r="I380" i="6" a="1"/>
  <c r="I380" i="6" s="1"/>
  <c r="I381" i="6" a="1"/>
  <c r="I381" i="6" s="1"/>
  <c r="I382" i="6" a="1"/>
  <c r="I382" i="6" s="1"/>
  <c r="I383" i="6" a="1"/>
  <c r="I383" i="6" s="1"/>
  <c r="I384" i="6" a="1"/>
  <c r="I384" i="6" s="1"/>
  <c r="I385" i="6" a="1"/>
  <c r="I385" i="6" s="1"/>
  <c r="I386" i="6" a="1"/>
  <c r="I386" i="6" s="1"/>
  <c r="I387" i="6" a="1"/>
  <c r="I387" i="6" s="1"/>
  <c r="I388" i="6" a="1"/>
  <c r="I388" i="6" s="1"/>
  <c r="I389" i="6" a="1"/>
  <c r="I389" i="6" s="1"/>
  <c r="I390" i="6" a="1"/>
  <c r="I390" i="6" s="1"/>
  <c r="I391" i="6" a="1"/>
  <c r="I391" i="6" s="1"/>
  <c r="I392" i="6" a="1"/>
  <c r="I392" i="6" s="1"/>
  <c r="I393" i="6" a="1"/>
  <c r="I393" i="6" s="1"/>
  <c r="I394" i="6" a="1"/>
  <c r="I394" i="6" s="1"/>
  <c r="I395" i="6" a="1"/>
  <c r="I395" i="6" s="1"/>
  <c r="I396" i="6" a="1"/>
  <c r="I396" i="6" s="1"/>
  <c r="I397" i="6" a="1"/>
  <c r="I397" i="6" s="1"/>
  <c r="I398" i="6" a="1"/>
  <c r="I398" i="6" s="1"/>
  <c r="I399" i="6" a="1"/>
  <c r="I399" i="6" s="1"/>
  <c r="I400" i="6" a="1"/>
  <c r="I400" i="6" s="1"/>
  <c r="I401" i="6" a="1"/>
  <c r="I401" i="6" s="1"/>
  <c r="I402" i="6" a="1"/>
  <c r="I402" i="6" s="1"/>
  <c r="I403" i="6" a="1"/>
  <c r="I403" i="6" s="1"/>
  <c r="I404" i="6" a="1"/>
  <c r="I404" i="6" s="1"/>
  <c r="I405" i="6" a="1"/>
  <c r="I405" i="6" s="1"/>
  <c r="I406" i="6" a="1"/>
  <c r="I406" i="6" s="1"/>
  <c r="I407" i="6" a="1"/>
  <c r="I407" i="6" s="1"/>
  <c r="I408" i="6" a="1"/>
  <c r="I408" i="6" s="1"/>
  <c r="I409" i="6" a="1"/>
  <c r="I409" i="6" s="1"/>
  <c r="I410" i="6" a="1"/>
  <c r="I410" i="6" s="1"/>
  <c r="I411" i="6" a="1"/>
  <c r="I411" i="6" s="1"/>
  <c r="I412" i="6" a="1"/>
  <c r="I412" i="6" s="1"/>
  <c r="I413" i="6" a="1"/>
  <c r="I413" i="6" s="1"/>
  <c r="I414" i="6" a="1"/>
  <c r="I414" i="6" s="1"/>
  <c r="I415" i="6" a="1"/>
  <c r="I415" i="6" s="1"/>
  <c r="I416" i="6" a="1"/>
  <c r="I416" i="6" s="1"/>
  <c r="I417" i="6" a="1"/>
  <c r="I417" i="6" s="1"/>
  <c r="I418" i="6" a="1"/>
  <c r="I418" i="6" s="1"/>
  <c r="I419" i="6" a="1"/>
  <c r="I419" i="6" s="1"/>
  <c r="I420" i="6" a="1"/>
  <c r="I420" i="6" s="1"/>
  <c r="I421" i="6" a="1"/>
  <c r="I421" i="6" s="1"/>
  <c r="I422" i="6" a="1"/>
  <c r="I422" i="6" s="1"/>
  <c r="I423" i="6" a="1"/>
  <c r="I423" i="6" s="1"/>
  <c r="I424" i="6" a="1"/>
  <c r="I424" i="6" s="1"/>
  <c r="I425" i="6" a="1"/>
  <c r="I425" i="6" s="1"/>
  <c r="I426" i="6" a="1"/>
  <c r="I426" i="6" s="1"/>
  <c r="I427" i="6" a="1"/>
  <c r="I427" i="6" s="1"/>
  <c r="I428" i="6" a="1"/>
  <c r="I428" i="6" s="1"/>
  <c r="I429" i="6" a="1"/>
  <c r="I429" i="6" s="1"/>
  <c r="I430" i="6" a="1"/>
  <c r="I430" i="6" s="1"/>
  <c r="I431" i="6" a="1"/>
  <c r="I431" i="6" s="1"/>
  <c r="I432" i="6" a="1"/>
  <c r="I432" i="6" s="1"/>
  <c r="I433" i="6" a="1"/>
  <c r="I433" i="6" s="1"/>
  <c r="I434" i="6" a="1"/>
  <c r="I434" i="6" s="1"/>
  <c r="I435" i="6" a="1"/>
  <c r="I435" i="6" s="1"/>
  <c r="I436" i="6" a="1"/>
  <c r="I436" i="6" s="1"/>
  <c r="I437" i="6" a="1"/>
  <c r="I437" i="6" s="1"/>
  <c r="I438" i="6" a="1"/>
  <c r="I438" i="6" s="1"/>
  <c r="I439" i="6" a="1"/>
  <c r="I439" i="6" s="1"/>
  <c r="I440" i="6" a="1"/>
  <c r="I440" i="6" s="1"/>
  <c r="I441" i="6" a="1"/>
  <c r="I441" i="6" s="1"/>
  <c r="I442" i="6" a="1"/>
  <c r="I442" i="6" s="1"/>
  <c r="I443" i="6" a="1"/>
  <c r="I443" i="6" s="1"/>
  <c r="I444" i="6" a="1"/>
  <c r="I444" i="6" s="1"/>
  <c r="I445" i="6" a="1"/>
  <c r="I445" i="6" s="1"/>
  <c r="I446" i="6" a="1"/>
  <c r="I446" i="6" s="1"/>
  <c r="I447" i="6" a="1"/>
  <c r="I447" i="6" s="1"/>
  <c r="I448" i="6" a="1"/>
  <c r="I448" i="6" s="1"/>
  <c r="I449" i="6" a="1"/>
  <c r="I449" i="6" s="1"/>
  <c r="I450" i="6" a="1"/>
  <c r="I450" i="6" s="1"/>
  <c r="I451" i="6" a="1"/>
  <c r="I451" i="6" s="1"/>
  <c r="I452" i="6" a="1"/>
  <c r="I452" i="6" s="1"/>
  <c r="I453" i="6" a="1"/>
  <c r="I453" i="6" s="1"/>
  <c r="I454" i="6" a="1"/>
  <c r="I454" i="6" s="1"/>
  <c r="I455" i="6" a="1"/>
  <c r="I455" i="6" s="1"/>
  <c r="I456" i="6" a="1"/>
  <c r="I456" i="6" s="1"/>
  <c r="I457" i="6" a="1"/>
  <c r="I457" i="6" s="1"/>
  <c r="I458" i="6" a="1"/>
  <c r="I458" i="6" s="1"/>
  <c r="I459" i="6" a="1"/>
  <c r="I459" i="6" s="1"/>
  <c r="I460" i="6" a="1"/>
  <c r="I460" i="6" s="1"/>
  <c r="I461" i="6" a="1"/>
  <c r="I461" i="6" s="1"/>
  <c r="I462" i="6" a="1"/>
  <c r="I462" i="6" s="1"/>
  <c r="I463" i="6" a="1"/>
  <c r="I463" i="6" s="1"/>
  <c r="I464" i="6" a="1"/>
  <c r="I464" i="6" s="1"/>
  <c r="I465" i="6" a="1"/>
  <c r="I465" i="6" s="1"/>
  <c r="I466" i="6" a="1"/>
  <c r="I466" i="6" s="1"/>
  <c r="I467" i="6" a="1"/>
  <c r="I467" i="6" s="1"/>
  <c r="I468" i="6" a="1"/>
  <c r="I468" i="6" s="1"/>
  <c r="I469" i="6" a="1"/>
  <c r="I469" i="6" s="1"/>
  <c r="I470" i="6" a="1"/>
  <c r="I470" i="6" s="1"/>
  <c r="I471" i="6" a="1"/>
  <c r="I471" i="6" s="1"/>
  <c r="I472" i="6" a="1"/>
  <c r="I472" i="6" s="1"/>
  <c r="I473" i="6" a="1"/>
  <c r="I473" i="6" s="1"/>
  <c r="I474" i="6" a="1"/>
  <c r="I474" i="6" s="1"/>
  <c r="I475" i="6" a="1"/>
  <c r="I475" i="6" s="1"/>
  <c r="I476" i="6" a="1"/>
  <c r="I476" i="6" s="1"/>
  <c r="I477" i="6" a="1"/>
  <c r="I477" i="6" s="1"/>
  <c r="I478" i="6" a="1"/>
  <c r="I478" i="6" s="1"/>
  <c r="I479" i="6" a="1"/>
  <c r="I479" i="6" s="1"/>
  <c r="I480" i="6" a="1"/>
  <c r="I480" i="6" s="1"/>
  <c r="I481" i="6" a="1"/>
  <c r="I481" i="6" s="1"/>
  <c r="I482" i="6" a="1"/>
  <c r="I482" i="6" s="1"/>
  <c r="I483" i="6" a="1"/>
  <c r="I483" i="6" s="1"/>
  <c r="I484" i="6" a="1"/>
  <c r="I484" i="6" s="1"/>
  <c r="I485" i="6" a="1"/>
  <c r="I485" i="6" s="1"/>
  <c r="I486" i="6" a="1"/>
  <c r="I486" i="6" s="1"/>
  <c r="I487" i="6" a="1"/>
  <c r="I487" i="6" s="1"/>
  <c r="I488" i="6" a="1"/>
  <c r="I488" i="6" s="1"/>
  <c r="I489" i="6" a="1"/>
  <c r="I489" i="6" s="1"/>
  <c r="I490" i="6" a="1"/>
  <c r="I490" i="6" s="1"/>
  <c r="I491" i="6" a="1"/>
  <c r="I491" i="6" s="1"/>
  <c r="I492" i="6" a="1"/>
  <c r="I492" i="6" s="1"/>
  <c r="I493" i="6" a="1"/>
  <c r="I493" i="6" s="1"/>
  <c r="I494" i="6" a="1"/>
  <c r="I494" i="6" s="1"/>
  <c r="I495" i="6" a="1"/>
  <c r="I495" i="6" s="1"/>
  <c r="I496" i="6" a="1"/>
  <c r="I496" i="6" s="1"/>
  <c r="I497" i="6" a="1"/>
  <c r="I497" i="6" s="1"/>
  <c r="I498" i="6" a="1"/>
  <c r="I498" i="6" s="1"/>
  <c r="I499" i="6" a="1"/>
  <c r="I499" i="6" s="1"/>
  <c r="I500" i="6" a="1"/>
  <c r="I500" i="6" s="1"/>
  <c r="I501" i="6" a="1"/>
  <c r="I501" i="6" s="1"/>
  <c r="I502" i="6" a="1"/>
  <c r="I502" i="6" s="1"/>
  <c r="I503" i="6" a="1"/>
  <c r="I503" i="6" s="1"/>
  <c r="I504" i="6" a="1"/>
  <c r="I504" i="6" s="1"/>
  <c r="I505" i="6" a="1"/>
  <c r="I505" i="6" s="1"/>
  <c r="I506" i="6" a="1"/>
  <c r="I506" i="6" s="1"/>
  <c r="I507" i="6" a="1"/>
  <c r="I507" i="6" s="1"/>
  <c r="I508" i="6" a="1"/>
  <c r="I508" i="6" s="1"/>
  <c r="I509" i="6" a="1"/>
  <c r="I509" i="6" s="1"/>
  <c r="I510" i="6" a="1"/>
  <c r="I510" i="6" s="1"/>
  <c r="I511" i="6" a="1"/>
  <c r="I511" i="6" s="1"/>
  <c r="I512" i="6" a="1"/>
  <c r="I512" i="6" s="1"/>
  <c r="I513" i="6" a="1"/>
  <c r="I513" i="6" s="1"/>
  <c r="I514" i="6" a="1"/>
  <c r="I514" i="6" s="1"/>
  <c r="I515" i="6" a="1"/>
  <c r="I515" i="6" s="1"/>
  <c r="I516" i="6" a="1"/>
  <c r="I516" i="6" s="1"/>
  <c r="I517" i="6" a="1"/>
  <c r="I517" i="6" s="1"/>
  <c r="I518" i="6" a="1"/>
  <c r="I518" i="6" s="1"/>
  <c r="I519" i="6" a="1"/>
  <c r="I519" i="6" s="1"/>
  <c r="I520" i="6" a="1"/>
  <c r="I520" i="6" s="1"/>
  <c r="I521" i="6" a="1"/>
  <c r="I521" i="6" s="1"/>
  <c r="I522" i="6" a="1"/>
  <c r="I522" i="6" s="1"/>
  <c r="I523" i="6" a="1"/>
  <c r="I523" i="6" s="1"/>
  <c r="I524" i="6" a="1"/>
  <c r="I524" i="6" s="1"/>
  <c r="I525" i="6" a="1"/>
  <c r="I525" i="6" s="1"/>
  <c r="I526" i="6" a="1"/>
  <c r="I526" i="6" s="1"/>
  <c r="I527" i="6" a="1"/>
  <c r="I527" i="6" s="1"/>
  <c r="I528" i="6" a="1"/>
  <c r="I528" i="6" s="1"/>
  <c r="I529" i="6" a="1"/>
  <c r="I529" i="6" s="1"/>
  <c r="I530" i="6" a="1"/>
  <c r="I530" i="6" s="1"/>
  <c r="I531" i="6" a="1"/>
  <c r="I531" i="6" s="1"/>
  <c r="I532" i="6" a="1"/>
  <c r="I532" i="6" s="1"/>
  <c r="I533" i="6" a="1"/>
  <c r="I533" i="6" s="1"/>
  <c r="I534" i="6" a="1"/>
  <c r="I534" i="6" s="1"/>
  <c r="I535" i="6" a="1"/>
  <c r="I535" i="6" s="1"/>
  <c r="I536" i="6" a="1"/>
  <c r="I536" i="6" s="1"/>
  <c r="I537" i="6" a="1"/>
  <c r="I537" i="6" s="1"/>
  <c r="I538" i="6" a="1"/>
  <c r="I538" i="6" s="1"/>
  <c r="I539" i="6" a="1"/>
  <c r="I539" i="6" s="1"/>
  <c r="I540" i="6" a="1"/>
  <c r="I540" i="6" s="1"/>
  <c r="I541" i="6" a="1"/>
  <c r="I541" i="6" s="1"/>
  <c r="I542" i="6" a="1"/>
  <c r="I542" i="6" s="1"/>
  <c r="I543" i="6" a="1"/>
  <c r="I543" i="6" s="1"/>
  <c r="I544" i="6" a="1"/>
  <c r="I544" i="6" s="1"/>
  <c r="I545" i="6" a="1"/>
  <c r="I545" i="6" s="1"/>
  <c r="I546" i="6" a="1"/>
  <c r="I546" i="6" s="1"/>
  <c r="I547" i="6" a="1"/>
  <c r="I547" i="6" s="1"/>
  <c r="I548" i="6" a="1"/>
  <c r="I548" i="6" s="1"/>
  <c r="I549" i="6" a="1"/>
  <c r="I549" i="6" s="1"/>
  <c r="I550" i="6" a="1"/>
  <c r="I550" i="6" s="1"/>
  <c r="I551" i="6" a="1"/>
  <c r="I551" i="6" s="1"/>
  <c r="I552" i="6" a="1"/>
  <c r="I552" i="6" s="1"/>
  <c r="I553" i="6" a="1"/>
  <c r="I553" i="6" s="1"/>
  <c r="I554" i="6" a="1"/>
  <c r="I554" i="6" s="1"/>
  <c r="I555" i="6" a="1"/>
  <c r="I555" i="6" s="1"/>
  <c r="I556" i="6" a="1"/>
  <c r="I556" i="6" s="1"/>
  <c r="I557" i="6" a="1"/>
  <c r="I557" i="6" s="1"/>
  <c r="I558" i="6" a="1"/>
  <c r="I558" i="6" s="1"/>
  <c r="I559" i="6" a="1"/>
  <c r="I559" i="6" s="1"/>
  <c r="I560" i="6" a="1"/>
  <c r="I560" i="6" s="1"/>
  <c r="I561" i="6" a="1"/>
  <c r="I561" i="6" s="1"/>
  <c r="I562" i="6" a="1"/>
  <c r="I562" i="6" s="1"/>
  <c r="I563" i="6" a="1"/>
  <c r="I563" i="6" s="1"/>
  <c r="I564" i="6" a="1"/>
  <c r="I564" i="6" s="1"/>
  <c r="I565" i="6" a="1"/>
  <c r="I565" i="6" s="1"/>
  <c r="I566" i="6" a="1"/>
  <c r="I566" i="6" s="1"/>
  <c r="I567" i="6" a="1"/>
  <c r="I567" i="6" s="1"/>
  <c r="I568" i="6" a="1"/>
  <c r="I568" i="6" s="1"/>
  <c r="I569" i="6" a="1"/>
  <c r="I569" i="6" s="1"/>
  <c r="I570" i="6" a="1"/>
  <c r="I570" i="6" s="1"/>
  <c r="I571" i="6" a="1"/>
  <c r="I571" i="6" s="1"/>
  <c r="I572" i="6" a="1"/>
  <c r="I572" i="6" s="1"/>
  <c r="I573" i="6" a="1"/>
  <c r="I573" i="6" s="1"/>
  <c r="I574" i="6" a="1"/>
  <c r="I574" i="6" s="1"/>
  <c r="I575" i="6" a="1"/>
  <c r="I575" i="6" s="1"/>
  <c r="I576" i="6" a="1"/>
  <c r="I576" i="6" s="1"/>
  <c r="I577" i="6" a="1"/>
  <c r="I577" i="6" s="1"/>
  <c r="I578" i="6" a="1"/>
  <c r="I578" i="6" s="1"/>
  <c r="I579" i="6" a="1"/>
  <c r="I579" i="6" s="1"/>
  <c r="I580" i="6" a="1"/>
  <c r="I580" i="6" s="1"/>
  <c r="I581" i="6" a="1"/>
  <c r="I581" i="6" s="1"/>
  <c r="I582" i="6" a="1"/>
  <c r="I582" i="6" s="1"/>
  <c r="I583" i="6" a="1"/>
  <c r="I583" i="6" s="1"/>
  <c r="I584" i="6" a="1"/>
  <c r="I584" i="6" s="1"/>
  <c r="I585" i="6" a="1"/>
  <c r="I585" i="6" s="1"/>
  <c r="I586" i="6" a="1"/>
  <c r="I586" i="6" s="1"/>
  <c r="I587" i="6" a="1"/>
  <c r="I587" i="6" s="1"/>
  <c r="I588" i="6" a="1"/>
  <c r="I588" i="6" s="1"/>
  <c r="I589" i="6" a="1"/>
  <c r="I589" i="6" s="1"/>
  <c r="I590" i="6" a="1"/>
  <c r="I590" i="6" s="1"/>
  <c r="I591" i="6" a="1"/>
  <c r="I591" i="6" s="1"/>
  <c r="I592" i="6" a="1"/>
  <c r="I592" i="6" s="1"/>
  <c r="I593" i="6" a="1"/>
  <c r="I593" i="6" s="1"/>
  <c r="I594" i="6" a="1"/>
  <c r="I594" i="6" s="1"/>
  <c r="I595" i="6" a="1"/>
  <c r="I595" i="6" s="1"/>
  <c r="I596" i="6" a="1"/>
  <c r="I596" i="6" s="1"/>
  <c r="I597" i="6" a="1"/>
  <c r="I597" i="6" s="1"/>
  <c r="I598" i="6" a="1"/>
  <c r="I598" i="6" s="1"/>
  <c r="I599" i="6" a="1"/>
  <c r="I599" i="6" s="1"/>
  <c r="I600" i="6" a="1"/>
  <c r="I600" i="6" s="1"/>
  <c r="I601" i="6" a="1"/>
  <c r="I601" i="6" s="1"/>
  <c r="I602" i="6" a="1"/>
  <c r="I602" i="6" s="1"/>
  <c r="I603" i="6" a="1"/>
  <c r="I603" i="6" s="1"/>
  <c r="I604" i="6" a="1"/>
  <c r="I604" i="6" s="1"/>
  <c r="I605" i="6" a="1"/>
  <c r="I605" i="6" s="1"/>
  <c r="I606" i="6" a="1"/>
  <c r="I606" i="6" s="1"/>
  <c r="I607" i="6" a="1"/>
  <c r="I607" i="6" s="1"/>
  <c r="I608" i="6" a="1"/>
  <c r="I608" i="6" s="1"/>
  <c r="I609" i="6" a="1"/>
  <c r="I609" i="6" s="1"/>
  <c r="I610" i="6" a="1"/>
  <c r="I610" i="6" s="1"/>
  <c r="I611" i="6" a="1"/>
  <c r="I611" i="6" s="1"/>
  <c r="I612" i="6" a="1"/>
  <c r="I612" i="6" s="1"/>
  <c r="I613" i="6" a="1"/>
  <c r="I613" i="6" s="1"/>
  <c r="I614" i="6" a="1"/>
  <c r="I614" i="6" s="1"/>
  <c r="I615" i="6" a="1"/>
  <c r="I615" i="6" s="1"/>
  <c r="I616" i="6" a="1"/>
  <c r="I616" i="6" s="1"/>
  <c r="I617" i="6" a="1"/>
  <c r="I617" i="6" s="1"/>
  <c r="I618" i="6" a="1"/>
  <c r="I618" i="6" s="1"/>
  <c r="I619" i="6" a="1"/>
  <c r="I619" i="6" s="1"/>
  <c r="I620" i="6" a="1"/>
  <c r="I620" i="6" s="1"/>
  <c r="I621" i="6" a="1"/>
  <c r="I621" i="6" s="1"/>
  <c r="I622" i="6" a="1"/>
  <c r="I622" i="6" s="1"/>
  <c r="I623" i="6" a="1"/>
  <c r="I623" i="6" s="1"/>
  <c r="I624" i="6" a="1"/>
  <c r="I624" i="6" s="1"/>
  <c r="I625" i="6" a="1"/>
  <c r="I625" i="6" s="1"/>
  <c r="I626" i="6" a="1"/>
  <c r="I626" i="6" s="1"/>
  <c r="I627" i="6" a="1"/>
  <c r="I627" i="6" s="1"/>
  <c r="I628" i="6" a="1"/>
  <c r="I628" i="6" s="1"/>
  <c r="I629" i="6" a="1"/>
  <c r="I629" i="6" s="1"/>
  <c r="I630" i="6" a="1"/>
  <c r="I630" i="6" s="1"/>
  <c r="I631" i="6" a="1"/>
  <c r="I631" i="6" s="1"/>
  <c r="I632" i="6" a="1"/>
  <c r="I632" i="6" s="1"/>
  <c r="I633" i="6" a="1"/>
  <c r="I633" i="6" s="1"/>
  <c r="I634" i="6" a="1"/>
  <c r="I634" i="6" s="1"/>
  <c r="I635" i="6" a="1"/>
  <c r="I635" i="6" s="1"/>
  <c r="I636" i="6" a="1"/>
  <c r="I636" i="6" s="1"/>
  <c r="I637" i="6" a="1"/>
  <c r="I637" i="6" s="1"/>
  <c r="I638" i="6" a="1"/>
  <c r="I638" i="6" s="1"/>
  <c r="I639" i="6" a="1"/>
  <c r="I639" i="6" s="1"/>
  <c r="I640" i="6" a="1"/>
  <c r="I640" i="6" s="1"/>
  <c r="I641" i="6" a="1"/>
  <c r="I641" i="6" s="1"/>
  <c r="I642" i="6" a="1"/>
  <c r="I642" i="6" s="1"/>
  <c r="I643" i="6" a="1"/>
  <c r="I643" i="6" s="1"/>
  <c r="I644" i="6" a="1"/>
  <c r="I644" i="6" s="1"/>
  <c r="I645" i="6" a="1"/>
  <c r="I645" i="6" s="1"/>
  <c r="I646" i="6" a="1"/>
  <c r="I646" i="6" s="1"/>
  <c r="I647" i="6" a="1"/>
  <c r="I647" i="6" s="1"/>
  <c r="I648" i="6" a="1"/>
  <c r="I648" i="6" s="1"/>
  <c r="I649" i="6" a="1"/>
  <c r="I649" i="6" s="1"/>
  <c r="I650" i="6" a="1"/>
  <c r="I650" i="6" s="1"/>
  <c r="I651" i="6" a="1"/>
  <c r="I651" i="6" s="1"/>
  <c r="I652" i="6" a="1"/>
  <c r="I652" i="6" s="1"/>
  <c r="I653" i="6" a="1"/>
  <c r="I653" i="6" s="1"/>
  <c r="I654" i="6" a="1"/>
  <c r="I654" i="6" s="1"/>
  <c r="I655" i="6" a="1"/>
  <c r="I655" i="6" s="1"/>
  <c r="I656" i="6" a="1"/>
  <c r="I656" i="6" s="1"/>
  <c r="I657" i="6" a="1"/>
  <c r="I657" i="6" s="1"/>
  <c r="I658" i="6" a="1"/>
  <c r="I658" i="6" s="1"/>
  <c r="I659" i="6" a="1"/>
  <c r="I659" i="6" s="1"/>
  <c r="I660" i="6" a="1"/>
  <c r="I660" i="6" s="1"/>
  <c r="I661" i="6" a="1"/>
  <c r="I661" i="6" s="1"/>
  <c r="I662" i="6" a="1"/>
  <c r="I662" i="6" s="1"/>
  <c r="I663" i="6" a="1"/>
  <c r="I663" i="6" s="1"/>
  <c r="I664" i="6" a="1"/>
  <c r="I664" i="6" s="1"/>
  <c r="I665" i="6" a="1"/>
  <c r="I665" i="6" s="1"/>
  <c r="I666" i="6" a="1"/>
  <c r="I666" i="6" s="1"/>
  <c r="I667" i="6" a="1"/>
  <c r="I667" i="6" s="1"/>
  <c r="I668" i="6" a="1"/>
  <c r="I668" i="6" s="1"/>
  <c r="I669" i="6" a="1"/>
  <c r="I669" i="6" s="1"/>
  <c r="I670" i="6" a="1"/>
  <c r="I670" i="6" s="1"/>
  <c r="I671" i="6" a="1"/>
  <c r="I671" i="6" s="1"/>
  <c r="I672" i="6" a="1"/>
  <c r="I672" i="6" s="1"/>
  <c r="I673" i="6" a="1"/>
  <c r="I673" i="6" s="1"/>
  <c r="I674" i="6" a="1"/>
  <c r="I674" i="6" s="1"/>
  <c r="I675" i="6" a="1"/>
  <c r="I675" i="6" s="1"/>
  <c r="I676" i="6" a="1"/>
  <c r="I676" i="6" s="1"/>
  <c r="I677" i="6" a="1"/>
  <c r="I677" i="6" s="1"/>
  <c r="I678" i="6" a="1"/>
  <c r="I678" i="6" s="1"/>
  <c r="I679" i="6" a="1"/>
  <c r="I679" i="6" s="1"/>
  <c r="I680" i="6" a="1"/>
  <c r="I680" i="6" s="1"/>
  <c r="I681" i="6" a="1"/>
  <c r="I681" i="6" s="1"/>
  <c r="I682" i="6" a="1"/>
  <c r="I682" i="6" s="1"/>
  <c r="I683" i="6" a="1"/>
  <c r="I683" i="6" s="1"/>
  <c r="I684" i="6" a="1"/>
  <c r="I684" i="6" s="1"/>
  <c r="I685" i="6" a="1"/>
  <c r="I685" i="6" s="1"/>
  <c r="I686" i="6" a="1"/>
  <c r="I686" i="6" s="1"/>
  <c r="I687" i="6" a="1"/>
  <c r="I687" i="6" s="1"/>
  <c r="I688" i="6" a="1"/>
  <c r="I688" i="6" s="1"/>
  <c r="I689" i="6" a="1"/>
  <c r="I689" i="6" s="1"/>
  <c r="I690" i="6" a="1"/>
  <c r="I690" i="6" s="1"/>
  <c r="I691" i="6" a="1"/>
  <c r="I691" i="6" s="1"/>
  <c r="I692" i="6" a="1"/>
  <c r="I692" i="6" s="1"/>
  <c r="I693" i="6" a="1"/>
  <c r="I693" i="6" s="1"/>
  <c r="I694" i="6" a="1"/>
  <c r="I694" i="6" s="1"/>
  <c r="I695" i="6" a="1"/>
  <c r="I695" i="6" s="1"/>
  <c r="I696" i="6" a="1"/>
  <c r="I696" i="6" s="1"/>
  <c r="I697" i="6" a="1"/>
  <c r="I697" i="6" s="1"/>
  <c r="I698" i="6" a="1"/>
  <c r="I698" i="6" s="1"/>
  <c r="I699" i="6" a="1"/>
  <c r="I699" i="6" s="1"/>
  <c r="I700" i="6" a="1"/>
  <c r="I700" i="6" s="1"/>
  <c r="I701" i="6" a="1"/>
  <c r="I701" i="6" s="1"/>
  <c r="I702" i="6" a="1"/>
  <c r="I702" i="6" s="1"/>
  <c r="I703" i="6" a="1"/>
  <c r="I703" i="6" s="1"/>
  <c r="I704" i="6" a="1"/>
  <c r="I704" i="6" s="1"/>
  <c r="I705" i="6" a="1"/>
  <c r="I705" i="6" s="1"/>
  <c r="I706" i="6" a="1"/>
  <c r="I706" i="6" s="1"/>
  <c r="I707" i="6" a="1"/>
  <c r="I707" i="6" s="1"/>
  <c r="I708" i="6" a="1"/>
  <c r="I708" i="6" s="1"/>
  <c r="I709" i="6" a="1"/>
  <c r="I709" i="6" s="1"/>
  <c r="I710" i="6" a="1"/>
  <c r="I710" i="6" s="1"/>
  <c r="I711" i="6" a="1"/>
  <c r="I711" i="6" s="1"/>
  <c r="I712" i="6" a="1"/>
  <c r="I712" i="6" s="1"/>
  <c r="I713" i="6" a="1"/>
  <c r="I713" i="6" s="1"/>
  <c r="I714" i="6" a="1"/>
  <c r="I714" i="6" s="1"/>
  <c r="I715" i="6" a="1"/>
  <c r="I715" i="6" s="1"/>
  <c r="I716" i="6" a="1"/>
  <c r="I716" i="6" s="1"/>
  <c r="I717" i="6" a="1"/>
  <c r="I717" i="6" s="1"/>
  <c r="I718" i="6" a="1"/>
  <c r="I718" i="6" s="1"/>
  <c r="I719" i="6" a="1"/>
  <c r="I719" i="6" s="1"/>
  <c r="I720" i="6" a="1"/>
  <c r="I720" i="6" s="1"/>
  <c r="I721" i="6" a="1"/>
  <c r="I721" i="6" s="1"/>
  <c r="I722" i="6" a="1"/>
  <c r="I722" i="6" s="1"/>
  <c r="I723" i="6" a="1"/>
  <c r="I723" i="6" s="1"/>
  <c r="I724" i="6" a="1"/>
  <c r="I724" i="6" s="1"/>
  <c r="I725" i="6" a="1"/>
  <c r="I725" i="6" s="1"/>
  <c r="I726" i="6" a="1"/>
  <c r="I726" i="6" s="1"/>
  <c r="I727" i="6" a="1"/>
  <c r="I727" i="6" s="1"/>
  <c r="I728" i="6" a="1"/>
  <c r="I728" i="6" s="1"/>
  <c r="I729" i="6" a="1"/>
  <c r="I729" i="6" s="1"/>
  <c r="I730" i="6" a="1"/>
  <c r="I730" i="6" s="1"/>
  <c r="I731" i="6" a="1"/>
  <c r="I731" i="6" s="1"/>
  <c r="I732" i="6" a="1"/>
  <c r="I732" i="6" s="1"/>
  <c r="I733" i="6" a="1"/>
  <c r="I733" i="6" s="1"/>
  <c r="I734" i="6" a="1"/>
  <c r="I734" i="6" s="1"/>
  <c r="I735" i="6" a="1"/>
  <c r="I735" i="6" s="1"/>
  <c r="I736" i="6" a="1"/>
  <c r="I736" i="6" s="1"/>
  <c r="I737" i="6" a="1"/>
  <c r="I737" i="6" s="1"/>
  <c r="I738" i="6" a="1"/>
  <c r="I738" i="6" s="1"/>
  <c r="I739" i="6" a="1"/>
  <c r="I739" i="6" s="1"/>
  <c r="I740" i="6" a="1"/>
  <c r="I740" i="6" s="1"/>
  <c r="I741" i="6" a="1"/>
  <c r="I741" i="6" s="1"/>
  <c r="I742" i="6" a="1"/>
  <c r="I742" i="6" s="1"/>
  <c r="I743" i="6" a="1"/>
  <c r="I743" i="6" s="1"/>
  <c r="I744" i="6" a="1"/>
  <c r="I744" i="6" s="1"/>
  <c r="I745" i="6" a="1"/>
  <c r="I745" i="6" s="1"/>
  <c r="I746" i="6" a="1"/>
  <c r="I746" i="6" s="1"/>
  <c r="I747" i="6" a="1"/>
  <c r="I747" i="6" s="1"/>
  <c r="I748" i="6" a="1"/>
  <c r="I748" i="6" s="1"/>
  <c r="I749" i="6" a="1"/>
  <c r="I749" i="6" s="1"/>
  <c r="I750" i="6" a="1"/>
  <c r="I750" i="6" s="1"/>
  <c r="I751" i="6" a="1"/>
  <c r="I751" i="6" s="1"/>
  <c r="I752" i="6" a="1"/>
  <c r="I752" i="6" s="1"/>
  <c r="I753" i="6" a="1"/>
  <c r="I753" i="6" s="1"/>
  <c r="I754" i="6" a="1"/>
  <c r="I754" i="6" s="1"/>
  <c r="I755" i="6" a="1"/>
  <c r="I755" i="6" s="1"/>
  <c r="I756" i="6" a="1"/>
  <c r="I756" i="6" s="1"/>
  <c r="I757" i="6" a="1"/>
  <c r="I757" i="6" s="1"/>
  <c r="I758" i="6" a="1"/>
  <c r="I758" i="6" s="1"/>
  <c r="I759" i="6" a="1"/>
  <c r="I759" i="6" s="1"/>
  <c r="I760" i="6" a="1"/>
  <c r="I760" i="6" s="1"/>
  <c r="I761" i="6" a="1"/>
  <c r="I761" i="6" s="1"/>
  <c r="I762" i="6" a="1"/>
  <c r="I762" i="6" s="1"/>
  <c r="I763" i="6" a="1"/>
  <c r="I763" i="6" s="1"/>
  <c r="I764" i="6" a="1"/>
  <c r="I764" i="6" s="1"/>
  <c r="I765" i="6" a="1"/>
  <c r="I765" i="6" s="1"/>
  <c r="I766" i="6" a="1"/>
  <c r="I766" i="6" s="1"/>
  <c r="I767" i="6" a="1"/>
  <c r="I767" i="6" s="1"/>
  <c r="I768" i="6" a="1"/>
  <c r="I768" i="6" s="1"/>
  <c r="I769" i="6" a="1"/>
  <c r="I769" i="6" s="1"/>
  <c r="I770" i="6" a="1"/>
  <c r="I770" i="6" s="1"/>
  <c r="I771" i="6" a="1"/>
  <c r="I771" i="6" s="1"/>
  <c r="I772" i="6" a="1"/>
  <c r="I772" i="6" s="1"/>
  <c r="I773" i="6" a="1"/>
  <c r="I773" i="6" s="1"/>
  <c r="I774" i="6" a="1"/>
  <c r="I774" i="6" s="1"/>
  <c r="I775" i="6" a="1"/>
  <c r="I775" i="6" s="1"/>
  <c r="I776" i="6" a="1"/>
  <c r="I776" i="6" s="1"/>
  <c r="I777" i="6" a="1"/>
  <c r="I777" i="6" s="1"/>
  <c r="I778" i="6" a="1"/>
  <c r="I778" i="6" s="1"/>
  <c r="I779" i="6" a="1"/>
  <c r="I779" i="6" s="1"/>
  <c r="I780" i="6" a="1"/>
  <c r="I780" i="6" s="1"/>
  <c r="I781" i="6" a="1"/>
  <c r="I781" i="6" s="1"/>
  <c r="I782" i="6" a="1"/>
  <c r="I782" i="6" s="1"/>
  <c r="I783" i="6" a="1"/>
  <c r="I783" i="6" s="1"/>
  <c r="I784" i="6" a="1"/>
  <c r="I784" i="6" s="1"/>
  <c r="I785" i="6" a="1"/>
  <c r="I785" i="6" s="1"/>
  <c r="I786" i="6" a="1"/>
  <c r="I786" i="6" s="1"/>
  <c r="I787" i="6" a="1"/>
  <c r="I787" i="6" s="1"/>
  <c r="I788" i="6" a="1"/>
  <c r="I788" i="6" s="1"/>
  <c r="I789" i="6" a="1"/>
  <c r="I789" i="6" s="1"/>
  <c r="I790" i="6" a="1"/>
  <c r="I790" i="6" s="1"/>
  <c r="I791" i="6" a="1"/>
  <c r="I791" i="6" s="1"/>
  <c r="I792" i="6" a="1"/>
  <c r="I792" i="6" s="1"/>
  <c r="I793" i="6" a="1"/>
  <c r="I793" i="6" s="1"/>
  <c r="I794" i="6" a="1"/>
  <c r="I794" i="6" s="1"/>
  <c r="I795" i="6" a="1"/>
  <c r="I795" i="6" s="1"/>
  <c r="I796" i="6" a="1"/>
  <c r="I796" i="6" s="1"/>
  <c r="I797" i="6" a="1"/>
  <c r="I797" i="6" s="1"/>
  <c r="I798" i="6" a="1"/>
  <c r="I798" i="6" s="1"/>
  <c r="I799" i="6" a="1"/>
  <c r="I799" i="6" s="1"/>
  <c r="I800" i="6" a="1"/>
  <c r="I800" i="6" s="1"/>
  <c r="I801" i="6" a="1"/>
  <c r="I801" i="6" s="1"/>
  <c r="I802" i="6" a="1"/>
  <c r="I802" i="6" s="1"/>
  <c r="I803" i="6" a="1"/>
  <c r="I803" i="6" s="1"/>
  <c r="I804" i="6" a="1"/>
  <c r="I804" i="6" s="1"/>
  <c r="I805" i="6" a="1"/>
  <c r="I805" i="6" s="1"/>
  <c r="I806" i="6" a="1"/>
  <c r="I806" i="6" s="1"/>
  <c r="I807" i="6" a="1"/>
  <c r="I807" i="6" s="1"/>
  <c r="I808" i="6" a="1"/>
  <c r="I808" i="6" s="1"/>
  <c r="I809" i="6" a="1"/>
  <c r="I809" i="6" s="1"/>
  <c r="I810" i="6" a="1"/>
  <c r="I810" i="6" s="1"/>
  <c r="I811" i="6" a="1"/>
  <c r="I811" i="6" s="1"/>
  <c r="I812" i="6" a="1"/>
  <c r="I812" i="6" s="1"/>
  <c r="I813" i="6" a="1"/>
  <c r="I813" i="6" s="1"/>
  <c r="I814" i="6" a="1"/>
  <c r="I814" i="6" s="1"/>
  <c r="I815" i="6" a="1"/>
  <c r="I815" i="6" s="1"/>
  <c r="I816" i="6" a="1"/>
  <c r="I816" i="6" s="1"/>
  <c r="I817" i="6" a="1"/>
  <c r="I817" i="6" s="1"/>
  <c r="I818" i="6" a="1"/>
  <c r="I818" i="6" s="1"/>
  <c r="I819" i="6" a="1"/>
  <c r="I819" i="6" s="1"/>
  <c r="I820" i="6" a="1"/>
  <c r="I820" i="6" s="1"/>
  <c r="I821" i="6" a="1"/>
  <c r="I821" i="6" s="1"/>
  <c r="I822" i="6" a="1"/>
  <c r="I822" i="6" s="1"/>
  <c r="I823" i="6" a="1"/>
  <c r="I823" i="6" s="1"/>
  <c r="I824" i="6" a="1"/>
  <c r="I824" i="6" s="1"/>
  <c r="I825" i="6" a="1"/>
  <c r="I825" i="6" s="1"/>
  <c r="I826" i="6" a="1"/>
  <c r="I826" i="6" s="1"/>
  <c r="I827" i="6" a="1"/>
  <c r="I827" i="6" s="1"/>
  <c r="I828" i="6" a="1"/>
  <c r="I828" i="6" s="1"/>
  <c r="I829" i="6" a="1"/>
  <c r="I829" i="6" s="1"/>
  <c r="I830" i="6" a="1"/>
  <c r="I830" i="6" s="1"/>
  <c r="I831" i="6" a="1"/>
  <c r="I831" i="6" s="1"/>
  <c r="I832" i="6" a="1"/>
  <c r="I832" i="6" s="1"/>
  <c r="I833" i="6" a="1"/>
  <c r="I833" i="6" s="1"/>
  <c r="I834" i="6" a="1"/>
  <c r="I834" i="6" s="1"/>
  <c r="I835" i="6" a="1"/>
  <c r="I835" i="6" s="1"/>
  <c r="I836" i="6" a="1"/>
  <c r="I836" i="6" s="1"/>
  <c r="I837" i="6" a="1"/>
  <c r="I837" i="6" s="1"/>
  <c r="I838" i="6" a="1"/>
  <c r="I838" i="6" s="1"/>
  <c r="I839" i="6" a="1"/>
  <c r="I839" i="6" s="1"/>
  <c r="I840" i="6" a="1"/>
  <c r="I840" i="6" s="1"/>
  <c r="I841" i="6" a="1"/>
  <c r="I841" i="6" s="1"/>
  <c r="I842" i="6" a="1"/>
  <c r="I842" i="6" s="1"/>
  <c r="I843" i="6" a="1"/>
  <c r="I843" i="6" s="1"/>
  <c r="I844" i="6" a="1"/>
  <c r="I844" i="6" s="1"/>
  <c r="I845" i="6" a="1"/>
  <c r="I845" i="6" s="1"/>
  <c r="I846" i="6" a="1"/>
  <c r="I846" i="6" s="1"/>
  <c r="I847" i="6" a="1"/>
  <c r="I847" i="6" s="1"/>
  <c r="I848" i="6" a="1"/>
  <c r="I848" i="6" s="1"/>
  <c r="I849" i="6" a="1"/>
  <c r="I849" i="6" s="1"/>
  <c r="I850" i="6" a="1"/>
  <c r="I850" i="6" s="1"/>
  <c r="I851" i="6" a="1"/>
  <c r="I851" i="6" s="1"/>
  <c r="I852" i="6" a="1"/>
  <c r="I852" i="6" s="1"/>
  <c r="I853" i="6" a="1"/>
  <c r="I853" i="6" s="1"/>
  <c r="I854" i="6" a="1"/>
  <c r="I854" i="6" s="1"/>
  <c r="I855" i="6" a="1"/>
  <c r="I855" i="6" s="1"/>
  <c r="I856" i="6" a="1"/>
  <c r="I856" i="6" s="1"/>
  <c r="I857" i="6" a="1"/>
  <c r="I857" i="6" s="1"/>
  <c r="I858" i="6" a="1"/>
  <c r="I858" i="6" s="1"/>
  <c r="I859" i="6" a="1"/>
  <c r="I859" i="6" s="1"/>
  <c r="I860" i="6" a="1"/>
  <c r="I860" i="6" s="1"/>
  <c r="I861" i="6" a="1"/>
  <c r="I861" i="6" s="1"/>
  <c r="I862" i="6" a="1"/>
  <c r="I862" i="6" s="1"/>
  <c r="I863" i="6" a="1"/>
  <c r="I863" i="6" s="1"/>
  <c r="I864" i="6" a="1"/>
  <c r="I864" i="6" s="1"/>
  <c r="I865" i="6" a="1"/>
  <c r="I865" i="6" s="1"/>
  <c r="I866" i="6" a="1"/>
  <c r="I866" i="6" s="1"/>
  <c r="I867" i="6" a="1"/>
  <c r="I867" i="6" s="1"/>
  <c r="I868" i="6" a="1"/>
  <c r="I868" i="6" s="1"/>
  <c r="I869" i="6" a="1"/>
  <c r="I869" i="6" s="1"/>
  <c r="I870" i="6" a="1"/>
  <c r="I870" i="6" s="1"/>
  <c r="I871" i="6" a="1"/>
  <c r="I871" i="6" s="1"/>
  <c r="I872" i="6" a="1"/>
  <c r="I872" i="6" s="1"/>
  <c r="I873" i="6" a="1"/>
  <c r="I873" i="6" s="1"/>
  <c r="I874" i="6" a="1"/>
  <c r="I874" i="6" s="1"/>
  <c r="I875" i="6" a="1"/>
  <c r="I875" i="6" s="1"/>
  <c r="I876" i="6" a="1"/>
  <c r="I876" i="6" s="1"/>
  <c r="I877" i="6" a="1"/>
  <c r="I877" i="6" s="1"/>
  <c r="I878" i="6" a="1"/>
  <c r="I878" i="6" s="1"/>
  <c r="I879" i="6" a="1"/>
  <c r="I879" i="6" s="1"/>
  <c r="I880" i="6" a="1"/>
  <c r="I880" i="6" s="1"/>
  <c r="I881" i="6" a="1"/>
  <c r="I881" i="6" s="1"/>
  <c r="I882" i="6" a="1"/>
  <c r="I882" i="6" s="1"/>
  <c r="I883" i="6" a="1"/>
  <c r="I883" i="6" s="1"/>
  <c r="I884" i="6" a="1"/>
  <c r="I884" i="6" s="1"/>
  <c r="I885" i="6" a="1"/>
  <c r="I885" i="6" s="1"/>
  <c r="I886" i="6" a="1"/>
  <c r="I886" i="6" s="1"/>
  <c r="I887" i="6" a="1"/>
  <c r="I887" i="6" s="1"/>
  <c r="I888" i="6" a="1"/>
  <c r="I888" i="6" s="1"/>
  <c r="I889" i="6" a="1"/>
  <c r="I889" i="6" s="1"/>
  <c r="I890" i="6" a="1"/>
  <c r="I890" i="6" s="1"/>
  <c r="I891" i="6" a="1"/>
  <c r="I891" i="6" s="1"/>
  <c r="I892" i="6" a="1"/>
  <c r="I892" i="6" s="1"/>
  <c r="I893" i="6" a="1"/>
  <c r="I893" i="6" s="1"/>
  <c r="I894" i="6" a="1"/>
  <c r="I894" i="6" s="1"/>
  <c r="I895" i="6" a="1"/>
  <c r="I895" i="6" s="1"/>
  <c r="I896" i="6" a="1"/>
  <c r="I896" i="6" s="1"/>
  <c r="I897" i="6" a="1"/>
  <c r="I897" i="6" s="1"/>
  <c r="I898" i="6" a="1"/>
  <c r="I898" i="6" s="1"/>
  <c r="I899" i="6" a="1"/>
  <c r="I899" i="6" s="1"/>
  <c r="I900" i="6" a="1"/>
  <c r="I900" i="6" s="1"/>
  <c r="I901" i="6" a="1"/>
  <c r="I901" i="6" s="1"/>
  <c r="I902" i="6" a="1"/>
  <c r="I902" i="6" s="1"/>
  <c r="I903" i="6" a="1"/>
  <c r="I903" i="6" s="1"/>
  <c r="I904" i="6" a="1"/>
  <c r="I904" i="6" s="1"/>
  <c r="I905" i="6" a="1"/>
  <c r="I905" i="6" s="1"/>
  <c r="I906" i="6" a="1"/>
  <c r="I906" i="6" s="1"/>
  <c r="I907" i="6" a="1"/>
  <c r="I907" i="6" s="1"/>
  <c r="I908" i="6" a="1"/>
  <c r="I908" i="6" s="1"/>
  <c r="I909" i="6" a="1"/>
  <c r="I909" i="6" s="1"/>
  <c r="I910" i="6" a="1"/>
  <c r="I910" i="6" s="1"/>
  <c r="I911" i="6" a="1"/>
  <c r="I911" i="6" s="1"/>
  <c r="I912" i="6" a="1"/>
  <c r="I912" i="6" s="1"/>
  <c r="I913" i="6" a="1"/>
  <c r="I913" i="6" s="1"/>
  <c r="I914" i="6" a="1"/>
  <c r="I914" i="6" s="1"/>
  <c r="I915" i="6" a="1"/>
  <c r="I915" i="6" s="1"/>
  <c r="I916" i="6" a="1"/>
  <c r="I916" i="6" s="1"/>
  <c r="I917" i="6" a="1"/>
  <c r="I917" i="6" s="1"/>
  <c r="I918" i="6" a="1"/>
  <c r="I918" i="6" s="1"/>
  <c r="I919" i="6" a="1"/>
  <c r="I919" i="6" s="1"/>
  <c r="I920" i="6" a="1"/>
  <c r="I920" i="6" s="1"/>
  <c r="I921" i="6" a="1"/>
  <c r="I921" i="6" s="1"/>
  <c r="I922" i="6" a="1"/>
  <c r="I922" i="6" s="1"/>
  <c r="I923" i="6" a="1"/>
  <c r="I923" i="6" s="1"/>
  <c r="I924" i="6" a="1"/>
  <c r="I924" i="6" s="1"/>
  <c r="I925" i="6" a="1"/>
  <c r="I925" i="6" s="1"/>
  <c r="I926" i="6" a="1"/>
  <c r="I926" i="6" s="1"/>
  <c r="I927" i="6" a="1"/>
  <c r="I927" i="6" s="1"/>
  <c r="I928" i="6" a="1"/>
  <c r="I928" i="6" s="1"/>
  <c r="I929" i="6" a="1"/>
  <c r="I929" i="6" s="1"/>
  <c r="I930" i="6" a="1"/>
  <c r="I930" i="6" s="1"/>
  <c r="I931" i="6" a="1"/>
  <c r="I931" i="6" s="1"/>
  <c r="I932" i="6" a="1"/>
  <c r="I932" i="6" s="1"/>
  <c r="I933" i="6" a="1"/>
  <c r="I933" i="6" s="1"/>
  <c r="I934" i="6" a="1"/>
  <c r="I934" i="6" s="1"/>
  <c r="I935" i="6" a="1"/>
  <c r="I935" i="6" s="1"/>
  <c r="I936" i="6" a="1"/>
  <c r="I936" i="6" s="1"/>
  <c r="I937" i="6" a="1"/>
  <c r="I937" i="6" s="1"/>
  <c r="I938" i="6" a="1"/>
  <c r="I938" i="6" s="1"/>
  <c r="I939" i="6" a="1"/>
  <c r="I939" i="6" s="1"/>
  <c r="I940" i="6" a="1"/>
  <c r="I940" i="6" s="1"/>
  <c r="I941" i="6" a="1"/>
  <c r="I941" i="6" s="1"/>
  <c r="I942" i="6" a="1"/>
  <c r="I942" i="6" s="1"/>
  <c r="I943" i="6" a="1"/>
  <c r="I943" i="6" s="1"/>
  <c r="I944" i="6" a="1"/>
  <c r="I944" i="6" s="1"/>
  <c r="I945" i="6" a="1"/>
  <c r="I945" i="6" s="1"/>
  <c r="I946" i="6" a="1"/>
  <c r="I946" i="6" s="1"/>
  <c r="I947" i="6" a="1"/>
  <c r="I947" i="6" s="1"/>
  <c r="I948" i="6" a="1"/>
  <c r="I948" i="6" s="1"/>
  <c r="I949" i="6" a="1"/>
  <c r="I949" i="6" s="1"/>
  <c r="I950" i="6" a="1"/>
  <c r="I950" i="6" s="1"/>
  <c r="I951" i="6" a="1"/>
  <c r="I951" i="6" s="1"/>
  <c r="I952" i="6" a="1"/>
  <c r="I952" i="6" s="1"/>
  <c r="I953" i="6" a="1"/>
  <c r="I953" i="6" s="1"/>
  <c r="I954" i="6" a="1"/>
  <c r="I954" i="6" s="1"/>
  <c r="I955" i="6" a="1"/>
  <c r="I955" i="6" s="1"/>
  <c r="I956" i="6" a="1"/>
  <c r="I956" i="6" s="1"/>
  <c r="I957" i="6" a="1"/>
  <c r="I957" i="6" s="1"/>
  <c r="I958" i="6" a="1"/>
  <c r="I958" i="6" s="1"/>
  <c r="I959" i="6" a="1"/>
  <c r="I959" i="6" s="1"/>
  <c r="I960" i="6" a="1"/>
  <c r="I960" i="6" s="1"/>
  <c r="I961" i="6" a="1"/>
  <c r="I961" i="6" s="1"/>
  <c r="I962" i="6" a="1"/>
  <c r="I962" i="6" s="1"/>
  <c r="I963" i="6" a="1"/>
  <c r="I963" i="6" s="1"/>
  <c r="I964" i="6" a="1"/>
  <c r="I964" i="6" s="1"/>
  <c r="I965" i="6" a="1"/>
  <c r="I965" i="6" s="1"/>
  <c r="I966" i="6" a="1"/>
  <c r="I966" i="6" s="1"/>
  <c r="I967" i="6" a="1"/>
  <c r="I967" i="6" s="1"/>
  <c r="I968" i="6" a="1"/>
  <c r="I968" i="6" s="1"/>
  <c r="I969" i="6" a="1"/>
  <c r="I969" i="6" s="1"/>
  <c r="I970" i="6" a="1"/>
  <c r="I970" i="6" s="1"/>
  <c r="I971" i="6" a="1"/>
  <c r="I971" i="6" s="1"/>
  <c r="I972" i="6" a="1"/>
  <c r="I972" i="6" s="1"/>
  <c r="I973" i="6" a="1"/>
  <c r="I973" i="6" s="1"/>
  <c r="I974" i="6" a="1"/>
  <c r="I974" i="6" s="1"/>
  <c r="I975" i="6" a="1"/>
  <c r="I975" i="6" s="1"/>
  <c r="I976" i="6" a="1"/>
  <c r="I976" i="6" s="1"/>
  <c r="I977" i="6" a="1"/>
  <c r="I977" i="6" s="1"/>
  <c r="I978" i="6" a="1"/>
  <c r="I978" i="6" s="1"/>
  <c r="I979" i="6" a="1"/>
  <c r="I979" i="6" s="1"/>
  <c r="I980" i="6" a="1"/>
  <c r="I980" i="6" s="1"/>
  <c r="I981" i="6" a="1"/>
  <c r="I981" i="6" s="1"/>
  <c r="I982" i="6" a="1"/>
  <c r="I982" i="6" s="1"/>
  <c r="I983" i="6" a="1"/>
  <c r="I983" i="6" s="1"/>
  <c r="I984" i="6" a="1"/>
  <c r="I984" i="6" s="1"/>
  <c r="I985" i="6" a="1"/>
  <c r="I985" i="6" s="1"/>
  <c r="I986" i="6" a="1"/>
  <c r="I986" i="6" s="1"/>
  <c r="I987" i="6" a="1"/>
  <c r="I987" i="6" s="1"/>
  <c r="I988" i="6" a="1"/>
  <c r="I988" i="6" s="1"/>
  <c r="I989" i="6" a="1"/>
  <c r="I989" i="6" s="1"/>
  <c r="I990" i="6" a="1"/>
  <c r="I990" i="6" s="1"/>
  <c r="I991" i="6" a="1"/>
  <c r="I991" i="6" s="1"/>
  <c r="I992" i="6" a="1"/>
  <c r="I992" i="6" s="1"/>
  <c r="I993" i="6" a="1"/>
  <c r="I993" i="6" s="1"/>
  <c r="I994" i="6" a="1"/>
  <c r="I994" i="6" s="1"/>
  <c r="I995" i="6" a="1"/>
  <c r="I995" i="6" s="1"/>
  <c r="I996" i="6" a="1"/>
  <c r="I996" i="6" s="1"/>
  <c r="I997" i="6" a="1"/>
  <c r="I997" i="6" s="1"/>
  <c r="I998" i="6" a="1"/>
  <c r="I998" i="6" s="1"/>
  <c r="I999" i="6" a="1"/>
  <c r="I999" i="6" s="1"/>
  <c r="I1000" i="6" a="1"/>
  <c r="I1000" i="6" s="1"/>
  <c r="I1001" i="6" a="1"/>
  <c r="I1001" i="6" s="1"/>
  <c r="I1002" i="6" a="1"/>
  <c r="I1002" i="6" s="1"/>
  <c r="I1003" i="6" a="1"/>
  <c r="I1003" i="6" s="1"/>
  <c r="I1004" i="6" a="1"/>
  <c r="I1004" i="6" s="1"/>
  <c r="I1005" i="6" a="1"/>
  <c r="I1005" i="6" s="1"/>
  <c r="I1006" i="6" a="1"/>
  <c r="I1006" i="6" s="1"/>
  <c r="I1007" i="6" a="1"/>
  <c r="I1007" i="6" s="1"/>
  <c r="I1008" i="6" a="1"/>
  <c r="I1008" i="6" s="1"/>
  <c r="I1009" i="6" a="1"/>
  <c r="I1009" i="6" s="1"/>
  <c r="I1010" i="6" a="1"/>
  <c r="I1010" i="6" s="1"/>
  <c r="I1011" i="6" a="1"/>
  <c r="I1011" i="6" s="1"/>
  <c r="I1012" i="6" a="1"/>
  <c r="I1012" i="6" s="1"/>
  <c r="I1013" i="6" a="1"/>
  <c r="I1013" i="6" s="1"/>
  <c r="I1014" i="6" a="1"/>
  <c r="I1014" i="6" s="1"/>
  <c r="I1015" i="6" a="1"/>
  <c r="I1015" i="6" s="1"/>
  <c r="I1016" i="6" a="1"/>
  <c r="I1016" i="6" s="1"/>
  <c r="I1017" i="6" a="1"/>
  <c r="I1017" i="6" s="1"/>
  <c r="I1018" i="6" a="1"/>
  <c r="I1018" i="6" s="1"/>
  <c r="I1019" i="6" a="1"/>
  <c r="I1019" i="6" s="1"/>
  <c r="I1020" i="6" a="1"/>
  <c r="I1020" i="6" s="1"/>
  <c r="I1021" i="6" a="1"/>
  <c r="I1021" i="6" s="1"/>
  <c r="I1022" i="6" a="1"/>
  <c r="I1022" i="6" s="1"/>
  <c r="I1023" i="6" a="1"/>
  <c r="I1023" i="6" s="1"/>
  <c r="I1024" i="6" a="1"/>
  <c r="I1024" i="6" s="1"/>
  <c r="I1025" i="6" a="1"/>
  <c r="I1025" i="6" s="1"/>
  <c r="I1026" i="6" a="1"/>
  <c r="I1026" i="6" s="1"/>
  <c r="I1027" i="6" a="1"/>
  <c r="I1027" i="6" s="1"/>
  <c r="I1028" i="6" a="1"/>
  <c r="I1028" i="6" s="1"/>
  <c r="I1029" i="6" a="1"/>
  <c r="I1029" i="6" s="1"/>
  <c r="I1030" i="6" a="1"/>
  <c r="I1030" i="6" s="1"/>
  <c r="I1031" i="6" a="1"/>
  <c r="I1031" i="6" s="1"/>
  <c r="I1032" i="6" a="1"/>
  <c r="I1032" i="6" s="1"/>
  <c r="I1033" i="6" a="1"/>
  <c r="I1033" i="6" s="1"/>
  <c r="I1034" i="6" a="1"/>
  <c r="I1034" i="6" s="1"/>
  <c r="I1035" i="6" a="1"/>
  <c r="I1035" i="6" s="1"/>
  <c r="I1036" i="6" a="1"/>
  <c r="I1036" i="6" s="1"/>
  <c r="I1037" i="6" a="1"/>
  <c r="I1037" i="6" s="1"/>
  <c r="I1038" i="6" a="1"/>
  <c r="I1038" i="6" s="1"/>
  <c r="I1039" i="6" a="1"/>
  <c r="I1039" i="6" s="1"/>
  <c r="I1040" i="6" a="1"/>
  <c r="I1040" i="6" s="1"/>
  <c r="I1041" i="6" a="1"/>
  <c r="I1041" i="6" s="1"/>
  <c r="I1042" i="6" a="1"/>
  <c r="I1042" i="6" s="1"/>
  <c r="I1043" i="6" a="1"/>
  <c r="I1043" i="6" s="1"/>
  <c r="I1044" i="6" a="1"/>
  <c r="I1044" i="6" s="1"/>
  <c r="I1045" i="6" a="1"/>
  <c r="I1045" i="6" s="1"/>
  <c r="I1046" i="6" a="1"/>
  <c r="I1046" i="6" s="1"/>
  <c r="I1047" i="6" a="1"/>
  <c r="I1047" i="6" s="1"/>
  <c r="I1048" i="6" a="1"/>
  <c r="I1048" i="6" s="1"/>
  <c r="I1049" i="6" a="1"/>
  <c r="I1049" i="6" s="1"/>
  <c r="I1050" i="6" a="1"/>
  <c r="I1050" i="6" s="1"/>
  <c r="I1051" i="6" a="1"/>
  <c r="I1051" i="6" s="1"/>
  <c r="I1052" i="6" a="1"/>
  <c r="I1052" i="6" s="1"/>
  <c r="I1053" i="6" a="1"/>
  <c r="I1053" i="6" s="1"/>
  <c r="I1054" i="6" a="1"/>
  <c r="I1054" i="6" s="1"/>
  <c r="I1055" i="6" a="1"/>
  <c r="I1055" i="6" s="1"/>
  <c r="I1056" i="6" a="1"/>
  <c r="I1056" i="6" s="1"/>
  <c r="I1057" i="6" a="1"/>
  <c r="I1057" i="6" s="1"/>
  <c r="I1058" i="6" a="1"/>
  <c r="I1058" i="6" s="1"/>
  <c r="I1059" i="6" a="1"/>
  <c r="I1059" i="6" s="1"/>
  <c r="I1060" i="6" a="1"/>
  <c r="I1060" i="6" s="1"/>
  <c r="I1061" i="6" a="1"/>
  <c r="I1061" i="6" s="1"/>
  <c r="I1062" i="6" a="1"/>
  <c r="I1062" i="6" s="1"/>
  <c r="I1063" i="6" a="1"/>
  <c r="I1063" i="6" s="1"/>
  <c r="I1064" i="6" a="1"/>
  <c r="I1064" i="6" s="1"/>
  <c r="I1065" i="6" a="1"/>
  <c r="I1065" i="6" s="1"/>
  <c r="I1066" i="6" a="1"/>
  <c r="I1066" i="6" s="1"/>
  <c r="I1067" i="6" a="1"/>
  <c r="I1067" i="6" s="1"/>
  <c r="I1068" i="6" a="1"/>
  <c r="I1068" i="6" s="1"/>
  <c r="I1069" i="6" a="1"/>
  <c r="I1069" i="6" s="1"/>
  <c r="I1070" i="6" a="1"/>
  <c r="I1070" i="6" s="1"/>
  <c r="I1071" i="6" a="1"/>
  <c r="I1071" i="6" s="1"/>
  <c r="I1072" i="6" a="1"/>
  <c r="I1072" i="6" s="1"/>
  <c r="I1073" i="6" a="1"/>
  <c r="I1073" i="6" s="1"/>
  <c r="I1074" i="6" a="1"/>
  <c r="I1074" i="6" s="1"/>
  <c r="I1075" i="6" a="1"/>
  <c r="I1075" i="6" s="1"/>
  <c r="I1076" i="6" a="1"/>
  <c r="I1076" i="6" s="1"/>
  <c r="I1077" i="6" a="1"/>
  <c r="I1077" i="6" s="1"/>
  <c r="I1078" i="6" a="1"/>
  <c r="I1078" i="6" s="1"/>
  <c r="I1079" i="6" a="1"/>
  <c r="I1079" i="6" s="1"/>
  <c r="I1080" i="6" a="1"/>
  <c r="I1080" i="6" s="1"/>
  <c r="I1081" i="6" a="1"/>
  <c r="I1081" i="6" s="1"/>
  <c r="I1082" i="6" a="1"/>
  <c r="I1082" i="6" s="1"/>
  <c r="I1083" i="6" a="1"/>
  <c r="I1083" i="6" s="1"/>
  <c r="I1084" i="6" a="1"/>
  <c r="I1084" i="6" s="1"/>
  <c r="I1085" i="6" a="1"/>
  <c r="I1085" i="6" s="1"/>
  <c r="I1086" i="6" a="1"/>
  <c r="I1086" i="6" s="1"/>
  <c r="I1087" i="6" a="1"/>
  <c r="I1087" i="6" s="1"/>
  <c r="I1088" i="6" a="1"/>
  <c r="I1088" i="6" s="1"/>
  <c r="I1089" i="6" a="1"/>
  <c r="I1089" i="6" s="1"/>
  <c r="I1090" i="6" a="1"/>
  <c r="I1090" i="6" s="1"/>
  <c r="I1091" i="6" a="1"/>
  <c r="I1091" i="6" s="1"/>
  <c r="I1092" i="6" a="1"/>
  <c r="I1092" i="6" s="1"/>
  <c r="I1093" i="6" a="1"/>
  <c r="I1093" i="6" s="1"/>
  <c r="I1094" i="6" a="1"/>
  <c r="I1094" i="6" s="1"/>
  <c r="I1095" i="6" a="1"/>
  <c r="I1095" i="6" s="1"/>
  <c r="I1096" i="6" a="1"/>
  <c r="I1096" i="6" s="1"/>
  <c r="I1097" i="6" a="1"/>
  <c r="I1097" i="6" s="1"/>
  <c r="I1098" i="6" a="1"/>
  <c r="I1098" i="6" s="1"/>
  <c r="I1099" i="6" a="1"/>
  <c r="I1099" i="6" s="1"/>
  <c r="I1100" i="6" a="1"/>
  <c r="I1100" i="6" s="1"/>
  <c r="I1101" i="6" a="1"/>
  <c r="I1101" i="6" s="1"/>
  <c r="I1102" i="6" a="1"/>
  <c r="I1102" i="6" s="1"/>
  <c r="I1103" i="6" a="1"/>
  <c r="I1103" i="6" s="1"/>
  <c r="I1104" i="6" a="1"/>
  <c r="I1104" i="6" s="1"/>
  <c r="I1105" i="6" a="1"/>
  <c r="I1105" i="6" s="1"/>
  <c r="I1106" i="6" a="1"/>
  <c r="I1106" i="6" s="1"/>
  <c r="I1107" i="6" a="1"/>
  <c r="I1107" i="6" s="1"/>
  <c r="I1108" i="6" a="1"/>
  <c r="I1108" i="6" s="1"/>
  <c r="I1109" i="6" a="1"/>
  <c r="I1109" i="6" s="1"/>
  <c r="I1110" i="6" a="1"/>
  <c r="I1110" i="6" s="1"/>
  <c r="I1111" i="6" a="1"/>
  <c r="I1111" i="6" s="1"/>
  <c r="I1112" i="6" a="1"/>
  <c r="I1112" i="6" s="1"/>
  <c r="I1113" i="6" a="1"/>
  <c r="I1113" i="6" s="1"/>
  <c r="I1114" i="6" a="1"/>
  <c r="I1114" i="6" s="1"/>
  <c r="I1115" i="6" a="1"/>
  <c r="I1115" i="6" s="1"/>
  <c r="I1116" i="6" a="1"/>
  <c r="I1116" i="6" s="1"/>
  <c r="I1117" i="6" a="1"/>
  <c r="I1117" i="6" s="1"/>
  <c r="I1118" i="6" a="1"/>
  <c r="I1118" i="6" s="1"/>
  <c r="I1119" i="6" a="1"/>
  <c r="I1119" i="6" s="1"/>
  <c r="I1120" i="6" a="1"/>
  <c r="I1120" i="6" s="1"/>
  <c r="I1121" i="6" a="1"/>
  <c r="I1121" i="6" s="1"/>
  <c r="I1122" i="6" a="1"/>
  <c r="I1122" i="6" s="1"/>
  <c r="I1123" i="6" a="1"/>
  <c r="I1123" i="6" s="1"/>
  <c r="I1124" i="6" a="1"/>
  <c r="I1124" i="6" s="1"/>
  <c r="I1125" i="6" a="1"/>
  <c r="I1125" i="6" s="1"/>
  <c r="I1126" i="6" a="1"/>
  <c r="I1126" i="6" s="1"/>
  <c r="I1127" i="6" a="1"/>
  <c r="I1127" i="6" s="1"/>
  <c r="I1128" i="6" a="1"/>
  <c r="I1128" i="6" s="1"/>
  <c r="I1129" i="6" a="1"/>
  <c r="I1129" i="6" s="1"/>
  <c r="I1130" i="6" a="1"/>
  <c r="I1130" i="6" s="1"/>
  <c r="I1131" i="6" a="1"/>
  <c r="I1131" i="6" s="1"/>
  <c r="I1132" i="6" a="1"/>
  <c r="I1132" i="6" s="1"/>
  <c r="I1133" i="6" a="1"/>
  <c r="I1133" i="6" s="1"/>
  <c r="I1134" i="6" a="1"/>
  <c r="I1134" i="6" s="1"/>
  <c r="I1135" i="6" a="1"/>
  <c r="I1135" i="6" s="1"/>
  <c r="I1136" i="6" a="1"/>
  <c r="I1136" i="6" s="1"/>
  <c r="I1137" i="6" a="1"/>
  <c r="I1137" i="6" s="1"/>
  <c r="I1138" i="6" a="1"/>
  <c r="I1138" i="6" s="1"/>
  <c r="I1139" i="6" a="1"/>
  <c r="I1139" i="6" s="1"/>
  <c r="I1140" i="6" a="1"/>
  <c r="I1140" i="6" s="1"/>
  <c r="I1141" i="6" a="1"/>
  <c r="I1141" i="6" s="1"/>
  <c r="I1142" i="6" a="1"/>
  <c r="I1142" i="6" s="1"/>
  <c r="I1143" i="6" a="1"/>
  <c r="I1143" i="6" s="1"/>
  <c r="I1144" i="6" a="1"/>
  <c r="I1144" i="6" s="1"/>
  <c r="I1145" i="6" a="1"/>
  <c r="I1145" i="6" s="1"/>
  <c r="I1146" i="6" a="1"/>
  <c r="I1146" i="6" s="1"/>
  <c r="I1147" i="6" a="1"/>
  <c r="I1147" i="6" s="1"/>
  <c r="I1148" i="6" a="1"/>
  <c r="I1148" i="6" s="1"/>
  <c r="I1149" i="6" a="1"/>
  <c r="I1149" i="6" s="1"/>
  <c r="I1150" i="6" a="1"/>
  <c r="I1150" i="6" s="1"/>
  <c r="I1151" i="6" a="1"/>
  <c r="I1151" i="6" s="1"/>
  <c r="I1152" i="6" a="1"/>
  <c r="I1152" i="6" s="1"/>
  <c r="I1153" i="6" a="1"/>
  <c r="I1153" i="6" s="1"/>
  <c r="I1154" i="6" a="1"/>
  <c r="I1154" i="6" s="1"/>
  <c r="I1155" i="6" a="1"/>
  <c r="I1155" i="6" s="1"/>
  <c r="I1156" i="6" a="1"/>
  <c r="I1156" i="6" s="1"/>
  <c r="I1157" i="6" a="1"/>
  <c r="I1157" i="6" s="1"/>
  <c r="I1158" i="6" a="1"/>
  <c r="I1158" i="6" s="1"/>
  <c r="I1159" i="6" a="1"/>
  <c r="I1159" i="6" s="1"/>
  <c r="I1160" i="6" a="1"/>
  <c r="I1160" i="6" s="1"/>
  <c r="I1161" i="6" a="1"/>
  <c r="I1161" i="6" s="1"/>
  <c r="I1162" i="6" a="1"/>
  <c r="I1162" i="6" s="1"/>
  <c r="I1163" i="6" a="1"/>
  <c r="I1163" i="6" s="1"/>
  <c r="I1164" i="6" a="1"/>
  <c r="I1164" i="6" s="1"/>
  <c r="I1165" i="6" a="1"/>
  <c r="I1165" i="6" s="1"/>
  <c r="I1166" i="6" a="1"/>
  <c r="I1166" i="6" s="1"/>
  <c r="I1167" i="6" a="1"/>
  <c r="I1167" i="6" s="1"/>
  <c r="I1168" i="6" a="1"/>
  <c r="I1168" i="6" s="1"/>
  <c r="I1169" i="6" a="1"/>
  <c r="I1169" i="6" s="1"/>
  <c r="I1170" i="6" a="1"/>
  <c r="I1170" i="6" s="1"/>
  <c r="I1171" i="6" a="1"/>
  <c r="I1171" i="6" s="1"/>
  <c r="I1172" i="6" a="1"/>
  <c r="I1172" i="6" s="1"/>
  <c r="I1173" i="6" a="1"/>
  <c r="I1173" i="6" s="1"/>
  <c r="I1174" i="6" a="1"/>
  <c r="I1174" i="6" s="1"/>
  <c r="I1175" i="6" a="1"/>
  <c r="I1175" i="6" s="1"/>
  <c r="I1176" i="6" a="1"/>
  <c r="I1176" i="6" s="1"/>
  <c r="I1177" i="6" a="1"/>
  <c r="I1177" i="6" s="1"/>
  <c r="I1178" i="6" a="1"/>
  <c r="I1178" i="6" s="1"/>
  <c r="I1179" i="6" a="1"/>
  <c r="I1179" i="6" s="1"/>
  <c r="I1180" i="6" a="1"/>
  <c r="I1180" i="6" s="1"/>
  <c r="I1181" i="6" a="1"/>
  <c r="I1181" i="6" s="1"/>
  <c r="I1182" i="6" a="1"/>
  <c r="I1182" i="6" s="1"/>
  <c r="I1183" i="6" a="1"/>
  <c r="I1183" i="6" s="1"/>
  <c r="I1184" i="6" a="1"/>
  <c r="I1184" i="6" s="1"/>
  <c r="I1185" i="6" a="1"/>
  <c r="I1185" i="6" s="1"/>
  <c r="I1186" i="6" a="1"/>
  <c r="I1186" i="6" s="1"/>
  <c r="I1187" i="6" a="1"/>
  <c r="I1187" i="6" s="1"/>
  <c r="I1188" i="6" a="1"/>
  <c r="I1188" i="6" s="1"/>
  <c r="I1189" i="6" a="1"/>
  <c r="I1189" i="6" s="1"/>
  <c r="I1190" i="6" a="1"/>
  <c r="I1190" i="6" s="1"/>
  <c r="I1191" i="6" a="1"/>
  <c r="I1191" i="6" s="1"/>
  <c r="I1192" i="6" a="1"/>
  <c r="I1192" i="6" s="1"/>
  <c r="I1193" i="6" a="1"/>
  <c r="I1193" i="6" s="1"/>
  <c r="I1194" i="6" a="1"/>
  <c r="I1194" i="6" s="1"/>
  <c r="I1195" i="6" a="1"/>
  <c r="I1195" i="6" s="1"/>
  <c r="I1196" i="6" a="1"/>
  <c r="I1196" i="6" s="1"/>
  <c r="I1197" i="6" a="1"/>
  <c r="I1197" i="6" s="1"/>
  <c r="I1198" i="6" a="1"/>
  <c r="I1198" i="6" s="1"/>
  <c r="I1199" i="6" a="1"/>
  <c r="I1199" i="6" s="1"/>
  <c r="I1200" i="6" a="1"/>
  <c r="I1200" i="6" s="1"/>
  <c r="I1201" i="6" a="1"/>
  <c r="I1201" i="6" s="1"/>
  <c r="I1202" i="6" a="1"/>
  <c r="I1202" i="6" s="1"/>
  <c r="I1203" i="6" a="1"/>
  <c r="I1203" i="6" s="1"/>
  <c r="I1204" i="6" a="1"/>
  <c r="I1204" i="6" s="1"/>
  <c r="I1205" i="6" a="1"/>
  <c r="I1205" i="6" s="1"/>
  <c r="I1206" i="6" a="1"/>
  <c r="I1206" i="6" s="1"/>
  <c r="I1207" i="6" a="1"/>
  <c r="I1207" i="6" s="1"/>
  <c r="I1208" i="6" a="1"/>
  <c r="I1208" i="6" s="1"/>
  <c r="I1209" i="6" a="1"/>
  <c r="I1209" i="6" s="1"/>
  <c r="I1210" i="6" a="1"/>
  <c r="I1210" i="6" s="1"/>
  <c r="I1211" i="6" a="1"/>
  <c r="I1211" i="6" s="1"/>
  <c r="I1212" i="6" a="1"/>
  <c r="I1212" i="6" s="1"/>
  <c r="I1213" i="6" a="1"/>
  <c r="I1213" i="6" s="1"/>
  <c r="I1214" i="6" a="1"/>
  <c r="I1214" i="6" s="1"/>
  <c r="I1215" i="6" a="1"/>
  <c r="I1215" i="6" s="1"/>
  <c r="I1216" i="6" a="1"/>
  <c r="I1216" i="6" s="1"/>
  <c r="I1217" i="6" a="1"/>
  <c r="I1217" i="6" s="1"/>
  <c r="I1218" i="6" a="1"/>
  <c r="I1218" i="6" s="1"/>
  <c r="I1219" i="6" a="1"/>
  <c r="I1219" i="6" s="1"/>
  <c r="I1220" i="6" a="1"/>
  <c r="I1220" i="6" s="1"/>
  <c r="I1221" i="6" a="1"/>
  <c r="I1221" i="6" s="1"/>
  <c r="I1222" i="6" a="1"/>
  <c r="I1222" i="6" s="1"/>
  <c r="I1223" i="6" a="1"/>
  <c r="I1223" i="6" s="1"/>
  <c r="I1224" i="6" a="1"/>
  <c r="I1224" i="6" s="1"/>
  <c r="I1225" i="6" a="1"/>
  <c r="I1225" i="6" s="1"/>
  <c r="I1226" i="6" a="1"/>
  <c r="I1226" i="6" s="1"/>
  <c r="I1227" i="6" a="1"/>
  <c r="I1227" i="6" s="1"/>
  <c r="I1228" i="6" a="1"/>
  <c r="I1228" i="6" s="1"/>
  <c r="I1229" i="6" a="1"/>
  <c r="I1229" i="6" s="1"/>
  <c r="I1230" i="6" a="1"/>
  <c r="I1230" i="6" s="1"/>
  <c r="I1231" i="6" a="1"/>
  <c r="I1231" i="6" s="1"/>
  <c r="I1232" i="6" a="1"/>
  <c r="I1232" i="6" s="1"/>
  <c r="I1233" i="6" a="1"/>
  <c r="I1233" i="6" s="1"/>
  <c r="I1234" i="6" a="1"/>
  <c r="I1234" i="6" s="1"/>
  <c r="I1235" i="6" a="1"/>
  <c r="I1235" i="6" s="1"/>
  <c r="I1236" i="6" a="1"/>
  <c r="I1236" i="6" s="1"/>
  <c r="I1237" i="6" a="1"/>
  <c r="I1237" i="6" s="1"/>
  <c r="I1238" i="6" a="1"/>
  <c r="I1238" i="6" s="1"/>
  <c r="I1239" i="6" a="1"/>
  <c r="I1239" i="6" s="1"/>
  <c r="I1240" i="6" a="1"/>
  <c r="I1240" i="6" s="1"/>
  <c r="I1241" i="6" a="1"/>
  <c r="I1241" i="6" s="1"/>
  <c r="I1242" i="6" a="1"/>
  <c r="I1242" i="6" s="1"/>
  <c r="I1243" i="6" a="1"/>
  <c r="I1243" i="6" s="1"/>
  <c r="I1244" i="6" a="1"/>
  <c r="I1244" i="6" s="1"/>
  <c r="I1245" i="6" a="1"/>
  <c r="I1245" i="6" s="1"/>
  <c r="I1246" i="6" a="1"/>
  <c r="I1246" i="6" s="1"/>
  <c r="I1247" i="6" a="1"/>
  <c r="I1247" i="6" s="1"/>
  <c r="I1248" i="6" a="1"/>
  <c r="I1248" i="6" s="1"/>
  <c r="I1249" i="6" a="1"/>
  <c r="I1249" i="6" s="1"/>
  <c r="I1250" i="6" a="1"/>
  <c r="I1250" i="6" s="1"/>
  <c r="I1251" i="6" a="1"/>
  <c r="I1251" i="6" s="1"/>
  <c r="I1252" i="6" a="1"/>
  <c r="I1252" i="6" s="1"/>
  <c r="I1253" i="6" a="1"/>
  <c r="I1253" i="6" s="1"/>
  <c r="I1254" i="6" a="1"/>
  <c r="I1254" i="6" s="1"/>
  <c r="I1255" i="6" a="1"/>
  <c r="I1255" i="6" s="1"/>
  <c r="I1256" i="6" a="1"/>
  <c r="I1256" i="6" s="1"/>
  <c r="I1257" i="6" a="1"/>
  <c r="I1257" i="6" s="1"/>
  <c r="I1258" i="6" a="1"/>
  <c r="I1258" i="6" s="1"/>
  <c r="I1259" i="6" a="1"/>
  <c r="I1259" i="6" s="1"/>
  <c r="I1260" i="6" a="1"/>
  <c r="I1260" i="6" s="1"/>
  <c r="I1261" i="6" a="1"/>
  <c r="I1261" i="6" s="1"/>
  <c r="I1262" i="6" a="1"/>
  <c r="I1262" i="6" s="1"/>
  <c r="I1263" i="6" a="1"/>
  <c r="I1263" i="6" s="1"/>
  <c r="I1264" i="6" a="1"/>
  <c r="I1264" i="6" s="1"/>
  <c r="I1265" i="6" a="1"/>
  <c r="I1265" i="6" s="1"/>
  <c r="I1266" i="6" a="1"/>
  <c r="I1266" i="6" s="1"/>
  <c r="I1267" i="6" a="1"/>
  <c r="I1267" i="6" s="1"/>
  <c r="I1268" i="6" a="1"/>
  <c r="I1268" i="6" s="1"/>
  <c r="I1269" i="6" a="1"/>
  <c r="I1269" i="6" s="1"/>
  <c r="I1270" i="6" a="1"/>
  <c r="I1270" i="6" s="1"/>
  <c r="I1271" i="6" a="1"/>
  <c r="I1271" i="6" s="1"/>
  <c r="I1272" i="6" a="1"/>
  <c r="I1272" i="6" s="1"/>
  <c r="I1273" i="6" a="1"/>
  <c r="I1273" i="6" s="1"/>
  <c r="I1274" i="6" a="1"/>
  <c r="I1274" i="6" s="1"/>
  <c r="I1275" i="6" a="1"/>
  <c r="I1275" i="6" s="1"/>
  <c r="I1276" i="6" a="1"/>
  <c r="I1276" i="6" s="1"/>
  <c r="I1277" i="6" a="1"/>
  <c r="I1277" i="6" s="1"/>
  <c r="I1278" i="6" a="1"/>
  <c r="I1278" i="6" s="1"/>
  <c r="I1279" i="6" a="1"/>
  <c r="I1279" i="6" s="1"/>
  <c r="I1280" i="6" a="1"/>
  <c r="I1280" i="6" s="1"/>
  <c r="I1281" i="6" a="1"/>
  <c r="I1281" i="6" s="1"/>
  <c r="I1282" i="6" a="1"/>
  <c r="I1282" i="6" s="1"/>
  <c r="I1283" i="6" a="1"/>
  <c r="I1283" i="6" s="1"/>
  <c r="I1284" i="6" a="1"/>
  <c r="I1284" i="6" s="1"/>
  <c r="I1285" i="6" a="1"/>
  <c r="I1285" i="6" s="1"/>
  <c r="I1286" i="6" a="1"/>
  <c r="I1286" i="6" s="1"/>
  <c r="I1287" i="6" a="1"/>
  <c r="I1287" i="6" s="1"/>
  <c r="I1288" i="6" a="1"/>
  <c r="I1288" i="6" s="1"/>
  <c r="I1289" i="6" a="1"/>
  <c r="I1289" i="6" s="1"/>
  <c r="I1290" i="6" a="1"/>
  <c r="I1290" i="6" s="1"/>
  <c r="I1291" i="6" a="1"/>
  <c r="I1291" i="6" s="1"/>
  <c r="I1292" i="6" a="1"/>
  <c r="I1292" i="6" s="1"/>
  <c r="I1293" i="6" a="1"/>
  <c r="I1293" i="6" s="1"/>
  <c r="I1294" i="6" a="1"/>
  <c r="I1294" i="6" s="1"/>
  <c r="I1295" i="6" a="1"/>
  <c r="I1295" i="6" s="1"/>
  <c r="I1296" i="6" a="1"/>
  <c r="I1296" i="6" s="1"/>
  <c r="I1297" i="6" a="1"/>
  <c r="I1297" i="6" s="1"/>
  <c r="I1298" i="6" a="1"/>
  <c r="I1298" i="6" s="1"/>
  <c r="I1299" i="6" a="1"/>
  <c r="I1299" i="6" s="1"/>
  <c r="I1300" i="6" a="1"/>
  <c r="I1300" i="6" s="1"/>
  <c r="I1301" i="6" a="1"/>
  <c r="I1301" i="6" s="1"/>
  <c r="I1302" i="6" a="1"/>
  <c r="I1302" i="6" s="1"/>
  <c r="I1303" i="6" a="1"/>
  <c r="I1303" i="6" s="1"/>
  <c r="I1304" i="6" a="1"/>
  <c r="I1304" i="6" s="1"/>
  <c r="I1305" i="6" a="1"/>
  <c r="I1305" i="6" s="1"/>
  <c r="I1306" i="6" a="1"/>
  <c r="I1306" i="6" s="1"/>
  <c r="I1307" i="6" a="1"/>
  <c r="I1307" i="6" s="1"/>
  <c r="I1308" i="6" a="1"/>
  <c r="I1308" i="6" s="1"/>
  <c r="I1309" i="6" a="1"/>
  <c r="I1309" i="6" s="1"/>
  <c r="I1310" i="6" a="1"/>
  <c r="I1310" i="6" s="1"/>
  <c r="I1311" i="6" a="1"/>
  <c r="I1311" i="6" s="1"/>
  <c r="I1312" i="6" a="1"/>
  <c r="I1312" i="6" s="1"/>
  <c r="I1313" i="6" a="1"/>
  <c r="I1313" i="6" s="1"/>
  <c r="I1314" i="6" a="1"/>
  <c r="I1314" i="6" s="1"/>
  <c r="I1315" i="6" a="1"/>
  <c r="I1315" i="6" s="1"/>
  <c r="I1316" i="6" a="1"/>
  <c r="I1316" i="6" s="1"/>
  <c r="I1317" i="6" a="1"/>
  <c r="I1317" i="6" s="1"/>
  <c r="I1318" i="6" a="1"/>
  <c r="I1318" i="6" s="1"/>
  <c r="I1319" i="6" a="1"/>
  <c r="I1319" i="6" s="1"/>
  <c r="I1320" i="6" a="1"/>
  <c r="I1320" i="6" s="1"/>
  <c r="I1321" i="6" a="1"/>
  <c r="I1321" i="6" s="1"/>
  <c r="I1322" i="6" a="1"/>
  <c r="I1322" i="6" s="1"/>
  <c r="I1323" i="6" a="1"/>
  <c r="I1323" i="6" s="1"/>
  <c r="I1324" i="6" a="1"/>
  <c r="I1324" i="6" s="1"/>
  <c r="I1325" i="6" a="1"/>
  <c r="I1325" i="6" s="1"/>
  <c r="I1326" i="6" a="1"/>
  <c r="I1326" i="6" s="1"/>
  <c r="I1327" i="6" a="1"/>
  <c r="I1327" i="6" s="1"/>
  <c r="I1328" i="6" a="1"/>
  <c r="I1328" i="6" s="1"/>
  <c r="I1329" i="6" a="1"/>
  <c r="I1329" i="6" s="1"/>
  <c r="I1330" i="6" a="1"/>
  <c r="I1330" i="6" s="1"/>
  <c r="I1331" i="6" a="1"/>
  <c r="I1331" i="6" s="1"/>
  <c r="I1332" i="6" a="1"/>
  <c r="I1332" i="6" s="1"/>
  <c r="I1333" i="6" a="1"/>
  <c r="I1333" i="6" s="1"/>
  <c r="I1334" i="6" a="1"/>
  <c r="I1334" i="6" s="1"/>
  <c r="I1335" i="6" a="1"/>
  <c r="I1335" i="6" s="1"/>
  <c r="I1336" i="6" a="1"/>
  <c r="I1336" i="6" s="1"/>
  <c r="I1337" i="6" a="1"/>
  <c r="I1337" i="6" s="1"/>
  <c r="I1338" i="6" a="1"/>
  <c r="I1338" i="6" s="1"/>
  <c r="I1339" i="6" a="1"/>
  <c r="I1339" i="6" s="1"/>
  <c r="I1340" i="6" a="1"/>
  <c r="I1340" i="6" s="1"/>
  <c r="I1341" i="6" a="1"/>
  <c r="I1341" i="6" s="1"/>
  <c r="I1342" i="6" a="1"/>
  <c r="I1342" i="6" s="1"/>
  <c r="I1343" i="6" a="1"/>
  <c r="I1343" i="6" s="1"/>
  <c r="I1344" i="6" a="1"/>
  <c r="I1344" i="6" s="1"/>
  <c r="I1345" i="6" a="1"/>
  <c r="I1345" i="6" s="1"/>
  <c r="I1346" i="6" a="1"/>
  <c r="I1346" i="6" s="1"/>
  <c r="I1347" i="6" a="1"/>
  <c r="I1347" i="6" s="1"/>
  <c r="I1348" i="6" a="1"/>
  <c r="I1348" i="6" s="1"/>
  <c r="I1349" i="6" a="1"/>
  <c r="I1349" i="6" s="1"/>
  <c r="I1350" i="6" a="1"/>
  <c r="I1350" i="6" s="1"/>
  <c r="I1351" i="6" a="1"/>
  <c r="I1351" i="6" s="1"/>
  <c r="I1352" i="6" a="1"/>
  <c r="I1352" i="6" s="1"/>
  <c r="I1353" i="6" a="1"/>
  <c r="I1353" i="6" s="1"/>
  <c r="I1354" i="6" a="1"/>
  <c r="I1354" i="6" s="1"/>
  <c r="I1355" i="6" a="1"/>
  <c r="I1355" i="6" s="1"/>
  <c r="I1356" i="6" a="1"/>
  <c r="I1356" i="6" s="1"/>
  <c r="I1357" i="6" a="1"/>
  <c r="I1357" i="6" s="1"/>
  <c r="I1358" i="6" a="1"/>
  <c r="I1358" i="6" s="1"/>
  <c r="I1359" i="6" a="1"/>
  <c r="I1359" i="6" s="1"/>
  <c r="I1360" i="6" a="1"/>
  <c r="I1360" i="6" s="1"/>
  <c r="I1361" i="6" a="1"/>
  <c r="I1361" i="6" s="1"/>
  <c r="I1362" i="6" a="1"/>
  <c r="I1362" i="6" s="1"/>
  <c r="I1363" i="6" a="1"/>
  <c r="I1363" i="6" s="1"/>
  <c r="I1364" i="6" a="1"/>
  <c r="I1364" i="6" s="1"/>
  <c r="I1365" i="6" a="1"/>
  <c r="I1365" i="6" s="1"/>
  <c r="I1366" i="6" a="1"/>
  <c r="I1366" i="6" s="1"/>
  <c r="I1367" i="6" a="1"/>
  <c r="I1367" i="6" s="1"/>
  <c r="I1368" i="6" a="1"/>
  <c r="I1368" i="6" s="1"/>
  <c r="I1369" i="6" a="1"/>
  <c r="I1369" i="6" s="1"/>
  <c r="I1370" i="6" a="1"/>
  <c r="I1370" i="6" s="1"/>
  <c r="I1371" i="6" a="1"/>
  <c r="I1371" i="6" s="1"/>
  <c r="I1372" i="6" a="1"/>
  <c r="I1372" i="6" s="1"/>
  <c r="I1373" i="6" a="1"/>
  <c r="I1373" i="6" s="1"/>
  <c r="I1374" i="6" a="1"/>
  <c r="I1374" i="6" s="1"/>
  <c r="I1375" i="6" a="1"/>
  <c r="I1375" i="6" s="1"/>
  <c r="I1376" i="6" a="1"/>
  <c r="I1376" i="6" s="1"/>
  <c r="I1377" i="6" a="1"/>
  <c r="I1377" i="6" s="1"/>
  <c r="I1378" i="6" a="1"/>
  <c r="I1378" i="6" s="1"/>
  <c r="I1379" i="6" a="1"/>
  <c r="I1379" i="6" s="1"/>
  <c r="I1380" i="6" a="1"/>
  <c r="I1380" i="6" s="1"/>
  <c r="I1381" i="6" a="1"/>
  <c r="I1381" i="6" s="1"/>
  <c r="I1382" i="6" a="1"/>
  <c r="I1382" i="6" s="1"/>
  <c r="I1383" i="6" a="1"/>
  <c r="I1383" i="6" s="1"/>
  <c r="I1384" i="6" a="1"/>
  <c r="I1384" i="6" s="1"/>
  <c r="I1385" i="6" a="1"/>
  <c r="I1385" i="6" s="1"/>
  <c r="I1386" i="6" a="1"/>
  <c r="I1386" i="6" s="1"/>
  <c r="I1387" i="6" a="1"/>
  <c r="I1387" i="6" s="1"/>
  <c r="I1388" i="6" a="1"/>
  <c r="I1388" i="6" s="1"/>
  <c r="I1389" i="6" a="1"/>
  <c r="I1389" i="6" s="1"/>
  <c r="I1390" i="6" a="1"/>
  <c r="I1390" i="6" s="1"/>
  <c r="I1391" i="6" a="1"/>
  <c r="I1391" i="6" s="1"/>
  <c r="I1392" i="6" a="1"/>
  <c r="I1392" i="6" s="1"/>
  <c r="I1393" i="6" a="1"/>
  <c r="I1393" i="6" s="1"/>
  <c r="I1394" i="6" a="1"/>
  <c r="I1394" i="6" s="1"/>
  <c r="I1395" i="6" a="1"/>
  <c r="I1395" i="6" s="1"/>
  <c r="I1396" i="6" a="1"/>
  <c r="I1396" i="6" s="1"/>
  <c r="I1397" i="6" a="1"/>
  <c r="I1397" i="6" s="1"/>
  <c r="I1398" i="6" a="1"/>
  <c r="I1398" i="6" s="1"/>
  <c r="I1399" i="6" a="1"/>
  <c r="I1399" i="6" s="1"/>
  <c r="I1400" i="6" a="1"/>
  <c r="I1400" i="6" s="1"/>
  <c r="I1401" i="6" a="1"/>
  <c r="I1401" i="6" s="1"/>
  <c r="I1402" i="6" a="1"/>
  <c r="I1402" i="6" s="1"/>
  <c r="I1403" i="6" a="1"/>
  <c r="I1403" i="6" s="1"/>
  <c r="I1404" i="6" a="1"/>
  <c r="I1404" i="6" s="1"/>
  <c r="I1405" i="6" a="1"/>
  <c r="I1405" i="6" s="1"/>
  <c r="I1406" i="6" a="1"/>
  <c r="I1406" i="6" s="1"/>
  <c r="I1407" i="6" a="1"/>
  <c r="I1407" i="6" s="1"/>
  <c r="I1408" i="6" a="1"/>
  <c r="I1408" i="6" s="1"/>
  <c r="I1409" i="6" a="1"/>
  <c r="I1409" i="6" s="1"/>
  <c r="I1410" i="6" a="1"/>
  <c r="I1410" i="6" s="1"/>
  <c r="I1411" i="6" a="1"/>
  <c r="I1411" i="6" s="1"/>
  <c r="I1412" i="6" a="1"/>
  <c r="I1412" i="6" s="1"/>
  <c r="I1413" i="6" a="1"/>
  <c r="I1413" i="6" s="1"/>
  <c r="I1414" i="6" a="1"/>
  <c r="I1414" i="6" s="1"/>
  <c r="I1415" i="6" a="1"/>
  <c r="I1415" i="6" s="1"/>
  <c r="I1416" i="6" a="1"/>
  <c r="I1416" i="6" s="1"/>
  <c r="I1417" i="6" a="1"/>
  <c r="I1417" i="6" s="1"/>
  <c r="I1418" i="6" a="1"/>
  <c r="I1418" i="6" s="1"/>
  <c r="I1419" i="6" a="1"/>
  <c r="I1419" i="6" s="1"/>
  <c r="I1420" i="6" a="1"/>
  <c r="I1420" i="6" s="1"/>
  <c r="I1421" i="6" a="1"/>
  <c r="I1421" i="6" s="1"/>
  <c r="I1422" i="6" a="1"/>
  <c r="I1422" i="6" s="1"/>
  <c r="I1423" i="6" a="1"/>
  <c r="I1423" i="6" s="1"/>
  <c r="I1424" i="6" a="1"/>
  <c r="I1424" i="6" s="1"/>
  <c r="I1425" i="6" a="1"/>
  <c r="I1425" i="6" s="1"/>
  <c r="I1426" i="6" a="1"/>
  <c r="I1426" i="6" s="1"/>
  <c r="I1427" i="6" a="1"/>
  <c r="I1427" i="6" s="1"/>
  <c r="I1428" i="6" a="1"/>
  <c r="I1428" i="6" s="1"/>
  <c r="I1429" i="6" a="1"/>
  <c r="I1429" i="6" s="1"/>
  <c r="I1430" i="6" a="1"/>
  <c r="I1430" i="6" s="1"/>
  <c r="I1431" i="6" a="1"/>
  <c r="I1431" i="6" s="1"/>
  <c r="I1432" i="6" a="1"/>
  <c r="I1432" i="6" s="1"/>
  <c r="I1433" i="6" a="1"/>
  <c r="I1433" i="6" s="1"/>
  <c r="I1434" i="6" a="1"/>
  <c r="I1434" i="6" s="1"/>
  <c r="I1435" i="6" a="1"/>
  <c r="I1435" i="6" s="1"/>
  <c r="I1436" i="6" a="1"/>
  <c r="I1436" i="6" s="1"/>
  <c r="I1437" i="6" a="1"/>
  <c r="I1437" i="6" s="1"/>
  <c r="I1438" i="6" a="1"/>
  <c r="I1438" i="6" s="1"/>
  <c r="I1439" i="6" a="1"/>
  <c r="I1439" i="6" s="1"/>
  <c r="I1440" i="6" a="1"/>
  <c r="I1440" i="6" s="1"/>
  <c r="I1441" i="6" a="1"/>
  <c r="I1441" i="6" s="1"/>
  <c r="I1442" i="6" a="1"/>
  <c r="I1442" i="6" s="1"/>
  <c r="I1443" i="6" a="1"/>
  <c r="I1443" i="6" s="1"/>
  <c r="I1444" i="6" a="1"/>
  <c r="I1444" i="6" s="1"/>
  <c r="I1445" i="6" a="1"/>
  <c r="I1445" i="6" s="1"/>
  <c r="I1446" i="6" a="1"/>
  <c r="I1446" i="6" s="1"/>
  <c r="I1447" i="6" a="1"/>
  <c r="I1447" i="6" s="1"/>
  <c r="I1448" i="6" a="1"/>
  <c r="I1448" i="6" s="1"/>
  <c r="I1449" i="6" a="1"/>
  <c r="I1449" i="6" s="1"/>
  <c r="I1450" i="6" a="1"/>
  <c r="I1450" i="6" s="1"/>
  <c r="I1451" i="6" a="1"/>
  <c r="I1451" i="6" s="1"/>
  <c r="I1452" i="6" a="1"/>
  <c r="I1452" i="6" s="1"/>
  <c r="I1453" i="6" a="1"/>
  <c r="I1453" i="6" s="1"/>
  <c r="I1454" i="6" a="1"/>
  <c r="I1454" i="6" s="1"/>
  <c r="I1455" i="6" a="1"/>
  <c r="I1455" i="6" s="1"/>
  <c r="I1456" i="6" a="1"/>
  <c r="I1456" i="6" s="1"/>
  <c r="I1457" i="6" a="1"/>
  <c r="I1457" i="6" s="1"/>
  <c r="I1458" i="6" a="1"/>
  <c r="I1458" i="6" s="1"/>
  <c r="I1459" i="6" a="1"/>
  <c r="I1459" i="6" s="1"/>
  <c r="I1460" i="6" a="1"/>
  <c r="I1460" i="6" s="1"/>
  <c r="I1461" i="6" a="1"/>
  <c r="I1461" i="6" s="1"/>
  <c r="I1462" i="6" a="1"/>
  <c r="I1462" i="6" s="1"/>
  <c r="I1463" i="6" a="1"/>
  <c r="I1463" i="6" s="1"/>
  <c r="I1464" i="6" a="1"/>
  <c r="I1464" i="6" s="1"/>
  <c r="I1465" i="6" a="1"/>
  <c r="I1465" i="6" s="1"/>
  <c r="I1466" i="6" a="1"/>
  <c r="I1466" i="6" s="1"/>
  <c r="I1467" i="6" a="1"/>
  <c r="I1467" i="6" s="1"/>
  <c r="I1468" i="6" a="1"/>
  <c r="I1468" i="6" s="1"/>
  <c r="I1469" i="6" a="1"/>
  <c r="I1469" i="6" s="1"/>
  <c r="I1470" i="6" a="1"/>
  <c r="I1470" i="6" s="1"/>
  <c r="I1471" i="6" a="1"/>
  <c r="I1471" i="6" s="1"/>
  <c r="I1472" i="6" a="1"/>
  <c r="I1472" i="6" s="1"/>
  <c r="I1473" i="6" a="1"/>
  <c r="I1473" i="6" s="1"/>
  <c r="I1474" i="6" a="1"/>
  <c r="I1474" i="6" s="1"/>
  <c r="I1475" i="6" a="1"/>
  <c r="I1475" i="6" s="1"/>
  <c r="I1476" i="6" a="1"/>
  <c r="I1476" i="6" s="1"/>
  <c r="I1477" i="6" a="1"/>
  <c r="I1477" i="6" s="1"/>
  <c r="I1478" i="6" a="1"/>
  <c r="I1478" i="6" s="1"/>
  <c r="I1479" i="6" a="1"/>
  <c r="I1479" i="6" s="1"/>
  <c r="I1480" i="6" a="1"/>
  <c r="I1480" i="6" s="1"/>
  <c r="I1481" i="6" a="1"/>
  <c r="I1481" i="6" s="1"/>
  <c r="I1482" i="6" a="1"/>
  <c r="I1482" i="6" s="1"/>
  <c r="I1483" i="6" a="1"/>
  <c r="I1483" i="6" s="1"/>
  <c r="I1484" i="6" a="1"/>
  <c r="I1484" i="6" s="1"/>
  <c r="I1485" i="6" a="1"/>
  <c r="I1485" i="6" s="1"/>
  <c r="I1486" i="6" a="1"/>
  <c r="I1486" i="6" s="1"/>
  <c r="I1487" i="6" a="1"/>
  <c r="I1487" i="6" s="1"/>
  <c r="I1488" i="6" a="1"/>
  <c r="I1488" i="6" s="1"/>
  <c r="I1489" i="6" a="1"/>
  <c r="I1489" i="6" s="1"/>
  <c r="I1490" i="6" a="1"/>
  <c r="I1490" i="6" s="1"/>
  <c r="I1491" i="6" a="1"/>
  <c r="I1491" i="6" s="1"/>
  <c r="I1492" i="6" a="1"/>
  <c r="I1492" i="6" s="1"/>
  <c r="I1493" i="6" a="1"/>
  <c r="I1493" i="6" s="1"/>
  <c r="I1494" i="6" a="1"/>
  <c r="I1494" i="6" s="1"/>
  <c r="I1495" i="6" a="1"/>
  <c r="I1495" i="6" s="1"/>
  <c r="I1496" i="6" a="1"/>
  <c r="I1496" i="6" s="1"/>
  <c r="I1497" i="6" a="1"/>
  <c r="I1497" i="6" s="1"/>
  <c r="I1498" i="6" a="1"/>
  <c r="I1498" i="6" s="1"/>
  <c r="I1499" i="6" a="1"/>
  <c r="I1499" i="6" s="1"/>
  <c r="I1500" i="6" a="1"/>
  <c r="I1500" i="6" s="1"/>
  <c r="I1501" i="6" a="1"/>
  <c r="I1501" i="6" s="1"/>
  <c r="I1502" i="6" a="1"/>
  <c r="I1502" i="6" s="1"/>
  <c r="I1503" i="6" a="1"/>
  <c r="I1503" i="6" s="1"/>
  <c r="I1504" i="6" a="1"/>
  <c r="I1504" i="6" s="1"/>
  <c r="I1505" i="6" a="1"/>
  <c r="I1505" i="6" s="1"/>
  <c r="I1506" i="6" a="1"/>
  <c r="I1506" i="6" s="1"/>
  <c r="I1507" i="6" a="1"/>
  <c r="I1507" i="6" s="1"/>
  <c r="I1508" i="6" a="1"/>
  <c r="I1508" i="6" s="1"/>
  <c r="I1509" i="6" a="1"/>
  <c r="I1509" i="6" s="1"/>
  <c r="I1510" i="6" a="1"/>
  <c r="I1510" i="6" s="1"/>
  <c r="I1511" i="6" a="1"/>
  <c r="I1511" i="6" s="1"/>
  <c r="I1512" i="6" a="1"/>
  <c r="I1512" i="6" s="1"/>
  <c r="I1513" i="6" a="1"/>
  <c r="I1513" i="6" s="1"/>
  <c r="I1514" i="6" a="1"/>
  <c r="I1514" i="6" s="1"/>
  <c r="I1515" i="6" a="1"/>
  <c r="I1515" i="6" s="1"/>
  <c r="I1516" i="6" a="1"/>
  <c r="I1516" i="6" s="1"/>
  <c r="I1517" i="6" a="1"/>
  <c r="I1517" i="6" s="1"/>
  <c r="I1518" i="6" a="1"/>
  <c r="I1518" i="6" s="1"/>
  <c r="I1519" i="6" a="1"/>
  <c r="I1519" i="6" s="1"/>
  <c r="I1520" i="6" a="1"/>
  <c r="I1520" i="6" s="1"/>
  <c r="I1521" i="6" a="1"/>
  <c r="I1521" i="6" s="1"/>
  <c r="I1522" i="6" a="1"/>
  <c r="I1522" i="6" s="1"/>
  <c r="I1523" i="6" a="1"/>
  <c r="I1523" i="6" s="1"/>
  <c r="I1524" i="6" a="1"/>
  <c r="I1524" i="6" s="1"/>
  <c r="I1525" i="6" a="1"/>
  <c r="I1525" i="6" s="1"/>
  <c r="I1526" i="6" a="1"/>
  <c r="I1526" i="6" s="1"/>
  <c r="I1527" i="6" a="1"/>
  <c r="I1527" i="6" s="1"/>
  <c r="I1528" i="6" a="1"/>
  <c r="I1528" i="6" s="1"/>
  <c r="I1529" i="6" a="1"/>
  <c r="I1529" i="6" s="1"/>
  <c r="I1530" i="6" a="1"/>
  <c r="I1530" i="6" s="1"/>
  <c r="I1531" i="6" a="1"/>
  <c r="I1531" i="6" s="1"/>
  <c r="I1532" i="6" a="1"/>
  <c r="I1532" i="6" s="1"/>
  <c r="I1533" i="6" a="1"/>
  <c r="I1533" i="6" s="1"/>
  <c r="I1534" i="6" a="1"/>
  <c r="I1534" i="6" s="1"/>
  <c r="I1535" i="6" a="1"/>
  <c r="I1535" i="6" s="1"/>
  <c r="I1536" i="6" a="1"/>
  <c r="I1536" i="6" s="1"/>
  <c r="I1537" i="6" a="1"/>
  <c r="I1537" i="6" s="1"/>
  <c r="I1538" i="6" a="1"/>
  <c r="I1538" i="6" s="1"/>
  <c r="I1539" i="6" a="1"/>
  <c r="I1539" i="6" s="1"/>
  <c r="I1540" i="6" a="1"/>
  <c r="I1540" i="6" s="1"/>
  <c r="I1541" i="6" a="1"/>
  <c r="I1541" i="6" s="1"/>
  <c r="I1542" i="6" a="1"/>
  <c r="I1542" i="6" s="1"/>
  <c r="I1543" i="6" a="1"/>
  <c r="I1543" i="6" s="1"/>
  <c r="I1544" i="6" a="1"/>
  <c r="I1544" i="6" s="1"/>
  <c r="I1545" i="6" a="1"/>
  <c r="I1545" i="6" s="1"/>
  <c r="I1546" i="6" a="1"/>
  <c r="I1546" i="6" s="1"/>
  <c r="I1547" i="6" a="1"/>
  <c r="I1547" i="6" s="1"/>
  <c r="I1548" i="6" a="1"/>
  <c r="I1548" i="6" s="1"/>
  <c r="I1549" i="6" a="1"/>
  <c r="I1549" i="6" s="1"/>
  <c r="I1550" i="6" a="1"/>
  <c r="I1550" i="6" s="1"/>
  <c r="I1551" i="6" a="1"/>
  <c r="I1551" i="6" s="1"/>
  <c r="I1552" i="6" a="1"/>
  <c r="I1552" i="6" s="1"/>
  <c r="I1553" i="6" a="1"/>
  <c r="I1553" i="6" s="1"/>
  <c r="I1554" i="6" a="1"/>
  <c r="I1554" i="6" s="1"/>
  <c r="I1555" i="6" a="1"/>
  <c r="I1555" i="6" s="1"/>
  <c r="I1556" i="6" a="1"/>
  <c r="I1556" i="6" s="1"/>
  <c r="I1557" i="6" a="1"/>
  <c r="I1557" i="6" s="1"/>
  <c r="I1558" i="6" a="1"/>
  <c r="I1558" i="6" s="1"/>
  <c r="I1559" i="6" a="1"/>
  <c r="I1559" i="6" s="1"/>
  <c r="I1560" i="6" a="1"/>
  <c r="I1560" i="6" s="1"/>
  <c r="I1561" i="6" a="1"/>
  <c r="I1561" i="6" s="1"/>
  <c r="I1562" i="6" a="1"/>
  <c r="I1562" i="6" s="1"/>
  <c r="I1563" i="6" a="1"/>
  <c r="I1563" i="6" s="1"/>
  <c r="I1564" i="6" a="1"/>
  <c r="I1564" i="6" s="1"/>
  <c r="I1565" i="6" a="1"/>
  <c r="I1565" i="6" s="1"/>
  <c r="I1566" i="6" a="1"/>
  <c r="I1566" i="6" s="1"/>
  <c r="I1567" i="6" a="1"/>
  <c r="I1567" i="6" s="1"/>
  <c r="I1568" i="6" a="1"/>
  <c r="I1568" i="6" s="1"/>
  <c r="I1569" i="6" a="1"/>
  <c r="I1569" i="6" s="1"/>
  <c r="I1570" i="6" a="1"/>
  <c r="I1570" i="6" s="1"/>
  <c r="I1571" i="6" a="1"/>
  <c r="I1571" i="6" s="1"/>
  <c r="I1572" i="6" a="1"/>
  <c r="I1572" i="6" s="1"/>
  <c r="I1573" i="6" a="1"/>
  <c r="I1573" i="6" s="1"/>
  <c r="I1574" i="6" a="1"/>
  <c r="I1574" i="6" s="1"/>
  <c r="I1575" i="6" a="1"/>
  <c r="I1575" i="6" s="1"/>
  <c r="I1576" i="6" a="1"/>
  <c r="I1576" i="6" s="1"/>
  <c r="I1577" i="6" a="1"/>
  <c r="I1577" i="6" s="1"/>
  <c r="I1578" i="6" a="1"/>
  <c r="I1578" i="6" s="1"/>
  <c r="I1579" i="6" a="1"/>
  <c r="I1579" i="6" s="1"/>
  <c r="I1580" i="6" a="1"/>
  <c r="I1580" i="6" s="1"/>
  <c r="I1581" i="6" a="1"/>
  <c r="I1581" i="6" s="1"/>
  <c r="I1582" i="6" a="1"/>
  <c r="I1582" i="6" s="1"/>
  <c r="I1583" i="6" a="1"/>
  <c r="I1583" i="6" s="1"/>
  <c r="I1584" i="6" a="1"/>
  <c r="I1584" i="6" s="1"/>
  <c r="I1585" i="6" a="1"/>
  <c r="I1585" i="6" s="1"/>
  <c r="I1586" i="6" a="1"/>
  <c r="I1586" i="6" s="1"/>
  <c r="I1587" i="6" a="1"/>
  <c r="I1587" i="6" s="1"/>
  <c r="I1588" i="6" a="1"/>
  <c r="I1588" i="6" s="1"/>
  <c r="I1589" i="6" a="1"/>
  <c r="I1589" i="6" s="1"/>
  <c r="I1590" i="6" a="1"/>
  <c r="I1590" i="6" s="1"/>
  <c r="I1591" i="6" a="1"/>
  <c r="I1591" i="6" s="1"/>
  <c r="I1592" i="6" a="1"/>
  <c r="I1592" i="6" s="1"/>
  <c r="I1593" i="6" a="1"/>
  <c r="I1593" i="6" s="1"/>
  <c r="I1594" i="6" a="1"/>
  <c r="I1594" i="6" s="1"/>
  <c r="I1595" i="6" a="1"/>
  <c r="I1595" i="6" s="1"/>
  <c r="I1596" i="6" a="1"/>
  <c r="I1596" i="6" s="1"/>
  <c r="I1597" i="6" a="1"/>
  <c r="I1597" i="6" s="1"/>
  <c r="I1598" i="6" a="1"/>
  <c r="I1598" i="6" s="1"/>
  <c r="I1599" i="6" a="1"/>
  <c r="I1599" i="6" s="1"/>
  <c r="I1600" i="6" a="1"/>
  <c r="I1600" i="6" s="1"/>
  <c r="I1601" i="6" a="1"/>
  <c r="I1601" i="6" s="1"/>
  <c r="I1602" i="6" a="1"/>
  <c r="I1602" i="6" s="1"/>
  <c r="I1603" i="6" a="1"/>
  <c r="I1603" i="6" s="1"/>
  <c r="I1604" i="6" a="1"/>
  <c r="I1604" i="6" s="1"/>
  <c r="I1605" i="6" a="1"/>
  <c r="I1605" i="6" s="1"/>
  <c r="I1606" i="6" a="1"/>
  <c r="I1606" i="6" s="1"/>
  <c r="I1607" i="6" a="1"/>
  <c r="I1607" i="6" s="1"/>
  <c r="I1608" i="6" a="1"/>
  <c r="I1608" i="6" s="1"/>
  <c r="I1609" i="6" a="1"/>
  <c r="I1609" i="6" s="1"/>
  <c r="I1610" i="6" a="1"/>
  <c r="I1610" i="6" s="1"/>
  <c r="I1611" i="6" a="1"/>
  <c r="I1611" i="6" s="1"/>
  <c r="I1612" i="6" a="1"/>
  <c r="I1612" i="6" s="1"/>
  <c r="I1613" i="6" a="1"/>
  <c r="I1613" i="6" s="1"/>
  <c r="I1614" i="6" a="1"/>
  <c r="I1614" i="6" s="1"/>
  <c r="I1615" i="6" a="1"/>
  <c r="I1615" i="6" s="1"/>
  <c r="I1616" i="6" a="1"/>
  <c r="I1616" i="6" s="1"/>
  <c r="I1617" i="6" a="1"/>
  <c r="I1617" i="6" s="1"/>
  <c r="I1618" i="6" a="1"/>
  <c r="I1618" i="6" s="1"/>
  <c r="I1619" i="6" a="1"/>
  <c r="I1619" i="6" s="1"/>
  <c r="I1620" i="6" a="1"/>
  <c r="I1620" i="6" s="1"/>
  <c r="I1621" i="6" a="1"/>
  <c r="I1621" i="6" s="1"/>
  <c r="I1622" i="6" a="1"/>
  <c r="I1622" i="6" s="1"/>
  <c r="I1623" i="6" a="1"/>
  <c r="I1623" i="6" s="1"/>
  <c r="I1624" i="6" a="1"/>
  <c r="I1624" i="6" s="1"/>
  <c r="I1625" i="6" a="1"/>
  <c r="I1625" i="6" s="1"/>
  <c r="I1626" i="6" a="1"/>
  <c r="I1626" i="6" s="1"/>
  <c r="I1627" i="6" a="1"/>
  <c r="I1627" i="6" s="1"/>
  <c r="I1628" i="6" a="1"/>
  <c r="I1628" i="6" s="1"/>
  <c r="I1629" i="6" a="1"/>
  <c r="I1629" i="6" s="1"/>
  <c r="I1630" i="6" a="1"/>
  <c r="I1630" i="6" s="1"/>
  <c r="I1631" i="6" a="1"/>
  <c r="I1631" i="6" s="1"/>
  <c r="I1632" i="6" a="1"/>
  <c r="I1632" i="6" s="1"/>
  <c r="I1633" i="6" a="1"/>
  <c r="I1633" i="6" s="1"/>
  <c r="I1634" i="6" a="1"/>
  <c r="I1634" i="6" s="1"/>
  <c r="I1635" i="6" a="1"/>
  <c r="I1635" i="6" s="1"/>
  <c r="I1636" i="6" a="1"/>
  <c r="I1636" i="6" s="1"/>
  <c r="I1637" i="6" a="1"/>
  <c r="I1637" i="6" s="1"/>
  <c r="I1638" i="6" a="1"/>
  <c r="I1638" i="6" s="1"/>
  <c r="I1639" i="6" a="1"/>
  <c r="I1639" i="6" s="1"/>
  <c r="I1640" i="6" a="1"/>
  <c r="I1640" i="6" s="1"/>
  <c r="I1641" i="6" a="1"/>
  <c r="I1641" i="6" s="1"/>
  <c r="I1642" i="6" a="1"/>
  <c r="I1642" i="6" s="1"/>
  <c r="I1643" i="6" a="1"/>
  <c r="I1643" i="6" s="1"/>
  <c r="I1644" i="6" a="1"/>
  <c r="I1644" i="6" s="1"/>
  <c r="I1645" i="6" a="1"/>
  <c r="I1645" i="6" s="1"/>
  <c r="I1646" i="6" a="1"/>
  <c r="I1646" i="6" s="1"/>
  <c r="I1647" i="6" a="1"/>
  <c r="I1647" i="6" s="1"/>
  <c r="I1648" i="6" a="1"/>
  <c r="I1648" i="6" s="1"/>
  <c r="I1649" i="6" a="1"/>
  <c r="I1649" i="6" s="1"/>
  <c r="I1650" i="6" a="1"/>
  <c r="I1650" i="6" s="1"/>
  <c r="I1651" i="6" a="1"/>
  <c r="I1651" i="6" s="1"/>
  <c r="I1652" i="6" a="1"/>
  <c r="I1652" i="6" s="1"/>
  <c r="I1653" i="6" a="1"/>
  <c r="I1653" i="6" s="1"/>
  <c r="I1654" i="6" a="1"/>
  <c r="I1654" i="6" s="1"/>
  <c r="I1655" i="6" a="1"/>
  <c r="I1655" i="6" s="1"/>
  <c r="I1656" i="6" a="1"/>
  <c r="I1656" i="6" s="1"/>
  <c r="I1657" i="6" a="1"/>
  <c r="I1657" i="6" s="1"/>
  <c r="I1658" i="6" a="1"/>
  <c r="I1658" i="6" s="1"/>
  <c r="I1659" i="6" a="1"/>
  <c r="I1659" i="6" s="1"/>
  <c r="I1660" i="6" a="1"/>
  <c r="I1660" i="6" s="1"/>
  <c r="I1661" i="6" a="1"/>
  <c r="I1661" i="6" s="1"/>
  <c r="I1662" i="6" a="1"/>
  <c r="I1662" i="6" s="1"/>
  <c r="I1663" i="6" a="1"/>
  <c r="I1663" i="6" s="1"/>
  <c r="I1664" i="6" a="1"/>
  <c r="I1664" i="6" s="1"/>
  <c r="I1665" i="6" a="1"/>
  <c r="I1665" i="6" s="1"/>
  <c r="I1666" i="6" a="1"/>
  <c r="I1666" i="6" s="1"/>
  <c r="I1667" i="6" a="1"/>
  <c r="I1667" i="6" s="1"/>
  <c r="I1668" i="6" a="1"/>
  <c r="I1668" i="6" s="1"/>
  <c r="I1669" i="6" a="1"/>
  <c r="I1669" i="6" s="1"/>
  <c r="I1670" i="6" a="1"/>
  <c r="I1670" i="6" s="1"/>
  <c r="I1671" i="6" a="1"/>
  <c r="I1671" i="6" s="1"/>
  <c r="I1672" i="6" a="1"/>
  <c r="I1672" i="6" s="1"/>
  <c r="I1673" i="6" a="1"/>
  <c r="I1673" i="6" s="1"/>
  <c r="I1674" i="6" a="1"/>
  <c r="I1674" i="6" s="1"/>
  <c r="I1675" i="6" a="1"/>
  <c r="I1675" i="6" s="1"/>
  <c r="I1676" i="6" a="1"/>
  <c r="I1676" i="6" s="1"/>
  <c r="I1677" i="6" a="1"/>
  <c r="I1677" i="6" s="1"/>
  <c r="I1678" i="6" a="1"/>
  <c r="I1678" i="6" s="1"/>
  <c r="I1679" i="6" a="1"/>
  <c r="I1679" i="6" s="1"/>
  <c r="I1680" i="6" a="1"/>
  <c r="I1680" i="6" s="1"/>
  <c r="I1681" i="6" a="1"/>
  <c r="I1681" i="6" s="1"/>
  <c r="I1682" i="6" a="1"/>
  <c r="I1682" i="6" s="1"/>
  <c r="I1683" i="6" a="1"/>
  <c r="I1683" i="6" s="1"/>
  <c r="I1684" i="6" a="1"/>
  <c r="I1684" i="6" s="1"/>
  <c r="I1685" i="6" a="1"/>
  <c r="I1685" i="6" s="1"/>
  <c r="I1686" i="6" a="1"/>
  <c r="I1686" i="6" s="1"/>
  <c r="I1687" i="6" a="1"/>
  <c r="I1687" i="6" s="1"/>
  <c r="I1688" i="6" a="1"/>
  <c r="I1688" i="6" s="1"/>
  <c r="I1689" i="6" a="1"/>
  <c r="I1689" i="6" s="1"/>
  <c r="I1690" i="6" a="1"/>
  <c r="I1690" i="6" s="1"/>
  <c r="I1691" i="6" a="1"/>
  <c r="I1691" i="6" s="1"/>
  <c r="I1692" i="6" a="1"/>
  <c r="I1692" i="6" s="1"/>
  <c r="I1693" i="6" a="1"/>
  <c r="I1693" i="6" s="1"/>
  <c r="I1694" i="6" a="1"/>
  <c r="I1694" i="6" s="1"/>
  <c r="I1695" i="6" a="1"/>
  <c r="I1695" i="6" s="1"/>
  <c r="I1696" i="6" a="1"/>
  <c r="I1696" i="6" s="1"/>
  <c r="I1697" i="6" a="1"/>
  <c r="I1697" i="6" s="1"/>
  <c r="I1698" i="6" a="1"/>
  <c r="I1698" i="6" s="1"/>
  <c r="I1699" i="6" a="1"/>
  <c r="I1699" i="6" s="1"/>
  <c r="I1700" i="6" a="1"/>
  <c r="I1700" i="6" s="1"/>
  <c r="I1701" i="6" a="1"/>
  <c r="I1701" i="6" s="1"/>
  <c r="I1702" i="6" a="1"/>
  <c r="I1702" i="6" s="1"/>
  <c r="I1703" i="6" a="1"/>
  <c r="I1703" i="6" s="1"/>
  <c r="I1704" i="6" a="1"/>
  <c r="I1704" i="6" s="1"/>
  <c r="I1705" i="6" a="1"/>
  <c r="I1705" i="6" s="1"/>
  <c r="I1706" i="6" a="1"/>
  <c r="I1706" i="6" s="1"/>
  <c r="I1707" i="6" a="1"/>
  <c r="I1707" i="6" s="1"/>
  <c r="I1708" i="6" a="1"/>
  <c r="I1708" i="6" s="1"/>
  <c r="I1709" i="6" a="1"/>
  <c r="I1709" i="6" s="1"/>
  <c r="I1710" i="6" a="1"/>
  <c r="I1710" i="6" s="1"/>
  <c r="I1711" i="6" a="1"/>
  <c r="I1711" i="6" s="1"/>
  <c r="I1712" i="6" a="1"/>
  <c r="I1712" i="6" s="1"/>
  <c r="I1713" i="6" a="1"/>
  <c r="I1713" i="6" s="1"/>
  <c r="I1714" i="6" a="1"/>
  <c r="I1714" i="6" s="1"/>
  <c r="I1715" i="6" a="1"/>
  <c r="I1715" i="6" s="1"/>
  <c r="I1716" i="6" a="1"/>
  <c r="I1716" i="6" s="1"/>
  <c r="I1717" i="6" a="1"/>
  <c r="I1717" i="6" s="1"/>
  <c r="I1718" i="6" a="1"/>
  <c r="I1718" i="6" s="1"/>
  <c r="I1719" i="6" a="1"/>
  <c r="I1719" i="6" s="1"/>
  <c r="I1720" i="6" a="1"/>
  <c r="I1720" i="6" s="1"/>
  <c r="I1721" i="6" a="1"/>
  <c r="I1721" i="6" s="1"/>
  <c r="I1722" i="6" a="1"/>
  <c r="I1722" i="6" s="1"/>
  <c r="I1723" i="6" a="1"/>
  <c r="I1723" i="6" s="1"/>
  <c r="I1724" i="6" a="1"/>
  <c r="I1724" i="6" s="1"/>
  <c r="I1725" i="6" a="1"/>
  <c r="I1725" i="6" s="1"/>
  <c r="I1726" i="6" a="1"/>
  <c r="I1726" i="6" s="1"/>
  <c r="I1727" i="6" a="1"/>
  <c r="I1727" i="6" s="1"/>
  <c r="I1728" i="6" a="1"/>
  <c r="I1728" i="6" s="1"/>
  <c r="I1729" i="6" a="1"/>
  <c r="I1729" i="6" s="1"/>
  <c r="I1730" i="6" a="1"/>
  <c r="I1730" i="6" s="1"/>
  <c r="I1731" i="6" a="1"/>
  <c r="I1731" i="6" s="1"/>
  <c r="I1732" i="6" a="1"/>
  <c r="I1732" i="6" s="1"/>
  <c r="I1733" i="6" a="1"/>
  <c r="I1733" i="6" s="1"/>
  <c r="I1734" i="6" a="1"/>
  <c r="I1734" i="6" s="1"/>
  <c r="I1735" i="6" a="1"/>
  <c r="I1735" i="6" s="1"/>
  <c r="I1736" i="6" a="1"/>
  <c r="I1736" i="6" s="1"/>
  <c r="I1737" i="6" a="1"/>
  <c r="I1737" i="6" s="1"/>
  <c r="I1738" i="6" a="1"/>
  <c r="I1738" i="6" s="1"/>
  <c r="I1739" i="6" a="1"/>
  <c r="I1739" i="6" s="1"/>
  <c r="I1740" i="6" a="1"/>
  <c r="I1740" i="6" s="1"/>
  <c r="I1741" i="6" a="1"/>
  <c r="I1741" i="6" s="1"/>
  <c r="I1742" i="6" a="1"/>
  <c r="I1742" i="6" s="1"/>
  <c r="I1743" i="6" a="1"/>
  <c r="I1743" i="6" s="1"/>
  <c r="I1744" i="6" a="1"/>
  <c r="I1744" i="6" s="1"/>
  <c r="I1745" i="6" a="1"/>
  <c r="I1745" i="6" s="1"/>
  <c r="I1746" i="6" a="1"/>
  <c r="I1746" i="6" s="1"/>
  <c r="I1747" i="6" a="1"/>
  <c r="I1747" i="6" s="1"/>
  <c r="I1748" i="6" a="1"/>
  <c r="I1748" i="6" s="1"/>
  <c r="I1749" i="6" a="1"/>
  <c r="I1749" i="6" s="1"/>
  <c r="I1750" i="6" a="1"/>
  <c r="I1750" i="6" s="1"/>
  <c r="I1751" i="6" a="1"/>
  <c r="I1751" i="6" s="1"/>
  <c r="I1752" i="6" a="1"/>
  <c r="I1752" i="6" s="1"/>
  <c r="I1753" i="6" a="1"/>
  <c r="I1753" i="6" s="1"/>
  <c r="I1754" i="6" a="1"/>
  <c r="I1754" i="6" s="1"/>
  <c r="I1755" i="6" a="1"/>
  <c r="I1755" i="6" s="1"/>
  <c r="I1756" i="6" a="1"/>
  <c r="I1756" i="6" s="1"/>
  <c r="I1757" i="6" a="1"/>
  <c r="I1757" i="6" s="1"/>
  <c r="I1758" i="6" a="1"/>
  <c r="I1758" i="6" s="1"/>
  <c r="I1759" i="6" a="1"/>
  <c r="I1759" i="6" s="1"/>
  <c r="I1760" i="6" a="1"/>
  <c r="I1760" i="6" s="1"/>
  <c r="I1761" i="6" a="1"/>
  <c r="I1761" i="6" s="1"/>
  <c r="I1762" i="6" a="1"/>
  <c r="I1762" i="6" s="1"/>
  <c r="I1763" i="6" a="1"/>
  <c r="I1763" i="6" s="1"/>
  <c r="I1764" i="6" a="1"/>
  <c r="I1764" i="6" s="1"/>
  <c r="I1765" i="6" a="1"/>
  <c r="I1765" i="6" s="1"/>
  <c r="I1766" i="6" a="1"/>
  <c r="I1766" i="6" s="1"/>
  <c r="I1767" i="6" a="1"/>
  <c r="I1767" i="6" s="1"/>
  <c r="I1768" i="6" a="1"/>
  <c r="I1768" i="6" s="1"/>
  <c r="I1769" i="6" a="1"/>
  <c r="I1769" i="6" s="1"/>
  <c r="I1770" i="6" a="1"/>
  <c r="I1770" i="6" s="1"/>
  <c r="I1771" i="6" a="1"/>
  <c r="I1771" i="6" s="1"/>
  <c r="I1772" i="6" a="1"/>
  <c r="I1772" i="6" s="1"/>
  <c r="I1773" i="6" a="1"/>
  <c r="I1773" i="6" s="1"/>
  <c r="I1774" i="6" a="1"/>
  <c r="I1774" i="6" s="1"/>
  <c r="I1775" i="6" a="1"/>
  <c r="I1775" i="6" s="1"/>
  <c r="I1776" i="6" a="1"/>
  <c r="I1776" i="6" s="1"/>
  <c r="I1777" i="6" a="1"/>
  <c r="I1777" i="6" s="1"/>
  <c r="I1778" i="6" a="1"/>
  <c r="I1778" i="6" s="1"/>
  <c r="I1779" i="6" a="1"/>
  <c r="I1779" i="6" s="1"/>
  <c r="I1780" i="6" a="1"/>
  <c r="I1780" i="6" s="1"/>
  <c r="I1781" i="6" a="1"/>
  <c r="I1781" i="6" s="1"/>
  <c r="I1782" i="6" a="1"/>
  <c r="I1782" i="6" s="1"/>
  <c r="I1783" i="6" a="1"/>
  <c r="I1783" i="6" s="1"/>
  <c r="I1784" i="6" a="1"/>
  <c r="I1784" i="6" s="1"/>
  <c r="I1785" i="6" a="1"/>
  <c r="I1785" i="6" s="1"/>
  <c r="I1786" i="6" a="1"/>
  <c r="I1786" i="6" s="1"/>
  <c r="I1787" i="6" a="1"/>
  <c r="I1787" i="6" s="1"/>
  <c r="I1788" i="6" a="1"/>
  <c r="I1788" i="6" s="1"/>
  <c r="I1789" i="6" a="1"/>
  <c r="I1789" i="6" s="1"/>
  <c r="I1790" i="6" a="1"/>
  <c r="I1790" i="6" s="1"/>
  <c r="I1791" i="6" a="1"/>
  <c r="I1791" i="6" s="1"/>
  <c r="I1792" i="6" a="1"/>
  <c r="I1792" i="6" s="1"/>
  <c r="I1793" i="6" a="1"/>
  <c r="I1793" i="6" s="1"/>
  <c r="I1794" i="6" a="1"/>
  <c r="I1794" i="6" s="1"/>
  <c r="I1795" i="6" a="1"/>
  <c r="I1795" i="6" s="1"/>
  <c r="I1796" i="6" a="1"/>
  <c r="I1796" i="6" s="1"/>
  <c r="I1797" i="6" a="1"/>
  <c r="I1797" i="6" s="1"/>
  <c r="I1798" i="6" a="1"/>
  <c r="I1798" i="6" s="1"/>
  <c r="I1799" i="6" a="1"/>
  <c r="I1799" i="6" s="1"/>
  <c r="I1800" i="6" a="1"/>
  <c r="I1800" i="6" s="1"/>
  <c r="I1801" i="6" a="1"/>
  <c r="I1801" i="6" s="1"/>
  <c r="I1802" i="6" a="1"/>
  <c r="I1802" i="6" s="1"/>
  <c r="I1803" i="6" a="1"/>
  <c r="I1803" i="6" s="1"/>
  <c r="I1804" i="6" a="1"/>
  <c r="I1804" i="6" s="1"/>
  <c r="I1805" i="6" a="1"/>
  <c r="I1805" i="6" s="1"/>
  <c r="I1806" i="6" a="1"/>
  <c r="I1806" i="6" s="1"/>
  <c r="I1807" i="6" a="1"/>
  <c r="I1807" i="6" s="1"/>
  <c r="I1808" i="6" a="1"/>
  <c r="I1808" i="6" s="1"/>
  <c r="I1809" i="6" a="1"/>
  <c r="I1809" i="6" s="1"/>
  <c r="I1810" i="6" a="1"/>
  <c r="I1810" i="6" s="1"/>
  <c r="I1811" i="6" a="1"/>
  <c r="I1811" i="6" s="1"/>
  <c r="I1812" i="6" a="1"/>
  <c r="I1812" i="6" s="1"/>
  <c r="I1813" i="6" a="1"/>
  <c r="I1813" i="6" s="1"/>
  <c r="I1814" i="6" a="1"/>
  <c r="I1814" i="6" s="1"/>
  <c r="I1815" i="6" a="1"/>
  <c r="I1815" i="6" s="1"/>
  <c r="I1816" i="6" a="1"/>
  <c r="I1816" i="6" s="1"/>
  <c r="I1817" i="6" a="1"/>
  <c r="I1817" i="6" s="1"/>
  <c r="I1818" i="6" a="1"/>
  <c r="I1818" i="6" s="1"/>
  <c r="I1819" i="6" a="1"/>
  <c r="I1819" i="6" s="1"/>
  <c r="I1820" i="6" a="1"/>
  <c r="I1820" i="6" s="1"/>
  <c r="I1821" i="6" a="1"/>
  <c r="I1821" i="6" s="1"/>
  <c r="I1822" i="6" a="1"/>
  <c r="I1822" i="6" s="1"/>
  <c r="I1823" i="6" a="1"/>
  <c r="I1823" i="6" s="1"/>
  <c r="I1824" i="6" a="1"/>
  <c r="I1824" i="6" s="1"/>
  <c r="I1825" i="6" a="1"/>
  <c r="I1825" i="6" s="1"/>
  <c r="I1826" i="6" a="1"/>
  <c r="I1826" i="6" s="1"/>
  <c r="I1827" i="6" a="1"/>
  <c r="I1827" i="6" s="1"/>
  <c r="I1828" i="6" a="1"/>
  <c r="I1828" i="6" s="1"/>
  <c r="I1829" i="6" a="1"/>
  <c r="I1829" i="6" s="1"/>
  <c r="I1830" i="6" a="1"/>
  <c r="I1830" i="6" s="1"/>
  <c r="I1831" i="6" a="1"/>
  <c r="I1831" i="6" s="1"/>
  <c r="I1832" i="6" a="1"/>
  <c r="I1832" i="6" s="1"/>
  <c r="I1833" i="6" a="1"/>
  <c r="I1833" i="6" s="1"/>
  <c r="I1834" i="6" a="1"/>
  <c r="I1834" i="6" s="1"/>
  <c r="I1835" i="6" a="1"/>
  <c r="I1835" i="6" s="1"/>
  <c r="I1836" i="6" a="1"/>
  <c r="I1836" i="6" s="1"/>
  <c r="I1837" i="6" a="1"/>
  <c r="I1837" i="6" s="1"/>
  <c r="I1838" i="6" a="1"/>
  <c r="I1838" i="6" s="1"/>
  <c r="I1839" i="6" a="1"/>
  <c r="I1839" i="6" s="1"/>
  <c r="I1840" i="6" a="1"/>
  <c r="I1840" i="6" s="1"/>
  <c r="I1841" i="6" a="1"/>
  <c r="I1841" i="6" s="1"/>
  <c r="I1842" i="6" a="1"/>
  <c r="I1842" i="6" s="1"/>
  <c r="I1843" i="6" a="1"/>
  <c r="I1843" i="6" s="1"/>
  <c r="I1844" i="6" a="1"/>
  <c r="I1844" i="6" s="1"/>
  <c r="I1845" i="6" a="1"/>
  <c r="I1845" i="6" s="1"/>
  <c r="I1846" i="6" a="1"/>
  <c r="I1846" i="6" s="1"/>
  <c r="I1847" i="6" a="1"/>
  <c r="I1847" i="6" s="1"/>
  <c r="I1848" i="6" a="1"/>
  <c r="I1848" i="6" s="1"/>
  <c r="I1849" i="6" a="1"/>
  <c r="I1849" i="6" s="1"/>
  <c r="I1850" i="6" a="1"/>
  <c r="I1850" i="6" s="1"/>
  <c r="I1851" i="6" a="1"/>
  <c r="I1851" i="6" s="1"/>
  <c r="I1852" i="6" a="1"/>
  <c r="I1852" i="6" s="1"/>
  <c r="I1853" i="6" a="1"/>
  <c r="I1853" i="6" s="1"/>
  <c r="I1854" i="6" a="1"/>
  <c r="I1854" i="6" s="1"/>
  <c r="I1855" i="6" a="1"/>
  <c r="I1855" i="6" s="1"/>
  <c r="I1856" i="6" a="1"/>
  <c r="I1856" i="6" s="1"/>
  <c r="I1857" i="6" a="1"/>
  <c r="I1857" i="6" s="1"/>
  <c r="I1858" i="6" a="1"/>
  <c r="I1858" i="6" s="1"/>
  <c r="I1859" i="6" a="1"/>
  <c r="I1859" i="6" s="1"/>
  <c r="I1860" i="6" a="1"/>
  <c r="I1860" i="6" s="1"/>
  <c r="I1861" i="6" a="1"/>
  <c r="I1861" i="6" s="1"/>
  <c r="I1862" i="6" a="1"/>
  <c r="I1862" i="6" s="1"/>
  <c r="I1863" i="6" a="1"/>
  <c r="I1863" i="6" s="1"/>
  <c r="I1864" i="6" a="1"/>
  <c r="I1864" i="6" s="1"/>
  <c r="I1865" i="6" a="1"/>
  <c r="I1865" i="6" s="1"/>
  <c r="I1866" i="6" a="1"/>
  <c r="I1866" i="6" s="1"/>
  <c r="I1867" i="6" a="1"/>
  <c r="I1867" i="6" s="1"/>
  <c r="I1868" i="6" a="1"/>
  <c r="I1868" i="6" s="1"/>
  <c r="I1869" i="6" a="1"/>
  <c r="I1869" i="6" s="1"/>
  <c r="I1870" i="6" a="1"/>
  <c r="I1870" i="6" s="1"/>
  <c r="I1871" i="6" a="1"/>
  <c r="I1871" i="6" s="1"/>
  <c r="I1872" i="6" a="1"/>
  <c r="I1872" i="6" s="1"/>
  <c r="I1873" i="6" a="1"/>
  <c r="I1873" i="6" s="1"/>
  <c r="I1874" i="6" a="1"/>
  <c r="I1874" i="6" s="1"/>
  <c r="I1875" i="6" a="1"/>
  <c r="I1875" i="6" s="1"/>
  <c r="I1876" i="6" a="1"/>
  <c r="I1876" i="6" s="1"/>
  <c r="I1877" i="6" a="1"/>
  <c r="I1877" i="6" s="1"/>
  <c r="I1878" i="6" a="1"/>
  <c r="I1878" i="6" s="1"/>
  <c r="I1879" i="6" a="1"/>
  <c r="I1879" i="6" s="1"/>
  <c r="I1880" i="6" a="1"/>
  <c r="I1880" i="6" s="1"/>
  <c r="I1881" i="6" a="1"/>
  <c r="I1881" i="6" s="1"/>
  <c r="I1882" i="6" a="1"/>
  <c r="I1882" i="6" s="1"/>
  <c r="I1883" i="6" a="1"/>
  <c r="I1883" i="6" s="1"/>
  <c r="I1884" i="6" a="1"/>
  <c r="I1884" i="6" s="1"/>
  <c r="I1885" i="6" a="1"/>
  <c r="I1885" i="6" s="1"/>
  <c r="I1886" i="6" a="1"/>
  <c r="I1886" i="6" s="1"/>
  <c r="I1887" i="6" a="1"/>
  <c r="I1887" i="6" s="1"/>
  <c r="I1888" i="6" a="1"/>
  <c r="I1888" i="6" s="1"/>
  <c r="I1889" i="6" a="1"/>
  <c r="I1889" i="6" s="1"/>
  <c r="I1890" i="6" a="1"/>
  <c r="I1890" i="6" s="1"/>
  <c r="I1891" i="6" a="1"/>
  <c r="I1891" i="6" s="1"/>
  <c r="I1892" i="6" a="1"/>
  <c r="I1892" i="6" s="1"/>
  <c r="I1893" i="6" a="1"/>
  <c r="I1893" i="6" s="1"/>
  <c r="I1894" i="6" a="1"/>
  <c r="I1894" i="6" s="1"/>
  <c r="I1895" i="6" a="1"/>
  <c r="I1895" i="6" s="1"/>
  <c r="I1896" i="6" a="1"/>
  <c r="I1896" i="6" s="1"/>
  <c r="I1897" i="6" a="1"/>
  <c r="I1897" i="6" s="1"/>
  <c r="I1898" i="6" a="1"/>
  <c r="I1898" i="6" s="1"/>
  <c r="I1899" i="6" a="1"/>
  <c r="I1899" i="6" s="1"/>
  <c r="I1900" i="6" a="1"/>
  <c r="I1900" i="6" s="1"/>
  <c r="I1901" i="6" a="1"/>
  <c r="I1901" i="6" s="1"/>
  <c r="I1902" i="6" a="1"/>
  <c r="I1902" i="6" s="1"/>
  <c r="I1903" i="6" a="1"/>
  <c r="I1903" i="6" s="1"/>
  <c r="I1904" i="6" a="1"/>
  <c r="I1904" i="6" s="1"/>
  <c r="I1905" i="6" a="1"/>
  <c r="I1905" i="6" s="1"/>
  <c r="I1906" i="6" a="1"/>
  <c r="I1906" i="6" s="1"/>
  <c r="I1907" i="6" a="1"/>
  <c r="I1907" i="6" s="1"/>
  <c r="I1908" i="6" a="1"/>
  <c r="I1908" i="6" s="1"/>
  <c r="I1909" i="6" a="1"/>
  <c r="I1909" i="6" s="1"/>
  <c r="I1910" i="6" a="1"/>
  <c r="I1910" i="6" s="1"/>
  <c r="I1911" i="6" a="1"/>
  <c r="I1911" i="6" s="1"/>
  <c r="I1912" i="6" a="1"/>
  <c r="I1912" i="6" s="1"/>
  <c r="I1913" i="6" a="1"/>
  <c r="I1913" i="6" s="1"/>
  <c r="I1914" i="6" a="1"/>
  <c r="I1914" i="6" s="1"/>
  <c r="I1915" i="6" a="1"/>
  <c r="I1915" i="6" s="1"/>
  <c r="I1916" i="6" a="1"/>
  <c r="I1916" i="6" s="1"/>
  <c r="I1917" i="6" a="1"/>
  <c r="I1917" i="6" s="1"/>
  <c r="I1918" i="6" a="1"/>
  <c r="I1918" i="6" s="1"/>
  <c r="I1919" i="6" a="1"/>
  <c r="I1919" i="6" s="1"/>
  <c r="I1920" i="6" a="1"/>
  <c r="I1920" i="6" s="1"/>
  <c r="I1921" i="6" a="1"/>
  <c r="I1921" i="6" s="1"/>
  <c r="I1922" i="6" a="1"/>
  <c r="I1922" i="6" s="1"/>
  <c r="I1923" i="6" a="1"/>
  <c r="I1923" i="6" s="1"/>
  <c r="I1924" i="6" a="1"/>
  <c r="I1924" i="6" s="1"/>
  <c r="I1925" i="6" a="1"/>
  <c r="I1925" i="6" s="1"/>
  <c r="I1926" i="6" a="1"/>
  <c r="I1926" i="6" s="1"/>
  <c r="I1927" i="6" a="1"/>
  <c r="I1927" i="6" s="1"/>
  <c r="I1928" i="6" a="1"/>
  <c r="I1928" i="6" s="1"/>
  <c r="I1929" i="6" a="1"/>
  <c r="I1929" i="6" s="1"/>
  <c r="I1930" i="6" a="1"/>
  <c r="I1930" i="6" s="1"/>
  <c r="I1931" i="6" a="1"/>
  <c r="I1931" i="6" s="1"/>
  <c r="I1932" i="6" a="1"/>
  <c r="I1932" i="6" s="1"/>
  <c r="I1933" i="6" a="1"/>
  <c r="I1933" i="6" s="1"/>
  <c r="I1934" i="6" a="1"/>
  <c r="I1934" i="6" s="1"/>
  <c r="I1935" i="6" a="1"/>
  <c r="I1935" i="6" s="1"/>
  <c r="I1936" i="6" a="1"/>
  <c r="I1936" i="6" s="1"/>
  <c r="I1937" i="6" a="1"/>
  <c r="I1937" i="6" s="1"/>
  <c r="I1938" i="6" a="1"/>
  <c r="I1938" i="6" s="1"/>
  <c r="I1939" i="6" a="1"/>
  <c r="I1939" i="6" s="1"/>
  <c r="I1940" i="6" a="1"/>
  <c r="I1940" i="6" s="1"/>
  <c r="I1941" i="6" a="1"/>
  <c r="I1941" i="6" s="1"/>
  <c r="I1942" i="6" a="1"/>
  <c r="I1942" i="6" s="1"/>
  <c r="I1943" i="6" a="1"/>
  <c r="I1943" i="6" s="1"/>
  <c r="I1944" i="6" a="1"/>
  <c r="I1944" i="6" s="1"/>
  <c r="I1945" i="6" a="1"/>
  <c r="I1945" i="6" s="1"/>
  <c r="I1946" i="6" a="1"/>
  <c r="I1946" i="6" s="1"/>
  <c r="I1947" i="6" a="1"/>
  <c r="I1947" i="6" s="1"/>
  <c r="I1948" i="6" a="1"/>
  <c r="I1948" i="6" s="1"/>
  <c r="I1949" i="6" a="1"/>
  <c r="I1949" i="6" s="1"/>
  <c r="I1950" i="6" a="1"/>
  <c r="I1950" i="6" s="1"/>
  <c r="I1951" i="6" a="1"/>
  <c r="I1951" i="6" s="1"/>
  <c r="I1952" i="6" a="1"/>
  <c r="I1952" i="6" s="1"/>
  <c r="I1953" i="6" a="1"/>
  <c r="I1953" i="6" s="1"/>
  <c r="I1954" i="6" a="1"/>
  <c r="I1954" i="6" s="1"/>
  <c r="I1955" i="6" a="1"/>
  <c r="I1955" i="6" s="1"/>
  <c r="I1956" i="6" a="1"/>
  <c r="I1956" i="6" s="1"/>
  <c r="I1957" i="6" a="1"/>
  <c r="I1957" i="6" s="1"/>
  <c r="I1958" i="6" a="1"/>
  <c r="I1958" i="6" s="1"/>
  <c r="I1959" i="6" a="1"/>
  <c r="I1959" i="6" s="1"/>
  <c r="I1960" i="6" a="1"/>
  <c r="I1960" i="6" s="1"/>
  <c r="I1961" i="6" a="1"/>
  <c r="I1961" i="6" s="1"/>
  <c r="I1962" i="6" a="1"/>
  <c r="I1962" i="6" s="1"/>
  <c r="I1963" i="6" a="1"/>
  <c r="I1963" i="6" s="1"/>
  <c r="I1964" i="6" a="1"/>
  <c r="I1964" i="6" s="1"/>
  <c r="I1965" i="6" a="1"/>
  <c r="I1965" i="6" s="1"/>
  <c r="I1966" i="6" a="1"/>
  <c r="I1966" i="6" s="1"/>
  <c r="I1967" i="6" a="1"/>
  <c r="I1967" i="6" s="1"/>
  <c r="I1968" i="6" a="1"/>
  <c r="I1968" i="6" s="1"/>
  <c r="I1969" i="6" a="1"/>
  <c r="I1969" i="6" s="1"/>
  <c r="I1970" i="6" a="1"/>
  <c r="I1970" i="6" s="1"/>
  <c r="I1971" i="6" a="1"/>
  <c r="I1971" i="6" s="1"/>
  <c r="I1972" i="6" a="1"/>
  <c r="I1972" i="6" s="1"/>
  <c r="I1973" i="6" a="1"/>
  <c r="I1973" i="6" s="1"/>
  <c r="I1974" i="6" a="1"/>
  <c r="I1974" i="6" s="1"/>
  <c r="I1975" i="6" a="1"/>
  <c r="I1975" i="6" s="1"/>
  <c r="I1976" i="6" a="1"/>
  <c r="I1976" i="6" s="1"/>
  <c r="I1977" i="6" a="1"/>
  <c r="I1977" i="6" s="1"/>
  <c r="I1978" i="6" a="1"/>
  <c r="I1978" i="6" s="1"/>
  <c r="I1979" i="6" a="1"/>
  <c r="I1979" i="6" s="1"/>
  <c r="I1980" i="6" a="1"/>
  <c r="I1980" i="6" s="1"/>
  <c r="I1981" i="6" a="1"/>
  <c r="I1981" i="6" s="1"/>
  <c r="I1982" i="6" a="1"/>
  <c r="I1982" i="6" s="1"/>
  <c r="I1983" i="6" a="1"/>
  <c r="I1983" i="6" s="1"/>
  <c r="I1984" i="6" a="1"/>
  <c r="I1984" i="6" s="1"/>
  <c r="I1985" i="6" a="1"/>
  <c r="I1985" i="6" s="1"/>
  <c r="I1986" i="6" a="1"/>
  <c r="I1986" i="6" s="1"/>
  <c r="I1987" i="6" a="1"/>
  <c r="I1987" i="6" s="1"/>
  <c r="I1988" i="6" a="1"/>
  <c r="I1988" i="6" s="1"/>
  <c r="I1989" i="6" a="1"/>
  <c r="I1989" i="6" s="1"/>
  <c r="I1990" i="6" a="1"/>
  <c r="I1990" i="6" s="1"/>
  <c r="I1991" i="6" a="1"/>
  <c r="I1991" i="6" s="1"/>
  <c r="I1992" i="6" a="1"/>
  <c r="I1992" i="6" s="1"/>
  <c r="I1993" i="6" a="1"/>
  <c r="I1993" i="6" s="1"/>
  <c r="I1994" i="6" a="1"/>
  <c r="I1994" i="6" s="1"/>
  <c r="I1995" i="6" a="1"/>
  <c r="I1995" i="6" s="1"/>
  <c r="I1996" i="6" a="1"/>
  <c r="I1996" i="6" s="1"/>
  <c r="I1997" i="6" a="1"/>
  <c r="I1997" i="6" s="1"/>
  <c r="I1998" i="6" a="1"/>
  <c r="I1998" i="6" s="1"/>
  <c r="I1999" i="6" a="1"/>
  <c r="I1999" i="6" s="1"/>
  <c r="I2000" i="6" a="1"/>
  <c r="I2000" i="6" s="1"/>
  <c r="I2001" i="6" a="1"/>
  <c r="I2001" i="6" s="1"/>
  <c r="I2002" i="6" a="1"/>
  <c r="I2002" i="6" s="1"/>
  <c r="I2003" i="6" a="1"/>
  <c r="I2003" i="6" s="1"/>
  <c r="I2004" i="6" a="1"/>
  <c r="I2004" i="6" s="1"/>
  <c r="I2005" i="6" a="1"/>
  <c r="I2005" i="6" s="1"/>
  <c r="I2006" i="6" a="1"/>
  <c r="I2006" i="6" s="1"/>
  <c r="I2007" i="6" a="1"/>
  <c r="I2007" i="6" s="1"/>
  <c r="I2008" i="6" a="1"/>
  <c r="I2008" i="6" s="1"/>
  <c r="I2009" i="6" a="1"/>
  <c r="I2009" i="6" s="1"/>
  <c r="I2010" i="6" a="1"/>
  <c r="I2010" i="6" s="1"/>
  <c r="I2011" i="6" a="1"/>
  <c r="I2011" i="6" s="1"/>
  <c r="I2012" i="6" a="1"/>
  <c r="I2012" i="6" s="1"/>
  <c r="I2013" i="6" a="1"/>
  <c r="I2013" i="6" s="1"/>
  <c r="I2014" i="6" a="1"/>
  <c r="I2014" i="6" s="1"/>
  <c r="I2015" i="6" a="1"/>
  <c r="I2015" i="6" s="1"/>
  <c r="I2016" i="6" a="1"/>
  <c r="I2016" i="6" s="1"/>
  <c r="I2017" i="6" a="1"/>
  <c r="I2017" i="6" s="1"/>
  <c r="I2018" i="6" a="1"/>
  <c r="I2018" i="6" s="1"/>
  <c r="I2019" i="6" a="1"/>
  <c r="I2019" i="6" s="1"/>
  <c r="I2020" i="6" a="1"/>
  <c r="I2020" i="6" s="1"/>
  <c r="I2021" i="6" a="1"/>
  <c r="I2021" i="6" s="1"/>
  <c r="I2022" i="6" a="1"/>
  <c r="I2022" i="6" s="1"/>
  <c r="I2023" i="6" a="1"/>
  <c r="I2023" i="6" s="1"/>
  <c r="I2024" i="6" a="1"/>
  <c r="I2024" i="6" s="1"/>
  <c r="I2025" i="6" a="1"/>
  <c r="I2025" i="6" s="1"/>
  <c r="I2026" i="6" a="1"/>
  <c r="I2026" i="6" s="1"/>
  <c r="I2027" i="6" a="1"/>
  <c r="I2027" i="6" s="1"/>
  <c r="I2028" i="6" a="1"/>
  <c r="I2028" i="6" s="1"/>
  <c r="I2029" i="6" a="1"/>
  <c r="I2029" i="6" s="1"/>
  <c r="I2030" i="6" a="1"/>
  <c r="I2030" i="6" s="1"/>
  <c r="I2031" i="6" a="1"/>
  <c r="I2031" i="6" s="1"/>
  <c r="I2" i="6" a="1"/>
  <c r="I2" i="6" s="1"/>
  <c r="G3" i="6" a="1"/>
  <c r="G3" i="6" s="1"/>
  <c r="G4" i="6" a="1"/>
  <c r="G4" i="6" s="1"/>
  <c r="G5" i="6" a="1"/>
  <c r="G5" i="6" s="1"/>
  <c r="G6" i="6" a="1"/>
  <c r="G6" i="6" s="1"/>
  <c r="G7" i="6" a="1"/>
  <c r="G7" i="6" s="1"/>
  <c r="G8" i="6" a="1"/>
  <c r="G8" i="6" s="1"/>
  <c r="G9" i="6" a="1"/>
  <c r="G9" i="6" s="1"/>
  <c r="G10" i="6" a="1"/>
  <c r="G10" i="6" s="1"/>
  <c r="G11" i="6" a="1"/>
  <c r="G11" i="6" s="1"/>
  <c r="G12" i="6" a="1"/>
  <c r="G12" i="6" s="1"/>
  <c r="G13" i="6" a="1"/>
  <c r="G13" i="6" s="1"/>
  <c r="G14" i="6" a="1"/>
  <c r="G14" i="6" s="1"/>
  <c r="G15" i="6" a="1"/>
  <c r="G15" i="6" s="1"/>
  <c r="G16" i="6" a="1"/>
  <c r="G16" i="6" s="1"/>
  <c r="G17" i="6" a="1"/>
  <c r="G17" i="6" s="1"/>
  <c r="G18" i="6" a="1"/>
  <c r="G18" i="6" s="1"/>
  <c r="G19" i="6" a="1"/>
  <c r="G19" i="6" s="1"/>
  <c r="G20" i="6" a="1"/>
  <c r="G20" i="6" s="1"/>
  <c r="G21" i="6" a="1"/>
  <c r="G21" i="6" s="1"/>
  <c r="G22" i="6" a="1"/>
  <c r="G22" i="6" s="1"/>
  <c r="G23" i="6" a="1"/>
  <c r="G23" i="6" s="1"/>
  <c r="G24" i="6" a="1"/>
  <c r="G24" i="6" s="1"/>
  <c r="G25" i="6" a="1"/>
  <c r="G25" i="6" s="1"/>
  <c r="G26" i="6" a="1"/>
  <c r="G26" i="6" s="1"/>
  <c r="G27" i="6" a="1"/>
  <c r="G27" i="6" s="1"/>
  <c r="G28" i="6" a="1"/>
  <c r="G28" i="6" s="1"/>
  <c r="G29" i="6" a="1"/>
  <c r="G29" i="6" s="1"/>
  <c r="G30" i="6" a="1"/>
  <c r="G30" i="6" s="1"/>
  <c r="G31" i="6" a="1"/>
  <c r="G31" i="6" s="1"/>
  <c r="G32" i="6" a="1"/>
  <c r="G32" i="6" s="1"/>
  <c r="G33" i="6" a="1"/>
  <c r="G33" i="6" s="1"/>
  <c r="G34" i="6" a="1"/>
  <c r="G34" i="6" s="1"/>
  <c r="G35" i="6" a="1"/>
  <c r="G35" i="6" s="1"/>
  <c r="G36" i="6" a="1"/>
  <c r="G36" i="6" s="1"/>
  <c r="G37" i="6" a="1"/>
  <c r="G37" i="6" s="1"/>
  <c r="G38" i="6" a="1"/>
  <c r="G38" i="6" s="1"/>
  <c r="G39" i="6" a="1"/>
  <c r="G39" i="6" s="1"/>
  <c r="G40" i="6" a="1"/>
  <c r="G40" i="6" s="1"/>
  <c r="G41" i="6" a="1"/>
  <c r="G41" i="6" s="1"/>
  <c r="G42" i="6" a="1"/>
  <c r="G42" i="6" s="1"/>
  <c r="G43" i="6" a="1"/>
  <c r="G43" i="6" s="1"/>
  <c r="G44" i="6" a="1"/>
  <c r="G44" i="6" s="1"/>
  <c r="G45" i="6" a="1"/>
  <c r="G45" i="6" s="1"/>
  <c r="G46" i="6" a="1"/>
  <c r="G46" i="6" s="1"/>
  <c r="G47" i="6" a="1"/>
  <c r="G47" i="6" s="1"/>
  <c r="G48" i="6" a="1"/>
  <c r="G48" i="6" s="1"/>
  <c r="G49" i="6" a="1"/>
  <c r="G49" i="6" s="1"/>
  <c r="G50" i="6" a="1"/>
  <c r="G50" i="6" s="1"/>
  <c r="G51" i="6" a="1"/>
  <c r="G51" i="6" s="1"/>
  <c r="G52" i="6" a="1"/>
  <c r="G52" i="6" s="1"/>
  <c r="G53" i="6" a="1"/>
  <c r="G53" i="6" s="1"/>
  <c r="G54" i="6" a="1"/>
  <c r="G54" i="6" s="1"/>
  <c r="G55" i="6" a="1"/>
  <c r="G55" i="6" s="1"/>
  <c r="G56" i="6" a="1"/>
  <c r="G56" i="6" s="1"/>
  <c r="G57" i="6" a="1"/>
  <c r="G57" i="6" s="1"/>
  <c r="G58" i="6" a="1"/>
  <c r="G58" i="6" s="1"/>
  <c r="G59" i="6" a="1"/>
  <c r="G59" i="6" s="1"/>
  <c r="G60" i="6" a="1"/>
  <c r="G60" i="6" s="1"/>
  <c r="G61" i="6" a="1"/>
  <c r="G61" i="6" s="1"/>
  <c r="G62" i="6" a="1"/>
  <c r="G62" i="6" s="1"/>
  <c r="G63" i="6" a="1"/>
  <c r="G63" i="6" s="1"/>
  <c r="G64" i="6" a="1"/>
  <c r="G64" i="6" s="1"/>
  <c r="G65" i="6" a="1"/>
  <c r="G65" i="6" s="1"/>
  <c r="G66" i="6" a="1"/>
  <c r="G66" i="6" s="1"/>
  <c r="G67" i="6" a="1"/>
  <c r="G67" i="6" s="1"/>
  <c r="G68" i="6" a="1"/>
  <c r="G68" i="6" s="1"/>
  <c r="G69" i="6" a="1"/>
  <c r="G69" i="6" s="1"/>
  <c r="G70" i="6" a="1"/>
  <c r="G70" i="6" s="1"/>
  <c r="G71" i="6" a="1"/>
  <c r="G71" i="6" s="1"/>
  <c r="G72" i="6" a="1"/>
  <c r="G72" i="6" s="1"/>
  <c r="G73" i="6" a="1"/>
  <c r="G73" i="6" s="1"/>
  <c r="G74" i="6" a="1"/>
  <c r="G74" i="6" s="1"/>
  <c r="G75" i="6" a="1"/>
  <c r="G75" i="6" s="1"/>
  <c r="G76" i="6" a="1"/>
  <c r="G76" i="6" s="1"/>
  <c r="G77" i="6" a="1"/>
  <c r="G77" i="6" s="1"/>
  <c r="G78" i="6" a="1"/>
  <c r="G78" i="6" s="1"/>
  <c r="G79" i="6" a="1"/>
  <c r="G79" i="6" s="1"/>
  <c r="G80" i="6" a="1"/>
  <c r="G80" i="6" s="1"/>
  <c r="G81" i="6" a="1"/>
  <c r="G81" i="6" s="1"/>
  <c r="G82" i="6" a="1"/>
  <c r="G82" i="6" s="1"/>
  <c r="G83" i="6" a="1"/>
  <c r="G83" i="6" s="1"/>
  <c r="G84" i="6" a="1"/>
  <c r="G84" i="6" s="1"/>
  <c r="G85" i="6" a="1"/>
  <c r="G85" i="6" s="1"/>
  <c r="G86" i="6" a="1"/>
  <c r="G86" i="6" s="1"/>
  <c r="G87" i="6" a="1"/>
  <c r="G87" i="6" s="1"/>
  <c r="G88" i="6" a="1"/>
  <c r="G88" i="6" s="1"/>
  <c r="G89" i="6" a="1"/>
  <c r="G89" i="6" s="1"/>
  <c r="G90" i="6" a="1"/>
  <c r="G90" i="6" s="1"/>
  <c r="G91" i="6" a="1"/>
  <c r="G91" i="6" s="1"/>
  <c r="G92" i="6" a="1"/>
  <c r="G92" i="6" s="1"/>
  <c r="G93" i="6" a="1"/>
  <c r="G93" i="6" s="1"/>
  <c r="G94" i="6" a="1"/>
  <c r="G94" i="6" s="1"/>
  <c r="G95" i="6" a="1"/>
  <c r="G95" i="6" s="1"/>
  <c r="G96" i="6" a="1"/>
  <c r="G96" i="6" s="1"/>
  <c r="G97" i="6" a="1"/>
  <c r="G97" i="6" s="1"/>
  <c r="G98" i="6" a="1"/>
  <c r="G98" i="6" s="1"/>
  <c r="G99" i="6" a="1"/>
  <c r="G99" i="6" s="1"/>
  <c r="G100" i="6" a="1"/>
  <c r="G100" i="6" s="1"/>
  <c r="G101" i="6" a="1"/>
  <c r="G101" i="6" s="1"/>
  <c r="G102" i="6" a="1"/>
  <c r="G102" i="6" s="1"/>
  <c r="G103" i="6" a="1"/>
  <c r="G103" i="6" s="1"/>
  <c r="G104" i="6" a="1"/>
  <c r="G104" i="6" s="1"/>
  <c r="G105" i="6" a="1"/>
  <c r="G105" i="6" s="1"/>
  <c r="G106" i="6" a="1"/>
  <c r="G106" i="6" s="1"/>
  <c r="G107" i="6" a="1"/>
  <c r="G107" i="6" s="1"/>
  <c r="G108" i="6" a="1"/>
  <c r="G108" i="6" s="1"/>
  <c r="G109" i="6" a="1"/>
  <c r="G109" i="6" s="1"/>
  <c r="G110" i="6" a="1"/>
  <c r="G110" i="6" s="1"/>
  <c r="G111" i="6" a="1"/>
  <c r="G111" i="6" s="1"/>
  <c r="G112" i="6" a="1"/>
  <c r="G112" i="6" s="1"/>
  <c r="G113" i="6" a="1"/>
  <c r="G113" i="6" s="1"/>
  <c r="G114" i="6" a="1"/>
  <c r="G114" i="6" s="1"/>
  <c r="G115" i="6" a="1"/>
  <c r="G115" i="6" s="1"/>
  <c r="G116" i="6" a="1"/>
  <c r="G116" i="6" s="1"/>
  <c r="G117" i="6" a="1"/>
  <c r="G117" i="6" s="1"/>
  <c r="G118" i="6" a="1"/>
  <c r="G118" i="6" s="1"/>
  <c r="G119" i="6" a="1"/>
  <c r="G119" i="6" s="1"/>
  <c r="G120" i="6" a="1"/>
  <c r="G120" i="6" s="1"/>
  <c r="G121" i="6" a="1"/>
  <c r="G121" i="6" s="1"/>
  <c r="G122" i="6" a="1"/>
  <c r="G122" i="6" s="1"/>
  <c r="G123" i="6" a="1"/>
  <c r="G123" i="6" s="1"/>
  <c r="G124" i="6" a="1"/>
  <c r="G124" i="6" s="1"/>
  <c r="G125" i="6" a="1"/>
  <c r="G125" i="6" s="1"/>
  <c r="G126" i="6" a="1"/>
  <c r="G126" i="6" s="1"/>
  <c r="G127" i="6" a="1"/>
  <c r="G127" i="6" s="1"/>
  <c r="G128" i="6" a="1"/>
  <c r="G128" i="6" s="1"/>
  <c r="G129" i="6" a="1"/>
  <c r="G129" i="6" s="1"/>
  <c r="G130" i="6" a="1"/>
  <c r="G130" i="6" s="1"/>
  <c r="G131" i="6" a="1"/>
  <c r="G131" i="6" s="1"/>
  <c r="G132" i="6" a="1"/>
  <c r="G132" i="6" s="1"/>
  <c r="G133" i="6" a="1"/>
  <c r="G133" i="6" s="1"/>
  <c r="G134" i="6" a="1"/>
  <c r="G134" i="6" s="1"/>
  <c r="G135" i="6" a="1"/>
  <c r="G135" i="6" s="1"/>
  <c r="G136" i="6" a="1"/>
  <c r="G136" i="6" s="1"/>
  <c r="G137" i="6" a="1"/>
  <c r="G137" i="6" s="1"/>
  <c r="G138" i="6" a="1"/>
  <c r="G138" i="6" s="1"/>
  <c r="G139" i="6" a="1"/>
  <c r="G139" i="6" s="1"/>
  <c r="G140" i="6" a="1"/>
  <c r="G140" i="6" s="1"/>
  <c r="G141" i="6" a="1"/>
  <c r="G141" i="6" s="1"/>
  <c r="G142" i="6" a="1"/>
  <c r="G142" i="6" s="1"/>
  <c r="G143" i="6" a="1"/>
  <c r="G143" i="6" s="1"/>
  <c r="G144" i="6" a="1"/>
  <c r="G144" i="6" s="1"/>
  <c r="G145" i="6" a="1"/>
  <c r="G145" i="6" s="1"/>
  <c r="G146" i="6" a="1"/>
  <c r="G146" i="6" s="1"/>
  <c r="G147" i="6" a="1"/>
  <c r="G147" i="6" s="1"/>
  <c r="G148" i="6" a="1"/>
  <c r="G148" i="6" s="1"/>
  <c r="G149" i="6" a="1"/>
  <c r="G149" i="6" s="1"/>
  <c r="G150" i="6" a="1"/>
  <c r="G150" i="6" s="1"/>
  <c r="G151" i="6" a="1"/>
  <c r="G151" i="6" s="1"/>
  <c r="G152" i="6" a="1"/>
  <c r="G152" i="6" s="1"/>
  <c r="G153" i="6" a="1"/>
  <c r="G153" i="6" s="1"/>
  <c r="G154" i="6" a="1"/>
  <c r="G154" i="6" s="1"/>
  <c r="G155" i="6" a="1"/>
  <c r="G155" i="6" s="1"/>
  <c r="G156" i="6" a="1"/>
  <c r="G156" i="6" s="1"/>
  <c r="G157" i="6" a="1"/>
  <c r="G157" i="6" s="1"/>
  <c r="G158" i="6" a="1"/>
  <c r="G158" i="6" s="1"/>
  <c r="G159" i="6" a="1"/>
  <c r="G159" i="6" s="1"/>
  <c r="G160" i="6" a="1"/>
  <c r="G160" i="6" s="1"/>
  <c r="G161" i="6" a="1"/>
  <c r="G161" i="6" s="1"/>
  <c r="G162" i="6" a="1"/>
  <c r="G162" i="6" s="1"/>
  <c r="G163" i="6" a="1"/>
  <c r="G163" i="6" s="1"/>
  <c r="G164" i="6" a="1"/>
  <c r="G164" i="6" s="1"/>
  <c r="G165" i="6" a="1"/>
  <c r="G165" i="6" s="1"/>
  <c r="G166" i="6" a="1"/>
  <c r="G166" i="6" s="1"/>
  <c r="G167" i="6" a="1"/>
  <c r="G167" i="6" s="1"/>
  <c r="G168" i="6" a="1"/>
  <c r="G168" i="6" s="1"/>
  <c r="G169" i="6" a="1"/>
  <c r="G169" i="6" s="1"/>
  <c r="G170" i="6" a="1"/>
  <c r="G170" i="6" s="1"/>
  <c r="G171" i="6" a="1"/>
  <c r="G171" i="6" s="1"/>
  <c r="G172" i="6" a="1"/>
  <c r="G172" i="6" s="1"/>
  <c r="G173" i="6" a="1"/>
  <c r="G173" i="6" s="1"/>
  <c r="G174" i="6" a="1"/>
  <c r="G174" i="6" s="1"/>
  <c r="G175" i="6" a="1"/>
  <c r="G175" i="6" s="1"/>
  <c r="G176" i="6" a="1"/>
  <c r="G176" i="6" s="1"/>
  <c r="G177" i="6" a="1"/>
  <c r="G177" i="6" s="1"/>
  <c r="G178" i="6" a="1"/>
  <c r="G178" i="6" s="1"/>
  <c r="G179" i="6" a="1"/>
  <c r="G179" i="6" s="1"/>
  <c r="G180" i="6" a="1"/>
  <c r="G180" i="6" s="1"/>
  <c r="G181" i="6" a="1"/>
  <c r="G181" i="6" s="1"/>
  <c r="G182" i="6" a="1"/>
  <c r="G182" i="6" s="1"/>
  <c r="G183" i="6" a="1"/>
  <c r="G183" i="6" s="1"/>
  <c r="G184" i="6" a="1"/>
  <c r="G184" i="6" s="1"/>
  <c r="G185" i="6" a="1"/>
  <c r="G185" i="6" s="1"/>
  <c r="G186" i="6" a="1"/>
  <c r="G186" i="6" s="1"/>
  <c r="G187" i="6" a="1"/>
  <c r="G187" i="6" s="1"/>
  <c r="G188" i="6" a="1"/>
  <c r="G188" i="6" s="1"/>
  <c r="G189" i="6" a="1"/>
  <c r="G189" i="6" s="1"/>
  <c r="G190" i="6" a="1"/>
  <c r="G190" i="6" s="1"/>
  <c r="G191" i="6" a="1"/>
  <c r="G191" i="6" s="1"/>
  <c r="G192" i="6" a="1"/>
  <c r="G192" i="6" s="1"/>
  <c r="G193" i="6" a="1"/>
  <c r="G193" i="6" s="1"/>
  <c r="G194" i="6" a="1"/>
  <c r="G194" i="6" s="1"/>
  <c r="G195" i="6" a="1"/>
  <c r="G195" i="6" s="1"/>
  <c r="G196" i="6" a="1"/>
  <c r="G196" i="6" s="1"/>
  <c r="G197" i="6" a="1"/>
  <c r="G197" i="6" s="1"/>
  <c r="G198" i="6" a="1"/>
  <c r="G198" i="6" s="1"/>
  <c r="G199" i="6" a="1"/>
  <c r="G199" i="6" s="1"/>
  <c r="G200" i="6" a="1"/>
  <c r="G200" i="6" s="1"/>
  <c r="G201" i="6" a="1"/>
  <c r="G201" i="6" s="1"/>
  <c r="G202" i="6" a="1"/>
  <c r="G202" i="6" s="1"/>
  <c r="G203" i="6" a="1"/>
  <c r="G203" i="6" s="1"/>
  <c r="G204" i="6" a="1"/>
  <c r="G204" i="6" s="1"/>
  <c r="G205" i="6" a="1"/>
  <c r="G205" i="6" s="1"/>
  <c r="G206" i="6" a="1"/>
  <c r="G206" i="6" s="1"/>
  <c r="G207" i="6" a="1"/>
  <c r="G207" i="6" s="1"/>
  <c r="G208" i="6" a="1"/>
  <c r="G208" i="6" s="1"/>
  <c r="G209" i="6" a="1"/>
  <c r="G209" i="6" s="1"/>
  <c r="G210" i="6" a="1"/>
  <c r="G210" i="6" s="1"/>
  <c r="G211" i="6" a="1"/>
  <c r="G211" i="6" s="1"/>
  <c r="G212" i="6" a="1"/>
  <c r="G212" i="6" s="1"/>
  <c r="G213" i="6" a="1"/>
  <c r="G213" i="6" s="1"/>
  <c r="G214" i="6" a="1"/>
  <c r="G214" i="6" s="1"/>
  <c r="G215" i="6" a="1"/>
  <c r="G215" i="6" s="1"/>
  <c r="G216" i="6" a="1"/>
  <c r="G216" i="6" s="1"/>
  <c r="G217" i="6" a="1"/>
  <c r="G217" i="6" s="1"/>
  <c r="G218" i="6" a="1"/>
  <c r="G218" i="6" s="1"/>
  <c r="G219" i="6" a="1"/>
  <c r="G219" i="6" s="1"/>
  <c r="G220" i="6" a="1"/>
  <c r="G220" i="6" s="1"/>
  <c r="G221" i="6" a="1"/>
  <c r="G221" i="6" s="1"/>
  <c r="G222" i="6" a="1"/>
  <c r="G222" i="6" s="1"/>
  <c r="G223" i="6" a="1"/>
  <c r="G223" i="6" s="1"/>
  <c r="G224" i="6" a="1"/>
  <c r="G224" i="6" s="1"/>
  <c r="G225" i="6" a="1"/>
  <c r="G225" i="6" s="1"/>
  <c r="G226" i="6" a="1"/>
  <c r="G226" i="6" s="1"/>
  <c r="G227" i="6" a="1"/>
  <c r="G227" i="6" s="1"/>
  <c r="G228" i="6" a="1"/>
  <c r="G228" i="6" s="1"/>
  <c r="G229" i="6" a="1"/>
  <c r="G229" i="6" s="1"/>
  <c r="G230" i="6" a="1"/>
  <c r="G230" i="6" s="1"/>
  <c r="G231" i="6" a="1"/>
  <c r="G231" i="6" s="1"/>
  <c r="G232" i="6" a="1"/>
  <c r="G232" i="6" s="1"/>
  <c r="G233" i="6" a="1"/>
  <c r="G233" i="6" s="1"/>
  <c r="G234" i="6" a="1"/>
  <c r="G234" i="6" s="1"/>
  <c r="G235" i="6" a="1"/>
  <c r="G235" i="6" s="1"/>
  <c r="G236" i="6" a="1"/>
  <c r="G236" i="6" s="1"/>
  <c r="G237" i="6" a="1"/>
  <c r="G237" i="6" s="1"/>
  <c r="G238" i="6" a="1"/>
  <c r="G238" i="6" s="1"/>
  <c r="G239" i="6" a="1"/>
  <c r="G239" i="6" s="1"/>
  <c r="G240" i="6" a="1"/>
  <c r="G240" i="6" s="1"/>
  <c r="G241" i="6" a="1"/>
  <c r="G241" i="6" s="1"/>
  <c r="G242" i="6" a="1"/>
  <c r="G242" i="6" s="1"/>
  <c r="G243" i="6" a="1"/>
  <c r="G243" i="6" s="1"/>
  <c r="G244" i="6" a="1"/>
  <c r="G244" i="6" s="1"/>
  <c r="G245" i="6" a="1"/>
  <c r="G245" i="6" s="1"/>
  <c r="G246" i="6" a="1"/>
  <c r="G246" i="6" s="1"/>
  <c r="G247" i="6" a="1"/>
  <c r="G247" i="6" s="1"/>
  <c r="G248" i="6" a="1"/>
  <c r="G248" i="6" s="1"/>
  <c r="G249" i="6" a="1"/>
  <c r="G249" i="6" s="1"/>
  <c r="G250" i="6" a="1"/>
  <c r="G250" i="6" s="1"/>
  <c r="G251" i="6" a="1"/>
  <c r="G251" i="6" s="1"/>
  <c r="G252" i="6" a="1"/>
  <c r="G252" i="6" s="1"/>
  <c r="G253" i="6" a="1"/>
  <c r="G253" i="6" s="1"/>
  <c r="G254" i="6" a="1"/>
  <c r="G254" i="6" s="1"/>
  <c r="G255" i="6" a="1"/>
  <c r="G255" i="6" s="1"/>
  <c r="G256" i="6" a="1"/>
  <c r="G256" i="6" s="1"/>
  <c r="G257" i="6" a="1"/>
  <c r="G257" i="6" s="1"/>
  <c r="G258" i="6" a="1"/>
  <c r="G258" i="6" s="1"/>
  <c r="G259" i="6" a="1"/>
  <c r="G259" i="6" s="1"/>
  <c r="G260" i="6" a="1"/>
  <c r="G260" i="6" s="1"/>
  <c r="G261" i="6" a="1"/>
  <c r="G261" i="6" s="1"/>
  <c r="G262" i="6" a="1"/>
  <c r="G262" i="6" s="1"/>
  <c r="G263" i="6" a="1"/>
  <c r="G263" i="6" s="1"/>
  <c r="G264" i="6" a="1"/>
  <c r="G264" i="6" s="1"/>
  <c r="G265" i="6" a="1"/>
  <c r="G265" i="6" s="1"/>
  <c r="G266" i="6" a="1"/>
  <c r="G266" i="6" s="1"/>
  <c r="G267" i="6" a="1"/>
  <c r="G267" i="6" s="1"/>
  <c r="G268" i="6" a="1"/>
  <c r="G268" i="6" s="1"/>
  <c r="G269" i="6" a="1"/>
  <c r="G269" i="6" s="1"/>
  <c r="G270" i="6" a="1"/>
  <c r="G270" i="6" s="1"/>
  <c r="G271" i="6" a="1"/>
  <c r="G271" i="6" s="1"/>
  <c r="G272" i="6" a="1"/>
  <c r="G272" i="6" s="1"/>
  <c r="G273" i="6" a="1"/>
  <c r="G273" i="6" s="1"/>
  <c r="G274" i="6" a="1"/>
  <c r="G274" i="6" s="1"/>
  <c r="G275" i="6" a="1"/>
  <c r="G275" i="6" s="1"/>
  <c r="G276" i="6" a="1"/>
  <c r="G276" i="6" s="1"/>
  <c r="G277" i="6" a="1"/>
  <c r="G277" i="6" s="1"/>
  <c r="G278" i="6" a="1"/>
  <c r="G278" i="6" s="1"/>
  <c r="G279" i="6" a="1"/>
  <c r="G279" i="6" s="1"/>
  <c r="G280" i="6" a="1"/>
  <c r="G280" i="6" s="1"/>
  <c r="G281" i="6" a="1"/>
  <c r="G281" i="6" s="1"/>
  <c r="G282" i="6" a="1"/>
  <c r="G282" i="6" s="1"/>
  <c r="G283" i="6" a="1"/>
  <c r="G283" i="6" s="1"/>
  <c r="G284" i="6" a="1"/>
  <c r="G284" i="6" s="1"/>
  <c r="G285" i="6" a="1"/>
  <c r="G285" i="6" s="1"/>
  <c r="G286" i="6" a="1"/>
  <c r="G286" i="6" s="1"/>
  <c r="G287" i="6" a="1"/>
  <c r="G287" i="6" s="1"/>
  <c r="G288" i="6" a="1"/>
  <c r="G288" i="6" s="1"/>
  <c r="G289" i="6" a="1"/>
  <c r="G289" i="6" s="1"/>
  <c r="G290" i="6" a="1"/>
  <c r="G290" i="6" s="1"/>
  <c r="G291" i="6" a="1"/>
  <c r="G291" i="6" s="1"/>
  <c r="G292" i="6" a="1"/>
  <c r="G292" i="6" s="1"/>
  <c r="G293" i="6" a="1"/>
  <c r="G293" i="6" s="1"/>
  <c r="G294" i="6" a="1"/>
  <c r="G294" i="6" s="1"/>
  <c r="G295" i="6" a="1"/>
  <c r="G295" i="6" s="1"/>
  <c r="G296" i="6" a="1"/>
  <c r="G296" i="6" s="1"/>
  <c r="G297" i="6" a="1"/>
  <c r="G297" i="6" s="1"/>
  <c r="G298" i="6" a="1"/>
  <c r="G298" i="6" s="1"/>
  <c r="G299" i="6" a="1"/>
  <c r="G299" i="6" s="1"/>
  <c r="G300" i="6" a="1"/>
  <c r="G300" i="6" s="1"/>
  <c r="G301" i="6" a="1"/>
  <c r="G301" i="6" s="1"/>
  <c r="G302" i="6" a="1"/>
  <c r="G302" i="6" s="1"/>
  <c r="G303" i="6" a="1"/>
  <c r="G303" i="6" s="1"/>
  <c r="G304" i="6" a="1"/>
  <c r="G304" i="6" s="1"/>
  <c r="G305" i="6" a="1"/>
  <c r="G305" i="6" s="1"/>
  <c r="G306" i="6" a="1"/>
  <c r="G306" i="6" s="1"/>
  <c r="G307" i="6" a="1"/>
  <c r="G307" i="6" s="1"/>
  <c r="G308" i="6" a="1"/>
  <c r="G308" i="6" s="1"/>
  <c r="G309" i="6" a="1"/>
  <c r="G309" i="6" s="1"/>
  <c r="G310" i="6" a="1"/>
  <c r="G310" i="6" s="1"/>
  <c r="G311" i="6" a="1"/>
  <c r="G311" i="6" s="1"/>
  <c r="G312" i="6" a="1"/>
  <c r="G312" i="6" s="1"/>
  <c r="G313" i="6" a="1"/>
  <c r="G313" i="6" s="1"/>
  <c r="G314" i="6" a="1"/>
  <c r="G314" i="6" s="1"/>
  <c r="G315" i="6" a="1"/>
  <c r="G315" i="6" s="1"/>
  <c r="G316" i="6" a="1"/>
  <c r="G316" i="6" s="1"/>
  <c r="G317" i="6" a="1"/>
  <c r="G317" i="6" s="1"/>
  <c r="G318" i="6" a="1"/>
  <c r="G318" i="6" s="1"/>
  <c r="G319" i="6" a="1"/>
  <c r="G319" i="6" s="1"/>
  <c r="G320" i="6" a="1"/>
  <c r="G320" i="6" s="1"/>
  <c r="G321" i="6" a="1"/>
  <c r="G321" i="6" s="1"/>
  <c r="G322" i="6" a="1"/>
  <c r="G322" i="6" s="1"/>
  <c r="G323" i="6" a="1"/>
  <c r="G323" i="6" s="1"/>
  <c r="G324" i="6" a="1"/>
  <c r="G324" i="6" s="1"/>
  <c r="G325" i="6" a="1"/>
  <c r="G325" i="6" s="1"/>
  <c r="G326" i="6" a="1"/>
  <c r="G326" i="6" s="1"/>
  <c r="G327" i="6" a="1"/>
  <c r="G327" i="6" s="1"/>
  <c r="G328" i="6" a="1"/>
  <c r="G328" i="6" s="1"/>
  <c r="G329" i="6" a="1"/>
  <c r="G329" i="6" s="1"/>
  <c r="G330" i="6" a="1"/>
  <c r="G330" i="6" s="1"/>
  <c r="G331" i="6" a="1"/>
  <c r="G331" i="6" s="1"/>
  <c r="G332" i="6" a="1"/>
  <c r="G332" i="6" s="1"/>
  <c r="G333" i="6" a="1"/>
  <c r="G333" i="6" s="1"/>
  <c r="G334" i="6" a="1"/>
  <c r="G334" i="6" s="1"/>
  <c r="G335" i="6" a="1"/>
  <c r="G335" i="6" s="1"/>
  <c r="G336" i="6" a="1"/>
  <c r="G336" i="6" s="1"/>
  <c r="G337" i="6" a="1"/>
  <c r="G337" i="6" s="1"/>
  <c r="G338" i="6" a="1"/>
  <c r="G338" i="6" s="1"/>
  <c r="G339" i="6" a="1"/>
  <c r="G339" i="6" s="1"/>
  <c r="G340" i="6" a="1"/>
  <c r="G340" i="6" s="1"/>
  <c r="G341" i="6" a="1"/>
  <c r="G341" i="6" s="1"/>
  <c r="G342" i="6" a="1"/>
  <c r="G342" i="6" s="1"/>
  <c r="G343" i="6" a="1"/>
  <c r="G343" i="6" s="1"/>
  <c r="G344" i="6" a="1"/>
  <c r="G344" i="6" s="1"/>
  <c r="G345" i="6" a="1"/>
  <c r="G345" i="6" s="1"/>
  <c r="G346" i="6" a="1"/>
  <c r="G346" i="6" s="1"/>
  <c r="G347" i="6" a="1"/>
  <c r="G347" i="6" s="1"/>
  <c r="G348" i="6" a="1"/>
  <c r="G348" i="6" s="1"/>
  <c r="G349" i="6" a="1"/>
  <c r="G349" i="6" s="1"/>
  <c r="G350" i="6" a="1"/>
  <c r="G350" i="6" s="1"/>
  <c r="G351" i="6" a="1"/>
  <c r="G351" i="6" s="1"/>
  <c r="G352" i="6" a="1"/>
  <c r="G352" i="6" s="1"/>
  <c r="G353" i="6" a="1"/>
  <c r="G353" i="6" s="1"/>
  <c r="G354" i="6" a="1"/>
  <c r="G354" i="6" s="1"/>
  <c r="G355" i="6" a="1"/>
  <c r="G355" i="6" s="1"/>
  <c r="G356" i="6" a="1"/>
  <c r="G356" i="6" s="1"/>
  <c r="G357" i="6" a="1"/>
  <c r="G357" i="6" s="1"/>
  <c r="G358" i="6" a="1"/>
  <c r="G358" i="6" s="1"/>
  <c r="G359" i="6" a="1"/>
  <c r="G359" i="6" s="1"/>
  <c r="G360" i="6" a="1"/>
  <c r="G360" i="6" s="1"/>
  <c r="G361" i="6" a="1"/>
  <c r="G361" i="6" s="1"/>
  <c r="G362" i="6" a="1"/>
  <c r="G362" i="6" s="1"/>
  <c r="G363" i="6" a="1"/>
  <c r="G363" i="6" s="1"/>
  <c r="G364" i="6" a="1"/>
  <c r="G364" i="6" s="1"/>
  <c r="G365" i="6" a="1"/>
  <c r="G365" i="6" s="1"/>
  <c r="G366" i="6" a="1"/>
  <c r="G366" i="6" s="1"/>
  <c r="G367" i="6" a="1"/>
  <c r="G367" i="6" s="1"/>
  <c r="G368" i="6" a="1"/>
  <c r="G368" i="6" s="1"/>
  <c r="G369" i="6" a="1"/>
  <c r="G369" i="6" s="1"/>
  <c r="G370" i="6" a="1"/>
  <c r="G370" i="6" s="1"/>
  <c r="G371" i="6" a="1"/>
  <c r="G371" i="6" s="1"/>
  <c r="G372" i="6" a="1"/>
  <c r="G372" i="6" s="1"/>
  <c r="G373" i="6" a="1"/>
  <c r="G373" i="6" s="1"/>
  <c r="G374" i="6" a="1"/>
  <c r="G374" i="6" s="1"/>
  <c r="G375" i="6" a="1"/>
  <c r="G375" i="6" s="1"/>
  <c r="G376" i="6" a="1"/>
  <c r="G376" i="6" s="1"/>
  <c r="G377" i="6" a="1"/>
  <c r="G377" i="6" s="1"/>
  <c r="G378" i="6" a="1"/>
  <c r="G378" i="6" s="1"/>
  <c r="G379" i="6" a="1"/>
  <c r="G379" i="6" s="1"/>
  <c r="G380" i="6" a="1"/>
  <c r="G380" i="6" s="1"/>
  <c r="G381" i="6" a="1"/>
  <c r="G381" i="6" s="1"/>
  <c r="G382" i="6" a="1"/>
  <c r="G382" i="6" s="1"/>
  <c r="G383" i="6" a="1"/>
  <c r="G383" i="6" s="1"/>
  <c r="G384" i="6" a="1"/>
  <c r="G384" i="6" s="1"/>
  <c r="G385" i="6" a="1"/>
  <c r="G385" i="6" s="1"/>
  <c r="G386" i="6" a="1"/>
  <c r="G386" i="6" s="1"/>
  <c r="G387" i="6" a="1"/>
  <c r="G387" i="6" s="1"/>
  <c r="G388" i="6" a="1"/>
  <c r="G388" i="6" s="1"/>
  <c r="G389" i="6" a="1"/>
  <c r="G389" i="6" s="1"/>
  <c r="G390" i="6" a="1"/>
  <c r="G390" i="6" s="1"/>
  <c r="G391" i="6" a="1"/>
  <c r="G391" i="6" s="1"/>
  <c r="G392" i="6" a="1"/>
  <c r="G392" i="6" s="1"/>
  <c r="G393" i="6" a="1"/>
  <c r="G393" i="6" s="1"/>
  <c r="G394" i="6" a="1"/>
  <c r="G394" i="6" s="1"/>
  <c r="G395" i="6" a="1"/>
  <c r="G395" i="6" s="1"/>
  <c r="G396" i="6" a="1"/>
  <c r="G396" i="6" s="1"/>
  <c r="G397" i="6" a="1"/>
  <c r="G397" i="6" s="1"/>
  <c r="G398" i="6" a="1"/>
  <c r="G398" i="6" s="1"/>
  <c r="G399" i="6" a="1"/>
  <c r="G399" i="6" s="1"/>
  <c r="G400" i="6" a="1"/>
  <c r="G400" i="6" s="1"/>
  <c r="G401" i="6" a="1"/>
  <c r="G401" i="6" s="1"/>
  <c r="G402" i="6" a="1"/>
  <c r="G402" i="6" s="1"/>
  <c r="G403" i="6" a="1"/>
  <c r="G403" i="6" s="1"/>
  <c r="G404" i="6" a="1"/>
  <c r="G404" i="6" s="1"/>
  <c r="G405" i="6" a="1"/>
  <c r="G405" i="6" s="1"/>
  <c r="G406" i="6" a="1"/>
  <c r="G406" i="6" s="1"/>
  <c r="G407" i="6" a="1"/>
  <c r="G407" i="6" s="1"/>
  <c r="G408" i="6" a="1"/>
  <c r="G408" i="6" s="1"/>
  <c r="G409" i="6" a="1"/>
  <c r="G409" i="6" s="1"/>
  <c r="G410" i="6" a="1"/>
  <c r="G410" i="6" s="1"/>
  <c r="G411" i="6" a="1"/>
  <c r="G411" i="6" s="1"/>
  <c r="G412" i="6" a="1"/>
  <c r="G412" i="6" s="1"/>
  <c r="G413" i="6" a="1"/>
  <c r="G413" i="6" s="1"/>
  <c r="G414" i="6" a="1"/>
  <c r="G414" i="6" s="1"/>
  <c r="G415" i="6" a="1"/>
  <c r="G415" i="6" s="1"/>
  <c r="G416" i="6" a="1"/>
  <c r="G416" i="6" s="1"/>
  <c r="G417" i="6" a="1"/>
  <c r="G417" i="6" s="1"/>
  <c r="G418" i="6" a="1"/>
  <c r="G418" i="6" s="1"/>
  <c r="G419" i="6" a="1"/>
  <c r="G419" i="6" s="1"/>
  <c r="G420" i="6" a="1"/>
  <c r="G420" i="6" s="1"/>
  <c r="G421" i="6" a="1"/>
  <c r="G421" i="6" s="1"/>
  <c r="G422" i="6" a="1"/>
  <c r="G422" i="6" s="1"/>
  <c r="G423" i="6" a="1"/>
  <c r="G423" i="6" s="1"/>
  <c r="G424" i="6" a="1"/>
  <c r="G424" i="6" s="1"/>
  <c r="G425" i="6" a="1"/>
  <c r="G425" i="6" s="1"/>
  <c r="G426" i="6" a="1"/>
  <c r="G426" i="6" s="1"/>
  <c r="G427" i="6" a="1"/>
  <c r="G427" i="6" s="1"/>
  <c r="G428" i="6" a="1"/>
  <c r="G428" i="6" s="1"/>
  <c r="G429" i="6" a="1"/>
  <c r="G429" i="6" s="1"/>
  <c r="G430" i="6" a="1"/>
  <c r="G430" i="6" s="1"/>
  <c r="G431" i="6" a="1"/>
  <c r="G431" i="6" s="1"/>
  <c r="G432" i="6" a="1"/>
  <c r="G432" i="6" s="1"/>
  <c r="G433" i="6" a="1"/>
  <c r="G433" i="6" s="1"/>
  <c r="G434" i="6" a="1"/>
  <c r="G434" i="6" s="1"/>
  <c r="G435" i="6" a="1"/>
  <c r="G435" i="6" s="1"/>
  <c r="G436" i="6" a="1"/>
  <c r="G436" i="6" s="1"/>
  <c r="G437" i="6" a="1"/>
  <c r="G437" i="6" s="1"/>
  <c r="G438" i="6" a="1"/>
  <c r="G438" i="6" s="1"/>
  <c r="G439" i="6" a="1"/>
  <c r="G439" i="6" s="1"/>
  <c r="G440" i="6" a="1"/>
  <c r="G440" i="6" s="1"/>
  <c r="G441" i="6" a="1"/>
  <c r="G441" i="6" s="1"/>
  <c r="G442" i="6" a="1"/>
  <c r="G442" i="6" s="1"/>
  <c r="G443" i="6" a="1"/>
  <c r="G443" i="6" s="1"/>
  <c r="G444" i="6" a="1"/>
  <c r="G444" i="6" s="1"/>
  <c r="G445" i="6" a="1"/>
  <c r="G445" i="6" s="1"/>
  <c r="G446" i="6" a="1"/>
  <c r="G446" i="6" s="1"/>
  <c r="G447" i="6" a="1"/>
  <c r="G447" i="6" s="1"/>
  <c r="G448" i="6" a="1"/>
  <c r="G448" i="6" s="1"/>
  <c r="G449" i="6" a="1"/>
  <c r="G449" i="6" s="1"/>
  <c r="G450" i="6" a="1"/>
  <c r="G450" i="6" s="1"/>
  <c r="G451" i="6" a="1"/>
  <c r="G451" i="6" s="1"/>
  <c r="G452" i="6" a="1"/>
  <c r="G452" i="6" s="1"/>
  <c r="G453" i="6" a="1"/>
  <c r="G453" i="6" s="1"/>
  <c r="G454" i="6" a="1"/>
  <c r="G454" i="6" s="1"/>
  <c r="G455" i="6" a="1"/>
  <c r="G455" i="6" s="1"/>
  <c r="G456" i="6" a="1"/>
  <c r="G456" i="6" s="1"/>
  <c r="G457" i="6" a="1"/>
  <c r="G457" i="6" s="1"/>
  <c r="G458" i="6" a="1"/>
  <c r="G458" i="6" s="1"/>
  <c r="G459" i="6" a="1"/>
  <c r="G459" i="6" s="1"/>
  <c r="G460" i="6" a="1"/>
  <c r="G460" i="6" s="1"/>
  <c r="G461" i="6" a="1"/>
  <c r="G461" i="6" s="1"/>
  <c r="G462" i="6" a="1"/>
  <c r="G462" i="6" s="1"/>
  <c r="G463" i="6" a="1"/>
  <c r="G463" i="6" s="1"/>
  <c r="G464" i="6" a="1"/>
  <c r="G464" i="6" s="1"/>
  <c r="G465" i="6" a="1"/>
  <c r="G465" i="6" s="1"/>
  <c r="G466" i="6" a="1"/>
  <c r="G466" i="6" s="1"/>
  <c r="G467" i="6" a="1"/>
  <c r="G467" i="6" s="1"/>
  <c r="G468" i="6" a="1"/>
  <c r="G468" i="6" s="1"/>
  <c r="G469" i="6" a="1"/>
  <c r="G469" i="6" s="1"/>
  <c r="G470" i="6" a="1"/>
  <c r="G470" i="6" s="1"/>
  <c r="G471" i="6" a="1"/>
  <c r="G471" i="6" s="1"/>
  <c r="G472" i="6" a="1"/>
  <c r="G472" i="6" s="1"/>
  <c r="G473" i="6" a="1"/>
  <c r="G473" i="6" s="1"/>
  <c r="G474" i="6" a="1"/>
  <c r="G474" i="6" s="1"/>
  <c r="G475" i="6" a="1"/>
  <c r="G475" i="6" s="1"/>
  <c r="G476" i="6" a="1"/>
  <c r="G476" i="6" s="1"/>
  <c r="G477" i="6" a="1"/>
  <c r="G477" i="6" s="1"/>
  <c r="G478" i="6" a="1"/>
  <c r="G478" i="6" s="1"/>
  <c r="G479" i="6" a="1"/>
  <c r="G479" i="6" s="1"/>
  <c r="G480" i="6" a="1"/>
  <c r="G480" i="6" s="1"/>
  <c r="G481" i="6" a="1"/>
  <c r="G481" i="6" s="1"/>
  <c r="G482" i="6" a="1"/>
  <c r="G482" i="6" s="1"/>
  <c r="G483" i="6" a="1"/>
  <c r="G483" i="6" s="1"/>
  <c r="G484" i="6" a="1"/>
  <c r="G484" i="6" s="1"/>
  <c r="G485" i="6" a="1"/>
  <c r="G485" i="6" s="1"/>
  <c r="G486" i="6" a="1"/>
  <c r="G486" i="6" s="1"/>
  <c r="G487" i="6" a="1"/>
  <c r="G487" i="6" s="1"/>
  <c r="G488" i="6" a="1"/>
  <c r="G488" i="6" s="1"/>
  <c r="G489" i="6" a="1"/>
  <c r="G489" i="6" s="1"/>
  <c r="G490" i="6" a="1"/>
  <c r="G490" i="6" s="1"/>
  <c r="G491" i="6" a="1"/>
  <c r="G491" i="6" s="1"/>
  <c r="G492" i="6" a="1"/>
  <c r="G492" i="6" s="1"/>
  <c r="G493" i="6" a="1"/>
  <c r="G493" i="6" s="1"/>
  <c r="G494" i="6" a="1"/>
  <c r="G494" i="6" s="1"/>
  <c r="G495" i="6" a="1"/>
  <c r="G495" i="6" s="1"/>
  <c r="G496" i="6" a="1"/>
  <c r="G496" i="6" s="1"/>
  <c r="G497" i="6" a="1"/>
  <c r="G497" i="6" s="1"/>
  <c r="G498" i="6" a="1"/>
  <c r="G498" i="6" s="1"/>
  <c r="G499" i="6" a="1"/>
  <c r="G499" i="6" s="1"/>
  <c r="G500" i="6" a="1"/>
  <c r="G500" i="6" s="1"/>
  <c r="G501" i="6" a="1"/>
  <c r="G501" i="6" s="1"/>
  <c r="G502" i="6" a="1"/>
  <c r="G502" i="6" s="1"/>
  <c r="G503" i="6" a="1"/>
  <c r="G503" i="6" s="1"/>
  <c r="G504" i="6" a="1"/>
  <c r="G504" i="6" s="1"/>
  <c r="G505" i="6" a="1"/>
  <c r="G505" i="6" s="1"/>
  <c r="G506" i="6" a="1"/>
  <c r="G506" i="6" s="1"/>
  <c r="G507" i="6" a="1"/>
  <c r="G507" i="6" s="1"/>
  <c r="G508" i="6" a="1"/>
  <c r="G508" i="6" s="1"/>
  <c r="G509" i="6" a="1"/>
  <c r="G509" i="6" s="1"/>
  <c r="G510" i="6" a="1"/>
  <c r="G510" i="6" s="1"/>
  <c r="G511" i="6" a="1"/>
  <c r="G511" i="6" s="1"/>
  <c r="G512" i="6" a="1"/>
  <c r="G512" i="6" s="1"/>
  <c r="G513" i="6" a="1"/>
  <c r="G513" i="6" s="1"/>
  <c r="G514" i="6" a="1"/>
  <c r="G514" i="6" s="1"/>
  <c r="G515" i="6" a="1"/>
  <c r="G515" i="6" s="1"/>
  <c r="G516" i="6" a="1"/>
  <c r="G516" i="6" s="1"/>
  <c r="G517" i="6" a="1"/>
  <c r="G517" i="6" s="1"/>
  <c r="G518" i="6" a="1"/>
  <c r="G518" i="6" s="1"/>
  <c r="G519" i="6" a="1"/>
  <c r="G519" i="6" s="1"/>
  <c r="G520" i="6" a="1"/>
  <c r="G520" i="6" s="1"/>
  <c r="G521" i="6" a="1"/>
  <c r="G521" i="6" s="1"/>
  <c r="G522" i="6" a="1"/>
  <c r="G522" i="6" s="1"/>
  <c r="G523" i="6" a="1"/>
  <c r="G523" i="6" s="1"/>
  <c r="G524" i="6" a="1"/>
  <c r="G524" i="6" s="1"/>
  <c r="G525" i="6" a="1"/>
  <c r="G525" i="6" s="1"/>
  <c r="G526" i="6" a="1"/>
  <c r="G526" i="6" s="1"/>
  <c r="G527" i="6" a="1"/>
  <c r="G527" i="6" s="1"/>
  <c r="G528" i="6" a="1"/>
  <c r="G528" i="6" s="1"/>
  <c r="G529" i="6" a="1"/>
  <c r="G529" i="6" s="1"/>
  <c r="G530" i="6" a="1"/>
  <c r="G530" i="6" s="1"/>
  <c r="G531" i="6" a="1"/>
  <c r="G531" i="6" s="1"/>
  <c r="G532" i="6" a="1"/>
  <c r="G532" i="6" s="1"/>
  <c r="G533" i="6" a="1"/>
  <c r="G533" i="6" s="1"/>
  <c r="G534" i="6" a="1"/>
  <c r="G534" i="6" s="1"/>
  <c r="G535" i="6" a="1"/>
  <c r="G535" i="6" s="1"/>
  <c r="G536" i="6" a="1"/>
  <c r="G536" i="6" s="1"/>
  <c r="G537" i="6" a="1"/>
  <c r="G537" i="6" s="1"/>
  <c r="G538" i="6" a="1"/>
  <c r="G538" i="6" s="1"/>
  <c r="G539" i="6" a="1"/>
  <c r="G539" i="6" s="1"/>
  <c r="G540" i="6" a="1"/>
  <c r="G540" i="6" s="1"/>
  <c r="G541" i="6" a="1"/>
  <c r="G541" i="6" s="1"/>
  <c r="G542" i="6" a="1"/>
  <c r="G542" i="6" s="1"/>
  <c r="G543" i="6" a="1"/>
  <c r="G543" i="6" s="1"/>
  <c r="G544" i="6" a="1"/>
  <c r="G544" i="6" s="1"/>
  <c r="G545" i="6" a="1"/>
  <c r="G545" i="6" s="1"/>
  <c r="G546" i="6" a="1"/>
  <c r="G546" i="6" s="1"/>
  <c r="G547" i="6" a="1"/>
  <c r="G547" i="6" s="1"/>
  <c r="G548" i="6" a="1"/>
  <c r="G548" i="6" s="1"/>
  <c r="G549" i="6" a="1"/>
  <c r="G549" i="6" s="1"/>
  <c r="G550" i="6" a="1"/>
  <c r="G550" i="6" s="1"/>
  <c r="G551" i="6" a="1"/>
  <c r="G551" i="6" s="1"/>
  <c r="G552" i="6" a="1"/>
  <c r="G552" i="6" s="1"/>
  <c r="G553" i="6" a="1"/>
  <c r="G553" i="6" s="1"/>
  <c r="G554" i="6" a="1"/>
  <c r="G554" i="6" s="1"/>
  <c r="G555" i="6" a="1"/>
  <c r="G555" i="6" s="1"/>
  <c r="G556" i="6" a="1"/>
  <c r="G556" i="6" s="1"/>
  <c r="G557" i="6" a="1"/>
  <c r="G557" i="6" s="1"/>
  <c r="G558" i="6" a="1"/>
  <c r="G558" i="6" s="1"/>
  <c r="G559" i="6" a="1"/>
  <c r="G559" i="6" s="1"/>
  <c r="G560" i="6" a="1"/>
  <c r="G560" i="6" s="1"/>
  <c r="G561" i="6" a="1"/>
  <c r="G561" i="6" s="1"/>
  <c r="G562" i="6" a="1"/>
  <c r="G562" i="6" s="1"/>
  <c r="G563" i="6" a="1"/>
  <c r="G563" i="6" s="1"/>
  <c r="G564" i="6" a="1"/>
  <c r="G564" i="6" s="1"/>
  <c r="G565" i="6" a="1"/>
  <c r="G565" i="6" s="1"/>
  <c r="G566" i="6" a="1"/>
  <c r="G566" i="6" s="1"/>
  <c r="G567" i="6" a="1"/>
  <c r="G567" i="6" s="1"/>
  <c r="G568" i="6" a="1"/>
  <c r="G568" i="6" s="1"/>
  <c r="G569" i="6" a="1"/>
  <c r="G569" i="6" s="1"/>
  <c r="G570" i="6" a="1"/>
  <c r="G570" i="6" s="1"/>
  <c r="G571" i="6" a="1"/>
  <c r="G571" i="6" s="1"/>
  <c r="G572" i="6" a="1"/>
  <c r="G572" i="6" s="1"/>
  <c r="G573" i="6" a="1"/>
  <c r="G573" i="6" s="1"/>
  <c r="G574" i="6" a="1"/>
  <c r="G574" i="6" s="1"/>
  <c r="G575" i="6" a="1"/>
  <c r="G575" i="6" s="1"/>
  <c r="G576" i="6" a="1"/>
  <c r="G576" i="6" s="1"/>
  <c r="G577" i="6" a="1"/>
  <c r="G577" i="6" s="1"/>
  <c r="G578" i="6" a="1"/>
  <c r="G578" i="6" s="1"/>
  <c r="G579" i="6" a="1"/>
  <c r="G579" i="6" s="1"/>
  <c r="G580" i="6" a="1"/>
  <c r="G580" i="6" s="1"/>
  <c r="G581" i="6" a="1"/>
  <c r="G581" i="6" s="1"/>
  <c r="G582" i="6" a="1"/>
  <c r="G582" i="6" s="1"/>
  <c r="G583" i="6" a="1"/>
  <c r="G583" i="6" s="1"/>
  <c r="G584" i="6" a="1"/>
  <c r="G584" i="6" s="1"/>
  <c r="G585" i="6" a="1"/>
  <c r="G585" i="6" s="1"/>
  <c r="G586" i="6" a="1"/>
  <c r="G586" i="6" s="1"/>
  <c r="G587" i="6" a="1"/>
  <c r="G587" i="6" s="1"/>
  <c r="G588" i="6" a="1"/>
  <c r="G588" i="6" s="1"/>
  <c r="G589" i="6" a="1"/>
  <c r="G589" i="6" s="1"/>
  <c r="G590" i="6" a="1"/>
  <c r="G590" i="6" s="1"/>
  <c r="G591" i="6" a="1"/>
  <c r="G591" i="6" s="1"/>
  <c r="G592" i="6" a="1"/>
  <c r="G592" i="6" s="1"/>
  <c r="G593" i="6" a="1"/>
  <c r="G593" i="6" s="1"/>
  <c r="G594" i="6" a="1"/>
  <c r="G594" i="6" s="1"/>
  <c r="G595" i="6" a="1"/>
  <c r="G595" i="6" s="1"/>
  <c r="G596" i="6" a="1"/>
  <c r="G596" i="6" s="1"/>
  <c r="G597" i="6" a="1"/>
  <c r="G597" i="6" s="1"/>
  <c r="G598" i="6" a="1"/>
  <c r="G598" i="6" s="1"/>
  <c r="G599" i="6" a="1"/>
  <c r="G599" i="6" s="1"/>
  <c r="G600" i="6" a="1"/>
  <c r="G600" i="6" s="1"/>
  <c r="G601" i="6" a="1"/>
  <c r="G601" i="6" s="1"/>
  <c r="G602" i="6" a="1"/>
  <c r="G602" i="6" s="1"/>
  <c r="G603" i="6" a="1"/>
  <c r="G603" i="6" s="1"/>
  <c r="G604" i="6" a="1"/>
  <c r="G604" i="6" s="1"/>
  <c r="G605" i="6" a="1"/>
  <c r="G605" i="6" s="1"/>
  <c r="G606" i="6" a="1"/>
  <c r="G606" i="6" s="1"/>
  <c r="G607" i="6" a="1"/>
  <c r="G607" i="6" s="1"/>
  <c r="G608" i="6" a="1"/>
  <c r="G608" i="6" s="1"/>
  <c r="G609" i="6" a="1"/>
  <c r="G609" i="6" s="1"/>
  <c r="G610" i="6" a="1"/>
  <c r="G610" i="6" s="1"/>
  <c r="G611" i="6" a="1"/>
  <c r="G611" i="6" s="1"/>
  <c r="G612" i="6" a="1"/>
  <c r="G612" i="6" s="1"/>
  <c r="G613" i="6" a="1"/>
  <c r="G613" i="6" s="1"/>
  <c r="G614" i="6" a="1"/>
  <c r="G614" i="6" s="1"/>
  <c r="G615" i="6" a="1"/>
  <c r="G615" i="6" s="1"/>
  <c r="G616" i="6" a="1"/>
  <c r="G616" i="6" s="1"/>
  <c r="G617" i="6" a="1"/>
  <c r="G617" i="6" s="1"/>
  <c r="G618" i="6" a="1"/>
  <c r="G618" i="6" s="1"/>
  <c r="G619" i="6" a="1"/>
  <c r="G619" i="6" s="1"/>
  <c r="G620" i="6" a="1"/>
  <c r="G620" i="6" s="1"/>
  <c r="G621" i="6" a="1"/>
  <c r="G621" i="6" s="1"/>
  <c r="G622" i="6" a="1"/>
  <c r="G622" i="6" s="1"/>
  <c r="G623" i="6" a="1"/>
  <c r="G623" i="6" s="1"/>
  <c r="G624" i="6" a="1"/>
  <c r="G624" i="6" s="1"/>
  <c r="G625" i="6" a="1"/>
  <c r="G625" i="6" s="1"/>
  <c r="G626" i="6" a="1"/>
  <c r="G626" i="6" s="1"/>
  <c r="G627" i="6" a="1"/>
  <c r="G627" i="6" s="1"/>
  <c r="G628" i="6" a="1"/>
  <c r="G628" i="6" s="1"/>
  <c r="G629" i="6" a="1"/>
  <c r="G629" i="6" s="1"/>
  <c r="G630" i="6" a="1"/>
  <c r="G630" i="6" s="1"/>
  <c r="G631" i="6" a="1"/>
  <c r="G631" i="6" s="1"/>
  <c r="G632" i="6" a="1"/>
  <c r="G632" i="6" s="1"/>
  <c r="G633" i="6" a="1"/>
  <c r="G633" i="6" s="1"/>
  <c r="G634" i="6" a="1"/>
  <c r="G634" i="6" s="1"/>
  <c r="G635" i="6" a="1"/>
  <c r="G635" i="6" s="1"/>
  <c r="G636" i="6" a="1"/>
  <c r="G636" i="6" s="1"/>
  <c r="G637" i="6" a="1"/>
  <c r="G637" i="6" s="1"/>
  <c r="G638" i="6" a="1"/>
  <c r="G638" i="6" s="1"/>
  <c r="G639" i="6" a="1"/>
  <c r="G639" i="6" s="1"/>
  <c r="G640" i="6" a="1"/>
  <c r="G640" i="6" s="1"/>
  <c r="G641" i="6" a="1"/>
  <c r="G641" i="6" s="1"/>
  <c r="G642" i="6" a="1"/>
  <c r="G642" i="6" s="1"/>
  <c r="G643" i="6" a="1"/>
  <c r="G643" i="6" s="1"/>
  <c r="G644" i="6" a="1"/>
  <c r="G644" i="6" s="1"/>
  <c r="G645" i="6" a="1"/>
  <c r="G645" i="6" s="1"/>
  <c r="G646" i="6" a="1"/>
  <c r="G646" i="6" s="1"/>
  <c r="G647" i="6" a="1"/>
  <c r="G647" i="6" s="1"/>
  <c r="G648" i="6" a="1"/>
  <c r="G648" i="6" s="1"/>
  <c r="G649" i="6" a="1"/>
  <c r="G649" i="6" s="1"/>
  <c r="G650" i="6" a="1"/>
  <c r="G650" i="6" s="1"/>
  <c r="G651" i="6" a="1"/>
  <c r="G651" i="6" s="1"/>
  <c r="G652" i="6" a="1"/>
  <c r="G652" i="6" s="1"/>
  <c r="G653" i="6" a="1"/>
  <c r="G653" i="6" s="1"/>
  <c r="G654" i="6" a="1"/>
  <c r="G654" i="6" s="1"/>
  <c r="G655" i="6" a="1"/>
  <c r="G655" i="6" s="1"/>
  <c r="G656" i="6" a="1"/>
  <c r="G656" i="6" s="1"/>
  <c r="G657" i="6" a="1"/>
  <c r="G657" i="6" s="1"/>
  <c r="G658" i="6" a="1"/>
  <c r="G658" i="6" s="1"/>
  <c r="G659" i="6" a="1"/>
  <c r="G659" i="6" s="1"/>
  <c r="G660" i="6" a="1"/>
  <c r="G660" i="6" s="1"/>
  <c r="G661" i="6" a="1"/>
  <c r="G661" i="6" s="1"/>
  <c r="G662" i="6" a="1"/>
  <c r="G662" i="6" s="1"/>
  <c r="G663" i="6" a="1"/>
  <c r="G663" i="6" s="1"/>
  <c r="G664" i="6" a="1"/>
  <c r="G664" i="6" s="1"/>
  <c r="G665" i="6" a="1"/>
  <c r="G665" i="6" s="1"/>
  <c r="G666" i="6" a="1"/>
  <c r="G666" i="6" s="1"/>
  <c r="G667" i="6" a="1"/>
  <c r="G667" i="6" s="1"/>
  <c r="G668" i="6" a="1"/>
  <c r="G668" i="6" s="1"/>
  <c r="G669" i="6" a="1"/>
  <c r="G669" i="6" s="1"/>
  <c r="G670" i="6" a="1"/>
  <c r="G670" i="6" s="1"/>
  <c r="G671" i="6" a="1"/>
  <c r="G671" i="6" s="1"/>
  <c r="G672" i="6" a="1"/>
  <c r="G672" i="6" s="1"/>
  <c r="G673" i="6" a="1"/>
  <c r="G673" i="6" s="1"/>
  <c r="G674" i="6" a="1"/>
  <c r="G674" i="6" s="1"/>
  <c r="G675" i="6" a="1"/>
  <c r="G675" i="6" s="1"/>
  <c r="G676" i="6" a="1"/>
  <c r="G676" i="6" s="1"/>
  <c r="G677" i="6" a="1"/>
  <c r="G677" i="6" s="1"/>
  <c r="G678" i="6" a="1"/>
  <c r="G678" i="6" s="1"/>
  <c r="G679" i="6" a="1"/>
  <c r="G679" i="6" s="1"/>
  <c r="G680" i="6" a="1"/>
  <c r="G680" i="6" s="1"/>
  <c r="G681" i="6" a="1"/>
  <c r="G681" i="6" s="1"/>
  <c r="G682" i="6" a="1"/>
  <c r="G682" i="6" s="1"/>
  <c r="G683" i="6" a="1"/>
  <c r="G683" i="6" s="1"/>
  <c r="G684" i="6" a="1"/>
  <c r="G684" i="6" s="1"/>
  <c r="G685" i="6" a="1"/>
  <c r="G685" i="6" s="1"/>
  <c r="G686" i="6" a="1"/>
  <c r="G686" i="6" s="1"/>
  <c r="G687" i="6" a="1"/>
  <c r="G687" i="6" s="1"/>
  <c r="G688" i="6" a="1"/>
  <c r="G688" i="6" s="1"/>
  <c r="G689" i="6" a="1"/>
  <c r="G689" i="6" s="1"/>
  <c r="G690" i="6" a="1"/>
  <c r="G690" i="6" s="1"/>
  <c r="G691" i="6" a="1"/>
  <c r="G691" i="6" s="1"/>
  <c r="G692" i="6" a="1"/>
  <c r="G692" i="6" s="1"/>
  <c r="G693" i="6" a="1"/>
  <c r="G693" i="6" s="1"/>
  <c r="G694" i="6" a="1"/>
  <c r="G694" i="6" s="1"/>
  <c r="G695" i="6" a="1"/>
  <c r="G695" i="6" s="1"/>
  <c r="G696" i="6" a="1"/>
  <c r="G696" i="6" s="1"/>
  <c r="G697" i="6" a="1"/>
  <c r="G697" i="6" s="1"/>
  <c r="G698" i="6" a="1"/>
  <c r="G698" i="6" s="1"/>
  <c r="G699" i="6" a="1"/>
  <c r="G699" i="6" s="1"/>
  <c r="G700" i="6" a="1"/>
  <c r="G700" i="6" s="1"/>
  <c r="G701" i="6" a="1"/>
  <c r="G701" i="6" s="1"/>
  <c r="G702" i="6" a="1"/>
  <c r="G702" i="6" s="1"/>
  <c r="G703" i="6" a="1"/>
  <c r="G703" i="6" s="1"/>
  <c r="G704" i="6" a="1"/>
  <c r="G704" i="6" s="1"/>
  <c r="G705" i="6" a="1"/>
  <c r="G705" i="6" s="1"/>
  <c r="G706" i="6" a="1"/>
  <c r="G706" i="6" s="1"/>
  <c r="G707" i="6" a="1"/>
  <c r="G707" i="6" s="1"/>
  <c r="G708" i="6" a="1"/>
  <c r="G708" i="6" s="1"/>
  <c r="G709" i="6" a="1"/>
  <c r="G709" i="6" s="1"/>
  <c r="G710" i="6" a="1"/>
  <c r="G710" i="6" s="1"/>
  <c r="G711" i="6" a="1"/>
  <c r="G711" i="6" s="1"/>
  <c r="G712" i="6" a="1"/>
  <c r="G712" i="6" s="1"/>
  <c r="G713" i="6" a="1"/>
  <c r="G713" i="6" s="1"/>
  <c r="G714" i="6" a="1"/>
  <c r="G714" i="6" s="1"/>
  <c r="G715" i="6" a="1"/>
  <c r="G715" i="6" s="1"/>
  <c r="G716" i="6" a="1"/>
  <c r="G716" i="6" s="1"/>
  <c r="G717" i="6" a="1"/>
  <c r="G717" i="6" s="1"/>
  <c r="G718" i="6" a="1"/>
  <c r="G718" i="6" s="1"/>
  <c r="G719" i="6" a="1"/>
  <c r="G719" i="6" s="1"/>
  <c r="G720" i="6" a="1"/>
  <c r="G720" i="6" s="1"/>
  <c r="G721" i="6" a="1"/>
  <c r="G721" i="6" s="1"/>
  <c r="G722" i="6" a="1"/>
  <c r="G722" i="6" s="1"/>
  <c r="G723" i="6" a="1"/>
  <c r="G723" i="6" s="1"/>
  <c r="G724" i="6" a="1"/>
  <c r="G724" i="6" s="1"/>
  <c r="G725" i="6" a="1"/>
  <c r="G725" i="6" s="1"/>
  <c r="G726" i="6" a="1"/>
  <c r="G726" i="6" s="1"/>
  <c r="G727" i="6" a="1"/>
  <c r="G727" i="6" s="1"/>
  <c r="G728" i="6" a="1"/>
  <c r="G728" i="6" s="1"/>
  <c r="G729" i="6" a="1"/>
  <c r="G729" i="6" s="1"/>
  <c r="G730" i="6" a="1"/>
  <c r="G730" i="6" s="1"/>
  <c r="G731" i="6" a="1"/>
  <c r="G731" i="6" s="1"/>
  <c r="G732" i="6" a="1"/>
  <c r="G732" i="6" s="1"/>
  <c r="G733" i="6" a="1"/>
  <c r="G733" i="6" s="1"/>
  <c r="G734" i="6" a="1"/>
  <c r="G734" i="6" s="1"/>
  <c r="G735" i="6" a="1"/>
  <c r="G735" i="6" s="1"/>
  <c r="G736" i="6" a="1"/>
  <c r="G736" i="6" s="1"/>
  <c r="G737" i="6" a="1"/>
  <c r="G737" i="6" s="1"/>
  <c r="G738" i="6" a="1"/>
  <c r="G738" i="6" s="1"/>
  <c r="G739" i="6" a="1"/>
  <c r="G739" i="6" s="1"/>
  <c r="G740" i="6" a="1"/>
  <c r="G740" i="6" s="1"/>
  <c r="G741" i="6" a="1"/>
  <c r="G741" i="6" s="1"/>
  <c r="G742" i="6" a="1"/>
  <c r="G742" i="6" s="1"/>
  <c r="G743" i="6" a="1"/>
  <c r="G743" i="6" s="1"/>
  <c r="G744" i="6" a="1"/>
  <c r="G744" i="6" s="1"/>
  <c r="G745" i="6" a="1"/>
  <c r="G745" i="6" s="1"/>
  <c r="G746" i="6" a="1"/>
  <c r="G746" i="6" s="1"/>
  <c r="G747" i="6" a="1"/>
  <c r="G747" i="6" s="1"/>
  <c r="G748" i="6" a="1"/>
  <c r="G748" i="6" s="1"/>
  <c r="G749" i="6" a="1"/>
  <c r="G749" i="6" s="1"/>
  <c r="G750" i="6" a="1"/>
  <c r="G750" i="6" s="1"/>
  <c r="G751" i="6" a="1"/>
  <c r="G751" i="6" s="1"/>
  <c r="G752" i="6" a="1"/>
  <c r="G752" i="6" s="1"/>
  <c r="G753" i="6" a="1"/>
  <c r="G753" i="6" s="1"/>
  <c r="G754" i="6" a="1"/>
  <c r="G754" i="6" s="1"/>
  <c r="G755" i="6" a="1"/>
  <c r="G755" i="6" s="1"/>
  <c r="G756" i="6" a="1"/>
  <c r="G756" i="6" s="1"/>
  <c r="G757" i="6" a="1"/>
  <c r="G757" i="6" s="1"/>
  <c r="G758" i="6" a="1"/>
  <c r="G758" i="6" s="1"/>
  <c r="G759" i="6" a="1"/>
  <c r="G759" i="6" s="1"/>
  <c r="G760" i="6" a="1"/>
  <c r="G760" i="6" s="1"/>
  <c r="G761" i="6" a="1"/>
  <c r="G761" i="6" s="1"/>
  <c r="G762" i="6" a="1"/>
  <c r="G762" i="6" s="1"/>
  <c r="G763" i="6" a="1"/>
  <c r="G763" i="6" s="1"/>
  <c r="G764" i="6" a="1"/>
  <c r="G764" i="6" s="1"/>
  <c r="G765" i="6" a="1"/>
  <c r="G765" i="6" s="1"/>
  <c r="G766" i="6" a="1"/>
  <c r="G766" i="6" s="1"/>
  <c r="G767" i="6" a="1"/>
  <c r="G767" i="6" s="1"/>
  <c r="G768" i="6" a="1"/>
  <c r="G768" i="6" s="1"/>
  <c r="G769" i="6" a="1"/>
  <c r="G769" i="6" s="1"/>
  <c r="G770" i="6" a="1"/>
  <c r="G770" i="6" s="1"/>
  <c r="G771" i="6" a="1"/>
  <c r="G771" i="6" s="1"/>
  <c r="G772" i="6" a="1"/>
  <c r="G772" i="6" s="1"/>
  <c r="G773" i="6" a="1"/>
  <c r="G773" i="6" s="1"/>
  <c r="G774" i="6" a="1"/>
  <c r="G774" i="6" s="1"/>
  <c r="G775" i="6" a="1"/>
  <c r="G775" i="6" s="1"/>
  <c r="G776" i="6" a="1"/>
  <c r="G776" i="6" s="1"/>
  <c r="G777" i="6" a="1"/>
  <c r="G777" i="6" s="1"/>
  <c r="G778" i="6" a="1"/>
  <c r="G778" i="6" s="1"/>
  <c r="G779" i="6" a="1"/>
  <c r="G779" i="6" s="1"/>
  <c r="G780" i="6" a="1"/>
  <c r="G780" i="6" s="1"/>
  <c r="G781" i="6" a="1"/>
  <c r="G781" i="6" s="1"/>
  <c r="G782" i="6" a="1"/>
  <c r="G782" i="6" s="1"/>
  <c r="G783" i="6" a="1"/>
  <c r="G783" i="6" s="1"/>
  <c r="G784" i="6" a="1"/>
  <c r="G784" i="6" s="1"/>
  <c r="G785" i="6" a="1"/>
  <c r="G785" i="6" s="1"/>
  <c r="G786" i="6" a="1"/>
  <c r="G786" i="6" s="1"/>
  <c r="G787" i="6" a="1"/>
  <c r="G787" i="6" s="1"/>
  <c r="G788" i="6" a="1"/>
  <c r="G788" i="6" s="1"/>
  <c r="G789" i="6" a="1"/>
  <c r="G789" i="6" s="1"/>
  <c r="G790" i="6" a="1"/>
  <c r="G790" i="6" s="1"/>
  <c r="G791" i="6" a="1"/>
  <c r="G791" i="6" s="1"/>
  <c r="G792" i="6" a="1"/>
  <c r="G792" i="6" s="1"/>
  <c r="G793" i="6" a="1"/>
  <c r="G793" i="6" s="1"/>
  <c r="G794" i="6" a="1"/>
  <c r="G794" i="6" s="1"/>
  <c r="G795" i="6" a="1"/>
  <c r="G795" i="6" s="1"/>
  <c r="G796" i="6" a="1"/>
  <c r="G796" i="6" s="1"/>
  <c r="G797" i="6" a="1"/>
  <c r="G797" i="6" s="1"/>
  <c r="G798" i="6" a="1"/>
  <c r="G798" i="6" s="1"/>
  <c r="G799" i="6" a="1"/>
  <c r="G799" i="6" s="1"/>
  <c r="G800" i="6" a="1"/>
  <c r="G800" i="6" s="1"/>
  <c r="G801" i="6" a="1"/>
  <c r="G801" i="6" s="1"/>
  <c r="G802" i="6" a="1"/>
  <c r="G802" i="6" s="1"/>
  <c r="G803" i="6" a="1"/>
  <c r="G803" i="6" s="1"/>
  <c r="G804" i="6" a="1"/>
  <c r="G804" i="6" s="1"/>
  <c r="G805" i="6" a="1"/>
  <c r="G805" i="6" s="1"/>
  <c r="G806" i="6" a="1"/>
  <c r="G806" i="6" s="1"/>
  <c r="G807" i="6" a="1"/>
  <c r="G807" i="6" s="1"/>
  <c r="G808" i="6" a="1"/>
  <c r="G808" i="6" s="1"/>
  <c r="G809" i="6" a="1"/>
  <c r="G809" i="6" s="1"/>
  <c r="G810" i="6" a="1"/>
  <c r="G810" i="6" s="1"/>
  <c r="G811" i="6" a="1"/>
  <c r="G811" i="6" s="1"/>
  <c r="G812" i="6" a="1"/>
  <c r="G812" i="6" s="1"/>
  <c r="G813" i="6" a="1"/>
  <c r="G813" i="6" s="1"/>
  <c r="G814" i="6" a="1"/>
  <c r="G814" i="6" s="1"/>
  <c r="G815" i="6" a="1"/>
  <c r="G815" i="6" s="1"/>
  <c r="G816" i="6" a="1"/>
  <c r="G816" i="6" s="1"/>
  <c r="G817" i="6" a="1"/>
  <c r="G817" i="6" s="1"/>
  <c r="G818" i="6" a="1"/>
  <c r="G818" i="6" s="1"/>
  <c r="G819" i="6" a="1"/>
  <c r="G819" i="6" s="1"/>
  <c r="G820" i="6" a="1"/>
  <c r="G820" i="6" s="1"/>
  <c r="G821" i="6" a="1"/>
  <c r="G821" i="6" s="1"/>
  <c r="G822" i="6" a="1"/>
  <c r="G822" i="6" s="1"/>
  <c r="G823" i="6" a="1"/>
  <c r="G823" i="6" s="1"/>
  <c r="G824" i="6" a="1"/>
  <c r="G824" i="6" s="1"/>
  <c r="G825" i="6" a="1"/>
  <c r="G825" i="6" s="1"/>
  <c r="G826" i="6" a="1"/>
  <c r="G826" i="6" s="1"/>
  <c r="G827" i="6" a="1"/>
  <c r="G827" i="6" s="1"/>
  <c r="G828" i="6" a="1"/>
  <c r="G828" i="6" s="1"/>
  <c r="G829" i="6" a="1"/>
  <c r="G829" i="6" s="1"/>
  <c r="G830" i="6" a="1"/>
  <c r="G830" i="6" s="1"/>
  <c r="G831" i="6" a="1"/>
  <c r="G831" i="6" s="1"/>
  <c r="G832" i="6" a="1"/>
  <c r="G832" i="6" s="1"/>
  <c r="G833" i="6" a="1"/>
  <c r="G833" i="6" s="1"/>
  <c r="G834" i="6" a="1"/>
  <c r="G834" i="6" s="1"/>
  <c r="G835" i="6" a="1"/>
  <c r="G835" i="6" s="1"/>
  <c r="G836" i="6" a="1"/>
  <c r="G836" i="6" s="1"/>
  <c r="G837" i="6" a="1"/>
  <c r="G837" i="6" s="1"/>
  <c r="G838" i="6" a="1"/>
  <c r="G838" i="6" s="1"/>
  <c r="G839" i="6" a="1"/>
  <c r="G839" i="6" s="1"/>
  <c r="G840" i="6" a="1"/>
  <c r="G840" i="6" s="1"/>
  <c r="G841" i="6" a="1"/>
  <c r="G841" i="6" s="1"/>
  <c r="G842" i="6" a="1"/>
  <c r="G842" i="6" s="1"/>
  <c r="G843" i="6" a="1"/>
  <c r="G843" i="6" s="1"/>
  <c r="G844" i="6" a="1"/>
  <c r="G844" i="6" s="1"/>
  <c r="G845" i="6" a="1"/>
  <c r="G845" i="6" s="1"/>
  <c r="G846" i="6" a="1"/>
  <c r="G846" i="6" s="1"/>
  <c r="G847" i="6" a="1"/>
  <c r="G847" i="6" s="1"/>
  <c r="G848" i="6" a="1"/>
  <c r="G848" i="6" s="1"/>
  <c r="G849" i="6" a="1"/>
  <c r="G849" i="6" s="1"/>
  <c r="G850" i="6" a="1"/>
  <c r="G850" i="6" s="1"/>
  <c r="G851" i="6" a="1"/>
  <c r="G851" i="6" s="1"/>
  <c r="G852" i="6" a="1"/>
  <c r="G852" i="6" s="1"/>
  <c r="G853" i="6" a="1"/>
  <c r="G853" i="6" s="1"/>
  <c r="G854" i="6" a="1"/>
  <c r="G854" i="6" s="1"/>
  <c r="G855" i="6" a="1"/>
  <c r="G855" i="6" s="1"/>
  <c r="G856" i="6" a="1"/>
  <c r="G856" i="6" s="1"/>
  <c r="G857" i="6" a="1"/>
  <c r="G857" i="6" s="1"/>
  <c r="G858" i="6" a="1"/>
  <c r="G858" i="6" s="1"/>
  <c r="G859" i="6" a="1"/>
  <c r="G859" i="6" s="1"/>
  <c r="G860" i="6" a="1"/>
  <c r="G860" i="6" s="1"/>
  <c r="G861" i="6" a="1"/>
  <c r="G861" i="6" s="1"/>
  <c r="G862" i="6" a="1"/>
  <c r="G862" i="6" s="1"/>
  <c r="G863" i="6" a="1"/>
  <c r="G863" i="6" s="1"/>
  <c r="G864" i="6" a="1"/>
  <c r="G864" i="6" s="1"/>
  <c r="G865" i="6" a="1"/>
  <c r="G865" i="6" s="1"/>
  <c r="G866" i="6" a="1"/>
  <c r="G866" i="6" s="1"/>
  <c r="G867" i="6" a="1"/>
  <c r="G867" i="6" s="1"/>
  <c r="G868" i="6" a="1"/>
  <c r="G868" i="6" s="1"/>
  <c r="G869" i="6" a="1"/>
  <c r="G869" i="6" s="1"/>
  <c r="G870" i="6" a="1"/>
  <c r="G870" i="6" s="1"/>
  <c r="G871" i="6" a="1"/>
  <c r="G871" i="6" s="1"/>
  <c r="G872" i="6" a="1"/>
  <c r="G872" i="6" s="1"/>
  <c r="G873" i="6" a="1"/>
  <c r="G873" i="6" s="1"/>
  <c r="G874" i="6" a="1"/>
  <c r="G874" i="6" s="1"/>
  <c r="G875" i="6" a="1"/>
  <c r="G875" i="6" s="1"/>
  <c r="G876" i="6" a="1"/>
  <c r="G876" i="6" s="1"/>
  <c r="G877" i="6" a="1"/>
  <c r="G877" i="6" s="1"/>
  <c r="G878" i="6" a="1"/>
  <c r="G878" i="6" s="1"/>
  <c r="G879" i="6" a="1"/>
  <c r="G879" i="6" s="1"/>
  <c r="G880" i="6" a="1"/>
  <c r="G880" i="6" s="1"/>
  <c r="G881" i="6" a="1"/>
  <c r="G881" i="6" s="1"/>
  <c r="G882" i="6" a="1"/>
  <c r="G882" i="6" s="1"/>
  <c r="G883" i="6" a="1"/>
  <c r="G883" i="6" s="1"/>
  <c r="G884" i="6" a="1"/>
  <c r="G884" i="6" s="1"/>
  <c r="G885" i="6" a="1"/>
  <c r="G885" i="6" s="1"/>
  <c r="G886" i="6" a="1"/>
  <c r="G886" i="6" s="1"/>
  <c r="G887" i="6" a="1"/>
  <c r="G887" i="6" s="1"/>
  <c r="G888" i="6" a="1"/>
  <c r="G888" i="6" s="1"/>
  <c r="G889" i="6" a="1"/>
  <c r="G889" i="6" s="1"/>
  <c r="G890" i="6" a="1"/>
  <c r="G890" i="6" s="1"/>
  <c r="G891" i="6" a="1"/>
  <c r="G891" i="6" s="1"/>
  <c r="G892" i="6" a="1"/>
  <c r="G892" i="6" s="1"/>
  <c r="G893" i="6" a="1"/>
  <c r="G893" i="6" s="1"/>
  <c r="G894" i="6" a="1"/>
  <c r="G894" i="6" s="1"/>
  <c r="G895" i="6" a="1"/>
  <c r="G895" i="6" s="1"/>
  <c r="G896" i="6" a="1"/>
  <c r="G896" i="6" s="1"/>
  <c r="G897" i="6" a="1"/>
  <c r="G897" i="6" s="1"/>
  <c r="G898" i="6" a="1"/>
  <c r="G898" i="6" s="1"/>
  <c r="G899" i="6" a="1"/>
  <c r="G899" i="6" s="1"/>
  <c r="G900" i="6" a="1"/>
  <c r="G900" i="6" s="1"/>
  <c r="G901" i="6" a="1"/>
  <c r="G901" i="6" s="1"/>
  <c r="G902" i="6" a="1"/>
  <c r="G902" i="6" s="1"/>
  <c r="G903" i="6" a="1"/>
  <c r="G903" i="6" s="1"/>
  <c r="G904" i="6" a="1"/>
  <c r="G904" i="6" s="1"/>
  <c r="G905" i="6" a="1"/>
  <c r="G905" i="6" s="1"/>
  <c r="G906" i="6" a="1"/>
  <c r="G906" i="6" s="1"/>
  <c r="G907" i="6" a="1"/>
  <c r="G907" i="6" s="1"/>
  <c r="G908" i="6" a="1"/>
  <c r="G908" i="6" s="1"/>
  <c r="G909" i="6" a="1"/>
  <c r="G909" i="6" s="1"/>
  <c r="G910" i="6" a="1"/>
  <c r="G910" i="6" s="1"/>
  <c r="G911" i="6" a="1"/>
  <c r="G911" i="6" s="1"/>
  <c r="G912" i="6" a="1"/>
  <c r="G912" i="6" s="1"/>
  <c r="G913" i="6" a="1"/>
  <c r="G913" i="6" s="1"/>
  <c r="G914" i="6" a="1"/>
  <c r="G914" i="6" s="1"/>
  <c r="G915" i="6" a="1"/>
  <c r="G915" i="6" s="1"/>
  <c r="G916" i="6" a="1"/>
  <c r="G916" i="6" s="1"/>
  <c r="G917" i="6" a="1"/>
  <c r="G917" i="6" s="1"/>
  <c r="G918" i="6" a="1"/>
  <c r="G918" i="6" s="1"/>
  <c r="G919" i="6" a="1"/>
  <c r="G919" i="6" s="1"/>
  <c r="G920" i="6" a="1"/>
  <c r="G920" i="6" s="1"/>
  <c r="G921" i="6" a="1"/>
  <c r="G921" i="6" s="1"/>
  <c r="G922" i="6" a="1"/>
  <c r="G922" i="6" s="1"/>
  <c r="G923" i="6" a="1"/>
  <c r="G923" i="6" s="1"/>
  <c r="G924" i="6" a="1"/>
  <c r="G924" i="6" s="1"/>
  <c r="G925" i="6" a="1"/>
  <c r="G925" i="6" s="1"/>
  <c r="G926" i="6" a="1"/>
  <c r="G926" i="6" s="1"/>
  <c r="G927" i="6" a="1"/>
  <c r="G927" i="6" s="1"/>
  <c r="G928" i="6" a="1"/>
  <c r="G928" i="6" s="1"/>
  <c r="G929" i="6" a="1"/>
  <c r="G929" i="6" s="1"/>
  <c r="G930" i="6" a="1"/>
  <c r="G930" i="6" s="1"/>
  <c r="G931" i="6" a="1"/>
  <c r="G931" i="6" s="1"/>
  <c r="G932" i="6" a="1"/>
  <c r="G932" i="6" s="1"/>
  <c r="G933" i="6" a="1"/>
  <c r="G933" i="6" s="1"/>
  <c r="G934" i="6" a="1"/>
  <c r="G934" i="6" s="1"/>
  <c r="G935" i="6" a="1"/>
  <c r="G935" i="6" s="1"/>
  <c r="G936" i="6" a="1"/>
  <c r="G936" i="6" s="1"/>
  <c r="G937" i="6" a="1"/>
  <c r="G937" i="6" s="1"/>
  <c r="G938" i="6" a="1"/>
  <c r="G938" i="6" s="1"/>
  <c r="G939" i="6" a="1"/>
  <c r="G939" i="6" s="1"/>
  <c r="G940" i="6" a="1"/>
  <c r="G940" i="6" s="1"/>
  <c r="G941" i="6" a="1"/>
  <c r="G941" i="6" s="1"/>
  <c r="G942" i="6" a="1"/>
  <c r="G942" i="6" s="1"/>
  <c r="G943" i="6" a="1"/>
  <c r="G943" i="6" s="1"/>
  <c r="G944" i="6" a="1"/>
  <c r="G944" i="6" s="1"/>
  <c r="G945" i="6" a="1"/>
  <c r="G945" i="6" s="1"/>
  <c r="G946" i="6" a="1"/>
  <c r="G946" i="6" s="1"/>
  <c r="G947" i="6" a="1"/>
  <c r="G947" i="6" s="1"/>
  <c r="G948" i="6" a="1"/>
  <c r="G948" i="6" s="1"/>
  <c r="G949" i="6" a="1"/>
  <c r="G949" i="6" s="1"/>
  <c r="G950" i="6" a="1"/>
  <c r="G950" i="6" s="1"/>
  <c r="G951" i="6" a="1"/>
  <c r="G951" i="6" s="1"/>
  <c r="G952" i="6" a="1"/>
  <c r="G952" i="6" s="1"/>
  <c r="G953" i="6" a="1"/>
  <c r="G953" i="6" s="1"/>
  <c r="G954" i="6" a="1"/>
  <c r="G954" i="6" s="1"/>
  <c r="G955" i="6" a="1"/>
  <c r="G955" i="6" s="1"/>
  <c r="G956" i="6" a="1"/>
  <c r="G956" i="6" s="1"/>
  <c r="G957" i="6" a="1"/>
  <c r="G957" i="6" s="1"/>
  <c r="G958" i="6" a="1"/>
  <c r="G958" i="6" s="1"/>
  <c r="G959" i="6" a="1"/>
  <c r="G959" i="6" s="1"/>
  <c r="G960" i="6" a="1"/>
  <c r="G960" i="6" s="1"/>
  <c r="G961" i="6" a="1"/>
  <c r="G961" i="6" s="1"/>
  <c r="G962" i="6" a="1"/>
  <c r="G962" i="6" s="1"/>
  <c r="G963" i="6" a="1"/>
  <c r="G963" i="6" s="1"/>
  <c r="G964" i="6" a="1"/>
  <c r="G964" i="6" s="1"/>
  <c r="G965" i="6" a="1"/>
  <c r="G965" i="6" s="1"/>
  <c r="G966" i="6" a="1"/>
  <c r="G966" i="6" s="1"/>
  <c r="G967" i="6" a="1"/>
  <c r="G967" i="6" s="1"/>
  <c r="G968" i="6" a="1"/>
  <c r="G968" i="6" s="1"/>
  <c r="G969" i="6" a="1"/>
  <c r="G969" i="6" s="1"/>
  <c r="G970" i="6" a="1"/>
  <c r="G970" i="6" s="1"/>
  <c r="G971" i="6" a="1"/>
  <c r="G971" i="6" s="1"/>
  <c r="G972" i="6" a="1"/>
  <c r="G972" i="6" s="1"/>
  <c r="G973" i="6" a="1"/>
  <c r="G973" i="6" s="1"/>
  <c r="G974" i="6" a="1"/>
  <c r="G974" i="6" s="1"/>
  <c r="G975" i="6" a="1"/>
  <c r="G975" i="6" s="1"/>
  <c r="G976" i="6" a="1"/>
  <c r="G976" i="6" s="1"/>
  <c r="G977" i="6" a="1"/>
  <c r="G977" i="6" s="1"/>
  <c r="G978" i="6" a="1"/>
  <c r="G978" i="6" s="1"/>
  <c r="G979" i="6" a="1"/>
  <c r="G979" i="6" s="1"/>
  <c r="G980" i="6" a="1"/>
  <c r="G980" i="6" s="1"/>
  <c r="G981" i="6" a="1"/>
  <c r="G981" i="6" s="1"/>
  <c r="G982" i="6" a="1"/>
  <c r="G982" i="6" s="1"/>
  <c r="G983" i="6" a="1"/>
  <c r="G983" i="6" s="1"/>
  <c r="G984" i="6" a="1"/>
  <c r="G984" i="6" s="1"/>
  <c r="G985" i="6" a="1"/>
  <c r="G985" i="6" s="1"/>
  <c r="G986" i="6" a="1"/>
  <c r="G986" i="6" s="1"/>
  <c r="G987" i="6" a="1"/>
  <c r="G987" i="6" s="1"/>
  <c r="G988" i="6" a="1"/>
  <c r="G988" i="6" s="1"/>
  <c r="G989" i="6" a="1"/>
  <c r="G989" i="6" s="1"/>
  <c r="G990" i="6" a="1"/>
  <c r="G990" i="6" s="1"/>
  <c r="G991" i="6" a="1"/>
  <c r="G991" i="6" s="1"/>
  <c r="G992" i="6" a="1"/>
  <c r="G992" i="6" s="1"/>
  <c r="G993" i="6" a="1"/>
  <c r="G993" i="6" s="1"/>
  <c r="G994" i="6" a="1"/>
  <c r="G994" i="6" s="1"/>
  <c r="G995" i="6" a="1"/>
  <c r="G995" i="6" s="1"/>
  <c r="G996" i="6" a="1"/>
  <c r="G996" i="6" s="1"/>
  <c r="G997" i="6" a="1"/>
  <c r="G997" i="6" s="1"/>
  <c r="G998" i="6" a="1"/>
  <c r="G998" i="6" s="1"/>
  <c r="G999" i="6" a="1"/>
  <c r="G999" i="6" s="1"/>
  <c r="G1000" i="6" a="1"/>
  <c r="G1000" i="6" s="1"/>
  <c r="G1001" i="6" a="1"/>
  <c r="G1001" i="6" s="1"/>
  <c r="G1002" i="6" a="1"/>
  <c r="G1002" i="6" s="1"/>
  <c r="G1003" i="6" a="1"/>
  <c r="G1003" i="6" s="1"/>
  <c r="G1004" i="6" a="1"/>
  <c r="G1004" i="6" s="1"/>
  <c r="G1005" i="6" a="1"/>
  <c r="G1005" i="6" s="1"/>
  <c r="G1006" i="6" a="1"/>
  <c r="G1006" i="6" s="1"/>
  <c r="G1007" i="6" a="1"/>
  <c r="G1007" i="6" s="1"/>
  <c r="G1008" i="6" a="1"/>
  <c r="G1008" i="6" s="1"/>
  <c r="G1009" i="6" a="1"/>
  <c r="G1009" i="6" s="1"/>
  <c r="G1010" i="6" a="1"/>
  <c r="G1010" i="6" s="1"/>
  <c r="G1011" i="6" a="1"/>
  <c r="G1011" i="6" s="1"/>
  <c r="G1012" i="6" a="1"/>
  <c r="G1012" i="6" s="1"/>
  <c r="G1013" i="6" a="1"/>
  <c r="G1013" i="6" s="1"/>
  <c r="G1014" i="6" a="1"/>
  <c r="G1014" i="6" s="1"/>
  <c r="G1015" i="6" a="1"/>
  <c r="G1015" i="6" s="1"/>
  <c r="G1016" i="6" a="1"/>
  <c r="G1016" i="6" s="1"/>
  <c r="G1017" i="6" a="1"/>
  <c r="G1017" i="6" s="1"/>
  <c r="G1018" i="6" a="1"/>
  <c r="G1018" i="6" s="1"/>
  <c r="G1019" i="6" a="1"/>
  <c r="G1019" i="6" s="1"/>
  <c r="G1020" i="6" a="1"/>
  <c r="G1020" i="6" s="1"/>
  <c r="G1021" i="6" a="1"/>
  <c r="G1021" i="6" s="1"/>
  <c r="G1022" i="6" a="1"/>
  <c r="G1022" i="6" s="1"/>
  <c r="G1023" i="6" a="1"/>
  <c r="G1023" i="6" s="1"/>
  <c r="G1024" i="6" a="1"/>
  <c r="G1024" i="6" s="1"/>
  <c r="G1025" i="6" a="1"/>
  <c r="G1025" i="6" s="1"/>
  <c r="G1026" i="6" a="1"/>
  <c r="G1026" i="6" s="1"/>
  <c r="G1027" i="6" a="1"/>
  <c r="G1027" i="6" s="1"/>
  <c r="G1028" i="6" a="1"/>
  <c r="G1028" i="6" s="1"/>
  <c r="G1029" i="6" a="1"/>
  <c r="G1029" i="6" s="1"/>
  <c r="G1030" i="6" a="1"/>
  <c r="G1030" i="6" s="1"/>
  <c r="G1031" i="6" a="1"/>
  <c r="G1031" i="6" s="1"/>
  <c r="G1032" i="6" a="1"/>
  <c r="G1032" i="6" s="1"/>
  <c r="G1033" i="6" a="1"/>
  <c r="G1033" i="6" s="1"/>
  <c r="G1034" i="6" a="1"/>
  <c r="G1034" i="6" s="1"/>
  <c r="G1035" i="6" a="1"/>
  <c r="G1035" i="6" s="1"/>
  <c r="G1036" i="6" a="1"/>
  <c r="G1036" i="6" s="1"/>
  <c r="G1037" i="6" a="1"/>
  <c r="G1037" i="6" s="1"/>
  <c r="G1038" i="6" a="1"/>
  <c r="G1038" i="6" s="1"/>
  <c r="G1039" i="6" a="1"/>
  <c r="G1039" i="6" s="1"/>
  <c r="G1040" i="6" a="1"/>
  <c r="G1040" i="6" s="1"/>
  <c r="G1041" i="6" a="1"/>
  <c r="G1041" i="6" s="1"/>
  <c r="G1042" i="6" a="1"/>
  <c r="G1042" i="6" s="1"/>
  <c r="G1043" i="6" a="1"/>
  <c r="G1043" i="6" s="1"/>
  <c r="G1044" i="6" a="1"/>
  <c r="G1044" i="6" s="1"/>
  <c r="G1045" i="6" a="1"/>
  <c r="G1045" i="6" s="1"/>
  <c r="G1046" i="6" a="1"/>
  <c r="G1046" i="6" s="1"/>
  <c r="G1047" i="6" a="1"/>
  <c r="G1047" i="6" s="1"/>
  <c r="G1048" i="6" a="1"/>
  <c r="G1048" i="6" s="1"/>
  <c r="G1049" i="6" a="1"/>
  <c r="G1049" i="6" s="1"/>
  <c r="G1050" i="6" a="1"/>
  <c r="G1050" i="6" s="1"/>
  <c r="G1051" i="6" a="1"/>
  <c r="G1051" i="6" s="1"/>
  <c r="G1052" i="6" a="1"/>
  <c r="G1052" i="6" s="1"/>
  <c r="G1053" i="6" a="1"/>
  <c r="G1053" i="6" s="1"/>
  <c r="G1054" i="6" a="1"/>
  <c r="G1054" i="6" s="1"/>
  <c r="G1055" i="6" a="1"/>
  <c r="G1055" i="6" s="1"/>
  <c r="G1056" i="6" a="1"/>
  <c r="G1056" i="6" s="1"/>
  <c r="G1057" i="6" a="1"/>
  <c r="G1057" i="6" s="1"/>
  <c r="G1058" i="6" a="1"/>
  <c r="G1058" i="6" s="1"/>
  <c r="G1059" i="6" a="1"/>
  <c r="G1059" i="6" s="1"/>
  <c r="G1060" i="6" a="1"/>
  <c r="G1060" i="6" s="1"/>
  <c r="G1061" i="6" a="1"/>
  <c r="G1061" i="6" s="1"/>
  <c r="G1062" i="6" a="1"/>
  <c r="G1062" i="6" s="1"/>
  <c r="G1063" i="6" a="1"/>
  <c r="G1063" i="6" s="1"/>
  <c r="G1064" i="6" a="1"/>
  <c r="G1064" i="6" s="1"/>
  <c r="G1065" i="6" a="1"/>
  <c r="G1065" i="6" s="1"/>
  <c r="G1066" i="6" a="1"/>
  <c r="G1066" i="6" s="1"/>
  <c r="G1067" i="6" a="1"/>
  <c r="G1067" i="6" s="1"/>
  <c r="G1068" i="6" a="1"/>
  <c r="G1068" i="6" s="1"/>
  <c r="G1069" i="6" a="1"/>
  <c r="G1069" i="6" s="1"/>
  <c r="G1070" i="6" a="1"/>
  <c r="G1070" i="6" s="1"/>
  <c r="G1071" i="6" a="1"/>
  <c r="G1071" i="6" s="1"/>
  <c r="G1072" i="6" a="1"/>
  <c r="G1072" i="6" s="1"/>
  <c r="G1073" i="6" a="1"/>
  <c r="G1073" i="6" s="1"/>
  <c r="G1074" i="6" a="1"/>
  <c r="G1074" i="6" s="1"/>
  <c r="G1075" i="6" a="1"/>
  <c r="G1075" i="6" s="1"/>
  <c r="G1076" i="6" a="1"/>
  <c r="G1076" i="6" s="1"/>
  <c r="G1077" i="6" a="1"/>
  <c r="G1077" i="6" s="1"/>
  <c r="G1078" i="6" a="1"/>
  <c r="G1078" i="6" s="1"/>
  <c r="G1079" i="6" a="1"/>
  <c r="G1079" i="6" s="1"/>
  <c r="G1080" i="6" a="1"/>
  <c r="G1080" i="6" s="1"/>
  <c r="G1081" i="6" a="1"/>
  <c r="G1081" i="6" s="1"/>
  <c r="G1082" i="6" a="1"/>
  <c r="G1082" i="6" s="1"/>
  <c r="G1083" i="6" a="1"/>
  <c r="G1083" i="6" s="1"/>
  <c r="G1084" i="6" a="1"/>
  <c r="G1084" i="6" s="1"/>
  <c r="G1085" i="6" a="1"/>
  <c r="G1085" i="6" s="1"/>
  <c r="G1086" i="6" a="1"/>
  <c r="G1086" i="6" s="1"/>
  <c r="G1087" i="6" a="1"/>
  <c r="G1087" i="6" s="1"/>
  <c r="G1088" i="6" a="1"/>
  <c r="G1088" i="6" s="1"/>
  <c r="G1089" i="6" a="1"/>
  <c r="G1089" i="6" s="1"/>
  <c r="G1090" i="6" a="1"/>
  <c r="G1090" i="6" s="1"/>
  <c r="G1091" i="6" a="1"/>
  <c r="G1091" i="6" s="1"/>
  <c r="G1092" i="6" a="1"/>
  <c r="G1092" i="6" s="1"/>
  <c r="G1093" i="6" a="1"/>
  <c r="G1093" i="6" s="1"/>
  <c r="G1094" i="6" a="1"/>
  <c r="G1094" i="6" s="1"/>
  <c r="G1095" i="6" a="1"/>
  <c r="G1095" i="6" s="1"/>
  <c r="G1096" i="6" a="1"/>
  <c r="G1096" i="6" s="1"/>
  <c r="G1097" i="6" a="1"/>
  <c r="G1097" i="6" s="1"/>
  <c r="G1098" i="6" a="1"/>
  <c r="G1098" i="6" s="1"/>
  <c r="G1099" i="6" a="1"/>
  <c r="G1099" i="6" s="1"/>
  <c r="G1100" i="6" a="1"/>
  <c r="G1100" i="6" s="1"/>
  <c r="G1101" i="6" a="1"/>
  <c r="G1101" i="6" s="1"/>
  <c r="G1102" i="6" a="1"/>
  <c r="G1102" i="6" s="1"/>
  <c r="G1103" i="6" a="1"/>
  <c r="G1103" i="6" s="1"/>
  <c r="G1104" i="6" a="1"/>
  <c r="G1104" i="6" s="1"/>
  <c r="G1105" i="6" a="1"/>
  <c r="G1105" i="6" s="1"/>
  <c r="G1106" i="6" a="1"/>
  <c r="G1106" i="6" s="1"/>
  <c r="G1107" i="6" a="1"/>
  <c r="G1107" i="6" s="1"/>
  <c r="G1108" i="6" a="1"/>
  <c r="G1108" i="6" s="1"/>
  <c r="G1109" i="6" a="1"/>
  <c r="G1109" i="6" s="1"/>
  <c r="G1110" i="6" a="1"/>
  <c r="G1110" i="6" s="1"/>
  <c r="G1111" i="6" a="1"/>
  <c r="G1111" i="6" s="1"/>
  <c r="G1112" i="6" a="1"/>
  <c r="G1112" i="6" s="1"/>
  <c r="G1113" i="6" a="1"/>
  <c r="G1113" i="6" s="1"/>
  <c r="G1114" i="6" a="1"/>
  <c r="G1114" i="6" s="1"/>
  <c r="G1115" i="6" a="1"/>
  <c r="G1115" i="6" s="1"/>
  <c r="G1116" i="6" a="1"/>
  <c r="G1116" i="6" s="1"/>
  <c r="G1117" i="6" a="1"/>
  <c r="G1117" i="6" s="1"/>
  <c r="G1118" i="6" a="1"/>
  <c r="G1118" i="6" s="1"/>
  <c r="G1119" i="6" a="1"/>
  <c r="G1119" i="6" s="1"/>
  <c r="G1120" i="6" a="1"/>
  <c r="G1120" i="6" s="1"/>
  <c r="G1121" i="6" a="1"/>
  <c r="G1121" i="6" s="1"/>
  <c r="G1122" i="6" a="1"/>
  <c r="G1122" i="6" s="1"/>
  <c r="G1123" i="6" a="1"/>
  <c r="G1123" i="6" s="1"/>
  <c r="G1124" i="6" a="1"/>
  <c r="G1124" i="6" s="1"/>
  <c r="G1125" i="6" a="1"/>
  <c r="G1125" i="6" s="1"/>
  <c r="G1126" i="6" a="1"/>
  <c r="G1126" i="6" s="1"/>
  <c r="G1127" i="6" a="1"/>
  <c r="G1127" i="6" s="1"/>
  <c r="G1128" i="6" a="1"/>
  <c r="G1128" i="6" s="1"/>
  <c r="G1129" i="6" a="1"/>
  <c r="G1129" i="6" s="1"/>
  <c r="G1130" i="6" a="1"/>
  <c r="G1130" i="6" s="1"/>
  <c r="G1131" i="6" a="1"/>
  <c r="G1131" i="6" s="1"/>
  <c r="G1132" i="6" a="1"/>
  <c r="G1132" i="6" s="1"/>
  <c r="G1133" i="6" a="1"/>
  <c r="G1133" i="6" s="1"/>
  <c r="G1134" i="6" a="1"/>
  <c r="G1134" i="6" s="1"/>
  <c r="G1135" i="6" a="1"/>
  <c r="G1135" i="6" s="1"/>
  <c r="G1136" i="6" a="1"/>
  <c r="G1136" i="6" s="1"/>
  <c r="G1137" i="6" a="1"/>
  <c r="G1137" i="6" s="1"/>
  <c r="G1138" i="6" a="1"/>
  <c r="G1138" i="6" s="1"/>
  <c r="G1139" i="6" a="1"/>
  <c r="G1139" i="6" s="1"/>
  <c r="G1140" i="6" a="1"/>
  <c r="G1140" i="6" s="1"/>
  <c r="G1141" i="6" a="1"/>
  <c r="G1141" i="6" s="1"/>
  <c r="G1142" i="6" a="1"/>
  <c r="G1142" i="6" s="1"/>
  <c r="G1143" i="6" a="1"/>
  <c r="G1143" i="6" s="1"/>
  <c r="G1144" i="6" a="1"/>
  <c r="G1144" i="6" s="1"/>
  <c r="G1145" i="6" a="1"/>
  <c r="G1145" i="6" s="1"/>
  <c r="G1146" i="6" a="1"/>
  <c r="G1146" i="6" s="1"/>
  <c r="G1147" i="6" a="1"/>
  <c r="G1147" i="6" s="1"/>
  <c r="G1148" i="6" a="1"/>
  <c r="G1148" i="6" s="1"/>
  <c r="G1149" i="6" a="1"/>
  <c r="G1149" i="6" s="1"/>
  <c r="G1150" i="6" a="1"/>
  <c r="G1150" i="6" s="1"/>
  <c r="G1151" i="6" a="1"/>
  <c r="G1151" i="6" s="1"/>
  <c r="G1152" i="6" a="1"/>
  <c r="G1152" i="6" s="1"/>
  <c r="G1153" i="6" a="1"/>
  <c r="G1153" i="6" s="1"/>
  <c r="G1154" i="6" a="1"/>
  <c r="G1154" i="6" s="1"/>
  <c r="G1155" i="6" a="1"/>
  <c r="G1155" i="6" s="1"/>
  <c r="G1156" i="6" a="1"/>
  <c r="G1156" i="6" s="1"/>
  <c r="G1157" i="6" a="1"/>
  <c r="G1157" i="6" s="1"/>
  <c r="G1158" i="6" a="1"/>
  <c r="G1158" i="6" s="1"/>
  <c r="G1159" i="6" a="1"/>
  <c r="G1159" i="6" s="1"/>
  <c r="G1160" i="6" a="1"/>
  <c r="G1160" i="6" s="1"/>
  <c r="G1161" i="6" a="1"/>
  <c r="G1161" i="6" s="1"/>
  <c r="G1162" i="6" a="1"/>
  <c r="G1162" i="6" s="1"/>
  <c r="G1163" i="6" a="1"/>
  <c r="G1163" i="6" s="1"/>
  <c r="G1164" i="6" a="1"/>
  <c r="G1164" i="6" s="1"/>
  <c r="G1165" i="6" a="1"/>
  <c r="G1165" i="6" s="1"/>
  <c r="G1166" i="6" a="1"/>
  <c r="G1166" i="6" s="1"/>
  <c r="G1167" i="6" a="1"/>
  <c r="G1167" i="6" s="1"/>
  <c r="G1168" i="6" a="1"/>
  <c r="G1168" i="6" s="1"/>
  <c r="G1169" i="6" a="1"/>
  <c r="G1169" i="6" s="1"/>
  <c r="G1170" i="6" a="1"/>
  <c r="G1170" i="6" s="1"/>
  <c r="G1171" i="6" a="1"/>
  <c r="G1171" i="6" s="1"/>
  <c r="G1172" i="6" a="1"/>
  <c r="G1172" i="6" s="1"/>
  <c r="G1173" i="6" a="1"/>
  <c r="G1173" i="6" s="1"/>
  <c r="G1174" i="6" a="1"/>
  <c r="G1174" i="6" s="1"/>
  <c r="G1175" i="6" a="1"/>
  <c r="G1175" i="6" s="1"/>
  <c r="G1176" i="6" a="1"/>
  <c r="G1176" i="6" s="1"/>
  <c r="G1177" i="6" a="1"/>
  <c r="G1177" i="6" s="1"/>
  <c r="G1178" i="6" a="1"/>
  <c r="G1178" i="6" s="1"/>
  <c r="G1179" i="6" a="1"/>
  <c r="G1179" i="6" s="1"/>
  <c r="G1180" i="6" a="1"/>
  <c r="G1180" i="6" s="1"/>
  <c r="G1181" i="6" a="1"/>
  <c r="G1181" i="6" s="1"/>
  <c r="G1182" i="6" a="1"/>
  <c r="G1182" i="6" s="1"/>
  <c r="G1183" i="6" a="1"/>
  <c r="G1183" i="6" s="1"/>
  <c r="G1184" i="6" a="1"/>
  <c r="G1184" i="6" s="1"/>
  <c r="G1185" i="6" a="1"/>
  <c r="G1185" i="6" s="1"/>
  <c r="G1186" i="6" a="1"/>
  <c r="G1186" i="6" s="1"/>
  <c r="G1187" i="6" a="1"/>
  <c r="G1187" i="6" s="1"/>
  <c r="G1188" i="6" a="1"/>
  <c r="G1188" i="6" s="1"/>
  <c r="G1189" i="6" a="1"/>
  <c r="G1189" i="6" s="1"/>
  <c r="G1190" i="6" a="1"/>
  <c r="G1190" i="6" s="1"/>
  <c r="G1191" i="6" a="1"/>
  <c r="G1191" i="6" s="1"/>
  <c r="G1192" i="6" a="1"/>
  <c r="G1192" i="6" s="1"/>
  <c r="G1193" i="6" a="1"/>
  <c r="G1193" i="6" s="1"/>
  <c r="G1194" i="6" a="1"/>
  <c r="G1194" i="6" s="1"/>
  <c r="G1195" i="6" a="1"/>
  <c r="G1195" i="6" s="1"/>
  <c r="G1196" i="6" a="1"/>
  <c r="G1196" i="6" s="1"/>
  <c r="G1197" i="6" a="1"/>
  <c r="G1197" i="6" s="1"/>
  <c r="G1198" i="6" a="1"/>
  <c r="G1198" i="6" s="1"/>
  <c r="G1199" i="6" a="1"/>
  <c r="G1199" i="6" s="1"/>
  <c r="G1200" i="6" a="1"/>
  <c r="G1200" i="6" s="1"/>
  <c r="G1201" i="6" a="1"/>
  <c r="G1201" i="6" s="1"/>
  <c r="G1202" i="6" a="1"/>
  <c r="G1202" i="6" s="1"/>
  <c r="G1203" i="6" a="1"/>
  <c r="G1203" i="6" s="1"/>
  <c r="G1204" i="6" a="1"/>
  <c r="G1204" i="6" s="1"/>
  <c r="G1205" i="6" a="1"/>
  <c r="G1205" i="6" s="1"/>
  <c r="G1206" i="6" a="1"/>
  <c r="G1206" i="6" s="1"/>
  <c r="G1207" i="6" a="1"/>
  <c r="G1207" i="6" s="1"/>
  <c r="G1208" i="6" a="1"/>
  <c r="G1208" i="6" s="1"/>
  <c r="G1209" i="6" a="1"/>
  <c r="G1209" i="6" s="1"/>
  <c r="G1210" i="6" a="1"/>
  <c r="G1210" i="6" s="1"/>
  <c r="G1211" i="6" a="1"/>
  <c r="G1211" i="6" s="1"/>
  <c r="G1212" i="6" a="1"/>
  <c r="G1212" i="6" s="1"/>
  <c r="G1213" i="6" a="1"/>
  <c r="G1213" i="6" s="1"/>
  <c r="G1214" i="6" a="1"/>
  <c r="G1214" i="6" s="1"/>
  <c r="G1215" i="6" a="1"/>
  <c r="G1215" i="6" s="1"/>
  <c r="G1216" i="6" a="1"/>
  <c r="G1216" i="6" s="1"/>
  <c r="G1217" i="6" a="1"/>
  <c r="G1217" i="6" s="1"/>
  <c r="G1218" i="6" a="1"/>
  <c r="G1218" i="6" s="1"/>
  <c r="G1219" i="6" a="1"/>
  <c r="G1219" i="6" s="1"/>
  <c r="G1220" i="6" a="1"/>
  <c r="G1220" i="6" s="1"/>
  <c r="G1221" i="6" a="1"/>
  <c r="G1221" i="6" s="1"/>
  <c r="G1222" i="6" a="1"/>
  <c r="G1222" i="6" s="1"/>
  <c r="G1223" i="6" a="1"/>
  <c r="G1223" i="6" s="1"/>
  <c r="G1224" i="6" a="1"/>
  <c r="G1224" i="6" s="1"/>
  <c r="G1225" i="6" a="1"/>
  <c r="G1225" i="6" s="1"/>
  <c r="G1226" i="6" a="1"/>
  <c r="G1226" i="6" s="1"/>
  <c r="G1227" i="6" a="1"/>
  <c r="G1227" i="6" s="1"/>
  <c r="G1228" i="6" a="1"/>
  <c r="G1228" i="6" s="1"/>
  <c r="G1229" i="6" a="1"/>
  <c r="G1229" i="6" s="1"/>
  <c r="G1230" i="6" a="1"/>
  <c r="G1230" i="6" s="1"/>
  <c r="G1231" i="6" a="1"/>
  <c r="G1231" i="6" s="1"/>
  <c r="G1232" i="6" a="1"/>
  <c r="G1232" i="6" s="1"/>
  <c r="G1233" i="6" a="1"/>
  <c r="G1233" i="6" s="1"/>
  <c r="G1234" i="6" a="1"/>
  <c r="G1234" i="6" s="1"/>
  <c r="G1235" i="6" a="1"/>
  <c r="G1235" i="6" s="1"/>
  <c r="G1236" i="6" a="1"/>
  <c r="G1236" i="6" s="1"/>
  <c r="G1237" i="6" a="1"/>
  <c r="G1237" i="6" s="1"/>
  <c r="G1238" i="6" a="1"/>
  <c r="G1238" i="6" s="1"/>
  <c r="G1239" i="6" a="1"/>
  <c r="G1239" i="6" s="1"/>
  <c r="G1240" i="6" a="1"/>
  <c r="G1240" i="6" s="1"/>
  <c r="G1241" i="6" a="1"/>
  <c r="G1241" i="6" s="1"/>
  <c r="G1242" i="6" a="1"/>
  <c r="G1242" i="6" s="1"/>
  <c r="G1243" i="6" a="1"/>
  <c r="G1243" i="6" s="1"/>
  <c r="G1244" i="6" a="1"/>
  <c r="G1244" i="6" s="1"/>
  <c r="G1245" i="6" a="1"/>
  <c r="G1245" i="6" s="1"/>
  <c r="G1246" i="6" a="1"/>
  <c r="G1246" i="6" s="1"/>
  <c r="G1247" i="6" a="1"/>
  <c r="G1247" i="6" s="1"/>
  <c r="G1248" i="6" a="1"/>
  <c r="G1248" i="6" s="1"/>
  <c r="G1249" i="6" a="1"/>
  <c r="G1249" i="6" s="1"/>
  <c r="G1250" i="6" a="1"/>
  <c r="G1250" i="6" s="1"/>
  <c r="G1251" i="6" a="1"/>
  <c r="G1251" i="6" s="1"/>
  <c r="G1252" i="6" a="1"/>
  <c r="G1252" i="6" s="1"/>
  <c r="G1253" i="6" a="1"/>
  <c r="G1253" i="6" s="1"/>
  <c r="G1254" i="6" a="1"/>
  <c r="G1254" i="6" s="1"/>
  <c r="G1255" i="6" a="1"/>
  <c r="G1255" i="6" s="1"/>
  <c r="G1256" i="6" a="1"/>
  <c r="G1256" i="6" s="1"/>
  <c r="G1257" i="6" a="1"/>
  <c r="G1257" i="6" s="1"/>
  <c r="G1258" i="6" a="1"/>
  <c r="G1258" i="6" s="1"/>
  <c r="G1259" i="6" a="1"/>
  <c r="G1259" i="6" s="1"/>
  <c r="G1260" i="6" a="1"/>
  <c r="G1260" i="6" s="1"/>
  <c r="G1261" i="6" a="1"/>
  <c r="G1261" i="6" s="1"/>
  <c r="G1262" i="6" a="1"/>
  <c r="G1262" i="6" s="1"/>
  <c r="G1263" i="6" a="1"/>
  <c r="G1263" i="6" s="1"/>
  <c r="G1264" i="6" a="1"/>
  <c r="G1264" i="6" s="1"/>
  <c r="G1265" i="6" a="1"/>
  <c r="G1265" i="6" s="1"/>
  <c r="G1266" i="6" a="1"/>
  <c r="G1266" i="6" s="1"/>
  <c r="G1267" i="6" a="1"/>
  <c r="G1267" i="6" s="1"/>
  <c r="G1268" i="6" a="1"/>
  <c r="G1268" i="6" s="1"/>
  <c r="G1269" i="6" a="1"/>
  <c r="G1269" i="6" s="1"/>
  <c r="G1270" i="6" a="1"/>
  <c r="G1270" i="6" s="1"/>
  <c r="G1271" i="6" a="1"/>
  <c r="G1271" i="6" s="1"/>
  <c r="G1272" i="6" a="1"/>
  <c r="G1272" i="6" s="1"/>
  <c r="G1273" i="6" a="1"/>
  <c r="G1273" i="6" s="1"/>
  <c r="G1274" i="6" a="1"/>
  <c r="G1274" i="6" s="1"/>
  <c r="G1275" i="6" a="1"/>
  <c r="G1275" i="6" s="1"/>
  <c r="G1276" i="6" a="1"/>
  <c r="G1276" i="6" s="1"/>
  <c r="G1277" i="6" a="1"/>
  <c r="G1277" i="6" s="1"/>
  <c r="G1278" i="6" a="1"/>
  <c r="G1278" i="6" s="1"/>
  <c r="G1279" i="6" a="1"/>
  <c r="G1279" i="6" s="1"/>
  <c r="G1280" i="6" a="1"/>
  <c r="G1280" i="6" s="1"/>
  <c r="G1281" i="6" a="1"/>
  <c r="G1281" i="6" s="1"/>
  <c r="G1282" i="6" a="1"/>
  <c r="G1282" i="6" s="1"/>
  <c r="G1283" i="6" a="1"/>
  <c r="G1283" i="6" s="1"/>
  <c r="G1284" i="6" a="1"/>
  <c r="G1284" i="6" s="1"/>
  <c r="G1285" i="6" a="1"/>
  <c r="G1285" i="6" s="1"/>
  <c r="G1286" i="6" a="1"/>
  <c r="G1286" i="6" s="1"/>
  <c r="G1287" i="6" a="1"/>
  <c r="G1287" i="6" s="1"/>
  <c r="G1288" i="6" a="1"/>
  <c r="G1288" i="6" s="1"/>
  <c r="G1289" i="6" a="1"/>
  <c r="G1289" i="6" s="1"/>
  <c r="G1290" i="6" a="1"/>
  <c r="G1290" i="6" s="1"/>
  <c r="G1291" i="6" a="1"/>
  <c r="G1291" i="6" s="1"/>
  <c r="G1292" i="6" a="1"/>
  <c r="G1292" i="6" s="1"/>
  <c r="G1293" i="6" a="1"/>
  <c r="G1293" i="6" s="1"/>
  <c r="G1294" i="6" a="1"/>
  <c r="G1294" i="6" s="1"/>
  <c r="G1295" i="6" a="1"/>
  <c r="G1295" i="6" s="1"/>
  <c r="G1296" i="6" a="1"/>
  <c r="G1296" i="6" s="1"/>
  <c r="G1297" i="6" a="1"/>
  <c r="G1297" i="6" s="1"/>
  <c r="G1298" i="6" a="1"/>
  <c r="G1298" i="6" s="1"/>
  <c r="G1299" i="6" a="1"/>
  <c r="G1299" i="6" s="1"/>
  <c r="G1300" i="6" a="1"/>
  <c r="G1300" i="6" s="1"/>
  <c r="G1301" i="6" a="1"/>
  <c r="G1301" i="6" s="1"/>
  <c r="G1302" i="6" a="1"/>
  <c r="G1302" i="6" s="1"/>
  <c r="G1303" i="6" a="1"/>
  <c r="G1303" i="6" s="1"/>
  <c r="G1304" i="6" a="1"/>
  <c r="G1304" i="6" s="1"/>
  <c r="G1305" i="6" a="1"/>
  <c r="G1305" i="6" s="1"/>
  <c r="G1306" i="6" a="1"/>
  <c r="G1306" i="6" s="1"/>
  <c r="G1307" i="6" a="1"/>
  <c r="G1307" i="6" s="1"/>
  <c r="G1308" i="6" a="1"/>
  <c r="G1308" i="6" s="1"/>
  <c r="G1309" i="6" a="1"/>
  <c r="G1309" i="6" s="1"/>
  <c r="G1310" i="6" a="1"/>
  <c r="G1310" i="6" s="1"/>
  <c r="G1311" i="6" a="1"/>
  <c r="G1311" i="6" s="1"/>
  <c r="G1312" i="6" a="1"/>
  <c r="G1312" i="6" s="1"/>
  <c r="G1313" i="6" a="1"/>
  <c r="G1313" i="6" s="1"/>
  <c r="G1314" i="6" a="1"/>
  <c r="G1314" i="6" s="1"/>
  <c r="G1315" i="6" a="1"/>
  <c r="G1315" i="6" s="1"/>
  <c r="G1316" i="6" a="1"/>
  <c r="G1316" i="6" s="1"/>
  <c r="G1317" i="6" a="1"/>
  <c r="G1317" i="6" s="1"/>
  <c r="G1318" i="6" a="1"/>
  <c r="G1318" i="6" s="1"/>
  <c r="G1319" i="6" a="1"/>
  <c r="G1319" i="6" s="1"/>
  <c r="G1320" i="6" a="1"/>
  <c r="G1320" i="6" s="1"/>
  <c r="G1321" i="6" a="1"/>
  <c r="G1321" i="6" s="1"/>
  <c r="G1322" i="6" a="1"/>
  <c r="G1322" i="6" s="1"/>
  <c r="G1323" i="6" a="1"/>
  <c r="G1323" i="6" s="1"/>
  <c r="G1324" i="6" a="1"/>
  <c r="G1324" i="6" s="1"/>
  <c r="G1325" i="6" a="1"/>
  <c r="G1325" i="6" s="1"/>
  <c r="G1326" i="6" a="1"/>
  <c r="G1326" i="6" s="1"/>
  <c r="G1327" i="6" a="1"/>
  <c r="G1327" i="6" s="1"/>
  <c r="G1328" i="6" a="1"/>
  <c r="G1328" i="6" s="1"/>
  <c r="G1329" i="6" a="1"/>
  <c r="G1329" i="6" s="1"/>
  <c r="G1330" i="6" a="1"/>
  <c r="G1330" i="6" s="1"/>
  <c r="G1331" i="6" a="1"/>
  <c r="G1331" i="6" s="1"/>
  <c r="G1332" i="6" a="1"/>
  <c r="G1332" i="6" s="1"/>
  <c r="G1333" i="6" a="1"/>
  <c r="G1333" i="6" s="1"/>
  <c r="G1334" i="6" a="1"/>
  <c r="G1334" i="6" s="1"/>
  <c r="G1335" i="6" a="1"/>
  <c r="G1335" i="6" s="1"/>
  <c r="G1336" i="6" a="1"/>
  <c r="G1336" i="6" s="1"/>
  <c r="G1337" i="6" a="1"/>
  <c r="G1337" i="6" s="1"/>
  <c r="G1338" i="6" a="1"/>
  <c r="G1338" i="6" s="1"/>
  <c r="G1339" i="6" a="1"/>
  <c r="G1339" i="6" s="1"/>
  <c r="G1340" i="6" a="1"/>
  <c r="G1340" i="6" s="1"/>
  <c r="G1341" i="6" a="1"/>
  <c r="G1341" i="6" s="1"/>
  <c r="G1342" i="6" a="1"/>
  <c r="G1342" i="6" s="1"/>
  <c r="G1343" i="6" a="1"/>
  <c r="G1343" i="6" s="1"/>
  <c r="G1344" i="6" a="1"/>
  <c r="G1344" i="6" s="1"/>
  <c r="G1345" i="6" a="1"/>
  <c r="G1345" i="6" s="1"/>
  <c r="G1346" i="6" a="1"/>
  <c r="G1346" i="6" s="1"/>
  <c r="G1347" i="6" a="1"/>
  <c r="G1347" i="6" s="1"/>
  <c r="G1348" i="6" a="1"/>
  <c r="G1348" i="6" s="1"/>
  <c r="G1349" i="6" a="1"/>
  <c r="G1349" i="6" s="1"/>
  <c r="G1350" i="6" a="1"/>
  <c r="G1350" i="6" s="1"/>
  <c r="G1351" i="6" a="1"/>
  <c r="G1351" i="6" s="1"/>
  <c r="G1352" i="6" a="1"/>
  <c r="G1352" i="6" s="1"/>
  <c r="G1353" i="6" a="1"/>
  <c r="G1353" i="6" s="1"/>
  <c r="G1354" i="6" a="1"/>
  <c r="G1354" i="6" s="1"/>
  <c r="G1355" i="6" a="1"/>
  <c r="G1355" i="6" s="1"/>
  <c r="G1356" i="6" a="1"/>
  <c r="G1356" i="6" s="1"/>
  <c r="G1357" i="6" a="1"/>
  <c r="G1357" i="6" s="1"/>
  <c r="G1358" i="6" a="1"/>
  <c r="G1358" i="6" s="1"/>
  <c r="G1359" i="6" a="1"/>
  <c r="G1359" i="6" s="1"/>
  <c r="G1360" i="6" a="1"/>
  <c r="G1360" i="6" s="1"/>
  <c r="G1361" i="6" a="1"/>
  <c r="G1361" i="6" s="1"/>
  <c r="G1362" i="6" a="1"/>
  <c r="G1362" i="6" s="1"/>
  <c r="G1363" i="6" a="1"/>
  <c r="G1363" i="6" s="1"/>
  <c r="G1364" i="6" a="1"/>
  <c r="G1364" i="6" s="1"/>
  <c r="G1365" i="6" a="1"/>
  <c r="G1365" i="6" s="1"/>
  <c r="G1366" i="6" a="1"/>
  <c r="G1366" i="6" s="1"/>
  <c r="G1367" i="6" a="1"/>
  <c r="G1367" i="6" s="1"/>
  <c r="G1368" i="6" a="1"/>
  <c r="G1368" i="6" s="1"/>
  <c r="G1369" i="6" a="1"/>
  <c r="G1369" i="6" s="1"/>
  <c r="G1370" i="6" a="1"/>
  <c r="G1370" i="6" s="1"/>
  <c r="G1371" i="6" a="1"/>
  <c r="G1371" i="6" s="1"/>
  <c r="G1372" i="6" a="1"/>
  <c r="G1372" i="6" s="1"/>
  <c r="G1373" i="6" a="1"/>
  <c r="G1373" i="6" s="1"/>
  <c r="G1374" i="6" a="1"/>
  <c r="G1374" i="6" s="1"/>
  <c r="G1375" i="6" a="1"/>
  <c r="G1375" i="6" s="1"/>
  <c r="G1376" i="6" a="1"/>
  <c r="G1376" i="6" s="1"/>
  <c r="G1377" i="6" a="1"/>
  <c r="G1377" i="6" s="1"/>
  <c r="G1378" i="6" a="1"/>
  <c r="G1378" i="6" s="1"/>
  <c r="G1379" i="6" a="1"/>
  <c r="G1379" i="6" s="1"/>
  <c r="G1380" i="6" a="1"/>
  <c r="G1380" i="6" s="1"/>
  <c r="G1381" i="6" a="1"/>
  <c r="G1381" i="6" s="1"/>
  <c r="G1382" i="6" a="1"/>
  <c r="G1382" i="6" s="1"/>
  <c r="G1383" i="6" a="1"/>
  <c r="G1383" i="6" s="1"/>
  <c r="G1384" i="6" a="1"/>
  <c r="G1384" i="6" s="1"/>
  <c r="G1385" i="6" a="1"/>
  <c r="G1385" i="6" s="1"/>
  <c r="G1386" i="6" a="1"/>
  <c r="G1386" i="6" s="1"/>
  <c r="G1387" i="6" a="1"/>
  <c r="G1387" i="6" s="1"/>
  <c r="G1388" i="6" a="1"/>
  <c r="G1388" i="6" s="1"/>
  <c r="G1389" i="6" a="1"/>
  <c r="G1389" i="6" s="1"/>
  <c r="G1390" i="6" a="1"/>
  <c r="G1390" i="6" s="1"/>
  <c r="G1391" i="6" a="1"/>
  <c r="G1391" i="6" s="1"/>
  <c r="G1392" i="6" a="1"/>
  <c r="G1392" i="6" s="1"/>
  <c r="G1393" i="6" a="1"/>
  <c r="G1393" i="6" s="1"/>
  <c r="G1394" i="6" a="1"/>
  <c r="G1394" i="6" s="1"/>
  <c r="G1395" i="6" a="1"/>
  <c r="G1395" i="6" s="1"/>
  <c r="G1396" i="6" a="1"/>
  <c r="G1396" i="6" s="1"/>
  <c r="G1397" i="6" a="1"/>
  <c r="G1397" i="6" s="1"/>
  <c r="G1398" i="6" a="1"/>
  <c r="G1398" i="6" s="1"/>
  <c r="G1399" i="6" a="1"/>
  <c r="G1399" i="6" s="1"/>
  <c r="G1400" i="6" a="1"/>
  <c r="G1400" i="6" s="1"/>
  <c r="G1401" i="6" a="1"/>
  <c r="G1401" i="6" s="1"/>
  <c r="G1402" i="6" a="1"/>
  <c r="G1402" i="6" s="1"/>
  <c r="G1403" i="6" a="1"/>
  <c r="G1403" i="6" s="1"/>
  <c r="G1404" i="6" a="1"/>
  <c r="G1404" i="6" s="1"/>
  <c r="G1405" i="6" a="1"/>
  <c r="G1405" i="6" s="1"/>
  <c r="G1406" i="6" a="1"/>
  <c r="G1406" i="6" s="1"/>
  <c r="G1407" i="6" a="1"/>
  <c r="G1407" i="6" s="1"/>
  <c r="G1408" i="6" a="1"/>
  <c r="G1408" i="6" s="1"/>
  <c r="G1409" i="6" a="1"/>
  <c r="G1409" i="6" s="1"/>
  <c r="G1410" i="6" a="1"/>
  <c r="G1410" i="6" s="1"/>
  <c r="G1411" i="6" a="1"/>
  <c r="G1411" i="6" s="1"/>
  <c r="G1412" i="6" a="1"/>
  <c r="G1412" i="6" s="1"/>
  <c r="G1413" i="6" a="1"/>
  <c r="G1413" i="6" s="1"/>
  <c r="G1414" i="6" a="1"/>
  <c r="G1414" i="6" s="1"/>
  <c r="G1415" i="6" a="1"/>
  <c r="G1415" i="6" s="1"/>
  <c r="G1416" i="6" a="1"/>
  <c r="G1416" i="6" s="1"/>
  <c r="G1417" i="6" a="1"/>
  <c r="G1417" i="6" s="1"/>
  <c r="G1418" i="6" a="1"/>
  <c r="G1418" i="6" s="1"/>
  <c r="G1419" i="6" a="1"/>
  <c r="G1419" i="6" s="1"/>
  <c r="G1420" i="6" a="1"/>
  <c r="G1420" i="6" s="1"/>
  <c r="G1421" i="6" a="1"/>
  <c r="G1421" i="6" s="1"/>
  <c r="G1422" i="6" a="1"/>
  <c r="G1422" i="6" s="1"/>
  <c r="G1423" i="6" a="1"/>
  <c r="G1423" i="6" s="1"/>
  <c r="G1424" i="6" a="1"/>
  <c r="G1424" i="6" s="1"/>
  <c r="G1425" i="6" a="1"/>
  <c r="G1425" i="6" s="1"/>
  <c r="G1426" i="6" a="1"/>
  <c r="G1426" i="6" s="1"/>
  <c r="G1427" i="6" a="1"/>
  <c r="G1427" i="6" s="1"/>
  <c r="G1428" i="6" a="1"/>
  <c r="G1428" i="6" s="1"/>
  <c r="G1429" i="6" a="1"/>
  <c r="G1429" i="6" s="1"/>
  <c r="G1430" i="6" a="1"/>
  <c r="G1430" i="6" s="1"/>
  <c r="G1431" i="6" a="1"/>
  <c r="G1431" i="6" s="1"/>
  <c r="G1432" i="6" a="1"/>
  <c r="G1432" i="6" s="1"/>
  <c r="G1433" i="6" a="1"/>
  <c r="G1433" i="6" s="1"/>
  <c r="G1434" i="6" a="1"/>
  <c r="G1434" i="6" s="1"/>
  <c r="G1435" i="6" a="1"/>
  <c r="G1435" i="6" s="1"/>
  <c r="G1436" i="6" a="1"/>
  <c r="G1436" i="6" s="1"/>
  <c r="G1437" i="6" a="1"/>
  <c r="G1437" i="6" s="1"/>
  <c r="G1438" i="6" a="1"/>
  <c r="G1438" i="6" s="1"/>
  <c r="G1439" i="6" a="1"/>
  <c r="G1439" i="6" s="1"/>
  <c r="G1440" i="6" a="1"/>
  <c r="G1440" i="6" s="1"/>
  <c r="G1441" i="6" a="1"/>
  <c r="G1441" i="6" s="1"/>
  <c r="G1442" i="6" a="1"/>
  <c r="G1442" i="6" s="1"/>
  <c r="G1443" i="6" a="1"/>
  <c r="G1443" i="6" s="1"/>
  <c r="G1444" i="6" a="1"/>
  <c r="G1444" i="6" s="1"/>
  <c r="G1445" i="6" a="1"/>
  <c r="G1445" i="6" s="1"/>
  <c r="G1446" i="6" a="1"/>
  <c r="G1446" i="6" s="1"/>
  <c r="G1447" i="6" a="1"/>
  <c r="G1447" i="6" s="1"/>
  <c r="G1448" i="6" a="1"/>
  <c r="G1448" i="6" s="1"/>
  <c r="G1449" i="6" a="1"/>
  <c r="G1449" i="6" s="1"/>
  <c r="G1450" i="6" a="1"/>
  <c r="G1450" i="6" s="1"/>
  <c r="G1451" i="6" a="1"/>
  <c r="G1451" i="6" s="1"/>
  <c r="G1452" i="6" a="1"/>
  <c r="G1452" i="6" s="1"/>
  <c r="G1453" i="6" a="1"/>
  <c r="G1453" i="6" s="1"/>
  <c r="G1454" i="6" a="1"/>
  <c r="G1454" i="6" s="1"/>
  <c r="G1455" i="6" a="1"/>
  <c r="G1455" i="6" s="1"/>
  <c r="G1456" i="6" a="1"/>
  <c r="G1456" i="6" s="1"/>
  <c r="G1457" i="6" a="1"/>
  <c r="G1457" i="6" s="1"/>
  <c r="G1458" i="6" a="1"/>
  <c r="G1458" i="6" s="1"/>
  <c r="G1459" i="6" a="1"/>
  <c r="G1459" i="6" s="1"/>
  <c r="G1460" i="6" a="1"/>
  <c r="G1460" i="6" s="1"/>
  <c r="G1461" i="6" a="1"/>
  <c r="G1461" i="6" s="1"/>
  <c r="G1462" i="6" a="1"/>
  <c r="G1462" i="6" s="1"/>
  <c r="G1463" i="6" a="1"/>
  <c r="G1463" i="6" s="1"/>
  <c r="G1464" i="6" a="1"/>
  <c r="G1464" i="6" s="1"/>
  <c r="G1465" i="6" a="1"/>
  <c r="G1465" i="6" s="1"/>
  <c r="G1466" i="6" a="1"/>
  <c r="G1466" i="6" s="1"/>
  <c r="G1467" i="6" a="1"/>
  <c r="G1467" i="6" s="1"/>
  <c r="G1468" i="6" a="1"/>
  <c r="G1468" i="6" s="1"/>
  <c r="G1469" i="6" a="1"/>
  <c r="G1469" i="6" s="1"/>
  <c r="G1470" i="6" a="1"/>
  <c r="G1470" i="6" s="1"/>
  <c r="G1471" i="6" a="1"/>
  <c r="G1471" i="6" s="1"/>
  <c r="G1472" i="6" a="1"/>
  <c r="G1472" i="6" s="1"/>
  <c r="G1473" i="6" a="1"/>
  <c r="G1473" i="6" s="1"/>
  <c r="G1474" i="6" a="1"/>
  <c r="G1474" i="6" s="1"/>
  <c r="G1475" i="6" a="1"/>
  <c r="G1475" i="6" s="1"/>
  <c r="G1476" i="6" a="1"/>
  <c r="G1476" i="6" s="1"/>
  <c r="G1477" i="6" a="1"/>
  <c r="G1477" i="6" s="1"/>
  <c r="G1478" i="6" a="1"/>
  <c r="G1478" i="6" s="1"/>
  <c r="G1479" i="6" a="1"/>
  <c r="G1479" i="6" s="1"/>
  <c r="G1480" i="6" a="1"/>
  <c r="G1480" i="6" s="1"/>
  <c r="G1481" i="6" a="1"/>
  <c r="G1481" i="6" s="1"/>
  <c r="G1482" i="6" a="1"/>
  <c r="G1482" i="6" s="1"/>
  <c r="G1483" i="6" a="1"/>
  <c r="G1483" i="6" s="1"/>
  <c r="G1484" i="6" a="1"/>
  <c r="G1484" i="6" s="1"/>
  <c r="G1485" i="6" a="1"/>
  <c r="G1485" i="6" s="1"/>
  <c r="G1486" i="6" a="1"/>
  <c r="G1486" i="6" s="1"/>
  <c r="G1487" i="6" a="1"/>
  <c r="G1487" i="6" s="1"/>
  <c r="G1488" i="6" a="1"/>
  <c r="G1488" i="6" s="1"/>
  <c r="G1489" i="6" a="1"/>
  <c r="G1489" i="6" s="1"/>
  <c r="G1490" i="6" a="1"/>
  <c r="G1490" i="6" s="1"/>
  <c r="G1491" i="6" a="1"/>
  <c r="G1491" i="6" s="1"/>
  <c r="G1492" i="6" a="1"/>
  <c r="G1492" i="6" s="1"/>
  <c r="G1493" i="6" a="1"/>
  <c r="G1493" i="6" s="1"/>
  <c r="G1494" i="6" a="1"/>
  <c r="G1494" i="6" s="1"/>
  <c r="G1495" i="6" a="1"/>
  <c r="G1495" i="6" s="1"/>
  <c r="G1496" i="6" a="1"/>
  <c r="G1496" i="6" s="1"/>
  <c r="G1497" i="6" a="1"/>
  <c r="G1497" i="6" s="1"/>
  <c r="G1498" i="6" a="1"/>
  <c r="G1498" i="6" s="1"/>
  <c r="G1499" i="6" a="1"/>
  <c r="G1499" i="6" s="1"/>
  <c r="G1500" i="6" a="1"/>
  <c r="G1500" i="6" s="1"/>
  <c r="G1501" i="6" a="1"/>
  <c r="G1501" i="6" s="1"/>
  <c r="G1502" i="6" a="1"/>
  <c r="G1502" i="6" s="1"/>
  <c r="G1503" i="6" a="1"/>
  <c r="G1503" i="6" s="1"/>
  <c r="G1504" i="6" a="1"/>
  <c r="G1504" i="6" s="1"/>
  <c r="G1505" i="6" a="1"/>
  <c r="G1505" i="6" s="1"/>
  <c r="G1506" i="6" a="1"/>
  <c r="G1506" i="6" s="1"/>
  <c r="G1507" i="6" a="1"/>
  <c r="G1507" i="6" s="1"/>
  <c r="G1508" i="6" a="1"/>
  <c r="G1508" i="6" s="1"/>
  <c r="G1509" i="6" a="1"/>
  <c r="G1509" i="6" s="1"/>
  <c r="G1510" i="6" a="1"/>
  <c r="G1510" i="6" s="1"/>
  <c r="G1511" i="6" a="1"/>
  <c r="G1511" i="6" s="1"/>
  <c r="G1512" i="6" a="1"/>
  <c r="G1512" i="6" s="1"/>
  <c r="G1513" i="6" a="1"/>
  <c r="G1513" i="6" s="1"/>
  <c r="G1514" i="6" a="1"/>
  <c r="G1514" i="6" s="1"/>
  <c r="G1515" i="6" a="1"/>
  <c r="G1515" i="6" s="1"/>
  <c r="G1516" i="6" a="1"/>
  <c r="G1516" i="6" s="1"/>
  <c r="G1517" i="6" a="1"/>
  <c r="G1517" i="6" s="1"/>
  <c r="G1518" i="6" a="1"/>
  <c r="G1518" i="6" s="1"/>
  <c r="G1519" i="6" a="1"/>
  <c r="G1519" i="6" s="1"/>
  <c r="G1520" i="6" a="1"/>
  <c r="G1520" i="6" s="1"/>
  <c r="G1521" i="6" a="1"/>
  <c r="G1521" i="6" s="1"/>
  <c r="G1522" i="6" a="1"/>
  <c r="G1522" i="6" s="1"/>
  <c r="G1523" i="6" a="1"/>
  <c r="G1523" i="6" s="1"/>
  <c r="G1524" i="6" a="1"/>
  <c r="G1524" i="6" s="1"/>
  <c r="G1525" i="6" a="1"/>
  <c r="G1525" i="6" s="1"/>
  <c r="G1526" i="6" a="1"/>
  <c r="G1526" i="6" s="1"/>
  <c r="G1527" i="6" a="1"/>
  <c r="G1527" i="6" s="1"/>
  <c r="G1528" i="6" a="1"/>
  <c r="G1528" i="6" s="1"/>
  <c r="G1529" i="6" a="1"/>
  <c r="G1529" i="6" s="1"/>
  <c r="G1530" i="6" a="1"/>
  <c r="G1530" i="6" s="1"/>
  <c r="G1531" i="6" a="1"/>
  <c r="G1531" i="6" s="1"/>
  <c r="G1532" i="6" a="1"/>
  <c r="G1532" i="6" s="1"/>
  <c r="G1533" i="6" a="1"/>
  <c r="G1533" i="6" s="1"/>
  <c r="G1534" i="6" a="1"/>
  <c r="G1534" i="6" s="1"/>
  <c r="G1535" i="6" a="1"/>
  <c r="G1535" i="6" s="1"/>
  <c r="G1536" i="6" a="1"/>
  <c r="G1536" i="6" s="1"/>
  <c r="G1537" i="6" a="1"/>
  <c r="G1537" i="6" s="1"/>
  <c r="G1538" i="6" a="1"/>
  <c r="G1538" i="6" s="1"/>
  <c r="G1539" i="6" a="1"/>
  <c r="G1539" i="6" s="1"/>
  <c r="G1540" i="6" a="1"/>
  <c r="G1540" i="6" s="1"/>
  <c r="G1541" i="6" a="1"/>
  <c r="G1541" i="6" s="1"/>
  <c r="G1542" i="6" a="1"/>
  <c r="G1542" i="6" s="1"/>
  <c r="G1543" i="6" a="1"/>
  <c r="G1543" i="6" s="1"/>
  <c r="G1544" i="6" a="1"/>
  <c r="G1544" i="6" s="1"/>
  <c r="G1545" i="6" a="1"/>
  <c r="G1545" i="6" s="1"/>
  <c r="G1546" i="6" a="1"/>
  <c r="G1546" i="6" s="1"/>
  <c r="G1547" i="6" a="1"/>
  <c r="G1547" i="6" s="1"/>
  <c r="G1548" i="6" a="1"/>
  <c r="G1548" i="6" s="1"/>
  <c r="G1549" i="6" a="1"/>
  <c r="G1549" i="6" s="1"/>
  <c r="G1550" i="6" a="1"/>
  <c r="G1550" i="6" s="1"/>
  <c r="G1551" i="6" a="1"/>
  <c r="G1551" i="6" s="1"/>
  <c r="G1552" i="6" a="1"/>
  <c r="G1552" i="6" s="1"/>
  <c r="G1553" i="6" a="1"/>
  <c r="G1553" i="6" s="1"/>
  <c r="G1554" i="6" a="1"/>
  <c r="G1554" i="6" s="1"/>
  <c r="G1555" i="6" a="1"/>
  <c r="G1555" i="6" s="1"/>
  <c r="G1556" i="6" a="1"/>
  <c r="G1556" i="6" s="1"/>
  <c r="G1557" i="6" a="1"/>
  <c r="G1557" i="6" s="1"/>
  <c r="G1558" i="6" a="1"/>
  <c r="G1558" i="6" s="1"/>
  <c r="G1559" i="6" a="1"/>
  <c r="G1559" i="6" s="1"/>
  <c r="G1560" i="6" a="1"/>
  <c r="G1560" i="6" s="1"/>
  <c r="G1561" i="6" a="1"/>
  <c r="G1561" i="6" s="1"/>
  <c r="G1562" i="6" a="1"/>
  <c r="G1562" i="6" s="1"/>
  <c r="G1563" i="6" a="1"/>
  <c r="G1563" i="6" s="1"/>
  <c r="G1564" i="6" a="1"/>
  <c r="G1564" i="6" s="1"/>
  <c r="G1565" i="6" a="1"/>
  <c r="G1565" i="6" s="1"/>
  <c r="G1566" i="6" a="1"/>
  <c r="G1566" i="6" s="1"/>
  <c r="G1567" i="6" a="1"/>
  <c r="G1567" i="6" s="1"/>
  <c r="G1568" i="6" a="1"/>
  <c r="G1568" i="6" s="1"/>
  <c r="G1569" i="6" a="1"/>
  <c r="G1569" i="6" s="1"/>
  <c r="G1570" i="6" a="1"/>
  <c r="G1570" i="6" s="1"/>
  <c r="G1571" i="6" a="1"/>
  <c r="G1571" i="6" s="1"/>
  <c r="G1572" i="6" a="1"/>
  <c r="G1572" i="6" s="1"/>
  <c r="G1573" i="6" a="1"/>
  <c r="G1573" i="6" s="1"/>
  <c r="G1574" i="6" a="1"/>
  <c r="G1574" i="6" s="1"/>
  <c r="G1575" i="6" a="1"/>
  <c r="G1575" i="6" s="1"/>
  <c r="G1576" i="6" a="1"/>
  <c r="G1576" i="6" s="1"/>
  <c r="G1577" i="6" a="1"/>
  <c r="G1577" i="6" s="1"/>
  <c r="G1578" i="6" a="1"/>
  <c r="G1578" i="6" s="1"/>
  <c r="G1579" i="6" a="1"/>
  <c r="G1579" i="6" s="1"/>
  <c r="G1580" i="6" a="1"/>
  <c r="G1580" i="6" s="1"/>
  <c r="G1581" i="6" a="1"/>
  <c r="G1581" i="6" s="1"/>
  <c r="G1582" i="6" a="1"/>
  <c r="G1582" i="6" s="1"/>
  <c r="G1583" i="6" a="1"/>
  <c r="G1583" i="6" s="1"/>
  <c r="G1584" i="6" a="1"/>
  <c r="G1584" i="6" s="1"/>
  <c r="G1585" i="6" a="1"/>
  <c r="G1585" i="6" s="1"/>
  <c r="G1586" i="6" a="1"/>
  <c r="G1586" i="6" s="1"/>
  <c r="G1587" i="6" a="1"/>
  <c r="G1587" i="6" s="1"/>
  <c r="G1588" i="6" a="1"/>
  <c r="G1588" i="6" s="1"/>
  <c r="G1589" i="6" a="1"/>
  <c r="G1589" i="6" s="1"/>
  <c r="G1590" i="6" a="1"/>
  <c r="G1590" i="6" s="1"/>
  <c r="G1591" i="6" a="1"/>
  <c r="G1591" i="6" s="1"/>
  <c r="G1592" i="6" a="1"/>
  <c r="G1592" i="6" s="1"/>
  <c r="G1593" i="6" a="1"/>
  <c r="G1593" i="6" s="1"/>
  <c r="G1594" i="6" a="1"/>
  <c r="G1594" i="6" s="1"/>
  <c r="G1595" i="6" a="1"/>
  <c r="G1595" i="6" s="1"/>
  <c r="G1596" i="6" a="1"/>
  <c r="G1596" i="6" s="1"/>
  <c r="G1597" i="6" a="1"/>
  <c r="G1597" i="6" s="1"/>
  <c r="G1598" i="6" a="1"/>
  <c r="G1598" i="6" s="1"/>
  <c r="G1599" i="6" a="1"/>
  <c r="G1599" i="6" s="1"/>
  <c r="G1600" i="6" a="1"/>
  <c r="G1600" i="6" s="1"/>
  <c r="G1601" i="6" a="1"/>
  <c r="G1601" i="6" s="1"/>
  <c r="G1602" i="6" a="1"/>
  <c r="G1602" i="6" s="1"/>
  <c r="G1603" i="6" a="1"/>
  <c r="G1603" i="6" s="1"/>
  <c r="G1604" i="6" a="1"/>
  <c r="G1604" i="6" s="1"/>
  <c r="G1605" i="6" a="1"/>
  <c r="G1605" i="6" s="1"/>
  <c r="G1606" i="6" a="1"/>
  <c r="G1606" i="6" s="1"/>
  <c r="G1607" i="6" a="1"/>
  <c r="G1607" i="6" s="1"/>
  <c r="G1608" i="6" a="1"/>
  <c r="G1608" i="6" s="1"/>
  <c r="G1609" i="6" a="1"/>
  <c r="G1609" i="6" s="1"/>
  <c r="G1610" i="6" a="1"/>
  <c r="G1610" i="6" s="1"/>
  <c r="G1611" i="6" a="1"/>
  <c r="G1611" i="6" s="1"/>
  <c r="G1612" i="6" a="1"/>
  <c r="G1612" i="6" s="1"/>
  <c r="G1613" i="6" a="1"/>
  <c r="G1613" i="6" s="1"/>
  <c r="G1614" i="6" a="1"/>
  <c r="G1614" i="6" s="1"/>
  <c r="G1615" i="6" a="1"/>
  <c r="G1615" i="6" s="1"/>
  <c r="G1616" i="6" a="1"/>
  <c r="G1616" i="6" s="1"/>
  <c r="G1617" i="6" a="1"/>
  <c r="G1617" i="6" s="1"/>
  <c r="G1618" i="6" a="1"/>
  <c r="G1618" i="6" s="1"/>
  <c r="G1619" i="6" a="1"/>
  <c r="G1619" i="6" s="1"/>
  <c r="G1620" i="6" a="1"/>
  <c r="G1620" i="6" s="1"/>
  <c r="G1621" i="6" a="1"/>
  <c r="G1621" i="6" s="1"/>
  <c r="G1622" i="6" a="1"/>
  <c r="G1622" i="6" s="1"/>
  <c r="G1623" i="6" a="1"/>
  <c r="G1623" i="6" s="1"/>
  <c r="G1624" i="6" a="1"/>
  <c r="G1624" i="6" s="1"/>
  <c r="G1625" i="6" a="1"/>
  <c r="G1625" i="6" s="1"/>
  <c r="G1626" i="6" a="1"/>
  <c r="G1626" i="6" s="1"/>
  <c r="G1627" i="6" a="1"/>
  <c r="G1627" i="6" s="1"/>
  <c r="G1628" i="6" a="1"/>
  <c r="G1628" i="6" s="1"/>
  <c r="G1629" i="6" a="1"/>
  <c r="G1629" i="6" s="1"/>
  <c r="G1630" i="6" a="1"/>
  <c r="G1630" i="6" s="1"/>
  <c r="G1631" i="6" a="1"/>
  <c r="G1631" i="6" s="1"/>
  <c r="G1632" i="6" a="1"/>
  <c r="G1632" i="6" s="1"/>
  <c r="G1633" i="6" a="1"/>
  <c r="G1633" i="6" s="1"/>
  <c r="G1634" i="6" a="1"/>
  <c r="G1634" i="6" s="1"/>
  <c r="G1635" i="6" a="1"/>
  <c r="G1635" i="6" s="1"/>
  <c r="G1636" i="6" a="1"/>
  <c r="G1636" i="6" s="1"/>
  <c r="G1637" i="6" a="1"/>
  <c r="G1637" i="6" s="1"/>
  <c r="G1638" i="6" a="1"/>
  <c r="G1638" i="6" s="1"/>
  <c r="G1639" i="6" a="1"/>
  <c r="G1639" i="6" s="1"/>
  <c r="G1640" i="6" a="1"/>
  <c r="G1640" i="6" s="1"/>
  <c r="G1641" i="6" a="1"/>
  <c r="G1641" i="6" s="1"/>
  <c r="G1642" i="6" a="1"/>
  <c r="G1642" i="6" s="1"/>
  <c r="G1643" i="6" a="1"/>
  <c r="G1643" i="6" s="1"/>
  <c r="G1644" i="6" a="1"/>
  <c r="G1644" i="6" s="1"/>
  <c r="G1645" i="6" a="1"/>
  <c r="G1645" i="6" s="1"/>
  <c r="G1646" i="6" a="1"/>
  <c r="G1646" i="6" s="1"/>
  <c r="G1647" i="6" a="1"/>
  <c r="G1647" i="6" s="1"/>
  <c r="G1648" i="6" a="1"/>
  <c r="G1648" i="6" s="1"/>
  <c r="G1649" i="6" a="1"/>
  <c r="G1649" i="6" s="1"/>
  <c r="G1650" i="6" a="1"/>
  <c r="G1650" i="6" s="1"/>
  <c r="G1651" i="6" a="1"/>
  <c r="G1651" i="6" s="1"/>
  <c r="G1652" i="6" a="1"/>
  <c r="G1652" i="6" s="1"/>
  <c r="G1653" i="6" a="1"/>
  <c r="G1653" i="6" s="1"/>
  <c r="G1654" i="6" a="1"/>
  <c r="G1654" i="6" s="1"/>
  <c r="G1655" i="6" a="1"/>
  <c r="G1655" i="6" s="1"/>
  <c r="G1656" i="6" a="1"/>
  <c r="G1656" i="6" s="1"/>
  <c r="G1657" i="6" a="1"/>
  <c r="G1657" i="6" s="1"/>
  <c r="G1658" i="6" a="1"/>
  <c r="G1658" i="6" s="1"/>
  <c r="G1659" i="6" a="1"/>
  <c r="G1659" i="6" s="1"/>
  <c r="G1660" i="6" a="1"/>
  <c r="G1660" i="6" s="1"/>
  <c r="G1661" i="6" a="1"/>
  <c r="G1661" i="6" s="1"/>
  <c r="G1662" i="6" a="1"/>
  <c r="G1662" i="6" s="1"/>
  <c r="G1663" i="6" a="1"/>
  <c r="G1663" i="6" s="1"/>
  <c r="G1664" i="6" a="1"/>
  <c r="G1664" i="6" s="1"/>
  <c r="G1665" i="6" a="1"/>
  <c r="G1665" i="6" s="1"/>
  <c r="G1666" i="6" a="1"/>
  <c r="G1666" i="6" s="1"/>
  <c r="G1667" i="6" a="1"/>
  <c r="G1667" i="6" s="1"/>
  <c r="G1668" i="6" a="1"/>
  <c r="G1668" i="6" s="1"/>
  <c r="G1669" i="6" a="1"/>
  <c r="G1669" i="6" s="1"/>
  <c r="G1670" i="6" a="1"/>
  <c r="G1670" i="6" s="1"/>
  <c r="G1671" i="6" a="1"/>
  <c r="G1671" i="6" s="1"/>
  <c r="G1672" i="6" a="1"/>
  <c r="G1672" i="6" s="1"/>
  <c r="G1673" i="6" a="1"/>
  <c r="G1673" i="6" s="1"/>
  <c r="G1674" i="6" a="1"/>
  <c r="G1674" i="6" s="1"/>
  <c r="G1675" i="6" a="1"/>
  <c r="G1675" i="6" s="1"/>
  <c r="G1676" i="6" a="1"/>
  <c r="G1676" i="6" s="1"/>
  <c r="G1677" i="6" a="1"/>
  <c r="G1677" i="6" s="1"/>
  <c r="G1678" i="6" a="1"/>
  <c r="G1678" i="6" s="1"/>
  <c r="G1679" i="6" a="1"/>
  <c r="G1679" i="6" s="1"/>
  <c r="G1680" i="6" a="1"/>
  <c r="G1680" i="6" s="1"/>
  <c r="G1681" i="6" a="1"/>
  <c r="G1681" i="6" s="1"/>
  <c r="G1682" i="6" a="1"/>
  <c r="G1682" i="6" s="1"/>
  <c r="G1683" i="6" a="1"/>
  <c r="G1683" i="6" s="1"/>
  <c r="G1684" i="6" a="1"/>
  <c r="G1684" i="6" s="1"/>
  <c r="G1685" i="6" a="1"/>
  <c r="G1685" i="6" s="1"/>
  <c r="G1686" i="6" a="1"/>
  <c r="G1686" i="6" s="1"/>
  <c r="G1687" i="6" a="1"/>
  <c r="G1687" i="6" s="1"/>
  <c r="G1688" i="6" a="1"/>
  <c r="G1688" i="6" s="1"/>
  <c r="G1689" i="6" a="1"/>
  <c r="G1689" i="6" s="1"/>
  <c r="G1690" i="6" a="1"/>
  <c r="G1690" i="6" s="1"/>
  <c r="G1691" i="6" a="1"/>
  <c r="G1691" i="6" s="1"/>
  <c r="G1692" i="6" a="1"/>
  <c r="G1692" i="6" s="1"/>
  <c r="G1693" i="6" a="1"/>
  <c r="G1693" i="6" s="1"/>
  <c r="G1694" i="6" a="1"/>
  <c r="G1694" i="6" s="1"/>
  <c r="G1695" i="6" a="1"/>
  <c r="G1695" i="6" s="1"/>
  <c r="G1696" i="6" a="1"/>
  <c r="G1696" i="6" s="1"/>
  <c r="G1697" i="6" a="1"/>
  <c r="G1697" i="6" s="1"/>
  <c r="G1698" i="6" a="1"/>
  <c r="G1698" i="6" s="1"/>
  <c r="G1699" i="6" a="1"/>
  <c r="G1699" i="6" s="1"/>
  <c r="G1700" i="6" a="1"/>
  <c r="G1700" i="6" s="1"/>
  <c r="G1701" i="6" a="1"/>
  <c r="G1701" i="6" s="1"/>
  <c r="G1702" i="6" a="1"/>
  <c r="G1702" i="6" s="1"/>
  <c r="G1703" i="6" a="1"/>
  <c r="G1703" i="6" s="1"/>
  <c r="G1704" i="6" a="1"/>
  <c r="G1704" i="6" s="1"/>
  <c r="G1705" i="6" a="1"/>
  <c r="G1705" i="6" s="1"/>
  <c r="G1706" i="6" a="1"/>
  <c r="G1706" i="6" s="1"/>
  <c r="G1707" i="6" a="1"/>
  <c r="G1707" i="6" s="1"/>
  <c r="G1708" i="6" a="1"/>
  <c r="G1708" i="6" s="1"/>
  <c r="G1709" i="6" a="1"/>
  <c r="G1709" i="6" s="1"/>
  <c r="G1710" i="6" a="1"/>
  <c r="G1710" i="6" s="1"/>
  <c r="G1711" i="6" a="1"/>
  <c r="G1711" i="6" s="1"/>
  <c r="G1712" i="6" a="1"/>
  <c r="G1712" i="6" s="1"/>
  <c r="G1713" i="6" a="1"/>
  <c r="G1713" i="6" s="1"/>
  <c r="G1714" i="6" a="1"/>
  <c r="G1714" i="6" s="1"/>
  <c r="G1715" i="6" a="1"/>
  <c r="G1715" i="6" s="1"/>
  <c r="G1716" i="6" a="1"/>
  <c r="G1716" i="6" s="1"/>
  <c r="G1717" i="6" a="1"/>
  <c r="G1717" i="6" s="1"/>
  <c r="G1718" i="6" a="1"/>
  <c r="G1718" i="6" s="1"/>
  <c r="G1719" i="6" a="1"/>
  <c r="G1719" i="6" s="1"/>
  <c r="G1720" i="6" a="1"/>
  <c r="G1720" i="6" s="1"/>
  <c r="G1721" i="6" a="1"/>
  <c r="G1721" i="6" s="1"/>
  <c r="G1722" i="6" a="1"/>
  <c r="G1722" i="6" s="1"/>
  <c r="G1723" i="6" a="1"/>
  <c r="G1723" i="6" s="1"/>
  <c r="G1724" i="6" a="1"/>
  <c r="G1724" i="6" s="1"/>
  <c r="G1725" i="6" a="1"/>
  <c r="G1725" i="6" s="1"/>
  <c r="G1726" i="6" a="1"/>
  <c r="G1726" i="6" s="1"/>
  <c r="G1727" i="6" a="1"/>
  <c r="G1727" i="6" s="1"/>
  <c r="G1728" i="6" a="1"/>
  <c r="G1728" i="6" s="1"/>
  <c r="G1729" i="6" a="1"/>
  <c r="G1729" i="6" s="1"/>
  <c r="G1730" i="6" a="1"/>
  <c r="G1730" i="6" s="1"/>
  <c r="G1731" i="6" a="1"/>
  <c r="G1731" i="6" s="1"/>
  <c r="G1732" i="6" a="1"/>
  <c r="G1732" i="6" s="1"/>
  <c r="G1733" i="6" a="1"/>
  <c r="G1733" i="6" s="1"/>
  <c r="G1734" i="6" a="1"/>
  <c r="G1734" i="6" s="1"/>
  <c r="G1735" i="6" a="1"/>
  <c r="G1735" i="6" s="1"/>
  <c r="G1736" i="6" a="1"/>
  <c r="G1736" i="6" s="1"/>
  <c r="G1737" i="6" a="1"/>
  <c r="G1737" i="6" s="1"/>
  <c r="G1738" i="6" a="1"/>
  <c r="G1738" i="6" s="1"/>
  <c r="G1739" i="6" a="1"/>
  <c r="G1739" i="6" s="1"/>
  <c r="G1740" i="6" a="1"/>
  <c r="G1740" i="6" s="1"/>
  <c r="G1741" i="6" a="1"/>
  <c r="G1741" i="6" s="1"/>
  <c r="G1742" i="6" a="1"/>
  <c r="G1742" i="6" s="1"/>
  <c r="G1743" i="6" a="1"/>
  <c r="G1743" i="6" s="1"/>
  <c r="G1744" i="6" a="1"/>
  <c r="G1744" i="6" s="1"/>
  <c r="G1745" i="6" a="1"/>
  <c r="G1745" i="6" s="1"/>
  <c r="G1746" i="6" a="1"/>
  <c r="G1746" i="6" s="1"/>
  <c r="G1747" i="6" a="1"/>
  <c r="G1747" i="6" s="1"/>
  <c r="G1748" i="6" a="1"/>
  <c r="G1748" i="6" s="1"/>
  <c r="G1749" i="6" a="1"/>
  <c r="G1749" i="6" s="1"/>
  <c r="G1750" i="6" a="1"/>
  <c r="G1750" i="6" s="1"/>
  <c r="G1751" i="6" a="1"/>
  <c r="G1751" i="6" s="1"/>
  <c r="G1752" i="6" a="1"/>
  <c r="G1752" i="6" s="1"/>
  <c r="G1753" i="6" a="1"/>
  <c r="G1753" i="6" s="1"/>
  <c r="G1754" i="6" a="1"/>
  <c r="G1754" i="6" s="1"/>
  <c r="G1755" i="6" a="1"/>
  <c r="G1755" i="6" s="1"/>
  <c r="G1756" i="6" a="1"/>
  <c r="G1756" i="6" s="1"/>
  <c r="G1757" i="6" a="1"/>
  <c r="G1757" i="6" s="1"/>
  <c r="G1758" i="6" a="1"/>
  <c r="G1758" i="6" s="1"/>
  <c r="G1759" i="6" a="1"/>
  <c r="G1759" i="6" s="1"/>
  <c r="G1760" i="6" a="1"/>
  <c r="G1760" i="6" s="1"/>
  <c r="G1761" i="6" a="1"/>
  <c r="G1761" i="6" s="1"/>
  <c r="G1762" i="6" a="1"/>
  <c r="G1762" i="6" s="1"/>
  <c r="G1763" i="6" a="1"/>
  <c r="G1763" i="6" s="1"/>
  <c r="G1764" i="6" a="1"/>
  <c r="G1764" i="6" s="1"/>
  <c r="G1765" i="6" a="1"/>
  <c r="G1765" i="6" s="1"/>
  <c r="G1766" i="6" a="1"/>
  <c r="G1766" i="6" s="1"/>
  <c r="G1767" i="6" a="1"/>
  <c r="G1767" i="6" s="1"/>
  <c r="G1768" i="6" a="1"/>
  <c r="G1768" i="6" s="1"/>
  <c r="G1769" i="6" a="1"/>
  <c r="G1769" i="6" s="1"/>
  <c r="G1770" i="6" a="1"/>
  <c r="G1770" i="6" s="1"/>
  <c r="G1771" i="6" a="1"/>
  <c r="G1771" i="6" s="1"/>
  <c r="G1772" i="6" a="1"/>
  <c r="G1772" i="6" s="1"/>
  <c r="G1773" i="6" a="1"/>
  <c r="G1773" i="6" s="1"/>
  <c r="G1774" i="6" a="1"/>
  <c r="G1774" i="6" s="1"/>
  <c r="G1775" i="6" a="1"/>
  <c r="G1775" i="6" s="1"/>
  <c r="G1776" i="6" a="1"/>
  <c r="G1776" i="6" s="1"/>
  <c r="G1777" i="6" a="1"/>
  <c r="G1777" i="6" s="1"/>
  <c r="G1778" i="6" a="1"/>
  <c r="G1778" i="6" s="1"/>
  <c r="G1779" i="6" a="1"/>
  <c r="G1779" i="6" s="1"/>
  <c r="G1780" i="6" a="1"/>
  <c r="G1780" i="6" s="1"/>
  <c r="G1781" i="6" a="1"/>
  <c r="G1781" i="6" s="1"/>
  <c r="G1782" i="6" a="1"/>
  <c r="G1782" i="6" s="1"/>
  <c r="G1783" i="6" a="1"/>
  <c r="G1783" i="6" s="1"/>
  <c r="G1784" i="6" a="1"/>
  <c r="G1784" i="6" s="1"/>
  <c r="G1785" i="6" a="1"/>
  <c r="G1785" i="6" s="1"/>
  <c r="G1786" i="6" a="1"/>
  <c r="G1786" i="6" s="1"/>
  <c r="G1787" i="6" a="1"/>
  <c r="G1787" i="6" s="1"/>
  <c r="G1788" i="6" a="1"/>
  <c r="G1788" i="6" s="1"/>
  <c r="G1789" i="6" a="1"/>
  <c r="G1789" i="6" s="1"/>
  <c r="G1790" i="6" a="1"/>
  <c r="G1790" i="6" s="1"/>
  <c r="G1791" i="6" a="1"/>
  <c r="G1791" i="6" s="1"/>
  <c r="G1792" i="6" a="1"/>
  <c r="G1792" i="6" s="1"/>
  <c r="G1793" i="6" a="1"/>
  <c r="G1793" i="6" s="1"/>
  <c r="G1794" i="6" a="1"/>
  <c r="G1794" i="6" s="1"/>
  <c r="G1795" i="6" a="1"/>
  <c r="G1795" i="6" s="1"/>
  <c r="G1796" i="6" a="1"/>
  <c r="G1796" i="6" s="1"/>
  <c r="G1797" i="6" a="1"/>
  <c r="G1797" i="6" s="1"/>
  <c r="G1798" i="6" a="1"/>
  <c r="G1798" i="6" s="1"/>
  <c r="G1799" i="6" a="1"/>
  <c r="G1799" i="6" s="1"/>
  <c r="G1800" i="6" a="1"/>
  <c r="G1800" i="6" s="1"/>
  <c r="G1801" i="6" a="1"/>
  <c r="G1801" i="6" s="1"/>
  <c r="G1802" i="6" a="1"/>
  <c r="G1802" i="6" s="1"/>
  <c r="G1803" i="6" a="1"/>
  <c r="G1803" i="6" s="1"/>
  <c r="G1804" i="6" a="1"/>
  <c r="G1804" i="6" s="1"/>
  <c r="G1805" i="6" a="1"/>
  <c r="G1805" i="6" s="1"/>
  <c r="G1806" i="6" a="1"/>
  <c r="G1806" i="6" s="1"/>
  <c r="G1807" i="6" a="1"/>
  <c r="G1807" i="6" s="1"/>
  <c r="G1808" i="6" a="1"/>
  <c r="G1808" i="6" s="1"/>
  <c r="G1809" i="6" a="1"/>
  <c r="G1809" i="6" s="1"/>
  <c r="G1810" i="6" a="1"/>
  <c r="G1810" i="6" s="1"/>
  <c r="G1811" i="6" a="1"/>
  <c r="G1811" i="6" s="1"/>
  <c r="G1812" i="6" a="1"/>
  <c r="G1812" i="6" s="1"/>
  <c r="G1813" i="6" a="1"/>
  <c r="G1813" i="6" s="1"/>
  <c r="G1814" i="6" a="1"/>
  <c r="G1814" i="6" s="1"/>
  <c r="G1815" i="6" a="1"/>
  <c r="G1815" i="6" s="1"/>
  <c r="G1816" i="6" a="1"/>
  <c r="G1816" i="6" s="1"/>
  <c r="G1817" i="6" a="1"/>
  <c r="G1817" i="6" s="1"/>
  <c r="G1818" i="6" a="1"/>
  <c r="G1818" i="6" s="1"/>
  <c r="G1819" i="6" a="1"/>
  <c r="G1819" i="6" s="1"/>
  <c r="G1820" i="6" a="1"/>
  <c r="G1820" i="6" s="1"/>
  <c r="G1821" i="6" a="1"/>
  <c r="G1821" i="6" s="1"/>
  <c r="G1822" i="6" a="1"/>
  <c r="G1822" i="6" s="1"/>
  <c r="G1823" i="6" a="1"/>
  <c r="G1823" i="6" s="1"/>
  <c r="G1824" i="6" a="1"/>
  <c r="G1824" i="6" s="1"/>
  <c r="G1825" i="6" a="1"/>
  <c r="G1825" i="6" s="1"/>
  <c r="G1826" i="6" a="1"/>
  <c r="G1826" i="6" s="1"/>
  <c r="G1827" i="6" a="1"/>
  <c r="G1827" i="6" s="1"/>
  <c r="G1828" i="6" a="1"/>
  <c r="G1828" i="6" s="1"/>
  <c r="G1829" i="6" a="1"/>
  <c r="G1829" i="6" s="1"/>
  <c r="G1830" i="6" a="1"/>
  <c r="G1830" i="6" s="1"/>
  <c r="G1831" i="6" a="1"/>
  <c r="G1831" i="6" s="1"/>
  <c r="G1832" i="6" a="1"/>
  <c r="G1832" i="6" s="1"/>
  <c r="G1833" i="6" a="1"/>
  <c r="G1833" i="6" s="1"/>
  <c r="G1834" i="6" a="1"/>
  <c r="G1834" i="6" s="1"/>
  <c r="G1835" i="6" a="1"/>
  <c r="G1835" i="6" s="1"/>
  <c r="G1836" i="6" a="1"/>
  <c r="G1836" i="6" s="1"/>
  <c r="G1837" i="6" a="1"/>
  <c r="G1837" i="6" s="1"/>
  <c r="G1838" i="6" a="1"/>
  <c r="G1838" i="6" s="1"/>
  <c r="G1839" i="6" a="1"/>
  <c r="G1839" i="6" s="1"/>
  <c r="G1840" i="6" a="1"/>
  <c r="G1840" i="6" s="1"/>
  <c r="G1841" i="6" a="1"/>
  <c r="G1841" i="6" s="1"/>
  <c r="G1842" i="6" a="1"/>
  <c r="G1842" i="6" s="1"/>
  <c r="G1843" i="6" a="1"/>
  <c r="G1843" i="6" s="1"/>
  <c r="G1844" i="6" a="1"/>
  <c r="G1844" i="6" s="1"/>
  <c r="G1845" i="6" a="1"/>
  <c r="G1845" i="6" s="1"/>
  <c r="G1846" i="6" a="1"/>
  <c r="G1846" i="6" s="1"/>
  <c r="G1847" i="6" a="1"/>
  <c r="G1847" i="6" s="1"/>
  <c r="G1848" i="6" a="1"/>
  <c r="G1848" i="6" s="1"/>
  <c r="G1849" i="6" a="1"/>
  <c r="G1849" i="6" s="1"/>
  <c r="G1850" i="6" a="1"/>
  <c r="G1850" i="6" s="1"/>
  <c r="G1851" i="6" a="1"/>
  <c r="G1851" i="6" s="1"/>
  <c r="G1852" i="6" a="1"/>
  <c r="G1852" i="6" s="1"/>
  <c r="G1853" i="6" a="1"/>
  <c r="G1853" i="6" s="1"/>
  <c r="G1854" i="6" a="1"/>
  <c r="G1854" i="6" s="1"/>
  <c r="G1855" i="6" a="1"/>
  <c r="G1855" i="6" s="1"/>
  <c r="G1856" i="6" a="1"/>
  <c r="G1856" i="6" s="1"/>
  <c r="G1857" i="6" a="1"/>
  <c r="G1857" i="6" s="1"/>
  <c r="G1858" i="6" a="1"/>
  <c r="G1858" i="6" s="1"/>
  <c r="G1859" i="6" a="1"/>
  <c r="G1859" i="6" s="1"/>
  <c r="G1860" i="6" a="1"/>
  <c r="G1860" i="6" s="1"/>
  <c r="G1861" i="6" a="1"/>
  <c r="G1861" i="6" s="1"/>
  <c r="G1862" i="6" a="1"/>
  <c r="G1862" i="6" s="1"/>
  <c r="G1863" i="6" a="1"/>
  <c r="G1863" i="6" s="1"/>
  <c r="G1864" i="6" a="1"/>
  <c r="G1864" i="6" s="1"/>
  <c r="G1865" i="6" a="1"/>
  <c r="G1865" i="6" s="1"/>
  <c r="G1866" i="6" a="1"/>
  <c r="G1866" i="6" s="1"/>
  <c r="G1867" i="6" a="1"/>
  <c r="G1867" i="6" s="1"/>
  <c r="G1868" i="6" a="1"/>
  <c r="G1868" i="6" s="1"/>
  <c r="G1869" i="6" a="1"/>
  <c r="G1869" i="6" s="1"/>
  <c r="G1870" i="6" a="1"/>
  <c r="G1870" i="6" s="1"/>
  <c r="G1871" i="6" a="1"/>
  <c r="G1871" i="6" s="1"/>
  <c r="G1872" i="6" a="1"/>
  <c r="G1872" i="6" s="1"/>
  <c r="G1873" i="6" a="1"/>
  <c r="G1873" i="6" s="1"/>
  <c r="G1874" i="6" a="1"/>
  <c r="G1874" i="6" s="1"/>
  <c r="G1875" i="6" a="1"/>
  <c r="G1875" i="6" s="1"/>
  <c r="G1876" i="6" a="1"/>
  <c r="G1876" i="6" s="1"/>
  <c r="G1877" i="6" a="1"/>
  <c r="G1877" i="6" s="1"/>
  <c r="G1878" i="6" a="1"/>
  <c r="G1878" i="6" s="1"/>
  <c r="G1879" i="6" a="1"/>
  <c r="G1879" i="6" s="1"/>
  <c r="G1880" i="6" a="1"/>
  <c r="G1880" i="6" s="1"/>
  <c r="G1881" i="6" a="1"/>
  <c r="G1881" i="6" s="1"/>
  <c r="G1882" i="6" a="1"/>
  <c r="G1882" i="6" s="1"/>
  <c r="G1883" i="6" a="1"/>
  <c r="G1883" i="6" s="1"/>
  <c r="G1884" i="6" a="1"/>
  <c r="G1884" i="6" s="1"/>
  <c r="G1885" i="6" a="1"/>
  <c r="G1885" i="6" s="1"/>
  <c r="G1886" i="6" a="1"/>
  <c r="G1886" i="6" s="1"/>
  <c r="G1887" i="6" a="1"/>
  <c r="G1887" i="6" s="1"/>
  <c r="G1888" i="6" a="1"/>
  <c r="G1888" i="6" s="1"/>
  <c r="G1889" i="6" a="1"/>
  <c r="G1889" i="6" s="1"/>
  <c r="G1890" i="6" a="1"/>
  <c r="G1890" i="6" s="1"/>
  <c r="G1891" i="6" a="1"/>
  <c r="G1891" i="6" s="1"/>
  <c r="G1892" i="6" a="1"/>
  <c r="G1892" i="6" s="1"/>
  <c r="G1893" i="6" a="1"/>
  <c r="G1893" i="6" s="1"/>
  <c r="G1894" i="6" a="1"/>
  <c r="G1894" i="6" s="1"/>
  <c r="G1895" i="6" a="1"/>
  <c r="G1895" i="6" s="1"/>
  <c r="G1896" i="6" a="1"/>
  <c r="G1896" i="6" s="1"/>
  <c r="G1897" i="6" a="1"/>
  <c r="G1897" i="6" s="1"/>
  <c r="G1898" i="6" a="1"/>
  <c r="G1898" i="6" s="1"/>
  <c r="G1899" i="6" a="1"/>
  <c r="G1899" i="6" s="1"/>
  <c r="G1900" i="6" a="1"/>
  <c r="G1900" i="6" s="1"/>
  <c r="G1901" i="6" a="1"/>
  <c r="G1901" i="6" s="1"/>
  <c r="G1902" i="6" a="1"/>
  <c r="G1902" i="6" s="1"/>
  <c r="G1903" i="6" a="1"/>
  <c r="G1903" i="6" s="1"/>
  <c r="G1904" i="6" a="1"/>
  <c r="G1904" i="6" s="1"/>
  <c r="G1905" i="6" a="1"/>
  <c r="G1905" i="6" s="1"/>
  <c r="G1906" i="6" a="1"/>
  <c r="G1906" i="6" s="1"/>
  <c r="G1907" i="6" a="1"/>
  <c r="G1907" i="6" s="1"/>
  <c r="G1908" i="6" a="1"/>
  <c r="G1908" i="6" s="1"/>
  <c r="G1909" i="6" a="1"/>
  <c r="G1909" i="6" s="1"/>
  <c r="G1910" i="6" a="1"/>
  <c r="G1910" i="6" s="1"/>
  <c r="G1911" i="6" a="1"/>
  <c r="G1911" i="6" s="1"/>
  <c r="G1912" i="6" a="1"/>
  <c r="G1912" i="6" s="1"/>
  <c r="G1913" i="6" a="1"/>
  <c r="G1913" i="6" s="1"/>
  <c r="G1914" i="6" a="1"/>
  <c r="G1914" i="6" s="1"/>
  <c r="G1915" i="6" a="1"/>
  <c r="G1915" i="6" s="1"/>
  <c r="G1916" i="6" a="1"/>
  <c r="G1916" i="6" s="1"/>
  <c r="G1917" i="6" a="1"/>
  <c r="G1917" i="6" s="1"/>
  <c r="G1918" i="6" a="1"/>
  <c r="G1918" i="6" s="1"/>
  <c r="G1919" i="6" a="1"/>
  <c r="G1919" i="6" s="1"/>
  <c r="G1920" i="6" a="1"/>
  <c r="G1920" i="6" s="1"/>
  <c r="G1921" i="6" a="1"/>
  <c r="G1921" i="6" s="1"/>
  <c r="G1922" i="6" a="1"/>
  <c r="G1922" i="6" s="1"/>
  <c r="G1923" i="6" a="1"/>
  <c r="G1923" i="6" s="1"/>
  <c r="G1924" i="6" a="1"/>
  <c r="G1924" i="6" s="1"/>
  <c r="G1925" i="6" a="1"/>
  <c r="G1925" i="6" s="1"/>
  <c r="G1926" i="6" a="1"/>
  <c r="G1926" i="6" s="1"/>
  <c r="G1927" i="6" a="1"/>
  <c r="G1927" i="6" s="1"/>
  <c r="G1928" i="6" a="1"/>
  <c r="G1928" i="6" s="1"/>
  <c r="G1929" i="6" a="1"/>
  <c r="G1929" i="6" s="1"/>
  <c r="G1930" i="6" a="1"/>
  <c r="G1930" i="6" s="1"/>
  <c r="G1931" i="6" a="1"/>
  <c r="G1931" i="6" s="1"/>
  <c r="G1932" i="6" a="1"/>
  <c r="G1932" i="6" s="1"/>
  <c r="G1933" i="6" a="1"/>
  <c r="G1933" i="6" s="1"/>
  <c r="G1934" i="6" a="1"/>
  <c r="G1934" i="6" s="1"/>
  <c r="G1935" i="6" a="1"/>
  <c r="G1935" i="6" s="1"/>
  <c r="G1936" i="6" a="1"/>
  <c r="G1936" i="6" s="1"/>
  <c r="G1937" i="6" a="1"/>
  <c r="G1937" i="6" s="1"/>
  <c r="G1938" i="6" a="1"/>
  <c r="G1938" i="6" s="1"/>
  <c r="G1939" i="6" a="1"/>
  <c r="G1939" i="6" s="1"/>
  <c r="G1940" i="6" a="1"/>
  <c r="G1940" i="6" s="1"/>
  <c r="G1941" i="6" a="1"/>
  <c r="G1941" i="6" s="1"/>
  <c r="G1942" i="6" a="1"/>
  <c r="G1942" i="6" s="1"/>
  <c r="G1943" i="6" a="1"/>
  <c r="G1943" i="6" s="1"/>
  <c r="G1944" i="6" a="1"/>
  <c r="G1944" i="6" s="1"/>
  <c r="G1945" i="6" a="1"/>
  <c r="G1945" i="6" s="1"/>
  <c r="G1946" i="6" a="1"/>
  <c r="G1946" i="6" s="1"/>
  <c r="G1947" i="6" a="1"/>
  <c r="G1947" i="6" s="1"/>
  <c r="G1948" i="6" a="1"/>
  <c r="G1948" i="6" s="1"/>
  <c r="G1949" i="6" a="1"/>
  <c r="G1949" i="6" s="1"/>
  <c r="G1950" i="6" a="1"/>
  <c r="G1950" i="6" s="1"/>
  <c r="G1951" i="6" a="1"/>
  <c r="G1951" i="6" s="1"/>
  <c r="G1952" i="6" a="1"/>
  <c r="G1952" i="6" s="1"/>
  <c r="G1953" i="6" a="1"/>
  <c r="G1953" i="6" s="1"/>
  <c r="G1954" i="6" a="1"/>
  <c r="G1954" i="6" s="1"/>
  <c r="G1955" i="6" a="1"/>
  <c r="G1955" i="6" s="1"/>
  <c r="G1956" i="6" a="1"/>
  <c r="G1956" i="6" s="1"/>
  <c r="G1957" i="6" a="1"/>
  <c r="G1957" i="6" s="1"/>
  <c r="G1958" i="6" a="1"/>
  <c r="G1958" i="6" s="1"/>
  <c r="G1959" i="6" a="1"/>
  <c r="G1959" i="6" s="1"/>
  <c r="G1960" i="6" a="1"/>
  <c r="G1960" i="6" s="1"/>
  <c r="G1961" i="6" a="1"/>
  <c r="G1961" i="6" s="1"/>
  <c r="G1962" i="6" a="1"/>
  <c r="G1962" i="6" s="1"/>
  <c r="G1963" i="6" a="1"/>
  <c r="G1963" i="6" s="1"/>
  <c r="G1964" i="6" a="1"/>
  <c r="G1964" i="6" s="1"/>
  <c r="G1965" i="6" a="1"/>
  <c r="G1965" i="6" s="1"/>
  <c r="G1966" i="6" a="1"/>
  <c r="G1966" i="6" s="1"/>
  <c r="G1967" i="6" a="1"/>
  <c r="G1967" i="6" s="1"/>
  <c r="G1968" i="6" a="1"/>
  <c r="G1968" i="6" s="1"/>
  <c r="G1969" i="6" a="1"/>
  <c r="G1969" i="6" s="1"/>
  <c r="G1970" i="6" a="1"/>
  <c r="G1970" i="6" s="1"/>
  <c r="G1971" i="6" a="1"/>
  <c r="G1971" i="6" s="1"/>
  <c r="G1972" i="6" a="1"/>
  <c r="G1972" i="6" s="1"/>
  <c r="G1973" i="6" a="1"/>
  <c r="G1973" i="6" s="1"/>
  <c r="G1974" i="6" a="1"/>
  <c r="G1974" i="6" s="1"/>
  <c r="G1975" i="6" a="1"/>
  <c r="G1975" i="6" s="1"/>
  <c r="G1976" i="6" a="1"/>
  <c r="G1976" i="6" s="1"/>
  <c r="G1977" i="6" a="1"/>
  <c r="G1977" i="6" s="1"/>
  <c r="G1978" i="6" a="1"/>
  <c r="G1978" i="6" s="1"/>
  <c r="G1979" i="6" a="1"/>
  <c r="G1979" i="6" s="1"/>
  <c r="G1980" i="6" a="1"/>
  <c r="G1980" i="6" s="1"/>
  <c r="G1981" i="6" a="1"/>
  <c r="G1981" i="6" s="1"/>
  <c r="G1982" i="6" a="1"/>
  <c r="G1982" i="6" s="1"/>
  <c r="G1983" i="6" a="1"/>
  <c r="G1983" i="6" s="1"/>
  <c r="G1984" i="6" a="1"/>
  <c r="G1984" i="6" s="1"/>
  <c r="G1985" i="6" a="1"/>
  <c r="G1985" i="6" s="1"/>
  <c r="G1986" i="6" a="1"/>
  <c r="G1986" i="6" s="1"/>
  <c r="G1987" i="6" a="1"/>
  <c r="G1987" i="6" s="1"/>
  <c r="G1988" i="6" a="1"/>
  <c r="G1988" i="6" s="1"/>
  <c r="G1989" i="6" a="1"/>
  <c r="G1989" i="6" s="1"/>
  <c r="G1990" i="6" a="1"/>
  <c r="G1990" i="6" s="1"/>
  <c r="G1991" i="6" a="1"/>
  <c r="G1991" i="6" s="1"/>
  <c r="G1992" i="6" a="1"/>
  <c r="G1992" i="6" s="1"/>
  <c r="G1993" i="6" a="1"/>
  <c r="G1993" i="6" s="1"/>
  <c r="G1994" i="6" a="1"/>
  <c r="G1994" i="6" s="1"/>
  <c r="G1995" i="6" a="1"/>
  <c r="G1995" i="6" s="1"/>
  <c r="G1996" i="6" a="1"/>
  <c r="G1996" i="6" s="1"/>
  <c r="G1997" i="6" a="1"/>
  <c r="G1997" i="6" s="1"/>
  <c r="G1998" i="6" a="1"/>
  <c r="G1998" i="6" s="1"/>
  <c r="G1999" i="6" a="1"/>
  <c r="G1999" i="6" s="1"/>
  <c r="G2000" i="6" a="1"/>
  <c r="G2000" i="6" s="1"/>
  <c r="G2001" i="6" a="1"/>
  <c r="G2001" i="6" s="1"/>
  <c r="G2002" i="6" a="1"/>
  <c r="G2002" i="6" s="1"/>
  <c r="G2003" i="6" a="1"/>
  <c r="G2003" i="6" s="1"/>
  <c r="G2004" i="6" a="1"/>
  <c r="G2004" i="6" s="1"/>
  <c r="G2005" i="6" a="1"/>
  <c r="G2005" i="6" s="1"/>
  <c r="G2006" i="6" a="1"/>
  <c r="G2006" i="6" s="1"/>
  <c r="G2007" i="6" a="1"/>
  <c r="G2007" i="6" s="1"/>
  <c r="G2008" i="6" a="1"/>
  <c r="G2008" i="6" s="1"/>
  <c r="G2009" i="6" a="1"/>
  <c r="G2009" i="6" s="1"/>
  <c r="G2010" i="6" a="1"/>
  <c r="G2010" i="6" s="1"/>
  <c r="G2011" i="6" a="1"/>
  <c r="G2011" i="6" s="1"/>
  <c r="G2012" i="6" a="1"/>
  <c r="G2012" i="6" s="1"/>
  <c r="G2013" i="6" a="1"/>
  <c r="G2013" i="6" s="1"/>
  <c r="G2014" i="6" a="1"/>
  <c r="G2014" i="6" s="1"/>
  <c r="G2015" i="6" a="1"/>
  <c r="G2015" i="6" s="1"/>
  <c r="G2016" i="6" a="1"/>
  <c r="G2016" i="6" s="1"/>
  <c r="G2017" i="6" a="1"/>
  <c r="G2017" i="6" s="1"/>
  <c r="G2018" i="6" a="1"/>
  <c r="G2018" i="6" s="1"/>
  <c r="G2019" i="6" a="1"/>
  <c r="G2019" i="6" s="1"/>
  <c r="G2020" i="6" a="1"/>
  <c r="G2020" i="6" s="1"/>
  <c r="G2021" i="6" a="1"/>
  <c r="G2021" i="6" s="1"/>
  <c r="G2022" i="6" a="1"/>
  <c r="G2022" i="6" s="1"/>
  <c r="G2023" i="6" a="1"/>
  <c r="G2023" i="6" s="1"/>
  <c r="G2024" i="6" a="1"/>
  <c r="G2024" i="6" s="1"/>
  <c r="G2025" i="6" a="1"/>
  <c r="G2025" i="6" s="1"/>
  <c r="G2026" i="6" a="1"/>
  <c r="G2026" i="6" s="1"/>
  <c r="G2027" i="6" a="1"/>
  <c r="G2027" i="6" s="1"/>
  <c r="G2028" i="6" a="1"/>
  <c r="G2028" i="6" s="1"/>
  <c r="G2029" i="6" a="1"/>
  <c r="G2029" i="6" s="1"/>
  <c r="G2030" i="6" a="1"/>
  <c r="G2030" i="6" s="1"/>
  <c r="G2031" i="6" a="1"/>
  <c r="G2031" i="6" s="1"/>
  <c r="G2" i="6" a="1"/>
  <c r="G2" i="6" s="1"/>
  <c r="A3" i="6" a="1"/>
  <c r="A3" i="6" s="1"/>
  <c r="A4" i="6" a="1"/>
  <c r="A4" i="6" s="1"/>
  <c r="A5" i="6" a="1"/>
  <c r="A5" i="6" s="1"/>
  <c r="A6" i="6" a="1"/>
  <c r="A6" i="6" s="1"/>
  <c r="A7" i="6" a="1"/>
  <c r="A7" i="6" s="1"/>
  <c r="A8" i="6" a="1"/>
  <c r="A8" i="6" s="1"/>
  <c r="A9" i="6" a="1"/>
  <c r="A9" i="6" s="1"/>
  <c r="A10" i="6" a="1"/>
  <c r="A10" i="6" s="1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A28" i="6" a="1"/>
  <c r="A28" i="6" s="1"/>
  <c r="A29" i="6" a="1"/>
  <c r="A29" i="6" s="1"/>
  <c r="A30" i="6" a="1"/>
  <c r="A30" i="6" s="1"/>
  <c r="A31" i="6" a="1"/>
  <c r="A31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A47" i="6" a="1"/>
  <c r="A47" i="6" s="1"/>
  <c r="A48" i="6" a="1"/>
  <c r="A48" i="6" s="1"/>
  <c r="A49" i="6" a="1"/>
  <c r="A49" i="6" s="1"/>
  <c r="A50" i="6" a="1"/>
  <c r="A50" i="6" s="1"/>
  <c r="A51" i="6" a="1"/>
  <c r="A51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 s="1"/>
  <c r="A59" i="6" a="1"/>
  <c r="A59" i="6" s="1"/>
  <c r="A60" i="6" a="1"/>
  <c r="A60" i="6" s="1"/>
  <c r="A61" i="6" a="1"/>
  <c r="A61" i="6" s="1"/>
  <c r="A62" i="6" a="1"/>
  <c r="A62" i="6" s="1"/>
  <c r="A63" i="6" a="1"/>
  <c r="A63" i="6" s="1"/>
  <c r="A64" i="6" a="1"/>
  <c r="A64" i="6" s="1"/>
  <c r="A65" i="6" a="1"/>
  <c r="A65" i="6" s="1"/>
  <c r="A66" i="6" a="1"/>
  <c r="A66" i="6" s="1"/>
  <c r="A67" i="6" a="1"/>
  <c r="A67" i="6" s="1"/>
  <c r="A68" i="6" a="1"/>
  <c r="A68" i="6" s="1"/>
  <c r="A69" i="6" a="1"/>
  <c r="A69" i="6" s="1"/>
  <c r="A70" i="6" a="1"/>
  <c r="A70" i="6" s="1"/>
  <c r="A71" i="6" a="1"/>
  <c r="A71" i="6" s="1"/>
  <c r="A72" i="6" a="1"/>
  <c r="A72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79" i="6" a="1"/>
  <c r="A79" i="6" s="1"/>
  <c r="A80" i="6" a="1"/>
  <c r="A80" i="6" s="1"/>
  <c r="A81" i="6" a="1"/>
  <c r="A81" i="6" s="1"/>
  <c r="A82" i="6" a="1"/>
  <c r="A82" i="6" s="1"/>
  <c r="A83" i="6" a="1"/>
  <c r="A83" i="6" s="1"/>
  <c r="A84" i="6" a="1"/>
  <c r="A84" i="6" s="1"/>
  <c r="A85" i="6" a="1"/>
  <c r="A85" i="6" s="1"/>
  <c r="A86" i="6" a="1"/>
  <c r="A86" i="6" s="1"/>
  <c r="A87" i="6" a="1"/>
  <c r="A87" i="6" s="1"/>
  <c r="A88" i="6" a="1"/>
  <c r="A88" i="6" s="1"/>
  <c r="A89" i="6" a="1"/>
  <c r="A89" i="6" s="1"/>
  <c r="A90" i="6" a="1"/>
  <c r="A90" i="6" s="1"/>
  <c r="A91" i="6" a="1"/>
  <c r="A91" i="6" s="1"/>
  <c r="A92" i="6" a="1"/>
  <c r="A92" i="6" s="1"/>
  <c r="A93" i="6" a="1"/>
  <c r="A93" i="6" s="1"/>
  <c r="A94" i="6" a="1"/>
  <c r="A94" i="6" s="1"/>
  <c r="A95" i="6" a="1"/>
  <c r="A95" i="6" s="1"/>
  <c r="A96" i="6" a="1"/>
  <c r="A96" i="6" s="1"/>
  <c r="A97" i="6" a="1"/>
  <c r="A97" i="6" s="1"/>
  <c r="A98" i="6" a="1"/>
  <c r="A98" i="6" s="1"/>
  <c r="A99" i="6" a="1"/>
  <c r="A99" i="6" s="1"/>
  <c r="A100" i="6" a="1"/>
  <c r="A100" i="6" s="1"/>
  <c r="A101" i="6" a="1"/>
  <c r="A101" i="6" s="1"/>
  <c r="A102" i="6" a="1"/>
  <c r="A102" i="6" s="1"/>
  <c r="A103" i="6" a="1"/>
  <c r="A103" i="6" s="1"/>
  <c r="A104" i="6" a="1"/>
  <c r="A104" i="6" s="1"/>
  <c r="A105" i="6" a="1"/>
  <c r="A105" i="6" s="1"/>
  <c r="A106" i="6" a="1"/>
  <c r="A106" i="6" s="1"/>
  <c r="A107" i="6" a="1"/>
  <c r="A107" i="6" s="1"/>
  <c r="A108" i="6" a="1"/>
  <c r="A108" i="6" s="1"/>
  <c r="A109" i="6" a="1"/>
  <c r="A109" i="6" s="1"/>
  <c r="A110" i="6" a="1"/>
  <c r="A110" i="6" s="1"/>
  <c r="A111" i="6" a="1"/>
  <c r="A111" i="6" s="1"/>
  <c r="A112" i="6" a="1"/>
  <c r="A112" i="6" s="1"/>
  <c r="A113" i="6" a="1"/>
  <c r="A113" i="6" s="1"/>
  <c r="A114" i="6" a="1"/>
  <c r="A114" i="6" s="1"/>
  <c r="A115" i="6" a="1"/>
  <c r="A115" i="6" s="1"/>
  <c r="A116" i="6" a="1"/>
  <c r="A116" i="6" s="1"/>
  <c r="A117" i="6" a="1"/>
  <c r="A117" i="6" s="1"/>
  <c r="A118" i="6" a="1"/>
  <c r="A118" i="6" s="1"/>
  <c r="A119" i="6" a="1"/>
  <c r="A119" i="6" s="1"/>
  <c r="A120" i="6" a="1"/>
  <c r="A120" i="6" s="1"/>
  <c r="A121" i="6" a="1"/>
  <c r="A121" i="6" s="1"/>
  <c r="A122" i="6" a="1"/>
  <c r="A122" i="6" s="1"/>
  <c r="A123" i="6" a="1"/>
  <c r="A123" i="6" s="1"/>
  <c r="A124" i="6" a="1"/>
  <c r="A124" i="6" s="1"/>
  <c r="A125" i="6" a="1"/>
  <c r="A125" i="6" s="1"/>
  <c r="A126" i="6" a="1"/>
  <c r="A126" i="6" s="1"/>
  <c r="A127" i="6" a="1"/>
  <c r="A127" i="6" s="1"/>
  <c r="A128" i="6" a="1"/>
  <c r="A128" i="6" s="1"/>
  <c r="A129" i="6" a="1"/>
  <c r="A129" i="6" s="1"/>
  <c r="A130" i="6" a="1"/>
  <c r="A130" i="6" s="1"/>
  <c r="A131" i="6" a="1"/>
  <c r="A131" i="6" s="1"/>
  <c r="A132" i="6" a="1"/>
  <c r="A132" i="6" s="1"/>
  <c r="A133" i="6" a="1"/>
  <c r="A133" i="6" s="1"/>
  <c r="A134" i="6" a="1"/>
  <c r="A134" i="6" s="1"/>
  <c r="A135" i="6" a="1"/>
  <c r="A135" i="6" s="1"/>
  <c r="A136" i="6" a="1"/>
  <c r="A136" i="6" s="1"/>
  <c r="A137" i="6" a="1"/>
  <c r="A137" i="6" s="1"/>
  <c r="A138" i="6" a="1"/>
  <c r="A138" i="6" s="1"/>
  <c r="A139" i="6" a="1"/>
  <c r="A139" i="6" s="1"/>
  <c r="A140" i="6" a="1"/>
  <c r="A140" i="6" s="1"/>
  <c r="A141" i="6" a="1"/>
  <c r="A141" i="6" s="1"/>
  <c r="A142" i="6" a="1"/>
  <c r="A142" i="6" s="1"/>
  <c r="A143" i="6" a="1"/>
  <c r="A143" i="6" s="1"/>
  <c r="A144" i="6" a="1"/>
  <c r="A144" i="6" s="1"/>
  <c r="A145" i="6" a="1"/>
  <c r="A145" i="6" s="1"/>
  <c r="A146" i="6" a="1"/>
  <c r="A146" i="6" s="1"/>
  <c r="A147" i="6" a="1"/>
  <c r="A147" i="6" s="1"/>
  <c r="A148" i="6" a="1"/>
  <c r="A148" i="6" s="1"/>
  <c r="A149" i="6" a="1"/>
  <c r="A149" i="6" s="1"/>
  <c r="A150" i="6" a="1"/>
  <c r="A150" i="6" s="1"/>
  <c r="A151" i="6" a="1"/>
  <c r="A151" i="6" s="1"/>
  <c r="A152" i="6" a="1"/>
  <c r="A152" i="6" s="1"/>
  <c r="A153" i="6" a="1"/>
  <c r="A153" i="6" s="1"/>
  <c r="A154" i="6" a="1"/>
  <c r="A154" i="6" s="1"/>
  <c r="A155" i="6" a="1"/>
  <c r="A155" i="6" s="1"/>
  <c r="A156" i="6" a="1"/>
  <c r="A156" i="6" s="1"/>
  <c r="A157" i="6" a="1"/>
  <c r="A157" i="6" s="1"/>
  <c r="A158" i="6" a="1"/>
  <c r="A158" i="6" s="1"/>
  <c r="A159" i="6" a="1"/>
  <c r="A159" i="6" s="1"/>
  <c r="A160" i="6" a="1"/>
  <c r="A160" i="6" s="1"/>
  <c r="A161" i="6" a="1"/>
  <c r="A161" i="6" s="1"/>
  <c r="A162" i="6" a="1"/>
  <c r="A162" i="6" s="1"/>
  <c r="A163" i="6" a="1"/>
  <c r="A163" i="6" s="1"/>
  <c r="A164" i="6" a="1"/>
  <c r="A164" i="6" s="1"/>
  <c r="A165" i="6" a="1"/>
  <c r="A165" i="6" s="1"/>
  <c r="A166" i="6" a="1"/>
  <c r="A166" i="6" s="1"/>
  <c r="A167" i="6" a="1"/>
  <c r="A167" i="6" s="1"/>
  <c r="A168" i="6" a="1"/>
  <c r="A168" i="6" s="1"/>
  <c r="A169" i="6" a="1"/>
  <c r="A169" i="6" s="1"/>
  <c r="A170" i="6" a="1"/>
  <c r="A170" i="6" s="1"/>
  <c r="A171" i="6" a="1"/>
  <c r="A171" i="6" s="1"/>
  <c r="A172" i="6" a="1"/>
  <c r="A172" i="6" s="1"/>
  <c r="A173" i="6" a="1"/>
  <c r="A173" i="6" s="1"/>
  <c r="A174" i="6" a="1"/>
  <c r="A174" i="6" s="1"/>
  <c r="A175" i="6" a="1"/>
  <c r="A175" i="6" s="1"/>
  <c r="A176" i="6" a="1"/>
  <c r="A176" i="6" s="1"/>
  <c r="A177" i="6" a="1"/>
  <c r="A177" i="6" s="1"/>
  <c r="A178" i="6" a="1"/>
  <c r="A178" i="6" s="1"/>
  <c r="A179" i="6" a="1"/>
  <c r="A179" i="6" s="1"/>
  <c r="A180" i="6" a="1"/>
  <c r="A180" i="6" s="1"/>
  <c r="A181" i="6" a="1"/>
  <c r="A181" i="6" s="1"/>
  <c r="A182" i="6" a="1"/>
  <c r="A182" i="6" s="1"/>
  <c r="A183" i="6" a="1"/>
  <c r="A183" i="6" s="1"/>
  <c r="A184" i="6" a="1"/>
  <c r="A184" i="6" s="1"/>
  <c r="A185" i="6" a="1"/>
  <c r="A185" i="6" s="1"/>
  <c r="A186" i="6" a="1"/>
  <c r="A186" i="6" s="1"/>
  <c r="A187" i="6" a="1"/>
  <c r="A187" i="6" s="1"/>
  <c r="A188" i="6" a="1"/>
  <c r="A188" i="6" s="1"/>
  <c r="A189" i="6" a="1"/>
  <c r="A189" i="6" s="1"/>
  <c r="A190" i="6" a="1"/>
  <c r="A190" i="6" s="1"/>
  <c r="A191" i="6" a="1"/>
  <c r="A191" i="6" s="1"/>
  <c r="A192" i="6" a="1"/>
  <c r="A192" i="6" s="1"/>
  <c r="A193" i="6" a="1"/>
  <c r="A193" i="6" s="1"/>
  <c r="A194" i="6" a="1"/>
  <c r="A194" i="6" s="1"/>
  <c r="A195" i="6" a="1"/>
  <c r="A195" i="6" s="1"/>
  <c r="A196" i="6" a="1"/>
  <c r="A196" i="6" s="1"/>
  <c r="A197" i="6" a="1"/>
  <c r="A197" i="6" s="1"/>
  <c r="A198" i="6" a="1"/>
  <c r="A198" i="6" s="1"/>
  <c r="A199" i="6" a="1"/>
  <c r="A199" i="6" s="1"/>
  <c r="A200" i="6" a="1"/>
  <c r="A200" i="6" s="1"/>
  <c r="A201" i="6" a="1"/>
  <c r="A201" i="6" s="1"/>
  <c r="A202" i="6" a="1"/>
  <c r="A202" i="6" s="1"/>
  <c r="A203" i="6" a="1"/>
  <c r="A203" i="6" s="1"/>
  <c r="A204" i="6" a="1"/>
  <c r="A204" i="6" s="1"/>
  <c r="A205" i="6" a="1"/>
  <c r="A205" i="6" s="1"/>
  <c r="A206" i="6" a="1"/>
  <c r="A206" i="6" s="1"/>
  <c r="A207" i="6" a="1"/>
  <c r="A207" i="6" s="1"/>
  <c r="A208" i="6" a="1"/>
  <c r="A208" i="6" s="1"/>
  <c r="A209" i="6" a="1"/>
  <c r="A209" i="6" s="1"/>
  <c r="A210" i="6" a="1"/>
  <c r="A210" i="6" s="1"/>
  <c r="A211" i="6" a="1"/>
  <c r="A211" i="6" s="1"/>
  <c r="A212" i="6" a="1"/>
  <c r="A212" i="6" s="1"/>
  <c r="A213" i="6" a="1"/>
  <c r="A213" i="6" s="1"/>
  <c r="A214" i="6" a="1"/>
  <c r="A214" i="6" s="1"/>
  <c r="A215" i="6" a="1"/>
  <c r="A215" i="6" s="1"/>
  <c r="A216" i="6" a="1"/>
  <c r="A216" i="6" s="1"/>
  <c r="A217" i="6" a="1"/>
  <c r="A217" i="6" s="1"/>
  <c r="A218" i="6" a="1"/>
  <c r="A218" i="6" s="1"/>
  <c r="A219" i="6" a="1"/>
  <c r="A219" i="6" s="1"/>
  <c r="A220" i="6" a="1"/>
  <c r="A220" i="6" s="1"/>
  <c r="A221" i="6" a="1"/>
  <c r="A221" i="6" s="1"/>
  <c r="A222" i="6" a="1"/>
  <c r="A222" i="6" s="1"/>
  <c r="A223" i="6" a="1"/>
  <c r="A223" i="6" s="1"/>
  <c r="A224" i="6" a="1"/>
  <c r="A224" i="6" s="1"/>
  <c r="A225" i="6" a="1"/>
  <c r="A225" i="6" s="1"/>
  <c r="A226" i="6" a="1"/>
  <c r="A226" i="6" s="1"/>
  <c r="A227" i="6" a="1"/>
  <c r="A227" i="6" s="1"/>
  <c r="A228" i="6" a="1"/>
  <c r="A228" i="6" s="1"/>
  <c r="A229" i="6" a="1"/>
  <c r="A229" i="6" s="1"/>
  <c r="A230" i="6" a="1"/>
  <c r="A230" i="6" s="1"/>
  <c r="A231" i="6" a="1"/>
  <c r="A231" i="6" s="1"/>
  <c r="A232" i="6" a="1"/>
  <c r="A232" i="6" s="1"/>
  <c r="A233" i="6" a="1"/>
  <c r="A233" i="6" s="1"/>
  <c r="A234" i="6" a="1"/>
  <c r="A234" i="6" s="1"/>
  <c r="A235" i="6" a="1"/>
  <c r="A235" i="6" s="1"/>
  <c r="A236" i="6" a="1"/>
  <c r="A236" i="6" s="1"/>
  <c r="A237" i="6" a="1"/>
  <c r="A237" i="6" s="1"/>
  <c r="A238" i="6" a="1"/>
  <c r="A238" i="6" s="1"/>
  <c r="A239" i="6" a="1"/>
  <c r="A239" i="6" s="1"/>
  <c r="A240" i="6" a="1"/>
  <c r="A240" i="6" s="1"/>
  <c r="A241" i="6" a="1"/>
  <c r="A241" i="6" s="1"/>
  <c r="A242" i="6" a="1"/>
  <c r="A242" i="6" s="1"/>
  <c r="A243" i="6" a="1"/>
  <c r="A243" i="6" s="1"/>
  <c r="A244" i="6" a="1"/>
  <c r="A244" i="6" s="1"/>
  <c r="A245" i="6" a="1"/>
  <c r="A245" i="6" s="1"/>
  <c r="A246" i="6" a="1"/>
  <c r="A246" i="6" s="1"/>
  <c r="A247" i="6" a="1"/>
  <c r="A247" i="6" s="1"/>
  <c r="A248" i="6" a="1"/>
  <c r="A248" i="6" s="1"/>
  <c r="A249" i="6" a="1"/>
  <c r="A249" i="6" s="1"/>
  <c r="A250" i="6" a="1"/>
  <c r="A250" i="6" s="1"/>
  <c r="A251" i="6" a="1"/>
  <c r="A251" i="6" s="1"/>
  <c r="A252" i="6" a="1"/>
  <c r="A252" i="6" s="1"/>
  <c r="A253" i="6" a="1"/>
  <c r="A253" i="6" s="1"/>
  <c r="A254" i="6" a="1"/>
  <c r="A254" i="6" s="1"/>
  <c r="A255" i="6" a="1"/>
  <c r="A255" i="6" s="1"/>
  <c r="A256" i="6" a="1"/>
  <c r="A256" i="6" s="1"/>
  <c r="A257" i="6" a="1"/>
  <c r="A257" i="6" s="1"/>
  <c r="A258" i="6" a="1"/>
  <c r="A258" i="6" s="1"/>
  <c r="A259" i="6" a="1"/>
  <c r="A259" i="6" s="1"/>
  <c r="A260" i="6" a="1"/>
  <c r="A260" i="6" s="1"/>
  <c r="A261" i="6" a="1"/>
  <c r="A261" i="6" s="1"/>
  <c r="A262" i="6" a="1"/>
  <c r="A262" i="6" s="1"/>
  <c r="A263" i="6" a="1"/>
  <c r="A263" i="6" s="1"/>
  <c r="A264" i="6" a="1"/>
  <c r="A264" i="6" s="1"/>
  <c r="A265" i="6" a="1"/>
  <c r="A265" i="6" s="1"/>
  <c r="A266" i="6" a="1"/>
  <c r="A266" i="6" s="1"/>
  <c r="A267" i="6" a="1"/>
  <c r="A267" i="6" s="1"/>
  <c r="A268" i="6" a="1"/>
  <c r="A268" i="6" s="1"/>
  <c r="A269" i="6" a="1"/>
  <c r="A269" i="6" s="1"/>
  <c r="A270" i="6" a="1"/>
  <c r="A270" i="6" s="1"/>
  <c r="A271" i="6" a="1"/>
  <c r="A271" i="6" s="1"/>
  <c r="A272" i="6" a="1"/>
  <c r="A272" i="6" s="1"/>
  <c r="A273" i="6" a="1"/>
  <c r="A273" i="6" s="1"/>
  <c r="A274" i="6" a="1"/>
  <c r="A274" i="6" s="1"/>
  <c r="A275" i="6" a="1"/>
  <c r="A275" i="6" s="1"/>
  <c r="A276" i="6" a="1"/>
  <c r="A276" i="6" s="1"/>
  <c r="A277" i="6" a="1"/>
  <c r="A277" i="6" s="1"/>
  <c r="A278" i="6" a="1"/>
  <c r="A278" i="6" s="1"/>
  <c r="A279" i="6" a="1"/>
  <c r="A279" i="6" s="1"/>
  <c r="A280" i="6" a="1"/>
  <c r="A280" i="6" s="1"/>
  <c r="A281" i="6" a="1"/>
  <c r="A281" i="6" s="1"/>
  <c r="A282" i="6" a="1"/>
  <c r="A282" i="6" s="1"/>
  <c r="A283" i="6" a="1"/>
  <c r="A283" i="6" s="1"/>
  <c r="A284" i="6" a="1"/>
  <c r="A284" i="6" s="1"/>
  <c r="A285" i="6" a="1"/>
  <c r="A285" i="6" s="1"/>
  <c r="A286" i="6" a="1"/>
  <c r="A286" i="6" s="1"/>
  <c r="A287" i="6" a="1"/>
  <c r="A287" i="6" s="1"/>
  <c r="A288" i="6" a="1"/>
  <c r="A288" i="6" s="1"/>
  <c r="A289" i="6" a="1"/>
  <c r="A289" i="6" s="1"/>
  <c r="A290" i="6" a="1"/>
  <c r="A290" i="6" s="1"/>
  <c r="A291" i="6" a="1"/>
  <c r="A291" i="6" s="1"/>
  <c r="A292" i="6" a="1"/>
  <c r="A292" i="6" s="1"/>
  <c r="A293" i="6" a="1"/>
  <c r="A293" i="6" s="1"/>
  <c r="A294" i="6" a="1"/>
  <c r="A294" i="6" s="1"/>
  <c r="A295" i="6" a="1"/>
  <c r="A295" i="6" s="1"/>
  <c r="A296" i="6" a="1"/>
  <c r="A296" i="6" s="1"/>
  <c r="A297" i="6" a="1"/>
  <c r="A297" i="6" s="1"/>
  <c r="A298" i="6" a="1"/>
  <c r="A298" i="6" s="1"/>
  <c r="A299" i="6" a="1"/>
  <c r="A299" i="6" s="1"/>
  <c r="A300" i="6" a="1"/>
  <c r="A300" i="6" s="1"/>
  <c r="A301" i="6" a="1"/>
  <c r="A301" i="6" s="1"/>
  <c r="A302" i="6" a="1"/>
  <c r="A302" i="6" s="1"/>
  <c r="A303" i="6" a="1"/>
  <c r="A303" i="6" s="1"/>
  <c r="A304" i="6" a="1"/>
  <c r="A304" i="6" s="1"/>
  <c r="A305" i="6" a="1"/>
  <c r="A305" i="6" s="1"/>
  <c r="A306" i="6" a="1"/>
  <c r="A306" i="6" s="1"/>
  <c r="A307" i="6" a="1"/>
  <c r="A307" i="6" s="1"/>
  <c r="A308" i="6" a="1"/>
  <c r="A308" i="6" s="1"/>
  <c r="A309" i="6" a="1"/>
  <c r="A309" i="6" s="1"/>
  <c r="A310" i="6" a="1"/>
  <c r="A310" i="6" s="1"/>
  <c r="A311" i="6" a="1"/>
  <c r="A311" i="6" s="1"/>
  <c r="A312" i="6" a="1"/>
  <c r="A312" i="6" s="1"/>
  <c r="A313" i="6" a="1"/>
  <c r="A313" i="6" s="1"/>
  <c r="A314" i="6" a="1"/>
  <c r="A314" i="6" s="1"/>
  <c r="A315" i="6" a="1"/>
  <c r="A315" i="6" s="1"/>
  <c r="A316" i="6" a="1"/>
  <c r="A316" i="6" s="1"/>
  <c r="A317" i="6" a="1"/>
  <c r="A317" i="6" s="1"/>
  <c r="A318" i="6" a="1"/>
  <c r="A318" i="6" s="1"/>
  <c r="A319" i="6" a="1"/>
  <c r="A319" i="6" s="1"/>
  <c r="A320" i="6" a="1"/>
  <c r="A320" i="6" s="1"/>
  <c r="A321" i="6" a="1"/>
  <c r="A321" i="6" s="1"/>
  <c r="A322" i="6" a="1"/>
  <c r="A322" i="6" s="1"/>
  <c r="A323" i="6" a="1"/>
  <c r="A323" i="6" s="1"/>
  <c r="A324" i="6" a="1"/>
  <c r="A324" i="6" s="1"/>
  <c r="A325" i="6" a="1"/>
  <c r="A325" i="6" s="1"/>
  <c r="A326" i="6" a="1"/>
  <c r="A326" i="6" s="1"/>
  <c r="A327" i="6" a="1"/>
  <c r="A327" i="6" s="1"/>
  <c r="A328" i="6" a="1"/>
  <c r="A328" i="6" s="1"/>
  <c r="A329" i="6" a="1"/>
  <c r="A329" i="6" s="1"/>
  <c r="A330" i="6" a="1"/>
  <c r="A330" i="6" s="1"/>
  <c r="A331" i="6" a="1"/>
  <c r="A331" i="6" s="1"/>
  <c r="A332" i="6" a="1"/>
  <c r="A332" i="6" s="1"/>
  <c r="A333" i="6" a="1"/>
  <c r="A333" i="6" s="1"/>
  <c r="A334" i="6" a="1"/>
  <c r="A334" i="6" s="1"/>
  <c r="A335" i="6" a="1"/>
  <c r="A335" i="6" s="1"/>
  <c r="A336" i="6" a="1"/>
  <c r="A336" i="6" s="1"/>
  <c r="A337" i="6" a="1"/>
  <c r="A337" i="6" s="1"/>
  <c r="A338" i="6" a="1"/>
  <c r="A338" i="6" s="1"/>
  <c r="A339" i="6" a="1"/>
  <c r="A339" i="6" s="1"/>
  <c r="A340" i="6" a="1"/>
  <c r="A340" i="6" s="1"/>
  <c r="A341" i="6" a="1"/>
  <c r="A341" i="6" s="1"/>
  <c r="A342" i="6" a="1"/>
  <c r="A342" i="6" s="1"/>
  <c r="A343" i="6" a="1"/>
  <c r="A343" i="6" s="1"/>
  <c r="A344" i="6" a="1"/>
  <c r="A344" i="6" s="1"/>
  <c r="A345" i="6" a="1"/>
  <c r="A345" i="6" s="1"/>
  <c r="A346" i="6" a="1"/>
  <c r="A346" i="6" s="1"/>
  <c r="A347" i="6" a="1"/>
  <c r="A347" i="6" s="1"/>
  <c r="A348" i="6" a="1"/>
  <c r="A348" i="6" s="1"/>
  <c r="A349" i="6" a="1"/>
  <c r="A349" i="6" s="1"/>
  <c r="A350" i="6" a="1"/>
  <c r="A350" i="6" s="1"/>
  <c r="A351" i="6" a="1"/>
  <c r="A351" i="6" s="1"/>
  <c r="A352" i="6" a="1"/>
  <c r="A352" i="6" s="1"/>
  <c r="A353" i="6" a="1"/>
  <c r="A353" i="6" s="1"/>
  <c r="A354" i="6" a="1"/>
  <c r="A354" i="6" s="1"/>
  <c r="A355" i="6" a="1"/>
  <c r="A355" i="6" s="1"/>
  <c r="A356" i="6" a="1"/>
  <c r="A356" i="6" s="1"/>
  <c r="A357" i="6" a="1"/>
  <c r="A357" i="6" s="1"/>
  <c r="A358" i="6" a="1"/>
  <c r="A358" i="6" s="1"/>
  <c r="A359" i="6" a="1"/>
  <c r="A359" i="6" s="1"/>
  <c r="A360" i="6" a="1"/>
  <c r="A360" i="6" s="1"/>
  <c r="A361" i="6" a="1"/>
  <c r="A361" i="6" s="1"/>
  <c r="A362" i="6" a="1"/>
  <c r="A362" i="6" s="1"/>
  <c r="A363" i="6" a="1"/>
  <c r="A363" i="6" s="1"/>
  <c r="A364" i="6" a="1"/>
  <c r="A364" i="6" s="1"/>
  <c r="A365" i="6" a="1"/>
  <c r="A365" i="6" s="1"/>
  <c r="A366" i="6" a="1"/>
  <c r="A366" i="6" s="1"/>
  <c r="A367" i="6" a="1"/>
  <c r="A367" i="6" s="1"/>
  <c r="A368" i="6" a="1"/>
  <c r="A368" i="6" s="1"/>
  <c r="A369" i="6" a="1"/>
  <c r="A369" i="6" s="1"/>
  <c r="A370" i="6" a="1"/>
  <c r="A370" i="6" s="1"/>
  <c r="A371" i="6" a="1"/>
  <c r="A371" i="6" s="1"/>
  <c r="A372" i="6" a="1"/>
  <c r="A372" i="6" s="1"/>
  <c r="A373" i="6" a="1"/>
  <c r="A373" i="6" s="1"/>
  <c r="A374" i="6" a="1"/>
  <c r="A374" i="6" s="1"/>
  <c r="A375" i="6" a="1"/>
  <c r="A375" i="6" s="1"/>
  <c r="A376" i="6" a="1"/>
  <c r="A376" i="6" s="1"/>
  <c r="A377" i="6" a="1"/>
  <c r="A377" i="6" s="1"/>
  <c r="A378" i="6" a="1"/>
  <c r="A378" i="6" s="1"/>
  <c r="A379" i="6" a="1"/>
  <c r="A379" i="6" s="1"/>
  <c r="A380" i="6" a="1"/>
  <c r="A380" i="6" s="1"/>
  <c r="A381" i="6" a="1"/>
  <c r="A381" i="6" s="1"/>
  <c r="A382" i="6" a="1"/>
  <c r="A382" i="6" s="1"/>
  <c r="A383" i="6" a="1"/>
  <c r="A383" i="6" s="1"/>
  <c r="A384" i="6" a="1"/>
  <c r="A384" i="6" s="1"/>
  <c r="A385" i="6" a="1"/>
  <c r="A385" i="6" s="1"/>
  <c r="A386" i="6" a="1"/>
  <c r="A386" i="6" s="1"/>
  <c r="A387" i="6" a="1"/>
  <c r="A387" i="6" s="1"/>
  <c r="A388" i="6" a="1"/>
  <c r="A388" i="6" s="1"/>
  <c r="A389" i="6" a="1"/>
  <c r="A389" i="6" s="1"/>
  <c r="A390" i="6" a="1"/>
  <c r="A390" i="6" s="1"/>
  <c r="A391" i="6" a="1"/>
  <c r="A391" i="6" s="1"/>
  <c r="A392" i="6" a="1"/>
  <c r="A392" i="6" s="1"/>
  <c r="A393" i="6" a="1"/>
  <c r="A393" i="6" s="1"/>
  <c r="A394" i="6" a="1"/>
  <c r="A394" i="6" s="1"/>
  <c r="A395" i="6" a="1"/>
  <c r="A395" i="6" s="1"/>
  <c r="A396" i="6" a="1"/>
  <c r="A396" i="6" s="1"/>
  <c r="A397" i="6" a="1"/>
  <c r="A397" i="6" s="1"/>
  <c r="A398" i="6" a="1"/>
  <c r="A398" i="6" s="1"/>
  <c r="A399" i="6" a="1"/>
  <c r="A399" i="6" s="1"/>
  <c r="A400" i="6" a="1"/>
  <c r="A400" i="6" s="1"/>
  <c r="A401" i="6" a="1"/>
  <c r="A401" i="6" s="1"/>
  <c r="A402" i="6" a="1"/>
  <c r="A402" i="6" s="1"/>
  <c r="A403" i="6" a="1"/>
  <c r="A403" i="6" s="1"/>
  <c r="A404" i="6" a="1"/>
  <c r="A404" i="6" s="1"/>
  <c r="A405" i="6" a="1"/>
  <c r="A405" i="6" s="1"/>
  <c r="A406" i="6" a="1"/>
  <c r="A406" i="6" s="1"/>
  <c r="A407" i="6" a="1"/>
  <c r="A407" i="6" s="1"/>
  <c r="A408" i="6" a="1"/>
  <c r="A408" i="6" s="1"/>
  <c r="A409" i="6" a="1"/>
  <c r="A409" i="6" s="1"/>
  <c r="A410" i="6" a="1"/>
  <c r="A410" i="6" s="1"/>
  <c r="A411" i="6" a="1"/>
  <c r="A411" i="6" s="1"/>
  <c r="A412" i="6" a="1"/>
  <c r="A412" i="6" s="1"/>
  <c r="A413" i="6" a="1"/>
  <c r="A413" i="6" s="1"/>
  <c r="A414" i="6" a="1"/>
  <c r="A414" i="6" s="1"/>
  <c r="A415" i="6" a="1"/>
  <c r="A415" i="6" s="1"/>
  <c r="A416" i="6" a="1"/>
  <c r="A416" i="6" s="1"/>
  <c r="A417" i="6" a="1"/>
  <c r="A417" i="6" s="1"/>
  <c r="A418" i="6" a="1"/>
  <c r="A418" i="6" s="1"/>
  <c r="A419" i="6" a="1"/>
  <c r="A419" i="6" s="1"/>
  <c r="A420" i="6" a="1"/>
  <c r="A420" i="6" s="1"/>
  <c r="A421" i="6" a="1"/>
  <c r="A421" i="6" s="1"/>
  <c r="A422" i="6" a="1"/>
  <c r="A422" i="6" s="1"/>
  <c r="A423" i="6" a="1"/>
  <c r="A423" i="6" s="1"/>
  <c r="A424" i="6" a="1"/>
  <c r="A424" i="6" s="1"/>
  <c r="A425" i="6" a="1"/>
  <c r="A425" i="6" s="1"/>
  <c r="A426" i="6" a="1"/>
  <c r="A426" i="6" s="1"/>
  <c r="A427" i="6" a="1"/>
  <c r="A427" i="6" s="1"/>
  <c r="A428" i="6" a="1"/>
  <c r="A428" i="6" s="1"/>
  <c r="A429" i="6" a="1"/>
  <c r="A429" i="6" s="1"/>
  <c r="A430" i="6" a="1"/>
  <c r="A430" i="6" s="1"/>
  <c r="A431" i="6" a="1"/>
  <c r="A431" i="6" s="1"/>
  <c r="A432" i="6" a="1"/>
  <c r="A432" i="6" s="1"/>
  <c r="A433" i="6" a="1"/>
  <c r="A433" i="6" s="1"/>
  <c r="A434" i="6" a="1"/>
  <c r="A434" i="6" s="1"/>
  <c r="A435" i="6" a="1"/>
  <c r="A435" i="6" s="1"/>
  <c r="A436" i="6" a="1"/>
  <c r="A436" i="6" s="1"/>
  <c r="A437" i="6" a="1"/>
  <c r="A437" i="6" s="1"/>
  <c r="A438" i="6" a="1"/>
  <c r="A438" i="6" s="1"/>
  <c r="A439" i="6" a="1"/>
  <c r="A439" i="6" s="1"/>
  <c r="A440" i="6" a="1"/>
  <c r="A440" i="6" s="1"/>
  <c r="A441" i="6" a="1"/>
  <c r="A441" i="6" s="1"/>
  <c r="A442" i="6" a="1"/>
  <c r="A442" i="6" s="1"/>
  <c r="A443" i="6" a="1"/>
  <c r="A443" i="6" s="1"/>
  <c r="A444" i="6" a="1"/>
  <c r="A444" i="6" s="1"/>
  <c r="A445" i="6" a="1"/>
  <c r="A445" i="6" s="1"/>
  <c r="A446" i="6" a="1"/>
  <c r="A446" i="6" s="1"/>
  <c r="A447" i="6" a="1"/>
  <c r="A447" i="6" s="1"/>
  <c r="A448" i="6" a="1"/>
  <c r="A448" i="6" s="1"/>
  <c r="A449" i="6" a="1"/>
  <c r="A449" i="6" s="1"/>
  <c r="A450" i="6" a="1"/>
  <c r="A450" i="6" s="1"/>
  <c r="A451" i="6" a="1"/>
  <c r="A451" i="6" s="1"/>
  <c r="A452" i="6" a="1"/>
  <c r="A452" i="6" s="1"/>
  <c r="A453" i="6" a="1"/>
  <c r="A453" i="6" s="1"/>
  <c r="A454" i="6" a="1"/>
  <c r="A454" i="6" s="1"/>
  <c r="A455" i="6" a="1"/>
  <c r="A455" i="6" s="1"/>
  <c r="A456" i="6" a="1"/>
  <c r="A456" i="6" s="1"/>
  <c r="A457" i="6" a="1"/>
  <c r="A457" i="6" s="1"/>
  <c r="A458" i="6" a="1"/>
  <c r="A458" i="6" s="1"/>
  <c r="A459" i="6" a="1"/>
  <c r="A459" i="6" s="1"/>
  <c r="A460" i="6" a="1"/>
  <c r="A460" i="6" s="1"/>
  <c r="A461" i="6" a="1"/>
  <c r="A461" i="6" s="1"/>
  <c r="A462" i="6" a="1"/>
  <c r="A462" i="6" s="1"/>
  <c r="A463" i="6" a="1"/>
  <c r="A463" i="6" s="1"/>
  <c r="A464" i="6" a="1"/>
  <c r="A464" i="6" s="1"/>
  <c r="A465" i="6" a="1"/>
  <c r="A465" i="6" s="1"/>
  <c r="A466" i="6" a="1"/>
  <c r="A466" i="6" s="1"/>
  <c r="A467" i="6" a="1"/>
  <c r="A467" i="6" s="1"/>
  <c r="A468" i="6" a="1"/>
  <c r="A468" i="6" s="1"/>
  <c r="A469" i="6" a="1"/>
  <c r="A469" i="6" s="1"/>
  <c r="A470" i="6" a="1"/>
  <c r="A470" i="6" s="1"/>
  <c r="A471" i="6" a="1"/>
  <c r="A471" i="6" s="1"/>
  <c r="A472" i="6" a="1"/>
  <c r="A472" i="6" s="1"/>
  <c r="A473" i="6" a="1"/>
  <c r="A473" i="6" s="1"/>
  <c r="A474" i="6" a="1"/>
  <c r="A474" i="6" s="1"/>
  <c r="A475" i="6" a="1"/>
  <c r="A475" i="6" s="1"/>
  <c r="A476" i="6" a="1"/>
  <c r="A476" i="6" s="1"/>
  <c r="A477" i="6" a="1"/>
  <c r="A477" i="6" s="1"/>
  <c r="A478" i="6" a="1"/>
  <c r="A478" i="6" s="1"/>
  <c r="A479" i="6" a="1"/>
  <c r="A479" i="6" s="1"/>
  <c r="A480" i="6" a="1"/>
  <c r="A480" i="6" s="1"/>
  <c r="A481" i="6" a="1"/>
  <c r="A481" i="6" s="1"/>
  <c r="A482" i="6" a="1"/>
  <c r="A482" i="6" s="1"/>
  <c r="A483" i="6" a="1"/>
  <c r="A483" i="6" s="1"/>
  <c r="A484" i="6" a="1"/>
  <c r="A484" i="6" s="1"/>
  <c r="A485" i="6" a="1"/>
  <c r="A485" i="6" s="1"/>
  <c r="A486" i="6" a="1"/>
  <c r="A486" i="6" s="1"/>
  <c r="A487" i="6" a="1"/>
  <c r="A487" i="6" s="1"/>
  <c r="A488" i="6" a="1"/>
  <c r="A488" i="6" s="1"/>
  <c r="A489" i="6" a="1"/>
  <c r="A489" i="6" s="1"/>
  <c r="A490" i="6" a="1"/>
  <c r="A490" i="6" s="1"/>
  <c r="A491" i="6" a="1"/>
  <c r="A491" i="6" s="1"/>
  <c r="A492" i="6" a="1"/>
  <c r="A492" i="6" s="1"/>
  <c r="A493" i="6" a="1"/>
  <c r="A493" i="6" s="1"/>
  <c r="A494" i="6" a="1"/>
  <c r="A494" i="6" s="1"/>
  <c r="A495" i="6" a="1"/>
  <c r="A495" i="6" s="1"/>
  <c r="A496" i="6" a="1"/>
  <c r="A496" i="6" s="1"/>
  <c r="A497" i="6" a="1"/>
  <c r="A497" i="6" s="1"/>
  <c r="A498" i="6" a="1"/>
  <c r="A498" i="6" s="1"/>
  <c r="A499" i="6" a="1"/>
  <c r="A499" i="6" s="1"/>
  <c r="A500" i="6" a="1"/>
  <c r="A500" i="6" s="1"/>
  <c r="A501" i="6" a="1"/>
  <c r="A501" i="6" s="1"/>
  <c r="A502" i="6" a="1"/>
  <c r="A502" i="6" s="1"/>
  <c r="A503" i="6" a="1"/>
  <c r="A503" i="6" s="1"/>
  <c r="A504" i="6" a="1"/>
  <c r="A504" i="6" s="1"/>
  <c r="A505" i="6" a="1"/>
  <c r="A505" i="6" s="1"/>
  <c r="A506" i="6" a="1"/>
  <c r="A506" i="6" s="1"/>
  <c r="A507" i="6" a="1"/>
  <c r="A507" i="6" s="1"/>
  <c r="A508" i="6" a="1"/>
  <c r="A508" i="6" s="1"/>
  <c r="A509" i="6" a="1"/>
  <c r="A509" i="6" s="1"/>
  <c r="A510" i="6" a="1"/>
  <c r="A510" i="6" s="1"/>
  <c r="A511" i="6" a="1"/>
  <c r="A511" i="6" s="1"/>
  <c r="A512" i="6" a="1"/>
  <c r="A512" i="6" s="1"/>
  <c r="A513" i="6" a="1"/>
  <c r="A513" i="6" s="1"/>
  <c r="A514" i="6" a="1"/>
  <c r="A514" i="6" s="1"/>
  <c r="A515" i="6" a="1"/>
  <c r="A515" i="6" s="1"/>
  <c r="A516" i="6" a="1"/>
  <c r="A516" i="6" s="1"/>
  <c r="A517" i="6" a="1"/>
  <c r="A517" i="6" s="1"/>
  <c r="A518" i="6" a="1"/>
  <c r="A518" i="6" s="1"/>
  <c r="A519" i="6" a="1"/>
  <c r="A519" i="6" s="1"/>
  <c r="A520" i="6" a="1"/>
  <c r="A520" i="6" s="1"/>
  <c r="A521" i="6" a="1"/>
  <c r="A521" i="6" s="1"/>
  <c r="A522" i="6" a="1"/>
  <c r="A522" i="6" s="1"/>
  <c r="A523" i="6" a="1"/>
  <c r="A523" i="6" s="1"/>
  <c r="A524" i="6" a="1"/>
  <c r="A524" i="6" s="1"/>
  <c r="A525" i="6" a="1"/>
  <c r="A525" i="6" s="1"/>
  <c r="A526" i="6" a="1"/>
  <c r="A526" i="6" s="1"/>
  <c r="A527" i="6" a="1"/>
  <c r="A527" i="6" s="1"/>
  <c r="A528" i="6" a="1"/>
  <c r="A528" i="6" s="1"/>
  <c r="A529" i="6" a="1"/>
  <c r="A529" i="6" s="1"/>
  <c r="A530" i="6" a="1"/>
  <c r="A530" i="6" s="1"/>
  <c r="A531" i="6" a="1"/>
  <c r="A531" i="6" s="1"/>
  <c r="A532" i="6" a="1"/>
  <c r="A532" i="6" s="1"/>
  <c r="A533" i="6" a="1"/>
  <c r="A533" i="6" s="1"/>
  <c r="A534" i="6" a="1"/>
  <c r="A534" i="6" s="1"/>
  <c r="A535" i="6" a="1"/>
  <c r="A535" i="6" s="1"/>
  <c r="A536" i="6" a="1"/>
  <c r="A536" i="6" s="1"/>
  <c r="A537" i="6" a="1"/>
  <c r="A537" i="6" s="1"/>
  <c r="A538" i="6" a="1"/>
  <c r="A538" i="6" s="1"/>
  <c r="A539" i="6" a="1"/>
  <c r="A539" i="6" s="1"/>
  <c r="A540" i="6" a="1"/>
  <c r="A540" i="6" s="1"/>
  <c r="A541" i="6" a="1"/>
  <c r="A541" i="6" s="1"/>
  <c r="A542" i="6" a="1"/>
  <c r="A542" i="6" s="1"/>
  <c r="A543" i="6" a="1"/>
  <c r="A543" i="6" s="1"/>
  <c r="A544" i="6" a="1"/>
  <c r="A544" i="6" s="1"/>
  <c r="A545" i="6" a="1"/>
  <c r="A545" i="6" s="1"/>
  <c r="A546" i="6" a="1"/>
  <c r="A546" i="6" s="1"/>
  <c r="A547" i="6" a="1"/>
  <c r="A547" i="6" s="1"/>
  <c r="A548" i="6" a="1"/>
  <c r="A548" i="6" s="1"/>
  <c r="A549" i="6" a="1"/>
  <c r="A549" i="6" s="1"/>
  <c r="A550" i="6" a="1"/>
  <c r="A550" i="6" s="1"/>
  <c r="A551" i="6" a="1"/>
  <c r="A551" i="6" s="1"/>
  <c r="A552" i="6" a="1"/>
  <c r="A552" i="6" s="1"/>
  <c r="A553" i="6" a="1"/>
  <c r="A553" i="6" s="1"/>
  <c r="A554" i="6" a="1"/>
  <c r="A554" i="6" s="1"/>
  <c r="A555" i="6" a="1"/>
  <c r="A555" i="6" s="1"/>
  <c r="A556" i="6" a="1"/>
  <c r="A556" i="6" s="1"/>
  <c r="A557" i="6" a="1"/>
  <c r="A557" i="6" s="1"/>
  <c r="A558" i="6" a="1"/>
  <c r="A558" i="6" s="1"/>
  <c r="A559" i="6" a="1"/>
  <c r="A559" i="6" s="1"/>
  <c r="A560" i="6" a="1"/>
  <c r="A560" i="6" s="1"/>
  <c r="A561" i="6" a="1"/>
  <c r="A561" i="6" s="1"/>
  <c r="A562" i="6" a="1"/>
  <c r="A562" i="6" s="1"/>
  <c r="A563" i="6" a="1"/>
  <c r="A563" i="6" s="1"/>
  <c r="A564" i="6" a="1"/>
  <c r="A564" i="6" s="1"/>
  <c r="A565" i="6" a="1"/>
  <c r="A565" i="6" s="1"/>
  <c r="A566" i="6" a="1"/>
  <c r="A566" i="6" s="1"/>
  <c r="A567" i="6" a="1"/>
  <c r="A567" i="6" s="1"/>
  <c r="A568" i="6" a="1"/>
  <c r="A568" i="6" s="1"/>
  <c r="A569" i="6" a="1"/>
  <c r="A569" i="6" s="1"/>
  <c r="A570" i="6" a="1"/>
  <c r="A570" i="6" s="1"/>
  <c r="A571" i="6" a="1"/>
  <c r="A571" i="6" s="1"/>
  <c r="A572" i="6" a="1"/>
  <c r="A572" i="6" s="1"/>
  <c r="A573" i="6" a="1"/>
  <c r="A573" i="6" s="1"/>
  <c r="A574" i="6" a="1"/>
  <c r="A574" i="6" s="1"/>
  <c r="A575" i="6" a="1"/>
  <c r="A575" i="6" s="1"/>
  <c r="A576" i="6" a="1"/>
  <c r="A576" i="6" s="1"/>
  <c r="A577" i="6" a="1"/>
  <c r="A577" i="6" s="1"/>
  <c r="A578" i="6" a="1"/>
  <c r="A578" i="6" s="1"/>
  <c r="A579" i="6" a="1"/>
  <c r="A579" i="6" s="1"/>
  <c r="A580" i="6" a="1"/>
  <c r="A580" i="6" s="1"/>
  <c r="A581" i="6" a="1"/>
  <c r="A581" i="6" s="1"/>
  <c r="A582" i="6" a="1"/>
  <c r="A582" i="6" s="1"/>
  <c r="A583" i="6" a="1"/>
  <c r="A583" i="6" s="1"/>
  <c r="A584" i="6" a="1"/>
  <c r="A584" i="6" s="1"/>
  <c r="A585" i="6" a="1"/>
  <c r="A585" i="6" s="1"/>
  <c r="A586" i="6" a="1"/>
  <c r="A586" i="6" s="1"/>
  <c r="A587" i="6" a="1"/>
  <c r="A587" i="6" s="1"/>
  <c r="A588" i="6" a="1"/>
  <c r="A588" i="6" s="1"/>
  <c r="A589" i="6" a="1"/>
  <c r="A589" i="6" s="1"/>
  <c r="A590" i="6" a="1"/>
  <c r="A590" i="6" s="1"/>
  <c r="A591" i="6" a="1"/>
  <c r="A591" i="6" s="1"/>
  <c r="A592" i="6" a="1"/>
  <c r="A592" i="6" s="1"/>
  <c r="A593" i="6" a="1"/>
  <c r="A593" i="6" s="1"/>
  <c r="A594" i="6" a="1"/>
  <c r="A594" i="6" s="1"/>
  <c r="A595" i="6" a="1"/>
  <c r="A595" i="6" s="1"/>
  <c r="A596" i="6" a="1"/>
  <c r="A596" i="6" s="1"/>
  <c r="A597" i="6" a="1"/>
  <c r="A597" i="6" s="1"/>
  <c r="A598" i="6" a="1"/>
  <c r="A598" i="6" s="1"/>
  <c r="A599" i="6" a="1"/>
  <c r="A599" i="6" s="1"/>
  <c r="A600" i="6" a="1"/>
  <c r="A600" i="6" s="1"/>
  <c r="A601" i="6" a="1"/>
  <c r="A601" i="6" s="1"/>
  <c r="A602" i="6" a="1"/>
  <c r="A602" i="6" s="1"/>
  <c r="A603" i="6" a="1"/>
  <c r="A603" i="6" s="1"/>
  <c r="A604" i="6" a="1"/>
  <c r="A604" i="6" s="1"/>
  <c r="A605" i="6" a="1"/>
  <c r="A605" i="6" s="1"/>
  <c r="A606" i="6" a="1"/>
  <c r="A606" i="6" s="1"/>
  <c r="A607" i="6" a="1"/>
  <c r="A607" i="6" s="1"/>
  <c r="A608" i="6" a="1"/>
  <c r="A608" i="6" s="1"/>
  <c r="A609" i="6" a="1"/>
  <c r="A609" i="6" s="1"/>
  <c r="A610" i="6" a="1"/>
  <c r="A610" i="6" s="1"/>
  <c r="A611" i="6" a="1"/>
  <c r="A611" i="6" s="1"/>
  <c r="A612" i="6" a="1"/>
  <c r="A612" i="6" s="1"/>
  <c r="A613" i="6" a="1"/>
  <c r="A613" i="6" s="1"/>
  <c r="A614" i="6" a="1"/>
  <c r="A614" i="6" s="1"/>
  <c r="A615" i="6" a="1"/>
  <c r="A615" i="6" s="1"/>
  <c r="A616" i="6" a="1"/>
  <c r="A616" i="6" s="1"/>
  <c r="A617" i="6" a="1"/>
  <c r="A617" i="6" s="1"/>
  <c r="A618" i="6" a="1"/>
  <c r="A618" i="6" s="1"/>
  <c r="A619" i="6" a="1"/>
  <c r="A619" i="6" s="1"/>
  <c r="A620" i="6" a="1"/>
  <c r="A620" i="6" s="1"/>
  <c r="A621" i="6" a="1"/>
  <c r="A621" i="6" s="1"/>
  <c r="A622" i="6" a="1"/>
  <c r="A622" i="6" s="1"/>
  <c r="A623" i="6" a="1"/>
  <c r="A623" i="6" s="1"/>
  <c r="A624" i="6" a="1"/>
  <c r="A624" i="6" s="1"/>
  <c r="A625" i="6" a="1"/>
  <c r="A625" i="6" s="1"/>
  <c r="A626" i="6" a="1"/>
  <c r="A626" i="6" s="1"/>
  <c r="A627" i="6" a="1"/>
  <c r="A627" i="6" s="1"/>
  <c r="A628" i="6" a="1"/>
  <c r="A628" i="6" s="1"/>
  <c r="A629" i="6" a="1"/>
  <c r="A629" i="6" s="1"/>
  <c r="A630" i="6" a="1"/>
  <c r="A630" i="6" s="1"/>
  <c r="A631" i="6" a="1"/>
  <c r="A631" i="6" s="1"/>
  <c r="A632" i="6" a="1"/>
  <c r="A632" i="6" s="1"/>
  <c r="A633" i="6" a="1"/>
  <c r="A633" i="6" s="1"/>
  <c r="A634" i="6" a="1"/>
  <c r="A634" i="6" s="1"/>
  <c r="A635" i="6" a="1"/>
  <c r="A635" i="6" s="1"/>
  <c r="A636" i="6" a="1"/>
  <c r="A636" i="6" s="1"/>
  <c r="A637" i="6" a="1"/>
  <c r="A637" i="6" s="1"/>
  <c r="A638" i="6" a="1"/>
  <c r="A638" i="6" s="1"/>
  <c r="A639" i="6" a="1"/>
  <c r="A639" i="6" s="1"/>
  <c r="A640" i="6" a="1"/>
  <c r="A640" i="6" s="1"/>
  <c r="A641" i="6" a="1"/>
  <c r="A641" i="6" s="1"/>
  <c r="A642" i="6" a="1"/>
  <c r="A642" i="6" s="1"/>
  <c r="A643" i="6" a="1"/>
  <c r="A643" i="6" s="1"/>
  <c r="A644" i="6" a="1"/>
  <c r="A644" i="6" s="1"/>
  <c r="A645" i="6" a="1"/>
  <c r="A645" i="6" s="1"/>
  <c r="A646" i="6" a="1"/>
  <c r="A646" i="6" s="1"/>
  <c r="A647" i="6" a="1"/>
  <c r="A647" i="6" s="1"/>
  <c r="A648" i="6" a="1"/>
  <c r="A648" i="6" s="1"/>
  <c r="A649" i="6" a="1"/>
  <c r="A649" i="6" s="1"/>
  <c r="A650" i="6" a="1"/>
  <c r="A650" i="6" s="1"/>
  <c r="A651" i="6" a="1"/>
  <c r="A651" i="6" s="1"/>
  <c r="A652" i="6" a="1"/>
  <c r="A652" i="6" s="1"/>
  <c r="A653" i="6" a="1"/>
  <c r="A653" i="6" s="1"/>
  <c r="A654" i="6" a="1"/>
  <c r="A654" i="6" s="1"/>
  <c r="A655" i="6" a="1"/>
  <c r="A655" i="6" s="1"/>
  <c r="A656" i="6" a="1"/>
  <c r="A656" i="6" s="1"/>
  <c r="A657" i="6" a="1"/>
  <c r="A657" i="6" s="1"/>
  <c r="A658" i="6" a="1"/>
  <c r="A658" i="6" s="1"/>
  <c r="A659" i="6" a="1"/>
  <c r="A659" i="6" s="1"/>
  <c r="A660" i="6" a="1"/>
  <c r="A660" i="6" s="1"/>
  <c r="A661" i="6" a="1"/>
  <c r="A661" i="6" s="1"/>
  <c r="A662" i="6" a="1"/>
  <c r="A662" i="6" s="1"/>
  <c r="A663" i="6" a="1"/>
  <c r="A663" i="6" s="1"/>
  <c r="A664" i="6" a="1"/>
  <c r="A664" i="6" s="1"/>
  <c r="A665" i="6" a="1"/>
  <c r="A665" i="6" s="1"/>
  <c r="A666" i="6" a="1"/>
  <c r="A666" i="6" s="1"/>
  <c r="A667" i="6" a="1"/>
  <c r="A667" i="6" s="1"/>
  <c r="A668" i="6" a="1"/>
  <c r="A668" i="6" s="1"/>
  <c r="A669" i="6" a="1"/>
  <c r="A669" i="6" s="1"/>
  <c r="A670" i="6" a="1"/>
  <c r="A670" i="6" s="1"/>
  <c r="A671" i="6" a="1"/>
  <c r="A671" i="6" s="1"/>
  <c r="A672" i="6" a="1"/>
  <c r="A672" i="6" s="1"/>
  <c r="A673" i="6" a="1"/>
  <c r="A673" i="6" s="1"/>
  <c r="A674" i="6" a="1"/>
  <c r="A674" i="6" s="1"/>
  <c r="A675" i="6" a="1"/>
  <c r="A675" i="6" s="1"/>
  <c r="A676" i="6" a="1"/>
  <c r="A676" i="6" s="1"/>
  <c r="A677" i="6" a="1"/>
  <c r="A677" i="6" s="1"/>
  <c r="A678" i="6" a="1"/>
  <c r="A678" i="6" s="1"/>
  <c r="A679" i="6" a="1"/>
  <c r="A679" i="6" s="1"/>
  <c r="A680" i="6" a="1"/>
  <c r="A680" i="6" s="1"/>
  <c r="A681" i="6" a="1"/>
  <c r="A681" i="6" s="1"/>
  <c r="A682" i="6" a="1"/>
  <c r="A682" i="6" s="1"/>
  <c r="A683" i="6" a="1"/>
  <c r="A683" i="6" s="1"/>
  <c r="A684" i="6" a="1"/>
  <c r="A684" i="6" s="1"/>
  <c r="A685" i="6" a="1"/>
  <c r="A685" i="6" s="1"/>
  <c r="A686" i="6" a="1"/>
  <c r="A686" i="6" s="1"/>
  <c r="A687" i="6" a="1"/>
  <c r="A687" i="6" s="1"/>
  <c r="A688" i="6" a="1"/>
  <c r="A688" i="6" s="1"/>
  <c r="A689" i="6" a="1"/>
  <c r="A689" i="6" s="1"/>
  <c r="A690" i="6" a="1"/>
  <c r="A690" i="6" s="1"/>
  <c r="A691" i="6" a="1"/>
  <c r="A691" i="6" s="1"/>
  <c r="A692" i="6" a="1"/>
  <c r="A692" i="6" s="1"/>
  <c r="A693" i="6" a="1"/>
  <c r="A693" i="6" s="1"/>
  <c r="A694" i="6" a="1"/>
  <c r="A694" i="6" s="1"/>
  <c r="A695" i="6" a="1"/>
  <c r="A695" i="6" s="1"/>
  <c r="A696" i="6" a="1"/>
  <c r="A696" i="6" s="1"/>
  <c r="A697" i="6" a="1"/>
  <c r="A697" i="6" s="1"/>
  <c r="A698" i="6" a="1"/>
  <c r="A698" i="6" s="1"/>
  <c r="A699" i="6" a="1"/>
  <c r="A699" i="6" s="1"/>
  <c r="A700" i="6" a="1"/>
  <c r="A700" i="6" s="1"/>
  <c r="A701" i="6" a="1"/>
  <c r="A701" i="6" s="1"/>
  <c r="A702" i="6" a="1"/>
  <c r="A702" i="6" s="1"/>
  <c r="A703" i="6" a="1"/>
  <c r="A703" i="6" s="1"/>
  <c r="A704" i="6" a="1"/>
  <c r="A704" i="6" s="1"/>
  <c r="A705" i="6" a="1"/>
  <c r="A705" i="6" s="1"/>
  <c r="A706" i="6" a="1"/>
  <c r="A706" i="6" s="1"/>
  <c r="A707" i="6" a="1"/>
  <c r="A707" i="6" s="1"/>
  <c r="A708" i="6" a="1"/>
  <c r="A708" i="6" s="1"/>
  <c r="A709" i="6" a="1"/>
  <c r="A709" i="6" s="1"/>
  <c r="A710" i="6" a="1"/>
  <c r="A710" i="6" s="1"/>
  <c r="A711" i="6" a="1"/>
  <c r="A711" i="6" s="1"/>
  <c r="A712" i="6" a="1"/>
  <c r="A712" i="6" s="1"/>
  <c r="A713" i="6" a="1"/>
  <c r="A713" i="6" s="1"/>
  <c r="A714" i="6" a="1"/>
  <c r="A714" i="6" s="1"/>
  <c r="A715" i="6" a="1"/>
  <c r="A715" i="6" s="1"/>
  <c r="A716" i="6" a="1"/>
  <c r="A716" i="6" s="1"/>
  <c r="A717" i="6" a="1"/>
  <c r="A717" i="6" s="1"/>
  <c r="A718" i="6" a="1"/>
  <c r="A718" i="6" s="1"/>
  <c r="A719" i="6" a="1"/>
  <c r="A719" i="6" s="1"/>
  <c r="A720" i="6" a="1"/>
  <c r="A720" i="6" s="1"/>
  <c r="A721" i="6" a="1"/>
  <c r="A721" i="6" s="1"/>
  <c r="A722" i="6" a="1"/>
  <c r="A722" i="6" s="1"/>
  <c r="A723" i="6" a="1"/>
  <c r="A723" i="6" s="1"/>
  <c r="A724" i="6" a="1"/>
  <c r="A724" i="6" s="1"/>
  <c r="A725" i="6" a="1"/>
  <c r="A725" i="6" s="1"/>
  <c r="A726" i="6" a="1"/>
  <c r="A726" i="6" s="1"/>
  <c r="A727" i="6" a="1"/>
  <c r="A727" i="6" s="1"/>
  <c r="A728" i="6" a="1"/>
  <c r="A728" i="6" s="1"/>
  <c r="A729" i="6" a="1"/>
  <c r="A729" i="6" s="1"/>
  <c r="A730" i="6" a="1"/>
  <c r="A730" i="6" s="1"/>
  <c r="A731" i="6" a="1"/>
  <c r="A731" i="6" s="1"/>
  <c r="A732" i="6" a="1"/>
  <c r="A732" i="6" s="1"/>
  <c r="A733" i="6" a="1"/>
  <c r="A733" i="6" s="1"/>
  <c r="A734" i="6" a="1"/>
  <c r="A734" i="6" s="1"/>
  <c r="A735" i="6" a="1"/>
  <c r="A735" i="6" s="1"/>
  <c r="A736" i="6" a="1"/>
  <c r="A736" i="6" s="1"/>
  <c r="A737" i="6" a="1"/>
  <c r="A737" i="6" s="1"/>
  <c r="A738" i="6" a="1"/>
  <c r="A738" i="6" s="1"/>
  <c r="A739" i="6" a="1"/>
  <c r="A739" i="6" s="1"/>
  <c r="A740" i="6" a="1"/>
  <c r="A740" i="6" s="1"/>
  <c r="A741" i="6" a="1"/>
  <c r="A741" i="6" s="1"/>
  <c r="A742" i="6" a="1"/>
  <c r="A742" i="6" s="1"/>
  <c r="A743" i="6" a="1"/>
  <c r="A743" i="6" s="1"/>
  <c r="A744" i="6" a="1"/>
  <c r="A744" i="6" s="1"/>
  <c r="A745" i="6" a="1"/>
  <c r="A745" i="6" s="1"/>
  <c r="A746" i="6" a="1"/>
  <c r="A746" i="6" s="1"/>
  <c r="A747" i="6" a="1"/>
  <c r="A747" i="6" s="1"/>
  <c r="A748" i="6" a="1"/>
  <c r="A748" i="6" s="1"/>
  <c r="A749" i="6" a="1"/>
  <c r="A749" i="6" s="1"/>
  <c r="A750" i="6" a="1"/>
  <c r="A750" i="6" s="1"/>
  <c r="A751" i="6" a="1"/>
  <c r="A751" i="6" s="1"/>
  <c r="A752" i="6" a="1"/>
  <c r="A752" i="6" s="1"/>
  <c r="A753" i="6" a="1"/>
  <c r="A753" i="6" s="1"/>
  <c r="A754" i="6" a="1"/>
  <c r="A754" i="6" s="1"/>
  <c r="A755" i="6" a="1"/>
  <c r="A755" i="6" s="1"/>
  <c r="A756" i="6" a="1"/>
  <c r="A756" i="6" s="1"/>
  <c r="A757" i="6" a="1"/>
  <c r="A757" i="6" s="1"/>
  <c r="A758" i="6" a="1"/>
  <c r="A758" i="6" s="1"/>
  <c r="A759" i="6" a="1"/>
  <c r="A759" i="6" s="1"/>
  <c r="A760" i="6" a="1"/>
  <c r="A760" i="6" s="1"/>
  <c r="A761" i="6" a="1"/>
  <c r="A761" i="6" s="1"/>
  <c r="A762" i="6" a="1"/>
  <c r="A762" i="6" s="1"/>
  <c r="A763" i="6" a="1"/>
  <c r="A763" i="6" s="1"/>
  <c r="A764" i="6" a="1"/>
  <c r="A764" i="6" s="1"/>
  <c r="A765" i="6" a="1"/>
  <c r="A765" i="6" s="1"/>
  <c r="A766" i="6" a="1"/>
  <c r="A766" i="6" s="1"/>
  <c r="A767" i="6" a="1"/>
  <c r="A767" i="6" s="1"/>
  <c r="A768" i="6" a="1"/>
  <c r="A768" i="6" s="1"/>
  <c r="A769" i="6" a="1"/>
  <c r="A769" i="6" s="1"/>
  <c r="A770" i="6" a="1"/>
  <c r="A770" i="6" s="1"/>
  <c r="A771" i="6" a="1"/>
  <c r="A771" i="6" s="1"/>
  <c r="A772" i="6" a="1"/>
  <c r="A772" i="6" s="1"/>
  <c r="A773" i="6" a="1"/>
  <c r="A773" i="6" s="1"/>
  <c r="A774" i="6" a="1"/>
  <c r="A774" i="6" s="1"/>
  <c r="A775" i="6" a="1"/>
  <c r="A775" i="6" s="1"/>
  <c r="A776" i="6" a="1"/>
  <c r="A776" i="6" s="1"/>
  <c r="A777" i="6" a="1"/>
  <c r="A777" i="6" s="1"/>
  <c r="A778" i="6" a="1"/>
  <c r="A778" i="6" s="1"/>
  <c r="A779" i="6" a="1"/>
  <c r="A779" i="6" s="1"/>
  <c r="A780" i="6" a="1"/>
  <c r="A780" i="6" s="1"/>
  <c r="A781" i="6" a="1"/>
  <c r="A781" i="6" s="1"/>
  <c r="A782" i="6" a="1"/>
  <c r="A782" i="6" s="1"/>
  <c r="A783" i="6" a="1"/>
  <c r="A783" i="6" s="1"/>
  <c r="A784" i="6" a="1"/>
  <c r="A784" i="6" s="1"/>
  <c r="A785" i="6" a="1"/>
  <c r="A785" i="6" s="1"/>
  <c r="A786" i="6" a="1"/>
  <c r="A786" i="6" s="1"/>
  <c r="A787" i="6" a="1"/>
  <c r="A787" i="6" s="1"/>
  <c r="A788" i="6" a="1"/>
  <c r="A788" i="6" s="1"/>
  <c r="A789" i="6" a="1"/>
  <c r="A789" i="6" s="1"/>
  <c r="A790" i="6" a="1"/>
  <c r="A790" i="6" s="1"/>
  <c r="A791" i="6" a="1"/>
  <c r="A791" i="6" s="1"/>
  <c r="A792" i="6" a="1"/>
  <c r="A792" i="6" s="1"/>
  <c r="A793" i="6" a="1"/>
  <c r="A793" i="6" s="1"/>
  <c r="A794" i="6" a="1"/>
  <c r="A794" i="6" s="1"/>
  <c r="A795" i="6" a="1"/>
  <c r="A795" i="6" s="1"/>
  <c r="A796" i="6" a="1"/>
  <c r="A796" i="6" s="1"/>
  <c r="A797" i="6" a="1"/>
  <c r="A797" i="6" s="1"/>
  <c r="A798" i="6" a="1"/>
  <c r="A798" i="6" s="1"/>
  <c r="A799" i="6" a="1"/>
  <c r="A799" i="6" s="1"/>
  <c r="A800" i="6" a="1"/>
  <c r="A800" i="6" s="1"/>
  <c r="A801" i="6" a="1"/>
  <c r="A801" i="6" s="1"/>
  <c r="A802" i="6" a="1"/>
  <c r="A802" i="6" s="1"/>
  <c r="A803" i="6" a="1"/>
  <c r="A803" i="6" s="1"/>
  <c r="A804" i="6" a="1"/>
  <c r="A804" i="6" s="1"/>
  <c r="A805" i="6" a="1"/>
  <c r="A805" i="6" s="1"/>
  <c r="A806" i="6" a="1"/>
  <c r="A806" i="6" s="1"/>
  <c r="A807" i="6" a="1"/>
  <c r="A807" i="6" s="1"/>
  <c r="A808" i="6" a="1"/>
  <c r="A808" i="6" s="1"/>
  <c r="A809" i="6" a="1"/>
  <c r="A809" i="6" s="1"/>
  <c r="A810" i="6" a="1"/>
  <c r="A810" i="6" s="1"/>
  <c r="A811" i="6" a="1"/>
  <c r="A811" i="6" s="1"/>
  <c r="A812" i="6" a="1"/>
  <c r="A812" i="6" s="1"/>
  <c r="A813" i="6" a="1"/>
  <c r="A813" i="6" s="1"/>
  <c r="A814" i="6" a="1"/>
  <c r="A814" i="6" s="1"/>
  <c r="A815" i="6" a="1"/>
  <c r="A815" i="6" s="1"/>
  <c r="A816" i="6" a="1"/>
  <c r="A816" i="6" s="1"/>
  <c r="A817" i="6" a="1"/>
  <c r="A817" i="6" s="1"/>
  <c r="A818" i="6" a="1"/>
  <c r="A818" i="6" s="1"/>
  <c r="A819" i="6" a="1"/>
  <c r="A819" i="6" s="1"/>
  <c r="A820" i="6" a="1"/>
  <c r="A820" i="6" s="1"/>
  <c r="A821" i="6" a="1"/>
  <c r="A821" i="6" s="1"/>
  <c r="A822" i="6" a="1"/>
  <c r="A822" i="6" s="1"/>
  <c r="A823" i="6" a="1"/>
  <c r="A823" i="6" s="1"/>
  <c r="A824" i="6" a="1"/>
  <c r="A824" i="6" s="1"/>
  <c r="A825" i="6" a="1"/>
  <c r="A825" i="6" s="1"/>
  <c r="A826" i="6" a="1"/>
  <c r="A826" i="6" s="1"/>
  <c r="A827" i="6" a="1"/>
  <c r="A827" i="6" s="1"/>
  <c r="A828" i="6" a="1"/>
  <c r="A828" i="6" s="1"/>
  <c r="A829" i="6" a="1"/>
  <c r="A829" i="6" s="1"/>
  <c r="A830" i="6" a="1"/>
  <c r="A830" i="6" s="1"/>
  <c r="A831" i="6" a="1"/>
  <c r="A831" i="6" s="1"/>
  <c r="A832" i="6" a="1"/>
  <c r="A832" i="6" s="1"/>
  <c r="A833" i="6" a="1"/>
  <c r="A833" i="6" s="1"/>
  <c r="A834" i="6" a="1"/>
  <c r="A834" i="6" s="1"/>
  <c r="A835" i="6" a="1"/>
  <c r="A835" i="6" s="1"/>
  <c r="A836" i="6" a="1"/>
  <c r="A836" i="6" s="1"/>
  <c r="A837" i="6" a="1"/>
  <c r="A837" i="6" s="1"/>
  <c r="A838" i="6" a="1"/>
  <c r="A838" i="6" s="1"/>
  <c r="A839" i="6" a="1"/>
  <c r="A839" i="6" s="1"/>
  <c r="A840" i="6" a="1"/>
  <c r="A840" i="6" s="1"/>
  <c r="A841" i="6" a="1"/>
  <c r="A841" i="6" s="1"/>
  <c r="A842" i="6" a="1"/>
  <c r="A842" i="6" s="1"/>
  <c r="A843" i="6" a="1"/>
  <c r="A843" i="6" s="1"/>
  <c r="A844" i="6" a="1"/>
  <c r="A844" i="6" s="1"/>
  <c r="A845" i="6" a="1"/>
  <c r="A845" i="6" s="1"/>
  <c r="A846" i="6" a="1"/>
  <c r="A846" i="6" s="1"/>
  <c r="A847" i="6" a="1"/>
  <c r="A847" i="6" s="1"/>
  <c r="A848" i="6" a="1"/>
  <c r="A848" i="6" s="1"/>
  <c r="A849" i="6" a="1"/>
  <c r="A849" i="6" s="1"/>
  <c r="A850" i="6" a="1"/>
  <c r="A850" i="6" s="1"/>
  <c r="A851" i="6" a="1"/>
  <c r="A851" i="6" s="1"/>
  <c r="A852" i="6" a="1"/>
  <c r="A852" i="6" s="1"/>
  <c r="A853" i="6" a="1"/>
  <c r="A853" i="6" s="1"/>
  <c r="A854" i="6" a="1"/>
  <c r="A854" i="6" s="1"/>
  <c r="A855" i="6" a="1"/>
  <c r="A855" i="6" s="1"/>
  <c r="A856" i="6" a="1"/>
  <c r="A856" i="6" s="1"/>
  <c r="A857" i="6" a="1"/>
  <c r="A857" i="6" s="1"/>
  <c r="A858" i="6" a="1"/>
  <c r="A858" i="6" s="1"/>
  <c r="A859" i="6" a="1"/>
  <c r="A859" i="6" s="1"/>
  <c r="A860" i="6" a="1"/>
  <c r="A860" i="6" s="1"/>
  <c r="A861" i="6" a="1"/>
  <c r="A861" i="6" s="1"/>
  <c r="A862" i="6" a="1"/>
  <c r="A862" i="6" s="1"/>
  <c r="A863" i="6" a="1"/>
  <c r="A863" i="6" s="1"/>
  <c r="A864" i="6" a="1"/>
  <c r="A864" i="6" s="1"/>
  <c r="A865" i="6" a="1"/>
  <c r="A865" i="6" s="1"/>
  <c r="A866" i="6" a="1"/>
  <c r="A866" i="6" s="1"/>
  <c r="A867" i="6" a="1"/>
  <c r="A867" i="6" s="1"/>
  <c r="A868" i="6" a="1"/>
  <c r="A868" i="6" s="1"/>
  <c r="A869" i="6" a="1"/>
  <c r="A869" i="6" s="1"/>
  <c r="A870" i="6" a="1"/>
  <c r="A870" i="6" s="1"/>
  <c r="A871" i="6" a="1"/>
  <c r="A871" i="6" s="1"/>
  <c r="A872" i="6" a="1"/>
  <c r="A872" i="6" s="1"/>
  <c r="A873" i="6" a="1"/>
  <c r="A873" i="6" s="1"/>
  <c r="A874" i="6" a="1"/>
  <c r="A874" i="6" s="1"/>
  <c r="A875" i="6" a="1"/>
  <c r="A875" i="6" s="1"/>
  <c r="A876" i="6" a="1"/>
  <c r="A876" i="6" s="1"/>
  <c r="A877" i="6" a="1"/>
  <c r="A877" i="6" s="1"/>
  <c r="A878" i="6" a="1"/>
  <c r="A878" i="6" s="1"/>
  <c r="A879" i="6" a="1"/>
  <c r="A879" i="6" s="1"/>
  <c r="A880" i="6" a="1"/>
  <c r="A880" i="6" s="1"/>
  <c r="A881" i="6" a="1"/>
  <c r="A881" i="6" s="1"/>
  <c r="A882" i="6" a="1"/>
  <c r="A882" i="6" s="1"/>
  <c r="A883" i="6" a="1"/>
  <c r="A883" i="6" s="1"/>
  <c r="A884" i="6" a="1"/>
  <c r="A884" i="6" s="1"/>
  <c r="A885" i="6" a="1"/>
  <c r="A885" i="6" s="1"/>
  <c r="A886" i="6" a="1"/>
  <c r="A886" i="6" s="1"/>
  <c r="A887" i="6" a="1"/>
  <c r="A887" i="6" s="1"/>
  <c r="A888" i="6" a="1"/>
  <c r="A888" i="6" s="1"/>
  <c r="A889" i="6" a="1"/>
  <c r="A889" i="6" s="1"/>
  <c r="A890" i="6" a="1"/>
  <c r="A890" i="6" s="1"/>
  <c r="A891" i="6" a="1"/>
  <c r="A891" i="6" s="1"/>
  <c r="A892" i="6" a="1"/>
  <c r="A892" i="6" s="1"/>
  <c r="A893" i="6" a="1"/>
  <c r="A893" i="6" s="1"/>
  <c r="A894" i="6" a="1"/>
  <c r="A894" i="6" s="1"/>
  <c r="A895" i="6" a="1"/>
  <c r="A895" i="6" s="1"/>
  <c r="A896" i="6" a="1"/>
  <c r="A896" i="6" s="1"/>
  <c r="A897" i="6" a="1"/>
  <c r="A897" i="6" s="1"/>
  <c r="A898" i="6" a="1"/>
  <c r="A898" i="6" s="1"/>
  <c r="A899" i="6" a="1"/>
  <c r="A899" i="6" s="1"/>
  <c r="A900" i="6" a="1"/>
  <c r="A900" i="6" s="1"/>
  <c r="A901" i="6" a="1"/>
  <c r="A901" i="6" s="1"/>
  <c r="A902" i="6" a="1"/>
  <c r="A902" i="6" s="1"/>
  <c r="A903" i="6" a="1"/>
  <c r="A903" i="6" s="1"/>
  <c r="A904" i="6" a="1"/>
  <c r="A904" i="6" s="1"/>
  <c r="A905" i="6" a="1"/>
  <c r="A905" i="6" s="1"/>
  <c r="A906" i="6" a="1"/>
  <c r="A906" i="6" s="1"/>
  <c r="A907" i="6" a="1"/>
  <c r="A907" i="6" s="1"/>
  <c r="A908" i="6" a="1"/>
  <c r="A908" i="6" s="1"/>
  <c r="A909" i="6" a="1"/>
  <c r="A909" i="6" s="1"/>
  <c r="A910" i="6" a="1"/>
  <c r="A910" i="6" s="1"/>
  <c r="A911" i="6" a="1"/>
  <c r="A911" i="6" s="1"/>
  <c r="A912" i="6" a="1"/>
  <c r="A912" i="6" s="1"/>
  <c r="A913" i="6" a="1"/>
  <c r="A913" i="6" s="1"/>
  <c r="A914" i="6" a="1"/>
  <c r="A914" i="6" s="1"/>
  <c r="A915" i="6" a="1"/>
  <c r="A915" i="6" s="1"/>
  <c r="A916" i="6" a="1"/>
  <c r="A916" i="6" s="1"/>
  <c r="A917" i="6" a="1"/>
  <c r="A917" i="6" s="1"/>
  <c r="A918" i="6" a="1"/>
  <c r="A918" i="6" s="1"/>
  <c r="A919" i="6" a="1"/>
  <c r="A919" i="6" s="1"/>
  <c r="A920" i="6" a="1"/>
  <c r="A920" i="6" s="1"/>
  <c r="A921" i="6" a="1"/>
  <c r="A921" i="6" s="1"/>
  <c r="A922" i="6" a="1"/>
  <c r="A922" i="6" s="1"/>
  <c r="A923" i="6" a="1"/>
  <c r="A923" i="6" s="1"/>
  <c r="A924" i="6" a="1"/>
  <c r="A924" i="6" s="1"/>
  <c r="A925" i="6" a="1"/>
  <c r="A925" i="6" s="1"/>
  <c r="A926" i="6" a="1"/>
  <c r="A926" i="6" s="1"/>
  <c r="A927" i="6" a="1"/>
  <c r="A927" i="6" s="1"/>
  <c r="A928" i="6" a="1"/>
  <c r="A928" i="6" s="1"/>
  <c r="A929" i="6" a="1"/>
  <c r="A929" i="6" s="1"/>
  <c r="A930" i="6" a="1"/>
  <c r="A930" i="6" s="1"/>
  <c r="A931" i="6" a="1"/>
  <c r="A931" i="6" s="1"/>
  <c r="A932" i="6" a="1"/>
  <c r="A932" i="6" s="1"/>
  <c r="A933" i="6" a="1"/>
  <c r="A933" i="6" s="1"/>
  <c r="A934" i="6" a="1"/>
  <c r="A934" i="6" s="1"/>
  <c r="A935" i="6" a="1"/>
  <c r="A935" i="6" s="1"/>
  <c r="A936" i="6" a="1"/>
  <c r="A936" i="6" s="1"/>
  <c r="A937" i="6" a="1"/>
  <c r="A937" i="6" s="1"/>
  <c r="A938" i="6" a="1"/>
  <c r="A938" i="6" s="1"/>
  <c r="A939" i="6" a="1"/>
  <c r="A939" i="6" s="1"/>
  <c r="A940" i="6" a="1"/>
  <c r="A940" i="6" s="1"/>
  <c r="A941" i="6" a="1"/>
  <c r="A941" i="6" s="1"/>
  <c r="A942" i="6" a="1"/>
  <c r="A942" i="6" s="1"/>
  <c r="A943" i="6" a="1"/>
  <c r="A943" i="6" s="1"/>
  <c r="A944" i="6" a="1"/>
  <c r="A944" i="6" s="1"/>
  <c r="A945" i="6" a="1"/>
  <c r="A945" i="6" s="1"/>
  <c r="A946" i="6" a="1"/>
  <c r="A946" i="6" s="1"/>
  <c r="A947" i="6" a="1"/>
  <c r="A947" i="6" s="1"/>
  <c r="A948" i="6" a="1"/>
  <c r="A948" i="6" s="1"/>
  <c r="A949" i="6" a="1"/>
  <c r="A949" i="6" s="1"/>
  <c r="A950" i="6" a="1"/>
  <c r="A950" i="6" s="1"/>
  <c r="A951" i="6" a="1"/>
  <c r="A951" i="6" s="1"/>
  <c r="A952" i="6" a="1"/>
  <c r="A952" i="6" s="1"/>
  <c r="A953" i="6" a="1"/>
  <c r="A953" i="6" s="1"/>
  <c r="A954" i="6" a="1"/>
  <c r="A954" i="6" s="1"/>
  <c r="A955" i="6" a="1"/>
  <c r="A955" i="6" s="1"/>
  <c r="A956" i="6" a="1"/>
  <c r="A956" i="6" s="1"/>
  <c r="A957" i="6" a="1"/>
  <c r="A957" i="6" s="1"/>
  <c r="A958" i="6" a="1"/>
  <c r="A958" i="6" s="1"/>
  <c r="A959" i="6" a="1"/>
  <c r="A959" i="6" s="1"/>
  <c r="A960" i="6" a="1"/>
  <c r="A960" i="6" s="1"/>
  <c r="A961" i="6" a="1"/>
  <c r="A961" i="6" s="1"/>
  <c r="A962" i="6" a="1"/>
  <c r="A962" i="6" s="1"/>
  <c r="A963" i="6" a="1"/>
  <c r="A963" i="6" s="1"/>
  <c r="A964" i="6" a="1"/>
  <c r="A964" i="6" s="1"/>
  <c r="A965" i="6" a="1"/>
  <c r="A965" i="6" s="1"/>
  <c r="A966" i="6" a="1"/>
  <c r="A966" i="6" s="1"/>
  <c r="A967" i="6" a="1"/>
  <c r="A967" i="6" s="1"/>
  <c r="A968" i="6" a="1"/>
  <c r="A968" i="6" s="1"/>
  <c r="A969" i="6" a="1"/>
  <c r="A969" i="6" s="1"/>
  <c r="A970" i="6" a="1"/>
  <c r="A970" i="6" s="1"/>
  <c r="A971" i="6" a="1"/>
  <c r="A971" i="6" s="1"/>
  <c r="A972" i="6" a="1"/>
  <c r="A972" i="6" s="1"/>
  <c r="A973" i="6" a="1"/>
  <c r="A973" i="6" s="1"/>
  <c r="A974" i="6" a="1"/>
  <c r="A974" i="6" s="1"/>
  <c r="A975" i="6" a="1"/>
  <c r="A975" i="6" s="1"/>
  <c r="A976" i="6" a="1"/>
  <c r="A976" i="6" s="1"/>
  <c r="A977" i="6" a="1"/>
  <c r="A977" i="6" s="1"/>
  <c r="A978" i="6" a="1"/>
  <c r="A978" i="6" s="1"/>
  <c r="A979" i="6" a="1"/>
  <c r="A979" i="6" s="1"/>
  <c r="A980" i="6" a="1"/>
  <c r="A980" i="6" s="1"/>
  <c r="A981" i="6" a="1"/>
  <c r="A981" i="6" s="1"/>
  <c r="A982" i="6" a="1"/>
  <c r="A982" i="6" s="1"/>
  <c r="A983" i="6" a="1"/>
  <c r="A983" i="6" s="1"/>
  <c r="A984" i="6" a="1"/>
  <c r="A984" i="6" s="1"/>
  <c r="A985" i="6" a="1"/>
  <c r="A985" i="6" s="1"/>
  <c r="A986" i="6" a="1"/>
  <c r="A986" i="6" s="1"/>
  <c r="A987" i="6" a="1"/>
  <c r="A987" i="6" s="1"/>
  <c r="A988" i="6" a="1"/>
  <c r="A988" i="6" s="1"/>
  <c r="A989" i="6" a="1"/>
  <c r="A989" i="6" s="1"/>
  <c r="A990" i="6" a="1"/>
  <c r="A990" i="6" s="1"/>
  <c r="A991" i="6" a="1"/>
  <c r="A991" i="6" s="1"/>
  <c r="A992" i="6" a="1"/>
  <c r="A992" i="6" s="1"/>
  <c r="A993" i="6" a="1"/>
  <c r="A993" i="6" s="1"/>
  <c r="A994" i="6" a="1"/>
  <c r="A994" i="6" s="1"/>
  <c r="A995" i="6" a="1"/>
  <c r="A995" i="6" s="1"/>
  <c r="A996" i="6" a="1"/>
  <c r="A996" i="6" s="1"/>
  <c r="A997" i="6" a="1"/>
  <c r="A997" i="6" s="1"/>
  <c r="A998" i="6" a="1"/>
  <c r="A998" i="6" s="1"/>
  <c r="A999" i="6" a="1"/>
  <c r="A999" i="6" s="1"/>
  <c r="A1000" i="6" a="1"/>
  <c r="A1000" i="6" s="1"/>
  <c r="A1001" i="6" a="1"/>
  <c r="A1001" i="6" s="1"/>
  <c r="A1002" i="6" a="1"/>
  <c r="A1002" i="6" s="1"/>
  <c r="A1003" i="6" a="1"/>
  <c r="A1003" i="6" s="1"/>
  <c r="A1004" i="6" a="1"/>
  <c r="A1004" i="6" s="1"/>
  <c r="A1005" i="6" a="1"/>
  <c r="A1005" i="6" s="1"/>
  <c r="A1006" i="6" a="1"/>
  <c r="A1006" i="6" s="1"/>
  <c r="A1007" i="6" a="1"/>
  <c r="A1007" i="6" s="1"/>
  <c r="A1008" i="6" a="1"/>
  <c r="A1008" i="6" s="1"/>
  <c r="A1009" i="6" a="1"/>
  <c r="A1009" i="6" s="1"/>
  <c r="A1010" i="6" a="1"/>
  <c r="A1010" i="6" s="1"/>
  <c r="A1011" i="6" a="1"/>
  <c r="A1011" i="6" s="1"/>
  <c r="A1012" i="6" a="1"/>
  <c r="A1012" i="6" s="1"/>
  <c r="A1013" i="6" a="1"/>
  <c r="A1013" i="6" s="1"/>
  <c r="A1014" i="6" a="1"/>
  <c r="A1014" i="6" s="1"/>
  <c r="A1015" i="6" a="1"/>
  <c r="A1015" i="6" s="1"/>
  <c r="A1016" i="6" a="1"/>
  <c r="A1016" i="6" s="1"/>
  <c r="A1017" i="6" a="1"/>
  <c r="A1017" i="6" s="1"/>
  <c r="A1018" i="6" a="1"/>
  <c r="A1018" i="6" s="1"/>
  <c r="A1019" i="6" a="1"/>
  <c r="A1019" i="6" s="1"/>
  <c r="A1020" i="6" a="1"/>
  <c r="A1020" i="6" s="1"/>
  <c r="A1021" i="6" a="1"/>
  <c r="A1021" i="6" s="1"/>
  <c r="A1022" i="6" a="1"/>
  <c r="A1022" i="6" s="1"/>
  <c r="A1023" i="6" a="1"/>
  <c r="A1023" i="6" s="1"/>
  <c r="A1024" i="6" a="1"/>
  <c r="A1024" i="6" s="1"/>
  <c r="A1025" i="6" a="1"/>
  <c r="A1025" i="6" s="1"/>
  <c r="A1026" i="6" a="1"/>
  <c r="A1026" i="6" s="1"/>
  <c r="A1027" i="6" a="1"/>
  <c r="A1027" i="6" s="1"/>
  <c r="A1028" i="6" a="1"/>
  <c r="A1028" i="6" s="1"/>
  <c r="A1029" i="6" a="1"/>
  <c r="A1029" i="6" s="1"/>
  <c r="A1030" i="6" a="1"/>
  <c r="A1030" i="6" s="1"/>
  <c r="A1031" i="6" a="1"/>
  <c r="A1031" i="6" s="1"/>
  <c r="A1032" i="6" a="1"/>
  <c r="A1032" i="6" s="1"/>
  <c r="A1033" i="6" a="1"/>
  <c r="A1033" i="6" s="1"/>
  <c r="A1034" i="6" a="1"/>
  <c r="A1034" i="6" s="1"/>
  <c r="A1035" i="6" a="1"/>
  <c r="A1035" i="6" s="1"/>
  <c r="A1036" i="6" a="1"/>
  <c r="A1036" i="6" s="1"/>
  <c r="A1037" i="6" a="1"/>
  <c r="A1037" i="6" s="1"/>
  <c r="A1038" i="6" a="1"/>
  <c r="A1038" i="6" s="1"/>
  <c r="A1039" i="6" a="1"/>
  <c r="A1039" i="6" s="1"/>
  <c r="A1040" i="6" a="1"/>
  <c r="A1040" i="6" s="1"/>
  <c r="A1041" i="6" a="1"/>
  <c r="A1041" i="6" s="1"/>
  <c r="A1042" i="6" a="1"/>
  <c r="A1042" i="6" s="1"/>
  <c r="A1043" i="6" a="1"/>
  <c r="A1043" i="6" s="1"/>
  <c r="A1044" i="6" a="1"/>
  <c r="A1044" i="6" s="1"/>
  <c r="A1045" i="6" a="1"/>
  <c r="A1045" i="6" s="1"/>
  <c r="A1046" i="6" a="1"/>
  <c r="A1046" i="6" s="1"/>
  <c r="A1047" i="6" a="1"/>
  <c r="A1047" i="6" s="1"/>
  <c r="A1048" i="6" a="1"/>
  <c r="A1048" i="6" s="1"/>
  <c r="A1049" i="6" a="1"/>
  <c r="A1049" i="6" s="1"/>
  <c r="A1050" i="6" a="1"/>
  <c r="A1050" i="6" s="1"/>
  <c r="A1051" i="6" a="1"/>
  <c r="A1051" i="6" s="1"/>
  <c r="A1052" i="6" a="1"/>
  <c r="A1052" i="6" s="1"/>
  <c r="A1053" i="6" a="1"/>
  <c r="A1053" i="6" s="1"/>
  <c r="A1054" i="6" a="1"/>
  <c r="A1054" i="6" s="1"/>
  <c r="A1055" i="6" a="1"/>
  <c r="A1055" i="6" s="1"/>
  <c r="A1056" i="6" a="1"/>
  <c r="A1056" i="6" s="1"/>
  <c r="A1057" i="6" a="1"/>
  <c r="A1057" i="6" s="1"/>
  <c r="A1058" i="6" a="1"/>
  <c r="A1058" i="6" s="1"/>
  <c r="A1059" i="6" a="1"/>
  <c r="A1059" i="6" s="1"/>
  <c r="A1060" i="6" a="1"/>
  <c r="A1060" i="6" s="1"/>
  <c r="A1061" i="6" a="1"/>
  <c r="A1061" i="6" s="1"/>
  <c r="A1062" i="6" a="1"/>
  <c r="A1062" i="6" s="1"/>
  <c r="A1063" i="6" a="1"/>
  <c r="A1063" i="6" s="1"/>
  <c r="A1064" i="6" a="1"/>
  <c r="A1064" i="6" s="1"/>
  <c r="A1065" i="6" a="1"/>
  <c r="A1065" i="6" s="1"/>
  <c r="A1066" i="6" a="1"/>
  <c r="A1066" i="6" s="1"/>
  <c r="A1067" i="6" a="1"/>
  <c r="A1067" i="6" s="1"/>
  <c r="A1068" i="6" a="1"/>
  <c r="A1068" i="6" s="1"/>
  <c r="A1069" i="6" a="1"/>
  <c r="A1069" i="6" s="1"/>
  <c r="A1070" i="6" a="1"/>
  <c r="A1070" i="6" s="1"/>
  <c r="A1071" i="6" a="1"/>
  <c r="A1071" i="6" s="1"/>
  <c r="A1072" i="6" a="1"/>
  <c r="A1072" i="6" s="1"/>
  <c r="A1073" i="6" a="1"/>
  <c r="A1073" i="6" s="1"/>
  <c r="A1074" i="6" a="1"/>
  <c r="A1074" i="6" s="1"/>
  <c r="A1075" i="6" a="1"/>
  <c r="A1075" i="6" s="1"/>
  <c r="A1076" i="6" a="1"/>
  <c r="A1076" i="6" s="1"/>
  <c r="A1077" i="6" a="1"/>
  <c r="A1077" i="6" s="1"/>
  <c r="A1078" i="6" a="1"/>
  <c r="A1078" i="6" s="1"/>
  <c r="A1079" i="6" a="1"/>
  <c r="A1079" i="6" s="1"/>
  <c r="A1080" i="6" a="1"/>
  <c r="A1080" i="6" s="1"/>
  <c r="A1081" i="6" a="1"/>
  <c r="A1081" i="6" s="1"/>
  <c r="A1082" i="6" a="1"/>
  <c r="A1082" i="6" s="1"/>
  <c r="A1083" i="6" a="1"/>
  <c r="A1083" i="6" s="1"/>
  <c r="A1084" i="6" a="1"/>
  <c r="A1084" i="6" s="1"/>
  <c r="A1085" i="6" a="1"/>
  <c r="A1085" i="6" s="1"/>
  <c r="A1086" i="6" a="1"/>
  <c r="A1086" i="6" s="1"/>
  <c r="A1087" i="6" a="1"/>
  <c r="A1087" i="6" s="1"/>
  <c r="A1088" i="6" a="1"/>
  <c r="A1088" i="6" s="1"/>
  <c r="A1089" i="6" a="1"/>
  <c r="A1089" i="6" s="1"/>
  <c r="A1090" i="6" a="1"/>
  <c r="A1090" i="6" s="1"/>
  <c r="A1091" i="6" a="1"/>
  <c r="A1091" i="6" s="1"/>
  <c r="A1092" i="6" a="1"/>
  <c r="A1092" i="6" s="1"/>
  <c r="A1093" i="6" a="1"/>
  <c r="A1093" i="6" s="1"/>
  <c r="A1094" i="6" a="1"/>
  <c r="A1094" i="6" s="1"/>
  <c r="A1095" i="6" a="1"/>
  <c r="A1095" i="6" s="1"/>
  <c r="A1096" i="6" a="1"/>
  <c r="A1096" i="6" s="1"/>
  <c r="A1097" i="6" a="1"/>
  <c r="A1097" i="6" s="1"/>
  <c r="A1098" i="6" a="1"/>
  <c r="A1098" i="6" s="1"/>
  <c r="A1099" i="6" a="1"/>
  <c r="A1099" i="6" s="1"/>
  <c r="A1100" i="6" a="1"/>
  <c r="A1100" i="6" s="1"/>
  <c r="A1101" i="6" a="1"/>
  <c r="A1101" i="6" s="1"/>
  <c r="A1102" i="6" a="1"/>
  <c r="A1102" i="6" s="1"/>
  <c r="A1103" i="6" a="1"/>
  <c r="A1103" i="6" s="1"/>
  <c r="A1104" i="6" a="1"/>
  <c r="A1104" i="6" s="1"/>
  <c r="A1105" i="6" a="1"/>
  <c r="A1105" i="6" s="1"/>
  <c r="A1106" i="6" a="1"/>
  <c r="A1106" i="6" s="1"/>
  <c r="A1107" i="6" a="1"/>
  <c r="A1107" i="6" s="1"/>
  <c r="A1108" i="6" a="1"/>
  <c r="A1108" i="6" s="1"/>
  <c r="A1109" i="6" a="1"/>
  <c r="A1109" i="6" s="1"/>
  <c r="A1110" i="6" a="1"/>
  <c r="A1110" i="6" s="1"/>
  <c r="A1111" i="6" a="1"/>
  <c r="A1111" i="6" s="1"/>
  <c r="A1112" i="6" a="1"/>
  <c r="A1112" i="6" s="1"/>
  <c r="A1113" i="6" a="1"/>
  <c r="A1113" i="6" s="1"/>
  <c r="A1114" i="6" a="1"/>
  <c r="A1114" i="6" s="1"/>
  <c r="A1115" i="6" a="1"/>
  <c r="A1115" i="6" s="1"/>
  <c r="A1116" i="6" a="1"/>
  <c r="A1116" i="6" s="1"/>
  <c r="A1117" i="6" a="1"/>
  <c r="A1117" i="6" s="1"/>
  <c r="A1118" i="6" a="1"/>
  <c r="A1118" i="6" s="1"/>
  <c r="A1119" i="6" a="1"/>
  <c r="A1119" i="6" s="1"/>
  <c r="A1120" i="6" a="1"/>
  <c r="A1120" i="6" s="1"/>
  <c r="A1121" i="6" a="1"/>
  <c r="A1121" i="6" s="1"/>
  <c r="A1122" i="6" a="1"/>
  <c r="A1122" i="6" s="1"/>
  <c r="A1123" i="6" a="1"/>
  <c r="A1123" i="6" s="1"/>
  <c r="A1124" i="6" a="1"/>
  <c r="A1124" i="6" s="1"/>
  <c r="A1125" i="6" a="1"/>
  <c r="A1125" i="6" s="1"/>
  <c r="A1126" i="6" a="1"/>
  <c r="A1126" i="6" s="1"/>
  <c r="A1127" i="6" a="1"/>
  <c r="A1127" i="6" s="1"/>
  <c r="A1128" i="6" a="1"/>
  <c r="A1128" i="6" s="1"/>
  <c r="A1129" i="6" a="1"/>
  <c r="A1129" i="6" s="1"/>
  <c r="A1130" i="6" a="1"/>
  <c r="A1130" i="6" s="1"/>
  <c r="A1131" i="6" a="1"/>
  <c r="A1131" i="6" s="1"/>
  <c r="A1132" i="6" a="1"/>
  <c r="A1132" i="6" s="1"/>
  <c r="A1133" i="6" a="1"/>
  <c r="A1133" i="6" s="1"/>
  <c r="A1134" i="6" a="1"/>
  <c r="A1134" i="6" s="1"/>
  <c r="A1135" i="6" a="1"/>
  <c r="A1135" i="6" s="1"/>
  <c r="A1136" i="6" a="1"/>
  <c r="A1136" i="6" s="1"/>
  <c r="A1137" i="6" a="1"/>
  <c r="A1137" i="6" s="1"/>
  <c r="A1138" i="6" a="1"/>
  <c r="A1138" i="6" s="1"/>
  <c r="A1139" i="6" a="1"/>
  <c r="A1139" i="6" s="1"/>
  <c r="A1140" i="6" a="1"/>
  <c r="A1140" i="6" s="1"/>
  <c r="A1141" i="6" a="1"/>
  <c r="A1141" i="6" s="1"/>
  <c r="A1142" i="6" a="1"/>
  <c r="A1142" i="6" s="1"/>
  <c r="A1143" i="6" a="1"/>
  <c r="A1143" i="6" s="1"/>
  <c r="A1144" i="6" a="1"/>
  <c r="A1144" i="6" s="1"/>
  <c r="A1145" i="6" a="1"/>
  <c r="A1145" i="6" s="1"/>
  <c r="A1146" i="6" a="1"/>
  <c r="A1146" i="6" s="1"/>
  <c r="A1147" i="6" a="1"/>
  <c r="A1147" i="6" s="1"/>
  <c r="A1148" i="6" a="1"/>
  <c r="A1148" i="6" s="1"/>
  <c r="A1149" i="6" a="1"/>
  <c r="A1149" i="6" s="1"/>
  <c r="A1150" i="6" a="1"/>
  <c r="A1150" i="6" s="1"/>
  <c r="A1151" i="6" a="1"/>
  <c r="A1151" i="6" s="1"/>
  <c r="A1152" i="6" a="1"/>
  <c r="A1152" i="6" s="1"/>
  <c r="A1153" i="6" a="1"/>
  <c r="A1153" i="6" s="1"/>
  <c r="A1154" i="6" a="1"/>
  <c r="A1154" i="6" s="1"/>
  <c r="A1155" i="6" a="1"/>
  <c r="A1155" i="6" s="1"/>
  <c r="A1156" i="6" a="1"/>
  <c r="A1156" i="6" s="1"/>
  <c r="A1157" i="6" a="1"/>
  <c r="A1157" i="6" s="1"/>
  <c r="A1158" i="6" a="1"/>
  <c r="A1158" i="6" s="1"/>
  <c r="A1159" i="6" a="1"/>
  <c r="A1159" i="6" s="1"/>
  <c r="A1160" i="6" a="1"/>
  <c r="A1160" i="6" s="1"/>
  <c r="A1161" i="6" a="1"/>
  <c r="A1161" i="6" s="1"/>
  <c r="A1162" i="6" a="1"/>
  <c r="A1162" i="6" s="1"/>
  <c r="A1163" i="6" a="1"/>
  <c r="A1163" i="6" s="1"/>
  <c r="A1164" i="6" a="1"/>
  <c r="A1164" i="6" s="1"/>
  <c r="A1165" i="6" a="1"/>
  <c r="A1165" i="6" s="1"/>
  <c r="A1166" i="6" a="1"/>
  <c r="A1166" i="6" s="1"/>
  <c r="A1167" i="6" a="1"/>
  <c r="A1167" i="6" s="1"/>
  <c r="A1168" i="6" a="1"/>
  <c r="A1168" i="6" s="1"/>
  <c r="A1169" i="6" a="1"/>
  <c r="A1169" i="6" s="1"/>
  <c r="A1170" i="6" a="1"/>
  <c r="A1170" i="6" s="1"/>
  <c r="A1171" i="6" a="1"/>
  <c r="A1171" i="6" s="1"/>
  <c r="A1172" i="6" a="1"/>
  <c r="A1172" i="6" s="1"/>
  <c r="A1173" i="6" a="1"/>
  <c r="A1173" i="6" s="1"/>
  <c r="A1174" i="6" a="1"/>
  <c r="A1174" i="6" s="1"/>
  <c r="A1175" i="6" a="1"/>
  <c r="A1175" i="6" s="1"/>
  <c r="A1176" i="6" a="1"/>
  <c r="A1176" i="6" s="1"/>
  <c r="A1177" i="6" a="1"/>
  <c r="A1177" i="6" s="1"/>
  <c r="A1178" i="6" a="1"/>
  <c r="A1178" i="6" s="1"/>
  <c r="A1179" i="6" a="1"/>
  <c r="A1179" i="6" s="1"/>
  <c r="A1180" i="6" a="1"/>
  <c r="A1180" i="6" s="1"/>
  <c r="A1181" i="6" a="1"/>
  <c r="A1181" i="6" s="1"/>
  <c r="A1182" i="6" a="1"/>
  <c r="A1182" i="6" s="1"/>
  <c r="A1183" i="6" a="1"/>
  <c r="A1183" i="6" s="1"/>
  <c r="A1184" i="6" a="1"/>
  <c r="A1184" i="6" s="1"/>
  <c r="A1185" i="6" a="1"/>
  <c r="A1185" i="6" s="1"/>
  <c r="A1186" i="6" a="1"/>
  <c r="A1186" i="6" s="1"/>
  <c r="A1187" i="6" a="1"/>
  <c r="A1187" i="6" s="1"/>
  <c r="A1188" i="6" a="1"/>
  <c r="A1188" i="6" s="1"/>
  <c r="A1189" i="6" a="1"/>
  <c r="A1189" i="6" s="1"/>
  <c r="A1190" i="6" a="1"/>
  <c r="A1190" i="6" s="1"/>
  <c r="A1191" i="6" a="1"/>
  <c r="A1191" i="6" s="1"/>
  <c r="A1192" i="6" a="1"/>
  <c r="A1192" i="6" s="1"/>
  <c r="A1193" i="6" a="1"/>
  <c r="A1193" i="6" s="1"/>
  <c r="A1194" i="6" a="1"/>
  <c r="A1194" i="6" s="1"/>
  <c r="A1195" i="6" a="1"/>
  <c r="A1195" i="6" s="1"/>
  <c r="A1196" i="6" a="1"/>
  <c r="A1196" i="6" s="1"/>
  <c r="A1197" i="6" a="1"/>
  <c r="A1197" i="6" s="1"/>
  <c r="A1198" i="6" a="1"/>
  <c r="A1198" i="6" s="1"/>
  <c r="A1199" i="6" a="1"/>
  <c r="A1199" i="6" s="1"/>
  <c r="A1200" i="6" a="1"/>
  <c r="A1200" i="6" s="1"/>
  <c r="A1201" i="6" a="1"/>
  <c r="A1201" i="6" s="1"/>
  <c r="A1202" i="6" a="1"/>
  <c r="A1202" i="6" s="1"/>
  <c r="A1203" i="6" a="1"/>
  <c r="A1203" i="6" s="1"/>
  <c r="A1204" i="6" a="1"/>
  <c r="A1204" i="6" s="1"/>
  <c r="A1205" i="6" a="1"/>
  <c r="A1205" i="6" s="1"/>
  <c r="A1206" i="6" a="1"/>
  <c r="A1206" i="6" s="1"/>
  <c r="A1207" i="6" a="1"/>
  <c r="A1207" i="6" s="1"/>
  <c r="A1208" i="6" a="1"/>
  <c r="A1208" i="6" s="1"/>
  <c r="A1209" i="6" a="1"/>
  <c r="A1209" i="6" s="1"/>
  <c r="A1210" i="6" a="1"/>
  <c r="A1210" i="6" s="1"/>
  <c r="A1211" i="6" a="1"/>
  <c r="A1211" i="6" s="1"/>
  <c r="A1212" i="6" a="1"/>
  <c r="A1212" i="6" s="1"/>
  <c r="A1213" i="6" a="1"/>
  <c r="A1213" i="6" s="1"/>
  <c r="A1214" i="6" a="1"/>
  <c r="A1214" i="6" s="1"/>
  <c r="A1215" i="6" a="1"/>
  <c r="A1215" i="6" s="1"/>
  <c r="A1216" i="6" a="1"/>
  <c r="A1216" i="6" s="1"/>
  <c r="A1217" i="6" a="1"/>
  <c r="A1217" i="6" s="1"/>
  <c r="A1218" i="6" a="1"/>
  <c r="A1218" i="6" s="1"/>
  <c r="A1219" i="6" a="1"/>
  <c r="A1219" i="6" s="1"/>
  <c r="A1220" i="6" a="1"/>
  <c r="A1220" i="6" s="1"/>
  <c r="A1221" i="6" a="1"/>
  <c r="A1221" i="6" s="1"/>
  <c r="A1222" i="6" a="1"/>
  <c r="A1222" i="6" s="1"/>
  <c r="A1223" i="6" a="1"/>
  <c r="A1223" i="6" s="1"/>
  <c r="A1224" i="6" a="1"/>
  <c r="A1224" i="6" s="1"/>
  <c r="A1225" i="6" a="1"/>
  <c r="A1225" i="6" s="1"/>
  <c r="A1226" i="6" a="1"/>
  <c r="A1226" i="6" s="1"/>
  <c r="A1227" i="6" a="1"/>
  <c r="A1227" i="6" s="1"/>
  <c r="A1228" i="6" a="1"/>
  <c r="A1228" i="6" s="1"/>
  <c r="A1229" i="6" a="1"/>
  <c r="A1229" i="6" s="1"/>
  <c r="A1230" i="6" a="1"/>
  <c r="A1230" i="6" s="1"/>
  <c r="A1231" i="6" a="1"/>
  <c r="A1231" i="6" s="1"/>
  <c r="A1232" i="6" a="1"/>
  <c r="A1232" i="6" s="1"/>
  <c r="A1233" i="6" a="1"/>
  <c r="A1233" i="6" s="1"/>
  <c r="A1234" i="6" a="1"/>
  <c r="A1234" i="6" s="1"/>
  <c r="A1235" i="6" a="1"/>
  <c r="A1235" i="6" s="1"/>
  <c r="A1236" i="6" a="1"/>
  <c r="A1236" i="6" s="1"/>
  <c r="A1237" i="6" a="1"/>
  <c r="A1237" i="6" s="1"/>
  <c r="A1238" i="6" a="1"/>
  <c r="A1238" i="6" s="1"/>
  <c r="A1239" i="6" a="1"/>
  <c r="A1239" i="6" s="1"/>
  <c r="A1240" i="6" a="1"/>
  <c r="A1240" i="6" s="1"/>
  <c r="A1241" i="6" a="1"/>
  <c r="A1241" i="6" s="1"/>
  <c r="A1242" i="6" a="1"/>
  <c r="A1242" i="6" s="1"/>
  <c r="A1243" i="6" a="1"/>
  <c r="A1243" i="6" s="1"/>
  <c r="A1244" i="6" a="1"/>
  <c r="A1244" i="6" s="1"/>
  <c r="A1245" i="6" a="1"/>
  <c r="A1245" i="6" s="1"/>
  <c r="A1246" i="6" a="1"/>
  <c r="A1246" i="6" s="1"/>
  <c r="A1247" i="6" a="1"/>
  <c r="A1247" i="6" s="1"/>
  <c r="A1248" i="6" a="1"/>
  <c r="A1248" i="6" s="1"/>
  <c r="A1249" i="6" a="1"/>
  <c r="A1249" i="6" s="1"/>
  <c r="A1250" i="6" a="1"/>
  <c r="A1250" i="6" s="1"/>
  <c r="A1251" i="6" a="1"/>
  <c r="A1251" i="6" s="1"/>
  <c r="A1252" i="6" a="1"/>
  <c r="A1252" i="6" s="1"/>
  <c r="A1253" i="6" a="1"/>
  <c r="A1253" i="6" s="1"/>
  <c r="A1254" i="6" a="1"/>
  <c r="A1254" i="6" s="1"/>
  <c r="A1255" i="6" a="1"/>
  <c r="A1255" i="6" s="1"/>
  <c r="A1256" i="6" a="1"/>
  <c r="A1256" i="6" s="1"/>
  <c r="A1257" i="6" a="1"/>
  <c r="A1257" i="6" s="1"/>
  <c r="A1258" i="6" a="1"/>
  <c r="A1258" i="6" s="1"/>
  <c r="A1259" i="6" a="1"/>
  <c r="A1259" i="6" s="1"/>
  <c r="A1260" i="6" a="1"/>
  <c r="A1260" i="6" s="1"/>
  <c r="A1261" i="6" a="1"/>
  <c r="A1261" i="6" s="1"/>
  <c r="A1262" i="6" a="1"/>
  <c r="A1262" i="6" s="1"/>
  <c r="A1263" i="6" a="1"/>
  <c r="A1263" i="6" s="1"/>
  <c r="A1264" i="6" a="1"/>
  <c r="A1264" i="6" s="1"/>
  <c r="A1265" i="6" a="1"/>
  <c r="A1265" i="6" s="1"/>
  <c r="A1266" i="6" a="1"/>
  <c r="A1266" i="6" s="1"/>
  <c r="A1267" i="6" a="1"/>
  <c r="A1267" i="6" s="1"/>
  <c r="A1268" i="6" a="1"/>
  <c r="A1268" i="6" s="1"/>
  <c r="A1269" i="6" a="1"/>
  <c r="A1269" i="6" s="1"/>
  <c r="A1270" i="6" a="1"/>
  <c r="A1270" i="6" s="1"/>
  <c r="A1271" i="6" a="1"/>
  <c r="A1271" i="6" s="1"/>
  <c r="A1272" i="6" a="1"/>
  <c r="A1272" i="6" s="1"/>
  <c r="A1273" i="6" a="1"/>
  <c r="A1273" i="6" s="1"/>
  <c r="A1274" i="6" a="1"/>
  <c r="A1274" i="6" s="1"/>
  <c r="A1275" i="6" a="1"/>
  <c r="A1275" i="6" s="1"/>
  <c r="A1276" i="6" a="1"/>
  <c r="A1276" i="6" s="1"/>
  <c r="A1277" i="6" a="1"/>
  <c r="A1277" i="6" s="1"/>
  <c r="A1278" i="6" a="1"/>
  <c r="A1278" i="6" s="1"/>
  <c r="A1279" i="6" a="1"/>
  <c r="A1279" i="6" s="1"/>
  <c r="A1280" i="6" a="1"/>
  <c r="A1280" i="6" s="1"/>
  <c r="A1281" i="6" a="1"/>
  <c r="A1281" i="6" s="1"/>
  <c r="A1282" i="6" a="1"/>
  <c r="A1282" i="6" s="1"/>
  <c r="A1283" i="6" a="1"/>
  <c r="A1283" i="6" s="1"/>
  <c r="A1284" i="6" a="1"/>
  <c r="A1284" i="6" s="1"/>
  <c r="A1285" i="6" a="1"/>
  <c r="A1285" i="6" s="1"/>
  <c r="A1286" i="6" a="1"/>
  <c r="A1286" i="6" s="1"/>
  <c r="A1287" i="6" a="1"/>
  <c r="A1287" i="6" s="1"/>
  <c r="A1288" i="6" a="1"/>
  <c r="A1288" i="6" s="1"/>
  <c r="A1289" i="6" a="1"/>
  <c r="A1289" i="6" s="1"/>
  <c r="A1290" i="6" a="1"/>
  <c r="A1290" i="6" s="1"/>
  <c r="A1291" i="6" a="1"/>
  <c r="A1291" i="6" s="1"/>
  <c r="A1292" i="6" a="1"/>
  <c r="A1292" i="6" s="1"/>
  <c r="A1293" i="6" a="1"/>
  <c r="A1293" i="6" s="1"/>
  <c r="A1294" i="6" a="1"/>
  <c r="A1294" i="6" s="1"/>
  <c r="A1295" i="6" a="1"/>
  <c r="A1295" i="6" s="1"/>
  <c r="A1296" i="6" a="1"/>
  <c r="A1296" i="6" s="1"/>
  <c r="A1297" i="6" a="1"/>
  <c r="A1297" i="6" s="1"/>
  <c r="A1298" i="6" a="1"/>
  <c r="A1298" i="6" s="1"/>
  <c r="A1299" i="6" a="1"/>
  <c r="A1299" i="6" s="1"/>
  <c r="A1300" i="6" a="1"/>
  <c r="A1300" i="6" s="1"/>
  <c r="A1301" i="6" a="1"/>
  <c r="A1301" i="6" s="1"/>
  <c r="A1302" i="6" a="1"/>
  <c r="A1302" i="6" s="1"/>
  <c r="A1303" i="6" a="1"/>
  <c r="A1303" i="6" s="1"/>
  <c r="A1304" i="6" a="1"/>
  <c r="A1304" i="6" s="1"/>
  <c r="A1305" i="6" a="1"/>
  <c r="A1305" i="6" s="1"/>
  <c r="A1306" i="6" a="1"/>
  <c r="A1306" i="6" s="1"/>
  <c r="A1307" i="6" a="1"/>
  <c r="A1307" i="6" s="1"/>
  <c r="A1308" i="6" a="1"/>
  <c r="A1308" i="6" s="1"/>
  <c r="A1309" i="6" a="1"/>
  <c r="A1309" i="6" s="1"/>
  <c r="A1310" i="6" a="1"/>
  <c r="A1310" i="6" s="1"/>
  <c r="A1311" i="6" a="1"/>
  <c r="A1311" i="6" s="1"/>
  <c r="A1312" i="6" a="1"/>
  <c r="A1312" i="6" s="1"/>
  <c r="A1313" i="6" a="1"/>
  <c r="A1313" i="6" s="1"/>
  <c r="A1314" i="6" a="1"/>
  <c r="A1314" i="6" s="1"/>
  <c r="A1315" i="6" a="1"/>
  <c r="A1315" i="6" s="1"/>
  <c r="A1316" i="6" a="1"/>
  <c r="A1316" i="6" s="1"/>
  <c r="A1317" i="6" a="1"/>
  <c r="A1317" i="6" s="1"/>
  <c r="A1318" i="6" a="1"/>
  <c r="A1318" i="6" s="1"/>
  <c r="A1319" i="6" a="1"/>
  <c r="A1319" i="6" s="1"/>
  <c r="A1320" i="6" a="1"/>
  <c r="A1320" i="6" s="1"/>
  <c r="A1321" i="6" a="1"/>
  <c r="A1321" i="6" s="1"/>
  <c r="A1322" i="6" a="1"/>
  <c r="A1322" i="6" s="1"/>
  <c r="A1323" i="6" a="1"/>
  <c r="A1323" i="6" s="1"/>
  <c r="A1324" i="6" a="1"/>
  <c r="A1324" i="6" s="1"/>
  <c r="A1325" i="6" a="1"/>
  <c r="A1325" i="6" s="1"/>
  <c r="A1326" i="6" a="1"/>
  <c r="A1326" i="6" s="1"/>
  <c r="A1327" i="6" a="1"/>
  <c r="A1327" i="6" s="1"/>
  <c r="A1328" i="6" a="1"/>
  <c r="A1328" i="6" s="1"/>
  <c r="A1329" i="6" a="1"/>
  <c r="A1329" i="6" s="1"/>
  <c r="A1330" i="6" a="1"/>
  <c r="A1330" i="6" s="1"/>
  <c r="A1331" i="6" a="1"/>
  <c r="A1331" i="6" s="1"/>
  <c r="A1332" i="6" a="1"/>
  <c r="A1332" i="6" s="1"/>
  <c r="A1333" i="6" a="1"/>
  <c r="A1333" i="6" s="1"/>
  <c r="A1334" i="6" a="1"/>
  <c r="A1334" i="6" s="1"/>
  <c r="A1335" i="6" a="1"/>
  <c r="A1335" i="6" s="1"/>
  <c r="A1336" i="6" a="1"/>
  <c r="A1336" i="6" s="1"/>
  <c r="A1337" i="6" a="1"/>
  <c r="A1337" i="6" s="1"/>
  <c r="A1338" i="6" a="1"/>
  <c r="A1338" i="6" s="1"/>
  <c r="A1339" i="6" a="1"/>
  <c r="A1339" i="6" s="1"/>
  <c r="A1340" i="6" a="1"/>
  <c r="A1340" i="6" s="1"/>
  <c r="A1341" i="6" a="1"/>
  <c r="A1341" i="6" s="1"/>
  <c r="A1342" i="6" a="1"/>
  <c r="A1342" i="6" s="1"/>
  <c r="A1343" i="6" a="1"/>
  <c r="A1343" i="6" s="1"/>
  <c r="A1344" i="6" a="1"/>
  <c r="A1344" i="6" s="1"/>
  <c r="A1345" i="6" a="1"/>
  <c r="A1345" i="6" s="1"/>
  <c r="A1346" i="6" a="1"/>
  <c r="A1346" i="6" s="1"/>
  <c r="A1347" i="6" a="1"/>
  <c r="A1347" i="6" s="1"/>
  <c r="A1348" i="6" a="1"/>
  <c r="A1348" i="6" s="1"/>
  <c r="A1349" i="6" a="1"/>
  <c r="A1349" i="6" s="1"/>
  <c r="A1350" i="6" a="1"/>
  <c r="A1350" i="6" s="1"/>
  <c r="A1351" i="6" a="1"/>
  <c r="A1351" i="6" s="1"/>
  <c r="A1352" i="6" a="1"/>
  <c r="A1352" i="6" s="1"/>
  <c r="A1353" i="6" a="1"/>
  <c r="A1353" i="6" s="1"/>
  <c r="A1354" i="6" a="1"/>
  <c r="A1354" i="6" s="1"/>
  <c r="A1355" i="6" a="1"/>
  <c r="A1355" i="6" s="1"/>
  <c r="A1356" i="6" a="1"/>
  <c r="A1356" i="6" s="1"/>
  <c r="A1357" i="6" a="1"/>
  <c r="A1357" i="6" s="1"/>
  <c r="A1358" i="6" a="1"/>
  <c r="A1358" i="6" s="1"/>
  <c r="A1359" i="6" a="1"/>
  <c r="A1359" i="6" s="1"/>
  <c r="A1360" i="6" a="1"/>
  <c r="A1360" i="6" s="1"/>
  <c r="A1361" i="6" a="1"/>
  <c r="A1361" i="6" s="1"/>
  <c r="A1362" i="6" a="1"/>
  <c r="A1362" i="6" s="1"/>
  <c r="A1363" i="6" a="1"/>
  <c r="A1363" i="6" s="1"/>
  <c r="A1364" i="6" a="1"/>
  <c r="A1364" i="6" s="1"/>
  <c r="A1365" i="6" a="1"/>
  <c r="A1365" i="6" s="1"/>
  <c r="A1366" i="6" a="1"/>
  <c r="A1366" i="6" s="1"/>
  <c r="A1367" i="6" a="1"/>
  <c r="A1367" i="6" s="1"/>
  <c r="A1368" i="6" a="1"/>
  <c r="A1368" i="6" s="1"/>
  <c r="A1369" i="6" a="1"/>
  <c r="A1369" i="6" s="1"/>
  <c r="A1370" i="6" a="1"/>
  <c r="A1370" i="6" s="1"/>
  <c r="A1371" i="6" a="1"/>
  <c r="A1371" i="6" s="1"/>
  <c r="A1372" i="6" a="1"/>
  <c r="A1372" i="6" s="1"/>
  <c r="A1373" i="6" a="1"/>
  <c r="A1373" i="6" s="1"/>
  <c r="A1374" i="6" a="1"/>
  <c r="A1374" i="6" s="1"/>
  <c r="A1375" i="6" a="1"/>
  <c r="A1375" i="6" s="1"/>
  <c r="A1376" i="6" a="1"/>
  <c r="A1376" i="6" s="1"/>
  <c r="A1377" i="6" a="1"/>
  <c r="A1377" i="6" s="1"/>
  <c r="A1378" i="6" a="1"/>
  <c r="A1378" i="6" s="1"/>
  <c r="A1379" i="6" a="1"/>
  <c r="A1379" i="6" s="1"/>
  <c r="A1380" i="6" a="1"/>
  <c r="A1380" i="6" s="1"/>
  <c r="A1381" i="6" a="1"/>
  <c r="A1381" i="6" s="1"/>
  <c r="A1382" i="6" a="1"/>
  <c r="A1382" i="6" s="1"/>
  <c r="A1383" i="6" a="1"/>
  <c r="A1383" i="6" s="1"/>
  <c r="A1384" i="6" a="1"/>
  <c r="A1384" i="6" s="1"/>
  <c r="A1385" i="6" a="1"/>
  <c r="A1385" i="6" s="1"/>
  <c r="A1386" i="6" a="1"/>
  <c r="A1386" i="6" s="1"/>
  <c r="A1387" i="6" a="1"/>
  <c r="A1387" i="6" s="1"/>
  <c r="A1388" i="6" a="1"/>
  <c r="A1388" i="6" s="1"/>
  <c r="A1389" i="6" a="1"/>
  <c r="A1389" i="6" s="1"/>
  <c r="A1390" i="6" a="1"/>
  <c r="A1390" i="6" s="1"/>
  <c r="A1391" i="6" a="1"/>
  <c r="A1391" i="6" s="1"/>
  <c r="A1392" i="6" a="1"/>
  <c r="A1392" i="6" s="1"/>
  <c r="A1393" i="6" a="1"/>
  <c r="A1393" i="6" s="1"/>
  <c r="A1394" i="6" a="1"/>
  <c r="A1394" i="6" s="1"/>
  <c r="A1395" i="6" a="1"/>
  <c r="A1395" i="6" s="1"/>
  <c r="A1396" i="6" a="1"/>
  <c r="A1396" i="6" s="1"/>
  <c r="A1397" i="6" a="1"/>
  <c r="A1397" i="6" s="1"/>
  <c r="A1398" i="6" a="1"/>
  <c r="A1398" i="6" s="1"/>
  <c r="A1399" i="6" a="1"/>
  <c r="A1399" i="6" s="1"/>
  <c r="A1400" i="6" a="1"/>
  <c r="A1400" i="6" s="1"/>
  <c r="A1401" i="6" a="1"/>
  <c r="A1401" i="6" s="1"/>
  <c r="A1402" i="6" a="1"/>
  <c r="A1402" i="6" s="1"/>
  <c r="A1403" i="6" a="1"/>
  <c r="A1403" i="6" s="1"/>
  <c r="A1404" i="6" a="1"/>
  <c r="A1404" i="6" s="1"/>
  <c r="A1405" i="6" a="1"/>
  <c r="A1405" i="6" s="1"/>
  <c r="A1406" i="6" a="1"/>
  <c r="A1406" i="6" s="1"/>
  <c r="A1407" i="6" a="1"/>
  <c r="A1407" i="6" s="1"/>
  <c r="A1408" i="6" a="1"/>
  <c r="A1408" i="6" s="1"/>
  <c r="A1409" i="6" a="1"/>
  <c r="A1409" i="6" s="1"/>
  <c r="A1410" i="6" a="1"/>
  <c r="A1410" i="6" s="1"/>
  <c r="A1411" i="6" a="1"/>
  <c r="A1411" i="6" s="1"/>
  <c r="A1412" i="6" a="1"/>
  <c r="A1412" i="6" s="1"/>
  <c r="A1413" i="6" a="1"/>
  <c r="A1413" i="6" s="1"/>
  <c r="A1414" i="6" a="1"/>
  <c r="A1414" i="6" s="1"/>
  <c r="A1415" i="6" a="1"/>
  <c r="A1415" i="6" s="1"/>
  <c r="A1416" i="6" a="1"/>
  <c r="A1416" i="6" s="1"/>
  <c r="A1417" i="6" a="1"/>
  <c r="A1417" i="6" s="1"/>
  <c r="A1418" i="6" a="1"/>
  <c r="A1418" i="6" s="1"/>
  <c r="A1419" i="6" a="1"/>
  <c r="A1419" i="6" s="1"/>
  <c r="A1420" i="6" a="1"/>
  <c r="A1420" i="6" s="1"/>
  <c r="A1421" i="6" a="1"/>
  <c r="A1421" i="6" s="1"/>
  <c r="A1422" i="6" a="1"/>
  <c r="A1422" i="6" s="1"/>
  <c r="A1423" i="6" a="1"/>
  <c r="A1423" i="6" s="1"/>
  <c r="A1424" i="6" a="1"/>
  <c r="A1424" i="6" s="1"/>
  <c r="A1425" i="6" a="1"/>
  <c r="A1425" i="6" s="1"/>
  <c r="A1426" i="6" a="1"/>
  <c r="A1426" i="6" s="1"/>
  <c r="A1427" i="6" a="1"/>
  <c r="A1427" i="6" s="1"/>
  <c r="A1428" i="6" a="1"/>
  <c r="A1428" i="6" s="1"/>
  <c r="A1429" i="6" a="1"/>
  <c r="A1429" i="6" s="1"/>
  <c r="A1430" i="6" a="1"/>
  <c r="A1430" i="6" s="1"/>
  <c r="A1431" i="6" a="1"/>
  <c r="A1431" i="6" s="1"/>
  <c r="A1432" i="6" a="1"/>
  <c r="A1432" i="6" s="1"/>
  <c r="A1433" i="6" a="1"/>
  <c r="A1433" i="6" s="1"/>
  <c r="A1434" i="6" a="1"/>
  <c r="A1434" i="6" s="1"/>
  <c r="A1435" i="6" a="1"/>
  <c r="A1435" i="6" s="1"/>
  <c r="A1436" i="6" a="1"/>
  <c r="A1436" i="6" s="1"/>
  <c r="A1437" i="6" a="1"/>
  <c r="A1437" i="6" s="1"/>
  <c r="A1438" i="6" a="1"/>
  <c r="A1438" i="6" s="1"/>
  <c r="A1439" i="6" a="1"/>
  <c r="A1439" i="6" s="1"/>
  <c r="A1440" i="6" a="1"/>
  <c r="A1440" i="6" s="1"/>
  <c r="A1441" i="6" a="1"/>
  <c r="A1441" i="6" s="1"/>
  <c r="A1442" i="6" a="1"/>
  <c r="A1442" i="6" s="1"/>
  <c r="A1443" i="6" a="1"/>
  <c r="A1443" i="6" s="1"/>
  <c r="A1444" i="6" a="1"/>
  <c r="A1444" i="6" s="1"/>
  <c r="A1445" i="6" a="1"/>
  <c r="A1445" i="6" s="1"/>
  <c r="A1446" i="6" a="1"/>
  <c r="A1446" i="6" s="1"/>
  <c r="A1447" i="6" a="1"/>
  <c r="A1447" i="6" s="1"/>
  <c r="A1448" i="6" a="1"/>
  <c r="A1448" i="6" s="1"/>
  <c r="A1449" i="6" a="1"/>
  <c r="A1449" i="6" s="1"/>
  <c r="A1450" i="6" a="1"/>
  <c r="A1450" i="6" s="1"/>
  <c r="A1451" i="6" a="1"/>
  <c r="A1451" i="6" s="1"/>
  <c r="A1452" i="6" a="1"/>
  <c r="A1452" i="6" s="1"/>
  <c r="A1453" i="6" a="1"/>
  <c r="A1453" i="6" s="1"/>
  <c r="A1454" i="6" a="1"/>
  <c r="A1454" i="6" s="1"/>
  <c r="A1455" i="6" a="1"/>
  <c r="A1455" i="6" s="1"/>
  <c r="A1456" i="6" a="1"/>
  <c r="A1456" i="6" s="1"/>
  <c r="A1457" i="6" a="1"/>
  <c r="A1457" i="6" s="1"/>
  <c r="A1458" i="6" a="1"/>
  <c r="A1458" i="6" s="1"/>
  <c r="A1459" i="6" a="1"/>
  <c r="A1459" i="6" s="1"/>
  <c r="A1460" i="6" a="1"/>
  <c r="A1460" i="6" s="1"/>
  <c r="A1461" i="6" a="1"/>
  <c r="A1461" i="6" s="1"/>
  <c r="A1462" i="6" a="1"/>
  <c r="A1462" i="6" s="1"/>
  <c r="A1463" i="6" a="1"/>
  <c r="A1463" i="6" s="1"/>
  <c r="A1464" i="6" a="1"/>
  <c r="A1464" i="6" s="1"/>
  <c r="A1465" i="6" a="1"/>
  <c r="A1465" i="6" s="1"/>
  <c r="A1466" i="6" a="1"/>
  <c r="A1466" i="6" s="1"/>
  <c r="A1467" i="6" a="1"/>
  <c r="A1467" i="6" s="1"/>
  <c r="A1468" i="6" a="1"/>
  <c r="A1468" i="6" s="1"/>
  <c r="A1469" i="6" a="1"/>
  <c r="A1469" i="6" s="1"/>
  <c r="A1470" i="6" a="1"/>
  <c r="A1470" i="6" s="1"/>
  <c r="A1471" i="6" a="1"/>
  <c r="A1471" i="6" s="1"/>
  <c r="A1472" i="6" a="1"/>
  <c r="A1472" i="6" s="1"/>
  <c r="A1473" i="6" a="1"/>
  <c r="A1473" i="6" s="1"/>
  <c r="A1474" i="6" a="1"/>
  <c r="A1474" i="6" s="1"/>
  <c r="A1475" i="6" a="1"/>
  <c r="A1475" i="6" s="1"/>
  <c r="A1476" i="6" a="1"/>
  <c r="A1476" i="6" s="1"/>
  <c r="A1477" i="6" a="1"/>
  <c r="A1477" i="6" s="1"/>
  <c r="A1478" i="6" a="1"/>
  <c r="A1478" i="6" s="1"/>
  <c r="A1479" i="6" a="1"/>
  <c r="A1479" i="6" s="1"/>
  <c r="A1480" i="6" a="1"/>
  <c r="A1480" i="6" s="1"/>
  <c r="A1481" i="6" a="1"/>
  <c r="A1481" i="6" s="1"/>
  <c r="A1482" i="6" a="1"/>
  <c r="A1482" i="6" s="1"/>
  <c r="A1483" i="6" a="1"/>
  <c r="A1483" i="6" s="1"/>
  <c r="A1484" i="6" a="1"/>
  <c r="A1484" i="6" s="1"/>
  <c r="A1485" i="6" a="1"/>
  <c r="A1485" i="6" s="1"/>
  <c r="A1486" i="6" a="1"/>
  <c r="A1486" i="6" s="1"/>
  <c r="A1487" i="6" a="1"/>
  <c r="A1487" i="6" s="1"/>
  <c r="A1488" i="6" a="1"/>
  <c r="A1488" i="6" s="1"/>
  <c r="A1489" i="6" a="1"/>
  <c r="A1489" i="6" s="1"/>
  <c r="A1490" i="6" a="1"/>
  <c r="A1490" i="6" s="1"/>
  <c r="A1491" i="6" a="1"/>
  <c r="A1491" i="6" s="1"/>
  <c r="A1492" i="6" a="1"/>
  <c r="A1492" i="6" s="1"/>
  <c r="A1493" i="6" a="1"/>
  <c r="A1493" i="6" s="1"/>
  <c r="A1494" i="6" a="1"/>
  <c r="A1494" i="6" s="1"/>
  <c r="A1495" i="6" a="1"/>
  <c r="A1495" i="6" s="1"/>
  <c r="A1496" i="6" a="1"/>
  <c r="A1496" i="6" s="1"/>
  <c r="A1497" i="6" a="1"/>
  <c r="A1497" i="6" s="1"/>
  <c r="A1498" i="6" a="1"/>
  <c r="A1498" i="6" s="1"/>
  <c r="A1499" i="6" a="1"/>
  <c r="A1499" i="6" s="1"/>
  <c r="A1500" i="6" a="1"/>
  <c r="A1500" i="6" s="1"/>
  <c r="A1501" i="6" a="1"/>
  <c r="A1501" i="6" s="1"/>
  <c r="A1502" i="6" a="1"/>
  <c r="A1502" i="6" s="1"/>
  <c r="A1503" i="6" a="1"/>
  <c r="A1503" i="6" s="1"/>
  <c r="A1504" i="6" a="1"/>
  <c r="A1504" i="6" s="1"/>
  <c r="A1505" i="6" a="1"/>
  <c r="A1505" i="6" s="1"/>
  <c r="A1506" i="6" a="1"/>
  <c r="A1506" i="6" s="1"/>
  <c r="A1507" i="6" a="1"/>
  <c r="A1507" i="6" s="1"/>
  <c r="A1508" i="6" a="1"/>
  <c r="A1508" i="6" s="1"/>
  <c r="A1509" i="6" a="1"/>
  <c r="A1509" i="6" s="1"/>
  <c r="A1510" i="6" a="1"/>
  <c r="A1510" i="6" s="1"/>
  <c r="A1511" i="6" a="1"/>
  <c r="A1511" i="6" s="1"/>
  <c r="A1512" i="6" a="1"/>
  <c r="A1512" i="6" s="1"/>
  <c r="A1513" i="6" a="1"/>
  <c r="A1513" i="6" s="1"/>
  <c r="A1514" i="6" a="1"/>
  <c r="A1514" i="6" s="1"/>
  <c r="A1515" i="6" a="1"/>
  <c r="A1515" i="6" s="1"/>
  <c r="A1516" i="6" a="1"/>
  <c r="A1516" i="6" s="1"/>
  <c r="A1517" i="6" a="1"/>
  <c r="A1517" i="6" s="1"/>
  <c r="A1518" i="6" a="1"/>
  <c r="A1518" i="6" s="1"/>
  <c r="A1519" i="6" a="1"/>
  <c r="A1519" i="6" s="1"/>
  <c r="A1520" i="6" a="1"/>
  <c r="A1520" i="6" s="1"/>
  <c r="A1521" i="6" a="1"/>
  <c r="A1521" i="6" s="1"/>
  <c r="A1522" i="6" a="1"/>
  <c r="A1522" i="6" s="1"/>
  <c r="A1523" i="6" a="1"/>
  <c r="A1523" i="6" s="1"/>
  <c r="A1524" i="6" a="1"/>
  <c r="A1524" i="6" s="1"/>
  <c r="A1525" i="6" a="1"/>
  <c r="A1525" i="6" s="1"/>
  <c r="A1526" i="6" a="1"/>
  <c r="A1526" i="6" s="1"/>
  <c r="A1527" i="6" a="1"/>
  <c r="A1527" i="6" s="1"/>
  <c r="A1528" i="6" a="1"/>
  <c r="A1528" i="6" s="1"/>
  <c r="A1529" i="6" a="1"/>
  <c r="A1529" i="6" s="1"/>
  <c r="A1530" i="6" a="1"/>
  <c r="A1530" i="6" s="1"/>
  <c r="A1531" i="6" a="1"/>
  <c r="A1531" i="6" s="1"/>
  <c r="A1532" i="6" a="1"/>
  <c r="A1532" i="6" s="1"/>
  <c r="A1533" i="6" a="1"/>
  <c r="A1533" i="6" s="1"/>
  <c r="A1534" i="6" a="1"/>
  <c r="A1534" i="6" s="1"/>
  <c r="A1535" i="6" a="1"/>
  <c r="A1535" i="6" s="1"/>
  <c r="A1536" i="6" a="1"/>
  <c r="A1536" i="6" s="1"/>
  <c r="A1537" i="6" a="1"/>
  <c r="A1537" i="6" s="1"/>
  <c r="A1538" i="6" a="1"/>
  <c r="A1538" i="6" s="1"/>
  <c r="A1539" i="6" a="1"/>
  <c r="A1539" i="6" s="1"/>
  <c r="A1540" i="6" a="1"/>
  <c r="A1540" i="6" s="1"/>
  <c r="A1541" i="6" a="1"/>
  <c r="A1541" i="6" s="1"/>
  <c r="A1542" i="6" a="1"/>
  <c r="A1542" i="6" s="1"/>
  <c r="A1543" i="6" a="1"/>
  <c r="A1543" i="6" s="1"/>
  <c r="A1544" i="6" a="1"/>
  <c r="A1544" i="6" s="1"/>
  <c r="A1545" i="6" a="1"/>
  <c r="A1545" i="6" s="1"/>
  <c r="A1546" i="6" a="1"/>
  <c r="A1546" i="6" s="1"/>
  <c r="A1547" i="6" a="1"/>
  <c r="A1547" i="6" s="1"/>
  <c r="A1548" i="6" a="1"/>
  <c r="A1548" i="6" s="1"/>
  <c r="A1549" i="6" a="1"/>
  <c r="A1549" i="6" s="1"/>
  <c r="A1550" i="6" a="1"/>
  <c r="A1550" i="6" s="1"/>
  <c r="A1551" i="6" a="1"/>
  <c r="A1551" i="6" s="1"/>
  <c r="A1552" i="6" a="1"/>
  <c r="A1552" i="6" s="1"/>
  <c r="A1553" i="6" a="1"/>
  <c r="A1553" i="6" s="1"/>
  <c r="A1554" i="6" a="1"/>
  <c r="A1554" i="6" s="1"/>
  <c r="A1555" i="6" a="1"/>
  <c r="A1555" i="6" s="1"/>
  <c r="A1556" i="6" a="1"/>
  <c r="A1556" i="6" s="1"/>
  <c r="A1557" i="6" a="1"/>
  <c r="A1557" i="6" s="1"/>
  <c r="A1558" i="6" a="1"/>
  <c r="A1558" i="6" s="1"/>
  <c r="A1559" i="6" a="1"/>
  <c r="A1559" i="6" s="1"/>
  <c r="A1560" i="6" a="1"/>
  <c r="A1560" i="6" s="1"/>
  <c r="A1561" i="6" a="1"/>
  <c r="A1561" i="6" s="1"/>
  <c r="A1562" i="6" a="1"/>
  <c r="A1562" i="6" s="1"/>
  <c r="A1563" i="6" a="1"/>
  <c r="A1563" i="6" s="1"/>
  <c r="A1564" i="6" a="1"/>
  <c r="A1564" i="6" s="1"/>
  <c r="A1565" i="6" a="1"/>
  <c r="A1565" i="6" s="1"/>
  <c r="A1566" i="6" a="1"/>
  <c r="A1566" i="6" s="1"/>
  <c r="A1567" i="6" a="1"/>
  <c r="A1567" i="6" s="1"/>
  <c r="A1568" i="6" a="1"/>
  <c r="A1568" i="6" s="1"/>
  <c r="A1569" i="6" a="1"/>
  <c r="A1569" i="6" s="1"/>
  <c r="A1570" i="6" a="1"/>
  <c r="A1570" i="6" s="1"/>
  <c r="A1571" i="6" a="1"/>
  <c r="A1571" i="6" s="1"/>
  <c r="A1572" i="6" a="1"/>
  <c r="A1572" i="6" s="1"/>
  <c r="A1573" i="6" a="1"/>
  <c r="A1573" i="6" s="1"/>
  <c r="A1574" i="6" a="1"/>
  <c r="A1574" i="6" s="1"/>
  <c r="A1575" i="6" a="1"/>
  <c r="A1575" i="6" s="1"/>
  <c r="A1576" i="6" a="1"/>
  <c r="A1576" i="6" s="1"/>
  <c r="A1577" i="6" a="1"/>
  <c r="A1577" i="6" s="1"/>
  <c r="A1578" i="6" a="1"/>
  <c r="A1578" i="6" s="1"/>
  <c r="A1579" i="6" a="1"/>
  <c r="A1579" i="6" s="1"/>
  <c r="A1580" i="6" a="1"/>
  <c r="A1580" i="6" s="1"/>
  <c r="A1581" i="6" a="1"/>
  <c r="A1581" i="6" s="1"/>
  <c r="A1582" i="6" a="1"/>
  <c r="A1582" i="6" s="1"/>
  <c r="A1583" i="6" a="1"/>
  <c r="A1583" i="6" s="1"/>
  <c r="A1584" i="6" a="1"/>
  <c r="A1584" i="6" s="1"/>
  <c r="A1585" i="6" a="1"/>
  <c r="A1585" i="6" s="1"/>
  <c r="A1586" i="6" a="1"/>
  <c r="A1586" i="6" s="1"/>
  <c r="A1587" i="6" a="1"/>
  <c r="A1587" i="6" s="1"/>
  <c r="A1588" i="6" a="1"/>
  <c r="A1588" i="6" s="1"/>
  <c r="A1589" i="6" a="1"/>
  <c r="A1589" i="6" s="1"/>
  <c r="A1590" i="6" a="1"/>
  <c r="A1590" i="6" s="1"/>
  <c r="A1591" i="6" a="1"/>
  <c r="A1591" i="6" s="1"/>
  <c r="A1592" i="6" a="1"/>
  <c r="A1592" i="6" s="1"/>
  <c r="A1593" i="6" a="1"/>
  <c r="A1593" i="6" s="1"/>
  <c r="A1594" i="6" a="1"/>
  <c r="A1594" i="6" s="1"/>
  <c r="A1595" i="6" a="1"/>
  <c r="A1595" i="6" s="1"/>
  <c r="A1596" i="6" a="1"/>
  <c r="A1596" i="6" s="1"/>
  <c r="A1597" i="6" a="1"/>
  <c r="A1597" i="6" s="1"/>
  <c r="A1598" i="6" a="1"/>
  <c r="A1598" i="6" s="1"/>
  <c r="A1599" i="6" a="1"/>
  <c r="A1599" i="6" s="1"/>
  <c r="A1600" i="6" a="1"/>
  <c r="A1600" i="6" s="1"/>
  <c r="A1601" i="6" a="1"/>
  <c r="A1601" i="6" s="1"/>
  <c r="A1602" i="6" a="1"/>
  <c r="A1602" i="6" s="1"/>
  <c r="A1603" i="6" a="1"/>
  <c r="A1603" i="6" s="1"/>
  <c r="A1604" i="6" a="1"/>
  <c r="A1604" i="6" s="1"/>
  <c r="A1605" i="6" a="1"/>
  <c r="A1605" i="6" s="1"/>
  <c r="A1606" i="6" a="1"/>
  <c r="A1606" i="6" s="1"/>
  <c r="A1607" i="6" a="1"/>
  <c r="A1607" i="6" s="1"/>
  <c r="A1608" i="6" a="1"/>
  <c r="A1608" i="6" s="1"/>
  <c r="A1609" i="6" a="1"/>
  <c r="A1609" i="6" s="1"/>
  <c r="A1610" i="6" a="1"/>
  <c r="A1610" i="6" s="1"/>
  <c r="A1611" i="6" a="1"/>
  <c r="A1611" i="6" s="1"/>
  <c r="A1612" i="6" a="1"/>
  <c r="A1612" i="6" s="1"/>
  <c r="A1613" i="6" a="1"/>
  <c r="A1613" i="6" s="1"/>
  <c r="A1614" i="6" a="1"/>
  <c r="A1614" i="6" s="1"/>
  <c r="A1615" i="6" a="1"/>
  <c r="A1615" i="6" s="1"/>
  <c r="A1616" i="6" a="1"/>
  <c r="A1616" i="6" s="1"/>
  <c r="A1617" i="6" a="1"/>
  <c r="A1617" i="6" s="1"/>
  <c r="A1618" i="6" a="1"/>
  <c r="A1618" i="6" s="1"/>
  <c r="A1619" i="6" a="1"/>
  <c r="A1619" i="6" s="1"/>
  <c r="A1620" i="6" a="1"/>
  <c r="A1620" i="6" s="1"/>
  <c r="A1621" i="6" a="1"/>
  <c r="A1621" i="6" s="1"/>
  <c r="A1622" i="6" a="1"/>
  <c r="A1622" i="6" s="1"/>
  <c r="A1623" i="6" a="1"/>
  <c r="A1623" i="6" s="1"/>
  <c r="A1624" i="6" a="1"/>
  <c r="A1624" i="6" s="1"/>
  <c r="A1625" i="6" a="1"/>
  <c r="A1625" i="6" s="1"/>
  <c r="A1626" i="6" a="1"/>
  <c r="A1626" i="6" s="1"/>
  <c r="A1627" i="6" a="1"/>
  <c r="A1627" i="6" s="1"/>
  <c r="A1628" i="6" a="1"/>
  <c r="A1628" i="6" s="1"/>
  <c r="A1629" i="6" a="1"/>
  <c r="A1629" i="6" s="1"/>
  <c r="A1630" i="6" a="1"/>
  <c r="A1630" i="6" s="1"/>
  <c r="A1631" i="6" a="1"/>
  <c r="A1631" i="6" s="1"/>
  <c r="A1632" i="6" a="1"/>
  <c r="A1632" i="6" s="1"/>
  <c r="A1633" i="6" a="1"/>
  <c r="A1633" i="6" s="1"/>
  <c r="A1634" i="6" a="1"/>
  <c r="A1634" i="6" s="1"/>
  <c r="A1635" i="6" a="1"/>
  <c r="A1635" i="6" s="1"/>
  <c r="A1636" i="6" a="1"/>
  <c r="A1636" i="6" s="1"/>
  <c r="A1637" i="6" a="1"/>
  <c r="A1637" i="6" s="1"/>
  <c r="A1638" i="6" a="1"/>
  <c r="A1638" i="6" s="1"/>
  <c r="A1639" i="6" a="1"/>
  <c r="A1639" i="6" s="1"/>
  <c r="A1640" i="6" a="1"/>
  <c r="A1640" i="6" s="1"/>
  <c r="A1641" i="6" a="1"/>
  <c r="A1641" i="6" s="1"/>
  <c r="A1642" i="6" a="1"/>
  <c r="A1642" i="6" s="1"/>
  <c r="A1643" i="6" a="1"/>
  <c r="A1643" i="6" s="1"/>
  <c r="A1644" i="6" a="1"/>
  <c r="A1644" i="6" s="1"/>
  <c r="A1645" i="6" a="1"/>
  <c r="A1645" i="6" s="1"/>
  <c r="A1646" i="6" a="1"/>
  <c r="A1646" i="6" s="1"/>
  <c r="A1647" i="6" a="1"/>
  <c r="A1647" i="6" s="1"/>
  <c r="A1648" i="6" a="1"/>
  <c r="A1648" i="6" s="1"/>
  <c r="A1649" i="6" a="1"/>
  <c r="A1649" i="6" s="1"/>
  <c r="A1650" i="6" a="1"/>
  <c r="A1650" i="6" s="1"/>
  <c r="A1651" i="6" a="1"/>
  <c r="A1651" i="6" s="1"/>
  <c r="A1652" i="6" a="1"/>
  <c r="A1652" i="6" s="1"/>
  <c r="A1653" i="6" a="1"/>
  <c r="A1653" i="6" s="1"/>
  <c r="A1654" i="6" a="1"/>
  <c r="A1654" i="6" s="1"/>
  <c r="A1655" i="6" a="1"/>
  <c r="A1655" i="6" s="1"/>
  <c r="A1656" i="6" a="1"/>
  <c r="A1656" i="6" s="1"/>
  <c r="A1657" i="6" a="1"/>
  <c r="A1657" i="6" s="1"/>
  <c r="A1658" i="6" a="1"/>
  <c r="A1658" i="6" s="1"/>
  <c r="A1659" i="6" a="1"/>
  <c r="A1659" i="6" s="1"/>
  <c r="A1660" i="6" a="1"/>
  <c r="A1660" i="6" s="1"/>
  <c r="A1661" i="6" a="1"/>
  <c r="A1661" i="6" s="1"/>
  <c r="A1662" i="6" a="1"/>
  <c r="A1662" i="6" s="1"/>
  <c r="A1663" i="6" a="1"/>
  <c r="A1663" i="6" s="1"/>
  <c r="A1664" i="6" a="1"/>
  <c r="A1664" i="6" s="1"/>
  <c r="A1665" i="6" a="1"/>
  <c r="A1665" i="6" s="1"/>
  <c r="A1666" i="6" a="1"/>
  <c r="A1666" i="6" s="1"/>
  <c r="A1667" i="6" a="1"/>
  <c r="A1667" i="6" s="1"/>
  <c r="A1668" i="6" a="1"/>
  <c r="A1668" i="6" s="1"/>
  <c r="A1669" i="6" a="1"/>
  <c r="A1669" i="6" s="1"/>
  <c r="A1670" i="6" a="1"/>
  <c r="A1670" i="6" s="1"/>
  <c r="A1671" i="6" a="1"/>
  <c r="A1671" i="6" s="1"/>
  <c r="A1672" i="6" a="1"/>
  <c r="A1672" i="6" s="1"/>
  <c r="A1673" i="6" a="1"/>
  <c r="A1673" i="6" s="1"/>
  <c r="A1674" i="6" a="1"/>
  <c r="A1674" i="6" s="1"/>
  <c r="A1675" i="6" a="1"/>
  <c r="A1675" i="6" s="1"/>
  <c r="A1676" i="6" a="1"/>
  <c r="A1676" i="6" s="1"/>
  <c r="A1677" i="6" a="1"/>
  <c r="A1677" i="6" s="1"/>
  <c r="A1678" i="6" a="1"/>
  <c r="A1678" i="6" s="1"/>
  <c r="A1679" i="6" a="1"/>
  <c r="A1679" i="6" s="1"/>
  <c r="A1680" i="6" a="1"/>
  <c r="A1680" i="6" s="1"/>
  <c r="A1681" i="6" a="1"/>
  <c r="A1681" i="6" s="1"/>
  <c r="A1682" i="6" a="1"/>
  <c r="A1682" i="6" s="1"/>
  <c r="A1683" i="6" a="1"/>
  <c r="A1683" i="6" s="1"/>
  <c r="A1684" i="6" a="1"/>
  <c r="A1684" i="6" s="1"/>
  <c r="A1685" i="6" a="1"/>
  <c r="A1685" i="6" s="1"/>
  <c r="A1686" i="6" a="1"/>
  <c r="A1686" i="6" s="1"/>
  <c r="A1687" i="6" a="1"/>
  <c r="A1687" i="6" s="1"/>
  <c r="A1688" i="6" a="1"/>
  <c r="A1688" i="6" s="1"/>
  <c r="A1689" i="6" a="1"/>
  <c r="A1689" i="6" s="1"/>
  <c r="A1690" i="6" a="1"/>
  <c r="A1690" i="6" s="1"/>
  <c r="A1691" i="6" a="1"/>
  <c r="A1691" i="6" s="1"/>
  <c r="A1692" i="6" a="1"/>
  <c r="A1692" i="6" s="1"/>
  <c r="A1693" i="6" a="1"/>
  <c r="A1693" i="6" s="1"/>
  <c r="A1694" i="6" a="1"/>
  <c r="A1694" i="6" s="1"/>
  <c r="A1695" i="6" a="1"/>
  <c r="A1695" i="6" s="1"/>
  <c r="A1696" i="6" a="1"/>
  <c r="A1696" i="6" s="1"/>
  <c r="A1697" i="6" a="1"/>
  <c r="A1697" i="6" s="1"/>
  <c r="A1698" i="6" a="1"/>
  <c r="A1698" i="6" s="1"/>
  <c r="A1699" i="6" a="1"/>
  <c r="A1699" i="6" s="1"/>
  <c r="A1700" i="6" a="1"/>
  <c r="A1700" i="6" s="1"/>
  <c r="A1701" i="6" a="1"/>
  <c r="A1701" i="6" s="1"/>
  <c r="A1702" i="6" a="1"/>
  <c r="A1702" i="6" s="1"/>
  <c r="A1703" i="6" a="1"/>
  <c r="A1703" i="6" s="1"/>
  <c r="A1704" i="6" a="1"/>
  <c r="A1704" i="6" s="1"/>
  <c r="A1705" i="6" a="1"/>
  <c r="A1705" i="6" s="1"/>
  <c r="A1706" i="6" a="1"/>
  <c r="A1706" i="6" s="1"/>
  <c r="A1707" i="6" a="1"/>
  <c r="A1707" i="6" s="1"/>
  <c r="A1708" i="6" a="1"/>
  <c r="A1708" i="6" s="1"/>
  <c r="A1709" i="6" a="1"/>
  <c r="A1709" i="6" s="1"/>
  <c r="A1710" i="6" a="1"/>
  <c r="A1710" i="6" s="1"/>
  <c r="A1711" i="6" a="1"/>
  <c r="A1711" i="6" s="1"/>
  <c r="A1712" i="6" a="1"/>
  <c r="A1712" i="6" s="1"/>
  <c r="A1713" i="6" a="1"/>
  <c r="A1713" i="6" s="1"/>
  <c r="A1714" i="6" a="1"/>
  <c r="A1714" i="6" s="1"/>
  <c r="A1715" i="6" a="1"/>
  <c r="A1715" i="6" s="1"/>
  <c r="A1716" i="6" a="1"/>
  <c r="A1716" i="6" s="1"/>
  <c r="A1717" i="6" a="1"/>
  <c r="A1717" i="6" s="1"/>
  <c r="A1718" i="6" a="1"/>
  <c r="A1718" i="6" s="1"/>
  <c r="A1719" i="6" a="1"/>
  <c r="A1719" i="6" s="1"/>
  <c r="A1720" i="6" a="1"/>
  <c r="A1720" i="6" s="1"/>
  <c r="A1721" i="6" a="1"/>
  <c r="A1721" i="6" s="1"/>
  <c r="A1722" i="6" a="1"/>
  <c r="A1722" i="6" s="1"/>
  <c r="A1723" i="6" a="1"/>
  <c r="A1723" i="6" s="1"/>
  <c r="A1724" i="6" a="1"/>
  <c r="A1724" i="6" s="1"/>
  <c r="A1725" i="6" a="1"/>
  <c r="A1725" i="6" s="1"/>
  <c r="A1726" i="6" a="1"/>
  <c r="A1726" i="6" s="1"/>
  <c r="A1727" i="6" a="1"/>
  <c r="A1727" i="6" s="1"/>
  <c r="A1728" i="6" a="1"/>
  <c r="A1728" i="6" s="1"/>
  <c r="A1729" i="6" a="1"/>
  <c r="A1729" i="6" s="1"/>
  <c r="A1730" i="6" a="1"/>
  <c r="A1730" i="6" s="1"/>
  <c r="A1731" i="6" a="1"/>
  <c r="A1731" i="6" s="1"/>
  <c r="A1732" i="6" a="1"/>
  <c r="A1732" i="6" s="1"/>
  <c r="A1733" i="6" a="1"/>
  <c r="A1733" i="6" s="1"/>
  <c r="A1734" i="6" a="1"/>
  <c r="A1734" i="6" s="1"/>
  <c r="A1735" i="6" a="1"/>
  <c r="A1735" i="6" s="1"/>
  <c r="A1736" i="6" a="1"/>
  <c r="A1736" i="6" s="1"/>
  <c r="A1737" i="6" a="1"/>
  <c r="A1737" i="6" s="1"/>
  <c r="A1738" i="6" a="1"/>
  <c r="A1738" i="6" s="1"/>
  <c r="A1739" i="6" a="1"/>
  <c r="A1739" i="6" s="1"/>
  <c r="A1740" i="6" a="1"/>
  <c r="A1740" i="6" s="1"/>
  <c r="A1741" i="6" a="1"/>
  <c r="A1741" i="6" s="1"/>
  <c r="A1742" i="6" a="1"/>
  <c r="A1742" i="6" s="1"/>
  <c r="A1743" i="6" a="1"/>
  <c r="A1743" i="6" s="1"/>
  <c r="A1744" i="6" a="1"/>
  <c r="A1744" i="6" s="1"/>
  <c r="A1745" i="6" a="1"/>
  <c r="A1745" i="6" s="1"/>
  <c r="A1746" i="6" a="1"/>
  <c r="A1746" i="6" s="1"/>
  <c r="A1747" i="6" a="1"/>
  <c r="A1747" i="6" s="1"/>
  <c r="A1748" i="6" a="1"/>
  <c r="A1748" i="6" s="1"/>
  <c r="A1749" i="6" a="1"/>
  <c r="A1749" i="6" s="1"/>
  <c r="A1750" i="6" a="1"/>
  <c r="A1750" i="6" s="1"/>
  <c r="A1751" i="6" a="1"/>
  <c r="A1751" i="6" s="1"/>
  <c r="A1752" i="6" a="1"/>
  <c r="A1752" i="6" s="1"/>
  <c r="A1753" i="6" a="1"/>
  <c r="A1753" i="6" s="1"/>
  <c r="A1754" i="6" a="1"/>
  <c r="A1754" i="6" s="1"/>
  <c r="A1755" i="6" a="1"/>
  <c r="A1755" i="6" s="1"/>
  <c r="A1756" i="6" a="1"/>
  <c r="A1756" i="6" s="1"/>
  <c r="A1757" i="6" a="1"/>
  <c r="A1757" i="6" s="1"/>
  <c r="A1758" i="6" a="1"/>
  <c r="A1758" i="6" s="1"/>
  <c r="A1759" i="6" a="1"/>
  <c r="A1759" i="6" s="1"/>
  <c r="A1760" i="6" a="1"/>
  <c r="A1760" i="6" s="1"/>
  <c r="A1761" i="6" a="1"/>
  <c r="A1761" i="6" s="1"/>
  <c r="A1762" i="6" a="1"/>
  <c r="A1762" i="6" s="1"/>
  <c r="A1763" i="6" a="1"/>
  <c r="A1763" i="6" s="1"/>
  <c r="A1764" i="6" a="1"/>
  <c r="A1764" i="6" s="1"/>
  <c r="A1765" i="6" a="1"/>
  <c r="A1765" i="6" s="1"/>
  <c r="A1766" i="6" a="1"/>
  <c r="A1766" i="6" s="1"/>
  <c r="A1767" i="6" a="1"/>
  <c r="A1767" i="6" s="1"/>
  <c r="A1768" i="6" a="1"/>
  <c r="A1768" i="6" s="1"/>
  <c r="A1769" i="6" a="1"/>
  <c r="A1769" i="6" s="1"/>
  <c r="A1770" i="6" a="1"/>
  <c r="A1770" i="6" s="1"/>
  <c r="A1771" i="6" a="1"/>
  <c r="A1771" i="6" s="1"/>
  <c r="A1772" i="6" a="1"/>
  <c r="A1772" i="6" s="1"/>
  <c r="A1773" i="6" a="1"/>
  <c r="A1773" i="6" s="1"/>
  <c r="A1774" i="6" a="1"/>
  <c r="A1774" i="6" s="1"/>
  <c r="A1775" i="6" a="1"/>
  <c r="A1775" i="6" s="1"/>
  <c r="A1776" i="6" a="1"/>
  <c r="A1776" i="6" s="1"/>
  <c r="A1777" i="6" a="1"/>
  <c r="A1777" i="6" s="1"/>
  <c r="A1778" i="6" a="1"/>
  <c r="A1778" i="6" s="1"/>
  <c r="A1779" i="6" a="1"/>
  <c r="A1779" i="6" s="1"/>
  <c r="A1780" i="6" a="1"/>
  <c r="A1780" i="6" s="1"/>
  <c r="A1781" i="6" a="1"/>
  <c r="A1781" i="6" s="1"/>
  <c r="A1782" i="6" a="1"/>
  <c r="A1782" i="6" s="1"/>
  <c r="A1783" i="6" a="1"/>
  <c r="A1783" i="6" s="1"/>
  <c r="A1784" i="6" a="1"/>
  <c r="A1784" i="6" s="1"/>
  <c r="A1785" i="6" a="1"/>
  <c r="A1785" i="6" s="1"/>
  <c r="A1786" i="6" a="1"/>
  <c r="A1786" i="6" s="1"/>
  <c r="A1787" i="6" a="1"/>
  <c r="A1787" i="6" s="1"/>
  <c r="A1788" i="6" a="1"/>
  <c r="A1788" i="6" s="1"/>
  <c r="A1789" i="6" a="1"/>
  <c r="A1789" i="6" s="1"/>
  <c r="A1790" i="6" a="1"/>
  <c r="A1790" i="6" s="1"/>
  <c r="A1791" i="6" a="1"/>
  <c r="A1791" i="6" s="1"/>
  <c r="A1792" i="6" a="1"/>
  <c r="A1792" i="6" s="1"/>
  <c r="A1793" i="6" a="1"/>
  <c r="A1793" i="6" s="1"/>
  <c r="A1794" i="6" a="1"/>
  <c r="A1794" i="6" s="1"/>
  <c r="A1795" i="6" a="1"/>
  <c r="A1795" i="6" s="1"/>
  <c r="A1796" i="6" a="1"/>
  <c r="A1796" i="6" s="1"/>
  <c r="A1797" i="6" a="1"/>
  <c r="A1797" i="6" s="1"/>
  <c r="A1798" i="6" a="1"/>
  <c r="A1798" i="6" s="1"/>
  <c r="A1799" i="6" a="1"/>
  <c r="A1799" i="6" s="1"/>
  <c r="A1800" i="6" a="1"/>
  <c r="A1800" i="6" s="1"/>
  <c r="A1801" i="6" a="1"/>
  <c r="A1801" i="6" s="1"/>
  <c r="A1802" i="6" a="1"/>
  <c r="A1802" i="6" s="1"/>
  <c r="A1803" i="6" a="1"/>
  <c r="A1803" i="6" s="1"/>
  <c r="A1804" i="6" a="1"/>
  <c r="A1804" i="6" s="1"/>
  <c r="A1805" i="6" a="1"/>
  <c r="A1805" i="6" s="1"/>
  <c r="A1806" i="6" a="1"/>
  <c r="A1806" i="6" s="1"/>
  <c r="A1807" i="6" a="1"/>
  <c r="A1807" i="6" s="1"/>
  <c r="A1808" i="6" a="1"/>
  <c r="A1808" i="6" s="1"/>
  <c r="A1809" i="6" a="1"/>
  <c r="A1809" i="6" s="1"/>
  <c r="A1810" i="6" a="1"/>
  <c r="A1810" i="6" s="1"/>
  <c r="A1811" i="6" a="1"/>
  <c r="A1811" i="6" s="1"/>
  <c r="A1812" i="6" a="1"/>
  <c r="A1812" i="6" s="1"/>
  <c r="A1813" i="6" a="1"/>
  <c r="A1813" i="6" s="1"/>
  <c r="A1814" i="6" a="1"/>
  <c r="A1814" i="6" s="1"/>
  <c r="A1815" i="6" a="1"/>
  <c r="A1815" i="6" s="1"/>
  <c r="A1816" i="6" a="1"/>
  <c r="A1816" i="6" s="1"/>
  <c r="A1817" i="6" a="1"/>
  <c r="A1817" i="6" s="1"/>
  <c r="A1818" i="6" a="1"/>
  <c r="A1818" i="6" s="1"/>
  <c r="A1819" i="6" a="1"/>
  <c r="A1819" i="6" s="1"/>
  <c r="A1820" i="6" a="1"/>
  <c r="A1820" i="6" s="1"/>
  <c r="A1821" i="6" a="1"/>
  <c r="A1821" i="6" s="1"/>
  <c r="A1822" i="6" a="1"/>
  <c r="A1822" i="6" s="1"/>
  <c r="A1823" i="6" a="1"/>
  <c r="A1823" i="6" s="1"/>
  <c r="A1824" i="6" a="1"/>
  <c r="A1824" i="6" s="1"/>
  <c r="A1825" i="6" a="1"/>
  <c r="A1825" i="6" s="1"/>
  <c r="A1826" i="6" a="1"/>
  <c r="A1826" i="6" s="1"/>
  <c r="A1827" i="6" a="1"/>
  <c r="A1827" i="6" s="1"/>
  <c r="A1828" i="6" a="1"/>
  <c r="A1828" i="6" s="1"/>
  <c r="A1829" i="6" a="1"/>
  <c r="A1829" i="6" s="1"/>
  <c r="A1830" i="6" a="1"/>
  <c r="A1830" i="6" s="1"/>
  <c r="A1831" i="6" a="1"/>
  <c r="A1831" i="6" s="1"/>
  <c r="A1832" i="6" a="1"/>
  <c r="A1832" i="6" s="1"/>
  <c r="A1833" i="6" a="1"/>
  <c r="A1833" i="6" s="1"/>
  <c r="A1834" i="6" a="1"/>
  <c r="A1834" i="6" s="1"/>
  <c r="A1835" i="6" a="1"/>
  <c r="A1835" i="6" s="1"/>
  <c r="A1836" i="6" a="1"/>
  <c r="A1836" i="6" s="1"/>
  <c r="A1837" i="6" a="1"/>
  <c r="A1837" i="6" s="1"/>
  <c r="A1838" i="6" a="1"/>
  <c r="A1838" i="6" s="1"/>
  <c r="A1839" i="6" a="1"/>
  <c r="A1839" i="6" s="1"/>
  <c r="A1840" i="6" a="1"/>
  <c r="A1840" i="6" s="1"/>
  <c r="A1841" i="6" a="1"/>
  <c r="A1841" i="6" s="1"/>
  <c r="A1842" i="6" a="1"/>
  <c r="A1842" i="6" s="1"/>
  <c r="A1843" i="6" a="1"/>
  <c r="A1843" i="6" s="1"/>
  <c r="A1844" i="6" a="1"/>
  <c r="A1844" i="6" s="1"/>
  <c r="A1845" i="6" a="1"/>
  <c r="A1845" i="6" s="1"/>
  <c r="A1846" i="6" a="1"/>
  <c r="A1846" i="6" s="1"/>
  <c r="A1847" i="6" a="1"/>
  <c r="A1847" i="6" s="1"/>
  <c r="A1848" i="6" a="1"/>
  <c r="A1848" i="6" s="1"/>
  <c r="A1849" i="6" a="1"/>
  <c r="A1849" i="6" s="1"/>
  <c r="A1850" i="6" a="1"/>
  <c r="A1850" i="6" s="1"/>
  <c r="A1851" i="6" a="1"/>
  <c r="A1851" i="6" s="1"/>
  <c r="A1852" i="6" a="1"/>
  <c r="A1852" i="6" s="1"/>
  <c r="A1853" i="6" a="1"/>
  <c r="A1853" i="6" s="1"/>
  <c r="A1854" i="6" a="1"/>
  <c r="A1854" i="6" s="1"/>
  <c r="A1855" i="6" a="1"/>
  <c r="A1855" i="6" s="1"/>
  <c r="A1856" i="6" a="1"/>
  <c r="A1856" i="6" s="1"/>
  <c r="A1857" i="6" a="1"/>
  <c r="A1857" i="6" s="1"/>
  <c r="A1858" i="6" a="1"/>
  <c r="A1858" i="6" s="1"/>
  <c r="A1859" i="6" a="1"/>
  <c r="A1859" i="6" s="1"/>
  <c r="A1860" i="6" a="1"/>
  <c r="A1860" i="6" s="1"/>
  <c r="A1861" i="6" a="1"/>
  <c r="A1861" i="6" s="1"/>
  <c r="A1862" i="6" a="1"/>
  <c r="A1862" i="6" s="1"/>
  <c r="A1863" i="6" a="1"/>
  <c r="A1863" i="6" s="1"/>
  <c r="A1864" i="6" a="1"/>
  <c r="A1864" i="6" s="1"/>
  <c r="A1865" i="6" a="1"/>
  <c r="A1865" i="6" s="1"/>
  <c r="A1866" i="6" a="1"/>
  <c r="A1866" i="6" s="1"/>
  <c r="A1867" i="6" a="1"/>
  <c r="A1867" i="6" s="1"/>
  <c r="A1868" i="6" a="1"/>
  <c r="A1868" i="6" s="1"/>
  <c r="A1869" i="6" a="1"/>
  <c r="A1869" i="6" s="1"/>
  <c r="A1870" i="6" a="1"/>
  <c r="A1870" i="6" s="1"/>
  <c r="A1871" i="6" a="1"/>
  <c r="A1871" i="6" s="1"/>
  <c r="A1872" i="6" a="1"/>
  <c r="A1872" i="6" s="1"/>
  <c r="A1873" i="6" a="1"/>
  <c r="A1873" i="6" s="1"/>
  <c r="A1874" i="6" a="1"/>
  <c r="A1874" i="6" s="1"/>
  <c r="A1875" i="6" a="1"/>
  <c r="A1875" i="6" s="1"/>
  <c r="A1876" i="6" a="1"/>
  <c r="A1876" i="6" s="1"/>
  <c r="A1877" i="6" a="1"/>
  <c r="A1877" i="6" s="1"/>
  <c r="A1878" i="6" a="1"/>
  <c r="A1878" i="6" s="1"/>
  <c r="A1879" i="6" a="1"/>
  <c r="A1879" i="6" s="1"/>
  <c r="A1880" i="6" a="1"/>
  <c r="A1880" i="6" s="1"/>
  <c r="A1881" i="6" a="1"/>
  <c r="A1881" i="6" s="1"/>
  <c r="A1882" i="6" a="1"/>
  <c r="A1882" i="6" s="1"/>
  <c r="A1883" i="6" a="1"/>
  <c r="A1883" i="6" s="1"/>
  <c r="A1884" i="6" a="1"/>
  <c r="A1884" i="6" s="1"/>
  <c r="A1885" i="6" a="1"/>
  <c r="A1885" i="6" s="1"/>
  <c r="A1886" i="6" a="1"/>
  <c r="A1886" i="6" s="1"/>
  <c r="A1887" i="6" a="1"/>
  <c r="A1887" i="6" s="1"/>
  <c r="A1888" i="6" a="1"/>
  <c r="A1888" i="6" s="1"/>
  <c r="A1889" i="6" a="1"/>
  <c r="A1889" i="6" s="1"/>
  <c r="A1890" i="6" a="1"/>
  <c r="A1890" i="6" s="1"/>
  <c r="A1891" i="6" a="1"/>
  <c r="A1891" i="6" s="1"/>
  <c r="A1892" i="6" a="1"/>
  <c r="A1892" i="6" s="1"/>
  <c r="A1893" i="6" a="1"/>
  <c r="A1893" i="6" s="1"/>
  <c r="A1894" i="6" a="1"/>
  <c r="A1894" i="6" s="1"/>
  <c r="A1895" i="6" a="1"/>
  <c r="A1895" i="6" s="1"/>
  <c r="A1896" i="6" a="1"/>
  <c r="A1896" i="6" s="1"/>
  <c r="A1897" i="6" a="1"/>
  <c r="A1897" i="6" s="1"/>
  <c r="A1898" i="6" a="1"/>
  <c r="A1898" i="6" s="1"/>
  <c r="A1899" i="6" a="1"/>
  <c r="A1899" i="6" s="1"/>
  <c r="A1900" i="6" a="1"/>
  <c r="A1900" i="6" s="1"/>
  <c r="A1901" i="6" a="1"/>
  <c r="A1901" i="6" s="1"/>
  <c r="A1902" i="6" a="1"/>
  <c r="A1902" i="6" s="1"/>
  <c r="A1903" i="6" a="1"/>
  <c r="A1903" i="6" s="1"/>
  <c r="A1904" i="6" a="1"/>
  <c r="A1904" i="6" s="1"/>
  <c r="A1905" i="6" a="1"/>
  <c r="A1905" i="6" s="1"/>
  <c r="A1906" i="6" a="1"/>
  <c r="A1906" i="6" s="1"/>
  <c r="A1907" i="6" a="1"/>
  <c r="A1907" i="6" s="1"/>
  <c r="A1908" i="6" a="1"/>
  <c r="A1908" i="6" s="1"/>
  <c r="A1909" i="6" a="1"/>
  <c r="A1909" i="6" s="1"/>
  <c r="A1910" i="6" a="1"/>
  <c r="A1910" i="6" s="1"/>
  <c r="A1911" i="6" a="1"/>
  <c r="A1911" i="6" s="1"/>
  <c r="A1912" i="6" a="1"/>
  <c r="A1912" i="6" s="1"/>
  <c r="A1913" i="6" a="1"/>
  <c r="A1913" i="6" s="1"/>
  <c r="A1914" i="6" a="1"/>
  <c r="A1914" i="6" s="1"/>
  <c r="A1915" i="6" a="1"/>
  <c r="A1915" i="6" s="1"/>
  <c r="A1916" i="6" a="1"/>
  <c r="A1916" i="6" s="1"/>
  <c r="A1917" i="6" a="1"/>
  <c r="A1917" i="6" s="1"/>
  <c r="A1918" i="6" a="1"/>
  <c r="A1918" i="6" s="1"/>
  <c r="A1919" i="6" a="1"/>
  <c r="A1919" i="6" s="1"/>
  <c r="A1920" i="6" a="1"/>
  <c r="A1920" i="6" s="1"/>
  <c r="A1921" i="6" a="1"/>
  <c r="A1921" i="6" s="1"/>
  <c r="A1922" i="6" a="1"/>
  <c r="A1922" i="6" s="1"/>
  <c r="A1923" i="6" a="1"/>
  <c r="A1923" i="6" s="1"/>
  <c r="A1924" i="6" a="1"/>
  <c r="A1924" i="6" s="1"/>
  <c r="A1925" i="6" a="1"/>
  <c r="A1925" i="6" s="1"/>
  <c r="A1926" i="6" a="1"/>
  <c r="A1926" i="6" s="1"/>
  <c r="A1927" i="6" a="1"/>
  <c r="A1927" i="6" s="1"/>
  <c r="A1928" i="6" a="1"/>
  <c r="A1928" i="6" s="1"/>
  <c r="A1929" i="6" a="1"/>
  <c r="A1929" i="6" s="1"/>
  <c r="A1930" i="6" a="1"/>
  <c r="A1930" i="6" s="1"/>
  <c r="A1931" i="6" a="1"/>
  <c r="A1931" i="6" s="1"/>
  <c r="A1932" i="6" a="1"/>
  <c r="A1932" i="6" s="1"/>
  <c r="A1933" i="6" a="1"/>
  <c r="A1933" i="6" s="1"/>
  <c r="A1934" i="6" a="1"/>
  <c r="A1934" i="6" s="1"/>
  <c r="A1935" i="6" a="1"/>
  <c r="A1935" i="6" s="1"/>
  <c r="A1936" i="6" a="1"/>
  <c r="A1936" i="6" s="1"/>
  <c r="A1937" i="6" a="1"/>
  <c r="A1937" i="6" s="1"/>
  <c r="A1938" i="6" a="1"/>
  <c r="A1938" i="6" s="1"/>
  <c r="A1939" i="6" a="1"/>
  <c r="A1939" i="6" s="1"/>
  <c r="A1940" i="6" a="1"/>
  <c r="A1940" i="6" s="1"/>
  <c r="A1941" i="6" a="1"/>
  <c r="A1941" i="6" s="1"/>
  <c r="A1942" i="6" a="1"/>
  <c r="A1942" i="6" s="1"/>
  <c r="A1943" i="6" a="1"/>
  <c r="A1943" i="6" s="1"/>
  <c r="A1944" i="6" a="1"/>
  <c r="A1944" i="6" s="1"/>
  <c r="A1945" i="6" a="1"/>
  <c r="A1945" i="6" s="1"/>
  <c r="A1946" i="6" a="1"/>
  <c r="A1946" i="6" s="1"/>
  <c r="A1947" i="6" a="1"/>
  <c r="A1947" i="6" s="1"/>
  <c r="A1948" i="6" a="1"/>
  <c r="A1948" i="6" s="1"/>
  <c r="A1949" i="6" a="1"/>
  <c r="A1949" i="6" s="1"/>
  <c r="A1950" i="6" a="1"/>
  <c r="A1950" i="6" s="1"/>
  <c r="A1951" i="6" a="1"/>
  <c r="A1951" i="6" s="1"/>
  <c r="A1952" i="6" a="1"/>
  <c r="A1952" i="6" s="1"/>
  <c r="A1953" i="6" a="1"/>
  <c r="A1953" i="6" s="1"/>
  <c r="A1954" i="6" a="1"/>
  <c r="A1954" i="6" s="1"/>
  <c r="A1955" i="6" a="1"/>
  <c r="A1955" i="6" s="1"/>
  <c r="A1956" i="6" a="1"/>
  <c r="A1956" i="6" s="1"/>
  <c r="A1957" i="6" a="1"/>
  <c r="A1957" i="6" s="1"/>
  <c r="A1958" i="6" a="1"/>
  <c r="A1958" i="6" s="1"/>
  <c r="A1959" i="6" a="1"/>
  <c r="A1959" i="6" s="1"/>
  <c r="A1960" i="6" a="1"/>
  <c r="A1960" i="6" s="1"/>
  <c r="A1961" i="6" a="1"/>
  <c r="A1961" i="6" s="1"/>
  <c r="A1962" i="6" a="1"/>
  <c r="A1962" i="6" s="1"/>
  <c r="A1963" i="6" a="1"/>
  <c r="A1963" i="6" s="1"/>
  <c r="A1964" i="6" a="1"/>
  <c r="A1964" i="6" s="1"/>
  <c r="A1965" i="6" a="1"/>
  <c r="A1965" i="6" s="1"/>
  <c r="A1966" i="6" a="1"/>
  <c r="A1966" i="6" s="1"/>
  <c r="A1967" i="6" a="1"/>
  <c r="A1967" i="6" s="1"/>
  <c r="A1968" i="6" a="1"/>
  <c r="A1968" i="6" s="1"/>
  <c r="A1969" i="6" a="1"/>
  <c r="A1969" i="6" s="1"/>
  <c r="A1970" i="6" a="1"/>
  <c r="A1970" i="6" s="1"/>
  <c r="A1971" i="6" a="1"/>
  <c r="A1971" i="6" s="1"/>
  <c r="A1972" i="6" a="1"/>
  <c r="A1972" i="6" s="1"/>
  <c r="A1973" i="6" a="1"/>
  <c r="A1973" i="6" s="1"/>
  <c r="A1974" i="6" a="1"/>
  <c r="A1974" i="6" s="1"/>
  <c r="A1975" i="6" a="1"/>
  <c r="A1975" i="6" s="1"/>
  <c r="A1976" i="6" a="1"/>
  <c r="A1976" i="6" s="1"/>
  <c r="A1977" i="6" a="1"/>
  <c r="A1977" i="6" s="1"/>
  <c r="A1978" i="6" a="1"/>
  <c r="A1978" i="6" s="1"/>
  <c r="A1979" i="6" a="1"/>
  <c r="A1979" i="6" s="1"/>
  <c r="A1980" i="6" a="1"/>
  <c r="A1980" i="6" s="1"/>
  <c r="A1981" i="6" a="1"/>
  <c r="A1981" i="6" s="1"/>
  <c r="A1982" i="6" a="1"/>
  <c r="A1982" i="6" s="1"/>
  <c r="A1983" i="6" a="1"/>
  <c r="A1983" i="6" s="1"/>
  <c r="A1984" i="6" a="1"/>
  <c r="A1984" i="6" s="1"/>
  <c r="A1985" i="6" a="1"/>
  <c r="A1985" i="6" s="1"/>
  <c r="A1986" i="6" a="1"/>
  <c r="A1986" i="6" s="1"/>
  <c r="A1987" i="6" a="1"/>
  <c r="A1987" i="6" s="1"/>
  <c r="A1988" i="6" a="1"/>
  <c r="A1988" i="6" s="1"/>
  <c r="A1989" i="6" a="1"/>
  <c r="A1989" i="6" s="1"/>
  <c r="A1990" i="6" a="1"/>
  <c r="A1990" i="6" s="1"/>
  <c r="A1991" i="6" a="1"/>
  <c r="A1991" i="6" s="1"/>
  <c r="A1992" i="6" a="1"/>
  <c r="A1992" i="6" s="1"/>
  <c r="A1993" i="6" a="1"/>
  <c r="A1993" i="6" s="1"/>
  <c r="A1994" i="6" a="1"/>
  <c r="A1994" i="6" s="1"/>
  <c r="A1995" i="6" a="1"/>
  <c r="A1995" i="6" s="1"/>
  <c r="A1996" i="6" a="1"/>
  <c r="A1996" i="6" s="1"/>
  <c r="A1997" i="6" a="1"/>
  <c r="A1997" i="6" s="1"/>
  <c r="A1998" i="6" a="1"/>
  <c r="A1998" i="6" s="1"/>
  <c r="A1999" i="6" a="1"/>
  <c r="A1999" i="6" s="1"/>
  <c r="A2000" i="6" a="1"/>
  <c r="A2000" i="6" s="1"/>
  <c r="A2001" i="6" a="1"/>
  <c r="A2001" i="6" s="1"/>
  <c r="A2002" i="6" a="1"/>
  <c r="A2002" i="6" s="1"/>
  <c r="A2003" i="6" a="1"/>
  <c r="A2003" i="6" s="1"/>
  <c r="A2004" i="6" a="1"/>
  <c r="A2004" i="6" s="1"/>
  <c r="A2005" i="6" a="1"/>
  <c r="A2005" i="6" s="1"/>
  <c r="A2006" i="6" a="1"/>
  <c r="A2006" i="6" s="1"/>
  <c r="A2007" i="6" a="1"/>
  <c r="A2007" i="6" s="1"/>
  <c r="A2008" i="6" a="1"/>
  <c r="A2008" i="6" s="1"/>
  <c r="A2009" i="6" a="1"/>
  <c r="A2009" i="6" s="1"/>
  <c r="A2010" i="6" a="1"/>
  <c r="A2010" i="6" s="1"/>
  <c r="A2011" i="6" a="1"/>
  <c r="A2011" i="6" s="1"/>
  <c r="A2012" i="6" a="1"/>
  <c r="A2012" i="6" s="1"/>
  <c r="A2013" i="6" a="1"/>
  <c r="A2013" i="6" s="1"/>
  <c r="A2014" i="6" a="1"/>
  <c r="A2014" i="6" s="1"/>
  <c r="A2015" i="6" a="1"/>
  <c r="A2015" i="6" s="1"/>
  <c r="A2016" i="6" a="1"/>
  <c r="A2016" i="6" s="1"/>
  <c r="A2017" i="6" a="1"/>
  <c r="A2017" i="6" s="1"/>
  <c r="A2018" i="6" a="1"/>
  <c r="A2018" i="6" s="1"/>
  <c r="A2019" i="6" a="1"/>
  <c r="A2019" i="6" s="1"/>
  <c r="A2020" i="6" a="1"/>
  <c r="A2020" i="6" s="1"/>
  <c r="A2021" i="6" a="1"/>
  <c r="A2021" i="6" s="1"/>
  <c r="A2022" i="6" a="1"/>
  <c r="A2022" i="6" s="1"/>
  <c r="A2023" i="6" a="1"/>
  <c r="A2023" i="6" s="1"/>
  <c r="A2024" i="6" a="1"/>
  <c r="A2024" i="6" s="1"/>
  <c r="A2025" i="6" a="1"/>
  <c r="A2025" i="6" s="1"/>
  <c r="A2026" i="6" a="1"/>
  <c r="A2026" i="6" s="1"/>
  <c r="A2027" i="6" a="1"/>
  <c r="A2027" i="6" s="1"/>
  <c r="A2028" i="6" a="1"/>
  <c r="A2028" i="6" s="1"/>
  <c r="A2029" i="6" a="1"/>
  <c r="A2029" i="6" s="1"/>
  <c r="A2030" i="6" a="1"/>
  <c r="A2030" i="6" s="1"/>
  <c r="A2031" i="6" a="1"/>
  <c r="A2031" i="6" s="1"/>
  <c r="A2" i="6" a="1"/>
  <c r="A2" i="6" s="1"/>
  <c r="B3" i="6"/>
  <c r="N3" i="6" s="1"/>
  <c r="B4" i="6"/>
  <c r="N4" i="6" s="1"/>
  <c r="B5" i="6"/>
  <c r="N5" i="6" s="1"/>
  <c r="B6" i="6"/>
  <c r="N6" i="6" s="1"/>
  <c r="B7" i="6"/>
  <c r="N7" i="6" s="1"/>
  <c r="B8" i="6"/>
  <c r="N8" i="6" s="1"/>
  <c r="B9" i="6"/>
  <c r="N9" i="6" s="1"/>
  <c r="B10" i="6"/>
  <c r="N10" i="6" s="1"/>
  <c r="B11" i="6"/>
  <c r="N11" i="6" s="1"/>
  <c r="B12" i="6"/>
  <c r="N12" i="6" s="1"/>
  <c r="B13" i="6"/>
  <c r="N13" i="6" s="1"/>
  <c r="B14" i="6"/>
  <c r="N14" i="6" s="1"/>
  <c r="B15" i="6"/>
  <c r="N15" i="6" s="1"/>
  <c r="B16" i="6"/>
  <c r="N16" i="6" s="1"/>
  <c r="B17" i="6"/>
  <c r="N17" i="6" s="1"/>
  <c r="B18" i="6"/>
  <c r="N18" i="6" s="1"/>
  <c r="B19" i="6"/>
  <c r="N19" i="6" s="1"/>
  <c r="B20" i="6"/>
  <c r="N20" i="6" s="1"/>
  <c r="B21" i="6"/>
  <c r="N21" i="6" s="1"/>
  <c r="B22" i="6"/>
  <c r="N22" i="6" s="1"/>
  <c r="B23" i="6"/>
  <c r="N23" i="6" s="1"/>
  <c r="B24" i="6"/>
  <c r="N24" i="6" s="1"/>
  <c r="B25" i="6"/>
  <c r="N25" i="6" s="1"/>
  <c r="B26" i="6"/>
  <c r="N26" i="6" s="1"/>
  <c r="B27" i="6"/>
  <c r="N27" i="6" s="1"/>
  <c r="B28" i="6"/>
  <c r="N28" i="6" s="1"/>
  <c r="B29" i="6"/>
  <c r="N29" i="6" s="1"/>
  <c r="B30" i="6"/>
  <c r="N30" i="6" s="1"/>
  <c r="B31" i="6"/>
  <c r="N31" i="6" s="1"/>
  <c r="B32" i="6"/>
  <c r="N32" i="6" s="1"/>
  <c r="B33" i="6"/>
  <c r="N33" i="6" s="1"/>
  <c r="B34" i="6"/>
  <c r="N34" i="6" s="1"/>
  <c r="B35" i="6"/>
  <c r="N35" i="6" s="1"/>
  <c r="B36" i="6"/>
  <c r="N36" i="6" s="1"/>
  <c r="B37" i="6"/>
  <c r="N37" i="6" s="1"/>
  <c r="B38" i="6"/>
  <c r="N38" i="6" s="1"/>
  <c r="B39" i="6"/>
  <c r="N39" i="6" s="1"/>
  <c r="B40" i="6"/>
  <c r="N40" i="6" s="1"/>
  <c r="B41" i="6"/>
  <c r="N41" i="6" s="1"/>
  <c r="B42" i="6"/>
  <c r="N42" i="6" s="1"/>
  <c r="B43" i="6"/>
  <c r="N43" i="6" s="1"/>
  <c r="B44" i="6"/>
  <c r="N44" i="6" s="1"/>
  <c r="B45" i="6"/>
  <c r="N45" i="6" s="1"/>
  <c r="B46" i="6"/>
  <c r="N46" i="6" s="1"/>
  <c r="B47" i="6"/>
  <c r="N47" i="6" s="1"/>
  <c r="B48" i="6"/>
  <c r="N48" i="6" s="1"/>
  <c r="B49" i="6"/>
  <c r="N49" i="6" s="1"/>
  <c r="B50" i="6"/>
  <c r="N50" i="6" s="1"/>
  <c r="B51" i="6"/>
  <c r="N51" i="6" s="1"/>
  <c r="B52" i="6"/>
  <c r="N52" i="6" s="1"/>
  <c r="B53" i="6"/>
  <c r="N53" i="6" s="1"/>
  <c r="B54" i="6"/>
  <c r="N54" i="6" s="1"/>
  <c r="B55" i="6"/>
  <c r="N55" i="6" s="1"/>
  <c r="B56" i="6"/>
  <c r="N56" i="6" s="1"/>
  <c r="B57" i="6"/>
  <c r="N57" i="6" s="1"/>
  <c r="B58" i="6"/>
  <c r="N58" i="6" s="1"/>
  <c r="B59" i="6"/>
  <c r="N59" i="6" s="1"/>
  <c r="B60" i="6"/>
  <c r="N60" i="6" s="1"/>
  <c r="M60" i="6" s="1"/>
  <c r="B61" i="6"/>
  <c r="N61" i="6" s="1"/>
  <c r="B62" i="6"/>
  <c r="N62" i="6" s="1"/>
  <c r="B63" i="6"/>
  <c r="N63" i="6" s="1"/>
  <c r="B64" i="6"/>
  <c r="N64" i="6" s="1"/>
  <c r="B65" i="6"/>
  <c r="N65" i="6" s="1"/>
  <c r="B66" i="6"/>
  <c r="N66" i="6" s="1"/>
  <c r="B67" i="6"/>
  <c r="N67" i="6" s="1"/>
  <c r="B68" i="6"/>
  <c r="N68" i="6" s="1"/>
  <c r="B69" i="6"/>
  <c r="N69" i="6" s="1"/>
  <c r="B70" i="6"/>
  <c r="B71" i="6"/>
  <c r="N71" i="6" s="1"/>
  <c r="B72" i="6"/>
  <c r="N72" i="6" s="1"/>
  <c r="M72" i="6" s="1"/>
  <c r="B73" i="6"/>
  <c r="N73" i="6" s="1"/>
  <c r="B74" i="6"/>
  <c r="N74" i="6" s="1"/>
  <c r="B75" i="6"/>
  <c r="N75" i="6" s="1"/>
  <c r="B76" i="6"/>
  <c r="N76" i="6" s="1"/>
  <c r="B77" i="6"/>
  <c r="N77" i="6" s="1"/>
  <c r="B78" i="6"/>
  <c r="N78" i="6" s="1"/>
  <c r="B79" i="6"/>
  <c r="N79" i="6" s="1"/>
  <c r="B80" i="6"/>
  <c r="N80" i="6" s="1"/>
  <c r="B81" i="6"/>
  <c r="N81" i="6" s="1"/>
  <c r="B82" i="6"/>
  <c r="N82" i="6" s="1"/>
  <c r="B83" i="6"/>
  <c r="N83" i="6" s="1"/>
  <c r="B84" i="6"/>
  <c r="N84" i="6" s="1"/>
  <c r="B85" i="6"/>
  <c r="N85" i="6" s="1"/>
  <c r="B86" i="6"/>
  <c r="N86" i="6" s="1"/>
  <c r="B87" i="6"/>
  <c r="N87" i="6" s="1"/>
  <c r="B88" i="6"/>
  <c r="N88" i="6" s="1"/>
  <c r="B89" i="6"/>
  <c r="N89" i="6" s="1"/>
  <c r="B90" i="6"/>
  <c r="N90" i="6" s="1"/>
  <c r="B91" i="6"/>
  <c r="N91" i="6" s="1"/>
  <c r="B92" i="6"/>
  <c r="N92" i="6" s="1"/>
  <c r="B93" i="6"/>
  <c r="N93" i="6" s="1"/>
  <c r="B94" i="6"/>
  <c r="N94" i="6" s="1"/>
  <c r="B95" i="6"/>
  <c r="N95" i="6" s="1"/>
  <c r="B96" i="6"/>
  <c r="N96" i="6" s="1"/>
  <c r="B97" i="6"/>
  <c r="N97" i="6" s="1"/>
  <c r="B98" i="6"/>
  <c r="N98" i="6" s="1"/>
  <c r="B99" i="6"/>
  <c r="N99" i="6" s="1"/>
  <c r="B100" i="6"/>
  <c r="N100" i="6" s="1"/>
  <c r="B101" i="6"/>
  <c r="N101" i="6" s="1"/>
  <c r="B102" i="6"/>
  <c r="N102" i="6" s="1"/>
  <c r="B103" i="6"/>
  <c r="N103" i="6" s="1"/>
  <c r="B104" i="6"/>
  <c r="N104" i="6" s="1"/>
  <c r="B105" i="6"/>
  <c r="N105" i="6" s="1"/>
  <c r="B106" i="6"/>
  <c r="B107" i="6"/>
  <c r="N107" i="6" s="1"/>
  <c r="B108" i="6"/>
  <c r="N108" i="6" s="1"/>
  <c r="B109" i="6"/>
  <c r="N109" i="6" s="1"/>
  <c r="B110" i="6"/>
  <c r="N110" i="6" s="1"/>
  <c r="B111" i="6"/>
  <c r="N111" i="6" s="1"/>
  <c r="B112" i="6"/>
  <c r="N112" i="6" s="1"/>
  <c r="B113" i="6"/>
  <c r="N113" i="6" s="1"/>
  <c r="B114" i="6"/>
  <c r="N114" i="6" s="1"/>
  <c r="B115" i="6"/>
  <c r="N115" i="6" s="1"/>
  <c r="B116" i="6"/>
  <c r="N116" i="6" s="1"/>
  <c r="B117" i="6"/>
  <c r="N117" i="6" s="1"/>
  <c r="B118" i="6"/>
  <c r="N118" i="6" s="1"/>
  <c r="B119" i="6"/>
  <c r="N119" i="6" s="1"/>
  <c r="B120" i="6"/>
  <c r="N120" i="6" s="1"/>
  <c r="B121" i="6"/>
  <c r="N121" i="6" s="1"/>
  <c r="B122" i="6"/>
  <c r="N122" i="6" s="1"/>
  <c r="B123" i="6"/>
  <c r="N123" i="6" s="1"/>
  <c r="B124" i="6"/>
  <c r="N124" i="6" s="1"/>
  <c r="B125" i="6"/>
  <c r="N125" i="6" s="1"/>
  <c r="B126" i="6"/>
  <c r="N126" i="6" s="1"/>
  <c r="B127" i="6"/>
  <c r="B128" i="6"/>
  <c r="N128" i="6" s="1"/>
  <c r="B129" i="6"/>
  <c r="N129" i="6" s="1"/>
  <c r="B130" i="6"/>
  <c r="N130" i="6" s="1"/>
  <c r="B131" i="6"/>
  <c r="N131" i="6" s="1"/>
  <c r="B132" i="6"/>
  <c r="N132" i="6" s="1"/>
  <c r="M132" i="6" s="1"/>
  <c r="B133" i="6"/>
  <c r="N133" i="6" s="1"/>
  <c r="B134" i="6"/>
  <c r="N134" i="6" s="1"/>
  <c r="B135" i="6"/>
  <c r="N135" i="6" s="1"/>
  <c r="B136" i="6"/>
  <c r="N136" i="6" s="1"/>
  <c r="B137" i="6"/>
  <c r="N137" i="6" s="1"/>
  <c r="B138" i="6"/>
  <c r="N138" i="6" s="1"/>
  <c r="B139" i="6"/>
  <c r="N139" i="6" s="1"/>
  <c r="B140" i="6"/>
  <c r="N140" i="6" s="1"/>
  <c r="B141" i="6"/>
  <c r="N141" i="6" s="1"/>
  <c r="B142" i="6"/>
  <c r="N142" i="6" s="1"/>
  <c r="B143" i="6"/>
  <c r="N143" i="6" s="1"/>
  <c r="B144" i="6"/>
  <c r="N144" i="6" s="1"/>
  <c r="M144" i="6" s="1"/>
  <c r="B145" i="6"/>
  <c r="N145" i="6" s="1"/>
  <c r="B146" i="6"/>
  <c r="N146" i="6" s="1"/>
  <c r="B147" i="6"/>
  <c r="N147" i="6" s="1"/>
  <c r="B148" i="6"/>
  <c r="N148" i="6" s="1"/>
  <c r="B149" i="6"/>
  <c r="N149" i="6" s="1"/>
  <c r="B150" i="6"/>
  <c r="N150" i="6" s="1"/>
  <c r="B151" i="6"/>
  <c r="N151" i="6" s="1"/>
  <c r="B152" i="6"/>
  <c r="N152" i="6" s="1"/>
  <c r="B153" i="6"/>
  <c r="N153" i="6" s="1"/>
  <c r="B154" i="6"/>
  <c r="N154" i="6" s="1"/>
  <c r="B155" i="6"/>
  <c r="N155" i="6" s="1"/>
  <c r="B156" i="6"/>
  <c r="N156" i="6" s="1"/>
  <c r="B157" i="6"/>
  <c r="N157" i="6" s="1"/>
  <c r="B158" i="6"/>
  <c r="N158" i="6" s="1"/>
  <c r="B159" i="6"/>
  <c r="N159" i="6" s="1"/>
  <c r="B160" i="6"/>
  <c r="N160" i="6" s="1"/>
  <c r="B161" i="6"/>
  <c r="N161" i="6" s="1"/>
  <c r="B162" i="6"/>
  <c r="N162" i="6" s="1"/>
  <c r="B163" i="6"/>
  <c r="N163" i="6" s="1"/>
  <c r="B164" i="6"/>
  <c r="N164" i="6" s="1"/>
  <c r="B165" i="6"/>
  <c r="N165" i="6" s="1"/>
  <c r="B166" i="6"/>
  <c r="N166" i="6" s="1"/>
  <c r="B167" i="6"/>
  <c r="N167" i="6" s="1"/>
  <c r="B168" i="6"/>
  <c r="N168" i="6" s="1"/>
  <c r="B169" i="6"/>
  <c r="N169" i="6" s="1"/>
  <c r="B170" i="6"/>
  <c r="N170" i="6" s="1"/>
  <c r="B171" i="6"/>
  <c r="N171" i="6" s="1"/>
  <c r="B172" i="6"/>
  <c r="N172" i="6" s="1"/>
  <c r="B173" i="6"/>
  <c r="N173" i="6" s="1"/>
  <c r="B174" i="6"/>
  <c r="N174" i="6" s="1"/>
  <c r="B175" i="6"/>
  <c r="N175" i="6" s="1"/>
  <c r="B176" i="6"/>
  <c r="N176" i="6" s="1"/>
  <c r="B177" i="6"/>
  <c r="N177" i="6" s="1"/>
  <c r="B178" i="6"/>
  <c r="N178" i="6" s="1"/>
  <c r="B179" i="6"/>
  <c r="N179" i="6" s="1"/>
  <c r="B180" i="6"/>
  <c r="N180" i="6" s="1"/>
  <c r="B181" i="6"/>
  <c r="N181" i="6" s="1"/>
  <c r="B182" i="6"/>
  <c r="N182" i="6" s="1"/>
  <c r="B183" i="6"/>
  <c r="N183" i="6" s="1"/>
  <c r="B184" i="6"/>
  <c r="N184" i="6" s="1"/>
  <c r="B185" i="6"/>
  <c r="N185" i="6" s="1"/>
  <c r="B186" i="6"/>
  <c r="N186" i="6" s="1"/>
  <c r="B187" i="6"/>
  <c r="N187" i="6" s="1"/>
  <c r="B188" i="6"/>
  <c r="N188" i="6" s="1"/>
  <c r="B189" i="6"/>
  <c r="N189" i="6" s="1"/>
  <c r="B190" i="6"/>
  <c r="B191" i="6"/>
  <c r="N191" i="6" s="1"/>
  <c r="B192" i="6"/>
  <c r="N192" i="6" s="1"/>
  <c r="B193" i="6"/>
  <c r="N193" i="6" s="1"/>
  <c r="B194" i="6"/>
  <c r="N194" i="6" s="1"/>
  <c r="B195" i="6"/>
  <c r="N195" i="6" s="1"/>
  <c r="B196" i="6"/>
  <c r="N196" i="6" s="1"/>
  <c r="B197" i="6"/>
  <c r="N197" i="6" s="1"/>
  <c r="B198" i="6"/>
  <c r="N198" i="6" s="1"/>
  <c r="B199" i="6"/>
  <c r="N199" i="6" s="1"/>
  <c r="B200" i="6"/>
  <c r="N200" i="6" s="1"/>
  <c r="B201" i="6"/>
  <c r="N201" i="6" s="1"/>
  <c r="B202" i="6"/>
  <c r="N202" i="6" s="1"/>
  <c r="B203" i="6"/>
  <c r="N203" i="6" s="1"/>
  <c r="B204" i="6"/>
  <c r="N204" i="6" s="1"/>
  <c r="M204" i="6" s="1"/>
  <c r="B205" i="6"/>
  <c r="N205" i="6" s="1"/>
  <c r="B206" i="6"/>
  <c r="N206" i="6" s="1"/>
  <c r="B207" i="6"/>
  <c r="N207" i="6" s="1"/>
  <c r="B208" i="6"/>
  <c r="N208" i="6" s="1"/>
  <c r="B209" i="6"/>
  <c r="N209" i="6" s="1"/>
  <c r="B210" i="6"/>
  <c r="B211" i="6"/>
  <c r="N211" i="6" s="1"/>
  <c r="B212" i="6"/>
  <c r="N212" i="6" s="1"/>
  <c r="B213" i="6"/>
  <c r="N213" i="6" s="1"/>
  <c r="B214" i="6"/>
  <c r="B215" i="6"/>
  <c r="N215" i="6" s="1"/>
  <c r="B216" i="6"/>
  <c r="N216" i="6" s="1"/>
  <c r="M216" i="6" s="1"/>
  <c r="B217" i="6"/>
  <c r="N217" i="6" s="1"/>
  <c r="B218" i="6"/>
  <c r="N218" i="6" s="1"/>
  <c r="M218" i="6" s="1"/>
  <c r="B219" i="6"/>
  <c r="N219" i="6" s="1"/>
  <c r="B220" i="6"/>
  <c r="N220" i="6" s="1"/>
  <c r="B221" i="6"/>
  <c r="N221" i="6" s="1"/>
  <c r="B222" i="6"/>
  <c r="N222" i="6" s="1"/>
  <c r="B223" i="6"/>
  <c r="N223" i="6" s="1"/>
  <c r="B224" i="6"/>
  <c r="N224" i="6" s="1"/>
  <c r="B225" i="6"/>
  <c r="N225" i="6" s="1"/>
  <c r="B226" i="6"/>
  <c r="N226" i="6" s="1"/>
  <c r="B227" i="6"/>
  <c r="N227" i="6" s="1"/>
  <c r="B228" i="6"/>
  <c r="N228" i="6" s="1"/>
  <c r="B229" i="6"/>
  <c r="N229" i="6" s="1"/>
  <c r="B230" i="6"/>
  <c r="N230" i="6" s="1"/>
  <c r="B231" i="6"/>
  <c r="N231" i="6" s="1"/>
  <c r="B232" i="6"/>
  <c r="N232" i="6" s="1"/>
  <c r="B233" i="6"/>
  <c r="N233" i="6" s="1"/>
  <c r="B234" i="6"/>
  <c r="N234" i="6" s="1"/>
  <c r="B235" i="6"/>
  <c r="N235" i="6" s="1"/>
  <c r="B236" i="6"/>
  <c r="N236" i="6" s="1"/>
  <c r="B237" i="6"/>
  <c r="N237" i="6" s="1"/>
  <c r="B238" i="6"/>
  <c r="B239" i="6"/>
  <c r="N239" i="6" s="1"/>
  <c r="B240" i="6"/>
  <c r="N240" i="6" s="1"/>
  <c r="B241" i="6"/>
  <c r="N241" i="6" s="1"/>
  <c r="B242" i="6"/>
  <c r="N242" i="6" s="1"/>
  <c r="B243" i="6"/>
  <c r="N243" i="6" s="1"/>
  <c r="B244" i="6"/>
  <c r="N244" i="6" s="1"/>
  <c r="B245" i="6"/>
  <c r="N245" i="6" s="1"/>
  <c r="B246" i="6"/>
  <c r="N246" i="6" s="1"/>
  <c r="B247" i="6"/>
  <c r="N247" i="6" s="1"/>
  <c r="B248" i="6"/>
  <c r="N248" i="6" s="1"/>
  <c r="B249" i="6"/>
  <c r="N249" i="6" s="1"/>
  <c r="B250" i="6"/>
  <c r="N250" i="6" s="1"/>
  <c r="B251" i="6"/>
  <c r="N251" i="6" s="1"/>
  <c r="B252" i="6"/>
  <c r="N252" i="6" s="1"/>
  <c r="B253" i="6"/>
  <c r="N253" i="6" s="1"/>
  <c r="B254" i="6"/>
  <c r="N254" i="6" s="1"/>
  <c r="B255" i="6"/>
  <c r="N255" i="6" s="1"/>
  <c r="B256" i="6"/>
  <c r="N256" i="6" s="1"/>
  <c r="B257" i="6"/>
  <c r="N257" i="6" s="1"/>
  <c r="B258" i="6"/>
  <c r="N258" i="6" s="1"/>
  <c r="B259" i="6"/>
  <c r="N259" i="6" s="1"/>
  <c r="B260" i="6"/>
  <c r="N260" i="6" s="1"/>
  <c r="B261" i="6"/>
  <c r="N261" i="6" s="1"/>
  <c r="B262" i="6"/>
  <c r="N262" i="6" s="1"/>
  <c r="B263" i="6"/>
  <c r="N263" i="6" s="1"/>
  <c r="B264" i="6"/>
  <c r="N264" i="6" s="1"/>
  <c r="B265" i="6"/>
  <c r="N265" i="6" s="1"/>
  <c r="B266" i="6"/>
  <c r="N266" i="6" s="1"/>
  <c r="B267" i="6"/>
  <c r="N267" i="6" s="1"/>
  <c r="B268" i="6"/>
  <c r="N268" i="6" s="1"/>
  <c r="B269" i="6"/>
  <c r="N269" i="6" s="1"/>
  <c r="B270" i="6"/>
  <c r="N270" i="6" s="1"/>
  <c r="B271" i="6"/>
  <c r="N271" i="6" s="1"/>
  <c r="B272" i="6"/>
  <c r="N272" i="6" s="1"/>
  <c r="B273" i="6"/>
  <c r="N273" i="6" s="1"/>
  <c r="B274" i="6"/>
  <c r="N274" i="6" s="1"/>
  <c r="B275" i="6"/>
  <c r="N275" i="6" s="1"/>
  <c r="B276" i="6"/>
  <c r="N276" i="6" s="1"/>
  <c r="M276" i="6" s="1"/>
  <c r="B277" i="6"/>
  <c r="N277" i="6" s="1"/>
  <c r="B278" i="6"/>
  <c r="N278" i="6" s="1"/>
  <c r="B279" i="6"/>
  <c r="N279" i="6" s="1"/>
  <c r="B280" i="6"/>
  <c r="N280" i="6" s="1"/>
  <c r="B281" i="6"/>
  <c r="N281" i="6" s="1"/>
  <c r="B282" i="6"/>
  <c r="N282" i="6" s="1"/>
  <c r="B283" i="6"/>
  <c r="N283" i="6" s="1"/>
  <c r="B284" i="6"/>
  <c r="N284" i="6" s="1"/>
  <c r="B285" i="6"/>
  <c r="N285" i="6" s="1"/>
  <c r="B286" i="6"/>
  <c r="N286" i="6" s="1"/>
  <c r="B287" i="6"/>
  <c r="B288" i="6"/>
  <c r="N288" i="6" s="1"/>
  <c r="M288" i="6" s="1"/>
  <c r="B289" i="6"/>
  <c r="N289" i="6" s="1"/>
  <c r="B290" i="6"/>
  <c r="N290" i="6" s="1"/>
  <c r="B291" i="6"/>
  <c r="N291" i="6" s="1"/>
  <c r="B292" i="6"/>
  <c r="N292" i="6" s="1"/>
  <c r="B293" i="6"/>
  <c r="N293" i="6" s="1"/>
  <c r="B294" i="6"/>
  <c r="N294" i="6" s="1"/>
  <c r="B295" i="6"/>
  <c r="N295" i="6" s="1"/>
  <c r="B296" i="6"/>
  <c r="N296" i="6" s="1"/>
  <c r="B297" i="6"/>
  <c r="N297" i="6" s="1"/>
  <c r="B298" i="6"/>
  <c r="N298" i="6" s="1"/>
  <c r="B299" i="6"/>
  <c r="N299" i="6" s="1"/>
  <c r="B300" i="6"/>
  <c r="N300" i="6" s="1"/>
  <c r="B301" i="6"/>
  <c r="N301" i="6" s="1"/>
  <c r="B302" i="6"/>
  <c r="N302" i="6" s="1"/>
  <c r="B303" i="6"/>
  <c r="N303" i="6" s="1"/>
  <c r="B304" i="6"/>
  <c r="N304" i="6" s="1"/>
  <c r="B305" i="6"/>
  <c r="N305" i="6" s="1"/>
  <c r="B306" i="6"/>
  <c r="N306" i="6" s="1"/>
  <c r="B307" i="6"/>
  <c r="N307" i="6" s="1"/>
  <c r="B308" i="6"/>
  <c r="N308" i="6" s="1"/>
  <c r="B309" i="6"/>
  <c r="N309" i="6" s="1"/>
  <c r="B310" i="6"/>
  <c r="N310" i="6" s="1"/>
  <c r="B311" i="6"/>
  <c r="N311" i="6" s="1"/>
  <c r="B312" i="6"/>
  <c r="N312" i="6" s="1"/>
  <c r="B313" i="6"/>
  <c r="N313" i="6" s="1"/>
  <c r="B314" i="6"/>
  <c r="N314" i="6" s="1"/>
  <c r="B315" i="6"/>
  <c r="N315" i="6" s="1"/>
  <c r="B316" i="6"/>
  <c r="N316" i="6" s="1"/>
  <c r="B317" i="6"/>
  <c r="N317" i="6" s="1"/>
  <c r="B318" i="6"/>
  <c r="N318" i="6" s="1"/>
  <c r="B319" i="6"/>
  <c r="N319" i="6" s="1"/>
  <c r="B320" i="6"/>
  <c r="N320" i="6" s="1"/>
  <c r="B321" i="6"/>
  <c r="N321" i="6" s="1"/>
  <c r="B322" i="6"/>
  <c r="N322" i="6" s="1"/>
  <c r="B323" i="6"/>
  <c r="N323" i="6" s="1"/>
  <c r="B324" i="6"/>
  <c r="N324" i="6" s="1"/>
  <c r="B325" i="6"/>
  <c r="N325" i="6" s="1"/>
  <c r="B326" i="6"/>
  <c r="N326" i="6" s="1"/>
  <c r="B327" i="6"/>
  <c r="N327" i="6" s="1"/>
  <c r="B328" i="6"/>
  <c r="N328" i="6" s="1"/>
  <c r="B329" i="6"/>
  <c r="N329" i="6" s="1"/>
  <c r="B330" i="6"/>
  <c r="N330" i="6" s="1"/>
  <c r="B331" i="6"/>
  <c r="N331" i="6" s="1"/>
  <c r="B332" i="6"/>
  <c r="N332" i="6" s="1"/>
  <c r="B333" i="6"/>
  <c r="N333" i="6" s="1"/>
  <c r="B334" i="6"/>
  <c r="N334" i="6" s="1"/>
  <c r="B335" i="6"/>
  <c r="N335" i="6" s="1"/>
  <c r="B336" i="6"/>
  <c r="N336" i="6" s="1"/>
  <c r="B337" i="6"/>
  <c r="N337" i="6" s="1"/>
  <c r="B338" i="6"/>
  <c r="N338" i="6" s="1"/>
  <c r="B339" i="6"/>
  <c r="N339" i="6" s="1"/>
  <c r="B340" i="6"/>
  <c r="N340" i="6" s="1"/>
  <c r="B341" i="6"/>
  <c r="N341" i="6" s="1"/>
  <c r="B342" i="6"/>
  <c r="N342" i="6" s="1"/>
  <c r="B343" i="6"/>
  <c r="N343" i="6" s="1"/>
  <c r="B344" i="6"/>
  <c r="N344" i="6" s="1"/>
  <c r="B345" i="6"/>
  <c r="N345" i="6" s="1"/>
  <c r="B346" i="6"/>
  <c r="N346" i="6" s="1"/>
  <c r="B347" i="6"/>
  <c r="N347" i="6" s="1"/>
  <c r="B348" i="6"/>
  <c r="N348" i="6" s="1"/>
  <c r="M348" i="6" s="1"/>
  <c r="B349" i="6"/>
  <c r="N349" i="6" s="1"/>
  <c r="B350" i="6"/>
  <c r="N350" i="6" s="1"/>
  <c r="B351" i="6"/>
  <c r="N351" i="6" s="1"/>
  <c r="B352" i="6"/>
  <c r="N352" i="6" s="1"/>
  <c r="B353" i="6"/>
  <c r="N353" i="6" s="1"/>
  <c r="B354" i="6"/>
  <c r="N354" i="6" s="1"/>
  <c r="B355" i="6"/>
  <c r="N355" i="6" s="1"/>
  <c r="B356" i="6"/>
  <c r="N356" i="6" s="1"/>
  <c r="B357" i="6"/>
  <c r="N357" i="6" s="1"/>
  <c r="B358" i="6"/>
  <c r="N358" i="6" s="1"/>
  <c r="B359" i="6"/>
  <c r="N359" i="6" s="1"/>
  <c r="B360" i="6"/>
  <c r="N360" i="6" s="1"/>
  <c r="M360" i="6" s="1"/>
  <c r="B361" i="6"/>
  <c r="N361" i="6" s="1"/>
  <c r="B362" i="6"/>
  <c r="N362" i="6" s="1"/>
  <c r="B363" i="6"/>
  <c r="B364" i="6"/>
  <c r="N364" i="6" s="1"/>
  <c r="B365" i="6"/>
  <c r="N365" i="6" s="1"/>
  <c r="B366" i="6"/>
  <c r="N366" i="6" s="1"/>
  <c r="B367" i="6"/>
  <c r="N367" i="6" s="1"/>
  <c r="B368" i="6"/>
  <c r="N368" i="6" s="1"/>
  <c r="B369" i="6"/>
  <c r="N369" i="6" s="1"/>
  <c r="B370" i="6"/>
  <c r="N370" i="6" s="1"/>
  <c r="B371" i="6"/>
  <c r="B372" i="6"/>
  <c r="N372" i="6" s="1"/>
  <c r="B373" i="6"/>
  <c r="N373" i="6" s="1"/>
  <c r="B374" i="6"/>
  <c r="N374" i="6" s="1"/>
  <c r="B375" i="6"/>
  <c r="N375" i="6" s="1"/>
  <c r="B376" i="6"/>
  <c r="N376" i="6" s="1"/>
  <c r="B377" i="6"/>
  <c r="N377" i="6" s="1"/>
  <c r="B378" i="6"/>
  <c r="N378" i="6" s="1"/>
  <c r="B379" i="6"/>
  <c r="N379" i="6" s="1"/>
  <c r="B380" i="6"/>
  <c r="N380" i="6" s="1"/>
  <c r="B381" i="6"/>
  <c r="N381" i="6" s="1"/>
  <c r="B382" i="6"/>
  <c r="N382" i="6" s="1"/>
  <c r="B383" i="6"/>
  <c r="N383" i="6" s="1"/>
  <c r="B384" i="6"/>
  <c r="N384" i="6" s="1"/>
  <c r="B385" i="6"/>
  <c r="N385" i="6" s="1"/>
  <c r="B386" i="6"/>
  <c r="N386" i="6" s="1"/>
  <c r="B387" i="6"/>
  <c r="N387" i="6" s="1"/>
  <c r="B388" i="6"/>
  <c r="N388" i="6" s="1"/>
  <c r="B389" i="6"/>
  <c r="N389" i="6" s="1"/>
  <c r="B390" i="6"/>
  <c r="N390" i="6" s="1"/>
  <c r="B391" i="6"/>
  <c r="N391" i="6" s="1"/>
  <c r="B392" i="6"/>
  <c r="N392" i="6" s="1"/>
  <c r="B393" i="6"/>
  <c r="N393" i="6" s="1"/>
  <c r="B394" i="6"/>
  <c r="N394" i="6" s="1"/>
  <c r="B395" i="6"/>
  <c r="N395" i="6" s="1"/>
  <c r="B396" i="6"/>
  <c r="N396" i="6" s="1"/>
  <c r="B397" i="6"/>
  <c r="N397" i="6" s="1"/>
  <c r="B398" i="6"/>
  <c r="N398" i="6" s="1"/>
  <c r="B399" i="6"/>
  <c r="N399" i="6" s="1"/>
  <c r="B400" i="6"/>
  <c r="N400" i="6" s="1"/>
  <c r="B401" i="6"/>
  <c r="N401" i="6" s="1"/>
  <c r="B402" i="6"/>
  <c r="N402" i="6" s="1"/>
  <c r="B403" i="6"/>
  <c r="N403" i="6" s="1"/>
  <c r="B404" i="6"/>
  <c r="N404" i="6" s="1"/>
  <c r="B405" i="6"/>
  <c r="N405" i="6" s="1"/>
  <c r="B406" i="6"/>
  <c r="N406" i="6" s="1"/>
  <c r="B407" i="6"/>
  <c r="N407" i="6" s="1"/>
  <c r="B408" i="6"/>
  <c r="N408" i="6" s="1"/>
  <c r="B409" i="6"/>
  <c r="N409" i="6" s="1"/>
  <c r="B410" i="6"/>
  <c r="N410" i="6" s="1"/>
  <c r="B411" i="6"/>
  <c r="B412" i="6"/>
  <c r="B413" i="6"/>
  <c r="N413" i="6" s="1"/>
  <c r="B414" i="6"/>
  <c r="N414" i="6" s="1"/>
  <c r="B415" i="6"/>
  <c r="N415" i="6" s="1"/>
  <c r="B416" i="6"/>
  <c r="N416" i="6" s="1"/>
  <c r="B417" i="6"/>
  <c r="N417" i="6" s="1"/>
  <c r="B418" i="6"/>
  <c r="N418" i="6" s="1"/>
  <c r="B419" i="6"/>
  <c r="N419" i="6" s="1"/>
  <c r="B420" i="6"/>
  <c r="N420" i="6" s="1"/>
  <c r="M420" i="6" s="1"/>
  <c r="B421" i="6"/>
  <c r="N421" i="6" s="1"/>
  <c r="B422" i="6"/>
  <c r="N422" i="6" s="1"/>
  <c r="B423" i="6"/>
  <c r="N423" i="6" s="1"/>
  <c r="B424" i="6"/>
  <c r="N424" i="6" s="1"/>
  <c r="B425" i="6"/>
  <c r="N425" i="6" s="1"/>
  <c r="B426" i="6"/>
  <c r="N426" i="6" s="1"/>
  <c r="B427" i="6"/>
  <c r="N427" i="6" s="1"/>
  <c r="B428" i="6"/>
  <c r="N428" i="6" s="1"/>
  <c r="B429" i="6"/>
  <c r="N429" i="6" s="1"/>
  <c r="B430" i="6"/>
  <c r="N430" i="6" s="1"/>
  <c r="B431" i="6"/>
  <c r="N431" i="6" s="1"/>
  <c r="B432" i="6"/>
  <c r="N432" i="6" s="1"/>
  <c r="M432" i="6" s="1"/>
  <c r="B433" i="6"/>
  <c r="N433" i="6" s="1"/>
  <c r="B434" i="6"/>
  <c r="N434" i="6" s="1"/>
  <c r="M434" i="6" s="1"/>
  <c r="B435" i="6"/>
  <c r="N435" i="6" s="1"/>
  <c r="B436" i="6"/>
  <c r="N436" i="6" s="1"/>
  <c r="B437" i="6"/>
  <c r="N437" i="6" s="1"/>
  <c r="B438" i="6"/>
  <c r="N438" i="6" s="1"/>
  <c r="B439" i="6"/>
  <c r="N439" i="6" s="1"/>
  <c r="B440" i="6"/>
  <c r="N440" i="6" s="1"/>
  <c r="B441" i="6"/>
  <c r="N441" i="6" s="1"/>
  <c r="B442" i="6"/>
  <c r="N442" i="6" s="1"/>
  <c r="B443" i="6"/>
  <c r="N443" i="6" s="1"/>
  <c r="B444" i="6"/>
  <c r="N444" i="6" s="1"/>
  <c r="B445" i="6"/>
  <c r="N445" i="6" s="1"/>
  <c r="B446" i="6"/>
  <c r="N446" i="6" s="1"/>
  <c r="B447" i="6"/>
  <c r="N447" i="6" s="1"/>
  <c r="B448" i="6"/>
  <c r="N448" i="6" s="1"/>
  <c r="B449" i="6"/>
  <c r="N449" i="6" s="1"/>
  <c r="B450" i="6"/>
  <c r="N450" i="6" s="1"/>
  <c r="B451" i="6"/>
  <c r="N451" i="6" s="1"/>
  <c r="B452" i="6"/>
  <c r="N452" i="6" s="1"/>
  <c r="B453" i="6"/>
  <c r="N453" i="6" s="1"/>
  <c r="B454" i="6"/>
  <c r="N454" i="6" s="1"/>
  <c r="B455" i="6"/>
  <c r="N455" i="6" s="1"/>
  <c r="B456" i="6"/>
  <c r="N456" i="6" s="1"/>
  <c r="B457" i="6"/>
  <c r="N457" i="6" s="1"/>
  <c r="B458" i="6"/>
  <c r="N458" i="6" s="1"/>
  <c r="B459" i="6"/>
  <c r="N459" i="6" s="1"/>
  <c r="B460" i="6"/>
  <c r="N460" i="6" s="1"/>
  <c r="B461" i="6"/>
  <c r="N461" i="6" s="1"/>
  <c r="B462" i="6"/>
  <c r="N462" i="6" s="1"/>
  <c r="B463" i="6"/>
  <c r="N463" i="6" s="1"/>
  <c r="B464" i="6"/>
  <c r="N464" i="6" s="1"/>
  <c r="B465" i="6"/>
  <c r="N465" i="6" s="1"/>
  <c r="B466" i="6"/>
  <c r="N466" i="6" s="1"/>
  <c r="B467" i="6"/>
  <c r="N467" i="6" s="1"/>
  <c r="B468" i="6"/>
  <c r="N468" i="6" s="1"/>
  <c r="B469" i="6"/>
  <c r="N469" i="6" s="1"/>
  <c r="B470" i="6"/>
  <c r="N470" i="6" s="1"/>
  <c r="B471" i="6"/>
  <c r="N471" i="6" s="1"/>
  <c r="B472" i="6"/>
  <c r="N472" i="6" s="1"/>
  <c r="B473" i="6"/>
  <c r="N473" i="6" s="1"/>
  <c r="B474" i="6"/>
  <c r="N474" i="6" s="1"/>
  <c r="B475" i="6"/>
  <c r="N475" i="6" s="1"/>
  <c r="B476" i="6"/>
  <c r="N476" i="6" s="1"/>
  <c r="B477" i="6"/>
  <c r="N477" i="6" s="1"/>
  <c r="B478" i="6"/>
  <c r="N478" i="6" s="1"/>
  <c r="B479" i="6"/>
  <c r="N479" i="6" s="1"/>
  <c r="B480" i="6"/>
  <c r="N480" i="6" s="1"/>
  <c r="B481" i="6"/>
  <c r="N481" i="6" s="1"/>
  <c r="B482" i="6"/>
  <c r="N482" i="6" s="1"/>
  <c r="B483" i="6"/>
  <c r="N483" i="6" s="1"/>
  <c r="B484" i="6"/>
  <c r="N484" i="6" s="1"/>
  <c r="B485" i="6"/>
  <c r="N485" i="6" s="1"/>
  <c r="B486" i="6"/>
  <c r="N486" i="6" s="1"/>
  <c r="B487" i="6"/>
  <c r="N487" i="6" s="1"/>
  <c r="B488" i="6"/>
  <c r="N488" i="6" s="1"/>
  <c r="B489" i="6"/>
  <c r="B490" i="6"/>
  <c r="N490" i="6" s="1"/>
  <c r="B491" i="6"/>
  <c r="N491" i="6" s="1"/>
  <c r="B492" i="6"/>
  <c r="N492" i="6" s="1"/>
  <c r="M492" i="6" s="1"/>
  <c r="B493" i="6"/>
  <c r="N493" i="6" s="1"/>
  <c r="B494" i="6"/>
  <c r="N494" i="6" s="1"/>
  <c r="B495" i="6"/>
  <c r="N495" i="6" s="1"/>
  <c r="B496" i="6"/>
  <c r="N496" i="6" s="1"/>
  <c r="B497" i="6"/>
  <c r="N497" i="6" s="1"/>
  <c r="B498" i="6"/>
  <c r="N498" i="6" s="1"/>
  <c r="B499" i="6"/>
  <c r="N499" i="6" s="1"/>
  <c r="B500" i="6"/>
  <c r="N500" i="6" s="1"/>
  <c r="B501" i="6"/>
  <c r="N501" i="6" s="1"/>
  <c r="B502" i="6"/>
  <c r="N502" i="6" s="1"/>
  <c r="B503" i="6"/>
  <c r="N503" i="6" s="1"/>
  <c r="B504" i="6"/>
  <c r="N504" i="6" s="1"/>
  <c r="M504" i="6" s="1"/>
  <c r="B505" i="6"/>
  <c r="N505" i="6" s="1"/>
  <c r="B506" i="6"/>
  <c r="N506" i="6" s="1"/>
  <c r="B507" i="6"/>
  <c r="N507" i="6" s="1"/>
  <c r="B508" i="6"/>
  <c r="N508" i="6" s="1"/>
  <c r="B509" i="6"/>
  <c r="N509" i="6" s="1"/>
  <c r="B510" i="6"/>
  <c r="N510" i="6" s="1"/>
  <c r="B511" i="6"/>
  <c r="N511" i="6" s="1"/>
  <c r="B512" i="6"/>
  <c r="N512" i="6" s="1"/>
  <c r="B513" i="6"/>
  <c r="N513" i="6" s="1"/>
  <c r="B514" i="6"/>
  <c r="N514" i="6" s="1"/>
  <c r="B515" i="6"/>
  <c r="B516" i="6"/>
  <c r="N516" i="6" s="1"/>
  <c r="B517" i="6"/>
  <c r="N517" i="6" s="1"/>
  <c r="B518" i="6"/>
  <c r="N518" i="6" s="1"/>
  <c r="B519" i="6"/>
  <c r="B520" i="6"/>
  <c r="N520" i="6" s="1"/>
  <c r="B521" i="6"/>
  <c r="N521" i="6" s="1"/>
  <c r="B522" i="6"/>
  <c r="N522" i="6" s="1"/>
  <c r="B523" i="6"/>
  <c r="N523" i="6" s="1"/>
  <c r="B524" i="6"/>
  <c r="N524" i="6" s="1"/>
  <c r="B525" i="6"/>
  <c r="N525" i="6" s="1"/>
  <c r="B526" i="6"/>
  <c r="N526" i="6" s="1"/>
  <c r="B527" i="6"/>
  <c r="N527" i="6" s="1"/>
  <c r="B528" i="6"/>
  <c r="N528" i="6" s="1"/>
  <c r="B529" i="6"/>
  <c r="N529" i="6" s="1"/>
  <c r="B530" i="6"/>
  <c r="N530" i="6" s="1"/>
  <c r="B531" i="6"/>
  <c r="N531" i="6" s="1"/>
  <c r="B532" i="6"/>
  <c r="N532" i="6" s="1"/>
  <c r="B533" i="6"/>
  <c r="N533" i="6" s="1"/>
  <c r="B534" i="6"/>
  <c r="N534" i="6" s="1"/>
  <c r="B535" i="6"/>
  <c r="N535" i="6" s="1"/>
  <c r="B536" i="6"/>
  <c r="N536" i="6" s="1"/>
  <c r="B537" i="6"/>
  <c r="N537" i="6" s="1"/>
  <c r="B538" i="6"/>
  <c r="N538" i="6" s="1"/>
  <c r="B539" i="6"/>
  <c r="N539" i="6" s="1"/>
  <c r="B540" i="6"/>
  <c r="N540" i="6" s="1"/>
  <c r="B541" i="6"/>
  <c r="N541" i="6" s="1"/>
  <c r="B542" i="6"/>
  <c r="N542" i="6" s="1"/>
  <c r="B543" i="6"/>
  <c r="N543" i="6" s="1"/>
  <c r="B544" i="6"/>
  <c r="N544" i="6" s="1"/>
  <c r="B545" i="6"/>
  <c r="N545" i="6" s="1"/>
  <c r="B546" i="6"/>
  <c r="N546" i="6" s="1"/>
  <c r="B547" i="6"/>
  <c r="N547" i="6" s="1"/>
  <c r="B548" i="6"/>
  <c r="N548" i="6" s="1"/>
  <c r="B549" i="6"/>
  <c r="N549" i="6" s="1"/>
  <c r="B550" i="6"/>
  <c r="N550" i="6" s="1"/>
  <c r="B551" i="6"/>
  <c r="N551" i="6" s="1"/>
  <c r="B552" i="6"/>
  <c r="N552" i="6" s="1"/>
  <c r="B553" i="6"/>
  <c r="N553" i="6" s="1"/>
  <c r="B554" i="6"/>
  <c r="N554" i="6" s="1"/>
  <c r="B555" i="6"/>
  <c r="B556" i="6"/>
  <c r="N556" i="6" s="1"/>
  <c r="B557" i="6"/>
  <c r="N557" i="6" s="1"/>
  <c r="B558" i="6"/>
  <c r="N558" i="6" s="1"/>
  <c r="B559" i="6"/>
  <c r="N559" i="6" s="1"/>
  <c r="B560" i="6"/>
  <c r="N560" i="6" s="1"/>
  <c r="B561" i="6"/>
  <c r="N561" i="6" s="1"/>
  <c r="B562" i="6"/>
  <c r="N562" i="6" s="1"/>
  <c r="B563" i="6"/>
  <c r="N563" i="6" s="1"/>
  <c r="B564" i="6"/>
  <c r="N564" i="6" s="1"/>
  <c r="M564" i="6" s="1"/>
  <c r="B565" i="6"/>
  <c r="N565" i="6" s="1"/>
  <c r="B566" i="6"/>
  <c r="N566" i="6" s="1"/>
  <c r="B567" i="6"/>
  <c r="N567" i="6" s="1"/>
  <c r="B568" i="6"/>
  <c r="N568" i="6" s="1"/>
  <c r="B569" i="6"/>
  <c r="N569" i="6" s="1"/>
  <c r="B570" i="6"/>
  <c r="N570" i="6" s="1"/>
  <c r="B571" i="6"/>
  <c r="N571" i="6" s="1"/>
  <c r="B572" i="6"/>
  <c r="N572" i="6" s="1"/>
  <c r="B573" i="6"/>
  <c r="N573" i="6" s="1"/>
  <c r="B574" i="6"/>
  <c r="N574" i="6" s="1"/>
  <c r="B575" i="6"/>
  <c r="N575" i="6" s="1"/>
  <c r="B576" i="6"/>
  <c r="N576" i="6" s="1"/>
  <c r="M576" i="6" s="1"/>
  <c r="B577" i="6"/>
  <c r="N577" i="6" s="1"/>
  <c r="B578" i="6"/>
  <c r="N578" i="6" s="1"/>
  <c r="B579" i="6"/>
  <c r="N579" i="6" s="1"/>
  <c r="B580" i="6"/>
  <c r="N580" i="6" s="1"/>
  <c r="B581" i="6"/>
  <c r="N581" i="6" s="1"/>
  <c r="B582" i="6"/>
  <c r="N582" i="6" s="1"/>
  <c r="B583" i="6"/>
  <c r="N583" i="6" s="1"/>
  <c r="B584" i="6"/>
  <c r="N584" i="6" s="1"/>
  <c r="B585" i="6"/>
  <c r="N585" i="6" s="1"/>
  <c r="B586" i="6"/>
  <c r="B587" i="6"/>
  <c r="N587" i="6" s="1"/>
  <c r="B588" i="6"/>
  <c r="N588" i="6" s="1"/>
  <c r="B589" i="6"/>
  <c r="N589" i="6" s="1"/>
  <c r="B590" i="6"/>
  <c r="N590" i="6" s="1"/>
  <c r="B591" i="6"/>
  <c r="N591" i="6" s="1"/>
  <c r="B592" i="6"/>
  <c r="N592" i="6" s="1"/>
  <c r="B593" i="6"/>
  <c r="N593" i="6" s="1"/>
  <c r="B594" i="6"/>
  <c r="N594" i="6" s="1"/>
  <c r="B595" i="6"/>
  <c r="N595" i="6" s="1"/>
  <c r="B596" i="6"/>
  <c r="N596" i="6" s="1"/>
  <c r="B597" i="6"/>
  <c r="N597" i="6" s="1"/>
  <c r="B598" i="6"/>
  <c r="N598" i="6" s="1"/>
  <c r="B599" i="6"/>
  <c r="N599" i="6" s="1"/>
  <c r="B600" i="6"/>
  <c r="N600" i="6" s="1"/>
  <c r="B601" i="6"/>
  <c r="N601" i="6" s="1"/>
  <c r="B602" i="6"/>
  <c r="N602" i="6" s="1"/>
  <c r="B603" i="6"/>
  <c r="N603" i="6" s="1"/>
  <c r="B604" i="6"/>
  <c r="N604" i="6" s="1"/>
  <c r="B605" i="6"/>
  <c r="N605" i="6" s="1"/>
  <c r="B606" i="6"/>
  <c r="N606" i="6" s="1"/>
  <c r="B607" i="6"/>
  <c r="N607" i="6" s="1"/>
  <c r="B608" i="6"/>
  <c r="N608" i="6" s="1"/>
  <c r="B609" i="6"/>
  <c r="N609" i="6" s="1"/>
  <c r="B610" i="6"/>
  <c r="N610" i="6" s="1"/>
  <c r="B611" i="6"/>
  <c r="N611" i="6" s="1"/>
  <c r="B612" i="6"/>
  <c r="N612" i="6" s="1"/>
  <c r="B613" i="6"/>
  <c r="N613" i="6" s="1"/>
  <c r="B614" i="6"/>
  <c r="N614" i="6" s="1"/>
  <c r="B615" i="6"/>
  <c r="B616" i="6"/>
  <c r="N616" i="6" s="1"/>
  <c r="B617" i="6"/>
  <c r="N617" i="6" s="1"/>
  <c r="B618" i="6"/>
  <c r="B619" i="6"/>
  <c r="B620" i="6"/>
  <c r="N620" i="6" s="1"/>
  <c r="B621" i="6"/>
  <c r="N621" i="6" s="1"/>
  <c r="B622" i="6"/>
  <c r="N622" i="6" s="1"/>
  <c r="B623" i="6"/>
  <c r="N623" i="6" s="1"/>
  <c r="B624" i="6"/>
  <c r="N624" i="6" s="1"/>
  <c r="B625" i="6"/>
  <c r="N625" i="6" s="1"/>
  <c r="B626" i="6"/>
  <c r="N626" i="6" s="1"/>
  <c r="B627" i="6"/>
  <c r="N627" i="6" s="1"/>
  <c r="B628" i="6"/>
  <c r="N628" i="6" s="1"/>
  <c r="B629" i="6"/>
  <c r="N629" i="6" s="1"/>
  <c r="B630" i="6"/>
  <c r="N630" i="6" s="1"/>
  <c r="B631" i="6"/>
  <c r="N631" i="6" s="1"/>
  <c r="B632" i="6"/>
  <c r="N632" i="6" s="1"/>
  <c r="B633" i="6"/>
  <c r="N633" i="6" s="1"/>
  <c r="B634" i="6"/>
  <c r="N634" i="6" s="1"/>
  <c r="B635" i="6"/>
  <c r="N635" i="6" s="1"/>
  <c r="B636" i="6"/>
  <c r="N636" i="6" s="1"/>
  <c r="M636" i="6" s="1"/>
  <c r="B637" i="6"/>
  <c r="N637" i="6" s="1"/>
  <c r="B638" i="6"/>
  <c r="N638" i="6" s="1"/>
  <c r="B639" i="6"/>
  <c r="N639" i="6" s="1"/>
  <c r="B640" i="6"/>
  <c r="N640" i="6" s="1"/>
  <c r="B641" i="6"/>
  <c r="N641" i="6" s="1"/>
  <c r="B642" i="6"/>
  <c r="N642" i="6" s="1"/>
  <c r="B643" i="6"/>
  <c r="N643" i="6" s="1"/>
  <c r="B644" i="6"/>
  <c r="N644" i="6" s="1"/>
  <c r="B645" i="6"/>
  <c r="N645" i="6" s="1"/>
  <c r="B646" i="6"/>
  <c r="N646" i="6" s="1"/>
  <c r="B647" i="6"/>
  <c r="N647" i="6" s="1"/>
  <c r="B648" i="6"/>
  <c r="N648" i="6" s="1"/>
  <c r="M648" i="6" s="1"/>
  <c r="B649" i="6"/>
  <c r="N649" i="6" s="1"/>
  <c r="B650" i="6"/>
  <c r="N650" i="6" s="1"/>
  <c r="M650" i="6" s="1"/>
  <c r="B651" i="6"/>
  <c r="N651" i="6" s="1"/>
  <c r="B652" i="6"/>
  <c r="N652" i="6" s="1"/>
  <c r="B653" i="6"/>
  <c r="B654" i="6"/>
  <c r="N654" i="6" s="1"/>
  <c r="B655" i="6"/>
  <c r="N655" i="6" s="1"/>
  <c r="B656" i="6"/>
  <c r="N656" i="6" s="1"/>
  <c r="B657" i="6"/>
  <c r="N657" i="6" s="1"/>
  <c r="B658" i="6"/>
  <c r="N658" i="6" s="1"/>
  <c r="B659" i="6"/>
  <c r="N659" i="6" s="1"/>
  <c r="B660" i="6"/>
  <c r="N660" i="6" s="1"/>
  <c r="B661" i="6"/>
  <c r="N661" i="6" s="1"/>
  <c r="B662" i="6"/>
  <c r="N662" i="6" s="1"/>
  <c r="B663" i="6"/>
  <c r="N663" i="6" s="1"/>
  <c r="B664" i="6"/>
  <c r="N664" i="6" s="1"/>
  <c r="B665" i="6"/>
  <c r="N665" i="6" s="1"/>
  <c r="B666" i="6"/>
  <c r="N666" i="6" s="1"/>
  <c r="B667" i="6"/>
  <c r="N667" i="6" s="1"/>
  <c r="B668" i="6"/>
  <c r="N668" i="6" s="1"/>
  <c r="B669" i="6"/>
  <c r="N669" i="6" s="1"/>
  <c r="B670" i="6"/>
  <c r="N670" i="6" s="1"/>
  <c r="B671" i="6"/>
  <c r="N671" i="6" s="1"/>
  <c r="B672" i="6"/>
  <c r="N672" i="6" s="1"/>
  <c r="B673" i="6"/>
  <c r="N673" i="6" s="1"/>
  <c r="B674" i="6"/>
  <c r="N674" i="6" s="1"/>
  <c r="B675" i="6"/>
  <c r="N675" i="6" s="1"/>
  <c r="B676" i="6"/>
  <c r="B677" i="6"/>
  <c r="N677" i="6" s="1"/>
  <c r="B678" i="6"/>
  <c r="N678" i="6" s="1"/>
  <c r="B679" i="6"/>
  <c r="N679" i="6" s="1"/>
  <c r="B680" i="6"/>
  <c r="N680" i="6" s="1"/>
  <c r="B681" i="6"/>
  <c r="N681" i="6" s="1"/>
  <c r="B682" i="6"/>
  <c r="N682" i="6" s="1"/>
  <c r="B683" i="6"/>
  <c r="N683" i="6" s="1"/>
  <c r="B684" i="6"/>
  <c r="N684" i="6" s="1"/>
  <c r="B685" i="6"/>
  <c r="N685" i="6" s="1"/>
  <c r="B686" i="6"/>
  <c r="N686" i="6" s="1"/>
  <c r="B687" i="6"/>
  <c r="B688" i="6"/>
  <c r="N688" i="6" s="1"/>
  <c r="B689" i="6"/>
  <c r="N689" i="6" s="1"/>
  <c r="B690" i="6"/>
  <c r="N690" i="6" s="1"/>
  <c r="B691" i="6"/>
  <c r="N691" i="6" s="1"/>
  <c r="B692" i="6"/>
  <c r="N692" i="6" s="1"/>
  <c r="B693" i="6"/>
  <c r="N693" i="6" s="1"/>
  <c r="B694" i="6"/>
  <c r="N694" i="6" s="1"/>
  <c r="B695" i="6"/>
  <c r="N695" i="6" s="1"/>
  <c r="B696" i="6"/>
  <c r="N696" i="6" s="1"/>
  <c r="B697" i="6"/>
  <c r="N697" i="6" s="1"/>
  <c r="B698" i="6"/>
  <c r="N698" i="6" s="1"/>
  <c r="B699" i="6"/>
  <c r="N699" i="6" s="1"/>
  <c r="B700" i="6"/>
  <c r="N700" i="6" s="1"/>
  <c r="B701" i="6"/>
  <c r="N701" i="6" s="1"/>
  <c r="B702" i="6"/>
  <c r="N702" i="6" s="1"/>
  <c r="B703" i="6"/>
  <c r="N703" i="6" s="1"/>
  <c r="B704" i="6"/>
  <c r="N704" i="6" s="1"/>
  <c r="B705" i="6"/>
  <c r="N705" i="6" s="1"/>
  <c r="B706" i="6"/>
  <c r="N706" i="6" s="1"/>
  <c r="B707" i="6"/>
  <c r="N707" i="6" s="1"/>
  <c r="B708" i="6"/>
  <c r="N708" i="6" s="1"/>
  <c r="M708" i="6" s="1"/>
  <c r="B709" i="6"/>
  <c r="N709" i="6" s="1"/>
  <c r="B710" i="6"/>
  <c r="N710" i="6" s="1"/>
  <c r="B711" i="6"/>
  <c r="B712" i="6"/>
  <c r="N712" i="6" s="1"/>
  <c r="B713" i="6"/>
  <c r="N713" i="6" s="1"/>
  <c r="B714" i="6"/>
  <c r="N714" i="6" s="1"/>
  <c r="B715" i="6"/>
  <c r="N715" i="6" s="1"/>
  <c r="B716" i="6"/>
  <c r="N716" i="6" s="1"/>
  <c r="B717" i="6"/>
  <c r="N717" i="6" s="1"/>
  <c r="B718" i="6"/>
  <c r="B719" i="6"/>
  <c r="N719" i="6" s="1"/>
  <c r="B720" i="6"/>
  <c r="N720" i="6" s="1"/>
  <c r="M720" i="6" s="1"/>
  <c r="B721" i="6"/>
  <c r="N721" i="6" s="1"/>
  <c r="B722" i="6"/>
  <c r="N722" i="6" s="1"/>
  <c r="B723" i="6"/>
  <c r="N723" i="6" s="1"/>
  <c r="B724" i="6"/>
  <c r="N724" i="6" s="1"/>
  <c r="B725" i="6"/>
  <c r="N725" i="6" s="1"/>
  <c r="B726" i="6"/>
  <c r="N726" i="6" s="1"/>
  <c r="B727" i="6"/>
  <c r="N727" i="6" s="1"/>
  <c r="B728" i="6"/>
  <c r="N728" i="6" s="1"/>
  <c r="B729" i="6"/>
  <c r="N729" i="6" s="1"/>
  <c r="B730" i="6"/>
  <c r="N730" i="6" s="1"/>
  <c r="B731" i="6"/>
  <c r="N731" i="6" s="1"/>
  <c r="B732" i="6"/>
  <c r="N732" i="6" s="1"/>
  <c r="B733" i="6"/>
  <c r="N733" i="6" s="1"/>
  <c r="B734" i="6"/>
  <c r="N734" i="6" s="1"/>
  <c r="B735" i="6"/>
  <c r="N735" i="6" s="1"/>
  <c r="B736" i="6"/>
  <c r="N736" i="6" s="1"/>
  <c r="B737" i="6"/>
  <c r="N737" i="6" s="1"/>
  <c r="B738" i="6"/>
  <c r="N738" i="6" s="1"/>
  <c r="B739" i="6"/>
  <c r="N739" i="6" s="1"/>
  <c r="B740" i="6"/>
  <c r="N740" i="6" s="1"/>
  <c r="B741" i="6"/>
  <c r="N741" i="6" s="1"/>
  <c r="B742" i="6"/>
  <c r="N742" i="6" s="1"/>
  <c r="B743" i="6"/>
  <c r="N743" i="6" s="1"/>
  <c r="B744" i="6"/>
  <c r="N744" i="6" s="1"/>
  <c r="B745" i="6"/>
  <c r="N745" i="6" s="1"/>
  <c r="B746" i="6"/>
  <c r="N746" i="6" s="1"/>
  <c r="B747" i="6"/>
  <c r="N747" i="6" s="1"/>
  <c r="B748" i="6"/>
  <c r="N748" i="6" s="1"/>
  <c r="B749" i="6"/>
  <c r="N749" i="6" s="1"/>
  <c r="B750" i="6"/>
  <c r="N750" i="6" s="1"/>
  <c r="B751" i="6"/>
  <c r="N751" i="6" s="1"/>
  <c r="B752" i="6"/>
  <c r="N752" i="6" s="1"/>
  <c r="B753" i="6"/>
  <c r="N753" i="6" s="1"/>
  <c r="B754" i="6"/>
  <c r="B755" i="6"/>
  <c r="N755" i="6" s="1"/>
  <c r="B756" i="6"/>
  <c r="N756" i="6" s="1"/>
  <c r="B757" i="6"/>
  <c r="N757" i="6" s="1"/>
  <c r="B758" i="6"/>
  <c r="N758" i="6" s="1"/>
  <c r="B759" i="6"/>
  <c r="N759" i="6" s="1"/>
  <c r="B760" i="6"/>
  <c r="N760" i="6" s="1"/>
  <c r="B761" i="6"/>
  <c r="N761" i="6" s="1"/>
  <c r="B762" i="6"/>
  <c r="N762" i="6" s="1"/>
  <c r="B763" i="6"/>
  <c r="N763" i="6" s="1"/>
  <c r="B764" i="6"/>
  <c r="N764" i="6" s="1"/>
  <c r="B765" i="6"/>
  <c r="N765" i="6" s="1"/>
  <c r="B766" i="6"/>
  <c r="N766" i="6" s="1"/>
  <c r="B767" i="6"/>
  <c r="N767" i="6" s="1"/>
  <c r="B768" i="6"/>
  <c r="N768" i="6" s="1"/>
  <c r="B769" i="6"/>
  <c r="N769" i="6" s="1"/>
  <c r="B770" i="6"/>
  <c r="N770" i="6" s="1"/>
  <c r="B771" i="6"/>
  <c r="N771" i="6" s="1"/>
  <c r="B772" i="6"/>
  <c r="N772" i="6" s="1"/>
  <c r="B773" i="6"/>
  <c r="N773" i="6" s="1"/>
  <c r="B774" i="6"/>
  <c r="N774" i="6" s="1"/>
  <c r="B775" i="6"/>
  <c r="N775" i="6" s="1"/>
  <c r="B776" i="6"/>
  <c r="N776" i="6" s="1"/>
  <c r="B777" i="6"/>
  <c r="N777" i="6" s="1"/>
  <c r="B778" i="6"/>
  <c r="N778" i="6" s="1"/>
  <c r="B779" i="6"/>
  <c r="N779" i="6" s="1"/>
  <c r="B780" i="6"/>
  <c r="N780" i="6" s="1"/>
  <c r="M780" i="6" s="1"/>
  <c r="B781" i="6"/>
  <c r="N781" i="6" s="1"/>
  <c r="B782" i="6"/>
  <c r="N782" i="6" s="1"/>
  <c r="B783" i="6"/>
  <c r="N783" i="6" s="1"/>
  <c r="B784" i="6"/>
  <c r="N784" i="6" s="1"/>
  <c r="B785" i="6"/>
  <c r="N785" i="6" s="1"/>
  <c r="B786" i="6"/>
  <c r="N786" i="6" s="1"/>
  <c r="B787" i="6"/>
  <c r="N787" i="6" s="1"/>
  <c r="B788" i="6"/>
  <c r="N788" i="6" s="1"/>
  <c r="B789" i="6"/>
  <c r="N789" i="6" s="1"/>
  <c r="B790" i="6"/>
  <c r="N790" i="6" s="1"/>
  <c r="B791" i="6"/>
  <c r="N791" i="6" s="1"/>
  <c r="B792" i="6"/>
  <c r="N792" i="6" s="1"/>
  <c r="M792" i="6" s="1"/>
  <c r="B793" i="6"/>
  <c r="N793" i="6" s="1"/>
  <c r="B794" i="6"/>
  <c r="N794" i="6" s="1"/>
  <c r="B795" i="6"/>
  <c r="N795" i="6" s="1"/>
  <c r="B796" i="6"/>
  <c r="N796" i="6" s="1"/>
  <c r="B797" i="6"/>
  <c r="N797" i="6" s="1"/>
  <c r="B798" i="6"/>
  <c r="N798" i="6" s="1"/>
  <c r="B799" i="6"/>
  <c r="N799" i="6" s="1"/>
  <c r="B800" i="6"/>
  <c r="N800" i="6" s="1"/>
  <c r="B801" i="6"/>
  <c r="N801" i="6" s="1"/>
  <c r="B802" i="6"/>
  <c r="N802" i="6" s="1"/>
  <c r="B803" i="6"/>
  <c r="N803" i="6" s="1"/>
  <c r="B804" i="6"/>
  <c r="N804" i="6" s="1"/>
  <c r="B805" i="6"/>
  <c r="N805" i="6" s="1"/>
  <c r="B806" i="6"/>
  <c r="N806" i="6" s="1"/>
  <c r="B807" i="6"/>
  <c r="N807" i="6" s="1"/>
  <c r="B808" i="6"/>
  <c r="B809" i="6"/>
  <c r="N809" i="6" s="1"/>
  <c r="B810" i="6"/>
  <c r="B811" i="6"/>
  <c r="N811" i="6" s="1"/>
  <c r="B812" i="6"/>
  <c r="N812" i="6" s="1"/>
  <c r="B813" i="6"/>
  <c r="N813" i="6" s="1"/>
  <c r="B814" i="6"/>
  <c r="N814" i="6" s="1"/>
  <c r="B815" i="6"/>
  <c r="N815" i="6" s="1"/>
  <c r="B816" i="6"/>
  <c r="N816" i="6" s="1"/>
  <c r="B817" i="6"/>
  <c r="N817" i="6" s="1"/>
  <c r="B818" i="6"/>
  <c r="N818" i="6" s="1"/>
  <c r="B819" i="6"/>
  <c r="B820" i="6"/>
  <c r="N820" i="6" s="1"/>
  <c r="B821" i="6"/>
  <c r="N821" i="6" s="1"/>
  <c r="B822" i="6"/>
  <c r="N822" i="6" s="1"/>
  <c r="B823" i="6"/>
  <c r="N823" i="6" s="1"/>
  <c r="B824" i="6"/>
  <c r="N824" i="6" s="1"/>
  <c r="B825" i="6"/>
  <c r="N825" i="6" s="1"/>
  <c r="B826" i="6"/>
  <c r="N826" i="6" s="1"/>
  <c r="B827" i="6"/>
  <c r="N827" i="6" s="1"/>
  <c r="B828" i="6"/>
  <c r="N828" i="6" s="1"/>
  <c r="B829" i="6"/>
  <c r="N829" i="6" s="1"/>
  <c r="B830" i="6"/>
  <c r="N830" i="6" s="1"/>
  <c r="B831" i="6"/>
  <c r="N831" i="6" s="1"/>
  <c r="B832" i="6"/>
  <c r="N832" i="6" s="1"/>
  <c r="B833" i="6"/>
  <c r="N833" i="6" s="1"/>
  <c r="B834" i="6"/>
  <c r="N834" i="6" s="1"/>
  <c r="B835" i="6"/>
  <c r="N835" i="6" s="1"/>
  <c r="B836" i="6"/>
  <c r="N836" i="6" s="1"/>
  <c r="B837" i="6"/>
  <c r="N837" i="6" s="1"/>
  <c r="B838" i="6"/>
  <c r="N838" i="6" s="1"/>
  <c r="B839" i="6"/>
  <c r="B840" i="6"/>
  <c r="N840" i="6" s="1"/>
  <c r="B841" i="6"/>
  <c r="N841" i="6" s="1"/>
  <c r="B842" i="6"/>
  <c r="N842" i="6" s="1"/>
  <c r="B843" i="6"/>
  <c r="N843" i="6" s="1"/>
  <c r="B844" i="6"/>
  <c r="N844" i="6" s="1"/>
  <c r="B845" i="6"/>
  <c r="N845" i="6" s="1"/>
  <c r="B846" i="6"/>
  <c r="N846" i="6" s="1"/>
  <c r="B847" i="6"/>
  <c r="N847" i="6" s="1"/>
  <c r="B848" i="6"/>
  <c r="N848" i="6" s="1"/>
  <c r="B849" i="6"/>
  <c r="N849" i="6" s="1"/>
  <c r="B850" i="6"/>
  <c r="N850" i="6" s="1"/>
  <c r="B851" i="6"/>
  <c r="N851" i="6" s="1"/>
  <c r="B852" i="6"/>
  <c r="N852" i="6" s="1"/>
  <c r="B853" i="6"/>
  <c r="N853" i="6" s="1"/>
  <c r="B854" i="6"/>
  <c r="N854" i="6" s="1"/>
  <c r="B855" i="6"/>
  <c r="N855" i="6" s="1"/>
  <c r="B856" i="6"/>
  <c r="N856" i="6" s="1"/>
  <c r="B857" i="6"/>
  <c r="N857" i="6" s="1"/>
  <c r="B858" i="6"/>
  <c r="N858" i="6" s="1"/>
  <c r="B859" i="6"/>
  <c r="N859" i="6" s="1"/>
  <c r="B860" i="6"/>
  <c r="N860" i="6" s="1"/>
  <c r="B861" i="6"/>
  <c r="N861" i="6" s="1"/>
  <c r="B862" i="6"/>
  <c r="N862" i="6" s="1"/>
  <c r="B863" i="6"/>
  <c r="N863" i="6" s="1"/>
  <c r="B864" i="6"/>
  <c r="N864" i="6" s="1"/>
  <c r="M864" i="6" s="1"/>
  <c r="B865" i="6"/>
  <c r="N865" i="6" s="1"/>
  <c r="B866" i="6"/>
  <c r="N866" i="6" s="1"/>
  <c r="M866" i="6" s="1"/>
  <c r="B867" i="6"/>
  <c r="N867" i="6" s="1"/>
  <c r="B868" i="6"/>
  <c r="N868" i="6" s="1"/>
  <c r="B869" i="6"/>
  <c r="N869" i="6" s="1"/>
  <c r="B870" i="6"/>
  <c r="N870" i="6" s="1"/>
  <c r="B871" i="6"/>
  <c r="N871" i="6" s="1"/>
  <c r="B872" i="6"/>
  <c r="N872" i="6" s="1"/>
  <c r="B873" i="6"/>
  <c r="N873" i="6" s="1"/>
  <c r="B874" i="6"/>
  <c r="N874" i="6" s="1"/>
  <c r="B875" i="6"/>
  <c r="N875" i="6" s="1"/>
  <c r="B876" i="6"/>
  <c r="N876" i="6" s="1"/>
  <c r="B877" i="6"/>
  <c r="N877" i="6" s="1"/>
  <c r="B878" i="6"/>
  <c r="N878" i="6" s="1"/>
  <c r="B879" i="6"/>
  <c r="B880" i="6"/>
  <c r="N880" i="6" s="1"/>
  <c r="B881" i="6"/>
  <c r="N881" i="6" s="1"/>
  <c r="B882" i="6"/>
  <c r="N882" i="6" s="1"/>
  <c r="B883" i="6"/>
  <c r="N883" i="6" s="1"/>
  <c r="B884" i="6"/>
  <c r="N884" i="6" s="1"/>
  <c r="B885" i="6"/>
  <c r="N885" i="6" s="1"/>
  <c r="B886" i="6"/>
  <c r="N886" i="6" s="1"/>
  <c r="B887" i="6"/>
  <c r="N887" i="6" s="1"/>
  <c r="B888" i="6"/>
  <c r="N888" i="6" s="1"/>
  <c r="B889" i="6"/>
  <c r="N889" i="6" s="1"/>
  <c r="B890" i="6"/>
  <c r="N890" i="6" s="1"/>
  <c r="B891" i="6"/>
  <c r="N891" i="6" s="1"/>
  <c r="B892" i="6"/>
  <c r="N892" i="6" s="1"/>
  <c r="B893" i="6"/>
  <c r="N893" i="6" s="1"/>
  <c r="B894" i="6"/>
  <c r="N894" i="6" s="1"/>
  <c r="B895" i="6"/>
  <c r="N895" i="6" s="1"/>
  <c r="B896" i="6"/>
  <c r="N896" i="6" s="1"/>
  <c r="B897" i="6"/>
  <c r="N897" i="6" s="1"/>
  <c r="B898" i="6"/>
  <c r="N898" i="6" s="1"/>
  <c r="B899" i="6"/>
  <c r="N899" i="6" s="1"/>
  <c r="B900" i="6"/>
  <c r="N900" i="6" s="1"/>
  <c r="B901" i="6"/>
  <c r="N901" i="6" s="1"/>
  <c r="B902" i="6"/>
  <c r="N902" i="6" s="1"/>
  <c r="B903" i="6"/>
  <c r="N903" i="6" s="1"/>
  <c r="B904" i="6"/>
  <c r="N904" i="6" s="1"/>
  <c r="B905" i="6"/>
  <c r="N905" i="6" s="1"/>
  <c r="B906" i="6"/>
  <c r="N906" i="6" s="1"/>
  <c r="B907" i="6"/>
  <c r="B908" i="6"/>
  <c r="N908" i="6" s="1"/>
  <c r="B909" i="6"/>
  <c r="N909" i="6" s="1"/>
  <c r="B910" i="6"/>
  <c r="N910" i="6" s="1"/>
  <c r="B911" i="6"/>
  <c r="N911" i="6" s="1"/>
  <c r="B912" i="6"/>
  <c r="N912" i="6" s="1"/>
  <c r="B913" i="6"/>
  <c r="N913" i="6" s="1"/>
  <c r="B914" i="6"/>
  <c r="N914" i="6" s="1"/>
  <c r="B915" i="6"/>
  <c r="N915" i="6" s="1"/>
  <c r="B916" i="6"/>
  <c r="N916" i="6" s="1"/>
  <c r="B917" i="6"/>
  <c r="N917" i="6" s="1"/>
  <c r="B918" i="6"/>
  <c r="N918" i="6" s="1"/>
  <c r="B919" i="6"/>
  <c r="N919" i="6" s="1"/>
  <c r="B920" i="6"/>
  <c r="N920" i="6" s="1"/>
  <c r="B921" i="6"/>
  <c r="N921" i="6" s="1"/>
  <c r="B922" i="6"/>
  <c r="N922" i="6" s="1"/>
  <c r="M922" i="6" s="1"/>
  <c r="B923" i="6"/>
  <c r="N923" i="6" s="1"/>
  <c r="B924" i="6"/>
  <c r="N924" i="6" s="1"/>
  <c r="B925" i="6"/>
  <c r="N925" i="6" s="1"/>
  <c r="B926" i="6"/>
  <c r="N926" i="6" s="1"/>
  <c r="B927" i="6"/>
  <c r="N927" i="6" s="1"/>
  <c r="B928" i="6"/>
  <c r="N928" i="6" s="1"/>
  <c r="B929" i="6"/>
  <c r="N929" i="6" s="1"/>
  <c r="B930" i="6"/>
  <c r="N930" i="6" s="1"/>
  <c r="B931" i="6"/>
  <c r="N931" i="6" s="1"/>
  <c r="B932" i="6"/>
  <c r="N932" i="6" s="1"/>
  <c r="B933" i="6"/>
  <c r="N933" i="6" s="1"/>
  <c r="B934" i="6"/>
  <c r="N934" i="6" s="1"/>
  <c r="B935" i="6"/>
  <c r="N935" i="6" s="1"/>
  <c r="B936" i="6"/>
  <c r="N936" i="6" s="1"/>
  <c r="B937" i="6"/>
  <c r="N937" i="6" s="1"/>
  <c r="B938" i="6"/>
  <c r="N938" i="6" s="1"/>
  <c r="B939" i="6"/>
  <c r="N939" i="6" s="1"/>
  <c r="B940" i="6"/>
  <c r="N940" i="6" s="1"/>
  <c r="B941" i="6"/>
  <c r="N941" i="6" s="1"/>
  <c r="B942" i="6"/>
  <c r="N942" i="6" s="1"/>
  <c r="B943" i="6"/>
  <c r="N943" i="6" s="1"/>
  <c r="B944" i="6"/>
  <c r="N944" i="6" s="1"/>
  <c r="B945" i="6"/>
  <c r="N945" i="6" s="1"/>
  <c r="B946" i="6"/>
  <c r="N946" i="6" s="1"/>
  <c r="B947" i="6"/>
  <c r="N947" i="6" s="1"/>
  <c r="B948" i="6"/>
  <c r="N948" i="6" s="1"/>
  <c r="B949" i="6"/>
  <c r="N949" i="6" s="1"/>
  <c r="B950" i="6"/>
  <c r="N950" i="6" s="1"/>
  <c r="B951" i="6"/>
  <c r="N951" i="6" s="1"/>
  <c r="B952" i="6"/>
  <c r="N952" i="6" s="1"/>
  <c r="B953" i="6"/>
  <c r="N953" i="6" s="1"/>
  <c r="B954" i="6"/>
  <c r="N954" i="6" s="1"/>
  <c r="B955" i="6"/>
  <c r="N955" i="6" s="1"/>
  <c r="B956" i="6"/>
  <c r="N956" i="6" s="1"/>
  <c r="B957" i="6"/>
  <c r="N957" i="6" s="1"/>
  <c r="B958" i="6"/>
  <c r="N958" i="6" s="1"/>
  <c r="B959" i="6"/>
  <c r="N959" i="6" s="1"/>
  <c r="B960" i="6"/>
  <c r="N960" i="6" s="1"/>
  <c r="B961" i="6"/>
  <c r="N961" i="6" s="1"/>
  <c r="B962" i="6"/>
  <c r="N962" i="6" s="1"/>
  <c r="B963" i="6"/>
  <c r="N963" i="6" s="1"/>
  <c r="B964" i="6"/>
  <c r="B965" i="6"/>
  <c r="N965" i="6" s="1"/>
  <c r="B966" i="6"/>
  <c r="N966" i="6" s="1"/>
  <c r="B967" i="6"/>
  <c r="N967" i="6" s="1"/>
  <c r="B968" i="6"/>
  <c r="N968" i="6" s="1"/>
  <c r="B969" i="6"/>
  <c r="N969" i="6" s="1"/>
  <c r="B970" i="6"/>
  <c r="N970" i="6" s="1"/>
  <c r="B971" i="6"/>
  <c r="N971" i="6" s="1"/>
  <c r="B972" i="6"/>
  <c r="N972" i="6" s="1"/>
  <c r="B973" i="6"/>
  <c r="N973" i="6" s="1"/>
  <c r="B974" i="6"/>
  <c r="N974" i="6" s="1"/>
  <c r="B975" i="6"/>
  <c r="N975" i="6" s="1"/>
  <c r="B976" i="6"/>
  <c r="N976" i="6" s="1"/>
  <c r="B977" i="6"/>
  <c r="N977" i="6" s="1"/>
  <c r="B978" i="6"/>
  <c r="N978" i="6" s="1"/>
  <c r="B979" i="6"/>
  <c r="N979" i="6" s="1"/>
  <c r="B980" i="6"/>
  <c r="N980" i="6" s="1"/>
  <c r="B981" i="6"/>
  <c r="N981" i="6" s="1"/>
  <c r="B982" i="6"/>
  <c r="N982" i="6" s="1"/>
  <c r="B983" i="6"/>
  <c r="N983" i="6" s="1"/>
  <c r="B984" i="6"/>
  <c r="N984" i="6" s="1"/>
  <c r="B985" i="6"/>
  <c r="N985" i="6" s="1"/>
  <c r="B986" i="6"/>
  <c r="N986" i="6" s="1"/>
  <c r="B987" i="6"/>
  <c r="N987" i="6" s="1"/>
  <c r="B988" i="6"/>
  <c r="N988" i="6" s="1"/>
  <c r="B989" i="6"/>
  <c r="N989" i="6" s="1"/>
  <c r="B990" i="6"/>
  <c r="N990" i="6" s="1"/>
  <c r="B991" i="6"/>
  <c r="N991" i="6" s="1"/>
  <c r="B992" i="6"/>
  <c r="N992" i="6" s="1"/>
  <c r="B993" i="6"/>
  <c r="N993" i="6" s="1"/>
  <c r="B994" i="6"/>
  <c r="N994" i="6" s="1"/>
  <c r="B995" i="6"/>
  <c r="N995" i="6" s="1"/>
  <c r="B996" i="6"/>
  <c r="N996" i="6" s="1"/>
  <c r="B997" i="6"/>
  <c r="N997" i="6" s="1"/>
  <c r="B998" i="6"/>
  <c r="N998" i="6" s="1"/>
  <c r="B999" i="6"/>
  <c r="N999" i="6" s="1"/>
  <c r="B1000" i="6"/>
  <c r="N1000" i="6" s="1"/>
  <c r="B1001" i="6"/>
  <c r="N1001" i="6" s="1"/>
  <c r="B1002" i="6"/>
  <c r="N1002" i="6" s="1"/>
  <c r="B1003" i="6"/>
  <c r="N1003" i="6" s="1"/>
  <c r="B1004" i="6"/>
  <c r="N1004" i="6" s="1"/>
  <c r="B1005" i="6"/>
  <c r="N1005" i="6" s="1"/>
  <c r="B1006" i="6"/>
  <c r="N1006" i="6" s="1"/>
  <c r="B1007" i="6"/>
  <c r="N1007" i="6" s="1"/>
  <c r="B1008" i="6"/>
  <c r="N1008" i="6" s="1"/>
  <c r="B1009" i="6"/>
  <c r="N1009" i="6" s="1"/>
  <c r="B1010" i="6"/>
  <c r="N1010" i="6" s="1"/>
  <c r="B1011" i="6"/>
  <c r="N1011" i="6" s="1"/>
  <c r="B1012" i="6"/>
  <c r="N1012" i="6" s="1"/>
  <c r="B1013" i="6"/>
  <c r="N1013" i="6" s="1"/>
  <c r="B1014" i="6"/>
  <c r="N1014" i="6" s="1"/>
  <c r="B1015" i="6"/>
  <c r="N1015" i="6" s="1"/>
  <c r="B1016" i="6"/>
  <c r="N1016" i="6" s="1"/>
  <c r="B1017" i="6"/>
  <c r="N1017" i="6" s="1"/>
  <c r="B1018" i="6"/>
  <c r="N1018" i="6" s="1"/>
  <c r="B1019" i="6"/>
  <c r="N1019" i="6" s="1"/>
  <c r="B1020" i="6"/>
  <c r="N1020" i="6" s="1"/>
  <c r="M1020" i="6" s="1"/>
  <c r="B1021" i="6"/>
  <c r="N1021" i="6" s="1"/>
  <c r="M1021" i="6" s="1"/>
  <c r="B1022" i="6"/>
  <c r="N1022" i="6" s="1"/>
  <c r="B1023" i="6"/>
  <c r="N1023" i="6" s="1"/>
  <c r="B1024" i="6"/>
  <c r="N1024" i="6" s="1"/>
  <c r="B1025" i="6"/>
  <c r="N1025" i="6" s="1"/>
  <c r="B1026" i="6"/>
  <c r="N1026" i="6" s="1"/>
  <c r="B1027" i="6"/>
  <c r="N1027" i="6" s="1"/>
  <c r="B1028" i="6"/>
  <c r="N1028" i="6" s="1"/>
  <c r="B1029" i="6"/>
  <c r="N1029" i="6" s="1"/>
  <c r="B1030" i="6"/>
  <c r="N1030" i="6" s="1"/>
  <c r="B1031" i="6"/>
  <c r="N1031" i="6" s="1"/>
  <c r="M1031" i="6" s="1"/>
  <c r="B1032" i="6"/>
  <c r="N1032" i="6" s="1"/>
  <c r="B1033" i="6"/>
  <c r="N1033" i="6" s="1"/>
  <c r="B1034" i="6"/>
  <c r="N1034" i="6" s="1"/>
  <c r="B1035" i="6"/>
  <c r="N1035" i="6" s="1"/>
  <c r="B1036" i="6"/>
  <c r="N1036" i="6" s="1"/>
  <c r="B1037" i="6"/>
  <c r="N1037" i="6" s="1"/>
  <c r="B1038" i="6"/>
  <c r="N1038" i="6" s="1"/>
  <c r="B1039" i="6"/>
  <c r="N1039" i="6" s="1"/>
  <c r="B1040" i="6"/>
  <c r="N1040" i="6" s="1"/>
  <c r="B1041" i="6"/>
  <c r="N1041" i="6" s="1"/>
  <c r="B1042" i="6"/>
  <c r="N1042" i="6" s="1"/>
  <c r="B1043" i="6"/>
  <c r="N1043" i="6" s="1"/>
  <c r="M1043" i="6" s="1"/>
  <c r="B1044" i="6"/>
  <c r="N1044" i="6" s="1"/>
  <c r="B1045" i="6"/>
  <c r="N1045" i="6" s="1"/>
  <c r="B1046" i="6"/>
  <c r="N1046" i="6" s="1"/>
  <c r="B1047" i="6"/>
  <c r="N1047" i="6" s="1"/>
  <c r="B1048" i="6"/>
  <c r="N1048" i="6" s="1"/>
  <c r="B1049" i="6"/>
  <c r="N1049" i="6" s="1"/>
  <c r="B1050" i="6"/>
  <c r="N1050" i="6" s="1"/>
  <c r="B1051" i="6"/>
  <c r="N1051" i="6" s="1"/>
  <c r="B1052" i="6"/>
  <c r="N1052" i="6" s="1"/>
  <c r="B1053" i="6"/>
  <c r="N1053" i="6" s="1"/>
  <c r="B1054" i="6"/>
  <c r="N1054" i="6" s="1"/>
  <c r="B1055" i="6"/>
  <c r="N1055" i="6" s="1"/>
  <c r="M1055" i="6" s="1"/>
  <c r="B1056" i="6"/>
  <c r="N1056" i="6" s="1"/>
  <c r="M1056" i="6" s="1"/>
  <c r="B1057" i="6"/>
  <c r="N1057" i="6" s="1"/>
  <c r="M1057" i="6" s="1"/>
  <c r="B1058" i="6"/>
  <c r="N1058" i="6" s="1"/>
  <c r="B1059" i="6"/>
  <c r="N1059" i="6" s="1"/>
  <c r="B1060" i="6"/>
  <c r="N1060" i="6" s="1"/>
  <c r="B1061" i="6"/>
  <c r="N1061" i="6" s="1"/>
  <c r="B1062" i="6"/>
  <c r="N1062" i="6" s="1"/>
  <c r="B1063" i="6"/>
  <c r="N1063" i="6" s="1"/>
  <c r="B1064" i="6"/>
  <c r="N1064" i="6" s="1"/>
  <c r="B1065" i="6"/>
  <c r="N1065" i="6" s="1"/>
  <c r="B1066" i="6"/>
  <c r="N1066" i="6" s="1"/>
  <c r="B1067" i="6"/>
  <c r="N1067" i="6" s="1"/>
  <c r="M1067" i="6" s="1"/>
  <c r="B1068" i="6"/>
  <c r="N1068" i="6" s="1"/>
  <c r="B1069" i="6"/>
  <c r="N1069" i="6" s="1"/>
  <c r="B1070" i="6"/>
  <c r="N1070" i="6" s="1"/>
  <c r="B1071" i="6"/>
  <c r="N1071" i="6" s="1"/>
  <c r="B1072" i="6"/>
  <c r="B1073" i="6"/>
  <c r="N1073" i="6" s="1"/>
  <c r="B1074" i="6"/>
  <c r="N1074" i="6" s="1"/>
  <c r="B1075" i="6"/>
  <c r="N1075" i="6" s="1"/>
  <c r="B1076" i="6"/>
  <c r="N1076" i="6" s="1"/>
  <c r="B1077" i="6"/>
  <c r="N1077" i="6" s="1"/>
  <c r="B1078" i="6"/>
  <c r="N1078" i="6" s="1"/>
  <c r="B1079" i="6"/>
  <c r="B1080" i="6"/>
  <c r="N1080" i="6" s="1"/>
  <c r="B1081" i="6"/>
  <c r="N1081" i="6" s="1"/>
  <c r="B1082" i="6"/>
  <c r="N1082" i="6" s="1"/>
  <c r="B1083" i="6"/>
  <c r="N1083" i="6" s="1"/>
  <c r="B1084" i="6"/>
  <c r="N1084" i="6" s="1"/>
  <c r="B1085" i="6"/>
  <c r="N1085" i="6" s="1"/>
  <c r="B1086" i="6"/>
  <c r="N1086" i="6" s="1"/>
  <c r="B1087" i="6"/>
  <c r="N1087" i="6" s="1"/>
  <c r="B1088" i="6"/>
  <c r="N1088" i="6" s="1"/>
  <c r="B1089" i="6"/>
  <c r="N1089" i="6" s="1"/>
  <c r="B1090" i="6"/>
  <c r="N1090" i="6" s="1"/>
  <c r="B1091" i="6"/>
  <c r="N1091" i="6" s="1"/>
  <c r="M1091" i="6" s="1"/>
  <c r="B1092" i="6"/>
  <c r="N1092" i="6" s="1"/>
  <c r="M1092" i="6" s="1"/>
  <c r="B1093" i="6"/>
  <c r="N1093" i="6" s="1"/>
  <c r="M1093" i="6" s="1"/>
  <c r="B1094" i="6"/>
  <c r="N1094" i="6" s="1"/>
  <c r="B1095" i="6"/>
  <c r="N1095" i="6" s="1"/>
  <c r="B1096" i="6"/>
  <c r="B1097" i="6"/>
  <c r="N1097" i="6" s="1"/>
  <c r="B1098" i="6"/>
  <c r="N1098" i="6" s="1"/>
  <c r="B1099" i="6"/>
  <c r="N1099" i="6" s="1"/>
  <c r="B1100" i="6"/>
  <c r="N1100" i="6" s="1"/>
  <c r="B1101" i="6"/>
  <c r="N1101" i="6" s="1"/>
  <c r="B1102" i="6"/>
  <c r="N1102" i="6" s="1"/>
  <c r="B1103" i="6"/>
  <c r="N1103" i="6" s="1"/>
  <c r="M1103" i="6" s="1"/>
  <c r="B1104" i="6"/>
  <c r="N1104" i="6" s="1"/>
  <c r="B1105" i="6"/>
  <c r="N1105" i="6" s="1"/>
  <c r="B1106" i="6"/>
  <c r="N1106" i="6" s="1"/>
  <c r="B1107" i="6"/>
  <c r="N1107" i="6" s="1"/>
  <c r="B1108" i="6"/>
  <c r="N1108" i="6" s="1"/>
  <c r="B1109" i="6"/>
  <c r="N1109" i="6" s="1"/>
  <c r="B1110" i="6"/>
  <c r="N1110" i="6" s="1"/>
  <c r="B1111" i="6"/>
  <c r="N1111" i="6" s="1"/>
  <c r="B1112" i="6"/>
  <c r="N1112" i="6" s="1"/>
  <c r="B1113" i="6"/>
  <c r="N1113" i="6" s="1"/>
  <c r="B1114" i="6"/>
  <c r="N1114" i="6" s="1"/>
  <c r="B1115" i="6"/>
  <c r="N1115" i="6" s="1"/>
  <c r="M1115" i="6" s="1"/>
  <c r="B1116" i="6"/>
  <c r="N1116" i="6" s="1"/>
  <c r="B1117" i="6"/>
  <c r="N1117" i="6" s="1"/>
  <c r="B1118" i="6"/>
  <c r="N1118" i="6" s="1"/>
  <c r="B1119" i="6"/>
  <c r="N1119" i="6" s="1"/>
  <c r="B1120" i="6"/>
  <c r="N1120" i="6" s="1"/>
  <c r="B1121" i="6"/>
  <c r="N1121" i="6" s="1"/>
  <c r="B1122" i="6"/>
  <c r="N1122" i="6" s="1"/>
  <c r="B1123" i="6"/>
  <c r="N1123" i="6" s="1"/>
  <c r="B1124" i="6"/>
  <c r="N1124" i="6" s="1"/>
  <c r="B1125" i="6"/>
  <c r="N1125" i="6" s="1"/>
  <c r="B1126" i="6"/>
  <c r="N1126" i="6" s="1"/>
  <c r="B1127" i="6"/>
  <c r="N1127" i="6" s="1"/>
  <c r="M1127" i="6" s="1"/>
  <c r="B1128" i="6"/>
  <c r="N1128" i="6" s="1"/>
  <c r="M1128" i="6" s="1"/>
  <c r="B1129" i="6"/>
  <c r="N1129" i="6" s="1"/>
  <c r="M1129" i="6" s="1"/>
  <c r="B1130" i="6"/>
  <c r="N1130" i="6" s="1"/>
  <c r="B1131" i="6"/>
  <c r="B1132" i="6"/>
  <c r="B1133" i="6"/>
  <c r="N1133" i="6" s="1"/>
  <c r="B1134" i="6"/>
  <c r="N1134" i="6" s="1"/>
  <c r="B1135" i="6"/>
  <c r="N1135" i="6" s="1"/>
  <c r="B1136" i="6"/>
  <c r="N1136" i="6" s="1"/>
  <c r="B1137" i="6"/>
  <c r="N1137" i="6" s="1"/>
  <c r="B1138" i="6"/>
  <c r="N1138" i="6" s="1"/>
  <c r="B1139" i="6"/>
  <c r="N1139" i="6" s="1"/>
  <c r="M1139" i="6" s="1"/>
  <c r="B1140" i="6"/>
  <c r="N1140" i="6" s="1"/>
  <c r="B1141" i="6"/>
  <c r="N1141" i="6" s="1"/>
  <c r="B1142" i="6"/>
  <c r="N1142" i="6" s="1"/>
  <c r="B1143" i="6"/>
  <c r="N1143" i="6" s="1"/>
  <c r="B1144" i="6"/>
  <c r="N1144" i="6" s="1"/>
  <c r="B1145" i="6"/>
  <c r="N1145" i="6" s="1"/>
  <c r="B1146" i="6"/>
  <c r="N1146" i="6" s="1"/>
  <c r="B1147" i="6"/>
  <c r="N1147" i="6" s="1"/>
  <c r="B1148" i="6"/>
  <c r="N1148" i="6" s="1"/>
  <c r="B1149" i="6"/>
  <c r="N1149" i="6" s="1"/>
  <c r="B1150" i="6"/>
  <c r="N1150" i="6" s="1"/>
  <c r="B1151" i="6"/>
  <c r="N1151" i="6" s="1"/>
  <c r="M1151" i="6" s="1"/>
  <c r="B1152" i="6"/>
  <c r="N1152" i="6" s="1"/>
  <c r="B1153" i="6"/>
  <c r="N1153" i="6" s="1"/>
  <c r="B1154" i="6"/>
  <c r="N1154" i="6" s="1"/>
  <c r="B1155" i="6"/>
  <c r="N1155" i="6" s="1"/>
  <c r="B1156" i="6"/>
  <c r="N1156" i="6" s="1"/>
  <c r="B1157" i="6"/>
  <c r="B1158" i="6"/>
  <c r="N1158" i="6" s="1"/>
  <c r="B1159" i="6"/>
  <c r="N1159" i="6" s="1"/>
  <c r="B1160" i="6"/>
  <c r="N1160" i="6" s="1"/>
  <c r="B1161" i="6"/>
  <c r="N1161" i="6" s="1"/>
  <c r="B1162" i="6"/>
  <c r="N1162" i="6" s="1"/>
  <c r="B1163" i="6"/>
  <c r="N1163" i="6" s="1"/>
  <c r="B1164" i="6"/>
  <c r="N1164" i="6" s="1"/>
  <c r="M1164" i="6" s="1"/>
  <c r="B1165" i="6"/>
  <c r="N1165" i="6" s="1"/>
  <c r="M1165" i="6" s="1"/>
  <c r="B1166" i="6"/>
  <c r="N1166" i="6" s="1"/>
  <c r="B1167" i="6"/>
  <c r="N1167" i="6" s="1"/>
  <c r="B1168" i="6"/>
  <c r="N1168" i="6" s="1"/>
  <c r="B1169" i="6"/>
  <c r="N1169" i="6" s="1"/>
  <c r="B1170" i="6"/>
  <c r="N1170" i="6" s="1"/>
  <c r="B1171" i="6"/>
  <c r="N1171" i="6" s="1"/>
  <c r="B1172" i="6"/>
  <c r="N1172" i="6" s="1"/>
  <c r="B1173" i="6"/>
  <c r="N1173" i="6" s="1"/>
  <c r="B1174" i="6"/>
  <c r="N1174" i="6" s="1"/>
  <c r="B1175" i="6"/>
  <c r="N1175" i="6" s="1"/>
  <c r="B1176" i="6"/>
  <c r="B1177" i="6"/>
  <c r="N1177" i="6" s="1"/>
  <c r="B1178" i="6"/>
  <c r="N1178" i="6" s="1"/>
  <c r="B1179" i="6"/>
  <c r="N1179" i="6" s="1"/>
  <c r="B1180" i="6"/>
  <c r="N1180" i="6" s="1"/>
  <c r="B1181" i="6"/>
  <c r="N1181" i="6" s="1"/>
  <c r="B1182" i="6"/>
  <c r="N1182" i="6" s="1"/>
  <c r="B1183" i="6"/>
  <c r="D1183" i="6" s="1"/>
  <c r="B1184" i="6"/>
  <c r="N1184" i="6" s="1"/>
  <c r="B1185" i="6"/>
  <c r="N1185" i="6" s="1"/>
  <c r="B1186" i="6"/>
  <c r="N1186" i="6" s="1"/>
  <c r="B1187" i="6"/>
  <c r="N1187" i="6" s="1"/>
  <c r="B1188" i="6"/>
  <c r="N1188" i="6" s="1"/>
  <c r="B1189" i="6"/>
  <c r="N1189" i="6" s="1"/>
  <c r="B1190" i="6"/>
  <c r="N1190" i="6" s="1"/>
  <c r="B1191" i="6"/>
  <c r="N1191" i="6" s="1"/>
  <c r="B1192" i="6"/>
  <c r="N1192" i="6" s="1"/>
  <c r="B1193" i="6"/>
  <c r="N1193" i="6" s="1"/>
  <c r="B1194" i="6"/>
  <c r="N1194" i="6" s="1"/>
  <c r="B1195" i="6"/>
  <c r="N1195" i="6" s="1"/>
  <c r="B1196" i="6"/>
  <c r="N1196" i="6" s="1"/>
  <c r="B1197" i="6"/>
  <c r="N1197" i="6" s="1"/>
  <c r="B1198" i="6"/>
  <c r="N1198" i="6" s="1"/>
  <c r="B1199" i="6"/>
  <c r="N1199" i="6" s="1"/>
  <c r="B1200" i="6"/>
  <c r="N1200" i="6" s="1"/>
  <c r="M1200" i="6" s="1"/>
  <c r="B1201" i="6"/>
  <c r="N1201" i="6" s="1"/>
  <c r="M1201" i="6" s="1"/>
  <c r="B1202" i="6"/>
  <c r="N1202" i="6" s="1"/>
  <c r="B1203" i="6"/>
  <c r="B1204" i="6"/>
  <c r="N1204" i="6" s="1"/>
  <c r="B1205" i="6"/>
  <c r="N1205" i="6" s="1"/>
  <c r="B1206" i="6"/>
  <c r="N1206" i="6" s="1"/>
  <c r="B1207" i="6"/>
  <c r="N1207" i="6" s="1"/>
  <c r="B1208" i="6"/>
  <c r="N1208" i="6" s="1"/>
  <c r="B1209" i="6"/>
  <c r="N1209" i="6" s="1"/>
  <c r="B1210" i="6"/>
  <c r="N1210" i="6" s="1"/>
  <c r="B1211" i="6"/>
  <c r="N1211" i="6" s="1"/>
  <c r="B1212" i="6"/>
  <c r="N1212" i="6" s="1"/>
  <c r="B1213" i="6"/>
  <c r="N1213" i="6" s="1"/>
  <c r="B1214" i="6"/>
  <c r="N1214" i="6" s="1"/>
  <c r="B1215" i="6"/>
  <c r="N1215" i="6" s="1"/>
  <c r="B1216" i="6"/>
  <c r="N1216" i="6" s="1"/>
  <c r="B1217" i="6"/>
  <c r="N1217" i="6" s="1"/>
  <c r="B1218" i="6"/>
  <c r="N1218" i="6" s="1"/>
  <c r="B1219" i="6"/>
  <c r="N1219" i="6" s="1"/>
  <c r="B1220" i="6"/>
  <c r="N1220" i="6" s="1"/>
  <c r="B1221" i="6"/>
  <c r="N1221" i="6" s="1"/>
  <c r="B1222" i="6"/>
  <c r="N1222" i="6" s="1"/>
  <c r="B1223" i="6"/>
  <c r="N1223" i="6" s="1"/>
  <c r="B1224" i="6"/>
  <c r="N1224" i="6" s="1"/>
  <c r="B1225" i="6"/>
  <c r="N1225" i="6" s="1"/>
  <c r="B1226" i="6"/>
  <c r="N1226" i="6" s="1"/>
  <c r="B1227" i="6"/>
  <c r="B1228" i="6"/>
  <c r="N1228" i="6" s="1"/>
  <c r="B1229" i="6"/>
  <c r="B1230" i="6"/>
  <c r="N1230" i="6" s="1"/>
  <c r="B1231" i="6"/>
  <c r="N1231" i="6" s="1"/>
  <c r="B1232" i="6"/>
  <c r="N1232" i="6" s="1"/>
  <c r="B1233" i="6"/>
  <c r="N1233" i="6" s="1"/>
  <c r="B1234" i="6"/>
  <c r="N1234" i="6" s="1"/>
  <c r="B1235" i="6"/>
  <c r="N1235" i="6" s="1"/>
  <c r="B1236" i="6"/>
  <c r="N1236" i="6" s="1"/>
  <c r="M1236" i="6" s="1"/>
  <c r="B1237" i="6"/>
  <c r="N1237" i="6" s="1"/>
  <c r="M1237" i="6" s="1"/>
  <c r="B1238" i="6"/>
  <c r="N1238" i="6" s="1"/>
  <c r="B1239" i="6"/>
  <c r="N1239" i="6" s="1"/>
  <c r="B1240" i="6"/>
  <c r="N1240" i="6" s="1"/>
  <c r="B1241" i="6"/>
  <c r="N1241" i="6" s="1"/>
  <c r="B1242" i="6"/>
  <c r="N1242" i="6" s="1"/>
  <c r="B1243" i="6"/>
  <c r="N1243" i="6" s="1"/>
  <c r="B1244" i="6"/>
  <c r="N1244" i="6" s="1"/>
  <c r="B1245" i="6"/>
  <c r="N1245" i="6" s="1"/>
  <c r="B1246" i="6"/>
  <c r="N1246" i="6" s="1"/>
  <c r="B1247" i="6"/>
  <c r="N1247" i="6" s="1"/>
  <c r="B1248" i="6"/>
  <c r="N1248" i="6" s="1"/>
  <c r="B1249" i="6"/>
  <c r="N1249" i="6" s="1"/>
  <c r="B1250" i="6"/>
  <c r="N1250" i="6" s="1"/>
  <c r="B1251" i="6"/>
  <c r="N1251" i="6" s="1"/>
  <c r="B1252" i="6"/>
  <c r="N1252" i="6" s="1"/>
  <c r="B1253" i="6"/>
  <c r="N1253" i="6" s="1"/>
  <c r="B1254" i="6"/>
  <c r="N1254" i="6" s="1"/>
  <c r="B1255" i="6"/>
  <c r="D1255" i="6" s="1"/>
  <c r="E1255" i="6" s="1"/>
  <c r="B1256" i="6"/>
  <c r="N1256" i="6" s="1"/>
  <c r="B1257" i="6"/>
  <c r="N1257" i="6" s="1"/>
  <c r="B1258" i="6"/>
  <c r="N1258" i="6" s="1"/>
  <c r="B1259" i="6"/>
  <c r="N1259" i="6" s="1"/>
  <c r="B1260" i="6"/>
  <c r="N1260" i="6" s="1"/>
  <c r="B1261" i="6"/>
  <c r="N1261" i="6" s="1"/>
  <c r="B1262" i="6"/>
  <c r="N1262" i="6" s="1"/>
  <c r="B1263" i="6"/>
  <c r="N1263" i="6" s="1"/>
  <c r="B1264" i="6"/>
  <c r="N1264" i="6" s="1"/>
  <c r="B1265" i="6"/>
  <c r="N1265" i="6" s="1"/>
  <c r="B1266" i="6"/>
  <c r="N1266" i="6" s="1"/>
  <c r="B1267" i="6"/>
  <c r="N1267" i="6" s="1"/>
  <c r="B1268" i="6"/>
  <c r="N1268" i="6" s="1"/>
  <c r="B1269" i="6"/>
  <c r="N1269" i="6" s="1"/>
  <c r="B1270" i="6"/>
  <c r="N1270" i="6" s="1"/>
  <c r="B1271" i="6"/>
  <c r="N1271" i="6" s="1"/>
  <c r="B1272" i="6"/>
  <c r="N1272" i="6" s="1"/>
  <c r="M1272" i="6" s="1"/>
  <c r="B1273" i="6"/>
  <c r="N1273" i="6" s="1"/>
  <c r="M1273" i="6" s="1"/>
  <c r="B1274" i="6"/>
  <c r="B1275" i="6"/>
  <c r="B1276" i="6"/>
  <c r="N1276" i="6" s="1"/>
  <c r="B1277" i="6"/>
  <c r="B1278" i="6"/>
  <c r="D1278" i="6" s="1"/>
  <c r="B1279" i="6"/>
  <c r="D1279" i="6" s="1"/>
  <c r="B1280" i="6"/>
  <c r="N1280" i="6" s="1"/>
  <c r="B1281" i="6"/>
  <c r="N1281" i="6" s="1"/>
  <c r="B1282" i="6"/>
  <c r="N1282" i="6" s="1"/>
  <c r="B1283" i="6"/>
  <c r="N1283" i="6" s="1"/>
  <c r="B1284" i="6"/>
  <c r="N1284" i="6" s="1"/>
  <c r="B1285" i="6"/>
  <c r="N1285" i="6" s="1"/>
  <c r="B1286" i="6"/>
  <c r="N1286" i="6" s="1"/>
  <c r="B1287" i="6"/>
  <c r="N1287" i="6" s="1"/>
  <c r="B1288" i="6"/>
  <c r="N1288" i="6" s="1"/>
  <c r="B1289" i="6"/>
  <c r="N1289" i="6" s="1"/>
  <c r="B1290" i="6"/>
  <c r="N1290" i="6" s="1"/>
  <c r="B1291" i="6"/>
  <c r="N1291" i="6" s="1"/>
  <c r="B1292" i="6"/>
  <c r="N1292" i="6" s="1"/>
  <c r="B1293" i="6"/>
  <c r="N1293" i="6" s="1"/>
  <c r="B1294" i="6"/>
  <c r="N1294" i="6" s="1"/>
  <c r="B1295" i="6"/>
  <c r="N1295" i="6" s="1"/>
  <c r="B1296" i="6"/>
  <c r="N1296" i="6" s="1"/>
  <c r="B1297" i="6"/>
  <c r="N1297" i="6" s="1"/>
  <c r="B1298" i="6"/>
  <c r="N1298" i="6" s="1"/>
  <c r="B1299" i="6"/>
  <c r="N1299" i="6" s="1"/>
  <c r="B1300" i="6"/>
  <c r="N1300" i="6" s="1"/>
  <c r="B1301" i="6"/>
  <c r="N1301" i="6" s="1"/>
  <c r="B1302" i="6"/>
  <c r="N1302" i="6" s="1"/>
  <c r="B1303" i="6"/>
  <c r="N1303" i="6" s="1"/>
  <c r="B1304" i="6"/>
  <c r="N1304" i="6" s="1"/>
  <c r="B1305" i="6"/>
  <c r="N1305" i="6" s="1"/>
  <c r="B1306" i="6"/>
  <c r="N1306" i="6" s="1"/>
  <c r="B1307" i="6"/>
  <c r="N1307" i="6" s="1"/>
  <c r="B1308" i="6"/>
  <c r="N1308" i="6" s="1"/>
  <c r="M1308" i="6" s="1"/>
  <c r="B1309" i="6"/>
  <c r="N1309" i="6" s="1"/>
  <c r="M1309" i="6" s="1"/>
  <c r="B1310" i="6"/>
  <c r="N1310" i="6" s="1"/>
  <c r="B1311" i="6"/>
  <c r="N1311" i="6" s="1"/>
  <c r="B1312" i="6"/>
  <c r="N1312" i="6" s="1"/>
  <c r="B1313" i="6"/>
  <c r="N1313" i="6" s="1"/>
  <c r="B1314" i="6"/>
  <c r="N1314" i="6" s="1"/>
  <c r="B1315" i="6"/>
  <c r="N1315" i="6" s="1"/>
  <c r="B1316" i="6"/>
  <c r="N1316" i="6" s="1"/>
  <c r="B1317" i="6"/>
  <c r="N1317" i="6" s="1"/>
  <c r="B1318" i="6"/>
  <c r="N1318" i="6" s="1"/>
  <c r="B1319" i="6"/>
  <c r="N1319" i="6" s="1"/>
  <c r="B1320" i="6"/>
  <c r="N1320" i="6" s="1"/>
  <c r="B1321" i="6"/>
  <c r="N1321" i="6" s="1"/>
  <c r="B1322" i="6"/>
  <c r="N1322" i="6" s="1"/>
  <c r="B1323" i="6"/>
  <c r="N1323" i="6" s="1"/>
  <c r="B1324" i="6"/>
  <c r="N1324" i="6" s="1"/>
  <c r="B1325" i="6"/>
  <c r="N1325" i="6" s="1"/>
  <c r="B1326" i="6"/>
  <c r="N1326" i="6" s="1"/>
  <c r="B1327" i="6"/>
  <c r="N1327" i="6" s="1"/>
  <c r="B1328" i="6"/>
  <c r="N1328" i="6" s="1"/>
  <c r="B1329" i="6"/>
  <c r="N1329" i="6" s="1"/>
  <c r="B1330" i="6"/>
  <c r="N1330" i="6" s="1"/>
  <c r="B1331" i="6"/>
  <c r="N1331" i="6" s="1"/>
  <c r="B1332" i="6"/>
  <c r="N1332" i="6" s="1"/>
  <c r="B1333" i="6"/>
  <c r="N1333" i="6" s="1"/>
  <c r="B1334" i="6"/>
  <c r="N1334" i="6" s="1"/>
  <c r="B1335" i="6"/>
  <c r="N1335" i="6" s="1"/>
  <c r="B1336" i="6"/>
  <c r="N1336" i="6" s="1"/>
  <c r="B1337" i="6"/>
  <c r="N1337" i="6" s="1"/>
  <c r="B1338" i="6"/>
  <c r="N1338" i="6" s="1"/>
  <c r="B1339" i="6"/>
  <c r="N1339" i="6" s="1"/>
  <c r="B1340" i="6"/>
  <c r="N1340" i="6" s="1"/>
  <c r="B1341" i="6"/>
  <c r="N1341" i="6" s="1"/>
  <c r="B1342" i="6"/>
  <c r="N1342" i="6" s="1"/>
  <c r="B1343" i="6"/>
  <c r="N1343" i="6" s="1"/>
  <c r="B1344" i="6"/>
  <c r="N1344" i="6" s="1"/>
  <c r="M1344" i="6" s="1"/>
  <c r="B1345" i="6"/>
  <c r="N1345" i="6" s="1"/>
  <c r="M1345" i="6" s="1"/>
  <c r="B1346" i="6"/>
  <c r="N1346" i="6" s="1"/>
  <c r="B1347" i="6"/>
  <c r="N1347" i="6" s="1"/>
  <c r="B1348" i="6"/>
  <c r="N1348" i="6" s="1"/>
  <c r="B1349" i="6"/>
  <c r="N1349" i="6" s="1"/>
  <c r="B1350" i="6"/>
  <c r="N1350" i="6" s="1"/>
  <c r="B1351" i="6"/>
  <c r="N1351" i="6" s="1"/>
  <c r="B1352" i="6"/>
  <c r="N1352" i="6" s="1"/>
  <c r="B1353" i="6"/>
  <c r="N1353" i="6" s="1"/>
  <c r="B1354" i="6"/>
  <c r="N1354" i="6" s="1"/>
  <c r="B1355" i="6"/>
  <c r="N1355" i="6" s="1"/>
  <c r="B1356" i="6"/>
  <c r="B1357" i="6"/>
  <c r="N1357" i="6" s="1"/>
  <c r="B1358" i="6"/>
  <c r="N1358" i="6" s="1"/>
  <c r="B1359" i="6"/>
  <c r="N1359" i="6" s="1"/>
  <c r="B1360" i="6"/>
  <c r="N1360" i="6" s="1"/>
  <c r="B1361" i="6"/>
  <c r="N1361" i="6" s="1"/>
  <c r="B1362" i="6"/>
  <c r="N1362" i="6" s="1"/>
  <c r="B1363" i="6"/>
  <c r="N1363" i="6" s="1"/>
  <c r="B1364" i="6"/>
  <c r="N1364" i="6" s="1"/>
  <c r="B1365" i="6"/>
  <c r="N1365" i="6" s="1"/>
  <c r="B1366" i="6"/>
  <c r="N1366" i="6" s="1"/>
  <c r="B1367" i="6"/>
  <c r="N1367" i="6" s="1"/>
  <c r="B1368" i="6"/>
  <c r="N1368" i="6" s="1"/>
  <c r="B1369" i="6"/>
  <c r="N1369" i="6" s="1"/>
  <c r="B1370" i="6"/>
  <c r="N1370" i="6" s="1"/>
  <c r="B1371" i="6"/>
  <c r="N1371" i="6" s="1"/>
  <c r="B1372" i="6"/>
  <c r="B1373" i="6"/>
  <c r="N1373" i="6" s="1"/>
  <c r="B1374" i="6"/>
  <c r="N1374" i="6" s="1"/>
  <c r="B1375" i="6"/>
  <c r="N1375" i="6" s="1"/>
  <c r="B1376" i="6"/>
  <c r="N1376" i="6" s="1"/>
  <c r="B1377" i="6"/>
  <c r="N1377" i="6" s="1"/>
  <c r="B1378" i="6"/>
  <c r="N1378" i="6" s="1"/>
  <c r="B1379" i="6"/>
  <c r="N1379" i="6" s="1"/>
  <c r="B1380" i="6"/>
  <c r="N1380" i="6" s="1"/>
  <c r="M1380" i="6" s="1"/>
  <c r="B1381" i="6"/>
  <c r="N1381" i="6" s="1"/>
  <c r="M1381" i="6" s="1"/>
  <c r="B1382" i="6"/>
  <c r="N1382" i="6" s="1"/>
  <c r="B1383" i="6"/>
  <c r="N1383" i="6" s="1"/>
  <c r="B1384" i="6"/>
  <c r="N1384" i="6" s="1"/>
  <c r="B1385" i="6"/>
  <c r="N1385" i="6" s="1"/>
  <c r="B1386" i="6"/>
  <c r="N1386" i="6" s="1"/>
  <c r="B1387" i="6"/>
  <c r="N1387" i="6" s="1"/>
  <c r="B1388" i="6"/>
  <c r="N1388" i="6" s="1"/>
  <c r="B1389" i="6"/>
  <c r="N1389" i="6" s="1"/>
  <c r="B1390" i="6"/>
  <c r="N1390" i="6" s="1"/>
  <c r="B1391" i="6"/>
  <c r="N1391" i="6" s="1"/>
  <c r="B1392" i="6"/>
  <c r="N1392" i="6" s="1"/>
  <c r="B1393" i="6"/>
  <c r="N1393" i="6" s="1"/>
  <c r="B1394" i="6"/>
  <c r="N1394" i="6" s="1"/>
  <c r="B1395" i="6"/>
  <c r="N1395" i="6" s="1"/>
  <c r="B1396" i="6"/>
  <c r="B1397" i="6"/>
  <c r="N1397" i="6" s="1"/>
  <c r="B1398" i="6"/>
  <c r="N1398" i="6" s="1"/>
  <c r="B1399" i="6"/>
  <c r="N1399" i="6" s="1"/>
  <c r="B1400" i="6"/>
  <c r="N1400" i="6" s="1"/>
  <c r="B1401" i="6"/>
  <c r="N1401" i="6" s="1"/>
  <c r="B1402" i="6"/>
  <c r="N1402" i="6" s="1"/>
  <c r="B1403" i="6"/>
  <c r="N1403" i="6" s="1"/>
  <c r="B1404" i="6"/>
  <c r="N1404" i="6" s="1"/>
  <c r="B1405" i="6"/>
  <c r="N1405" i="6" s="1"/>
  <c r="B1406" i="6"/>
  <c r="N1406" i="6" s="1"/>
  <c r="B1407" i="6"/>
  <c r="N1407" i="6" s="1"/>
  <c r="B1408" i="6"/>
  <c r="N1408" i="6" s="1"/>
  <c r="B1409" i="6"/>
  <c r="N1409" i="6" s="1"/>
  <c r="B1410" i="6"/>
  <c r="N1410" i="6" s="1"/>
  <c r="B1411" i="6"/>
  <c r="N1411" i="6" s="1"/>
  <c r="B1412" i="6"/>
  <c r="N1412" i="6" s="1"/>
  <c r="B1413" i="6"/>
  <c r="N1413" i="6" s="1"/>
  <c r="B1414" i="6"/>
  <c r="N1414" i="6" s="1"/>
  <c r="B1415" i="6"/>
  <c r="N1415" i="6" s="1"/>
  <c r="B1416" i="6"/>
  <c r="N1416" i="6" s="1"/>
  <c r="M1416" i="6" s="1"/>
  <c r="B1417" i="6"/>
  <c r="N1417" i="6" s="1"/>
  <c r="M1417" i="6" s="1"/>
  <c r="B1418" i="6"/>
  <c r="N1418" i="6" s="1"/>
  <c r="B1419" i="6"/>
  <c r="N1419" i="6" s="1"/>
  <c r="B1420" i="6"/>
  <c r="B1421" i="6"/>
  <c r="N1421" i="6" s="1"/>
  <c r="B1422" i="6"/>
  <c r="N1422" i="6" s="1"/>
  <c r="B1423" i="6"/>
  <c r="N1423" i="6" s="1"/>
  <c r="B1424" i="6"/>
  <c r="N1424" i="6" s="1"/>
  <c r="B1425" i="6"/>
  <c r="N1425" i="6" s="1"/>
  <c r="B1426" i="6"/>
  <c r="N1426" i="6" s="1"/>
  <c r="B1427" i="6"/>
  <c r="N1427" i="6" s="1"/>
  <c r="B1428" i="6"/>
  <c r="N1428" i="6" s="1"/>
  <c r="B1429" i="6"/>
  <c r="N1429" i="6" s="1"/>
  <c r="B1430" i="6"/>
  <c r="N1430" i="6" s="1"/>
  <c r="B1431" i="6"/>
  <c r="N1431" i="6" s="1"/>
  <c r="B1432" i="6"/>
  <c r="N1432" i="6" s="1"/>
  <c r="B1433" i="6"/>
  <c r="N1433" i="6" s="1"/>
  <c r="B1434" i="6"/>
  <c r="N1434" i="6" s="1"/>
  <c r="B1435" i="6"/>
  <c r="N1435" i="6" s="1"/>
  <c r="B1436" i="6"/>
  <c r="N1436" i="6" s="1"/>
  <c r="B1437" i="6"/>
  <c r="N1437" i="6" s="1"/>
  <c r="B1438" i="6"/>
  <c r="N1438" i="6" s="1"/>
  <c r="B1439" i="6"/>
  <c r="N1439" i="6" s="1"/>
  <c r="B1440" i="6"/>
  <c r="N1440" i="6" s="1"/>
  <c r="B1441" i="6"/>
  <c r="N1441" i="6" s="1"/>
  <c r="B1442" i="6"/>
  <c r="N1442" i="6" s="1"/>
  <c r="B1443" i="6"/>
  <c r="N1443" i="6" s="1"/>
  <c r="B1444" i="6"/>
  <c r="N1444" i="6" s="1"/>
  <c r="B1445" i="6"/>
  <c r="N1445" i="6" s="1"/>
  <c r="B1446" i="6"/>
  <c r="D1446" i="6" s="1"/>
  <c r="E1446" i="6" s="1"/>
  <c r="B1447" i="6"/>
  <c r="D1447" i="6" s="1"/>
  <c r="B1448" i="6"/>
  <c r="N1448" i="6" s="1"/>
  <c r="B1449" i="6"/>
  <c r="N1449" i="6" s="1"/>
  <c r="B1450" i="6"/>
  <c r="N1450" i="6" s="1"/>
  <c r="B1451" i="6"/>
  <c r="N1451" i="6" s="1"/>
  <c r="B1452" i="6"/>
  <c r="N1452" i="6" s="1"/>
  <c r="M1452" i="6" s="1"/>
  <c r="B1453" i="6"/>
  <c r="N1453" i="6" s="1"/>
  <c r="M1453" i="6" s="1"/>
  <c r="B1454" i="6"/>
  <c r="N1454" i="6" s="1"/>
  <c r="B1455" i="6"/>
  <c r="N1455" i="6" s="1"/>
  <c r="B1456" i="6"/>
  <c r="N1456" i="6" s="1"/>
  <c r="B1457" i="6"/>
  <c r="N1457" i="6" s="1"/>
  <c r="B1458" i="6"/>
  <c r="N1458" i="6" s="1"/>
  <c r="B1459" i="6"/>
  <c r="D1459" i="6" s="1"/>
  <c r="B1460" i="6"/>
  <c r="N1460" i="6" s="1"/>
  <c r="B1461" i="6"/>
  <c r="N1461" i="6" s="1"/>
  <c r="B1462" i="6"/>
  <c r="B1463" i="6"/>
  <c r="N1463" i="6" s="1"/>
  <c r="B1464" i="6"/>
  <c r="N1464" i="6" s="1"/>
  <c r="B1465" i="6"/>
  <c r="N1465" i="6" s="1"/>
  <c r="B1466" i="6"/>
  <c r="N1466" i="6" s="1"/>
  <c r="B1467" i="6"/>
  <c r="N1467" i="6" s="1"/>
  <c r="B1468" i="6"/>
  <c r="N1468" i="6" s="1"/>
  <c r="B1469" i="6"/>
  <c r="N1469" i="6" s="1"/>
  <c r="B1470" i="6"/>
  <c r="N1470" i="6" s="1"/>
  <c r="B1471" i="6"/>
  <c r="N1471" i="6" s="1"/>
  <c r="B1472" i="6"/>
  <c r="N1472" i="6" s="1"/>
  <c r="B1473" i="6"/>
  <c r="N1473" i="6" s="1"/>
  <c r="B1474" i="6"/>
  <c r="N1474" i="6" s="1"/>
  <c r="B1475" i="6"/>
  <c r="N1475" i="6" s="1"/>
  <c r="B1476" i="6"/>
  <c r="N1476" i="6" s="1"/>
  <c r="B1477" i="6"/>
  <c r="N1477" i="6" s="1"/>
  <c r="B1478" i="6"/>
  <c r="N1478" i="6" s="1"/>
  <c r="B1479" i="6"/>
  <c r="N1479" i="6" s="1"/>
  <c r="B1480" i="6"/>
  <c r="N1480" i="6" s="1"/>
  <c r="B1481" i="6"/>
  <c r="N1481" i="6" s="1"/>
  <c r="B1482" i="6"/>
  <c r="N1482" i="6" s="1"/>
  <c r="B1483" i="6"/>
  <c r="N1483" i="6" s="1"/>
  <c r="B1484" i="6"/>
  <c r="N1484" i="6" s="1"/>
  <c r="B1485" i="6"/>
  <c r="N1485" i="6" s="1"/>
  <c r="B1486" i="6"/>
  <c r="N1486" i="6" s="1"/>
  <c r="B1487" i="6"/>
  <c r="N1487" i="6" s="1"/>
  <c r="B1488" i="6"/>
  <c r="N1488" i="6" s="1"/>
  <c r="M1488" i="6" s="1"/>
  <c r="B1489" i="6"/>
  <c r="N1489" i="6" s="1"/>
  <c r="M1489" i="6" s="1"/>
  <c r="B1490" i="6"/>
  <c r="B1491" i="6"/>
  <c r="B1492" i="6"/>
  <c r="B1493" i="6"/>
  <c r="N1493" i="6" s="1"/>
  <c r="B1494" i="6"/>
  <c r="N1494" i="6" s="1"/>
  <c r="B1495" i="6"/>
  <c r="N1495" i="6" s="1"/>
  <c r="B1496" i="6"/>
  <c r="N1496" i="6" s="1"/>
  <c r="B1497" i="6"/>
  <c r="N1497" i="6" s="1"/>
  <c r="B1498" i="6"/>
  <c r="N1498" i="6" s="1"/>
  <c r="B1499" i="6"/>
  <c r="N1499" i="6" s="1"/>
  <c r="B1500" i="6"/>
  <c r="N1500" i="6" s="1"/>
  <c r="B1501" i="6"/>
  <c r="N1501" i="6" s="1"/>
  <c r="B1502" i="6"/>
  <c r="N1502" i="6" s="1"/>
  <c r="B1503" i="6"/>
  <c r="N1503" i="6" s="1"/>
  <c r="B1504" i="6"/>
  <c r="N1504" i="6" s="1"/>
  <c r="B1505" i="6"/>
  <c r="N1505" i="6" s="1"/>
  <c r="B1506" i="6"/>
  <c r="N1506" i="6" s="1"/>
  <c r="B1507" i="6"/>
  <c r="N1507" i="6" s="1"/>
  <c r="B1508" i="6"/>
  <c r="N1508" i="6" s="1"/>
  <c r="B1509" i="6"/>
  <c r="N1509" i="6" s="1"/>
  <c r="B1510" i="6"/>
  <c r="N1510" i="6" s="1"/>
  <c r="B1511" i="6"/>
  <c r="N1511" i="6" s="1"/>
  <c r="B1512" i="6"/>
  <c r="N1512" i="6" s="1"/>
  <c r="B1513" i="6"/>
  <c r="N1513" i="6" s="1"/>
  <c r="B1514" i="6"/>
  <c r="N1514" i="6" s="1"/>
  <c r="B1515" i="6"/>
  <c r="B1516" i="6"/>
  <c r="B1517" i="6"/>
  <c r="B1518" i="6"/>
  <c r="D1518" i="6" s="1"/>
  <c r="B1519" i="6"/>
  <c r="N1519" i="6" s="1"/>
  <c r="B1520" i="6"/>
  <c r="N1520" i="6" s="1"/>
  <c r="B1521" i="6"/>
  <c r="N1521" i="6" s="1"/>
  <c r="B1522" i="6"/>
  <c r="N1522" i="6" s="1"/>
  <c r="B1523" i="6"/>
  <c r="N1523" i="6" s="1"/>
  <c r="B1524" i="6"/>
  <c r="N1524" i="6" s="1"/>
  <c r="M1524" i="6" s="1"/>
  <c r="B1525" i="6"/>
  <c r="N1525" i="6" s="1"/>
  <c r="M1525" i="6" s="1"/>
  <c r="B1526" i="6"/>
  <c r="N1526" i="6" s="1"/>
  <c r="B1527" i="6"/>
  <c r="N1527" i="6" s="1"/>
  <c r="B1528" i="6"/>
  <c r="B1529" i="6"/>
  <c r="B1530" i="6"/>
  <c r="D1530" i="6" s="1"/>
  <c r="B1531" i="6"/>
  <c r="N1531" i="6" s="1"/>
  <c r="B1532" i="6"/>
  <c r="N1532" i="6" s="1"/>
  <c r="B1533" i="6"/>
  <c r="N1533" i="6" s="1"/>
  <c r="B1534" i="6"/>
  <c r="N1534" i="6" s="1"/>
  <c r="B1535" i="6"/>
  <c r="N1535" i="6" s="1"/>
  <c r="B1536" i="6"/>
  <c r="N1536" i="6" s="1"/>
  <c r="B1537" i="6"/>
  <c r="N1537" i="6" s="1"/>
  <c r="B1538" i="6"/>
  <c r="N1538" i="6" s="1"/>
  <c r="B1539" i="6"/>
  <c r="N1539" i="6" s="1"/>
  <c r="B1540" i="6"/>
  <c r="N1540" i="6" s="1"/>
  <c r="B1541" i="6"/>
  <c r="N1541" i="6" s="1"/>
  <c r="B1542" i="6"/>
  <c r="N1542" i="6" s="1"/>
  <c r="B1543" i="6"/>
  <c r="D1543" i="6" s="1"/>
  <c r="E1543" i="6" s="1"/>
  <c r="B1544" i="6"/>
  <c r="N1544" i="6" s="1"/>
  <c r="B1545" i="6"/>
  <c r="N1545" i="6" s="1"/>
  <c r="B1546" i="6"/>
  <c r="N1546" i="6" s="1"/>
  <c r="B1547" i="6"/>
  <c r="N1547" i="6" s="1"/>
  <c r="B1548" i="6"/>
  <c r="N1548" i="6" s="1"/>
  <c r="B1549" i="6"/>
  <c r="N1549" i="6" s="1"/>
  <c r="B1550" i="6"/>
  <c r="N1550" i="6" s="1"/>
  <c r="B1551" i="6"/>
  <c r="N1551" i="6" s="1"/>
  <c r="B1552" i="6"/>
  <c r="N1552" i="6" s="1"/>
  <c r="B1553" i="6"/>
  <c r="N1553" i="6" s="1"/>
  <c r="B1554" i="6"/>
  <c r="N1554" i="6" s="1"/>
  <c r="B1555" i="6"/>
  <c r="N1555" i="6" s="1"/>
  <c r="B1556" i="6"/>
  <c r="N1556" i="6" s="1"/>
  <c r="B1557" i="6"/>
  <c r="N1557" i="6" s="1"/>
  <c r="B1558" i="6"/>
  <c r="N1558" i="6" s="1"/>
  <c r="B1559" i="6"/>
  <c r="N1559" i="6" s="1"/>
  <c r="B1560" i="6"/>
  <c r="N1560" i="6" s="1"/>
  <c r="M1560" i="6" s="1"/>
  <c r="B1561" i="6"/>
  <c r="N1561" i="6" s="1"/>
  <c r="M1561" i="6" s="1"/>
  <c r="B1562" i="6"/>
  <c r="N1562" i="6" s="1"/>
  <c r="B1563" i="6"/>
  <c r="N1563" i="6" s="1"/>
  <c r="B1564" i="6"/>
  <c r="N1564" i="6" s="1"/>
  <c r="B1565" i="6"/>
  <c r="N1565" i="6" s="1"/>
  <c r="B1566" i="6"/>
  <c r="N1566" i="6" s="1"/>
  <c r="B1567" i="6"/>
  <c r="N1567" i="6" s="1"/>
  <c r="B1568" i="6"/>
  <c r="B1569" i="6"/>
  <c r="B1570" i="6"/>
  <c r="N1570" i="6" s="1"/>
  <c r="B1571" i="6"/>
  <c r="N1571" i="6" s="1"/>
  <c r="B1572" i="6"/>
  <c r="N1572" i="6" s="1"/>
  <c r="B1573" i="6"/>
  <c r="N1573" i="6" s="1"/>
  <c r="B1574" i="6"/>
  <c r="N1574" i="6" s="1"/>
  <c r="B1575" i="6"/>
  <c r="N1575" i="6" s="1"/>
  <c r="B1576" i="6"/>
  <c r="N1576" i="6" s="1"/>
  <c r="B1577" i="6"/>
  <c r="N1577" i="6" s="1"/>
  <c r="B1578" i="6"/>
  <c r="B1579" i="6"/>
  <c r="N1579" i="6" s="1"/>
  <c r="B1580" i="6"/>
  <c r="N1580" i="6" s="1"/>
  <c r="B1581" i="6"/>
  <c r="N1581" i="6" s="1"/>
  <c r="B1582" i="6"/>
  <c r="B1583" i="6"/>
  <c r="N1583" i="6" s="1"/>
  <c r="B1584" i="6"/>
  <c r="N1584" i="6" s="1"/>
  <c r="B1585" i="6"/>
  <c r="N1585" i="6" s="1"/>
  <c r="B1586" i="6"/>
  <c r="N1586" i="6" s="1"/>
  <c r="B1587" i="6"/>
  <c r="N1587" i="6" s="1"/>
  <c r="B1588" i="6"/>
  <c r="N1588" i="6" s="1"/>
  <c r="B1589" i="6"/>
  <c r="N1589" i="6" s="1"/>
  <c r="B1590" i="6"/>
  <c r="N1590" i="6" s="1"/>
  <c r="B1591" i="6"/>
  <c r="N1591" i="6" s="1"/>
  <c r="B1592" i="6"/>
  <c r="N1592" i="6" s="1"/>
  <c r="B1593" i="6"/>
  <c r="N1593" i="6" s="1"/>
  <c r="B1594" i="6"/>
  <c r="N1594" i="6" s="1"/>
  <c r="B1595" i="6"/>
  <c r="N1595" i="6" s="1"/>
  <c r="B1596" i="6"/>
  <c r="N1596" i="6" s="1"/>
  <c r="M1596" i="6" s="1"/>
  <c r="B1597" i="6"/>
  <c r="N1597" i="6" s="1"/>
  <c r="M1597" i="6" s="1"/>
  <c r="B1598" i="6"/>
  <c r="N1598" i="6" s="1"/>
  <c r="B1599" i="6"/>
  <c r="N1599" i="6" s="1"/>
  <c r="B1600" i="6"/>
  <c r="N1600" i="6" s="1"/>
  <c r="B1601" i="6"/>
  <c r="N1601" i="6" s="1"/>
  <c r="B1602" i="6"/>
  <c r="N1602" i="6" s="1"/>
  <c r="B1603" i="6"/>
  <c r="N1603" i="6" s="1"/>
  <c r="B1604" i="6"/>
  <c r="N1604" i="6" s="1"/>
  <c r="B1605" i="6"/>
  <c r="N1605" i="6" s="1"/>
  <c r="B1606" i="6"/>
  <c r="N1606" i="6" s="1"/>
  <c r="B1607" i="6"/>
  <c r="N1607" i="6" s="1"/>
  <c r="B1608" i="6"/>
  <c r="N1608" i="6" s="1"/>
  <c r="B1609" i="6"/>
  <c r="N1609" i="6" s="1"/>
  <c r="B1610" i="6"/>
  <c r="N1610" i="6" s="1"/>
  <c r="B1611" i="6"/>
  <c r="N1611" i="6" s="1"/>
  <c r="B1612" i="6"/>
  <c r="N1612" i="6" s="1"/>
  <c r="B1613" i="6"/>
  <c r="N1613" i="6" s="1"/>
  <c r="B1614" i="6"/>
  <c r="N1614" i="6" s="1"/>
  <c r="B1615" i="6"/>
  <c r="N1615" i="6" s="1"/>
  <c r="B1616" i="6"/>
  <c r="N1616" i="6" s="1"/>
  <c r="B1617" i="6"/>
  <c r="N1617" i="6" s="1"/>
  <c r="B1618" i="6"/>
  <c r="N1618" i="6" s="1"/>
  <c r="B1619" i="6"/>
  <c r="B1620" i="6"/>
  <c r="N1620" i="6" s="1"/>
  <c r="B1621" i="6"/>
  <c r="N1621" i="6" s="1"/>
  <c r="B1622" i="6"/>
  <c r="N1622" i="6" s="1"/>
  <c r="B1623" i="6"/>
  <c r="N1623" i="6" s="1"/>
  <c r="B1624" i="6"/>
  <c r="N1624" i="6" s="1"/>
  <c r="B1625" i="6"/>
  <c r="N1625" i="6" s="1"/>
  <c r="B1626" i="6"/>
  <c r="N1626" i="6" s="1"/>
  <c r="B1627" i="6"/>
  <c r="N1627" i="6" s="1"/>
  <c r="B1628" i="6"/>
  <c r="N1628" i="6" s="1"/>
  <c r="B1629" i="6"/>
  <c r="N1629" i="6" s="1"/>
  <c r="B1630" i="6"/>
  <c r="B1631" i="6"/>
  <c r="N1631" i="6" s="1"/>
  <c r="B1632" i="6"/>
  <c r="B1633" i="6"/>
  <c r="N1633" i="6" s="1"/>
  <c r="M1633" i="6" s="1"/>
  <c r="B1634" i="6"/>
  <c r="N1634" i="6" s="1"/>
  <c r="B1635" i="6"/>
  <c r="B1636" i="6"/>
  <c r="N1636" i="6" s="1"/>
  <c r="B1637" i="6"/>
  <c r="N1637" i="6" s="1"/>
  <c r="B1638" i="6"/>
  <c r="N1638" i="6" s="1"/>
  <c r="B1639" i="6"/>
  <c r="N1639" i="6" s="1"/>
  <c r="B1640" i="6"/>
  <c r="N1640" i="6" s="1"/>
  <c r="B1641" i="6"/>
  <c r="N1641" i="6" s="1"/>
  <c r="B1642" i="6"/>
  <c r="B1643" i="6"/>
  <c r="N1643" i="6" s="1"/>
  <c r="B1644" i="6"/>
  <c r="N1644" i="6" s="1"/>
  <c r="B1645" i="6"/>
  <c r="N1645" i="6" s="1"/>
  <c r="B1646" i="6"/>
  <c r="N1646" i="6" s="1"/>
  <c r="B1647" i="6"/>
  <c r="B1648" i="6"/>
  <c r="B1649" i="6"/>
  <c r="N1649" i="6" s="1"/>
  <c r="B1650" i="6"/>
  <c r="B1651" i="6"/>
  <c r="N1651" i="6" s="1"/>
  <c r="B1652" i="6"/>
  <c r="N1652" i="6" s="1"/>
  <c r="B1653" i="6"/>
  <c r="N1653" i="6" s="1"/>
  <c r="B1654" i="6"/>
  <c r="N1654" i="6" s="1"/>
  <c r="B1655" i="6"/>
  <c r="N1655" i="6" s="1"/>
  <c r="B1656" i="6"/>
  <c r="B1657" i="6"/>
  <c r="N1657" i="6" s="1"/>
  <c r="B1658" i="6"/>
  <c r="N1658" i="6" s="1"/>
  <c r="B1659" i="6"/>
  <c r="N1659" i="6" s="1"/>
  <c r="B1660" i="6"/>
  <c r="N1660" i="6" s="1"/>
  <c r="B1661" i="6"/>
  <c r="B1662" i="6"/>
  <c r="N1662" i="6" s="1"/>
  <c r="B1663" i="6"/>
  <c r="N1663" i="6" s="1"/>
  <c r="B1664" i="6"/>
  <c r="N1664" i="6" s="1"/>
  <c r="B1665" i="6"/>
  <c r="N1665" i="6" s="1"/>
  <c r="B1666" i="6"/>
  <c r="N1666" i="6" s="1"/>
  <c r="B1667" i="6"/>
  <c r="N1667" i="6" s="1"/>
  <c r="B1668" i="6"/>
  <c r="N1668" i="6" s="1"/>
  <c r="M1668" i="6" s="1"/>
  <c r="B1669" i="6"/>
  <c r="N1669" i="6" s="1"/>
  <c r="M1669" i="6" s="1"/>
  <c r="B1670" i="6"/>
  <c r="N1670" i="6" s="1"/>
  <c r="B1671" i="6"/>
  <c r="N1671" i="6" s="1"/>
  <c r="B1672" i="6"/>
  <c r="N1672" i="6" s="1"/>
  <c r="B1673" i="6"/>
  <c r="N1673" i="6" s="1"/>
  <c r="B1674" i="6"/>
  <c r="N1674" i="6" s="1"/>
  <c r="B1675" i="6"/>
  <c r="N1675" i="6" s="1"/>
  <c r="B1676" i="6"/>
  <c r="N1676" i="6" s="1"/>
  <c r="B1677" i="6"/>
  <c r="N1677" i="6" s="1"/>
  <c r="B1678" i="6"/>
  <c r="N1678" i="6" s="1"/>
  <c r="B1679" i="6"/>
  <c r="N1679" i="6" s="1"/>
  <c r="B1680" i="6"/>
  <c r="N1680" i="6" s="1"/>
  <c r="B1681" i="6"/>
  <c r="N1681" i="6" s="1"/>
  <c r="B1682" i="6"/>
  <c r="N1682" i="6" s="1"/>
  <c r="B1683" i="6"/>
  <c r="N1683" i="6" s="1"/>
  <c r="B1684" i="6"/>
  <c r="N1684" i="6" s="1"/>
  <c r="B1685" i="6"/>
  <c r="B1686" i="6"/>
  <c r="D1686" i="6" s="1"/>
  <c r="B1687" i="6"/>
  <c r="D1687" i="6" s="1"/>
  <c r="B1688" i="6"/>
  <c r="N1688" i="6" s="1"/>
  <c r="B1689" i="6"/>
  <c r="N1689" i="6" s="1"/>
  <c r="B1690" i="6"/>
  <c r="N1690" i="6" s="1"/>
  <c r="B1691" i="6"/>
  <c r="N1691" i="6" s="1"/>
  <c r="B1692" i="6"/>
  <c r="N1692" i="6" s="1"/>
  <c r="B1693" i="6"/>
  <c r="N1693" i="6" s="1"/>
  <c r="B1694" i="6"/>
  <c r="N1694" i="6" s="1"/>
  <c r="B1695" i="6"/>
  <c r="N1695" i="6" s="1"/>
  <c r="B1696" i="6"/>
  <c r="B1697" i="6"/>
  <c r="N1697" i="6" s="1"/>
  <c r="B1698" i="6"/>
  <c r="N1698" i="6" s="1"/>
  <c r="B1699" i="6"/>
  <c r="N1699" i="6" s="1"/>
  <c r="B1700" i="6"/>
  <c r="N1700" i="6" s="1"/>
  <c r="B1701" i="6"/>
  <c r="N1701" i="6" s="1"/>
  <c r="B1702" i="6"/>
  <c r="N1702" i="6" s="1"/>
  <c r="U1702" i="6" s="1"/>
  <c r="B1703" i="6"/>
  <c r="N1703" i="6" s="1"/>
  <c r="B1704" i="6"/>
  <c r="N1704" i="6" s="1"/>
  <c r="M1704" i="6" s="1"/>
  <c r="B1705" i="6"/>
  <c r="N1705" i="6" s="1"/>
  <c r="M1705" i="6" s="1"/>
  <c r="B1706" i="6"/>
  <c r="N1706" i="6" s="1"/>
  <c r="B1707" i="6"/>
  <c r="N1707" i="6" s="1"/>
  <c r="B1708" i="6"/>
  <c r="N1708" i="6" s="1"/>
  <c r="B1709" i="6"/>
  <c r="N1709" i="6" s="1"/>
  <c r="B1710" i="6"/>
  <c r="N1710" i="6" s="1"/>
  <c r="B1711" i="6"/>
  <c r="N1711" i="6" s="1"/>
  <c r="B1712" i="6"/>
  <c r="N1712" i="6" s="1"/>
  <c r="B1713" i="6"/>
  <c r="N1713" i="6" s="1"/>
  <c r="B1714" i="6"/>
  <c r="N1714" i="6" s="1"/>
  <c r="B1715" i="6"/>
  <c r="N1715" i="6" s="1"/>
  <c r="B1716" i="6"/>
  <c r="N1716" i="6" s="1"/>
  <c r="B1717" i="6"/>
  <c r="N1717" i="6" s="1"/>
  <c r="B1718" i="6"/>
  <c r="N1718" i="6" s="1"/>
  <c r="B1719" i="6"/>
  <c r="N1719" i="6" s="1"/>
  <c r="B1720" i="6"/>
  <c r="B1721" i="6"/>
  <c r="N1721" i="6" s="1"/>
  <c r="B1722" i="6"/>
  <c r="N1722" i="6" s="1"/>
  <c r="B1723" i="6"/>
  <c r="N1723" i="6" s="1"/>
  <c r="B1724" i="6"/>
  <c r="N1724" i="6" s="1"/>
  <c r="B1725" i="6"/>
  <c r="N1725" i="6" s="1"/>
  <c r="B1726" i="6"/>
  <c r="N1726" i="6" s="1"/>
  <c r="B1727" i="6"/>
  <c r="B1728" i="6"/>
  <c r="N1728" i="6" s="1"/>
  <c r="B1729" i="6"/>
  <c r="N1729" i="6" s="1"/>
  <c r="B1730" i="6"/>
  <c r="N1730" i="6" s="1"/>
  <c r="B1731" i="6"/>
  <c r="N1731" i="6" s="1"/>
  <c r="B1732" i="6"/>
  <c r="N1732" i="6" s="1"/>
  <c r="B1733" i="6"/>
  <c r="N1733" i="6" s="1"/>
  <c r="B1734" i="6"/>
  <c r="N1734" i="6" s="1"/>
  <c r="B1735" i="6"/>
  <c r="N1735" i="6" s="1"/>
  <c r="B1736" i="6"/>
  <c r="N1736" i="6" s="1"/>
  <c r="B1737" i="6"/>
  <c r="B1738" i="6"/>
  <c r="N1738" i="6" s="1"/>
  <c r="U1738" i="6" s="1"/>
  <c r="B1739" i="6"/>
  <c r="N1739" i="6" s="1"/>
  <c r="B1740" i="6"/>
  <c r="N1740" i="6" s="1"/>
  <c r="M1740" i="6" s="1"/>
  <c r="B1741" i="6"/>
  <c r="N1741" i="6" s="1"/>
  <c r="M1741" i="6" s="1"/>
  <c r="B1742" i="6"/>
  <c r="N1742" i="6" s="1"/>
  <c r="B1743" i="6"/>
  <c r="N1743" i="6" s="1"/>
  <c r="B1744" i="6"/>
  <c r="N1744" i="6" s="1"/>
  <c r="B1745" i="6"/>
  <c r="N1745" i="6" s="1"/>
  <c r="B1746" i="6"/>
  <c r="N1746" i="6" s="1"/>
  <c r="B1747" i="6"/>
  <c r="N1747" i="6" s="1"/>
  <c r="B1748" i="6"/>
  <c r="N1748" i="6" s="1"/>
  <c r="B1749" i="6"/>
  <c r="N1749" i="6" s="1"/>
  <c r="B1750" i="6"/>
  <c r="N1750" i="6" s="1"/>
  <c r="B1751" i="6"/>
  <c r="N1751" i="6" s="1"/>
  <c r="B1752" i="6"/>
  <c r="N1752" i="6" s="1"/>
  <c r="B1753" i="6"/>
  <c r="N1753" i="6" s="1"/>
  <c r="B1754" i="6"/>
  <c r="N1754" i="6" s="1"/>
  <c r="B1755" i="6"/>
  <c r="N1755" i="6" s="1"/>
  <c r="B1756" i="6"/>
  <c r="N1756" i="6" s="1"/>
  <c r="B1757" i="6"/>
  <c r="N1757" i="6" s="1"/>
  <c r="B1758" i="6"/>
  <c r="N1758" i="6" s="1"/>
  <c r="B1759" i="6"/>
  <c r="N1759" i="6" s="1"/>
  <c r="B1760" i="6"/>
  <c r="B1761" i="6"/>
  <c r="B1762" i="6"/>
  <c r="B1763" i="6"/>
  <c r="N1763" i="6" s="1"/>
  <c r="B1764" i="6"/>
  <c r="N1764" i="6" s="1"/>
  <c r="B1765" i="6"/>
  <c r="N1765" i="6" s="1"/>
  <c r="B1766" i="6"/>
  <c r="N1766" i="6" s="1"/>
  <c r="B1767" i="6"/>
  <c r="B1768" i="6"/>
  <c r="N1768" i="6" s="1"/>
  <c r="B1769" i="6"/>
  <c r="N1769" i="6" s="1"/>
  <c r="B1770" i="6"/>
  <c r="N1770" i="6" s="1"/>
  <c r="B1771" i="6"/>
  <c r="N1771" i="6" s="1"/>
  <c r="B1772" i="6"/>
  <c r="N1772" i="6" s="1"/>
  <c r="B1773" i="6"/>
  <c r="B1774" i="6"/>
  <c r="N1774" i="6" s="1"/>
  <c r="B1775" i="6"/>
  <c r="N1775" i="6" s="1"/>
  <c r="B1776" i="6"/>
  <c r="B1777" i="6"/>
  <c r="N1777" i="6" s="1"/>
  <c r="M1777" i="6" s="1"/>
  <c r="B1778" i="6"/>
  <c r="N1778" i="6" s="1"/>
  <c r="B1779" i="6"/>
  <c r="B1780" i="6"/>
  <c r="N1780" i="6" s="1"/>
  <c r="B1781" i="6"/>
  <c r="N1781" i="6" s="1"/>
  <c r="B1782" i="6"/>
  <c r="N1782" i="6" s="1"/>
  <c r="B1783" i="6"/>
  <c r="N1783" i="6" s="1"/>
  <c r="B1784" i="6"/>
  <c r="N1784" i="6" s="1"/>
  <c r="B1785" i="6"/>
  <c r="N1785" i="6" s="1"/>
  <c r="B1786" i="6"/>
  <c r="N1786" i="6" s="1"/>
  <c r="B1787" i="6"/>
  <c r="N1787" i="6" s="1"/>
  <c r="B1788" i="6"/>
  <c r="B1789" i="6"/>
  <c r="N1789" i="6" s="1"/>
  <c r="B1790" i="6"/>
  <c r="N1790" i="6" s="1"/>
  <c r="B1791" i="6"/>
  <c r="B1792" i="6"/>
  <c r="B1793" i="6"/>
  <c r="B1794" i="6"/>
  <c r="N1794" i="6" s="1"/>
  <c r="B1795" i="6"/>
  <c r="N1795" i="6" s="1"/>
  <c r="B1796" i="6"/>
  <c r="N1796" i="6" s="1"/>
  <c r="B1797" i="6"/>
  <c r="N1797" i="6" s="1"/>
  <c r="B1798" i="6"/>
  <c r="N1798" i="6" s="1"/>
  <c r="B1799" i="6"/>
  <c r="N1799" i="6" s="1"/>
  <c r="B1800" i="6"/>
  <c r="B1801" i="6"/>
  <c r="N1801" i="6" s="1"/>
  <c r="B1802" i="6"/>
  <c r="N1802" i="6" s="1"/>
  <c r="B1803" i="6"/>
  <c r="B1804" i="6"/>
  <c r="B1805" i="6"/>
  <c r="B1806" i="6"/>
  <c r="D1806" i="6" s="1"/>
  <c r="B1807" i="6"/>
  <c r="N1807" i="6" s="1"/>
  <c r="B1808" i="6"/>
  <c r="N1808" i="6" s="1"/>
  <c r="B1809" i="6"/>
  <c r="N1809" i="6" s="1"/>
  <c r="B1810" i="6"/>
  <c r="N1810" i="6" s="1"/>
  <c r="B1811" i="6"/>
  <c r="B1812" i="6"/>
  <c r="B1813" i="6"/>
  <c r="N1813" i="6" s="1"/>
  <c r="M1813" i="6" s="1"/>
  <c r="B1814" i="6"/>
  <c r="N1814" i="6" s="1"/>
  <c r="B1815" i="6"/>
  <c r="N1815" i="6" s="1"/>
  <c r="B1816" i="6"/>
  <c r="N1816" i="6" s="1"/>
  <c r="B1817" i="6"/>
  <c r="B1818" i="6"/>
  <c r="N1818" i="6" s="1"/>
  <c r="B1819" i="6"/>
  <c r="N1819" i="6" s="1"/>
  <c r="B1820" i="6"/>
  <c r="N1820" i="6" s="1"/>
  <c r="B1821" i="6"/>
  <c r="N1821" i="6" s="1"/>
  <c r="B1822" i="6"/>
  <c r="N1822" i="6" s="1"/>
  <c r="B1823" i="6"/>
  <c r="N1823" i="6" s="1"/>
  <c r="B1824" i="6"/>
  <c r="N1824" i="6" s="1"/>
  <c r="B1825" i="6"/>
  <c r="N1825" i="6" s="1"/>
  <c r="B1826" i="6"/>
  <c r="B1827" i="6"/>
  <c r="N1827" i="6" s="1"/>
  <c r="B1828" i="6"/>
  <c r="N1828" i="6" s="1"/>
  <c r="B1829" i="6"/>
  <c r="B1830" i="6"/>
  <c r="D1830" i="6" s="1"/>
  <c r="B1831" i="6"/>
  <c r="D1831" i="6" s="1"/>
  <c r="B1832" i="6"/>
  <c r="N1832" i="6" s="1"/>
  <c r="B1833" i="6"/>
  <c r="N1833" i="6" s="1"/>
  <c r="B1834" i="6"/>
  <c r="N1834" i="6" s="1"/>
  <c r="B1835" i="6"/>
  <c r="N1835" i="6" s="1"/>
  <c r="B1836" i="6"/>
  <c r="N1836" i="6" s="1"/>
  <c r="B1837" i="6"/>
  <c r="N1837" i="6" s="1"/>
  <c r="B1838" i="6"/>
  <c r="N1838" i="6" s="1"/>
  <c r="B1839" i="6"/>
  <c r="N1839" i="6" s="1"/>
  <c r="B1840" i="6"/>
  <c r="B1841" i="6"/>
  <c r="N1841" i="6" s="1"/>
  <c r="B1842" i="6"/>
  <c r="N1842" i="6" s="1"/>
  <c r="B1843" i="6"/>
  <c r="N1843" i="6" s="1"/>
  <c r="B1844" i="6"/>
  <c r="N1844" i="6" s="1"/>
  <c r="B1845" i="6"/>
  <c r="B1846" i="6"/>
  <c r="N1846" i="6" s="1"/>
  <c r="B1847" i="6"/>
  <c r="N1847" i="6" s="1"/>
  <c r="B1848" i="6"/>
  <c r="N1848" i="6" s="1"/>
  <c r="M1848" i="6" s="1"/>
  <c r="B1849" i="6"/>
  <c r="N1849" i="6" s="1"/>
  <c r="M1849" i="6" s="1"/>
  <c r="B1850" i="6"/>
  <c r="B1851" i="6"/>
  <c r="N1851" i="6" s="1"/>
  <c r="B1852" i="6"/>
  <c r="N1852" i="6" s="1"/>
  <c r="B1853" i="6"/>
  <c r="N1853" i="6" s="1"/>
  <c r="B1854" i="6"/>
  <c r="N1854" i="6" s="1"/>
  <c r="B1855" i="6"/>
  <c r="N1855" i="6" s="1"/>
  <c r="B1856" i="6"/>
  <c r="N1856" i="6" s="1"/>
  <c r="B1857" i="6"/>
  <c r="N1857" i="6" s="1"/>
  <c r="B1858" i="6"/>
  <c r="N1858" i="6" s="1"/>
  <c r="B1859" i="6"/>
  <c r="N1859" i="6" s="1"/>
  <c r="B1860" i="6"/>
  <c r="N1860" i="6" s="1"/>
  <c r="B1861" i="6"/>
  <c r="N1861" i="6" s="1"/>
  <c r="B1862" i="6"/>
  <c r="N1862" i="6" s="1"/>
  <c r="B1863" i="6"/>
  <c r="N1863" i="6" s="1"/>
  <c r="B1864" i="6"/>
  <c r="D1864" i="6" s="1"/>
  <c r="B1865" i="6"/>
  <c r="N1865" i="6" s="1"/>
  <c r="B1866" i="6"/>
  <c r="N1866" i="6" s="1"/>
  <c r="B1867" i="6"/>
  <c r="N1867" i="6" s="1"/>
  <c r="B1868" i="6"/>
  <c r="D1868" i="6" s="1"/>
  <c r="B1869" i="6"/>
  <c r="D1869" i="6" s="1"/>
  <c r="B1870" i="6"/>
  <c r="N1870" i="6" s="1"/>
  <c r="B1871" i="6"/>
  <c r="D1871" i="6" s="1"/>
  <c r="B1872" i="6"/>
  <c r="N1872" i="6" s="1"/>
  <c r="B1873" i="6"/>
  <c r="N1873" i="6" s="1"/>
  <c r="B1874" i="6"/>
  <c r="N1874" i="6" s="1"/>
  <c r="B1875" i="6"/>
  <c r="N1875" i="6" s="1"/>
  <c r="B1876" i="6"/>
  <c r="N1876" i="6" s="1"/>
  <c r="B1877" i="6"/>
  <c r="N1877" i="6" s="1"/>
  <c r="B1878" i="6"/>
  <c r="N1878" i="6" s="1"/>
  <c r="B1879" i="6"/>
  <c r="N1879" i="6" s="1"/>
  <c r="B1880" i="6"/>
  <c r="N1880" i="6" s="1"/>
  <c r="M1880" i="6" s="1"/>
  <c r="B1881" i="6"/>
  <c r="D1881" i="6" s="1"/>
  <c r="B1882" i="6"/>
  <c r="N1882" i="6" s="1"/>
  <c r="B1883" i="6"/>
  <c r="N1883" i="6" s="1"/>
  <c r="B1884" i="6"/>
  <c r="N1884" i="6" s="1"/>
  <c r="B1885" i="6"/>
  <c r="N1885" i="6" s="1"/>
  <c r="B1886" i="6"/>
  <c r="N1886" i="6" s="1"/>
  <c r="B1887" i="6"/>
  <c r="N1887" i="6" s="1"/>
  <c r="B1888" i="6"/>
  <c r="N1888" i="6" s="1"/>
  <c r="B1889" i="6"/>
  <c r="N1889" i="6" s="1"/>
  <c r="B1890" i="6"/>
  <c r="N1890" i="6" s="1"/>
  <c r="B1891" i="6"/>
  <c r="N1891" i="6" s="1"/>
  <c r="B1892" i="6"/>
  <c r="N1892" i="6" s="1"/>
  <c r="B1893" i="6"/>
  <c r="N1893" i="6" s="1"/>
  <c r="M1893" i="6" s="1"/>
  <c r="B1894" i="6"/>
  <c r="D1894" i="6" s="1"/>
  <c r="B1895" i="6"/>
  <c r="N1895" i="6" s="1"/>
  <c r="B1896" i="6"/>
  <c r="N1896" i="6" s="1"/>
  <c r="B1897" i="6"/>
  <c r="N1897" i="6" s="1"/>
  <c r="B1898" i="6"/>
  <c r="N1898" i="6" s="1"/>
  <c r="B1899" i="6"/>
  <c r="N1899" i="6" s="1"/>
  <c r="B1900" i="6"/>
  <c r="N1900" i="6" s="1"/>
  <c r="B1901" i="6"/>
  <c r="N1901" i="6" s="1"/>
  <c r="B1902" i="6"/>
  <c r="N1902" i="6" s="1"/>
  <c r="B1903" i="6"/>
  <c r="N1903" i="6" s="1"/>
  <c r="B1904" i="6"/>
  <c r="N1904" i="6" s="1"/>
  <c r="B1905" i="6"/>
  <c r="N1905" i="6" s="1"/>
  <c r="M1905" i="6" s="1"/>
  <c r="B1906" i="6"/>
  <c r="D1906" i="6" s="1"/>
  <c r="B1907" i="6"/>
  <c r="D1907" i="6" s="1"/>
  <c r="B1908" i="6"/>
  <c r="N1908" i="6" s="1"/>
  <c r="B1909" i="6"/>
  <c r="N1909" i="6" s="1"/>
  <c r="B1910" i="6"/>
  <c r="N1910" i="6" s="1"/>
  <c r="B1911" i="6"/>
  <c r="N1911" i="6" s="1"/>
  <c r="B1912" i="6"/>
  <c r="N1912" i="6" s="1"/>
  <c r="B1913" i="6"/>
  <c r="N1913" i="6" s="1"/>
  <c r="B1914" i="6"/>
  <c r="N1914" i="6" s="1"/>
  <c r="B1915" i="6"/>
  <c r="N1915" i="6" s="1"/>
  <c r="B1916" i="6"/>
  <c r="N1916" i="6" s="1"/>
  <c r="M1916" i="6" s="1"/>
  <c r="B1917" i="6"/>
  <c r="N1917" i="6" s="1"/>
  <c r="M1917" i="6" s="1"/>
  <c r="B1918" i="6"/>
  <c r="N1918" i="6" s="1"/>
  <c r="B1919" i="6"/>
  <c r="N1919" i="6" s="1"/>
  <c r="B1920" i="6"/>
  <c r="N1920" i="6" s="1"/>
  <c r="B1921" i="6"/>
  <c r="N1921" i="6" s="1"/>
  <c r="B1922" i="6"/>
  <c r="N1922" i="6" s="1"/>
  <c r="B1923" i="6"/>
  <c r="D1923" i="6" s="1"/>
  <c r="B1924" i="6"/>
  <c r="D1924" i="6" s="1"/>
  <c r="B1925" i="6"/>
  <c r="N1925" i="6" s="1"/>
  <c r="B1926" i="6"/>
  <c r="N1926" i="6" s="1"/>
  <c r="B1927" i="6"/>
  <c r="N1927" i="6" s="1"/>
  <c r="B1928" i="6"/>
  <c r="N1928" i="6" s="1"/>
  <c r="M1928" i="6" s="1"/>
  <c r="B1929" i="6"/>
  <c r="N1929" i="6" s="1"/>
  <c r="M1929" i="6" s="1"/>
  <c r="B1930" i="6"/>
  <c r="N1930" i="6" s="1"/>
  <c r="B1931" i="6"/>
  <c r="N1931" i="6" s="1"/>
  <c r="B1932" i="6"/>
  <c r="N1932" i="6" s="1"/>
  <c r="B1933" i="6"/>
  <c r="N1933" i="6" s="1"/>
  <c r="B1934" i="6"/>
  <c r="N1934" i="6" s="1"/>
  <c r="B1935" i="6"/>
  <c r="D1935" i="6" s="1"/>
  <c r="B1936" i="6"/>
  <c r="D1936" i="6" s="1"/>
  <c r="E1936" i="6" s="1"/>
  <c r="B1937" i="6"/>
  <c r="D1937" i="6" s="1"/>
  <c r="B1938" i="6"/>
  <c r="N1938" i="6" s="1"/>
  <c r="B1939" i="6"/>
  <c r="N1939" i="6" s="1"/>
  <c r="B1940" i="6"/>
  <c r="N1940" i="6" s="1"/>
  <c r="M1940" i="6" s="1"/>
  <c r="B1941" i="6"/>
  <c r="N1941" i="6" s="1"/>
  <c r="M1941" i="6" s="1"/>
  <c r="B1942" i="6"/>
  <c r="N1942" i="6" s="1"/>
  <c r="B1943" i="6"/>
  <c r="N1943" i="6" s="1"/>
  <c r="B1944" i="6"/>
  <c r="N1944" i="6" s="1"/>
  <c r="B1945" i="6"/>
  <c r="N1945" i="6" s="1"/>
  <c r="B1946" i="6"/>
  <c r="B1947" i="6"/>
  <c r="N1947" i="6" s="1"/>
  <c r="B1948" i="6"/>
  <c r="D1948" i="6" s="1"/>
  <c r="B1949" i="6"/>
  <c r="D1949" i="6" s="1"/>
  <c r="B1950" i="6"/>
  <c r="D1950" i="6" s="1"/>
  <c r="B1951" i="6"/>
  <c r="N1951" i="6" s="1"/>
  <c r="B1952" i="6"/>
  <c r="N1952" i="6" s="1"/>
  <c r="M1952" i="6" s="1"/>
  <c r="B1953" i="6"/>
  <c r="N1953" i="6" s="1"/>
  <c r="M1953" i="6" s="1"/>
  <c r="B1954" i="6"/>
  <c r="N1954" i="6" s="1"/>
  <c r="B1955" i="6"/>
  <c r="N1955" i="6" s="1"/>
  <c r="B1956" i="6"/>
  <c r="N1956" i="6" s="1"/>
  <c r="B1957" i="6"/>
  <c r="N1957" i="6" s="1"/>
  <c r="P1957" i="6" s="1"/>
  <c r="B1958" i="6"/>
  <c r="N1958" i="6" s="1"/>
  <c r="B1959" i="6"/>
  <c r="N1959" i="6" s="1"/>
  <c r="B1960" i="6"/>
  <c r="N1960" i="6" s="1"/>
  <c r="B1961" i="6"/>
  <c r="N1961" i="6" s="1"/>
  <c r="B1962" i="6"/>
  <c r="N1962" i="6" s="1"/>
  <c r="B1963" i="6"/>
  <c r="N1963" i="6" s="1"/>
  <c r="B1964" i="6"/>
  <c r="N1964" i="6" s="1"/>
  <c r="M1964" i="6" s="1"/>
  <c r="B1965" i="6"/>
  <c r="N1965" i="6" s="1"/>
  <c r="M1965" i="6" s="1"/>
  <c r="B1966" i="6"/>
  <c r="N1966" i="6" s="1"/>
  <c r="B1967" i="6"/>
  <c r="N1967" i="6" s="1"/>
  <c r="B1968" i="6"/>
  <c r="N1968" i="6" s="1"/>
  <c r="B1969" i="6"/>
  <c r="N1969" i="6" s="1"/>
  <c r="B1970" i="6"/>
  <c r="N1970" i="6" s="1"/>
  <c r="B1971" i="6"/>
  <c r="N1971" i="6" s="1"/>
  <c r="B1972" i="6"/>
  <c r="N1972" i="6" s="1"/>
  <c r="B1973" i="6"/>
  <c r="N1973" i="6" s="1"/>
  <c r="B1974" i="6"/>
  <c r="N1974" i="6" s="1"/>
  <c r="B1975" i="6"/>
  <c r="N1975" i="6" s="1"/>
  <c r="B1976" i="6"/>
  <c r="N1976" i="6" s="1"/>
  <c r="M1976" i="6" s="1"/>
  <c r="B1977" i="6"/>
  <c r="N1977" i="6" s="1"/>
  <c r="M1977" i="6" s="1"/>
  <c r="B1978" i="6"/>
  <c r="N1978" i="6" s="1"/>
  <c r="B1979" i="6"/>
  <c r="N1979" i="6" s="1"/>
  <c r="B1980" i="6"/>
  <c r="N1980" i="6" s="1"/>
  <c r="B1981" i="6"/>
  <c r="N1981" i="6" s="1"/>
  <c r="B1982" i="6"/>
  <c r="N1982" i="6" s="1"/>
  <c r="B1983" i="6"/>
  <c r="N1983" i="6" s="1"/>
  <c r="B1984" i="6"/>
  <c r="N1984" i="6" s="1"/>
  <c r="B1985" i="6"/>
  <c r="N1985" i="6" s="1"/>
  <c r="B1986" i="6"/>
  <c r="N1986" i="6" s="1"/>
  <c r="B1987" i="6"/>
  <c r="N1987" i="6" s="1"/>
  <c r="B1988" i="6"/>
  <c r="N1988" i="6" s="1"/>
  <c r="M1988" i="6" s="1"/>
  <c r="B1989" i="6"/>
  <c r="D1989" i="6" s="1"/>
  <c r="B1990" i="6"/>
  <c r="N1990" i="6" s="1"/>
  <c r="B1991" i="6"/>
  <c r="N1991" i="6" s="1"/>
  <c r="B1992" i="6"/>
  <c r="N1992" i="6" s="1"/>
  <c r="B1993" i="6"/>
  <c r="N1993" i="6" s="1"/>
  <c r="B1994" i="6"/>
  <c r="N1994" i="6" s="1"/>
  <c r="B1995" i="6"/>
  <c r="N1995" i="6" s="1"/>
  <c r="B1996" i="6"/>
  <c r="N1996" i="6" s="1"/>
  <c r="B1997" i="6"/>
  <c r="N1997" i="6" s="1"/>
  <c r="B1998" i="6"/>
  <c r="N1998" i="6" s="1"/>
  <c r="B1999" i="6"/>
  <c r="N1999" i="6" s="1"/>
  <c r="B2000" i="6"/>
  <c r="N2000" i="6" s="1"/>
  <c r="B2001" i="6"/>
  <c r="N2001" i="6" s="1"/>
  <c r="M2001" i="6" s="1"/>
  <c r="B2002" i="6"/>
  <c r="N2002" i="6" s="1"/>
  <c r="B2003" i="6"/>
  <c r="N2003" i="6" s="1"/>
  <c r="B2004" i="6"/>
  <c r="N2004" i="6" s="1"/>
  <c r="B2005" i="6"/>
  <c r="N2005" i="6" s="1"/>
  <c r="B2006" i="6"/>
  <c r="N2006" i="6" s="1"/>
  <c r="B2007" i="6"/>
  <c r="N2007" i="6" s="1"/>
  <c r="B2008" i="6"/>
  <c r="D2008" i="6" s="1"/>
  <c r="B2009" i="6"/>
  <c r="N2009" i="6" s="1"/>
  <c r="B2010" i="6"/>
  <c r="N2010" i="6" s="1"/>
  <c r="B2011" i="6"/>
  <c r="N2011" i="6" s="1"/>
  <c r="B2012" i="6"/>
  <c r="N2012" i="6" s="1"/>
  <c r="M2012" i="6" s="1"/>
  <c r="B2013" i="6"/>
  <c r="D2013" i="6" s="1"/>
  <c r="B2014" i="6"/>
  <c r="D2014" i="6" s="1"/>
  <c r="B2015" i="6"/>
  <c r="N2015" i="6" s="1"/>
  <c r="B2016" i="6"/>
  <c r="N2016" i="6" s="1"/>
  <c r="B2017" i="6"/>
  <c r="N2017" i="6" s="1"/>
  <c r="B2018" i="6"/>
  <c r="N2018" i="6" s="1"/>
  <c r="B2019" i="6"/>
  <c r="N2019" i="6" s="1"/>
  <c r="B2020" i="6"/>
  <c r="N2020" i="6" s="1"/>
  <c r="B2021" i="6"/>
  <c r="N2021" i="6" s="1"/>
  <c r="B2022" i="6"/>
  <c r="N2022" i="6" s="1"/>
  <c r="B2023" i="6"/>
  <c r="N2023" i="6" s="1"/>
  <c r="B2024" i="6"/>
  <c r="N2024" i="6" s="1"/>
  <c r="M2024" i="6" s="1"/>
  <c r="B2025" i="6"/>
  <c r="N2025" i="6" s="1"/>
  <c r="M2025" i="6" s="1"/>
  <c r="B2026" i="6"/>
  <c r="D2026" i="6" s="1"/>
  <c r="B2027" i="6"/>
  <c r="N2027" i="6" s="1"/>
  <c r="B2028" i="6"/>
  <c r="N2028" i="6" s="1"/>
  <c r="B2029" i="6"/>
  <c r="N2029" i="6" s="1"/>
  <c r="B2030" i="6"/>
  <c r="N2030" i="6" s="1"/>
  <c r="B2031" i="6"/>
  <c r="B2" i="6"/>
  <c r="N2" i="6" s="1"/>
  <c r="J2" i="6" s="1"/>
  <c r="S3" i="6"/>
  <c r="U3" i="6" s="1"/>
  <c r="S4" i="6"/>
  <c r="S5" i="6"/>
  <c r="S6" i="6"/>
  <c r="S7" i="6"/>
  <c r="S8" i="6"/>
  <c r="S9" i="6"/>
  <c r="S10" i="6"/>
  <c r="S11" i="6"/>
  <c r="S12" i="6"/>
  <c r="S13" i="6"/>
  <c r="S14" i="6"/>
  <c r="S15" i="6"/>
  <c r="U15" i="6" s="1"/>
  <c r="S16" i="6"/>
  <c r="S17" i="6"/>
  <c r="S18" i="6"/>
  <c r="S19" i="6"/>
  <c r="S20" i="6"/>
  <c r="S21" i="6"/>
  <c r="S22" i="6"/>
  <c r="S23" i="6"/>
  <c r="S24" i="6"/>
  <c r="S25" i="6"/>
  <c r="S26" i="6"/>
  <c r="S27" i="6"/>
  <c r="U27" i="6" s="1"/>
  <c r="S28" i="6"/>
  <c r="S29" i="6"/>
  <c r="S30" i="6"/>
  <c r="S31" i="6"/>
  <c r="S32" i="6"/>
  <c r="S33" i="6"/>
  <c r="S34" i="6"/>
  <c r="S35" i="6"/>
  <c r="S36" i="6"/>
  <c r="S37" i="6"/>
  <c r="S38" i="6"/>
  <c r="S39" i="6"/>
  <c r="U39" i="6" s="1"/>
  <c r="S40" i="6"/>
  <c r="S41" i="6"/>
  <c r="S42" i="6"/>
  <c r="S43" i="6"/>
  <c r="S44" i="6"/>
  <c r="S45" i="6"/>
  <c r="S46" i="6"/>
  <c r="S47" i="6"/>
  <c r="S48" i="6"/>
  <c r="S49" i="6"/>
  <c r="S50" i="6"/>
  <c r="S51" i="6"/>
  <c r="U51" i="6" s="1"/>
  <c r="S52" i="6"/>
  <c r="S53" i="6"/>
  <c r="S54" i="6"/>
  <c r="S55" i="6"/>
  <c r="S56" i="6"/>
  <c r="S57" i="6"/>
  <c r="S58" i="6"/>
  <c r="S59" i="6"/>
  <c r="S60" i="6"/>
  <c r="S61" i="6"/>
  <c r="S62" i="6"/>
  <c r="S63" i="6"/>
  <c r="U63" i="6" s="1"/>
  <c r="S64" i="6"/>
  <c r="S65" i="6"/>
  <c r="S66" i="6"/>
  <c r="S67" i="6"/>
  <c r="S68" i="6"/>
  <c r="S69" i="6"/>
  <c r="S70" i="6"/>
  <c r="S71" i="6"/>
  <c r="S72" i="6"/>
  <c r="S73" i="6"/>
  <c r="S74" i="6"/>
  <c r="T74" i="6" s="1"/>
  <c r="S75" i="6"/>
  <c r="U75" i="6" s="1"/>
  <c r="S76" i="6"/>
  <c r="S77" i="6"/>
  <c r="S78" i="6"/>
  <c r="S79" i="6"/>
  <c r="S80" i="6"/>
  <c r="S81" i="6"/>
  <c r="S82" i="6"/>
  <c r="S83" i="6"/>
  <c r="S84" i="6"/>
  <c r="S85" i="6"/>
  <c r="S86" i="6"/>
  <c r="S87" i="6"/>
  <c r="U87" i="6" s="1"/>
  <c r="S88" i="6"/>
  <c r="S89" i="6"/>
  <c r="S90" i="6"/>
  <c r="S91" i="6"/>
  <c r="S92" i="6"/>
  <c r="S93" i="6"/>
  <c r="S94" i="6"/>
  <c r="S95" i="6"/>
  <c r="S96" i="6"/>
  <c r="S97" i="6"/>
  <c r="S98" i="6"/>
  <c r="S99" i="6"/>
  <c r="U99" i="6" s="1"/>
  <c r="S100" i="6"/>
  <c r="S101" i="6"/>
  <c r="S102" i="6"/>
  <c r="S103" i="6"/>
  <c r="S104" i="6"/>
  <c r="S105" i="6"/>
  <c r="S106" i="6"/>
  <c r="S107" i="6"/>
  <c r="S109" i="6"/>
  <c r="S110" i="6"/>
  <c r="S112" i="6"/>
  <c r="U112" i="6" s="1"/>
  <c r="S113" i="6"/>
  <c r="S114" i="6"/>
  <c r="S115" i="6"/>
  <c r="S116" i="6"/>
  <c r="S117" i="6"/>
  <c r="S118" i="6"/>
  <c r="U118" i="6" s="1"/>
  <c r="S119" i="6"/>
  <c r="S120" i="6"/>
  <c r="S121" i="6"/>
  <c r="S122" i="6"/>
  <c r="S123" i="6"/>
  <c r="S124" i="6"/>
  <c r="U124" i="6" s="1"/>
  <c r="S125" i="6"/>
  <c r="S126" i="6"/>
  <c r="S127" i="6"/>
  <c r="S128" i="6"/>
  <c r="S129" i="6"/>
  <c r="S130" i="6"/>
  <c r="U130" i="6" s="1"/>
  <c r="S131" i="6"/>
  <c r="S132" i="6"/>
  <c r="S133" i="6"/>
  <c r="S134" i="6"/>
  <c r="S135" i="6"/>
  <c r="S136" i="6"/>
  <c r="U136" i="6" s="1"/>
  <c r="S137" i="6"/>
  <c r="S138" i="6"/>
  <c r="S139" i="6"/>
  <c r="S140" i="6"/>
  <c r="S141" i="6"/>
  <c r="S142" i="6"/>
  <c r="U142" i="6" s="1"/>
  <c r="S143" i="6"/>
  <c r="S144" i="6"/>
  <c r="S145" i="6"/>
  <c r="S146" i="6"/>
  <c r="T146" i="6" s="1"/>
  <c r="S147" i="6"/>
  <c r="S148" i="6"/>
  <c r="U148" i="6" s="1"/>
  <c r="S149" i="6"/>
  <c r="S150" i="6"/>
  <c r="S151" i="6"/>
  <c r="S152" i="6"/>
  <c r="S153" i="6"/>
  <c r="S154" i="6"/>
  <c r="U154" i="6" s="1"/>
  <c r="S155" i="6"/>
  <c r="S156" i="6"/>
  <c r="S157" i="6"/>
  <c r="S158" i="6"/>
  <c r="S159" i="6"/>
  <c r="S160" i="6"/>
  <c r="U160" i="6" s="1"/>
  <c r="S161" i="6"/>
  <c r="S162" i="6"/>
  <c r="S163" i="6"/>
  <c r="S164" i="6"/>
  <c r="S165" i="6"/>
  <c r="S166" i="6"/>
  <c r="U166" i="6" s="1"/>
  <c r="S167" i="6"/>
  <c r="S168" i="6"/>
  <c r="S169" i="6"/>
  <c r="S170" i="6"/>
  <c r="S171" i="6"/>
  <c r="S172" i="6"/>
  <c r="U172" i="6" s="1"/>
  <c r="S173" i="6"/>
  <c r="S174" i="6"/>
  <c r="S175" i="6"/>
  <c r="S176" i="6"/>
  <c r="S177" i="6"/>
  <c r="S178" i="6"/>
  <c r="U178" i="6" s="1"/>
  <c r="S179" i="6"/>
  <c r="S180" i="6"/>
  <c r="S181" i="6"/>
  <c r="S182" i="6"/>
  <c r="S183" i="6"/>
  <c r="S184" i="6"/>
  <c r="U184" i="6" s="1"/>
  <c r="S185" i="6"/>
  <c r="S186" i="6"/>
  <c r="S187" i="6"/>
  <c r="S188" i="6"/>
  <c r="S189" i="6"/>
  <c r="S190" i="6"/>
  <c r="S191" i="6"/>
  <c r="S192" i="6"/>
  <c r="S193" i="6"/>
  <c r="S194" i="6"/>
  <c r="S195" i="6"/>
  <c r="S196" i="6"/>
  <c r="U196" i="6" s="1"/>
  <c r="S197" i="6"/>
  <c r="S198" i="6"/>
  <c r="S199" i="6"/>
  <c r="S200" i="6"/>
  <c r="S201" i="6"/>
  <c r="S202" i="6"/>
  <c r="U202" i="6" s="1"/>
  <c r="S203" i="6"/>
  <c r="S204" i="6"/>
  <c r="S205" i="6"/>
  <c r="S206" i="6"/>
  <c r="S207" i="6"/>
  <c r="S208" i="6"/>
  <c r="U208" i="6" s="1"/>
  <c r="S209" i="6"/>
  <c r="S210" i="6"/>
  <c r="S211" i="6"/>
  <c r="S212" i="6"/>
  <c r="S213" i="6"/>
  <c r="S214" i="6"/>
  <c r="S215" i="6"/>
  <c r="S216" i="6"/>
  <c r="S217" i="6"/>
  <c r="S218" i="6"/>
  <c r="T218" i="6" s="1"/>
  <c r="S220" i="6"/>
  <c r="S221" i="6"/>
  <c r="U221" i="6" s="1"/>
  <c r="S223" i="6"/>
  <c r="S224" i="6"/>
  <c r="S225" i="6"/>
  <c r="S226" i="6"/>
  <c r="S227" i="6"/>
  <c r="U227" i="6" s="1"/>
  <c r="S228" i="6"/>
  <c r="S229" i="6"/>
  <c r="S230" i="6"/>
  <c r="S231" i="6"/>
  <c r="S232" i="6"/>
  <c r="S233" i="6"/>
  <c r="U233" i="6" s="1"/>
  <c r="S234" i="6"/>
  <c r="S235" i="6"/>
  <c r="S236" i="6"/>
  <c r="S237" i="6"/>
  <c r="S238" i="6"/>
  <c r="S239" i="6"/>
  <c r="U239" i="6" s="1"/>
  <c r="S240" i="6"/>
  <c r="S241" i="6"/>
  <c r="S242" i="6"/>
  <c r="S243" i="6"/>
  <c r="S244" i="6"/>
  <c r="S245" i="6"/>
  <c r="U245" i="6" s="1"/>
  <c r="S246" i="6"/>
  <c r="S247" i="6"/>
  <c r="S248" i="6"/>
  <c r="S249" i="6"/>
  <c r="S250" i="6"/>
  <c r="S251" i="6"/>
  <c r="U251" i="6" s="1"/>
  <c r="S252" i="6"/>
  <c r="S253" i="6"/>
  <c r="S254" i="6"/>
  <c r="S255" i="6"/>
  <c r="S256" i="6"/>
  <c r="S257" i="6"/>
  <c r="U257" i="6" s="1"/>
  <c r="S258" i="6"/>
  <c r="S259" i="6"/>
  <c r="S260" i="6"/>
  <c r="S261" i="6"/>
  <c r="S262" i="6"/>
  <c r="S263" i="6"/>
  <c r="U263" i="6" s="1"/>
  <c r="S264" i="6"/>
  <c r="S265" i="6"/>
  <c r="S266" i="6"/>
  <c r="S267" i="6"/>
  <c r="S268" i="6"/>
  <c r="S269" i="6"/>
  <c r="U269" i="6" s="1"/>
  <c r="S270" i="6"/>
  <c r="S271" i="6"/>
  <c r="S272" i="6"/>
  <c r="S273" i="6"/>
  <c r="S274" i="6"/>
  <c r="S275" i="6"/>
  <c r="U275" i="6" s="1"/>
  <c r="S276" i="6"/>
  <c r="S277" i="6"/>
  <c r="S278" i="6"/>
  <c r="S279" i="6"/>
  <c r="S280" i="6"/>
  <c r="S281" i="6"/>
  <c r="U281" i="6" s="1"/>
  <c r="S282" i="6"/>
  <c r="S283" i="6"/>
  <c r="S284" i="6"/>
  <c r="U284" i="6" s="1"/>
  <c r="S285" i="6"/>
  <c r="S286" i="6"/>
  <c r="S287" i="6"/>
  <c r="S288" i="6"/>
  <c r="S289" i="6"/>
  <c r="S290" i="6"/>
  <c r="T290" i="6" s="1"/>
  <c r="S291" i="6"/>
  <c r="S292" i="6"/>
  <c r="S293" i="6"/>
  <c r="U293" i="6" s="1"/>
  <c r="S294" i="6"/>
  <c r="S295" i="6"/>
  <c r="S296" i="6"/>
  <c r="S297" i="6"/>
  <c r="S298" i="6"/>
  <c r="S299" i="6"/>
  <c r="U299" i="6" s="1"/>
  <c r="S300" i="6"/>
  <c r="S301" i="6"/>
  <c r="S302" i="6"/>
  <c r="S303" i="6"/>
  <c r="S304" i="6"/>
  <c r="S305" i="6"/>
  <c r="U305" i="6" s="1"/>
  <c r="S306" i="6"/>
  <c r="S307" i="6"/>
  <c r="S308" i="6"/>
  <c r="S309" i="6"/>
  <c r="S310" i="6"/>
  <c r="S311" i="6"/>
  <c r="U311" i="6" s="1"/>
  <c r="S312" i="6"/>
  <c r="S313" i="6"/>
  <c r="S314" i="6"/>
  <c r="S315" i="6"/>
  <c r="S316" i="6"/>
  <c r="S317" i="6"/>
  <c r="U317" i="6" s="1"/>
  <c r="S318" i="6"/>
  <c r="S319" i="6"/>
  <c r="S320" i="6"/>
  <c r="S321" i="6"/>
  <c r="S322" i="6"/>
  <c r="S323" i="6"/>
  <c r="U323" i="6" s="1"/>
  <c r="S324" i="6"/>
  <c r="S325" i="6"/>
  <c r="S326" i="6"/>
  <c r="S327" i="6"/>
  <c r="S328" i="6"/>
  <c r="S329" i="6"/>
  <c r="U329" i="6" s="1"/>
  <c r="S331" i="6"/>
  <c r="S332" i="6"/>
  <c r="S334" i="6"/>
  <c r="S335" i="6"/>
  <c r="S336" i="6"/>
  <c r="U336" i="6" s="1"/>
  <c r="S337" i="6"/>
  <c r="S338" i="6"/>
  <c r="S339" i="6"/>
  <c r="S340" i="6"/>
  <c r="S341" i="6"/>
  <c r="S342" i="6"/>
  <c r="U342" i="6" s="1"/>
  <c r="S343" i="6"/>
  <c r="S344" i="6"/>
  <c r="S345" i="6"/>
  <c r="S346" i="6"/>
  <c r="S347" i="6"/>
  <c r="S348" i="6"/>
  <c r="U348" i="6" s="1"/>
  <c r="S349" i="6"/>
  <c r="S350" i="6"/>
  <c r="S351" i="6"/>
  <c r="S352" i="6"/>
  <c r="S353" i="6"/>
  <c r="S354" i="6"/>
  <c r="U354" i="6" s="1"/>
  <c r="S355" i="6"/>
  <c r="S356" i="6"/>
  <c r="S357" i="6"/>
  <c r="S358" i="6"/>
  <c r="S359" i="6"/>
  <c r="S360" i="6"/>
  <c r="U360" i="6" s="1"/>
  <c r="S361" i="6"/>
  <c r="S362" i="6"/>
  <c r="S363" i="6"/>
  <c r="S364" i="6"/>
  <c r="S365" i="6"/>
  <c r="S366" i="6"/>
  <c r="U366" i="6" s="1"/>
  <c r="S367" i="6"/>
  <c r="S368" i="6"/>
  <c r="S369" i="6"/>
  <c r="S370" i="6"/>
  <c r="S371" i="6"/>
  <c r="S372" i="6"/>
  <c r="U372" i="6" s="1"/>
  <c r="S373" i="6"/>
  <c r="S374" i="6"/>
  <c r="S375" i="6"/>
  <c r="S376" i="6"/>
  <c r="S377" i="6"/>
  <c r="S378" i="6"/>
  <c r="U378" i="6" s="1"/>
  <c r="S379" i="6"/>
  <c r="S380" i="6"/>
  <c r="S381" i="6"/>
  <c r="S382" i="6"/>
  <c r="S383" i="6"/>
  <c r="S384" i="6"/>
  <c r="U384" i="6" s="1"/>
  <c r="S385" i="6"/>
  <c r="S386" i="6"/>
  <c r="S387" i="6"/>
  <c r="S388" i="6"/>
  <c r="S389" i="6"/>
  <c r="S390" i="6"/>
  <c r="U390" i="6" s="1"/>
  <c r="S391" i="6"/>
  <c r="S392" i="6"/>
  <c r="S393" i="6"/>
  <c r="S394" i="6"/>
  <c r="S395" i="6"/>
  <c r="S396" i="6"/>
  <c r="U396" i="6" s="1"/>
  <c r="S397" i="6"/>
  <c r="S398" i="6"/>
  <c r="S399" i="6"/>
  <c r="S400" i="6"/>
  <c r="S401" i="6"/>
  <c r="S402" i="6"/>
  <c r="U402" i="6" s="1"/>
  <c r="S403" i="6"/>
  <c r="S404" i="6"/>
  <c r="S405" i="6"/>
  <c r="S406" i="6"/>
  <c r="S407" i="6"/>
  <c r="S408" i="6"/>
  <c r="U408" i="6" s="1"/>
  <c r="S409" i="6"/>
  <c r="S410" i="6"/>
  <c r="S411" i="6"/>
  <c r="S412" i="6"/>
  <c r="S413" i="6"/>
  <c r="S414" i="6"/>
  <c r="U414" i="6" s="1"/>
  <c r="S415" i="6"/>
  <c r="S416" i="6"/>
  <c r="S417" i="6"/>
  <c r="S418" i="6"/>
  <c r="S419" i="6"/>
  <c r="S420" i="6"/>
  <c r="U420" i="6" s="1"/>
  <c r="S421" i="6"/>
  <c r="S422" i="6"/>
  <c r="S423" i="6"/>
  <c r="S424" i="6"/>
  <c r="S425" i="6"/>
  <c r="S426" i="6"/>
  <c r="U426" i="6" s="1"/>
  <c r="S427" i="6"/>
  <c r="S428" i="6"/>
  <c r="S429" i="6"/>
  <c r="S430" i="6"/>
  <c r="S431" i="6"/>
  <c r="S432" i="6"/>
  <c r="U432" i="6" s="1"/>
  <c r="S433" i="6"/>
  <c r="S434" i="6"/>
  <c r="S435" i="6"/>
  <c r="S436" i="6"/>
  <c r="S437" i="6"/>
  <c r="S438" i="6"/>
  <c r="U438" i="6" s="1"/>
  <c r="S439" i="6"/>
  <c r="S440" i="6"/>
  <c r="S442" i="6"/>
  <c r="S443" i="6"/>
  <c r="S445" i="6"/>
  <c r="S446" i="6"/>
  <c r="S447" i="6"/>
  <c r="S448" i="6"/>
  <c r="S449" i="6"/>
  <c r="S450" i="6"/>
  <c r="S451" i="6"/>
  <c r="U451" i="6" s="1"/>
  <c r="S452" i="6"/>
  <c r="S453" i="6"/>
  <c r="S454" i="6"/>
  <c r="S455" i="6"/>
  <c r="S456" i="6"/>
  <c r="S457" i="6"/>
  <c r="S458" i="6"/>
  <c r="S459" i="6"/>
  <c r="S460" i="6"/>
  <c r="S461" i="6"/>
  <c r="S462" i="6"/>
  <c r="S463" i="6"/>
  <c r="U463" i="6" s="1"/>
  <c r="S464" i="6"/>
  <c r="S465" i="6"/>
  <c r="S466" i="6"/>
  <c r="S467" i="6"/>
  <c r="S468" i="6"/>
  <c r="S469" i="6"/>
  <c r="S470" i="6"/>
  <c r="T470" i="6" s="1"/>
  <c r="S471" i="6"/>
  <c r="S472" i="6"/>
  <c r="S473" i="6"/>
  <c r="S474" i="6"/>
  <c r="S475" i="6"/>
  <c r="U475" i="6" s="1"/>
  <c r="S476" i="6"/>
  <c r="S477" i="6"/>
  <c r="S478" i="6"/>
  <c r="S479" i="6"/>
  <c r="S480" i="6"/>
  <c r="S481" i="6"/>
  <c r="S482" i="6"/>
  <c r="S483" i="6"/>
  <c r="S484" i="6"/>
  <c r="S485" i="6"/>
  <c r="S486" i="6"/>
  <c r="S487" i="6"/>
  <c r="U487" i="6" s="1"/>
  <c r="S488" i="6"/>
  <c r="S489" i="6"/>
  <c r="S490" i="6"/>
  <c r="S491" i="6"/>
  <c r="S492" i="6"/>
  <c r="S493" i="6"/>
  <c r="S494" i="6"/>
  <c r="S495" i="6"/>
  <c r="S496" i="6"/>
  <c r="S497" i="6"/>
  <c r="S498" i="6"/>
  <c r="S499" i="6"/>
  <c r="U499" i="6" s="1"/>
  <c r="S500" i="6"/>
  <c r="S501" i="6"/>
  <c r="S502" i="6"/>
  <c r="S503" i="6"/>
  <c r="S504" i="6"/>
  <c r="S505" i="6"/>
  <c r="S506" i="6"/>
  <c r="S507" i="6"/>
  <c r="S508" i="6"/>
  <c r="S509" i="6"/>
  <c r="S510" i="6"/>
  <c r="S511" i="6"/>
  <c r="U511" i="6" s="1"/>
  <c r="S512" i="6"/>
  <c r="S513" i="6"/>
  <c r="S514" i="6"/>
  <c r="S515" i="6"/>
  <c r="S516" i="6"/>
  <c r="S517" i="6"/>
  <c r="S518" i="6"/>
  <c r="T518" i="6" s="1"/>
  <c r="S519" i="6"/>
  <c r="S520" i="6"/>
  <c r="S521" i="6"/>
  <c r="S522" i="6"/>
  <c r="S523" i="6"/>
  <c r="U523" i="6" s="1"/>
  <c r="S524" i="6"/>
  <c r="S525" i="6"/>
  <c r="S526" i="6"/>
  <c r="S527" i="6"/>
  <c r="S528" i="6"/>
  <c r="S529" i="6"/>
  <c r="S530" i="6"/>
  <c r="S531" i="6"/>
  <c r="S532" i="6"/>
  <c r="S533" i="6"/>
  <c r="S534" i="6"/>
  <c r="S535" i="6"/>
  <c r="U535" i="6" s="1"/>
  <c r="S536" i="6"/>
  <c r="S537" i="6"/>
  <c r="S538" i="6"/>
  <c r="S539" i="6"/>
  <c r="S540" i="6"/>
  <c r="S541" i="6"/>
  <c r="S542" i="6"/>
  <c r="S543" i="6"/>
  <c r="S544" i="6"/>
  <c r="S545" i="6"/>
  <c r="S546" i="6"/>
  <c r="S547" i="6"/>
  <c r="U547" i="6" s="1"/>
  <c r="S548" i="6"/>
  <c r="S549" i="6"/>
  <c r="S550" i="6"/>
  <c r="S551" i="6"/>
  <c r="S553" i="6"/>
  <c r="S554" i="6"/>
  <c r="S556" i="6"/>
  <c r="S557" i="6"/>
  <c r="S558" i="6"/>
  <c r="S559" i="6"/>
  <c r="S560" i="6"/>
  <c r="U560" i="6" s="1"/>
  <c r="S561" i="6"/>
  <c r="S562" i="6"/>
  <c r="S563" i="6"/>
  <c r="S564" i="6"/>
  <c r="S565" i="6"/>
  <c r="S566" i="6"/>
  <c r="T566" i="6" s="1"/>
  <c r="S567" i="6"/>
  <c r="S568" i="6"/>
  <c r="S569" i="6"/>
  <c r="S570" i="6"/>
  <c r="S571" i="6"/>
  <c r="S572" i="6"/>
  <c r="U572" i="6" s="1"/>
  <c r="S573" i="6"/>
  <c r="S574" i="6"/>
  <c r="S575" i="6"/>
  <c r="S576" i="6"/>
  <c r="S577" i="6"/>
  <c r="S578" i="6"/>
  <c r="S579" i="6"/>
  <c r="S580" i="6"/>
  <c r="S581" i="6"/>
  <c r="S582" i="6"/>
  <c r="S583" i="6"/>
  <c r="S584" i="6"/>
  <c r="U584" i="6" s="1"/>
  <c r="S585" i="6"/>
  <c r="S586" i="6"/>
  <c r="S587" i="6"/>
  <c r="S588" i="6"/>
  <c r="S589" i="6"/>
  <c r="S590" i="6"/>
  <c r="S591" i="6"/>
  <c r="S592" i="6"/>
  <c r="S593" i="6"/>
  <c r="S594" i="6"/>
  <c r="S595" i="6"/>
  <c r="S596" i="6"/>
  <c r="U596" i="6" s="1"/>
  <c r="S597" i="6"/>
  <c r="S598" i="6"/>
  <c r="S599" i="6"/>
  <c r="S600" i="6"/>
  <c r="S601" i="6"/>
  <c r="S602" i="6"/>
  <c r="S603" i="6"/>
  <c r="S604" i="6"/>
  <c r="S605" i="6"/>
  <c r="S606" i="6"/>
  <c r="S607" i="6"/>
  <c r="S608" i="6"/>
  <c r="U608" i="6" s="1"/>
  <c r="S609" i="6"/>
  <c r="S610" i="6"/>
  <c r="S611" i="6"/>
  <c r="S612" i="6"/>
  <c r="S613" i="6"/>
  <c r="S614" i="6"/>
  <c r="S615" i="6"/>
  <c r="S616" i="6"/>
  <c r="S617" i="6"/>
  <c r="S618" i="6"/>
  <c r="S619" i="6"/>
  <c r="S620" i="6"/>
  <c r="U620" i="6" s="1"/>
  <c r="S621" i="6"/>
  <c r="S622" i="6"/>
  <c r="S623" i="6"/>
  <c r="S624" i="6"/>
  <c r="S625" i="6"/>
  <c r="S626" i="6"/>
  <c r="S627" i="6"/>
  <c r="S628" i="6"/>
  <c r="S629" i="6"/>
  <c r="S630" i="6"/>
  <c r="S631" i="6"/>
  <c r="S632" i="6"/>
  <c r="U632" i="6" s="1"/>
  <c r="S633" i="6"/>
  <c r="S634" i="6"/>
  <c r="S635" i="6"/>
  <c r="S636" i="6"/>
  <c r="S637" i="6"/>
  <c r="S638" i="6"/>
  <c r="S639" i="6"/>
  <c r="S640" i="6"/>
  <c r="S641" i="6"/>
  <c r="S642" i="6"/>
  <c r="S643" i="6"/>
  <c r="S644" i="6"/>
  <c r="U644" i="6" s="1"/>
  <c r="S645" i="6"/>
  <c r="S646" i="6"/>
  <c r="S647" i="6"/>
  <c r="S648" i="6"/>
  <c r="S649" i="6"/>
  <c r="S650" i="6"/>
  <c r="S651" i="6"/>
  <c r="S652" i="6"/>
  <c r="S653" i="6"/>
  <c r="S654" i="6"/>
  <c r="S655" i="6"/>
  <c r="S656" i="6"/>
  <c r="U656" i="6" s="1"/>
  <c r="S657" i="6"/>
  <c r="S658" i="6"/>
  <c r="S659" i="6"/>
  <c r="S660" i="6"/>
  <c r="S661" i="6"/>
  <c r="S662" i="6"/>
  <c r="S664" i="6"/>
  <c r="S665" i="6"/>
  <c r="S667" i="6"/>
  <c r="S668" i="6"/>
  <c r="S669" i="6"/>
  <c r="S670" i="6"/>
  <c r="S671" i="6"/>
  <c r="S672" i="6"/>
  <c r="S673" i="6"/>
  <c r="S674" i="6"/>
  <c r="S675" i="6"/>
  <c r="U675" i="6" s="1"/>
  <c r="S676" i="6"/>
  <c r="S677" i="6"/>
  <c r="S678" i="6"/>
  <c r="T678" i="6" s="1"/>
  <c r="S679" i="6"/>
  <c r="S680" i="6"/>
  <c r="S681" i="6"/>
  <c r="S682" i="6"/>
  <c r="S683" i="6"/>
  <c r="S684" i="6"/>
  <c r="S685" i="6"/>
  <c r="S686" i="6"/>
  <c r="S687" i="6"/>
  <c r="S688" i="6"/>
  <c r="S689" i="6"/>
  <c r="S690" i="6"/>
  <c r="S691" i="6"/>
  <c r="S692" i="6"/>
  <c r="S693" i="6"/>
  <c r="S694" i="6"/>
  <c r="S695" i="6"/>
  <c r="S696" i="6"/>
  <c r="S697" i="6"/>
  <c r="S698" i="6"/>
  <c r="S699" i="6"/>
  <c r="U699" i="6" s="1"/>
  <c r="S700" i="6"/>
  <c r="S701" i="6"/>
  <c r="S702" i="6"/>
  <c r="S703" i="6"/>
  <c r="S704" i="6"/>
  <c r="S705" i="6"/>
  <c r="S706" i="6"/>
  <c r="S707" i="6"/>
  <c r="S708" i="6"/>
  <c r="S709" i="6"/>
  <c r="S710" i="6"/>
  <c r="S711" i="6"/>
  <c r="S712" i="6"/>
  <c r="S713" i="6"/>
  <c r="S714" i="6"/>
  <c r="T714" i="6" s="1"/>
  <c r="S715" i="6"/>
  <c r="S716" i="6"/>
  <c r="S717" i="6"/>
  <c r="S718" i="6"/>
  <c r="S719" i="6"/>
  <c r="S720" i="6"/>
  <c r="S721" i="6"/>
  <c r="S722" i="6"/>
  <c r="S723" i="6"/>
  <c r="U723" i="6" s="1"/>
  <c r="S724" i="6"/>
  <c r="S725" i="6"/>
  <c r="S726" i="6"/>
  <c r="S727" i="6"/>
  <c r="S728" i="6"/>
  <c r="S729" i="6"/>
  <c r="S730" i="6"/>
  <c r="S731" i="6"/>
  <c r="S732" i="6"/>
  <c r="S733" i="6"/>
  <c r="S734" i="6"/>
  <c r="S735" i="6"/>
  <c r="U735" i="6" s="1"/>
  <c r="S736" i="6"/>
  <c r="S737" i="6"/>
  <c r="S738" i="6"/>
  <c r="S739" i="6"/>
  <c r="S740" i="6"/>
  <c r="S741" i="6"/>
  <c r="S742" i="6"/>
  <c r="S743" i="6"/>
  <c r="S744" i="6"/>
  <c r="S745" i="6"/>
  <c r="S746" i="6"/>
  <c r="S747" i="6"/>
  <c r="U747" i="6" s="1"/>
  <c r="S748" i="6"/>
  <c r="S749" i="6"/>
  <c r="S750" i="6"/>
  <c r="T750" i="6" s="1"/>
  <c r="S751" i="6"/>
  <c r="S752" i="6"/>
  <c r="S753" i="6"/>
  <c r="S754" i="6"/>
  <c r="S755" i="6"/>
  <c r="S756" i="6"/>
  <c r="S757" i="6"/>
  <c r="S758" i="6"/>
  <c r="S759" i="6"/>
  <c r="U759" i="6" s="1"/>
  <c r="S760" i="6"/>
  <c r="S761" i="6"/>
  <c r="S762" i="6"/>
  <c r="S763" i="6"/>
  <c r="S764" i="6"/>
  <c r="S765" i="6"/>
  <c r="S766" i="6"/>
  <c r="S767" i="6"/>
  <c r="S768" i="6"/>
  <c r="S769" i="6"/>
  <c r="S770" i="6"/>
  <c r="S771" i="6"/>
  <c r="U771" i="6" s="1"/>
  <c r="S772" i="6"/>
  <c r="S773" i="6"/>
  <c r="S775" i="6"/>
  <c r="S776" i="6"/>
  <c r="S778" i="6"/>
  <c r="U778" i="6" s="1"/>
  <c r="S779" i="6"/>
  <c r="S780" i="6"/>
  <c r="S781" i="6"/>
  <c r="S782" i="6"/>
  <c r="S783" i="6"/>
  <c r="S784" i="6"/>
  <c r="U784" i="6" s="1"/>
  <c r="S785" i="6"/>
  <c r="S786" i="6"/>
  <c r="T786" i="6" s="1"/>
  <c r="S787" i="6"/>
  <c r="S788" i="6"/>
  <c r="S789" i="6"/>
  <c r="S790" i="6"/>
  <c r="S791" i="6"/>
  <c r="S792" i="6"/>
  <c r="S793" i="6"/>
  <c r="S794" i="6"/>
  <c r="S795" i="6"/>
  <c r="S796" i="6"/>
  <c r="U796" i="6" s="1"/>
  <c r="S797" i="6"/>
  <c r="S798" i="6"/>
  <c r="S799" i="6"/>
  <c r="S800" i="6"/>
  <c r="S801" i="6"/>
  <c r="S802" i="6"/>
  <c r="U802" i="6" s="1"/>
  <c r="S803" i="6"/>
  <c r="S804" i="6"/>
  <c r="S805" i="6"/>
  <c r="S806" i="6"/>
  <c r="S807" i="6"/>
  <c r="S808" i="6"/>
  <c r="S809" i="6"/>
  <c r="S810" i="6"/>
  <c r="S811" i="6"/>
  <c r="S812" i="6"/>
  <c r="S813" i="6"/>
  <c r="S814" i="6"/>
  <c r="U814" i="6" s="1"/>
  <c r="S815" i="6"/>
  <c r="S816" i="6"/>
  <c r="S817" i="6"/>
  <c r="S818" i="6"/>
  <c r="S819" i="6"/>
  <c r="S820" i="6"/>
  <c r="S821" i="6"/>
  <c r="S822" i="6"/>
  <c r="T822" i="6" s="1"/>
  <c r="S823" i="6"/>
  <c r="S824" i="6"/>
  <c r="S825" i="6"/>
  <c r="S826" i="6"/>
  <c r="U826" i="6" s="1"/>
  <c r="S827" i="6"/>
  <c r="S828" i="6"/>
  <c r="S829" i="6"/>
  <c r="S830" i="6"/>
  <c r="S831" i="6"/>
  <c r="S832" i="6"/>
  <c r="U832" i="6" s="1"/>
  <c r="S833" i="6"/>
  <c r="S834" i="6"/>
  <c r="S835" i="6"/>
  <c r="S836" i="6"/>
  <c r="S837" i="6"/>
  <c r="S838" i="6"/>
  <c r="U838" i="6" s="1"/>
  <c r="S839" i="6"/>
  <c r="S840" i="6"/>
  <c r="S841" i="6"/>
  <c r="S842" i="6"/>
  <c r="S843" i="6"/>
  <c r="S844" i="6"/>
  <c r="U844" i="6" s="1"/>
  <c r="S845" i="6"/>
  <c r="S846" i="6"/>
  <c r="S847" i="6"/>
  <c r="S848" i="6"/>
  <c r="S849" i="6"/>
  <c r="S850" i="6"/>
  <c r="S851" i="6"/>
  <c r="S852" i="6"/>
  <c r="S853" i="6"/>
  <c r="S854" i="6"/>
  <c r="S855" i="6"/>
  <c r="S856" i="6"/>
  <c r="U856" i="6" s="1"/>
  <c r="S857" i="6"/>
  <c r="S858" i="6"/>
  <c r="T858" i="6" s="1"/>
  <c r="S859" i="6"/>
  <c r="S860" i="6"/>
  <c r="S861" i="6"/>
  <c r="S862" i="6"/>
  <c r="U862" i="6" s="1"/>
  <c r="S863" i="6"/>
  <c r="S864" i="6"/>
  <c r="S865" i="6"/>
  <c r="S866" i="6"/>
  <c r="S867" i="6"/>
  <c r="S868" i="6"/>
  <c r="U868" i="6" s="1"/>
  <c r="S869" i="6"/>
  <c r="S870" i="6"/>
  <c r="S871" i="6"/>
  <c r="S872" i="6"/>
  <c r="S873" i="6"/>
  <c r="S874" i="6"/>
  <c r="U874" i="6" s="1"/>
  <c r="S875" i="6"/>
  <c r="S876" i="6"/>
  <c r="S877" i="6"/>
  <c r="S878" i="6"/>
  <c r="S879" i="6"/>
  <c r="S880" i="6"/>
  <c r="U880" i="6" s="1"/>
  <c r="S881" i="6"/>
  <c r="S882" i="6"/>
  <c r="S883" i="6"/>
  <c r="S884" i="6"/>
  <c r="S886" i="6"/>
  <c r="S887" i="6"/>
  <c r="U887" i="6" s="1"/>
  <c r="S889" i="6"/>
  <c r="S890" i="6"/>
  <c r="S891" i="6"/>
  <c r="S892" i="6"/>
  <c r="S893" i="6"/>
  <c r="U893" i="6" s="1"/>
  <c r="S894" i="6"/>
  <c r="S895" i="6"/>
  <c r="S896" i="6"/>
  <c r="S897" i="6"/>
  <c r="S898" i="6"/>
  <c r="S899" i="6"/>
  <c r="U899" i="6" s="1"/>
  <c r="S900" i="6"/>
  <c r="S901" i="6"/>
  <c r="S902" i="6"/>
  <c r="S903" i="6"/>
  <c r="S904" i="6"/>
  <c r="S905" i="6"/>
  <c r="U905" i="6" s="1"/>
  <c r="S906" i="6"/>
  <c r="S907" i="6"/>
  <c r="S908" i="6"/>
  <c r="S909" i="6"/>
  <c r="S910" i="6"/>
  <c r="S911" i="6"/>
  <c r="U911" i="6" s="1"/>
  <c r="S912" i="6"/>
  <c r="S913" i="6"/>
  <c r="S914" i="6"/>
  <c r="S915" i="6"/>
  <c r="S916" i="6"/>
  <c r="S917" i="6"/>
  <c r="U917" i="6" s="1"/>
  <c r="S918" i="6"/>
  <c r="S919" i="6"/>
  <c r="S920" i="6"/>
  <c r="S921" i="6"/>
  <c r="S922" i="6"/>
  <c r="S923" i="6"/>
  <c r="U923" i="6" s="1"/>
  <c r="S924" i="6"/>
  <c r="S925" i="6"/>
  <c r="S926" i="6"/>
  <c r="S927" i="6"/>
  <c r="S928" i="6"/>
  <c r="S929" i="6"/>
  <c r="U929" i="6" s="1"/>
  <c r="S930" i="6"/>
  <c r="S931" i="6"/>
  <c r="S932" i="6"/>
  <c r="S933" i="6"/>
  <c r="S934" i="6"/>
  <c r="S935" i="6"/>
  <c r="U935" i="6" s="1"/>
  <c r="S936" i="6"/>
  <c r="S937" i="6"/>
  <c r="S938" i="6"/>
  <c r="S939" i="6"/>
  <c r="S940" i="6"/>
  <c r="S941" i="6"/>
  <c r="U941" i="6" s="1"/>
  <c r="S942" i="6"/>
  <c r="S943" i="6"/>
  <c r="S944" i="6"/>
  <c r="S945" i="6"/>
  <c r="S946" i="6"/>
  <c r="S947" i="6"/>
  <c r="U947" i="6" s="1"/>
  <c r="S948" i="6"/>
  <c r="S949" i="6"/>
  <c r="S950" i="6"/>
  <c r="S951" i="6"/>
  <c r="S952" i="6"/>
  <c r="S953" i="6"/>
  <c r="U953" i="6" s="1"/>
  <c r="S954" i="6"/>
  <c r="S955" i="6"/>
  <c r="S956" i="6"/>
  <c r="S957" i="6"/>
  <c r="S958" i="6"/>
  <c r="S959" i="6"/>
  <c r="U959" i="6" s="1"/>
  <c r="S960" i="6"/>
  <c r="S961" i="6"/>
  <c r="S962" i="6"/>
  <c r="S963" i="6"/>
  <c r="S964" i="6"/>
  <c r="S965" i="6"/>
  <c r="U965" i="6" s="1"/>
  <c r="S966" i="6"/>
  <c r="S967" i="6"/>
  <c r="S968" i="6"/>
  <c r="S969" i="6"/>
  <c r="S970" i="6"/>
  <c r="S971" i="6"/>
  <c r="U971" i="6" s="1"/>
  <c r="S972" i="6"/>
  <c r="S973" i="6"/>
  <c r="S974" i="6"/>
  <c r="S975" i="6"/>
  <c r="S976" i="6"/>
  <c r="S977" i="6"/>
  <c r="U977" i="6" s="1"/>
  <c r="S978" i="6"/>
  <c r="S979" i="6"/>
  <c r="S980" i="6"/>
  <c r="S981" i="6"/>
  <c r="T981" i="6" s="1"/>
  <c r="S982" i="6"/>
  <c r="S983" i="6"/>
  <c r="U983" i="6" s="1"/>
  <c r="S984" i="6"/>
  <c r="S985" i="6"/>
  <c r="S986" i="6"/>
  <c r="S987" i="6"/>
  <c r="S988" i="6"/>
  <c r="S989" i="6"/>
  <c r="U989" i="6" s="1"/>
  <c r="S990" i="6"/>
  <c r="S991" i="6"/>
  <c r="S992" i="6"/>
  <c r="S993" i="6"/>
  <c r="S994" i="6"/>
  <c r="S995" i="6"/>
  <c r="U995" i="6" s="1"/>
  <c r="S997" i="6"/>
  <c r="S998" i="6"/>
  <c r="S1000" i="6"/>
  <c r="S1001" i="6"/>
  <c r="S1002" i="6"/>
  <c r="U1002" i="6" s="1"/>
  <c r="S1003" i="6"/>
  <c r="S1004" i="6"/>
  <c r="S1005" i="6"/>
  <c r="T1005" i="6" s="1"/>
  <c r="S1006" i="6"/>
  <c r="S1007" i="6"/>
  <c r="S1008" i="6"/>
  <c r="U1008" i="6" s="1"/>
  <c r="S1009" i="6"/>
  <c r="S1010" i="6"/>
  <c r="S1011" i="6"/>
  <c r="S1012" i="6"/>
  <c r="S1013" i="6"/>
  <c r="S1014" i="6"/>
  <c r="U1014" i="6" s="1"/>
  <c r="S1015" i="6"/>
  <c r="S1016" i="6"/>
  <c r="S1017" i="6"/>
  <c r="S1018" i="6"/>
  <c r="S1019" i="6"/>
  <c r="S1020" i="6"/>
  <c r="U1020" i="6" s="1"/>
  <c r="S1021" i="6"/>
  <c r="S1022" i="6"/>
  <c r="S1023" i="6"/>
  <c r="S1024" i="6"/>
  <c r="S1025" i="6"/>
  <c r="S1026" i="6"/>
  <c r="U1026" i="6" s="1"/>
  <c r="S1027" i="6"/>
  <c r="S1028" i="6"/>
  <c r="S1029" i="6"/>
  <c r="S1030" i="6"/>
  <c r="S1031" i="6"/>
  <c r="S1032" i="6"/>
  <c r="S1033" i="6"/>
  <c r="S1034" i="6"/>
  <c r="S1035" i="6"/>
  <c r="S1036" i="6"/>
  <c r="S1037" i="6"/>
  <c r="T1037" i="6" s="1"/>
  <c r="S1038" i="6"/>
  <c r="U1038" i="6" s="1"/>
  <c r="S1039" i="6"/>
  <c r="S1040" i="6"/>
  <c r="S1041" i="6"/>
  <c r="S1042" i="6"/>
  <c r="S1043" i="6"/>
  <c r="S1044" i="6"/>
  <c r="S1045" i="6"/>
  <c r="S1046" i="6"/>
  <c r="S1047" i="6"/>
  <c r="S1048" i="6"/>
  <c r="S1049" i="6"/>
  <c r="S1050" i="6"/>
  <c r="U1050" i="6" s="1"/>
  <c r="S1051" i="6"/>
  <c r="S1052" i="6"/>
  <c r="S1053" i="6"/>
  <c r="S1054" i="6"/>
  <c r="S1055" i="6"/>
  <c r="S1056" i="6"/>
  <c r="S1057" i="6"/>
  <c r="S1058" i="6"/>
  <c r="S1059" i="6"/>
  <c r="S1060" i="6"/>
  <c r="S1061" i="6"/>
  <c r="S1062" i="6"/>
  <c r="U1062" i="6" s="1"/>
  <c r="S1063" i="6"/>
  <c r="S1064" i="6"/>
  <c r="S1065" i="6"/>
  <c r="S1066" i="6"/>
  <c r="S1067" i="6"/>
  <c r="S1068" i="6"/>
  <c r="U1068" i="6" s="1"/>
  <c r="S1069" i="6"/>
  <c r="S1070" i="6"/>
  <c r="S1071" i="6"/>
  <c r="S1072" i="6"/>
  <c r="S1073" i="6"/>
  <c r="S1074" i="6"/>
  <c r="U1074" i="6" s="1"/>
  <c r="S1075" i="6"/>
  <c r="S1076" i="6"/>
  <c r="S1077" i="6"/>
  <c r="S1078" i="6"/>
  <c r="S1079" i="6"/>
  <c r="S1080" i="6"/>
  <c r="S1081" i="6"/>
  <c r="S1082" i="6"/>
  <c r="S1083" i="6"/>
  <c r="S1084" i="6"/>
  <c r="S1085" i="6"/>
  <c r="S1086" i="6"/>
  <c r="U1086" i="6" s="1"/>
  <c r="S1087" i="6"/>
  <c r="S1088" i="6"/>
  <c r="S1089" i="6"/>
  <c r="S1090" i="6"/>
  <c r="S1091" i="6"/>
  <c r="S1092" i="6"/>
  <c r="S1093" i="6"/>
  <c r="S1094" i="6"/>
  <c r="S1095" i="6"/>
  <c r="S1096" i="6"/>
  <c r="S1097" i="6"/>
  <c r="S1098" i="6"/>
  <c r="U1098" i="6" s="1"/>
  <c r="S1099" i="6"/>
  <c r="S1100" i="6"/>
  <c r="S1101" i="6"/>
  <c r="S1102" i="6"/>
  <c r="S1103" i="6"/>
  <c r="S1104" i="6"/>
  <c r="U1104" i="6" s="1"/>
  <c r="S1105" i="6"/>
  <c r="S1106" i="6"/>
  <c r="S1108" i="6"/>
  <c r="S1109" i="6"/>
  <c r="S1111" i="6"/>
  <c r="U1111" i="6" s="1"/>
  <c r="S1112" i="6"/>
  <c r="T1112" i="6" s="1"/>
  <c r="S1113" i="6"/>
  <c r="S1114" i="6"/>
  <c r="S1115" i="6"/>
  <c r="S1116" i="6"/>
  <c r="S1117" i="6"/>
  <c r="U1117" i="6" s="1"/>
  <c r="S1118" i="6"/>
  <c r="S1119" i="6"/>
  <c r="S1120" i="6"/>
  <c r="S1121" i="6"/>
  <c r="S1122" i="6"/>
  <c r="S1123" i="6"/>
  <c r="U1123" i="6" s="1"/>
  <c r="S1124" i="6"/>
  <c r="T1124" i="6" s="1"/>
  <c r="S1125" i="6"/>
  <c r="S1126" i="6"/>
  <c r="S1127" i="6"/>
  <c r="S1128" i="6"/>
  <c r="S1129" i="6"/>
  <c r="U1129" i="6" s="1"/>
  <c r="S1130" i="6"/>
  <c r="S1131" i="6"/>
  <c r="S1132" i="6"/>
  <c r="S1133" i="6"/>
  <c r="T1133" i="6" s="1"/>
  <c r="S1134" i="6"/>
  <c r="S1135" i="6"/>
  <c r="U1135" i="6" s="1"/>
  <c r="S1136" i="6"/>
  <c r="T1136" i="6" s="1"/>
  <c r="S1137" i="6"/>
  <c r="S1138" i="6"/>
  <c r="S1139" i="6"/>
  <c r="S1140" i="6"/>
  <c r="S1141" i="6"/>
  <c r="U1141" i="6" s="1"/>
  <c r="S1142" i="6"/>
  <c r="S1143" i="6"/>
  <c r="S1144" i="6"/>
  <c r="S1145" i="6"/>
  <c r="S1146" i="6"/>
  <c r="S1147" i="6"/>
  <c r="U1147" i="6" s="1"/>
  <c r="S1148" i="6"/>
  <c r="T1148" i="6" s="1"/>
  <c r="S1149" i="6"/>
  <c r="S1150" i="6"/>
  <c r="S1151" i="6"/>
  <c r="S1152" i="6"/>
  <c r="S1153" i="6"/>
  <c r="U1153" i="6" s="1"/>
  <c r="S1154" i="6"/>
  <c r="S1155" i="6"/>
  <c r="S1156" i="6"/>
  <c r="S1157" i="6"/>
  <c r="S1158" i="6"/>
  <c r="S1159" i="6"/>
  <c r="U1159" i="6" s="1"/>
  <c r="S1160" i="6"/>
  <c r="T1160" i="6" s="1"/>
  <c r="S1161" i="6"/>
  <c r="S1162" i="6"/>
  <c r="S1163" i="6"/>
  <c r="S1164" i="6"/>
  <c r="S1165" i="6"/>
  <c r="S1166" i="6"/>
  <c r="S1167" i="6"/>
  <c r="S1168" i="6"/>
  <c r="S1169" i="6"/>
  <c r="S1170" i="6"/>
  <c r="S1171" i="6"/>
  <c r="U1171" i="6" s="1"/>
  <c r="S1172" i="6"/>
  <c r="T1172" i="6" s="1"/>
  <c r="S1173" i="6"/>
  <c r="S1174" i="6"/>
  <c r="S1175" i="6"/>
  <c r="S1176" i="6"/>
  <c r="S1177" i="6"/>
  <c r="S1178" i="6"/>
  <c r="S1179" i="6"/>
  <c r="S1180" i="6"/>
  <c r="S1181" i="6"/>
  <c r="T1181" i="6" s="1"/>
  <c r="S1182" i="6"/>
  <c r="S1183" i="6"/>
  <c r="S1184" i="6"/>
  <c r="T1184" i="6" s="1"/>
  <c r="S1185" i="6"/>
  <c r="S1186" i="6"/>
  <c r="S1187" i="6"/>
  <c r="S1188" i="6"/>
  <c r="S1189" i="6"/>
  <c r="U1189" i="6" s="1"/>
  <c r="S1190" i="6"/>
  <c r="S1191" i="6"/>
  <c r="S1192" i="6"/>
  <c r="S1193" i="6"/>
  <c r="S1194" i="6"/>
  <c r="S1195" i="6"/>
  <c r="U1195" i="6" s="1"/>
  <c r="S1196" i="6"/>
  <c r="T1196" i="6" s="1"/>
  <c r="S1197" i="6"/>
  <c r="S1198" i="6"/>
  <c r="S1199" i="6"/>
  <c r="S1200" i="6"/>
  <c r="S1201" i="6"/>
  <c r="S1202" i="6"/>
  <c r="S1203" i="6"/>
  <c r="S1204" i="6"/>
  <c r="S1205" i="6"/>
  <c r="S1206" i="6"/>
  <c r="S1207" i="6"/>
  <c r="U1207" i="6" s="1"/>
  <c r="S1208" i="6"/>
  <c r="T1208" i="6" s="1"/>
  <c r="S1209" i="6"/>
  <c r="S1210" i="6"/>
  <c r="S1211" i="6"/>
  <c r="S1212" i="6"/>
  <c r="S1213" i="6"/>
  <c r="U1213" i="6" s="1"/>
  <c r="S1214" i="6"/>
  <c r="S1215" i="6"/>
  <c r="S1216" i="6"/>
  <c r="S1217" i="6"/>
  <c r="S1219" i="6"/>
  <c r="S1220" i="6"/>
  <c r="U1220" i="6" s="1"/>
  <c r="S1222" i="6"/>
  <c r="T1222" i="6" s="1"/>
  <c r="S1223" i="6"/>
  <c r="S1224" i="6"/>
  <c r="S1225" i="6"/>
  <c r="S1226" i="6"/>
  <c r="S1227" i="6"/>
  <c r="S1228" i="6"/>
  <c r="S1229" i="6"/>
  <c r="T1229" i="6" s="1"/>
  <c r="S1230" i="6"/>
  <c r="S1231" i="6"/>
  <c r="S1232" i="6"/>
  <c r="U1232" i="6" s="1"/>
  <c r="S1233" i="6"/>
  <c r="S1234" i="6"/>
  <c r="T1234" i="6" s="1"/>
  <c r="S1235" i="6"/>
  <c r="S1236" i="6"/>
  <c r="S1237" i="6"/>
  <c r="S1238" i="6"/>
  <c r="S1239" i="6"/>
  <c r="S1240" i="6"/>
  <c r="S1241" i="6"/>
  <c r="S1242" i="6"/>
  <c r="S1243" i="6"/>
  <c r="S1244" i="6"/>
  <c r="U1244" i="6" s="1"/>
  <c r="S1245" i="6"/>
  <c r="S1246" i="6"/>
  <c r="T1246" i="6" s="1"/>
  <c r="S1247" i="6"/>
  <c r="S1248" i="6"/>
  <c r="S1249" i="6"/>
  <c r="S1250" i="6"/>
  <c r="S1251" i="6"/>
  <c r="S1252" i="6"/>
  <c r="S1253" i="6"/>
  <c r="S1254" i="6"/>
  <c r="S1255" i="6"/>
  <c r="S1256" i="6"/>
  <c r="U1256" i="6" s="1"/>
  <c r="S1257" i="6"/>
  <c r="S1258" i="6"/>
  <c r="T1258" i="6" s="1"/>
  <c r="S1259" i="6"/>
  <c r="S1260" i="6"/>
  <c r="S1261" i="6"/>
  <c r="S1262" i="6"/>
  <c r="S1263" i="6"/>
  <c r="S1264" i="6"/>
  <c r="S1265" i="6"/>
  <c r="S1266" i="6"/>
  <c r="S1267" i="6"/>
  <c r="S1268" i="6"/>
  <c r="U1268" i="6" s="1"/>
  <c r="S1269" i="6"/>
  <c r="S1270" i="6"/>
  <c r="T1270" i="6" s="1"/>
  <c r="S1271" i="6"/>
  <c r="S1272" i="6"/>
  <c r="S1273" i="6"/>
  <c r="S1274" i="6"/>
  <c r="S1275" i="6"/>
  <c r="S1276" i="6"/>
  <c r="S1277" i="6"/>
  <c r="T1277" i="6" s="1"/>
  <c r="S1278" i="6"/>
  <c r="S1279" i="6"/>
  <c r="S1280" i="6"/>
  <c r="U1280" i="6" s="1"/>
  <c r="S1281" i="6"/>
  <c r="S1282" i="6"/>
  <c r="T1282" i="6" s="1"/>
  <c r="S1283" i="6"/>
  <c r="S1284" i="6"/>
  <c r="S1285" i="6"/>
  <c r="S1286" i="6"/>
  <c r="S1287" i="6"/>
  <c r="S1288" i="6"/>
  <c r="S1289" i="6"/>
  <c r="S1290" i="6"/>
  <c r="S1291" i="6"/>
  <c r="S1292" i="6"/>
  <c r="U1292" i="6" s="1"/>
  <c r="S1293" i="6"/>
  <c r="S1294" i="6"/>
  <c r="T1294" i="6" s="1"/>
  <c r="S1295" i="6"/>
  <c r="S1296" i="6"/>
  <c r="S1297" i="6"/>
  <c r="S1298" i="6"/>
  <c r="S1299" i="6"/>
  <c r="S1300" i="6"/>
  <c r="S1301" i="6"/>
  <c r="S1302" i="6"/>
  <c r="S1303" i="6"/>
  <c r="S1304" i="6"/>
  <c r="U1304" i="6" s="1"/>
  <c r="S1305" i="6"/>
  <c r="S1306" i="6"/>
  <c r="T1306" i="6" s="1"/>
  <c r="S1307" i="6"/>
  <c r="S1308" i="6"/>
  <c r="S1309" i="6"/>
  <c r="S1310" i="6"/>
  <c r="U1310" i="6" s="1"/>
  <c r="S1311" i="6"/>
  <c r="S1312" i="6"/>
  <c r="S1313" i="6"/>
  <c r="S1314" i="6"/>
  <c r="S1315" i="6"/>
  <c r="S1316" i="6"/>
  <c r="U1316" i="6" s="1"/>
  <c r="S1317" i="6"/>
  <c r="S1318" i="6"/>
  <c r="T1318" i="6" s="1"/>
  <c r="S1319" i="6"/>
  <c r="S1320" i="6"/>
  <c r="S1321" i="6"/>
  <c r="S1322" i="6"/>
  <c r="S1323" i="6"/>
  <c r="S1324" i="6"/>
  <c r="S1325" i="6"/>
  <c r="T1325" i="6" s="1"/>
  <c r="S1326" i="6"/>
  <c r="S1327" i="6"/>
  <c r="S1328" i="6"/>
  <c r="U1328" i="6" s="1"/>
  <c r="S1330" i="6"/>
  <c r="S1331" i="6"/>
  <c r="S1333" i="6"/>
  <c r="S1334" i="6"/>
  <c r="S1335" i="6"/>
  <c r="S1336" i="6"/>
  <c r="S1337" i="6"/>
  <c r="T1337" i="6" s="1"/>
  <c r="S1338" i="6"/>
  <c r="S1339" i="6"/>
  <c r="S1340" i="6"/>
  <c r="S1341" i="6"/>
  <c r="S1342" i="6"/>
  <c r="S1343" i="6"/>
  <c r="S1344" i="6"/>
  <c r="S1345" i="6"/>
  <c r="S1346" i="6"/>
  <c r="S1347" i="6"/>
  <c r="U1347" i="6" s="1"/>
  <c r="S1348" i="6"/>
  <c r="S1349" i="6"/>
  <c r="T1349" i="6" s="1"/>
  <c r="S1350" i="6"/>
  <c r="S1351" i="6"/>
  <c r="S1352" i="6"/>
  <c r="S1353" i="6"/>
  <c r="S1354" i="6"/>
  <c r="S1355" i="6"/>
  <c r="S1356" i="6"/>
  <c r="S1357" i="6"/>
  <c r="S1358" i="6"/>
  <c r="S1359" i="6"/>
  <c r="U1359" i="6" s="1"/>
  <c r="S1360" i="6"/>
  <c r="S1361" i="6"/>
  <c r="T1361" i="6" s="1"/>
  <c r="S1362" i="6"/>
  <c r="S1363" i="6"/>
  <c r="S1364" i="6"/>
  <c r="S1365" i="6"/>
  <c r="S1366" i="6"/>
  <c r="S1367" i="6"/>
  <c r="S1368" i="6"/>
  <c r="S1369" i="6"/>
  <c r="S1370" i="6"/>
  <c r="S1371" i="6"/>
  <c r="S1372" i="6"/>
  <c r="S1373" i="6"/>
  <c r="T1373" i="6" s="1"/>
  <c r="S1374" i="6"/>
  <c r="S1375" i="6"/>
  <c r="S1376" i="6"/>
  <c r="S1377" i="6"/>
  <c r="S1378" i="6"/>
  <c r="S1379" i="6"/>
  <c r="S1380" i="6"/>
  <c r="S1381" i="6"/>
  <c r="S1382" i="6"/>
  <c r="S1383" i="6"/>
  <c r="S1384" i="6"/>
  <c r="S1385" i="6"/>
  <c r="T1385" i="6" s="1"/>
  <c r="S1386" i="6"/>
  <c r="S1387" i="6"/>
  <c r="S1388" i="6"/>
  <c r="S1389" i="6"/>
  <c r="S1390" i="6"/>
  <c r="S1391" i="6"/>
  <c r="S1392" i="6"/>
  <c r="S1393" i="6"/>
  <c r="S1394" i="6"/>
  <c r="S1395" i="6"/>
  <c r="S1396" i="6"/>
  <c r="S1397" i="6"/>
  <c r="T1397" i="6" s="1"/>
  <c r="S1398" i="6"/>
  <c r="S1399" i="6"/>
  <c r="S1400" i="6"/>
  <c r="S1401" i="6"/>
  <c r="S1402" i="6"/>
  <c r="S1403" i="6"/>
  <c r="S1404" i="6"/>
  <c r="S1405" i="6"/>
  <c r="S1406" i="6"/>
  <c r="S1407" i="6"/>
  <c r="S1408" i="6"/>
  <c r="S1409" i="6"/>
  <c r="T1409" i="6" s="1"/>
  <c r="S1410" i="6"/>
  <c r="S1411" i="6"/>
  <c r="S1412" i="6"/>
  <c r="S1413" i="6"/>
  <c r="S1414" i="6"/>
  <c r="S1415" i="6"/>
  <c r="S1416" i="6"/>
  <c r="S1417" i="6"/>
  <c r="S1418" i="6"/>
  <c r="S1419" i="6"/>
  <c r="S1420" i="6"/>
  <c r="S1421" i="6"/>
  <c r="T1421" i="6" s="1"/>
  <c r="S1422" i="6"/>
  <c r="S1423" i="6"/>
  <c r="S1424" i="6"/>
  <c r="S1425" i="6"/>
  <c r="S1426" i="6"/>
  <c r="S1427" i="6"/>
  <c r="S1428" i="6"/>
  <c r="S1429" i="6"/>
  <c r="S1430" i="6"/>
  <c r="S1431" i="6"/>
  <c r="U1431" i="6" s="1"/>
  <c r="S1432" i="6"/>
  <c r="S1433" i="6"/>
  <c r="T1433" i="6" s="1"/>
  <c r="S1434" i="6"/>
  <c r="S1435" i="6"/>
  <c r="S1436" i="6"/>
  <c r="S1437" i="6"/>
  <c r="S1438" i="6"/>
  <c r="S1439" i="6"/>
  <c r="S1441" i="6"/>
  <c r="S1442" i="6"/>
  <c r="S1444" i="6"/>
  <c r="S1445" i="6"/>
  <c r="T1445" i="6" s="1"/>
  <c r="S1446" i="6"/>
  <c r="S1447" i="6"/>
  <c r="S1448" i="6"/>
  <c r="T1448" i="6" s="1"/>
  <c r="S1449" i="6"/>
  <c r="S1450" i="6"/>
  <c r="U1450" i="6" s="1"/>
  <c r="S1451" i="6"/>
  <c r="S1452" i="6"/>
  <c r="S1453" i="6"/>
  <c r="S1454" i="6"/>
  <c r="S1455" i="6"/>
  <c r="S1456" i="6"/>
  <c r="S1457" i="6"/>
  <c r="T1457" i="6" s="1"/>
  <c r="S1458" i="6"/>
  <c r="S1459" i="6"/>
  <c r="S1460" i="6"/>
  <c r="T1460" i="6" s="1"/>
  <c r="S1461" i="6"/>
  <c r="S1462" i="6"/>
  <c r="S1463" i="6"/>
  <c r="S1464" i="6"/>
  <c r="S1465" i="6"/>
  <c r="S1466" i="6"/>
  <c r="S1467" i="6"/>
  <c r="S1468" i="6"/>
  <c r="S1469" i="6"/>
  <c r="T1469" i="6" s="1"/>
  <c r="S1470" i="6"/>
  <c r="S1471" i="6"/>
  <c r="S1472" i="6"/>
  <c r="T1472" i="6" s="1"/>
  <c r="S1473" i="6"/>
  <c r="S1474" i="6"/>
  <c r="U1474" i="6" s="1"/>
  <c r="S1475" i="6"/>
  <c r="S1476" i="6"/>
  <c r="S1477" i="6"/>
  <c r="S1478" i="6"/>
  <c r="S1479" i="6"/>
  <c r="S1480" i="6"/>
  <c r="S1481" i="6"/>
  <c r="T1481" i="6" s="1"/>
  <c r="S1482" i="6"/>
  <c r="S1483" i="6"/>
  <c r="S1484" i="6"/>
  <c r="T1484" i="6" s="1"/>
  <c r="S1485" i="6"/>
  <c r="S1486" i="6"/>
  <c r="U1486" i="6" s="1"/>
  <c r="S1487" i="6"/>
  <c r="S1488" i="6"/>
  <c r="S1489" i="6"/>
  <c r="S1490" i="6"/>
  <c r="S1491" i="6"/>
  <c r="S1492" i="6"/>
  <c r="S1493" i="6"/>
  <c r="T1493" i="6" s="1"/>
  <c r="S1494" i="6"/>
  <c r="S1495" i="6"/>
  <c r="S1496" i="6"/>
  <c r="T1496" i="6" s="1"/>
  <c r="S1497" i="6"/>
  <c r="S1498" i="6"/>
  <c r="U1498" i="6" s="1"/>
  <c r="S1499" i="6"/>
  <c r="S1500" i="6"/>
  <c r="S1501" i="6"/>
  <c r="S1502" i="6"/>
  <c r="S1503" i="6"/>
  <c r="S1504" i="6"/>
  <c r="U1504" i="6" s="1"/>
  <c r="S1505" i="6"/>
  <c r="T1505" i="6" s="1"/>
  <c r="S1506" i="6"/>
  <c r="S1507" i="6"/>
  <c r="S1508" i="6"/>
  <c r="T1508" i="6" s="1"/>
  <c r="S1509" i="6"/>
  <c r="S1510" i="6"/>
  <c r="U1510" i="6" s="1"/>
  <c r="S1511" i="6"/>
  <c r="S1512" i="6"/>
  <c r="S1513" i="6"/>
  <c r="S1514" i="6"/>
  <c r="S1515" i="6"/>
  <c r="S1516" i="6"/>
  <c r="S1517" i="6"/>
  <c r="T1517" i="6" s="1"/>
  <c r="S1518" i="6"/>
  <c r="S1519" i="6"/>
  <c r="S1520" i="6"/>
  <c r="T1520" i="6" s="1"/>
  <c r="S1521" i="6"/>
  <c r="S1522" i="6"/>
  <c r="U1522" i="6" s="1"/>
  <c r="S1523" i="6"/>
  <c r="S1524" i="6"/>
  <c r="S1525" i="6"/>
  <c r="S1526" i="6"/>
  <c r="S1527" i="6"/>
  <c r="S1528" i="6"/>
  <c r="S1529" i="6"/>
  <c r="T1529" i="6" s="1"/>
  <c r="S1530" i="6"/>
  <c r="S1531" i="6"/>
  <c r="S1532" i="6"/>
  <c r="T1532" i="6" s="1"/>
  <c r="S1533" i="6"/>
  <c r="S1534" i="6"/>
  <c r="U1534" i="6" s="1"/>
  <c r="S1535" i="6"/>
  <c r="S1536" i="6"/>
  <c r="S1537" i="6"/>
  <c r="S1538" i="6"/>
  <c r="S1539" i="6"/>
  <c r="S1540" i="6"/>
  <c r="S1541" i="6"/>
  <c r="T1541" i="6" s="1"/>
  <c r="S1542" i="6"/>
  <c r="S1543" i="6"/>
  <c r="S1544" i="6"/>
  <c r="T1544" i="6" s="1"/>
  <c r="S1545" i="6"/>
  <c r="S1546" i="6"/>
  <c r="U1546" i="6" s="1"/>
  <c r="S1547" i="6"/>
  <c r="S1548" i="6"/>
  <c r="S1549" i="6"/>
  <c r="S1550" i="6"/>
  <c r="S1552" i="6"/>
  <c r="S1553" i="6"/>
  <c r="S1555" i="6"/>
  <c r="S1556" i="6"/>
  <c r="T1556" i="6" s="1"/>
  <c r="S1557" i="6"/>
  <c r="S1558" i="6"/>
  <c r="T1558" i="6" s="1"/>
  <c r="S1559" i="6"/>
  <c r="S1560" i="6"/>
  <c r="S1561" i="6"/>
  <c r="S1562" i="6"/>
  <c r="S1563" i="6"/>
  <c r="S1564" i="6"/>
  <c r="S1565" i="6"/>
  <c r="T1565" i="6" s="1"/>
  <c r="S1566" i="6"/>
  <c r="S1567" i="6"/>
  <c r="S1568" i="6"/>
  <c r="T1568" i="6" s="1"/>
  <c r="S1569" i="6"/>
  <c r="S1570" i="6"/>
  <c r="T1570" i="6" s="1"/>
  <c r="S1571" i="6"/>
  <c r="S1572" i="6"/>
  <c r="S1573" i="6"/>
  <c r="S1574" i="6"/>
  <c r="S1575" i="6"/>
  <c r="S1576" i="6"/>
  <c r="S1577" i="6"/>
  <c r="T1577" i="6" s="1"/>
  <c r="S1578" i="6"/>
  <c r="S1579" i="6"/>
  <c r="S1580" i="6"/>
  <c r="T1580" i="6" s="1"/>
  <c r="S1581" i="6"/>
  <c r="S1582" i="6"/>
  <c r="T1582" i="6" s="1"/>
  <c r="S1583" i="6"/>
  <c r="S1584" i="6"/>
  <c r="S1585" i="6"/>
  <c r="S1586" i="6"/>
  <c r="S1587" i="6"/>
  <c r="S1588" i="6"/>
  <c r="S1589" i="6"/>
  <c r="T1589" i="6" s="1"/>
  <c r="S1590" i="6"/>
  <c r="S1591" i="6"/>
  <c r="S1592" i="6"/>
  <c r="T1592" i="6" s="1"/>
  <c r="S1593" i="6"/>
  <c r="S1594" i="6"/>
  <c r="T1594" i="6" s="1"/>
  <c r="S1595" i="6"/>
  <c r="S1596" i="6"/>
  <c r="S1597" i="6"/>
  <c r="S1598" i="6"/>
  <c r="S1599" i="6"/>
  <c r="S1600" i="6"/>
  <c r="S1601" i="6"/>
  <c r="T1601" i="6" s="1"/>
  <c r="S1602" i="6"/>
  <c r="S1603" i="6"/>
  <c r="S1604" i="6"/>
  <c r="T1604" i="6" s="1"/>
  <c r="S1605" i="6"/>
  <c r="S1606" i="6"/>
  <c r="T1606" i="6" s="1"/>
  <c r="S1607" i="6"/>
  <c r="S1608" i="6"/>
  <c r="S1609" i="6"/>
  <c r="S1610" i="6"/>
  <c r="S1611" i="6"/>
  <c r="S1612" i="6"/>
  <c r="S1613" i="6"/>
  <c r="T1613" i="6" s="1"/>
  <c r="S1614" i="6"/>
  <c r="S1615" i="6"/>
  <c r="S1616" i="6"/>
  <c r="T1616" i="6" s="1"/>
  <c r="S1617" i="6"/>
  <c r="S1618" i="6"/>
  <c r="T1618" i="6" s="1"/>
  <c r="S1619" i="6"/>
  <c r="S1620" i="6"/>
  <c r="S1621" i="6"/>
  <c r="S1622" i="6"/>
  <c r="S1623" i="6"/>
  <c r="S1624" i="6"/>
  <c r="S1625" i="6"/>
  <c r="T1625" i="6" s="1"/>
  <c r="S1626" i="6"/>
  <c r="S1627" i="6"/>
  <c r="S1628" i="6"/>
  <c r="T1628" i="6" s="1"/>
  <c r="S1629" i="6"/>
  <c r="S1630" i="6"/>
  <c r="T1630" i="6" s="1"/>
  <c r="S1631" i="6"/>
  <c r="S1632" i="6"/>
  <c r="S1633" i="6"/>
  <c r="S1634" i="6"/>
  <c r="S1635" i="6"/>
  <c r="S1636" i="6"/>
  <c r="S1637" i="6"/>
  <c r="T1637" i="6" s="1"/>
  <c r="S1638" i="6"/>
  <c r="S1639" i="6"/>
  <c r="S1640" i="6"/>
  <c r="T1640" i="6" s="1"/>
  <c r="S1641" i="6"/>
  <c r="S1642" i="6"/>
  <c r="T1642" i="6" s="1"/>
  <c r="S1643" i="6"/>
  <c r="S1644" i="6"/>
  <c r="S1645" i="6"/>
  <c r="S1646" i="6"/>
  <c r="S1647" i="6"/>
  <c r="S1648" i="6"/>
  <c r="S1649" i="6"/>
  <c r="T1649" i="6" s="1"/>
  <c r="S1650" i="6"/>
  <c r="S1651" i="6"/>
  <c r="S1652" i="6"/>
  <c r="T1652" i="6" s="1"/>
  <c r="S1653" i="6"/>
  <c r="S1654" i="6"/>
  <c r="T1654" i="6" s="1"/>
  <c r="S1655" i="6"/>
  <c r="S1656" i="6"/>
  <c r="S1657" i="6"/>
  <c r="S1658" i="6"/>
  <c r="S1659" i="6"/>
  <c r="S1660" i="6"/>
  <c r="S1661" i="6"/>
  <c r="T1661" i="6" s="1"/>
  <c r="S1663" i="6"/>
  <c r="S1664" i="6"/>
  <c r="T1664" i="6" s="1"/>
  <c r="S1666" i="6"/>
  <c r="T1666" i="6" s="1"/>
  <c r="S1667" i="6"/>
  <c r="S1668" i="6"/>
  <c r="S1669" i="6"/>
  <c r="S1670" i="6"/>
  <c r="S1671" i="6"/>
  <c r="S1672" i="6"/>
  <c r="S1673" i="6"/>
  <c r="S1674" i="6"/>
  <c r="S1675" i="6"/>
  <c r="S1676" i="6"/>
  <c r="S1677" i="6"/>
  <c r="S1678" i="6"/>
  <c r="T1678" i="6" s="1"/>
  <c r="S1679" i="6"/>
  <c r="S1680" i="6"/>
  <c r="S1681" i="6"/>
  <c r="S1682" i="6"/>
  <c r="S1683" i="6"/>
  <c r="S1684" i="6"/>
  <c r="S1685" i="6"/>
  <c r="S1686" i="6"/>
  <c r="S1687" i="6"/>
  <c r="S1688" i="6"/>
  <c r="S1689" i="6"/>
  <c r="S1690" i="6"/>
  <c r="T1690" i="6" s="1"/>
  <c r="S1691" i="6"/>
  <c r="S1692" i="6"/>
  <c r="S1693" i="6"/>
  <c r="S1694" i="6"/>
  <c r="S1695" i="6"/>
  <c r="S1696" i="6"/>
  <c r="S1697" i="6"/>
  <c r="S1698" i="6"/>
  <c r="S1699" i="6"/>
  <c r="S1700" i="6"/>
  <c r="S1701" i="6"/>
  <c r="S1702" i="6"/>
  <c r="T1702" i="6" s="1"/>
  <c r="S1703" i="6"/>
  <c r="S1704" i="6"/>
  <c r="S1705" i="6"/>
  <c r="S1706" i="6"/>
  <c r="S1707" i="6"/>
  <c r="S1708" i="6"/>
  <c r="S1709" i="6"/>
  <c r="S1710" i="6"/>
  <c r="S1711" i="6"/>
  <c r="S1712" i="6"/>
  <c r="S1713" i="6"/>
  <c r="S1714" i="6"/>
  <c r="T1714" i="6" s="1"/>
  <c r="S1715" i="6"/>
  <c r="S1716" i="6"/>
  <c r="S1717" i="6"/>
  <c r="S1718" i="6"/>
  <c r="S1719" i="6"/>
  <c r="S1720" i="6"/>
  <c r="S1721" i="6"/>
  <c r="S1722" i="6"/>
  <c r="S1723" i="6"/>
  <c r="S1724" i="6"/>
  <c r="S1725" i="6"/>
  <c r="S1726" i="6"/>
  <c r="T1726" i="6" s="1"/>
  <c r="S1727" i="6"/>
  <c r="S1728" i="6"/>
  <c r="S1729" i="6"/>
  <c r="S1730" i="6"/>
  <c r="S1731" i="6"/>
  <c r="S1732" i="6"/>
  <c r="S1733" i="6"/>
  <c r="S1734" i="6"/>
  <c r="S1735" i="6"/>
  <c r="S1736" i="6"/>
  <c r="S1737" i="6"/>
  <c r="S1738" i="6"/>
  <c r="T1738" i="6" s="1"/>
  <c r="S1739" i="6"/>
  <c r="S1740" i="6"/>
  <c r="S1741" i="6"/>
  <c r="S1742" i="6"/>
  <c r="S1743" i="6"/>
  <c r="S1744" i="6"/>
  <c r="S1745" i="6"/>
  <c r="S1746" i="6"/>
  <c r="S1747" i="6"/>
  <c r="S1748" i="6"/>
  <c r="S1749" i="6"/>
  <c r="S1750" i="6"/>
  <c r="T1750" i="6" s="1"/>
  <c r="S1751" i="6"/>
  <c r="S1752" i="6"/>
  <c r="S1753" i="6"/>
  <c r="S1754" i="6"/>
  <c r="S1755" i="6"/>
  <c r="S1756" i="6"/>
  <c r="S1757" i="6"/>
  <c r="S1758" i="6"/>
  <c r="S1759" i="6"/>
  <c r="S1760" i="6"/>
  <c r="S1761" i="6"/>
  <c r="S1762" i="6"/>
  <c r="T1762" i="6" s="1"/>
  <c r="S1763" i="6"/>
  <c r="S1764" i="6"/>
  <c r="S1765" i="6"/>
  <c r="S1766" i="6"/>
  <c r="S1767" i="6"/>
  <c r="S1768" i="6"/>
  <c r="S1769" i="6"/>
  <c r="S1770" i="6"/>
  <c r="T1770" i="6" s="1"/>
  <c r="S1771" i="6"/>
  <c r="T1771" i="6" s="1"/>
  <c r="S1772" i="6"/>
  <c r="S1774" i="6"/>
  <c r="T1774" i="6" s="1"/>
  <c r="S1775" i="6"/>
  <c r="T1775" i="6" s="1"/>
  <c r="S1777" i="6"/>
  <c r="T1777" i="6" s="1"/>
  <c r="S1778" i="6"/>
  <c r="T1778" i="6" s="1"/>
  <c r="S1779" i="6"/>
  <c r="S1780" i="6"/>
  <c r="S1781" i="6"/>
  <c r="S1782" i="6"/>
  <c r="T1782" i="6" s="1"/>
  <c r="S1783" i="6"/>
  <c r="S1784" i="6"/>
  <c r="T1784" i="6" s="1"/>
  <c r="S1785" i="6"/>
  <c r="T1785" i="6" s="1"/>
  <c r="S1786" i="6"/>
  <c r="S1787" i="6"/>
  <c r="T1787" i="6" s="1"/>
  <c r="S1788" i="6"/>
  <c r="T1788" i="6" s="1"/>
  <c r="S1789" i="6"/>
  <c r="T1789" i="6" s="1"/>
  <c r="S1790" i="6"/>
  <c r="T1790" i="6" s="1"/>
  <c r="S1791" i="6"/>
  <c r="S1792" i="6"/>
  <c r="S1793" i="6"/>
  <c r="S1794" i="6"/>
  <c r="T1794" i="6" s="1"/>
  <c r="S1795" i="6"/>
  <c r="S1796" i="6"/>
  <c r="T1796" i="6" s="1"/>
  <c r="S1797" i="6"/>
  <c r="T1797" i="6" s="1"/>
  <c r="S1798" i="6"/>
  <c r="S1799" i="6"/>
  <c r="T1799" i="6" s="1"/>
  <c r="S1800" i="6"/>
  <c r="T1800" i="6" s="1"/>
  <c r="S1801" i="6"/>
  <c r="T1801" i="6" s="1"/>
  <c r="S1802" i="6"/>
  <c r="T1802" i="6" s="1"/>
  <c r="S1803" i="6"/>
  <c r="S1804" i="6"/>
  <c r="S1805" i="6"/>
  <c r="S1806" i="6"/>
  <c r="T1806" i="6" s="1"/>
  <c r="S1807" i="6"/>
  <c r="S1808" i="6"/>
  <c r="T1808" i="6" s="1"/>
  <c r="S1809" i="6"/>
  <c r="T1809" i="6" s="1"/>
  <c r="S1810" i="6"/>
  <c r="S1811" i="6"/>
  <c r="T1811" i="6" s="1"/>
  <c r="S1812" i="6"/>
  <c r="T1812" i="6" s="1"/>
  <c r="S1813" i="6"/>
  <c r="T1813" i="6" s="1"/>
  <c r="S1814" i="6"/>
  <c r="T1814" i="6" s="1"/>
  <c r="S1815" i="6"/>
  <c r="S1816" i="6"/>
  <c r="S1817" i="6"/>
  <c r="S1818" i="6"/>
  <c r="T1818" i="6" s="1"/>
  <c r="S1819" i="6"/>
  <c r="S1820" i="6"/>
  <c r="T1820" i="6" s="1"/>
  <c r="S1821" i="6"/>
  <c r="T1821" i="6" s="1"/>
  <c r="S1822" i="6"/>
  <c r="S1823" i="6"/>
  <c r="T1823" i="6" s="1"/>
  <c r="S1824" i="6"/>
  <c r="T1824" i="6" s="1"/>
  <c r="S1825" i="6"/>
  <c r="T1825" i="6" s="1"/>
  <c r="S1826" i="6"/>
  <c r="T1826" i="6" s="1"/>
  <c r="S1827" i="6"/>
  <c r="S1828" i="6"/>
  <c r="S1829" i="6"/>
  <c r="S1830" i="6"/>
  <c r="T1830" i="6" s="1"/>
  <c r="S1831" i="6"/>
  <c r="S1832" i="6"/>
  <c r="T1832" i="6" s="1"/>
  <c r="S1833" i="6"/>
  <c r="T1833" i="6" s="1"/>
  <c r="S1834" i="6"/>
  <c r="S1835" i="6"/>
  <c r="T1835" i="6" s="1"/>
  <c r="S1836" i="6"/>
  <c r="T1836" i="6" s="1"/>
  <c r="S1837" i="6"/>
  <c r="T1837" i="6" s="1"/>
  <c r="S1838" i="6"/>
  <c r="T1838" i="6" s="1"/>
  <c r="S1839" i="6"/>
  <c r="S1840" i="6"/>
  <c r="S1841" i="6"/>
  <c r="S1842" i="6"/>
  <c r="T1842" i="6" s="1"/>
  <c r="S1843" i="6"/>
  <c r="S1844" i="6"/>
  <c r="T1844" i="6" s="1"/>
  <c r="S1845" i="6"/>
  <c r="T1845" i="6" s="1"/>
  <c r="S1846" i="6"/>
  <c r="S1847" i="6"/>
  <c r="T1847" i="6" s="1"/>
  <c r="S1848" i="6"/>
  <c r="T1848" i="6" s="1"/>
  <c r="S1849" i="6"/>
  <c r="T1849" i="6" s="1"/>
  <c r="S1850" i="6"/>
  <c r="T1850" i="6" s="1"/>
  <c r="S1851" i="6"/>
  <c r="S1852" i="6"/>
  <c r="S1853" i="6"/>
  <c r="S1854" i="6"/>
  <c r="T1854" i="6" s="1"/>
  <c r="S1855" i="6"/>
  <c r="S1856" i="6"/>
  <c r="T1856" i="6" s="1"/>
  <c r="S1857" i="6"/>
  <c r="T1857" i="6" s="1"/>
  <c r="S1858" i="6"/>
  <c r="S1859" i="6"/>
  <c r="T1859" i="6" s="1"/>
  <c r="S1860" i="6"/>
  <c r="T1860" i="6" s="1"/>
  <c r="S1861" i="6"/>
  <c r="T1861" i="6" s="1"/>
  <c r="S1862" i="6"/>
  <c r="T1862" i="6" s="1"/>
  <c r="S1863" i="6"/>
  <c r="S1864" i="6"/>
  <c r="S1865" i="6"/>
  <c r="S1866" i="6"/>
  <c r="T1866" i="6" s="1"/>
  <c r="S1867" i="6"/>
  <c r="S1868" i="6"/>
  <c r="T1868" i="6" s="1"/>
  <c r="S1869" i="6"/>
  <c r="T1869" i="6" s="1"/>
  <c r="S1870" i="6"/>
  <c r="S1871" i="6"/>
  <c r="T1871" i="6" s="1"/>
  <c r="S1872" i="6"/>
  <c r="T1872" i="6" s="1"/>
  <c r="S1873" i="6"/>
  <c r="T1873" i="6" s="1"/>
  <c r="S1874" i="6"/>
  <c r="T1874" i="6" s="1"/>
  <c r="S1875" i="6"/>
  <c r="S1876" i="6"/>
  <c r="S1877" i="6"/>
  <c r="S1878" i="6"/>
  <c r="T1878" i="6" s="1"/>
  <c r="S1879" i="6"/>
  <c r="S1880" i="6"/>
  <c r="T1880" i="6" s="1"/>
  <c r="S1881" i="6"/>
  <c r="T1881" i="6" s="1"/>
  <c r="S1882" i="6"/>
  <c r="S1883" i="6"/>
  <c r="T1883" i="6" s="1"/>
  <c r="S1885" i="6"/>
  <c r="T1885" i="6" s="1"/>
  <c r="S1886" i="6"/>
  <c r="T1886" i="6" s="1"/>
  <c r="S1888" i="6"/>
  <c r="T1888" i="6" s="1"/>
  <c r="S1889" i="6"/>
  <c r="S1890" i="6"/>
  <c r="T1890" i="6" s="1"/>
  <c r="S1891" i="6"/>
  <c r="S1892" i="6"/>
  <c r="S1893" i="6"/>
  <c r="S1894" i="6"/>
  <c r="T1894" i="6" s="1"/>
  <c r="S1895" i="6"/>
  <c r="T1895" i="6" s="1"/>
  <c r="S1896" i="6"/>
  <c r="S1897" i="6"/>
  <c r="T1897" i="6" s="1"/>
  <c r="S1898" i="6"/>
  <c r="T1898" i="6" s="1"/>
  <c r="S1899" i="6"/>
  <c r="T1899" i="6" s="1"/>
  <c r="S1900" i="6"/>
  <c r="T1900" i="6" s="1"/>
  <c r="S1901" i="6"/>
  <c r="S1902" i="6"/>
  <c r="T1902" i="6" s="1"/>
  <c r="S1903" i="6"/>
  <c r="S1904" i="6"/>
  <c r="S1905" i="6"/>
  <c r="S1906" i="6"/>
  <c r="T1906" i="6" s="1"/>
  <c r="S1907" i="6"/>
  <c r="T1907" i="6" s="1"/>
  <c r="S1908" i="6"/>
  <c r="S1909" i="6"/>
  <c r="T1909" i="6" s="1"/>
  <c r="S1910" i="6"/>
  <c r="T1910" i="6" s="1"/>
  <c r="S1911" i="6"/>
  <c r="T1911" i="6" s="1"/>
  <c r="S1912" i="6"/>
  <c r="T1912" i="6" s="1"/>
  <c r="S1913" i="6"/>
  <c r="S1914" i="6"/>
  <c r="T1914" i="6" s="1"/>
  <c r="S1915" i="6"/>
  <c r="S1916" i="6"/>
  <c r="S1917" i="6"/>
  <c r="S1918" i="6"/>
  <c r="T1918" i="6" s="1"/>
  <c r="S1919" i="6"/>
  <c r="T1919" i="6" s="1"/>
  <c r="S1920" i="6"/>
  <c r="S1921" i="6"/>
  <c r="T1921" i="6" s="1"/>
  <c r="S1922" i="6"/>
  <c r="T1922" i="6" s="1"/>
  <c r="S1923" i="6"/>
  <c r="T1923" i="6" s="1"/>
  <c r="S1924" i="6"/>
  <c r="T1924" i="6" s="1"/>
  <c r="S1925" i="6"/>
  <c r="S1926" i="6"/>
  <c r="T1926" i="6" s="1"/>
  <c r="S1927" i="6"/>
  <c r="S1928" i="6"/>
  <c r="S1929" i="6"/>
  <c r="S1930" i="6"/>
  <c r="T1930" i="6" s="1"/>
  <c r="S1931" i="6"/>
  <c r="T1931" i="6" s="1"/>
  <c r="S1932" i="6"/>
  <c r="S1933" i="6"/>
  <c r="T1933" i="6" s="1"/>
  <c r="S1934" i="6"/>
  <c r="T1934" i="6" s="1"/>
  <c r="S1935" i="6"/>
  <c r="T1935" i="6" s="1"/>
  <c r="S1936" i="6"/>
  <c r="T1936" i="6" s="1"/>
  <c r="S1937" i="6"/>
  <c r="S1938" i="6"/>
  <c r="T1938" i="6" s="1"/>
  <c r="S1939" i="6"/>
  <c r="S1940" i="6"/>
  <c r="S1941" i="6"/>
  <c r="S1942" i="6"/>
  <c r="T1942" i="6" s="1"/>
  <c r="S1943" i="6"/>
  <c r="T1943" i="6" s="1"/>
  <c r="S1944" i="6"/>
  <c r="S1945" i="6"/>
  <c r="T1945" i="6" s="1"/>
  <c r="S1946" i="6"/>
  <c r="T1946" i="6" s="1"/>
  <c r="S1947" i="6"/>
  <c r="T1947" i="6" s="1"/>
  <c r="S1948" i="6"/>
  <c r="T1948" i="6" s="1"/>
  <c r="S1949" i="6"/>
  <c r="S1950" i="6"/>
  <c r="T1950" i="6" s="1"/>
  <c r="S1951" i="6"/>
  <c r="S1952" i="6"/>
  <c r="S1953" i="6"/>
  <c r="S1954" i="6"/>
  <c r="T1954" i="6" s="1"/>
  <c r="S1955" i="6"/>
  <c r="T1955" i="6" s="1"/>
  <c r="S1956" i="6"/>
  <c r="S1957" i="6"/>
  <c r="T1957" i="6" s="1"/>
  <c r="S1958" i="6"/>
  <c r="T1958" i="6" s="1"/>
  <c r="S1959" i="6"/>
  <c r="T1959" i="6" s="1"/>
  <c r="S1960" i="6"/>
  <c r="T1960" i="6" s="1"/>
  <c r="S1961" i="6"/>
  <c r="S1962" i="6"/>
  <c r="T1962" i="6" s="1"/>
  <c r="S1963" i="6"/>
  <c r="S1964" i="6"/>
  <c r="S1965" i="6"/>
  <c r="S1966" i="6"/>
  <c r="T1966" i="6" s="1"/>
  <c r="S1967" i="6"/>
  <c r="T1967" i="6" s="1"/>
  <c r="S1968" i="6"/>
  <c r="S1969" i="6"/>
  <c r="T1969" i="6" s="1"/>
  <c r="S1970" i="6"/>
  <c r="T1970" i="6" s="1"/>
  <c r="S1971" i="6"/>
  <c r="T1971" i="6" s="1"/>
  <c r="S1972" i="6"/>
  <c r="T1972" i="6" s="1"/>
  <c r="S1973" i="6"/>
  <c r="S1974" i="6"/>
  <c r="T1974" i="6" s="1"/>
  <c r="S1975" i="6"/>
  <c r="S1976" i="6"/>
  <c r="S1977" i="6"/>
  <c r="S1978" i="6"/>
  <c r="T1978" i="6" s="1"/>
  <c r="S1979" i="6"/>
  <c r="T1979" i="6" s="1"/>
  <c r="S1980" i="6"/>
  <c r="S1981" i="6"/>
  <c r="T1981" i="6" s="1"/>
  <c r="S1982" i="6"/>
  <c r="T1982" i="6" s="1"/>
  <c r="S1983" i="6"/>
  <c r="T1983" i="6" s="1"/>
  <c r="S1984" i="6"/>
  <c r="T1984" i="6" s="1"/>
  <c r="S1985" i="6"/>
  <c r="S1986" i="6"/>
  <c r="T1986" i="6" s="1"/>
  <c r="S1987" i="6"/>
  <c r="S1988" i="6"/>
  <c r="S1989" i="6"/>
  <c r="S1990" i="6"/>
  <c r="T1990" i="6" s="1"/>
  <c r="S1991" i="6"/>
  <c r="T1991" i="6" s="1"/>
  <c r="S1992" i="6"/>
  <c r="S1993" i="6"/>
  <c r="T1993" i="6" s="1"/>
  <c r="S1994" i="6"/>
  <c r="T1994" i="6" s="1"/>
  <c r="S1996" i="6"/>
  <c r="T1996" i="6" s="1"/>
  <c r="S1997" i="6"/>
  <c r="T1997" i="6" s="1"/>
  <c r="S1999" i="6"/>
  <c r="S2000" i="6"/>
  <c r="S2001" i="6"/>
  <c r="S2002" i="6"/>
  <c r="S2003" i="6"/>
  <c r="S2004" i="6"/>
  <c r="T2004" i="6" s="1"/>
  <c r="S2005" i="6"/>
  <c r="T2005" i="6" s="1"/>
  <c r="S2006" i="6"/>
  <c r="S2007" i="6"/>
  <c r="T2007" i="6" s="1"/>
  <c r="S2008" i="6"/>
  <c r="T2008" i="6" s="1"/>
  <c r="S2009" i="6"/>
  <c r="T2009" i="6" s="1"/>
  <c r="S2010" i="6"/>
  <c r="T2010" i="6" s="1"/>
  <c r="S2011" i="6"/>
  <c r="S2012" i="6"/>
  <c r="S2013" i="6"/>
  <c r="S2014" i="6"/>
  <c r="S2015" i="6"/>
  <c r="S2016" i="6"/>
  <c r="T2016" i="6" s="1"/>
  <c r="S2017" i="6"/>
  <c r="T2017" i="6" s="1"/>
  <c r="S2018" i="6"/>
  <c r="S2019" i="6"/>
  <c r="T2019" i="6" s="1"/>
  <c r="S2020" i="6"/>
  <c r="T2020" i="6" s="1"/>
  <c r="S2021" i="6"/>
  <c r="T2021" i="6" s="1"/>
  <c r="S2022" i="6"/>
  <c r="T2022" i="6" s="1"/>
  <c r="S2023" i="6"/>
  <c r="S2024" i="6"/>
  <c r="S2025" i="6"/>
  <c r="S2026" i="6"/>
  <c r="S2027" i="6"/>
  <c r="S2028" i="6"/>
  <c r="T2028" i="6" s="1"/>
  <c r="S2029" i="6"/>
  <c r="T2029" i="6" s="1"/>
  <c r="S2030" i="6"/>
  <c r="S2031" i="6"/>
  <c r="T2031" i="6" s="1"/>
  <c r="S2" i="6"/>
  <c r="C2" i="6" s="1"/>
  <c r="A10" i="19"/>
  <c r="A9" i="19"/>
  <c r="A8" i="19"/>
  <c r="A7" i="19"/>
  <c r="A6" i="19"/>
  <c r="A5" i="19"/>
  <c r="A4" i="19"/>
  <c r="A3" i="19"/>
  <c r="A2" i="19"/>
  <c r="A3" i="18"/>
  <c r="A4" i="18"/>
  <c r="A5" i="18"/>
  <c r="A6" i="18"/>
  <c r="A7" i="18"/>
  <c r="A8" i="18"/>
  <c r="A9" i="18"/>
  <c r="A10" i="18"/>
  <c r="A11" i="18"/>
  <c r="A12" i="18"/>
  <c r="A2" i="18"/>
  <c r="D11" i="14"/>
  <c r="A2" i="15"/>
  <c r="A3" i="5"/>
  <c r="A4" i="5"/>
  <c r="A5" i="5"/>
  <c r="A6" i="5"/>
  <c r="A7" i="5"/>
  <c r="A2" i="5"/>
  <c r="A3" i="13"/>
  <c r="A4" i="13"/>
  <c r="A5" i="13"/>
  <c r="A6" i="13"/>
  <c r="A2" i="13"/>
  <c r="A3" i="2"/>
  <c r="A2" i="2"/>
  <c r="A2" i="12"/>
  <c r="B3" i="14"/>
  <c r="D3" i="14" s="1"/>
  <c r="B4" i="14"/>
  <c r="D4" i="14" s="1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" i="14"/>
  <c r="D2" i="14" s="1"/>
  <c r="A3" i="9"/>
  <c r="A4" i="9"/>
  <c r="A5" i="9"/>
  <c r="A6" i="9"/>
  <c r="A7" i="9"/>
  <c r="A2" i="9"/>
  <c r="A3" i="11"/>
  <c r="A4" i="11"/>
  <c r="A2" i="11"/>
  <c r="A3" i="7"/>
  <c r="A4" i="7"/>
  <c r="A5" i="7"/>
  <c r="A6" i="7"/>
  <c r="A7" i="7"/>
  <c r="A8" i="7"/>
  <c r="A9" i="7"/>
  <c r="A10" i="7"/>
  <c r="A11" i="7"/>
  <c r="A12" i="7"/>
  <c r="A13" i="7"/>
  <c r="A2" i="7"/>
  <c r="A3" i="10"/>
  <c r="A4" i="10"/>
  <c r="A5" i="10"/>
  <c r="A6" i="10"/>
  <c r="A7" i="10"/>
  <c r="A8" i="10"/>
  <c r="A9" i="10"/>
  <c r="A10" i="10"/>
  <c r="A11" i="10"/>
  <c r="A2" i="10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E27" i="1" s="1"/>
  <c r="A28" i="1"/>
  <c r="E28" i="1" s="1"/>
  <c r="A29" i="1"/>
  <c r="A30" i="1"/>
  <c r="A31" i="1"/>
  <c r="A32" i="1"/>
  <c r="A33" i="1"/>
  <c r="A34" i="1"/>
  <c r="A35" i="1"/>
  <c r="A36" i="1"/>
  <c r="A37" i="1"/>
  <c r="A38" i="1"/>
  <c r="A39" i="1"/>
  <c r="E39" i="1" s="1"/>
  <c r="A40" i="1"/>
  <c r="E40" i="1" s="1"/>
  <c r="A41" i="1"/>
  <c r="A42" i="1"/>
  <c r="A43" i="1"/>
  <c r="A44" i="1"/>
  <c r="A45" i="1"/>
  <c r="A46" i="1"/>
  <c r="A47" i="1"/>
  <c r="A48" i="1"/>
  <c r="A49" i="1"/>
  <c r="A50" i="1"/>
  <c r="A51" i="1"/>
  <c r="E51" i="1" s="1"/>
  <c r="A52" i="1"/>
  <c r="E52" i="1" s="1"/>
  <c r="A53" i="1"/>
  <c r="A54" i="1"/>
  <c r="A55" i="1"/>
  <c r="A56" i="1"/>
  <c r="A57" i="1"/>
  <c r="A58" i="1"/>
  <c r="A59" i="1"/>
  <c r="A60" i="1"/>
  <c r="A61" i="1"/>
  <c r="A62" i="1"/>
  <c r="A63" i="1"/>
  <c r="E63" i="1" s="1"/>
  <c r="A64" i="1"/>
  <c r="E64" i="1" s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E87" i="1" s="1"/>
  <c r="A88" i="1"/>
  <c r="E88" i="1" s="1"/>
  <c r="A89" i="1"/>
  <c r="A90" i="1"/>
  <c r="A91" i="1"/>
  <c r="A92" i="1"/>
  <c r="A93" i="1"/>
  <c r="A94" i="1"/>
  <c r="A95" i="1"/>
  <c r="A96" i="1"/>
  <c r="A97" i="1"/>
  <c r="A98" i="1"/>
  <c r="A99" i="1"/>
  <c r="E99" i="1" s="1"/>
  <c r="A100" i="1"/>
  <c r="E100" i="1" s="1"/>
  <c r="A101" i="1"/>
  <c r="A102" i="1"/>
  <c r="A103" i="1"/>
  <c r="A104" i="1"/>
  <c r="A105" i="1"/>
  <c r="A106" i="1"/>
  <c r="A107" i="1"/>
  <c r="A108" i="1"/>
  <c r="A109" i="1"/>
  <c r="A110" i="1"/>
  <c r="A111" i="1"/>
  <c r="E111" i="1" s="1"/>
  <c r="A112" i="1"/>
  <c r="E112" i="1" s="1"/>
  <c r="A113" i="1"/>
  <c r="A114" i="1"/>
  <c r="A115" i="1"/>
  <c r="A116" i="1"/>
  <c r="A117" i="1"/>
  <c r="A118" i="1"/>
  <c r="A119" i="1"/>
  <c r="A120" i="1"/>
  <c r="A121" i="1"/>
  <c r="A122" i="1"/>
  <c r="A123" i="1"/>
  <c r="E123" i="1" s="1"/>
  <c r="A124" i="1"/>
  <c r="E124" i="1" s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E147" i="1" s="1"/>
  <c r="A148" i="1"/>
  <c r="E148" i="1" s="1"/>
  <c r="A149" i="1"/>
  <c r="A150" i="1"/>
  <c r="A151" i="1"/>
  <c r="A152" i="1"/>
  <c r="A153" i="1"/>
  <c r="A154" i="1"/>
  <c r="A155" i="1"/>
  <c r="A156" i="1"/>
  <c r="A157" i="1"/>
  <c r="A158" i="1"/>
  <c r="A159" i="1"/>
  <c r="E159" i="1" s="1"/>
  <c r="A160" i="1"/>
  <c r="E160" i="1" s="1"/>
  <c r="A161" i="1"/>
  <c r="A162" i="1"/>
  <c r="A163" i="1"/>
  <c r="A164" i="1"/>
  <c r="A165" i="1"/>
  <c r="A166" i="1"/>
  <c r="A167" i="1"/>
  <c r="A168" i="1"/>
  <c r="A169" i="1"/>
  <c r="A170" i="1"/>
  <c r="A171" i="1"/>
  <c r="E171" i="1" s="1"/>
  <c r="A172" i="1"/>
  <c r="E172" i="1" s="1"/>
  <c r="A173" i="1"/>
  <c r="A174" i="1"/>
  <c r="A175" i="1"/>
  <c r="A176" i="1"/>
  <c r="A177" i="1"/>
  <c r="A178" i="1"/>
  <c r="A179" i="1"/>
  <c r="A180" i="1"/>
  <c r="A181" i="1"/>
  <c r="A182" i="1"/>
  <c r="A183" i="1"/>
  <c r="E183" i="1" s="1"/>
  <c r="A184" i="1"/>
  <c r="E184" i="1" s="1"/>
  <c r="A185" i="1"/>
  <c r="A186" i="1"/>
  <c r="A187" i="1"/>
  <c r="A188" i="1"/>
  <c r="A189" i="1"/>
  <c r="A190" i="1"/>
  <c r="A191" i="1"/>
  <c r="A192" i="1"/>
  <c r="A193" i="1"/>
  <c r="A194" i="1"/>
  <c r="A195" i="1"/>
  <c r="E195" i="1" s="1"/>
  <c r="A196" i="1"/>
  <c r="E196" i="1" s="1"/>
  <c r="A197" i="1"/>
  <c r="A198" i="1"/>
  <c r="A199" i="1"/>
  <c r="A200" i="1"/>
  <c r="A201" i="1"/>
  <c r="A202" i="1"/>
  <c r="A203" i="1"/>
  <c r="A204" i="1"/>
  <c r="A205" i="1"/>
  <c r="A206" i="1"/>
  <c r="A207" i="1"/>
  <c r="E207" i="1" s="1"/>
  <c r="A208" i="1"/>
  <c r="E208" i="1" s="1"/>
  <c r="A209" i="1"/>
  <c r="A210" i="1"/>
  <c r="A211" i="1"/>
  <c r="A212" i="1"/>
  <c r="A213" i="1"/>
  <c r="A214" i="1"/>
  <c r="A215" i="1"/>
  <c r="A216" i="1"/>
  <c r="A217" i="1"/>
  <c r="A218" i="1"/>
  <c r="A219" i="1"/>
  <c r="E219" i="1" s="1"/>
  <c r="A220" i="1"/>
  <c r="E220" i="1" s="1"/>
  <c r="A221" i="1"/>
  <c r="A222" i="1"/>
  <c r="A223" i="1"/>
  <c r="A224" i="1"/>
  <c r="A225" i="1"/>
  <c r="A226" i="1"/>
  <c r="A227" i="1"/>
  <c r="A228" i="1"/>
  <c r="A229" i="1"/>
  <c r="A230" i="1"/>
  <c r="A231" i="1"/>
  <c r="E231" i="1" s="1"/>
  <c r="A232" i="1"/>
  <c r="E232" i="1" s="1"/>
  <c r="A233" i="1"/>
  <c r="A234" i="1"/>
  <c r="A235" i="1"/>
  <c r="A236" i="1"/>
  <c r="A237" i="1"/>
  <c r="A238" i="1"/>
  <c r="A239" i="1"/>
  <c r="A240" i="1"/>
  <c r="A241" i="1"/>
  <c r="A242" i="1"/>
  <c r="A243" i="1"/>
  <c r="E243" i="1" s="1"/>
  <c r="A244" i="1"/>
  <c r="A245" i="1"/>
  <c r="A246" i="1"/>
  <c r="A247" i="1"/>
  <c r="A248" i="1"/>
  <c r="A249" i="1"/>
  <c r="A250" i="1"/>
  <c r="A251" i="1"/>
  <c r="A252" i="1"/>
  <c r="A253" i="1"/>
  <c r="A254" i="1"/>
  <c r="A255" i="1"/>
  <c r="E255" i="1" s="1"/>
  <c r="A256" i="1"/>
  <c r="E256" i="1" s="1"/>
  <c r="A257" i="1"/>
  <c r="A258" i="1"/>
  <c r="A259" i="1"/>
  <c r="A260" i="1"/>
  <c r="A261" i="1"/>
  <c r="A262" i="1"/>
  <c r="A263" i="1"/>
  <c r="A264" i="1"/>
  <c r="A265" i="1"/>
  <c r="A266" i="1"/>
  <c r="A267" i="1"/>
  <c r="A268" i="1"/>
  <c r="E268" i="1" s="1"/>
  <c r="A269" i="1"/>
  <c r="A270" i="1"/>
  <c r="A271" i="1"/>
  <c r="A272" i="1"/>
  <c r="A273" i="1"/>
  <c r="A274" i="1"/>
  <c r="A275" i="1"/>
  <c r="A276" i="1"/>
  <c r="A277" i="1"/>
  <c r="A278" i="1"/>
  <c r="A279" i="1"/>
  <c r="A280" i="1"/>
  <c r="E280" i="1" s="1"/>
  <c r="A281" i="1"/>
  <c r="A282" i="1"/>
  <c r="A283" i="1"/>
  <c r="A284" i="1"/>
  <c r="A285" i="1"/>
  <c r="A286" i="1"/>
  <c r="A287" i="1"/>
  <c r="A288" i="1"/>
  <c r="A289" i="1"/>
  <c r="A290" i="1"/>
  <c r="A291" i="1"/>
  <c r="A292" i="1"/>
  <c r="E292" i="1" s="1"/>
  <c r="A293" i="1"/>
  <c r="A294" i="1"/>
  <c r="A295" i="1"/>
  <c r="A296" i="1"/>
  <c r="A297" i="1"/>
  <c r="A298" i="1"/>
  <c r="A299" i="1"/>
  <c r="A300" i="1"/>
  <c r="A301" i="1"/>
  <c r="A302" i="1"/>
  <c r="A303" i="1"/>
  <c r="E303" i="1" s="1"/>
  <c r="A304" i="1"/>
  <c r="E304" i="1" s="1"/>
  <c r="A305" i="1"/>
  <c r="A306" i="1"/>
  <c r="A307" i="1"/>
  <c r="A308" i="1"/>
  <c r="A309" i="1"/>
  <c r="A310" i="1"/>
  <c r="A311" i="1"/>
  <c r="A312" i="1"/>
  <c r="A313" i="1"/>
  <c r="A314" i="1"/>
  <c r="A315" i="1"/>
  <c r="E315" i="1" s="1"/>
  <c r="A316" i="1"/>
  <c r="E316" i="1" s="1"/>
  <c r="A317" i="1"/>
  <c r="A318" i="1"/>
  <c r="A319" i="1"/>
  <c r="A320" i="1"/>
  <c r="A321" i="1"/>
  <c r="A322" i="1"/>
  <c r="A323" i="1"/>
  <c r="A324" i="1"/>
  <c r="A325" i="1"/>
  <c r="A326" i="1"/>
  <c r="A327" i="1"/>
  <c r="E327" i="1" s="1"/>
  <c r="A328" i="1"/>
  <c r="E328" i="1" s="1"/>
  <c r="A329" i="1"/>
  <c r="A330" i="1"/>
  <c r="A331" i="1"/>
  <c r="A332" i="1"/>
  <c r="A333" i="1"/>
  <c r="A334" i="1"/>
  <c r="A335" i="1"/>
  <c r="A336" i="1"/>
  <c r="A337" i="1"/>
  <c r="A338" i="1"/>
  <c r="A339" i="1"/>
  <c r="A340" i="1"/>
  <c r="E340" i="1" s="1"/>
  <c r="A341" i="1"/>
  <c r="A342" i="1"/>
  <c r="A343" i="1"/>
  <c r="A344" i="1"/>
  <c r="A345" i="1"/>
  <c r="A346" i="1"/>
  <c r="A347" i="1"/>
  <c r="A348" i="1"/>
  <c r="A349" i="1"/>
  <c r="A350" i="1"/>
  <c r="A351" i="1"/>
  <c r="E351" i="1" s="1"/>
  <c r="A352" i="1"/>
  <c r="E352" i="1" s="1"/>
  <c r="A353" i="1"/>
  <c r="A354" i="1"/>
  <c r="A355" i="1"/>
  <c r="A356" i="1"/>
  <c r="A357" i="1"/>
  <c r="A358" i="1"/>
  <c r="A359" i="1"/>
  <c r="A360" i="1"/>
  <c r="A361" i="1"/>
  <c r="A362" i="1"/>
  <c r="A363" i="1"/>
  <c r="E363" i="1" s="1"/>
  <c r="A364" i="1"/>
  <c r="E364" i="1" s="1"/>
  <c r="A365" i="1"/>
  <c r="A366" i="1"/>
  <c r="A367" i="1"/>
  <c r="A5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2" i="4"/>
  <c r="E50" i="1"/>
  <c r="E62" i="1"/>
  <c r="E74" i="1"/>
  <c r="E86" i="1"/>
  <c r="E98" i="1"/>
  <c r="E110" i="1"/>
  <c r="E122" i="1"/>
  <c r="E134" i="1"/>
  <c r="E146" i="1"/>
  <c r="E158" i="1"/>
  <c r="E170" i="1"/>
  <c r="E194" i="1"/>
  <c r="E206" i="1"/>
  <c r="E218" i="1"/>
  <c r="E230" i="1"/>
  <c r="E254" i="1"/>
  <c r="E266" i="1"/>
  <c r="E278" i="1"/>
  <c r="E290" i="1"/>
  <c r="E302" i="1"/>
  <c r="E326" i="1"/>
  <c r="E338" i="1"/>
  <c r="E350" i="1"/>
  <c r="E362" i="1"/>
  <c r="D745" i="6"/>
  <c r="O1" i="6"/>
  <c r="E5" i="1"/>
  <c r="E6" i="1"/>
  <c r="E18" i="1"/>
  <c r="E20" i="1"/>
  <c r="E21" i="1"/>
  <c r="E42" i="1"/>
  <c r="E56" i="1"/>
  <c r="E68" i="1"/>
  <c r="E80" i="1"/>
  <c r="E92" i="1"/>
  <c r="E116" i="1"/>
  <c r="E152" i="1"/>
  <c r="E164" i="1"/>
  <c r="E174" i="1"/>
  <c r="E188" i="1"/>
  <c r="E200" i="1"/>
  <c r="E244" i="1"/>
  <c r="E7" i="1"/>
  <c r="E9" i="1"/>
  <c r="E30" i="1"/>
  <c r="E37" i="1"/>
  <c r="E44" i="1"/>
  <c r="E49" i="1"/>
  <c r="E67" i="1"/>
  <c r="E75" i="1"/>
  <c r="E76" i="1"/>
  <c r="E79" i="1"/>
  <c r="E81" i="1"/>
  <c r="E93" i="1"/>
  <c r="E102" i="1"/>
  <c r="E109" i="1"/>
  <c r="E121" i="1"/>
  <c r="E135" i="1"/>
  <c r="E136" i="1"/>
  <c r="E279" i="1"/>
  <c r="E291" i="1"/>
  <c r="E267" i="1"/>
  <c r="E339" i="1"/>
  <c r="E8" i="1"/>
  <c r="E10" i="1"/>
  <c r="E11" i="1"/>
  <c r="E12" i="1"/>
  <c r="E13" i="1"/>
  <c r="E17" i="1"/>
  <c r="E19" i="1"/>
  <c r="E22" i="1"/>
  <c r="E23" i="1"/>
  <c r="E24" i="1"/>
  <c r="E25" i="1"/>
  <c r="E29" i="1"/>
  <c r="E31" i="1"/>
  <c r="E32" i="1"/>
  <c r="E33" i="1"/>
  <c r="E34" i="1"/>
  <c r="E35" i="1"/>
  <c r="E36" i="1"/>
  <c r="E41" i="1"/>
  <c r="E43" i="1"/>
  <c r="E45" i="1"/>
  <c r="E46" i="1"/>
  <c r="E47" i="1"/>
  <c r="E48" i="1"/>
  <c r="E53" i="1"/>
  <c r="E54" i="1"/>
  <c r="E55" i="1"/>
  <c r="E57" i="1"/>
  <c r="E58" i="1"/>
  <c r="E59" i="1"/>
  <c r="E60" i="1"/>
  <c r="E61" i="1"/>
  <c r="E65" i="1"/>
  <c r="E66" i="1"/>
  <c r="E69" i="1"/>
  <c r="E70" i="1"/>
  <c r="E71" i="1"/>
  <c r="E72" i="1"/>
  <c r="E73" i="1"/>
  <c r="E77" i="1"/>
  <c r="E78" i="1"/>
  <c r="E82" i="1"/>
  <c r="E83" i="1"/>
  <c r="E84" i="1"/>
  <c r="E85" i="1"/>
  <c r="E89" i="1"/>
  <c r="E90" i="1"/>
  <c r="E91" i="1"/>
  <c r="E94" i="1"/>
  <c r="E95" i="1"/>
  <c r="E96" i="1"/>
  <c r="E97" i="1"/>
  <c r="E101" i="1"/>
  <c r="E103" i="1"/>
  <c r="E104" i="1"/>
  <c r="E105" i="1"/>
  <c r="E106" i="1"/>
  <c r="E107" i="1"/>
  <c r="E108" i="1"/>
  <c r="E113" i="1"/>
  <c r="E114" i="1"/>
  <c r="E115" i="1"/>
  <c r="E117" i="1"/>
  <c r="E118" i="1"/>
  <c r="E119" i="1"/>
  <c r="E120" i="1"/>
  <c r="E125" i="1"/>
  <c r="E126" i="1"/>
  <c r="E127" i="1"/>
  <c r="E128" i="1"/>
  <c r="E129" i="1"/>
  <c r="E130" i="1"/>
  <c r="E131" i="1"/>
  <c r="E132" i="1"/>
  <c r="E133" i="1"/>
  <c r="E137" i="1"/>
  <c r="E138" i="1"/>
  <c r="E139" i="1"/>
  <c r="E140" i="1"/>
  <c r="E141" i="1"/>
  <c r="E142" i="1"/>
  <c r="E143" i="1"/>
  <c r="E144" i="1"/>
  <c r="E145" i="1"/>
  <c r="E149" i="1"/>
  <c r="E150" i="1"/>
  <c r="E151" i="1"/>
  <c r="E153" i="1"/>
  <c r="E154" i="1"/>
  <c r="E155" i="1"/>
  <c r="E156" i="1"/>
  <c r="E157" i="1"/>
  <c r="E161" i="1"/>
  <c r="E162" i="1"/>
  <c r="E163" i="1"/>
  <c r="E165" i="1"/>
  <c r="E166" i="1"/>
  <c r="E167" i="1"/>
  <c r="E168" i="1"/>
  <c r="E169" i="1"/>
  <c r="E173" i="1"/>
  <c r="E175" i="1"/>
  <c r="E176" i="1"/>
  <c r="E177" i="1"/>
  <c r="E178" i="1"/>
  <c r="E179" i="1"/>
  <c r="E180" i="1"/>
  <c r="E181" i="1"/>
  <c r="E182" i="1"/>
  <c r="E185" i="1"/>
  <c r="E186" i="1"/>
  <c r="E187" i="1"/>
  <c r="E189" i="1"/>
  <c r="E190" i="1"/>
  <c r="E191" i="1"/>
  <c r="E192" i="1"/>
  <c r="E193" i="1"/>
  <c r="E197" i="1"/>
  <c r="E198" i="1"/>
  <c r="E199" i="1"/>
  <c r="E201" i="1"/>
  <c r="E202" i="1"/>
  <c r="E203" i="1"/>
  <c r="E204" i="1"/>
  <c r="E205" i="1"/>
  <c r="E209" i="1"/>
  <c r="E210" i="1"/>
  <c r="E211" i="1"/>
  <c r="E212" i="1"/>
  <c r="E213" i="1"/>
  <c r="E214" i="1"/>
  <c r="E215" i="1"/>
  <c r="E216" i="1"/>
  <c r="E217" i="1"/>
  <c r="E221" i="1"/>
  <c r="E222" i="1"/>
  <c r="E223" i="1"/>
  <c r="E224" i="1"/>
  <c r="E225" i="1"/>
  <c r="E226" i="1"/>
  <c r="E227" i="1"/>
  <c r="E228" i="1"/>
  <c r="E229" i="1"/>
  <c r="E233" i="1"/>
  <c r="E234" i="1"/>
  <c r="E235" i="1"/>
  <c r="E236" i="1"/>
  <c r="E237" i="1"/>
  <c r="E238" i="1"/>
  <c r="E239" i="1"/>
  <c r="E240" i="1"/>
  <c r="E241" i="1"/>
  <c r="E242" i="1"/>
  <c r="E245" i="1"/>
  <c r="E246" i="1"/>
  <c r="E247" i="1"/>
  <c r="E248" i="1"/>
  <c r="E249" i="1"/>
  <c r="E250" i="1"/>
  <c r="E251" i="1"/>
  <c r="E252" i="1"/>
  <c r="E253" i="1"/>
  <c r="E257" i="1"/>
  <c r="E258" i="1"/>
  <c r="E259" i="1"/>
  <c r="E260" i="1"/>
  <c r="E261" i="1"/>
  <c r="E262" i="1"/>
  <c r="E263" i="1"/>
  <c r="E264" i="1"/>
  <c r="E265" i="1"/>
  <c r="E269" i="1"/>
  <c r="E270" i="1"/>
  <c r="E271" i="1"/>
  <c r="E272" i="1"/>
  <c r="E273" i="1"/>
  <c r="E274" i="1"/>
  <c r="E275" i="1"/>
  <c r="E276" i="1"/>
  <c r="E277" i="1"/>
  <c r="E281" i="1"/>
  <c r="E282" i="1"/>
  <c r="E283" i="1"/>
  <c r="E284" i="1"/>
  <c r="E285" i="1"/>
  <c r="E286" i="1"/>
  <c r="E287" i="1"/>
  <c r="E288" i="1"/>
  <c r="E289" i="1"/>
  <c r="E293" i="1"/>
  <c r="E294" i="1"/>
  <c r="E295" i="1"/>
  <c r="E296" i="1"/>
  <c r="E297" i="1"/>
  <c r="E298" i="1"/>
  <c r="E299" i="1"/>
  <c r="E300" i="1"/>
  <c r="E301" i="1"/>
  <c r="E305" i="1"/>
  <c r="E306" i="1"/>
  <c r="E307" i="1"/>
  <c r="E308" i="1"/>
  <c r="E309" i="1"/>
  <c r="E310" i="1"/>
  <c r="E311" i="1"/>
  <c r="E312" i="1"/>
  <c r="E313" i="1"/>
  <c r="E314" i="1"/>
  <c r="E317" i="1"/>
  <c r="E318" i="1"/>
  <c r="E319" i="1"/>
  <c r="E320" i="1"/>
  <c r="E321" i="1"/>
  <c r="E322" i="1"/>
  <c r="E323" i="1"/>
  <c r="E324" i="1"/>
  <c r="E325" i="1"/>
  <c r="E329" i="1"/>
  <c r="E330" i="1"/>
  <c r="E331" i="1"/>
  <c r="E332" i="1"/>
  <c r="E333" i="1"/>
  <c r="E334" i="1"/>
  <c r="E335" i="1"/>
  <c r="E336" i="1"/>
  <c r="E337" i="1"/>
  <c r="E341" i="1"/>
  <c r="E342" i="1"/>
  <c r="E343" i="1"/>
  <c r="E344" i="1"/>
  <c r="E345" i="1"/>
  <c r="E346" i="1"/>
  <c r="E347" i="1"/>
  <c r="E348" i="1"/>
  <c r="E349" i="1"/>
  <c r="E353" i="1"/>
  <c r="E354" i="1"/>
  <c r="E355" i="1"/>
  <c r="E356" i="1"/>
  <c r="E357" i="1"/>
  <c r="E358" i="1"/>
  <c r="E359" i="1"/>
  <c r="E360" i="1"/>
  <c r="E361" i="1"/>
  <c r="E365" i="1"/>
  <c r="E366" i="1"/>
  <c r="E367" i="1"/>
  <c r="T1780" i="6" l="1"/>
  <c r="U1780" i="6"/>
  <c r="T1094" i="6"/>
  <c r="U1094" i="6"/>
  <c r="T1985" i="6"/>
  <c r="U1985" i="6"/>
  <c r="T1803" i="6"/>
  <c r="T1643" i="6"/>
  <c r="U1643" i="6"/>
  <c r="T1485" i="6"/>
  <c r="U1485" i="6"/>
  <c r="T1203" i="6"/>
  <c r="T1093" i="6"/>
  <c r="U1093" i="6"/>
  <c r="T1009" i="6"/>
  <c r="U1009" i="6"/>
  <c r="T825" i="6"/>
  <c r="U825" i="6"/>
  <c r="T727" i="6"/>
  <c r="U727" i="6"/>
  <c r="T629" i="6"/>
  <c r="U629" i="6"/>
  <c r="T569" i="6"/>
  <c r="U569" i="6"/>
  <c r="T495" i="6"/>
  <c r="U495" i="6"/>
  <c r="T433" i="6"/>
  <c r="U433" i="6"/>
  <c r="T421" i="6"/>
  <c r="U421" i="6"/>
  <c r="T361" i="6"/>
  <c r="U361" i="6"/>
  <c r="T189" i="6"/>
  <c r="U189" i="6"/>
  <c r="T67" i="6"/>
  <c r="U67" i="6"/>
  <c r="T2030" i="6"/>
  <c r="U2030" i="6"/>
  <c r="T2006" i="6"/>
  <c r="U2006" i="6"/>
  <c r="T1980" i="6"/>
  <c r="U1980" i="6"/>
  <c r="T1956" i="6"/>
  <c r="U1956" i="6"/>
  <c r="T1932" i="6"/>
  <c r="U1932" i="6"/>
  <c r="T1908" i="6"/>
  <c r="U1908" i="6"/>
  <c r="T1882" i="6"/>
  <c r="U1882" i="6"/>
  <c r="T1858" i="6"/>
  <c r="U1858" i="6"/>
  <c r="T1834" i="6"/>
  <c r="U1834" i="6"/>
  <c r="T1810" i="6"/>
  <c r="U1810" i="6"/>
  <c r="T1786" i="6"/>
  <c r="U1786" i="6"/>
  <c r="T1760" i="6"/>
  <c r="T1736" i="6"/>
  <c r="U1736" i="6"/>
  <c r="T1712" i="6"/>
  <c r="U1712" i="6"/>
  <c r="T1688" i="6"/>
  <c r="U1688" i="6"/>
  <c r="T1663" i="6"/>
  <c r="U1663" i="6"/>
  <c r="T1638" i="6"/>
  <c r="U1638" i="6"/>
  <c r="T1614" i="6"/>
  <c r="U1614" i="6"/>
  <c r="T1590" i="6"/>
  <c r="U1590" i="6"/>
  <c r="T1553" i="6"/>
  <c r="U1553" i="6"/>
  <c r="T1480" i="6"/>
  <c r="U1480" i="6"/>
  <c r="T1456" i="6"/>
  <c r="U1456" i="6"/>
  <c r="T1430" i="6"/>
  <c r="U1430" i="6"/>
  <c r="T1406" i="6"/>
  <c r="U1406" i="6"/>
  <c r="T1382" i="6"/>
  <c r="U1382" i="6"/>
  <c r="T1358" i="6"/>
  <c r="U1358" i="6"/>
  <c r="T1346" i="6"/>
  <c r="U1346" i="6"/>
  <c r="T1320" i="6"/>
  <c r="U1320" i="6"/>
  <c r="T1296" i="6"/>
  <c r="U1296" i="6"/>
  <c r="T1272" i="6"/>
  <c r="U1272" i="6"/>
  <c r="T1248" i="6"/>
  <c r="U1248" i="6"/>
  <c r="T1224" i="6"/>
  <c r="U1224" i="6"/>
  <c r="T1198" i="6"/>
  <c r="U1198" i="6"/>
  <c r="T1174" i="6"/>
  <c r="U1174" i="6"/>
  <c r="T1150" i="6"/>
  <c r="U1150" i="6"/>
  <c r="T1126" i="6"/>
  <c r="U1126" i="6"/>
  <c r="T1100" i="6"/>
  <c r="U1100" i="6"/>
  <c r="T1076" i="6"/>
  <c r="U1076" i="6"/>
  <c r="T1052" i="6"/>
  <c r="U1052" i="6"/>
  <c r="T1028" i="6"/>
  <c r="U1028" i="6"/>
  <c r="T1004" i="6"/>
  <c r="U1004" i="6"/>
  <c r="T966" i="6"/>
  <c r="U966" i="6"/>
  <c r="T942" i="6"/>
  <c r="U942" i="6"/>
  <c r="T906" i="6"/>
  <c r="U906" i="6"/>
  <c r="T820" i="6"/>
  <c r="U820" i="6"/>
  <c r="T770" i="6"/>
  <c r="U770" i="6"/>
  <c r="T734" i="6"/>
  <c r="U734" i="6"/>
  <c r="U1986" i="6"/>
  <c r="U1842" i="6"/>
  <c r="T1840" i="6"/>
  <c r="T1718" i="6"/>
  <c r="U1718" i="6"/>
  <c r="T1608" i="6"/>
  <c r="U1608" i="6"/>
  <c r="T1352" i="6"/>
  <c r="U1352" i="6"/>
  <c r="T1010" i="6"/>
  <c r="U1010" i="6"/>
  <c r="T1925" i="6"/>
  <c r="U1925" i="6"/>
  <c r="T1815" i="6"/>
  <c r="U1815" i="6"/>
  <c r="T1705" i="6"/>
  <c r="U1705" i="6"/>
  <c r="T1571" i="6"/>
  <c r="U1571" i="6"/>
  <c r="T1435" i="6"/>
  <c r="U1435" i="6"/>
  <c r="T1313" i="6"/>
  <c r="U1313" i="6"/>
  <c r="T1191" i="6"/>
  <c r="U1191" i="6"/>
  <c r="T1081" i="6"/>
  <c r="U1081" i="6"/>
  <c r="T801" i="6"/>
  <c r="U801" i="6"/>
  <c r="T653" i="6"/>
  <c r="T507" i="6"/>
  <c r="U507" i="6"/>
  <c r="T165" i="6"/>
  <c r="U165" i="6"/>
  <c r="T2018" i="6"/>
  <c r="U2018" i="6"/>
  <c r="T1992" i="6"/>
  <c r="U1992" i="6"/>
  <c r="T1968" i="6"/>
  <c r="U1968" i="6"/>
  <c r="T1944" i="6"/>
  <c r="U1944" i="6"/>
  <c r="T1920" i="6"/>
  <c r="U1920" i="6"/>
  <c r="T1896" i="6"/>
  <c r="U1896" i="6"/>
  <c r="T1870" i="6"/>
  <c r="U1870" i="6"/>
  <c r="T1846" i="6"/>
  <c r="U1846" i="6"/>
  <c r="T1822" i="6"/>
  <c r="U1822" i="6"/>
  <c r="T1798" i="6"/>
  <c r="U1798" i="6"/>
  <c r="T1772" i="6"/>
  <c r="U1772" i="6"/>
  <c r="T1748" i="6"/>
  <c r="U1748" i="6"/>
  <c r="T1724" i="6"/>
  <c r="U1724" i="6"/>
  <c r="T1700" i="6"/>
  <c r="U1700" i="6"/>
  <c r="T1676" i="6"/>
  <c r="U1676" i="6"/>
  <c r="T1650" i="6"/>
  <c r="T1626" i="6"/>
  <c r="U1626" i="6"/>
  <c r="T1602" i="6"/>
  <c r="U1602" i="6"/>
  <c r="T1578" i="6"/>
  <c r="T1566" i="6"/>
  <c r="U1566" i="6"/>
  <c r="T1540" i="6"/>
  <c r="U1540" i="6"/>
  <c r="T1528" i="6"/>
  <c r="T1516" i="6"/>
  <c r="T1492" i="6"/>
  <c r="U1492" i="6"/>
  <c r="T1468" i="6"/>
  <c r="U1468" i="6"/>
  <c r="T1444" i="6"/>
  <c r="U1444" i="6"/>
  <c r="T1418" i="6"/>
  <c r="U1418" i="6"/>
  <c r="T1394" i="6"/>
  <c r="U1394" i="6"/>
  <c r="T1370" i="6"/>
  <c r="U1370" i="6"/>
  <c r="T1334" i="6"/>
  <c r="U1334" i="6"/>
  <c r="T1308" i="6"/>
  <c r="U1308" i="6"/>
  <c r="T1284" i="6"/>
  <c r="U1284" i="6"/>
  <c r="T1260" i="6"/>
  <c r="U1260" i="6"/>
  <c r="T1236" i="6"/>
  <c r="U1236" i="6"/>
  <c r="T1210" i="6"/>
  <c r="U1210" i="6"/>
  <c r="T1186" i="6"/>
  <c r="U1186" i="6"/>
  <c r="T1162" i="6"/>
  <c r="U1162" i="6"/>
  <c r="T1138" i="6"/>
  <c r="U1138" i="6"/>
  <c r="T1114" i="6"/>
  <c r="U1114" i="6"/>
  <c r="T1088" i="6"/>
  <c r="U1088" i="6"/>
  <c r="T1064" i="6"/>
  <c r="U1064" i="6"/>
  <c r="T1040" i="6"/>
  <c r="U1040" i="6"/>
  <c r="T1016" i="6"/>
  <c r="U1016" i="6"/>
  <c r="T978" i="6"/>
  <c r="U978" i="6"/>
  <c r="T954" i="6"/>
  <c r="U954" i="6"/>
  <c r="T918" i="6"/>
  <c r="U918" i="6"/>
  <c r="T894" i="6"/>
  <c r="U894" i="6"/>
  <c r="U808" i="6"/>
  <c r="T758" i="6"/>
  <c r="U758" i="6"/>
  <c r="T746" i="6"/>
  <c r="U746" i="6"/>
  <c r="T722" i="6"/>
  <c r="U722" i="6"/>
  <c r="U1974" i="6"/>
  <c r="T1816" i="6"/>
  <c r="U1816" i="6"/>
  <c r="T1706" i="6"/>
  <c r="U1706" i="6"/>
  <c r="T1424" i="6"/>
  <c r="U1424" i="6"/>
  <c r="T1290" i="6"/>
  <c r="U1290" i="6"/>
  <c r="T984" i="6"/>
  <c r="U984" i="6"/>
  <c r="T1949" i="6"/>
  <c r="T1875" i="6"/>
  <c r="U1875" i="6"/>
  <c r="T1791" i="6"/>
  <c r="U1791" i="6"/>
  <c r="T1729" i="6"/>
  <c r="U1729" i="6"/>
  <c r="T1655" i="6"/>
  <c r="U1655" i="6"/>
  <c r="T1583" i="6"/>
  <c r="U1583" i="6"/>
  <c r="T1497" i="6"/>
  <c r="U1497" i="6"/>
  <c r="T1423" i="6"/>
  <c r="U1423" i="6"/>
  <c r="T1339" i="6"/>
  <c r="U1339" i="6"/>
  <c r="T1253" i="6"/>
  <c r="U1253" i="6"/>
  <c r="T1167" i="6"/>
  <c r="U1167" i="6"/>
  <c r="T1057" i="6"/>
  <c r="U1057" i="6"/>
  <c r="T861" i="6"/>
  <c r="U861" i="6"/>
  <c r="T751" i="6"/>
  <c r="U751" i="6"/>
  <c r="T667" i="6"/>
  <c r="U667" i="6"/>
  <c r="T581" i="6"/>
  <c r="U581" i="6"/>
  <c r="T459" i="6"/>
  <c r="U459" i="6"/>
  <c r="T153" i="6"/>
  <c r="U153" i="6"/>
  <c r="T91" i="6"/>
  <c r="U91" i="6"/>
  <c r="T19" i="6"/>
  <c r="U19" i="6"/>
  <c r="T2027" i="6"/>
  <c r="U2027" i="6"/>
  <c r="T1977" i="6"/>
  <c r="U1977" i="6"/>
  <c r="T1941" i="6"/>
  <c r="U1941" i="6"/>
  <c r="T1893" i="6"/>
  <c r="U1893" i="6"/>
  <c r="T1843" i="6"/>
  <c r="U1843" i="6"/>
  <c r="T1795" i="6"/>
  <c r="U1795" i="6"/>
  <c r="T1745" i="6"/>
  <c r="U1745" i="6"/>
  <c r="T1709" i="6"/>
  <c r="U1709" i="6"/>
  <c r="T1659" i="6"/>
  <c r="U1659" i="6"/>
  <c r="T1611" i="6"/>
  <c r="U1611" i="6"/>
  <c r="T1549" i="6"/>
  <c r="U1549" i="6"/>
  <c r="T1501" i="6"/>
  <c r="U1501" i="6"/>
  <c r="T1465" i="6"/>
  <c r="U1465" i="6"/>
  <c r="T1427" i="6"/>
  <c r="U1427" i="6"/>
  <c r="T1391" i="6"/>
  <c r="U1391" i="6"/>
  <c r="T1367" i="6"/>
  <c r="U1367" i="6"/>
  <c r="T1330" i="6"/>
  <c r="U1330" i="6"/>
  <c r="T1305" i="6"/>
  <c r="U1305" i="6"/>
  <c r="T1293" i="6"/>
  <c r="U1293" i="6"/>
  <c r="T1269" i="6"/>
  <c r="U1269" i="6"/>
  <c r="T1257" i="6"/>
  <c r="U1257" i="6"/>
  <c r="T1245" i="6"/>
  <c r="U1245" i="6"/>
  <c r="T1233" i="6"/>
  <c r="U1233" i="6"/>
  <c r="T1085" i="6"/>
  <c r="U1085" i="6"/>
  <c r="T1073" i="6"/>
  <c r="U1073" i="6"/>
  <c r="T1061" i="6"/>
  <c r="U1061" i="6"/>
  <c r="T1049" i="6"/>
  <c r="U1049" i="6"/>
  <c r="T1025" i="6"/>
  <c r="U1025" i="6"/>
  <c r="T1013" i="6"/>
  <c r="U1013" i="6"/>
  <c r="T1001" i="6"/>
  <c r="U1001" i="6"/>
  <c r="T987" i="6"/>
  <c r="U987" i="6"/>
  <c r="T975" i="6"/>
  <c r="U975" i="6"/>
  <c r="T963" i="6"/>
  <c r="U963" i="6"/>
  <c r="T951" i="6"/>
  <c r="U951" i="6"/>
  <c r="T939" i="6"/>
  <c r="U939" i="6"/>
  <c r="T927" i="6"/>
  <c r="U927" i="6"/>
  <c r="T915" i="6"/>
  <c r="U915" i="6"/>
  <c r="T903" i="6"/>
  <c r="U903" i="6"/>
  <c r="T891" i="6"/>
  <c r="U891" i="6"/>
  <c r="T877" i="6"/>
  <c r="U877" i="6"/>
  <c r="T865" i="6"/>
  <c r="U865" i="6"/>
  <c r="T853" i="6"/>
  <c r="U853" i="6"/>
  <c r="T841" i="6"/>
  <c r="U841" i="6"/>
  <c r="T829" i="6"/>
  <c r="U829" i="6"/>
  <c r="T817" i="6"/>
  <c r="U817" i="6"/>
  <c r="T805" i="6"/>
  <c r="U805" i="6"/>
  <c r="T793" i="6"/>
  <c r="U793" i="6"/>
  <c r="T781" i="6"/>
  <c r="U781" i="6"/>
  <c r="T767" i="6"/>
  <c r="U767" i="6"/>
  <c r="T755" i="6"/>
  <c r="U755" i="6"/>
  <c r="T743" i="6"/>
  <c r="U743" i="6"/>
  <c r="T731" i="6"/>
  <c r="U731" i="6"/>
  <c r="T719" i="6"/>
  <c r="U719" i="6"/>
  <c r="T707" i="6"/>
  <c r="U707" i="6"/>
  <c r="T695" i="6"/>
  <c r="U695" i="6"/>
  <c r="T683" i="6"/>
  <c r="U683" i="6"/>
  <c r="T671" i="6"/>
  <c r="U671" i="6"/>
  <c r="T657" i="6"/>
  <c r="U657" i="6"/>
  <c r="T645" i="6"/>
  <c r="U645" i="6"/>
  <c r="T633" i="6"/>
  <c r="U633" i="6"/>
  <c r="T621" i="6"/>
  <c r="U621" i="6"/>
  <c r="T597" i="6"/>
  <c r="U597" i="6"/>
  <c r="T585" i="6"/>
  <c r="U585" i="6"/>
  <c r="T573" i="6"/>
  <c r="U573" i="6"/>
  <c r="T561" i="6"/>
  <c r="U561" i="6"/>
  <c r="T437" i="6"/>
  <c r="U437" i="6"/>
  <c r="T425" i="6"/>
  <c r="U425" i="6"/>
  <c r="T413" i="6"/>
  <c r="U413" i="6"/>
  <c r="T401" i="6"/>
  <c r="U401" i="6"/>
  <c r="T389" i="6"/>
  <c r="U389" i="6"/>
  <c r="T377" i="6"/>
  <c r="U377" i="6"/>
  <c r="T365" i="6"/>
  <c r="U365" i="6"/>
  <c r="T353" i="6"/>
  <c r="U353" i="6"/>
  <c r="T341" i="6"/>
  <c r="U341" i="6"/>
  <c r="T327" i="6"/>
  <c r="U327" i="6"/>
  <c r="T315" i="6"/>
  <c r="U315" i="6"/>
  <c r="T303" i="6"/>
  <c r="U303" i="6"/>
  <c r="T291" i="6"/>
  <c r="U291" i="6"/>
  <c r="T279" i="6"/>
  <c r="U279" i="6"/>
  <c r="T267" i="6"/>
  <c r="U267" i="6"/>
  <c r="T255" i="6"/>
  <c r="U255" i="6"/>
  <c r="T243" i="6"/>
  <c r="U243" i="6"/>
  <c r="T231" i="6"/>
  <c r="U231" i="6"/>
  <c r="T217" i="6"/>
  <c r="U217" i="6"/>
  <c r="T205" i="6"/>
  <c r="U205" i="6"/>
  <c r="T193" i="6"/>
  <c r="U193" i="6"/>
  <c r="T181" i="6"/>
  <c r="U181" i="6"/>
  <c r="T169" i="6"/>
  <c r="U169" i="6"/>
  <c r="T157" i="6"/>
  <c r="U157" i="6"/>
  <c r="T145" i="6"/>
  <c r="U145" i="6"/>
  <c r="T133" i="6"/>
  <c r="U133" i="6"/>
  <c r="T121" i="6"/>
  <c r="U121" i="6"/>
  <c r="T107" i="6"/>
  <c r="U107" i="6"/>
  <c r="T95" i="6"/>
  <c r="U95" i="6"/>
  <c r="T83" i="6"/>
  <c r="U83" i="6"/>
  <c r="T71" i="6"/>
  <c r="U71" i="6"/>
  <c r="T59" i="6"/>
  <c r="U59" i="6"/>
  <c r="T47" i="6"/>
  <c r="U47" i="6"/>
  <c r="T35" i="6"/>
  <c r="U35" i="6"/>
  <c r="T23" i="6"/>
  <c r="U23" i="6"/>
  <c r="T11" i="6"/>
  <c r="U11" i="6"/>
  <c r="U1962" i="6"/>
  <c r="U1818" i="6"/>
  <c r="T1242" i="6"/>
  <c r="U1242" i="6"/>
  <c r="T1461" i="6"/>
  <c r="U1461" i="6"/>
  <c r="T776" i="6"/>
  <c r="U776" i="6"/>
  <c r="T990" i="6"/>
  <c r="U990" i="6"/>
  <c r="T2003" i="6"/>
  <c r="U2003" i="6"/>
  <c r="T1965" i="6"/>
  <c r="U1965" i="6"/>
  <c r="T1917" i="6"/>
  <c r="U1917" i="6"/>
  <c r="T1867" i="6"/>
  <c r="U1867" i="6"/>
  <c r="T1831" i="6"/>
  <c r="T1807" i="6"/>
  <c r="U1807" i="6"/>
  <c r="T1769" i="6"/>
  <c r="U1769" i="6"/>
  <c r="T1721" i="6"/>
  <c r="U1721" i="6"/>
  <c r="T1685" i="6"/>
  <c r="U1685" i="6"/>
  <c r="T1635" i="6"/>
  <c r="T1599" i="6"/>
  <c r="U1599" i="6"/>
  <c r="T1563" i="6"/>
  <c r="U1563" i="6"/>
  <c r="T1525" i="6"/>
  <c r="U1525" i="6"/>
  <c r="T1477" i="6"/>
  <c r="U1477" i="6"/>
  <c r="T1439" i="6"/>
  <c r="U1439" i="6"/>
  <c r="T1403" i="6"/>
  <c r="U1403" i="6"/>
  <c r="T1379" i="6"/>
  <c r="U1379" i="6"/>
  <c r="T1343" i="6"/>
  <c r="U1343" i="6"/>
  <c r="T1317" i="6"/>
  <c r="U1317" i="6"/>
  <c r="T1281" i="6"/>
  <c r="U1281" i="6"/>
  <c r="T609" i="6"/>
  <c r="U609" i="6"/>
  <c r="T2026" i="6"/>
  <c r="T2014" i="6"/>
  <c r="T2002" i="6"/>
  <c r="U2002" i="6"/>
  <c r="T1988" i="6"/>
  <c r="U1988" i="6"/>
  <c r="T1976" i="6"/>
  <c r="U1976" i="6"/>
  <c r="T1964" i="6"/>
  <c r="U1964" i="6"/>
  <c r="T1952" i="6"/>
  <c r="U1952" i="6"/>
  <c r="T1940" i="6"/>
  <c r="U1940" i="6"/>
  <c r="T1928" i="6"/>
  <c r="U1928" i="6"/>
  <c r="T1916" i="6"/>
  <c r="U1916" i="6"/>
  <c r="T1904" i="6"/>
  <c r="U1904" i="6"/>
  <c r="T1892" i="6"/>
  <c r="U1892" i="6"/>
  <c r="T1768" i="6"/>
  <c r="U1768" i="6"/>
  <c r="T1756" i="6"/>
  <c r="U1756" i="6"/>
  <c r="T1744" i="6"/>
  <c r="U1744" i="6"/>
  <c r="T1732" i="6"/>
  <c r="U1732" i="6"/>
  <c r="T1720" i="6"/>
  <c r="T1708" i="6"/>
  <c r="U1708" i="6"/>
  <c r="T1696" i="6"/>
  <c r="T1684" i="6"/>
  <c r="U1684" i="6"/>
  <c r="T1672" i="6"/>
  <c r="U1672" i="6"/>
  <c r="T1658" i="6"/>
  <c r="U1658" i="6"/>
  <c r="T1646" i="6"/>
  <c r="U1646" i="6"/>
  <c r="T1634" i="6"/>
  <c r="U1634" i="6"/>
  <c r="T1622" i="6"/>
  <c r="U1622" i="6"/>
  <c r="T1610" i="6"/>
  <c r="U1610" i="6"/>
  <c r="T1598" i="6"/>
  <c r="U1598" i="6"/>
  <c r="T1586" i="6"/>
  <c r="U1586" i="6"/>
  <c r="T1574" i="6"/>
  <c r="U1574" i="6"/>
  <c r="T1562" i="6"/>
  <c r="U1562" i="6"/>
  <c r="T1548" i="6"/>
  <c r="U1548" i="6"/>
  <c r="T1536" i="6"/>
  <c r="U1536" i="6"/>
  <c r="T1524" i="6"/>
  <c r="U1524" i="6"/>
  <c r="T1512" i="6"/>
  <c r="U1512" i="6"/>
  <c r="T1500" i="6"/>
  <c r="U1500" i="6"/>
  <c r="T1488" i="6"/>
  <c r="U1488" i="6"/>
  <c r="T1476" i="6"/>
  <c r="U1476" i="6"/>
  <c r="T1464" i="6"/>
  <c r="U1464" i="6"/>
  <c r="T1452" i="6"/>
  <c r="U1452" i="6"/>
  <c r="T1438" i="6"/>
  <c r="U1438" i="6"/>
  <c r="T1426" i="6"/>
  <c r="U1426" i="6"/>
  <c r="T1414" i="6"/>
  <c r="U1414" i="6"/>
  <c r="T1402" i="6"/>
  <c r="U1402" i="6"/>
  <c r="T1390" i="6"/>
  <c r="U1390" i="6"/>
  <c r="T1378" i="6"/>
  <c r="U1378" i="6"/>
  <c r="T1366" i="6"/>
  <c r="U1366" i="6"/>
  <c r="T1354" i="6"/>
  <c r="U1354" i="6"/>
  <c r="T1342" i="6"/>
  <c r="U1342" i="6"/>
  <c r="T1219" i="6"/>
  <c r="U1219" i="6"/>
  <c r="T1206" i="6"/>
  <c r="U1206" i="6"/>
  <c r="T1194" i="6"/>
  <c r="U1194" i="6"/>
  <c r="T1182" i="6"/>
  <c r="U1182" i="6"/>
  <c r="T1170" i="6"/>
  <c r="U1170" i="6"/>
  <c r="T1158" i="6"/>
  <c r="U1158" i="6"/>
  <c r="T1146" i="6"/>
  <c r="U1146" i="6"/>
  <c r="T1134" i="6"/>
  <c r="U1134" i="6"/>
  <c r="T1122" i="6"/>
  <c r="U1122" i="6"/>
  <c r="T1109" i="6"/>
  <c r="U1109" i="6"/>
  <c r="T1096" i="6"/>
  <c r="T1084" i="6"/>
  <c r="U1084" i="6"/>
  <c r="T1072" i="6"/>
  <c r="T1060" i="6"/>
  <c r="U1060" i="6"/>
  <c r="T1048" i="6"/>
  <c r="U1048" i="6"/>
  <c r="T1036" i="6"/>
  <c r="U1036" i="6"/>
  <c r="T1024" i="6"/>
  <c r="U1024" i="6"/>
  <c r="T1012" i="6"/>
  <c r="U1012" i="6"/>
  <c r="T1000" i="6"/>
  <c r="U1000" i="6"/>
  <c r="T986" i="6"/>
  <c r="U986" i="6"/>
  <c r="T974" i="6"/>
  <c r="U974" i="6"/>
  <c r="T962" i="6"/>
  <c r="U962" i="6"/>
  <c r="T950" i="6"/>
  <c r="U950" i="6"/>
  <c r="T938" i="6"/>
  <c r="U938" i="6"/>
  <c r="T926" i="6"/>
  <c r="U926" i="6"/>
  <c r="T914" i="6"/>
  <c r="U914" i="6"/>
  <c r="T902" i="6"/>
  <c r="U902" i="6"/>
  <c r="T890" i="6"/>
  <c r="U890" i="6"/>
  <c r="T1792" i="6"/>
  <c r="U1792" i="6"/>
  <c r="T1656" i="6"/>
  <c r="T1388" i="6"/>
  <c r="U1388" i="6"/>
  <c r="T1314" i="6"/>
  <c r="U1314" i="6"/>
  <c r="T1070" i="6"/>
  <c r="U1070" i="6"/>
  <c r="T1961" i="6"/>
  <c r="U1961" i="6"/>
  <c r="T1851" i="6"/>
  <c r="U1851" i="6"/>
  <c r="T1717" i="6"/>
  <c r="U1717" i="6"/>
  <c r="T1595" i="6"/>
  <c r="U1595" i="6"/>
  <c r="T1473" i="6"/>
  <c r="U1473" i="6"/>
  <c r="T1351" i="6"/>
  <c r="U1351" i="6"/>
  <c r="T1241" i="6"/>
  <c r="U1241" i="6"/>
  <c r="T1105" i="6"/>
  <c r="U1105" i="6"/>
  <c r="T849" i="6"/>
  <c r="U849" i="6"/>
  <c r="T691" i="6"/>
  <c r="U691" i="6"/>
  <c r="T531" i="6"/>
  <c r="U531" i="6"/>
  <c r="T397" i="6"/>
  <c r="U397" i="6"/>
  <c r="T141" i="6"/>
  <c r="U141" i="6"/>
  <c r="T55" i="6"/>
  <c r="U55" i="6"/>
  <c r="T930" i="6"/>
  <c r="U930" i="6"/>
  <c r="T2015" i="6"/>
  <c r="U2015" i="6"/>
  <c r="T1989" i="6"/>
  <c r="T1953" i="6"/>
  <c r="U1953" i="6"/>
  <c r="T1929" i="6"/>
  <c r="U1929" i="6"/>
  <c r="T1905" i="6"/>
  <c r="U1905" i="6"/>
  <c r="T1879" i="6"/>
  <c r="U1879" i="6"/>
  <c r="T1855" i="6"/>
  <c r="U1855" i="6"/>
  <c r="T1819" i="6"/>
  <c r="U1819" i="6"/>
  <c r="T1783" i="6"/>
  <c r="U1783" i="6"/>
  <c r="T1757" i="6"/>
  <c r="U1757" i="6"/>
  <c r="T1733" i="6"/>
  <c r="U1733" i="6"/>
  <c r="T1697" i="6"/>
  <c r="U1697" i="6"/>
  <c r="T1673" i="6"/>
  <c r="U1673" i="6"/>
  <c r="T1647" i="6"/>
  <c r="T1623" i="6"/>
  <c r="U1623" i="6"/>
  <c r="T1587" i="6"/>
  <c r="U1587" i="6"/>
  <c r="T1575" i="6"/>
  <c r="U1575" i="6"/>
  <c r="T1537" i="6"/>
  <c r="U1537" i="6"/>
  <c r="T1513" i="6"/>
  <c r="U1513" i="6"/>
  <c r="T1489" i="6"/>
  <c r="U1489" i="6"/>
  <c r="T1453" i="6"/>
  <c r="U1453" i="6"/>
  <c r="T1415" i="6"/>
  <c r="U1415" i="6"/>
  <c r="T1355" i="6"/>
  <c r="U1355" i="6"/>
  <c r="T1097" i="6"/>
  <c r="U1097" i="6"/>
  <c r="T2025" i="6"/>
  <c r="U2025" i="6"/>
  <c r="T2013" i="6"/>
  <c r="T2001" i="6"/>
  <c r="U2001" i="6"/>
  <c r="T1987" i="6"/>
  <c r="U1987" i="6"/>
  <c r="T1975" i="6"/>
  <c r="U1975" i="6"/>
  <c r="T1963" i="6"/>
  <c r="U1963" i="6"/>
  <c r="T1951" i="6"/>
  <c r="U1951" i="6"/>
  <c r="T1939" i="6"/>
  <c r="U1939" i="6"/>
  <c r="T1927" i="6"/>
  <c r="U1927" i="6"/>
  <c r="T1915" i="6"/>
  <c r="U1915" i="6"/>
  <c r="T1903" i="6"/>
  <c r="U1903" i="6"/>
  <c r="T1891" i="6"/>
  <c r="U1891" i="6"/>
  <c r="T1877" i="6"/>
  <c r="U1877" i="6"/>
  <c r="T1865" i="6"/>
  <c r="U1865" i="6"/>
  <c r="T1853" i="6"/>
  <c r="U1853" i="6"/>
  <c r="T1841" i="6"/>
  <c r="U1841" i="6"/>
  <c r="T1829" i="6"/>
  <c r="U1829" i="6"/>
  <c r="T1817" i="6"/>
  <c r="T1805" i="6"/>
  <c r="T1793" i="6"/>
  <c r="T1781" i="6"/>
  <c r="U1781" i="6"/>
  <c r="T1767" i="6"/>
  <c r="T1755" i="6"/>
  <c r="U1755" i="6"/>
  <c r="T1743" i="6"/>
  <c r="U1743" i="6"/>
  <c r="T1731" i="6"/>
  <c r="U1731" i="6"/>
  <c r="T1719" i="6"/>
  <c r="U1719" i="6"/>
  <c r="T1707" i="6"/>
  <c r="U1707" i="6"/>
  <c r="T1695" i="6"/>
  <c r="U1695" i="6"/>
  <c r="T1683" i="6"/>
  <c r="U1683" i="6"/>
  <c r="T1671" i="6"/>
  <c r="U1671" i="6"/>
  <c r="T1657" i="6"/>
  <c r="U1657" i="6"/>
  <c r="T1645" i="6"/>
  <c r="U1645" i="6"/>
  <c r="T1633" i="6"/>
  <c r="U1633" i="6"/>
  <c r="T1621" i="6"/>
  <c r="U1621" i="6"/>
  <c r="T1609" i="6"/>
  <c r="U1609" i="6"/>
  <c r="T1597" i="6"/>
  <c r="U1597" i="6"/>
  <c r="T1585" i="6"/>
  <c r="U1585" i="6"/>
  <c r="T1573" i="6"/>
  <c r="U1573" i="6"/>
  <c r="T1561" i="6"/>
  <c r="U1561" i="6"/>
  <c r="T1547" i="6"/>
  <c r="U1547" i="6"/>
  <c r="T1535" i="6"/>
  <c r="U1535" i="6"/>
  <c r="T1523" i="6"/>
  <c r="U1523" i="6"/>
  <c r="T1511" i="6"/>
  <c r="U1511" i="6"/>
  <c r="T1499" i="6"/>
  <c r="U1499" i="6"/>
  <c r="T1487" i="6"/>
  <c r="U1487" i="6"/>
  <c r="T1475" i="6"/>
  <c r="U1475" i="6"/>
  <c r="T1463" i="6"/>
  <c r="U1463" i="6"/>
  <c r="T1451" i="6"/>
  <c r="U1451" i="6"/>
  <c r="U1437" i="6"/>
  <c r="U1425" i="6"/>
  <c r="U1413" i="6"/>
  <c r="U1401" i="6"/>
  <c r="U1389" i="6"/>
  <c r="U1377" i="6"/>
  <c r="U1365" i="6"/>
  <c r="U1353" i="6"/>
  <c r="U1341" i="6"/>
  <c r="T1327" i="6"/>
  <c r="U1327" i="6"/>
  <c r="T1315" i="6"/>
  <c r="U1315" i="6"/>
  <c r="T1303" i="6"/>
  <c r="U1303" i="6"/>
  <c r="T1291" i="6"/>
  <c r="U1291" i="6"/>
  <c r="T1279" i="6"/>
  <c r="T1267" i="6"/>
  <c r="U1267" i="6"/>
  <c r="T1255" i="6"/>
  <c r="T1243" i="6"/>
  <c r="U1243" i="6"/>
  <c r="T1231" i="6"/>
  <c r="U1231" i="6"/>
  <c r="T1217" i="6"/>
  <c r="U1217" i="6"/>
  <c r="T1205" i="6"/>
  <c r="U1205" i="6"/>
  <c r="T1193" i="6"/>
  <c r="U1193" i="6"/>
  <c r="T1169" i="6"/>
  <c r="U1169" i="6"/>
  <c r="T1157" i="6"/>
  <c r="T1145" i="6"/>
  <c r="U1145" i="6"/>
  <c r="T1121" i="6"/>
  <c r="U1121" i="6"/>
  <c r="T1108" i="6"/>
  <c r="U1108" i="6"/>
  <c r="T1095" i="6"/>
  <c r="U1095" i="6"/>
  <c r="T1083" i="6"/>
  <c r="U1083" i="6"/>
  <c r="T1071" i="6"/>
  <c r="U1071" i="6"/>
  <c r="T1059" i="6"/>
  <c r="U1059" i="6"/>
  <c r="T1047" i="6"/>
  <c r="U1047" i="6"/>
  <c r="T1035" i="6"/>
  <c r="U1035" i="6"/>
  <c r="T1023" i="6"/>
  <c r="U1023" i="6"/>
  <c r="T1011" i="6"/>
  <c r="U1011" i="6"/>
  <c r="T998" i="6"/>
  <c r="U998" i="6"/>
  <c r="T985" i="6"/>
  <c r="U985" i="6"/>
  <c r="T973" i="6"/>
  <c r="U973" i="6"/>
  <c r="T961" i="6"/>
  <c r="U961" i="6"/>
  <c r="T949" i="6"/>
  <c r="U949" i="6"/>
  <c r="T937" i="6"/>
  <c r="U937" i="6"/>
  <c r="T925" i="6"/>
  <c r="U925" i="6"/>
  <c r="T913" i="6"/>
  <c r="U913" i="6"/>
  <c r="T901" i="6"/>
  <c r="U901" i="6"/>
  <c r="T889" i="6"/>
  <c r="U889" i="6"/>
  <c r="T875" i="6"/>
  <c r="U875" i="6"/>
  <c r="T863" i="6"/>
  <c r="U863" i="6"/>
  <c r="T851" i="6"/>
  <c r="U851" i="6"/>
  <c r="T839" i="6"/>
  <c r="T827" i="6"/>
  <c r="U827" i="6"/>
  <c r="T815" i="6"/>
  <c r="U815" i="6"/>
  <c r="T803" i="6"/>
  <c r="U803" i="6"/>
  <c r="T791" i="6"/>
  <c r="U791" i="6"/>
  <c r="T779" i="6"/>
  <c r="U779" i="6"/>
  <c r="U765" i="6"/>
  <c r="U753" i="6"/>
  <c r="U741" i="6"/>
  <c r="U729" i="6"/>
  <c r="U717" i="6"/>
  <c r="U705" i="6"/>
  <c r="U693" i="6"/>
  <c r="U681" i="6"/>
  <c r="U669" i="6"/>
  <c r="T655" i="6"/>
  <c r="U655" i="6"/>
  <c r="T643" i="6"/>
  <c r="U643" i="6"/>
  <c r="T631" i="6"/>
  <c r="U631" i="6"/>
  <c r="T619" i="6"/>
  <c r="T607" i="6"/>
  <c r="U607" i="6"/>
  <c r="T595" i="6"/>
  <c r="U595" i="6"/>
  <c r="T583" i="6"/>
  <c r="U583" i="6"/>
  <c r="T571" i="6"/>
  <c r="U571" i="6"/>
  <c r="T559" i="6"/>
  <c r="U559" i="6"/>
  <c r="U1938" i="6"/>
  <c r="U1794" i="6"/>
  <c r="U1325" i="6"/>
  <c r="T2000" i="6"/>
  <c r="U2000" i="6"/>
  <c r="T1828" i="6"/>
  <c r="U1828" i="6"/>
  <c r="T1694" i="6"/>
  <c r="U1694" i="6"/>
  <c r="T1572" i="6"/>
  <c r="U1572" i="6"/>
  <c r="T1364" i="6"/>
  <c r="U1364" i="6"/>
  <c r="T1254" i="6"/>
  <c r="U1254" i="6"/>
  <c r="T1230" i="6"/>
  <c r="U1230" i="6"/>
  <c r="T1216" i="6"/>
  <c r="U1216" i="6"/>
  <c r="T1204" i="6"/>
  <c r="U1204" i="6"/>
  <c r="T1192" i="6"/>
  <c r="U1192" i="6"/>
  <c r="T1180" i="6"/>
  <c r="U1180" i="6"/>
  <c r="T1168" i="6"/>
  <c r="U1168" i="6"/>
  <c r="T1156" i="6"/>
  <c r="U1156" i="6"/>
  <c r="T1144" i="6"/>
  <c r="U1144" i="6"/>
  <c r="T1132" i="6"/>
  <c r="T1120" i="6"/>
  <c r="U1120" i="6"/>
  <c r="T1106" i="6"/>
  <c r="U1106" i="6"/>
  <c r="T1082" i="6"/>
  <c r="U1082" i="6"/>
  <c r="T1034" i="6"/>
  <c r="U1034" i="6"/>
  <c r="T960" i="6"/>
  <c r="U960" i="6"/>
  <c r="T948" i="6"/>
  <c r="U948" i="6"/>
  <c r="T936" i="6"/>
  <c r="U936" i="6"/>
  <c r="T924" i="6"/>
  <c r="U924" i="6"/>
  <c r="T912" i="6"/>
  <c r="U912" i="6"/>
  <c r="T900" i="6"/>
  <c r="U900" i="6"/>
  <c r="T850" i="6"/>
  <c r="U850" i="6"/>
  <c r="T790" i="6"/>
  <c r="U790" i="6"/>
  <c r="T764" i="6"/>
  <c r="U764" i="6"/>
  <c r="T752" i="6"/>
  <c r="U752" i="6"/>
  <c r="T740" i="6"/>
  <c r="U740" i="6"/>
  <c r="T728" i="6"/>
  <c r="U728" i="6"/>
  <c r="T716" i="6"/>
  <c r="U716" i="6"/>
  <c r="T704" i="6"/>
  <c r="U704" i="6"/>
  <c r="T692" i="6"/>
  <c r="U692" i="6"/>
  <c r="T680" i="6"/>
  <c r="U680" i="6"/>
  <c r="T668" i="6"/>
  <c r="U668" i="6"/>
  <c r="T654" i="6"/>
  <c r="U654" i="6"/>
  <c r="T642" i="6"/>
  <c r="U642" i="6"/>
  <c r="T630" i="6"/>
  <c r="U630" i="6"/>
  <c r="T618" i="6"/>
  <c r="T606" i="6"/>
  <c r="U606" i="6"/>
  <c r="T594" i="6"/>
  <c r="U594" i="6"/>
  <c r="T582" i="6"/>
  <c r="U582" i="6"/>
  <c r="T570" i="6"/>
  <c r="U570" i="6"/>
  <c r="T558" i="6"/>
  <c r="U558" i="6"/>
  <c r="T544" i="6"/>
  <c r="U544" i="6"/>
  <c r="T532" i="6"/>
  <c r="U532" i="6"/>
  <c r="T520" i="6"/>
  <c r="U520" i="6"/>
  <c r="T508" i="6"/>
  <c r="U508" i="6"/>
  <c r="T496" i="6"/>
  <c r="U496" i="6"/>
  <c r="T484" i="6"/>
  <c r="U484" i="6"/>
  <c r="T472" i="6"/>
  <c r="U472" i="6"/>
  <c r="T460" i="6"/>
  <c r="U460" i="6"/>
  <c r="T448" i="6"/>
  <c r="U448" i="6"/>
  <c r="T434" i="6"/>
  <c r="U434" i="6"/>
  <c r="T422" i="6"/>
  <c r="U422" i="6"/>
  <c r="T410" i="6"/>
  <c r="U410" i="6"/>
  <c r="T398" i="6"/>
  <c r="U398" i="6"/>
  <c r="T386" i="6"/>
  <c r="U386" i="6"/>
  <c r="T374" i="6"/>
  <c r="U374" i="6"/>
  <c r="T362" i="6"/>
  <c r="U362" i="6"/>
  <c r="T350" i="6"/>
  <c r="U350" i="6"/>
  <c r="T338" i="6"/>
  <c r="U338" i="6"/>
  <c r="T324" i="6"/>
  <c r="U324" i="6"/>
  <c r="T312" i="6"/>
  <c r="U312" i="6"/>
  <c r="T300" i="6"/>
  <c r="U300" i="6"/>
  <c r="T288" i="6"/>
  <c r="U288" i="6"/>
  <c r="T276" i="6"/>
  <c r="U276" i="6"/>
  <c r="T264" i="6"/>
  <c r="U264" i="6"/>
  <c r="T252" i="6"/>
  <c r="U252" i="6"/>
  <c r="T240" i="6"/>
  <c r="U240" i="6"/>
  <c r="T228" i="6"/>
  <c r="U228" i="6"/>
  <c r="U214" i="6"/>
  <c r="U190" i="6"/>
  <c r="T104" i="6"/>
  <c r="U104" i="6"/>
  <c r="T92" i="6"/>
  <c r="U92" i="6"/>
  <c r="T80" i="6"/>
  <c r="U80" i="6"/>
  <c r="T68" i="6"/>
  <c r="U68" i="6"/>
  <c r="T56" i="6"/>
  <c r="U56" i="6"/>
  <c r="T44" i="6"/>
  <c r="U44" i="6"/>
  <c r="T32" i="6"/>
  <c r="U32" i="6"/>
  <c r="T20" i="6"/>
  <c r="U20" i="6"/>
  <c r="T8" i="6"/>
  <c r="U8" i="6"/>
  <c r="U1926" i="6"/>
  <c r="U1782" i="6"/>
  <c r="T2012" i="6"/>
  <c r="U2012" i="6"/>
  <c r="T1754" i="6"/>
  <c r="U1754" i="6"/>
  <c r="T1644" i="6"/>
  <c r="U1644" i="6"/>
  <c r="T1376" i="6"/>
  <c r="U1376" i="6"/>
  <c r="T1266" i="6"/>
  <c r="U1266" i="6"/>
  <c r="T1046" i="6"/>
  <c r="U1046" i="6"/>
  <c r="T2011" i="6"/>
  <c r="U2011" i="6"/>
  <c r="T1889" i="6"/>
  <c r="U1889" i="6"/>
  <c r="T1765" i="6"/>
  <c r="U1765" i="6"/>
  <c r="T1619" i="6"/>
  <c r="T1509" i="6"/>
  <c r="U1509" i="6"/>
  <c r="T1363" i="6"/>
  <c r="U1363" i="6"/>
  <c r="T1119" i="6"/>
  <c r="U1119" i="6"/>
  <c r="T1021" i="6"/>
  <c r="U1021" i="6"/>
  <c r="T813" i="6"/>
  <c r="U813" i="6"/>
  <c r="T703" i="6"/>
  <c r="U703" i="6"/>
  <c r="T605" i="6"/>
  <c r="U605" i="6"/>
  <c r="T519" i="6"/>
  <c r="T373" i="6"/>
  <c r="U373" i="6"/>
  <c r="U287" i="6"/>
  <c r="T213" i="6"/>
  <c r="U213" i="6"/>
  <c r="T103" i="6"/>
  <c r="U103" i="6"/>
  <c r="T43" i="6"/>
  <c r="U43" i="6"/>
  <c r="U1914" i="6"/>
  <c r="T1852" i="6"/>
  <c r="U1852" i="6"/>
  <c r="T1730" i="6"/>
  <c r="U1730" i="6"/>
  <c r="T1620" i="6"/>
  <c r="U1620" i="6"/>
  <c r="T1326" i="6"/>
  <c r="U1326" i="6"/>
  <c r="T997" i="6"/>
  <c r="U997" i="6"/>
  <c r="T2023" i="6"/>
  <c r="U2023" i="6"/>
  <c r="T1901" i="6"/>
  <c r="U1901" i="6"/>
  <c r="T1779" i="6"/>
  <c r="U1779" i="6"/>
  <c r="T1681" i="6"/>
  <c r="U1681" i="6"/>
  <c r="T1559" i="6"/>
  <c r="U1559" i="6"/>
  <c r="T1411" i="6"/>
  <c r="U1411" i="6"/>
  <c r="T1289" i="6"/>
  <c r="U1289" i="6"/>
  <c r="T1179" i="6"/>
  <c r="U1179" i="6"/>
  <c r="T1069" i="6"/>
  <c r="U1069" i="6"/>
  <c r="T789" i="6"/>
  <c r="U789" i="6"/>
  <c r="T641" i="6"/>
  <c r="U641" i="6"/>
  <c r="T483" i="6"/>
  <c r="U483" i="6"/>
  <c r="T177" i="6"/>
  <c r="U177" i="6"/>
  <c r="U1902" i="6"/>
  <c r="U1181" i="6"/>
  <c r="T1864" i="6"/>
  <c r="U1864" i="6"/>
  <c r="T1742" i="6"/>
  <c r="U1742" i="6"/>
  <c r="T1632" i="6"/>
  <c r="T1400" i="6"/>
  <c r="U1400" i="6"/>
  <c r="T1302" i="6"/>
  <c r="U1302" i="6"/>
  <c r="T1022" i="6"/>
  <c r="U1022" i="6"/>
  <c r="T1937" i="6"/>
  <c r="U1937" i="6"/>
  <c r="T1839" i="6"/>
  <c r="U1839" i="6"/>
  <c r="T1693" i="6"/>
  <c r="U1693" i="6"/>
  <c r="T1545" i="6"/>
  <c r="U1545" i="6"/>
  <c r="T1399" i="6"/>
  <c r="U1399" i="6"/>
  <c r="T1155" i="6"/>
  <c r="U1155" i="6"/>
  <c r="T1033" i="6"/>
  <c r="U1033" i="6"/>
  <c r="T837" i="6"/>
  <c r="U837" i="6"/>
  <c r="T739" i="6"/>
  <c r="U739" i="6"/>
  <c r="T617" i="6"/>
  <c r="U617" i="6"/>
  <c r="T543" i="6"/>
  <c r="U543" i="6"/>
  <c r="T447" i="6"/>
  <c r="U447" i="6"/>
  <c r="T385" i="6"/>
  <c r="U385" i="6"/>
  <c r="T117" i="6"/>
  <c r="U117" i="6"/>
  <c r="T31" i="6"/>
  <c r="U31" i="6"/>
  <c r="U1890" i="6"/>
  <c r="U1133" i="6"/>
  <c r="T1876" i="6"/>
  <c r="U1876" i="6"/>
  <c r="T1766" i="6"/>
  <c r="U1766" i="6"/>
  <c r="T1670" i="6"/>
  <c r="U1670" i="6"/>
  <c r="T1596" i="6"/>
  <c r="U1596" i="6"/>
  <c r="T1584" i="6"/>
  <c r="U1584" i="6"/>
  <c r="T1560" i="6"/>
  <c r="U1560" i="6"/>
  <c r="T1436" i="6"/>
  <c r="U1436" i="6"/>
  <c r="T1278" i="6"/>
  <c r="T972" i="6"/>
  <c r="U972" i="6"/>
  <c r="T1999" i="6"/>
  <c r="U1999" i="6"/>
  <c r="T1913" i="6"/>
  <c r="U1913" i="6"/>
  <c r="T1827" i="6"/>
  <c r="U1827" i="6"/>
  <c r="T1741" i="6"/>
  <c r="U1741" i="6"/>
  <c r="T1669" i="6"/>
  <c r="U1669" i="6"/>
  <c r="T1607" i="6"/>
  <c r="U1607" i="6"/>
  <c r="T1533" i="6"/>
  <c r="U1533" i="6"/>
  <c r="T1449" i="6"/>
  <c r="U1449" i="6"/>
  <c r="T1375" i="6"/>
  <c r="U1375" i="6"/>
  <c r="T1301" i="6"/>
  <c r="U1301" i="6"/>
  <c r="T1215" i="6"/>
  <c r="U1215" i="6"/>
  <c r="T1143" i="6"/>
  <c r="U1143" i="6"/>
  <c r="T1045" i="6"/>
  <c r="U1045" i="6"/>
  <c r="T873" i="6"/>
  <c r="U873" i="6"/>
  <c r="T763" i="6"/>
  <c r="U763" i="6"/>
  <c r="T679" i="6"/>
  <c r="U679" i="6"/>
  <c r="T593" i="6"/>
  <c r="U593" i="6"/>
  <c r="T471" i="6"/>
  <c r="U471" i="6"/>
  <c r="T409" i="6"/>
  <c r="U409" i="6"/>
  <c r="T337" i="6"/>
  <c r="U337" i="6"/>
  <c r="T201" i="6"/>
  <c r="U201" i="6"/>
  <c r="T129" i="6"/>
  <c r="U129" i="6"/>
  <c r="T79" i="6"/>
  <c r="U79" i="6"/>
  <c r="T7" i="6"/>
  <c r="U7" i="6"/>
  <c r="U1878" i="6"/>
  <c r="U1037" i="6"/>
  <c r="T2024" i="6"/>
  <c r="U2024" i="6"/>
  <c r="T1804" i="6"/>
  <c r="T1682" i="6"/>
  <c r="U1682" i="6"/>
  <c r="T1412" i="6"/>
  <c r="U1412" i="6"/>
  <c r="T1340" i="6"/>
  <c r="U1340" i="6"/>
  <c r="T1058" i="6"/>
  <c r="U1058" i="6"/>
  <c r="T1973" i="6"/>
  <c r="U1973" i="6"/>
  <c r="T1863" i="6"/>
  <c r="U1863" i="6"/>
  <c r="T1753" i="6"/>
  <c r="U1753" i="6"/>
  <c r="T1631" i="6"/>
  <c r="U1631" i="6"/>
  <c r="T1521" i="6"/>
  <c r="U1521" i="6"/>
  <c r="T1387" i="6"/>
  <c r="U1387" i="6"/>
  <c r="T1265" i="6"/>
  <c r="U1265" i="6"/>
  <c r="T1131" i="6"/>
  <c r="T886" i="6"/>
  <c r="U886" i="6"/>
  <c r="T715" i="6"/>
  <c r="U715" i="6"/>
  <c r="T557" i="6"/>
  <c r="U557" i="6"/>
  <c r="T349" i="6"/>
  <c r="U349" i="6"/>
  <c r="U1866" i="6"/>
  <c r="T1764" i="6"/>
  <c r="U1764" i="6"/>
  <c r="T1752" i="6"/>
  <c r="U1752" i="6"/>
  <c r="T1740" i="6"/>
  <c r="U1740" i="6"/>
  <c r="T1728" i="6"/>
  <c r="U1728" i="6"/>
  <c r="T1716" i="6"/>
  <c r="U1716" i="6"/>
  <c r="T1704" i="6"/>
  <c r="U1704" i="6"/>
  <c r="T1692" i="6"/>
  <c r="U1692" i="6"/>
  <c r="T1680" i="6"/>
  <c r="U1680" i="6"/>
  <c r="T1668" i="6"/>
  <c r="U1668" i="6"/>
  <c r="T1434" i="6"/>
  <c r="U1434" i="6"/>
  <c r="T1422" i="6"/>
  <c r="U1422" i="6"/>
  <c r="T1410" i="6"/>
  <c r="U1410" i="6"/>
  <c r="T1398" i="6"/>
  <c r="U1398" i="6"/>
  <c r="T1386" i="6"/>
  <c r="U1386" i="6"/>
  <c r="T1374" i="6"/>
  <c r="U1374" i="6"/>
  <c r="T1362" i="6"/>
  <c r="U1362" i="6"/>
  <c r="T1350" i="6"/>
  <c r="U1350" i="6"/>
  <c r="T1338" i="6"/>
  <c r="U1338" i="6"/>
  <c r="T1324" i="6"/>
  <c r="U1324" i="6"/>
  <c r="T1312" i="6"/>
  <c r="U1312" i="6"/>
  <c r="T1300" i="6"/>
  <c r="U1300" i="6"/>
  <c r="T1288" i="6"/>
  <c r="U1288" i="6"/>
  <c r="T1276" i="6"/>
  <c r="U1276" i="6"/>
  <c r="T1264" i="6"/>
  <c r="U1264" i="6"/>
  <c r="T1252" i="6"/>
  <c r="U1252" i="6"/>
  <c r="T1240" i="6"/>
  <c r="U1240" i="6"/>
  <c r="T1228" i="6"/>
  <c r="U1228" i="6"/>
  <c r="T1214" i="6"/>
  <c r="U1214" i="6"/>
  <c r="T1202" i="6"/>
  <c r="U1202" i="6"/>
  <c r="T1190" i="6"/>
  <c r="U1190" i="6"/>
  <c r="T1178" i="6"/>
  <c r="U1178" i="6"/>
  <c r="T1166" i="6"/>
  <c r="U1166" i="6"/>
  <c r="T1154" i="6"/>
  <c r="U1154" i="6"/>
  <c r="T1142" i="6"/>
  <c r="U1142" i="6"/>
  <c r="T1130" i="6"/>
  <c r="U1130" i="6"/>
  <c r="T1118" i="6"/>
  <c r="U1118" i="6"/>
  <c r="T1092" i="6"/>
  <c r="U1092" i="6"/>
  <c r="T1080" i="6"/>
  <c r="U1080" i="6"/>
  <c r="T1056" i="6"/>
  <c r="U1056" i="6"/>
  <c r="T1044" i="6"/>
  <c r="U1044" i="6"/>
  <c r="T1032" i="6"/>
  <c r="U1032" i="6"/>
  <c r="T994" i="6"/>
  <c r="U994" i="6"/>
  <c r="T982" i="6"/>
  <c r="U982" i="6"/>
  <c r="T970" i="6"/>
  <c r="U970" i="6"/>
  <c r="T958" i="6"/>
  <c r="U958" i="6"/>
  <c r="T946" i="6"/>
  <c r="U946" i="6"/>
  <c r="T934" i="6"/>
  <c r="U934" i="6"/>
  <c r="T922" i="6"/>
  <c r="U922" i="6"/>
  <c r="T910" i="6"/>
  <c r="U910" i="6"/>
  <c r="T898" i="6"/>
  <c r="U898" i="6"/>
  <c r="T884" i="6"/>
  <c r="U884" i="6"/>
  <c r="T872" i="6"/>
  <c r="U872" i="6"/>
  <c r="T860" i="6"/>
  <c r="U860" i="6"/>
  <c r="T848" i="6"/>
  <c r="U848" i="6"/>
  <c r="T836" i="6"/>
  <c r="U836" i="6"/>
  <c r="T824" i="6"/>
  <c r="U824" i="6"/>
  <c r="T812" i="6"/>
  <c r="U812" i="6"/>
  <c r="T800" i="6"/>
  <c r="U800" i="6"/>
  <c r="T788" i="6"/>
  <c r="U788" i="6"/>
  <c r="T775" i="6"/>
  <c r="U775" i="6"/>
  <c r="T762" i="6"/>
  <c r="U762" i="6"/>
  <c r="T738" i="6"/>
  <c r="U738" i="6"/>
  <c r="T726" i="6"/>
  <c r="U726" i="6"/>
  <c r="T702" i="6"/>
  <c r="U702" i="6"/>
  <c r="T690" i="6"/>
  <c r="U690" i="6"/>
  <c r="T665" i="6"/>
  <c r="U665" i="6"/>
  <c r="T652" i="6"/>
  <c r="U652" i="6"/>
  <c r="T640" i="6"/>
  <c r="U640" i="6"/>
  <c r="T628" i="6"/>
  <c r="U628" i="6"/>
  <c r="T616" i="6"/>
  <c r="U616" i="6"/>
  <c r="T604" i="6"/>
  <c r="U604" i="6"/>
  <c r="T592" i="6"/>
  <c r="U592" i="6"/>
  <c r="T580" i="6"/>
  <c r="U580" i="6"/>
  <c r="T568" i="6"/>
  <c r="U568" i="6"/>
  <c r="T556" i="6"/>
  <c r="U556" i="6"/>
  <c r="T542" i="6"/>
  <c r="U542" i="6"/>
  <c r="T530" i="6"/>
  <c r="U530" i="6"/>
  <c r="T506" i="6"/>
  <c r="U506" i="6"/>
  <c r="T494" i="6"/>
  <c r="U494" i="6"/>
  <c r="T482" i="6"/>
  <c r="U482" i="6"/>
  <c r="T458" i="6"/>
  <c r="U458" i="6"/>
  <c r="T446" i="6"/>
  <c r="U446" i="6"/>
  <c r="T322" i="6"/>
  <c r="U322" i="6"/>
  <c r="T310" i="6"/>
  <c r="U310" i="6"/>
  <c r="T298" i="6"/>
  <c r="U298" i="6"/>
  <c r="T286" i="6"/>
  <c r="U286" i="6"/>
  <c r="T274" i="6"/>
  <c r="U274" i="6"/>
  <c r="T262" i="6"/>
  <c r="U262" i="6"/>
  <c r="T250" i="6"/>
  <c r="U250" i="6"/>
  <c r="T226" i="6"/>
  <c r="U226" i="6"/>
  <c r="T212" i="6"/>
  <c r="U212" i="6"/>
  <c r="T200" i="6"/>
  <c r="U200" i="6"/>
  <c r="T188" i="6"/>
  <c r="U188" i="6"/>
  <c r="T176" i="6"/>
  <c r="U176" i="6"/>
  <c r="T164" i="6"/>
  <c r="U164" i="6"/>
  <c r="T152" i="6"/>
  <c r="U152" i="6"/>
  <c r="T140" i="6"/>
  <c r="U140" i="6"/>
  <c r="T128" i="6"/>
  <c r="U128" i="6"/>
  <c r="T116" i="6"/>
  <c r="U116" i="6"/>
  <c r="T102" i="6"/>
  <c r="U102" i="6"/>
  <c r="T90" i="6"/>
  <c r="U90" i="6"/>
  <c r="T78" i="6"/>
  <c r="U78" i="6"/>
  <c r="T66" i="6"/>
  <c r="U66" i="6"/>
  <c r="T54" i="6"/>
  <c r="U54" i="6"/>
  <c r="T42" i="6"/>
  <c r="U42" i="6"/>
  <c r="T30" i="6"/>
  <c r="U30" i="6"/>
  <c r="T18" i="6"/>
  <c r="U18" i="6"/>
  <c r="T6" i="6"/>
  <c r="U6" i="6"/>
  <c r="U2021" i="6"/>
  <c r="U2009" i="6"/>
  <c r="U1997" i="6"/>
  <c r="U1654" i="6"/>
  <c r="U1606" i="6"/>
  <c r="U1558" i="6"/>
  <c r="U1318" i="6"/>
  <c r="U1270" i="6"/>
  <c r="U1222" i="6"/>
  <c r="T1763" i="6"/>
  <c r="U1763" i="6"/>
  <c r="T1751" i="6"/>
  <c r="U1751" i="6"/>
  <c r="T1739" i="6"/>
  <c r="U1739" i="6"/>
  <c r="T1727" i="6"/>
  <c r="T1715" i="6"/>
  <c r="U1715" i="6"/>
  <c r="T1703" i="6"/>
  <c r="U1703" i="6"/>
  <c r="T1691" i="6"/>
  <c r="U1691" i="6"/>
  <c r="T1679" i="6"/>
  <c r="U1679" i="6"/>
  <c r="T1667" i="6"/>
  <c r="U1667" i="6"/>
  <c r="T1653" i="6"/>
  <c r="U1653" i="6"/>
  <c r="T1641" i="6"/>
  <c r="U1641" i="6"/>
  <c r="T1629" i="6"/>
  <c r="U1629" i="6"/>
  <c r="T1617" i="6"/>
  <c r="U1617" i="6"/>
  <c r="T1605" i="6"/>
  <c r="U1605" i="6"/>
  <c r="T1593" i="6"/>
  <c r="U1593" i="6"/>
  <c r="T1581" i="6"/>
  <c r="U1581" i="6"/>
  <c r="T1569" i="6"/>
  <c r="U1569" i="6"/>
  <c r="T1557" i="6"/>
  <c r="U1557" i="6"/>
  <c r="T1543" i="6"/>
  <c r="T1531" i="6"/>
  <c r="U1531" i="6"/>
  <c r="T1519" i="6"/>
  <c r="U1519" i="6"/>
  <c r="T1507" i="6"/>
  <c r="U1507" i="6"/>
  <c r="T1495" i="6"/>
  <c r="U1495" i="6"/>
  <c r="T1483" i="6"/>
  <c r="U1483" i="6"/>
  <c r="T1471" i="6"/>
  <c r="U1471" i="6"/>
  <c r="T1459" i="6"/>
  <c r="T1447" i="6"/>
  <c r="T1323" i="6"/>
  <c r="U1323" i="6"/>
  <c r="T1311" i="6"/>
  <c r="U1311" i="6"/>
  <c r="T1299" i="6"/>
  <c r="U1299" i="6"/>
  <c r="T1287" i="6"/>
  <c r="U1287" i="6"/>
  <c r="T1275" i="6"/>
  <c r="T1263" i="6"/>
  <c r="U1263" i="6"/>
  <c r="T1251" i="6"/>
  <c r="U1251" i="6"/>
  <c r="T1239" i="6"/>
  <c r="U1239" i="6"/>
  <c r="T1227" i="6"/>
  <c r="T1201" i="6"/>
  <c r="U1201" i="6"/>
  <c r="T1177" i="6"/>
  <c r="U1177" i="6"/>
  <c r="T1165" i="6"/>
  <c r="U1165" i="6"/>
  <c r="T1103" i="6"/>
  <c r="U1103" i="6"/>
  <c r="T1091" i="6"/>
  <c r="U1091" i="6"/>
  <c r="T1079" i="6"/>
  <c r="T1067" i="6"/>
  <c r="U1067" i="6"/>
  <c r="T1055" i="6"/>
  <c r="U1055" i="6"/>
  <c r="T1043" i="6"/>
  <c r="U1043" i="6"/>
  <c r="T1031" i="6"/>
  <c r="U1031" i="6"/>
  <c r="T1019" i="6"/>
  <c r="U1019" i="6"/>
  <c r="T1007" i="6"/>
  <c r="U1007" i="6"/>
  <c r="T993" i="6"/>
  <c r="U993" i="6"/>
  <c r="T969" i="6"/>
  <c r="U969" i="6"/>
  <c r="T957" i="6"/>
  <c r="U957" i="6"/>
  <c r="T945" i="6"/>
  <c r="U945" i="6"/>
  <c r="T933" i="6"/>
  <c r="U933" i="6"/>
  <c r="T921" i="6"/>
  <c r="U921" i="6"/>
  <c r="T909" i="6"/>
  <c r="U909" i="6"/>
  <c r="T897" i="6"/>
  <c r="U897" i="6"/>
  <c r="T883" i="6"/>
  <c r="U883" i="6"/>
  <c r="T871" i="6"/>
  <c r="U871" i="6"/>
  <c r="T859" i="6"/>
  <c r="U859" i="6"/>
  <c r="T847" i="6"/>
  <c r="U847" i="6"/>
  <c r="T835" i="6"/>
  <c r="U835" i="6"/>
  <c r="T823" i="6"/>
  <c r="U823" i="6"/>
  <c r="T811" i="6"/>
  <c r="U811" i="6"/>
  <c r="T799" i="6"/>
  <c r="U799" i="6"/>
  <c r="T787" i="6"/>
  <c r="U787" i="6"/>
  <c r="T773" i="6"/>
  <c r="U773" i="6"/>
  <c r="T761" i="6"/>
  <c r="U761" i="6"/>
  <c r="T749" i="6"/>
  <c r="U749" i="6"/>
  <c r="T737" i="6"/>
  <c r="U737" i="6"/>
  <c r="T725" i="6"/>
  <c r="U725" i="6"/>
  <c r="T713" i="6"/>
  <c r="U713" i="6"/>
  <c r="T701" i="6"/>
  <c r="U701" i="6"/>
  <c r="T689" i="6"/>
  <c r="U689" i="6"/>
  <c r="T677" i="6"/>
  <c r="U677" i="6"/>
  <c r="T664" i="6"/>
  <c r="U664" i="6"/>
  <c r="T651" i="6"/>
  <c r="U651" i="6"/>
  <c r="T639" i="6"/>
  <c r="U639" i="6"/>
  <c r="T627" i="6"/>
  <c r="U627" i="6"/>
  <c r="T615" i="6"/>
  <c r="T603" i="6"/>
  <c r="U603" i="6"/>
  <c r="T591" i="6"/>
  <c r="U591" i="6"/>
  <c r="T579" i="6"/>
  <c r="U579" i="6"/>
  <c r="T567" i="6"/>
  <c r="U567" i="6"/>
  <c r="T554" i="6"/>
  <c r="U554" i="6"/>
  <c r="T541" i="6"/>
  <c r="U541" i="6"/>
  <c r="T529" i="6"/>
  <c r="U529" i="6"/>
  <c r="T517" i="6"/>
  <c r="U517" i="6"/>
  <c r="T505" i="6"/>
  <c r="U505" i="6"/>
  <c r="T493" i="6"/>
  <c r="U493" i="6"/>
  <c r="T481" i="6"/>
  <c r="U481" i="6"/>
  <c r="T469" i="6"/>
  <c r="U469" i="6"/>
  <c r="T457" i="6"/>
  <c r="U457" i="6"/>
  <c r="T445" i="6"/>
  <c r="U445" i="6"/>
  <c r="T431" i="6"/>
  <c r="U431" i="6"/>
  <c r="T419" i="6"/>
  <c r="U419" i="6"/>
  <c r="T407" i="6"/>
  <c r="U407" i="6"/>
  <c r="T395" i="6"/>
  <c r="U395" i="6"/>
  <c r="T383" i="6"/>
  <c r="U383" i="6"/>
  <c r="T371" i="6"/>
  <c r="T359" i="6"/>
  <c r="U359" i="6"/>
  <c r="T347" i="6"/>
  <c r="U347" i="6"/>
  <c r="T335" i="6"/>
  <c r="U335" i="6"/>
  <c r="T321" i="6"/>
  <c r="U321" i="6"/>
  <c r="T309" i="6"/>
  <c r="U309" i="6"/>
  <c r="T297" i="6"/>
  <c r="U297" i="6"/>
  <c r="T285" i="6"/>
  <c r="U285" i="6"/>
  <c r="T273" i="6"/>
  <c r="U273" i="6"/>
  <c r="T261" i="6"/>
  <c r="U261" i="6"/>
  <c r="T249" i="6"/>
  <c r="U249" i="6"/>
  <c r="T237" i="6"/>
  <c r="U237" i="6"/>
  <c r="T225" i="6"/>
  <c r="U225" i="6"/>
  <c r="T211" i="6"/>
  <c r="U211" i="6"/>
  <c r="T199" i="6"/>
  <c r="U199" i="6"/>
  <c r="T187" i="6"/>
  <c r="U187" i="6"/>
  <c r="T175" i="6"/>
  <c r="U175" i="6"/>
  <c r="T163" i="6"/>
  <c r="U163" i="6"/>
  <c r="T151" i="6"/>
  <c r="U151" i="6"/>
  <c r="T139" i="6"/>
  <c r="U139" i="6"/>
  <c r="T127" i="6"/>
  <c r="T115" i="6"/>
  <c r="U115" i="6"/>
  <c r="T101" i="6"/>
  <c r="U101" i="6"/>
  <c r="T89" i="6"/>
  <c r="U89" i="6"/>
  <c r="T77" i="6"/>
  <c r="U77" i="6"/>
  <c r="T65" i="6"/>
  <c r="U65" i="6"/>
  <c r="T53" i="6"/>
  <c r="U53" i="6"/>
  <c r="T41" i="6"/>
  <c r="U41" i="6"/>
  <c r="T29" i="6"/>
  <c r="U29" i="6"/>
  <c r="T17" i="6"/>
  <c r="U17" i="6"/>
  <c r="T5" i="6"/>
  <c r="U5" i="6"/>
  <c r="U2020" i="6"/>
  <c r="U1996" i="6"/>
  <c r="U1984" i="6"/>
  <c r="U1972" i="6"/>
  <c r="U1960" i="6"/>
  <c r="U1912" i="6"/>
  <c r="U1900" i="6"/>
  <c r="U1888" i="6"/>
  <c r="U1652" i="6"/>
  <c r="U1604" i="6"/>
  <c r="U1556" i="6"/>
  <c r="U1508" i="6"/>
  <c r="U1460" i="6"/>
  <c r="U1172" i="6"/>
  <c r="U1124" i="6"/>
  <c r="U1005" i="6"/>
  <c r="T1542" i="6"/>
  <c r="U1542" i="6"/>
  <c r="T1530" i="6"/>
  <c r="T1518" i="6"/>
  <c r="T1506" i="6"/>
  <c r="U1506" i="6"/>
  <c r="T1494" i="6"/>
  <c r="U1494" i="6"/>
  <c r="T1482" i="6"/>
  <c r="U1482" i="6"/>
  <c r="T1470" i="6"/>
  <c r="U1470" i="6"/>
  <c r="T1458" i="6"/>
  <c r="U1458" i="6"/>
  <c r="T1446" i="6"/>
  <c r="T1432" i="6"/>
  <c r="U1432" i="6"/>
  <c r="T1420" i="6"/>
  <c r="T1408" i="6"/>
  <c r="U1408" i="6"/>
  <c r="T1396" i="6"/>
  <c r="T1384" i="6"/>
  <c r="U1384" i="6"/>
  <c r="T1372" i="6"/>
  <c r="T1360" i="6"/>
  <c r="U1360" i="6"/>
  <c r="T1348" i="6"/>
  <c r="U1348" i="6"/>
  <c r="T1336" i="6"/>
  <c r="U1336" i="6"/>
  <c r="T1322" i="6"/>
  <c r="U1322" i="6"/>
  <c r="T1298" i="6"/>
  <c r="U1298" i="6"/>
  <c r="T1286" i="6"/>
  <c r="U1286" i="6"/>
  <c r="T1274" i="6"/>
  <c r="U1274" i="6"/>
  <c r="T1262" i="6"/>
  <c r="U1262" i="6"/>
  <c r="T1250" i="6"/>
  <c r="U1250" i="6"/>
  <c r="T1238" i="6"/>
  <c r="U1238" i="6"/>
  <c r="T1226" i="6"/>
  <c r="U1226" i="6"/>
  <c r="T1212" i="6"/>
  <c r="U1212" i="6"/>
  <c r="T1200" i="6"/>
  <c r="U1200" i="6"/>
  <c r="T1188" i="6"/>
  <c r="U1188" i="6"/>
  <c r="T1176" i="6"/>
  <c r="T1164" i="6"/>
  <c r="U1164" i="6"/>
  <c r="T1152" i="6"/>
  <c r="U1152" i="6"/>
  <c r="T1140" i="6"/>
  <c r="U1140" i="6"/>
  <c r="T1128" i="6"/>
  <c r="U1128" i="6"/>
  <c r="T1116" i="6"/>
  <c r="U1116" i="6"/>
  <c r="T1102" i="6"/>
  <c r="U1102" i="6"/>
  <c r="T1090" i="6"/>
  <c r="U1090" i="6"/>
  <c r="T1078" i="6"/>
  <c r="U1078" i="6"/>
  <c r="T1066" i="6"/>
  <c r="U1066" i="6"/>
  <c r="T1054" i="6"/>
  <c r="U1054" i="6"/>
  <c r="T1042" i="6"/>
  <c r="U1042" i="6"/>
  <c r="T1030" i="6"/>
  <c r="U1030" i="6"/>
  <c r="T1018" i="6"/>
  <c r="U1018" i="6"/>
  <c r="T1006" i="6"/>
  <c r="U1006" i="6"/>
  <c r="T992" i="6"/>
  <c r="U992" i="6"/>
  <c r="T980" i="6"/>
  <c r="U980" i="6"/>
  <c r="T968" i="6"/>
  <c r="U968" i="6"/>
  <c r="T956" i="6"/>
  <c r="U956" i="6"/>
  <c r="T944" i="6"/>
  <c r="U944" i="6"/>
  <c r="T932" i="6"/>
  <c r="U932" i="6"/>
  <c r="T920" i="6"/>
  <c r="U920" i="6"/>
  <c r="T908" i="6"/>
  <c r="U908" i="6"/>
  <c r="T896" i="6"/>
  <c r="U896" i="6"/>
  <c r="T882" i="6"/>
  <c r="U882" i="6"/>
  <c r="T870" i="6"/>
  <c r="U870" i="6"/>
  <c r="T846" i="6"/>
  <c r="U846" i="6"/>
  <c r="T834" i="6"/>
  <c r="U834" i="6"/>
  <c r="T810" i="6"/>
  <c r="U810" i="6"/>
  <c r="T798" i="6"/>
  <c r="U798" i="6"/>
  <c r="T772" i="6"/>
  <c r="U772" i="6"/>
  <c r="T760" i="6"/>
  <c r="U760" i="6"/>
  <c r="T748" i="6"/>
  <c r="U748" i="6"/>
  <c r="T736" i="6"/>
  <c r="U736" i="6"/>
  <c r="T724" i="6"/>
  <c r="U724" i="6"/>
  <c r="T712" i="6"/>
  <c r="U712" i="6"/>
  <c r="T700" i="6"/>
  <c r="U700" i="6"/>
  <c r="T688" i="6"/>
  <c r="U688" i="6"/>
  <c r="T676" i="6"/>
  <c r="T662" i="6"/>
  <c r="U662" i="6"/>
  <c r="T650" i="6"/>
  <c r="U650" i="6"/>
  <c r="T638" i="6"/>
  <c r="U638" i="6"/>
  <c r="T626" i="6"/>
  <c r="U626" i="6"/>
  <c r="T614" i="6"/>
  <c r="U614" i="6"/>
  <c r="T602" i="6"/>
  <c r="U602" i="6"/>
  <c r="T590" i="6"/>
  <c r="U590" i="6"/>
  <c r="T578" i="6"/>
  <c r="U578" i="6"/>
  <c r="T553" i="6"/>
  <c r="U553" i="6"/>
  <c r="T540" i="6"/>
  <c r="U540" i="6"/>
  <c r="T528" i="6"/>
  <c r="U528" i="6"/>
  <c r="T516" i="6"/>
  <c r="U516" i="6"/>
  <c r="T504" i="6"/>
  <c r="U504" i="6"/>
  <c r="T492" i="6"/>
  <c r="U492" i="6"/>
  <c r="T480" i="6"/>
  <c r="U480" i="6"/>
  <c r="T468" i="6"/>
  <c r="U468" i="6"/>
  <c r="T456" i="6"/>
  <c r="U456" i="6"/>
  <c r="T443" i="6"/>
  <c r="U443" i="6"/>
  <c r="T430" i="6"/>
  <c r="U430" i="6"/>
  <c r="T418" i="6"/>
  <c r="U418" i="6"/>
  <c r="T406" i="6"/>
  <c r="U406" i="6"/>
  <c r="T394" i="6"/>
  <c r="U394" i="6"/>
  <c r="T382" i="6"/>
  <c r="U382" i="6"/>
  <c r="T370" i="6"/>
  <c r="U370" i="6"/>
  <c r="T358" i="6"/>
  <c r="U358" i="6"/>
  <c r="T346" i="6"/>
  <c r="U346" i="6"/>
  <c r="T334" i="6"/>
  <c r="U334" i="6"/>
  <c r="T320" i="6"/>
  <c r="U320" i="6"/>
  <c r="T308" i="6"/>
  <c r="U308" i="6"/>
  <c r="T296" i="6"/>
  <c r="U296" i="6"/>
  <c r="T272" i="6"/>
  <c r="U272" i="6"/>
  <c r="T260" i="6"/>
  <c r="U260" i="6"/>
  <c r="T248" i="6"/>
  <c r="U248" i="6"/>
  <c r="T236" i="6"/>
  <c r="U236" i="6"/>
  <c r="T224" i="6"/>
  <c r="U224" i="6"/>
  <c r="T210" i="6"/>
  <c r="T198" i="6"/>
  <c r="U198" i="6"/>
  <c r="T186" i="6"/>
  <c r="U186" i="6"/>
  <c r="T174" i="6"/>
  <c r="U174" i="6"/>
  <c r="T162" i="6"/>
  <c r="U162" i="6"/>
  <c r="T150" i="6"/>
  <c r="U150" i="6"/>
  <c r="T138" i="6"/>
  <c r="U138" i="6"/>
  <c r="T126" i="6"/>
  <c r="U126" i="6"/>
  <c r="T114" i="6"/>
  <c r="U114" i="6"/>
  <c r="T100" i="6"/>
  <c r="U100" i="6"/>
  <c r="T88" i="6"/>
  <c r="U88" i="6"/>
  <c r="T76" i="6"/>
  <c r="U76" i="6"/>
  <c r="T64" i="6"/>
  <c r="U64" i="6"/>
  <c r="T52" i="6"/>
  <c r="U52" i="6"/>
  <c r="T40" i="6"/>
  <c r="U40" i="6"/>
  <c r="T28" i="6"/>
  <c r="U28" i="6"/>
  <c r="T16" i="6"/>
  <c r="U16" i="6"/>
  <c r="T4" i="6"/>
  <c r="U4" i="6"/>
  <c r="U2019" i="6"/>
  <c r="U2007" i="6"/>
  <c r="U1983" i="6"/>
  <c r="U1971" i="6"/>
  <c r="U1959" i="6"/>
  <c r="U1947" i="6"/>
  <c r="U1911" i="6"/>
  <c r="U1899" i="6"/>
  <c r="U1649" i="6"/>
  <c r="U1601" i="6"/>
  <c r="U1505" i="6"/>
  <c r="U1457" i="6"/>
  <c r="U1409" i="6"/>
  <c r="U1361" i="6"/>
  <c r="U981" i="6"/>
  <c r="U566" i="6"/>
  <c r="T1761" i="6"/>
  <c r="T1749" i="6"/>
  <c r="U1749" i="6"/>
  <c r="T1737" i="6"/>
  <c r="T1725" i="6"/>
  <c r="U1725" i="6"/>
  <c r="T1713" i="6"/>
  <c r="U1713" i="6"/>
  <c r="T1701" i="6"/>
  <c r="U1701" i="6"/>
  <c r="T1689" i="6"/>
  <c r="U1689" i="6"/>
  <c r="T1677" i="6"/>
  <c r="U1677" i="6"/>
  <c r="T1651" i="6"/>
  <c r="U1651" i="6"/>
  <c r="T1639" i="6"/>
  <c r="U1639" i="6"/>
  <c r="T1627" i="6"/>
  <c r="U1627" i="6"/>
  <c r="T1615" i="6"/>
  <c r="U1615" i="6"/>
  <c r="T1603" i="6"/>
  <c r="U1603" i="6"/>
  <c r="T1591" i="6"/>
  <c r="U1591" i="6"/>
  <c r="T1579" i="6"/>
  <c r="U1579" i="6"/>
  <c r="T1567" i="6"/>
  <c r="U1567" i="6"/>
  <c r="T1555" i="6"/>
  <c r="U1555" i="6"/>
  <c r="T1419" i="6"/>
  <c r="U1419" i="6"/>
  <c r="T1407" i="6"/>
  <c r="U1407" i="6"/>
  <c r="T1395" i="6"/>
  <c r="U1395" i="6"/>
  <c r="T1383" i="6"/>
  <c r="U1383" i="6"/>
  <c r="T1371" i="6"/>
  <c r="U1371" i="6"/>
  <c r="T1335" i="6"/>
  <c r="U1335" i="6"/>
  <c r="T1321" i="6"/>
  <c r="U1321" i="6"/>
  <c r="T1309" i="6"/>
  <c r="U1309" i="6"/>
  <c r="T1297" i="6"/>
  <c r="U1297" i="6"/>
  <c r="T1285" i="6"/>
  <c r="U1285" i="6"/>
  <c r="T1273" i="6"/>
  <c r="U1273" i="6"/>
  <c r="T1261" i="6"/>
  <c r="U1261" i="6"/>
  <c r="T1249" i="6"/>
  <c r="U1249" i="6"/>
  <c r="T1237" i="6"/>
  <c r="U1237" i="6"/>
  <c r="T1225" i="6"/>
  <c r="U1225" i="6"/>
  <c r="T1211" i="6"/>
  <c r="U1211" i="6"/>
  <c r="T1199" i="6"/>
  <c r="U1199" i="6"/>
  <c r="T1187" i="6"/>
  <c r="U1187" i="6"/>
  <c r="T1175" i="6"/>
  <c r="U1175" i="6"/>
  <c r="T1163" i="6"/>
  <c r="U1163" i="6"/>
  <c r="T1151" i="6"/>
  <c r="U1151" i="6"/>
  <c r="T1139" i="6"/>
  <c r="U1139" i="6"/>
  <c r="T1127" i="6"/>
  <c r="U1127" i="6"/>
  <c r="T1115" i="6"/>
  <c r="U1115" i="6"/>
  <c r="T1101" i="6"/>
  <c r="U1101" i="6"/>
  <c r="T1089" i="6"/>
  <c r="U1089" i="6"/>
  <c r="T1077" i="6"/>
  <c r="U1077" i="6"/>
  <c r="T1065" i="6"/>
  <c r="U1065" i="6"/>
  <c r="T1053" i="6"/>
  <c r="U1053" i="6"/>
  <c r="T1041" i="6"/>
  <c r="U1041" i="6"/>
  <c r="T1029" i="6"/>
  <c r="U1029" i="6"/>
  <c r="T1017" i="6"/>
  <c r="U1017" i="6"/>
  <c r="T991" i="6"/>
  <c r="U991" i="6"/>
  <c r="T979" i="6"/>
  <c r="U979" i="6"/>
  <c r="T967" i="6"/>
  <c r="U967" i="6"/>
  <c r="T955" i="6"/>
  <c r="U955" i="6"/>
  <c r="T943" i="6"/>
  <c r="U943" i="6"/>
  <c r="T931" i="6"/>
  <c r="U931" i="6"/>
  <c r="T919" i="6"/>
  <c r="U919" i="6"/>
  <c r="T907" i="6"/>
  <c r="T895" i="6"/>
  <c r="U895" i="6"/>
  <c r="T881" i="6"/>
  <c r="U881" i="6"/>
  <c r="T869" i="6"/>
  <c r="U869" i="6"/>
  <c r="T857" i="6"/>
  <c r="U857" i="6"/>
  <c r="T845" i="6"/>
  <c r="U845" i="6"/>
  <c r="T833" i="6"/>
  <c r="U833" i="6"/>
  <c r="T821" i="6"/>
  <c r="U821" i="6"/>
  <c r="T809" i="6"/>
  <c r="U809" i="6"/>
  <c r="T797" i="6"/>
  <c r="U797" i="6"/>
  <c r="T785" i="6"/>
  <c r="U785" i="6"/>
  <c r="T661" i="6"/>
  <c r="U661" i="6"/>
  <c r="T649" i="6"/>
  <c r="U649" i="6"/>
  <c r="T637" i="6"/>
  <c r="U637" i="6"/>
  <c r="T625" i="6"/>
  <c r="U625" i="6"/>
  <c r="T613" i="6"/>
  <c r="U613" i="6"/>
  <c r="T601" i="6"/>
  <c r="U601" i="6"/>
  <c r="T589" i="6"/>
  <c r="U589" i="6"/>
  <c r="T577" i="6"/>
  <c r="U577" i="6"/>
  <c r="T565" i="6"/>
  <c r="U565" i="6"/>
  <c r="T551" i="6"/>
  <c r="U551" i="6"/>
  <c r="T539" i="6"/>
  <c r="U539" i="6"/>
  <c r="T527" i="6"/>
  <c r="U527" i="6"/>
  <c r="T515" i="6"/>
  <c r="T503" i="6"/>
  <c r="U503" i="6"/>
  <c r="T491" i="6"/>
  <c r="U491" i="6"/>
  <c r="T479" i="6"/>
  <c r="U479" i="6"/>
  <c r="T467" i="6"/>
  <c r="U467" i="6"/>
  <c r="T455" i="6"/>
  <c r="U455" i="6"/>
  <c r="T442" i="6"/>
  <c r="U442" i="6"/>
  <c r="T429" i="6"/>
  <c r="U429" i="6"/>
  <c r="T417" i="6"/>
  <c r="U417" i="6"/>
  <c r="T405" i="6"/>
  <c r="U405" i="6"/>
  <c r="T393" i="6"/>
  <c r="U393" i="6"/>
  <c r="T381" i="6"/>
  <c r="U381" i="6"/>
  <c r="T369" i="6"/>
  <c r="U369" i="6"/>
  <c r="T357" i="6"/>
  <c r="U357" i="6"/>
  <c r="T345" i="6"/>
  <c r="U345" i="6"/>
  <c r="T332" i="6"/>
  <c r="U332" i="6"/>
  <c r="T319" i="6"/>
  <c r="U319" i="6"/>
  <c r="T307" i="6"/>
  <c r="U307" i="6"/>
  <c r="T295" i="6"/>
  <c r="U295" i="6"/>
  <c r="T283" i="6"/>
  <c r="U283" i="6"/>
  <c r="T271" i="6"/>
  <c r="U271" i="6"/>
  <c r="T259" i="6"/>
  <c r="U259" i="6"/>
  <c r="T247" i="6"/>
  <c r="U247" i="6"/>
  <c r="T235" i="6"/>
  <c r="U235" i="6"/>
  <c r="T223" i="6"/>
  <c r="U223" i="6"/>
  <c r="T209" i="6"/>
  <c r="U209" i="6"/>
  <c r="T197" i="6"/>
  <c r="U197" i="6"/>
  <c r="T185" i="6"/>
  <c r="U185" i="6"/>
  <c r="T173" i="6"/>
  <c r="U173" i="6"/>
  <c r="T161" i="6"/>
  <c r="U161" i="6"/>
  <c r="T149" i="6"/>
  <c r="U149" i="6"/>
  <c r="T137" i="6"/>
  <c r="U137" i="6"/>
  <c r="T125" i="6"/>
  <c r="U125" i="6"/>
  <c r="T113" i="6"/>
  <c r="U113" i="6"/>
  <c r="U1994" i="6"/>
  <c r="U1982" i="6"/>
  <c r="U1970" i="6"/>
  <c r="U1958" i="6"/>
  <c r="U1934" i="6"/>
  <c r="U1922" i="6"/>
  <c r="U1910" i="6"/>
  <c r="U1898" i="6"/>
  <c r="U1886" i="6"/>
  <c r="U1874" i="6"/>
  <c r="U1862" i="6"/>
  <c r="U1838" i="6"/>
  <c r="U1814" i="6"/>
  <c r="U1802" i="6"/>
  <c r="U1790" i="6"/>
  <c r="U1778" i="6"/>
  <c r="U1726" i="6"/>
  <c r="U1690" i="6"/>
  <c r="U1642" i="6"/>
  <c r="U1594" i="6"/>
  <c r="U1306" i="6"/>
  <c r="U1258" i="6"/>
  <c r="U518" i="6"/>
  <c r="T660" i="6"/>
  <c r="U660" i="6"/>
  <c r="T600" i="6"/>
  <c r="U600" i="6"/>
  <c r="T550" i="6"/>
  <c r="U550" i="6"/>
  <c r="T490" i="6"/>
  <c r="U490" i="6"/>
  <c r="T440" i="6"/>
  <c r="U440" i="6"/>
  <c r="T392" i="6"/>
  <c r="U392" i="6"/>
  <c r="T344" i="6"/>
  <c r="U344" i="6"/>
  <c r="T294" i="6"/>
  <c r="U294" i="6"/>
  <c r="T246" i="6"/>
  <c r="U246" i="6"/>
  <c r="T86" i="6"/>
  <c r="U86" i="6"/>
  <c r="T50" i="6"/>
  <c r="U50" i="6"/>
  <c r="U2029" i="6"/>
  <c r="U2017" i="6"/>
  <c r="U2005" i="6"/>
  <c r="U1993" i="6"/>
  <c r="U1981" i="6"/>
  <c r="U1969" i="6"/>
  <c r="U1957" i="6"/>
  <c r="U1945" i="6"/>
  <c r="U1933" i="6"/>
  <c r="U1921" i="6"/>
  <c r="U1909" i="6"/>
  <c r="U1897" i="6"/>
  <c r="U1885" i="6"/>
  <c r="U1873" i="6"/>
  <c r="U1861" i="6"/>
  <c r="U1849" i="6"/>
  <c r="U1837" i="6"/>
  <c r="U1825" i="6"/>
  <c r="U1813" i="6"/>
  <c r="U1801" i="6"/>
  <c r="U1789" i="6"/>
  <c r="U1777" i="6"/>
  <c r="U1640" i="6"/>
  <c r="U1592" i="6"/>
  <c r="U1544" i="6"/>
  <c r="U1496" i="6"/>
  <c r="U1448" i="6"/>
  <c r="U1208" i="6"/>
  <c r="U1160" i="6"/>
  <c r="U1112" i="6"/>
  <c r="U470" i="6"/>
  <c r="T710" i="6"/>
  <c r="U710" i="6"/>
  <c r="T698" i="6"/>
  <c r="U698" i="6"/>
  <c r="T686" i="6"/>
  <c r="U686" i="6"/>
  <c r="T648" i="6"/>
  <c r="U648" i="6"/>
  <c r="T636" i="6"/>
  <c r="U636" i="6"/>
  <c r="T612" i="6"/>
  <c r="U612" i="6"/>
  <c r="T588" i="6"/>
  <c r="U588" i="6"/>
  <c r="T564" i="6"/>
  <c r="U564" i="6"/>
  <c r="T538" i="6"/>
  <c r="U538" i="6"/>
  <c r="T514" i="6"/>
  <c r="U514" i="6"/>
  <c r="T478" i="6"/>
  <c r="U478" i="6"/>
  <c r="T454" i="6"/>
  <c r="U454" i="6"/>
  <c r="T416" i="6"/>
  <c r="U416" i="6"/>
  <c r="T380" i="6"/>
  <c r="U380" i="6"/>
  <c r="T356" i="6"/>
  <c r="U356" i="6"/>
  <c r="T318" i="6"/>
  <c r="U318" i="6"/>
  <c r="T282" i="6"/>
  <c r="U282" i="6"/>
  <c r="T258" i="6"/>
  <c r="U258" i="6"/>
  <c r="T1759" i="6"/>
  <c r="U1759" i="6"/>
  <c r="T1747" i="6"/>
  <c r="U1747" i="6"/>
  <c r="T1735" i="6"/>
  <c r="U1735" i="6"/>
  <c r="T1723" i="6"/>
  <c r="U1723" i="6"/>
  <c r="T1711" i="6"/>
  <c r="U1711" i="6"/>
  <c r="T1699" i="6"/>
  <c r="U1699" i="6"/>
  <c r="T1687" i="6"/>
  <c r="T1675" i="6"/>
  <c r="U1675" i="6"/>
  <c r="T1552" i="6"/>
  <c r="U1552" i="6"/>
  <c r="T1539" i="6"/>
  <c r="U1539" i="6"/>
  <c r="T1527" i="6"/>
  <c r="U1527" i="6"/>
  <c r="T1515" i="6"/>
  <c r="T1503" i="6"/>
  <c r="U1503" i="6"/>
  <c r="T1491" i="6"/>
  <c r="U1491" i="6"/>
  <c r="T1479" i="6"/>
  <c r="U1479" i="6"/>
  <c r="T1467" i="6"/>
  <c r="U1467" i="6"/>
  <c r="T1455" i="6"/>
  <c r="U1455" i="6"/>
  <c r="T1442" i="6"/>
  <c r="U1442" i="6"/>
  <c r="T1429" i="6"/>
  <c r="U1429" i="6"/>
  <c r="T1417" i="6"/>
  <c r="U1417" i="6"/>
  <c r="T1405" i="6"/>
  <c r="U1405" i="6"/>
  <c r="T1393" i="6"/>
  <c r="U1393" i="6"/>
  <c r="T1381" i="6"/>
  <c r="U1381" i="6"/>
  <c r="T1369" i="6"/>
  <c r="U1369" i="6"/>
  <c r="T1357" i="6"/>
  <c r="U1357" i="6"/>
  <c r="T1345" i="6"/>
  <c r="U1345" i="6"/>
  <c r="T1333" i="6"/>
  <c r="U1333" i="6"/>
  <c r="T1319" i="6"/>
  <c r="U1319" i="6"/>
  <c r="T1307" i="6"/>
  <c r="U1307" i="6"/>
  <c r="T1295" i="6"/>
  <c r="U1295" i="6"/>
  <c r="T1283" i="6"/>
  <c r="U1283" i="6"/>
  <c r="T1271" i="6"/>
  <c r="U1271" i="6"/>
  <c r="T1259" i="6"/>
  <c r="U1259" i="6"/>
  <c r="T1247" i="6"/>
  <c r="U1247" i="6"/>
  <c r="T1235" i="6"/>
  <c r="U1235" i="6"/>
  <c r="T1223" i="6"/>
  <c r="U1223" i="6"/>
  <c r="T1209" i="6"/>
  <c r="U1209" i="6"/>
  <c r="T1197" i="6"/>
  <c r="U1197" i="6"/>
  <c r="T1185" i="6"/>
  <c r="U1185" i="6"/>
  <c r="T1173" i="6"/>
  <c r="U1173" i="6"/>
  <c r="T1161" i="6"/>
  <c r="U1161" i="6"/>
  <c r="T1149" i="6"/>
  <c r="U1149" i="6"/>
  <c r="T1137" i="6"/>
  <c r="U1137" i="6"/>
  <c r="T1125" i="6"/>
  <c r="U1125" i="6"/>
  <c r="T1113" i="6"/>
  <c r="U1113" i="6"/>
  <c r="T1099" i="6"/>
  <c r="U1099" i="6"/>
  <c r="T1087" i="6"/>
  <c r="U1087" i="6"/>
  <c r="T1075" i="6"/>
  <c r="U1075" i="6"/>
  <c r="T1063" i="6"/>
  <c r="U1063" i="6"/>
  <c r="T1051" i="6"/>
  <c r="U1051" i="6"/>
  <c r="T1039" i="6"/>
  <c r="U1039" i="6"/>
  <c r="T1027" i="6"/>
  <c r="U1027" i="6"/>
  <c r="T1015" i="6"/>
  <c r="U1015" i="6"/>
  <c r="T1003" i="6"/>
  <c r="U1003" i="6"/>
  <c r="T879" i="6"/>
  <c r="T867" i="6"/>
  <c r="U867" i="6"/>
  <c r="T855" i="6"/>
  <c r="U855" i="6"/>
  <c r="T843" i="6"/>
  <c r="U843" i="6"/>
  <c r="T831" i="6"/>
  <c r="U831" i="6"/>
  <c r="T819" i="6"/>
  <c r="T807" i="6"/>
  <c r="U807" i="6"/>
  <c r="T795" i="6"/>
  <c r="U795" i="6"/>
  <c r="T783" i="6"/>
  <c r="U783" i="6"/>
  <c r="T769" i="6"/>
  <c r="U769" i="6"/>
  <c r="T757" i="6"/>
  <c r="U757" i="6"/>
  <c r="T745" i="6"/>
  <c r="U745" i="6"/>
  <c r="T733" i="6"/>
  <c r="U733" i="6"/>
  <c r="T721" i="6"/>
  <c r="U721" i="6"/>
  <c r="T709" i="6"/>
  <c r="U709" i="6"/>
  <c r="T697" i="6"/>
  <c r="U697" i="6"/>
  <c r="T685" i="6"/>
  <c r="U685" i="6"/>
  <c r="T673" i="6"/>
  <c r="U673" i="6"/>
  <c r="T659" i="6"/>
  <c r="U659" i="6"/>
  <c r="T647" i="6"/>
  <c r="U647" i="6"/>
  <c r="T635" i="6"/>
  <c r="U635" i="6"/>
  <c r="T623" i="6"/>
  <c r="U623" i="6"/>
  <c r="T611" i="6"/>
  <c r="U611" i="6"/>
  <c r="T599" i="6"/>
  <c r="U599" i="6"/>
  <c r="T587" i="6"/>
  <c r="U587" i="6"/>
  <c r="T575" i="6"/>
  <c r="U575" i="6"/>
  <c r="T563" i="6"/>
  <c r="U563" i="6"/>
  <c r="T549" i="6"/>
  <c r="U549" i="6"/>
  <c r="T537" i="6"/>
  <c r="U537" i="6"/>
  <c r="U525" i="6"/>
  <c r="T513" i="6"/>
  <c r="U513" i="6"/>
  <c r="T501" i="6"/>
  <c r="U501" i="6"/>
  <c r="T489" i="6"/>
  <c r="T477" i="6"/>
  <c r="U477" i="6"/>
  <c r="T465" i="6"/>
  <c r="U465" i="6"/>
  <c r="T453" i="6"/>
  <c r="U453" i="6"/>
  <c r="T439" i="6"/>
  <c r="U439" i="6"/>
  <c r="T427" i="6"/>
  <c r="U427" i="6"/>
  <c r="T415" i="6"/>
  <c r="U415" i="6"/>
  <c r="T403" i="6"/>
  <c r="U403" i="6"/>
  <c r="T391" i="6"/>
  <c r="U391" i="6"/>
  <c r="T379" i="6"/>
  <c r="U379" i="6"/>
  <c r="T367" i="6"/>
  <c r="U367" i="6"/>
  <c r="T355" i="6"/>
  <c r="U355" i="6"/>
  <c r="T343" i="6"/>
  <c r="U343" i="6"/>
  <c r="T220" i="6"/>
  <c r="U220" i="6"/>
  <c r="T207" i="6"/>
  <c r="U207" i="6"/>
  <c r="T195" i="6"/>
  <c r="U195" i="6"/>
  <c r="T183" i="6"/>
  <c r="U183" i="6"/>
  <c r="T171" i="6"/>
  <c r="U171" i="6"/>
  <c r="T159" i="6"/>
  <c r="U159" i="6"/>
  <c r="T147" i="6"/>
  <c r="U147" i="6"/>
  <c r="T135" i="6"/>
  <c r="U135" i="6"/>
  <c r="T123" i="6"/>
  <c r="U123" i="6"/>
  <c r="T110" i="6"/>
  <c r="U110" i="6"/>
  <c r="T97" i="6"/>
  <c r="U97" i="6"/>
  <c r="T85" i="6"/>
  <c r="U85" i="6"/>
  <c r="T73" i="6"/>
  <c r="U73" i="6"/>
  <c r="T61" i="6"/>
  <c r="U61" i="6"/>
  <c r="T49" i="6"/>
  <c r="U49" i="6"/>
  <c r="T37" i="6"/>
  <c r="U37" i="6"/>
  <c r="T25" i="6"/>
  <c r="U25" i="6"/>
  <c r="T13" i="6"/>
  <c r="U13" i="6"/>
  <c r="U2028" i="6"/>
  <c r="U2016" i="6"/>
  <c r="U2004" i="6"/>
  <c r="U1872" i="6"/>
  <c r="U1860" i="6"/>
  <c r="U1848" i="6"/>
  <c r="U1836" i="6"/>
  <c r="U1824" i="6"/>
  <c r="U1800" i="6"/>
  <c r="U1788" i="6"/>
  <c r="U1637" i="6"/>
  <c r="U1589" i="6"/>
  <c r="U1541" i="6"/>
  <c r="U1493" i="6"/>
  <c r="U1445" i="6"/>
  <c r="U1397" i="6"/>
  <c r="U1349" i="6"/>
  <c r="T674" i="6"/>
  <c r="U674" i="6"/>
  <c r="T624" i="6"/>
  <c r="U624" i="6"/>
  <c r="T576" i="6"/>
  <c r="U576" i="6"/>
  <c r="T526" i="6"/>
  <c r="U526" i="6"/>
  <c r="T502" i="6"/>
  <c r="U502" i="6"/>
  <c r="T466" i="6"/>
  <c r="U466" i="6"/>
  <c r="T428" i="6"/>
  <c r="U428" i="6"/>
  <c r="T404" i="6"/>
  <c r="U404" i="6"/>
  <c r="T368" i="6"/>
  <c r="U368" i="6"/>
  <c r="T331" i="6"/>
  <c r="U331" i="6"/>
  <c r="T306" i="6"/>
  <c r="U306" i="6"/>
  <c r="T270" i="6"/>
  <c r="U270" i="6"/>
  <c r="T234" i="6"/>
  <c r="U234" i="6"/>
  <c r="T98" i="6"/>
  <c r="U98" i="6"/>
  <c r="T62" i="6"/>
  <c r="U62" i="6"/>
  <c r="T38" i="6"/>
  <c r="U38" i="6"/>
  <c r="T26" i="6"/>
  <c r="U26" i="6"/>
  <c r="T14" i="6"/>
  <c r="U14" i="6"/>
  <c r="T1758" i="6"/>
  <c r="U1758" i="6"/>
  <c r="T1746" i="6"/>
  <c r="U1746" i="6"/>
  <c r="T1734" i="6"/>
  <c r="U1734" i="6"/>
  <c r="T1722" i="6"/>
  <c r="U1722" i="6"/>
  <c r="T1710" i="6"/>
  <c r="U1710" i="6"/>
  <c r="T1698" i="6"/>
  <c r="U1698" i="6"/>
  <c r="T1686" i="6"/>
  <c r="T1674" i="6"/>
  <c r="U1674" i="6"/>
  <c r="T1660" i="6"/>
  <c r="U1660" i="6"/>
  <c r="T1648" i="6"/>
  <c r="T1636" i="6"/>
  <c r="U1636" i="6"/>
  <c r="T1624" i="6"/>
  <c r="U1624" i="6"/>
  <c r="T1612" i="6"/>
  <c r="U1612" i="6"/>
  <c r="T1600" i="6"/>
  <c r="U1600" i="6"/>
  <c r="T1588" i="6"/>
  <c r="U1588" i="6"/>
  <c r="T1576" i="6"/>
  <c r="U1576" i="6"/>
  <c r="T1564" i="6"/>
  <c r="U1564" i="6"/>
  <c r="T1550" i="6"/>
  <c r="U1550" i="6"/>
  <c r="T1538" i="6"/>
  <c r="U1538" i="6"/>
  <c r="T1526" i="6"/>
  <c r="U1526" i="6"/>
  <c r="T1514" i="6"/>
  <c r="U1514" i="6"/>
  <c r="T1502" i="6"/>
  <c r="U1502" i="6"/>
  <c r="T1490" i="6"/>
  <c r="T1478" i="6"/>
  <c r="U1478" i="6"/>
  <c r="T1466" i="6"/>
  <c r="U1466" i="6"/>
  <c r="T1454" i="6"/>
  <c r="U1454" i="6"/>
  <c r="T1441" i="6"/>
  <c r="U1441" i="6"/>
  <c r="T1428" i="6"/>
  <c r="U1428" i="6"/>
  <c r="T1416" i="6"/>
  <c r="U1416" i="6"/>
  <c r="T1404" i="6"/>
  <c r="U1404" i="6"/>
  <c r="T1392" i="6"/>
  <c r="U1392" i="6"/>
  <c r="T1380" i="6"/>
  <c r="U1380" i="6"/>
  <c r="T1368" i="6"/>
  <c r="U1368" i="6"/>
  <c r="T1356" i="6"/>
  <c r="T1344" i="6"/>
  <c r="U1344" i="6"/>
  <c r="T1331" i="6"/>
  <c r="U1331" i="6"/>
  <c r="T988" i="6"/>
  <c r="U988" i="6"/>
  <c r="T976" i="6"/>
  <c r="U976" i="6"/>
  <c r="T964" i="6"/>
  <c r="T952" i="6"/>
  <c r="U952" i="6"/>
  <c r="T940" i="6"/>
  <c r="U940" i="6"/>
  <c r="T928" i="6"/>
  <c r="U928" i="6"/>
  <c r="T916" i="6"/>
  <c r="U916" i="6"/>
  <c r="T904" i="6"/>
  <c r="U904" i="6"/>
  <c r="T892" i="6"/>
  <c r="U892" i="6"/>
  <c r="T878" i="6"/>
  <c r="U878" i="6"/>
  <c r="T866" i="6"/>
  <c r="U866" i="6"/>
  <c r="T854" i="6"/>
  <c r="U854" i="6"/>
  <c r="T842" i="6"/>
  <c r="U842" i="6"/>
  <c r="T830" i="6"/>
  <c r="U830" i="6"/>
  <c r="T818" i="6"/>
  <c r="U818" i="6"/>
  <c r="T806" i="6"/>
  <c r="U806" i="6"/>
  <c r="T794" i="6"/>
  <c r="U794" i="6"/>
  <c r="T782" i="6"/>
  <c r="U782" i="6"/>
  <c r="T768" i="6"/>
  <c r="U768" i="6"/>
  <c r="T756" i="6"/>
  <c r="U756" i="6"/>
  <c r="T744" i="6"/>
  <c r="U744" i="6"/>
  <c r="T732" i="6"/>
  <c r="U732" i="6"/>
  <c r="T720" i="6"/>
  <c r="U720" i="6"/>
  <c r="T708" i="6"/>
  <c r="U708" i="6"/>
  <c r="T696" i="6"/>
  <c r="U696" i="6"/>
  <c r="T684" i="6"/>
  <c r="U684" i="6"/>
  <c r="T672" i="6"/>
  <c r="U672" i="6"/>
  <c r="T658" i="6"/>
  <c r="U658" i="6"/>
  <c r="T646" i="6"/>
  <c r="U646" i="6"/>
  <c r="T634" i="6"/>
  <c r="U634" i="6"/>
  <c r="T622" i="6"/>
  <c r="U622" i="6"/>
  <c r="T610" i="6"/>
  <c r="U610" i="6"/>
  <c r="T598" i="6"/>
  <c r="U598" i="6"/>
  <c r="T586" i="6"/>
  <c r="T574" i="6"/>
  <c r="U574" i="6"/>
  <c r="T562" i="6"/>
  <c r="U562" i="6"/>
  <c r="T548" i="6"/>
  <c r="U548" i="6"/>
  <c r="T536" i="6"/>
  <c r="U536" i="6"/>
  <c r="T524" i="6"/>
  <c r="U524" i="6"/>
  <c r="T512" i="6"/>
  <c r="U512" i="6"/>
  <c r="T500" i="6"/>
  <c r="U500" i="6"/>
  <c r="T488" i="6"/>
  <c r="U488" i="6"/>
  <c r="T476" i="6"/>
  <c r="U476" i="6"/>
  <c r="T464" i="6"/>
  <c r="U464" i="6"/>
  <c r="T452" i="6"/>
  <c r="U452" i="6"/>
  <c r="T328" i="6"/>
  <c r="U328" i="6"/>
  <c r="T316" i="6"/>
  <c r="U316" i="6"/>
  <c r="T304" i="6"/>
  <c r="U304" i="6"/>
  <c r="T292" i="6"/>
  <c r="U292" i="6"/>
  <c r="T280" i="6"/>
  <c r="U280" i="6"/>
  <c r="T268" i="6"/>
  <c r="U268" i="6"/>
  <c r="T256" i="6"/>
  <c r="U256" i="6"/>
  <c r="T244" i="6"/>
  <c r="U244" i="6"/>
  <c r="T232" i="6"/>
  <c r="U232" i="6"/>
  <c r="T206" i="6"/>
  <c r="U206" i="6"/>
  <c r="T194" i="6"/>
  <c r="U194" i="6"/>
  <c r="T182" i="6"/>
  <c r="U182" i="6"/>
  <c r="T170" i="6"/>
  <c r="U170" i="6"/>
  <c r="T158" i="6"/>
  <c r="U158" i="6"/>
  <c r="T134" i="6"/>
  <c r="U134" i="6"/>
  <c r="T122" i="6"/>
  <c r="U122" i="6"/>
  <c r="T109" i="6"/>
  <c r="U109" i="6"/>
  <c r="T96" i="6"/>
  <c r="U96" i="6"/>
  <c r="T84" i="6"/>
  <c r="U84" i="6"/>
  <c r="T72" i="6"/>
  <c r="U72" i="6"/>
  <c r="T60" i="6"/>
  <c r="U60" i="6"/>
  <c r="T48" i="6"/>
  <c r="U48" i="6"/>
  <c r="T36" i="6"/>
  <c r="U36" i="6"/>
  <c r="T24" i="6"/>
  <c r="U24" i="6"/>
  <c r="T12" i="6"/>
  <c r="U12" i="6"/>
  <c r="U1991" i="6"/>
  <c r="U1979" i="6"/>
  <c r="U1967" i="6"/>
  <c r="U1955" i="6"/>
  <c r="U1943" i="6"/>
  <c r="U1931" i="6"/>
  <c r="U1919" i="6"/>
  <c r="U1895" i="6"/>
  <c r="U1883" i="6"/>
  <c r="U1859" i="6"/>
  <c r="U1847" i="6"/>
  <c r="U1835" i="6"/>
  <c r="U1823" i="6"/>
  <c r="U1799" i="6"/>
  <c r="U1787" i="6"/>
  <c r="U1775" i="6"/>
  <c r="U1678" i="6"/>
  <c r="U1294" i="6"/>
  <c r="U1246" i="6"/>
  <c r="U858" i="6"/>
  <c r="U1990" i="6"/>
  <c r="U1978" i="6"/>
  <c r="U1966" i="6"/>
  <c r="U1954" i="6"/>
  <c r="U1942" i="6"/>
  <c r="U1930" i="6"/>
  <c r="U1918" i="6"/>
  <c r="U1906" i="6"/>
  <c r="U1774" i="6"/>
  <c r="U1750" i="6"/>
  <c r="U1714" i="6"/>
  <c r="U1628" i="6"/>
  <c r="U1580" i="6"/>
  <c r="U1532" i="6"/>
  <c r="U1484" i="6"/>
  <c r="U1196" i="6"/>
  <c r="U1148" i="6"/>
  <c r="U822" i="6"/>
  <c r="U290" i="6"/>
  <c r="T876" i="6"/>
  <c r="U876" i="6"/>
  <c r="T864" i="6"/>
  <c r="U864" i="6"/>
  <c r="T852" i="6"/>
  <c r="U852" i="6"/>
  <c r="T840" i="6"/>
  <c r="U840" i="6"/>
  <c r="T828" i="6"/>
  <c r="U828" i="6"/>
  <c r="T816" i="6"/>
  <c r="U816" i="6"/>
  <c r="T804" i="6"/>
  <c r="U804" i="6"/>
  <c r="T792" i="6"/>
  <c r="U792" i="6"/>
  <c r="T780" i="6"/>
  <c r="U780" i="6"/>
  <c r="T766" i="6"/>
  <c r="U766" i="6"/>
  <c r="T754" i="6"/>
  <c r="T742" i="6"/>
  <c r="U742" i="6"/>
  <c r="T730" i="6"/>
  <c r="U730" i="6"/>
  <c r="T718" i="6"/>
  <c r="T706" i="6"/>
  <c r="U706" i="6"/>
  <c r="T694" i="6"/>
  <c r="U694" i="6"/>
  <c r="T682" i="6"/>
  <c r="U682" i="6"/>
  <c r="T670" i="6"/>
  <c r="U670" i="6"/>
  <c r="T546" i="6"/>
  <c r="U546" i="6"/>
  <c r="T534" i="6"/>
  <c r="U534" i="6"/>
  <c r="T522" i="6"/>
  <c r="U522" i="6"/>
  <c r="T510" i="6"/>
  <c r="U510" i="6"/>
  <c r="T498" i="6"/>
  <c r="U498" i="6"/>
  <c r="T486" i="6"/>
  <c r="U486" i="6"/>
  <c r="T474" i="6"/>
  <c r="U474" i="6"/>
  <c r="T462" i="6"/>
  <c r="U462" i="6"/>
  <c r="T450" i="6"/>
  <c r="U450" i="6"/>
  <c r="T436" i="6"/>
  <c r="U436" i="6"/>
  <c r="T424" i="6"/>
  <c r="U424" i="6"/>
  <c r="T412" i="6"/>
  <c r="U412" i="6"/>
  <c r="T400" i="6"/>
  <c r="U400" i="6"/>
  <c r="T388" i="6"/>
  <c r="U388" i="6"/>
  <c r="T376" i="6"/>
  <c r="U376" i="6"/>
  <c r="T364" i="6"/>
  <c r="U364" i="6"/>
  <c r="T352" i="6"/>
  <c r="U352" i="6"/>
  <c r="T340" i="6"/>
  <c r="U340" i="6"/>
  <c r="T326" i="6"/>
  <c r="U326" i="6"/>
  <c r="T314" i="6"/>
  <c r="U314" i="6"/>
  <c r="T302" i="6"/>
  <c r="U302" i="6"/>
  <c r="T278" i="6"/>
  <c r="U278" i="6"/>
  <c r="T266" i="6"/>
  <c r="U266" i="6"/>
  <c r="T254" i="6"/>
  <c r="U254" i="6"/>
  <c r="T242" i="6"/>
  <c r="U242" i="6"/>
  <c r="T230" i="6"/>
  <c r="U230" i="6"/>
  <c r="T216" i="6"/>
  <c r="U216" i="6"/>
  <c r="T204" i="6"/>
  <c r="U204" i="6"/>
  <c r="T192" i="6"/>
  <c r="U192" i="6"/>
  <c r="T180" i="6"/>
  <c r="U180" i="6"/>
  <c r="T168" i="6"/>
  <c r="U168" i="6"/>
  <c r="T156" i="6"/>
  <c r="U156" i="6"/>
  <c r="T144" i="6"/>
  <c r="U144" i="6"/>
  <c r="T132" i="6"/>
  <c r="U132" i="6"/>
  <c r="T120" i="6"/>
  <c r="U120" i="6"/>
  <c r="T106" i="6"/>
  <c r="U106" i="6"/>
  <c r="T94" i="6"/>
  <c r="U94" i="6"/>
  <c r="T82" i="6"/>
  <c r="U82" i="6"/>
  <c r="T70" i="6"/>
  <c r="T58" i="6"/>
  <c r="U58" i="6"/>
  <c r="T46" i="6"/>
  <c r="U46" i="6"/>
  <c r="T34" i="6"/>
  <c r="U34" i="6"/>
  <c r="T22" i="6"/>
  <c r="U22" i="6"/>
  <c r="T10" i="6"/>
  <c r="U10" i="6"/>
  <c r="U1857" i="6"/>
  <c r="U1833" i="6"/>
  <c r="U1821" i="6"/>
  <c r="U1809" i="6"/>
  <c r="U1797" i="6"/>
  <c r="U1785" i="6"/>
  <c r="U1625" i="6"/>
  <c r="U1577" i="6"/>
  <c r="U1481" i="6"/>
  <c r="U1433" i="6"/>
  <c r="U1385" i="6"/>
  <c r="U1337" i="6"/>
  <c r="U786" i="6"/>
  <c r="U218" i="6"/>
  <c r="T545" i="6"/>
  <c r="U545" i="6"/>
  <c r="T533" i="6"/>
  <c r="U533" i="6"/>
  <c r="T521" i="6"/>
  <c r="U521" i="6"/>
  <c r="T509" i="6"/>
  <c r="U509" i="6"/>
  <c r="T497" i="6"/>
  <c r="U497" i="6"/>
  <c r="T485" i="6"/>
  <c r="U485" i="6"/>
  <c r="T473" i="6"/>
  <c r="U473" i="6"/>
  <c r="T461" i="6"/>
  <c r="U461" i="6"/>
  <c r="T449" i="6"/>
  <c r="U449" i="6"/>
  <c r="T435" i="6"/>
  <c r="U435" i="6"/>
  <c r="T423" i="6"/>
  <c r="U423" i="6"/>
  <c r="T411" i="6"/>
  <c r="T399" i="6"/>
  <c r="U399" i="6"/>
  <c r="T387" i="6"/>
  <c r="U387" i="6"/>
  <c r="T375" i="6"/>
  <c r="U375" i="6"/>
  <c r="T363" i="6"/>
  <c r="T351" i="6"/>
  <c r="U351" i="6"/>
  <c r="T339" i="6"/>
  <c r="U339" i="6"/>
  <c r="T325" i="6"/>
  <c r="U325" i="6"/>
  <c r="T313" i="6"/>
  <c r="U313" i="6"/>
  <c r="T301" i="6"/>
  <c r="U301" i="6"/>
  <c r="T289" i="6"/>
  <c r="U289" i="6"/>
  <c r="T277" i="6"/>
  <c r="U277" i="6"/>
  <c r="T265" i="6"/>
  <c r="U265" i="6"/>
  <c r="T253" i="6"/>
  <c r="U253" i="6"/>
  <c r="T241" i="6"/>
  <c r="U241" i="6"/>
  <c r="T229" i="6"/>
  <c r="U229" i="6"/>
  <c r="T215" i="6"/>
  <c r="U215" i="6"/>
  <c r="T203" i="6"/>
  <c r="U203" i="6"/>
  <c r="T191" i="6"/>
  <c r="U191" i="6"/>
  <c r="T179" i="6"/>
  <c r="U179" i="6"/>
  <c r="T167" i="6"/>
  <c r="U167" i="6"/>
  <c r="T155" i="6"/>
  <c r="U155" i="6"/>
  <c r="T143" i="6"/>
  <c r="U143" i="6"/>
  <c r="T131" i="6"/>
  <c r="U131" i="6"/>
  <c r="T119" i="6"/>
  <c r="U119" i="6"/>
  <c r="U105" i="6"/>
  <c r="U93" i="6"/>
  <c r="U81" i="6"/>
  <c r="U69" i="6"/>
  <c r="U57" i="6"/>
  <c r="U45" i="6"/>
  <c r="U33" i="6"/>
  <c r="U21" i="6"/>
  <c r="U9" i="6"/>
  <c r="U1880" i="6"/>
  <c r="U1856" i="6"/>
  <c r="U1844" i="6"/>
  <c r="U1832" i="6"/>
  <c r="U1820" i="6"/>
  <c r="U1808" i="6"/>
  <c r="U1796" i="6"/>
  <c r="U1784" i="6"/>
  <c r="U1666" i="6"/>
  <c r="U1618" i="6"/>
  <c r="U1570" i="6"/>
  <c r="U1282" i="6"/>
  <c r="U1234" i="6"/>
  <c r="U750" i="6"/>
  <c r="U146" i="6"/>
  <c r="U1771" i="6"/>
  <c r="U1664" i="6"/>
  <c r="U1616" i="6"/>
  <c r="U1520" i="6"/>
  <c r="U1472" i="6"/>
  <c r="U1184" i="6"/>
  <c r="U1136" i="6"/>
  <c r="U714" i="6"/>
  <c r="U74" i="6"/>
  <c r="U2" i="6"/>
  <c r="T348" i="6"/>
  <c r="T1213" i="6"/>
  <c r="T1189" i="6"/>
  <c r="T1153" i="6"/>
  <c r="T1141" i="6"/>
  <c r="T1129" i="6"/>
  <c r="T1117" i="6"/>
  <c r="T1020" i="6"/>
  <c r="T384" i="6"/>
  <c r="T284" i="6"/>
  <c r="T1431" i="6"/>
  <c r="T1359" i="6"/>
  <c r="T1347" i="6"/>
  <c r="T771" i="6"/>
  <c r="T759" i="6"/>
  <c r="T747" i="6"/>
  <c r="T735" i="6"/>
  <c r="T723" i="6"/>
  <c r="T711" i="6"/>
  <c r="T699" i="6"/>
  <c r="T687" i="6"/>
  <c r="T675" i="6"/>
  <c r="T99" i="6"/>
  <c r="T87" i="6"/>
  <c r="T75" i="6"/>
  <c r="T63" i="6"/>
  <c r="T51" i="6"/>
  <c r="T39" i="6"/>
  <c r="T27" i="6"/>
  <c r="T15" i="6"/>
  <c r="T3" i="6"/>
  <c r="T372" i="6"/>
  <c r="T880" i="6"/>
  <c r="T868" i="6"/>
  <c r="T856" i="6"/>
  <c r="T844" i="6"/>
  <c r="T832" i="6"/>
  <c r="T808" i="6"/>
  <c r="T796" i="6"/>
  <c r="T784" i="6"/>
  <c r="T221" i="6"/>
  <c r="T208" i="6"/>
  <c r="T196" i="6"/>
  <c r="T184" i="6"/>
  <c r="T172" i="6"/>
  <c r="T160" i="6"/>
  <c r="T148" i="6"/>
  <c r="T136" i="6"/>
  <c r="T124" i="6"/>
  <c r="T1008" i="6"/>
  <c r="T396" i="6"/>
  <c r="T989" i="6"/>
  <c r="T977" i="6"/>
  <c r="T965" i="6"/>
  <c r="T953" i="6"/>
  <c r="T941" i="6"/>
  <c r="T929" i="6"/>
  <c r="T917" i="6"/>
  <c r="T905" i="6"/>
  <c r="T893" i="6"/>
  <c r="T525" i="6"/>
  <c r="T329" i="6"/>
  <c r="T317" i="6"/>
  <c r="T305" i="6"/>
  <c r="T293" i="6"/>
  <c r="T281" i="6"/>
  <c r="T269" i="6"/>
  <c r="T257" i="6"/>
  <c r="T245" i="6"/>
  <c r="T233" i="6"/>
  <c r="T1068" i="6"/>
  <c r="T1098" i="6"/>
  <c r="T1086" i="6"/>
  <c r="T1074" i="6"/>
  <c r="T1062" i="6"/>
  <c r="T1050" i="6"/>
  <c r="T1038" i="6"/>
  <c r="T1026" i="6"/>
  <c r="T1014" i="6"/>
  <c r="T1002" i="6"/>
  <c r="T438" i="6"/>
  <c r="T426" i="6"/>
  <c r="T414" i="6"/>
  <c r="T402" i="6"/>
  <c r="T390" i="6"/>
  <c r="T378" i="6"/>
  <c r="T366" i="6"/>
  <c r="T354" i="6"/>
  <c r="T342" i="6"/>
  <c r="T420" i="6"/>
  <c r="T1220" i="6"/>
  <c r="T1207" i="6"/>
  <c r="T1195" i="6"/>
  <c r="T1183" i="6"/>
  <c r="T1171" i="6"/>
  <c r="T1159" i="6"/>
  <c r="T1147" i="6"/>
  <c r="T1135" i="6"/>
  <c r="T1123" i="6"/>
  <c r="T1111" i="6"/>
  <c r="T547" i="6"/>
  <c r="T535" i="6"/>
  <c r="T523" i="6"/>
  <c r="T511" i="6"/>
  <c r="T499" i="6"/>
  <c r="T487" i="6"/>
  <c r="T475" i="6"/>
  <c r="T463" i="6"/>
  <c r="T451" i="6"/>
  <c r="T1504" i="6"/>
  <c r="T408" i="6"/>
  <c r="T238" i="6"/>
  <c r="T1328" i="6"/>
  <c r="T1280" i="6"/>
  <c r="T1244" i="6"/>
  <c r="T620" i="6"/>
  <c r="T572" i="6"/>
  <c r="T1104" i="6"/>
  <c r="T336" i="6"/>
  <c r="T1310" i="6"/>
  <c r="T1316" i="6"/>
  <c r="T1256" i="6"/>
  <c r="T656" i="6"/>
  <c r="T608" i="6"/>
  <c r="T560" i="6"/>
  <c r="T1437" i="6"/>
  <c r="T1425" i="6"/>
  <c r="T1413" i="6"/>
  <c r="T1401" i="6"/>
  <c r="T1389" i="6"/>
  <c r="T1377" i="6"/>
  <c r="T1365" i="6"/>
  <c r="T1353" i="6"/>
  <c r="T1341" i="6"/>
  <c r="T765" i="6"/>
  <c r="T753" i="6"/>
  <c r="T741" i="6"/>
  <c r="T729" i="6"/>
  <c r="T717" i="6"/>
  <c r="T705" i="6"/>
  <c r="T693" i="6"/>
  <c r="T681" i="6"/>
  <c r="T669" i="6"/>
  <c r="T105" i="6"/>
  <c r="T93" i="6"/>
  <c r="T81" i="6"/>
  <c r="T69" i="6"/>
  <c r="T57" i="6"/>
  <c r="T45" i="6"/>
  <c r="T33" i="6"/>
  <c r="T21" i="6"/>
  <c r="T9" i="6"/>
  <c r="T1292" i="6"/>
  <c r="T632" i="6"/>
  <c r="T584" i="6"/>
  <c r="T1546" i="6"/>
  <c r="T1534" i="6"/>
  <c r="T1522" i="6"/>
  <c r="T1510" i="6"/>
  <c r="T1498" i="6"/>
  <c r="T1486" i="6"/>
  <c r="T1474" i="6"/>
  <c r="T1462" i="6"/>
  <c r="T1450" i="6"/>
  <c r="T887" i="6"/>
  <c r="T862" i="6"/>
  <c r="T838" i="6"/>
  <c r="T826" i="6"/>
  <c r="T814" i="6"/>
  <c r="T802" i="6"/>
  <c r="T778" i="6"/>
  <c r="T214" i="6"/>
  <c r="T202" i="6"/>
  <c r="T190" i="6"/>
  <c r="T178" i="6"/>
  <c r="T166" i="6"/>
  <c r="T154" i="6"/>
  <c r="T142" i="6"/>
  <c r="T130" i="6"/>
  <c r="T118" i="6"/>
  <c r="T874" i="6"/>
  <c r="T112" i="6"/>
  <c r="T432" i="6"/>
  <c r="T360" i="6"/>
  <c r="T1304" i="6"/>
  <c r="T1268" i="6"/>
  <c r="T1232" i="6"/>
  <c r="T644" i="6"/>
  <c r="T596" i="6"/>
  <c r="T995" i="6"/>
  <c r="T983" i="6"/>
  <c r="T971" i="6"/>
  <c r="T959" i="6"/>
  <c r="T947" i="6"/>
  <c r="T935" i="6"/>
  <c r="T923" i="6"/>
  <c r="T911" i="6"/>
  <c r="T899" i="6"/>
  <c r="T323" i="6"/>
  <c r="T311" i="6"/>
  <c r="T299" i="6"/>
  <c r="T287" i="6"/>
  <c r="T275" i="6"/>
  <c r="T263" i="6"/>
  <c r="T251" i="6"/>
  <c r="T239" i="6"/>
  <c r="T227" i="6"/>
  <c r="T2" i="6"/>
  <c r="D1832" i="6"/>
  <c r="D1700" i="6"/>
  <c r="D1448" i="6"/>
  <c r="D1316" i="6"/>
  <c r="D966" i="6"/>
  <c r="E966" i="6" s="1"/>
  <c r="P2025" i="6"/>
  <c r="P1953" i="6"/>
  <c r="P1704" i="6"/>
  <c r="P1488" i="6"/>
  <c r="P1272" i="6"/>
  <c r="P1056" i="6"/>
  <c r="P648" i="6"/>
  <c r="P432" i="6"/>
  <c r="P216" i="6"/>
  <c r="M2006" i="6"/>
  <c r="P2006" i="6"/>
  <c r="M1922" i="6"/>
  <c r="P1922" i="6"/>
  <c r="M1766" i="6"/>
  <c r="P1766" i="6"/>
  <c r="M1682" i="6"/>
  <c r="P1682" i="6"/>
  <c r="M1574" i="6"/>
  <c r="P1574" i="6"/>
  <c r="M1430" i="6"/>
  <c r="P1430" i="6"/>
  <c r="M1322" i="6"/>
  <c r="P1322" i="6"/>
  <c r="M1226" i="6"/>
  <c r="P1226" i="6"/>
  <c r="M1154" i="6"/>
  <c r="P1154" i="6"/>
  <c r="M1070" i="6"/>
  <c r="P1070" i="6"/>
  <c r="M986" i="6"/>
  <c r="P986" i="6"/>
  <c r="M902" i="6"/>
  <c r="P902" i="6"/>
  <c r="M830" i="6"/>
  <c r="P830" i="6"/>
  <c r="M746" i="6"/>
  <c r="P746" i="6"/>
  <c r="M638" i="6"/>
  <c r="P638" i="6"/>
  <c r="M554" i="6"/>
  <c r="P554" i="6"/>
  <c r="M494" i="6"/>
  <c r="P494" i="6"/>
  <c r="M386" i="6"/>
  <c r="P386" i="6"/>
  <c r="M290" i="6"/>
  <c r="P290" i="6"/>
  <c r="M182" i="6"/>
  <c r="P182" i="6"/>
  <c r="M98" i="6"/>
  <c r="P98" i="6"/>
  <c r="M14" i="6"/>
  <c r="P14" i="6"/>
  <c r="M1856" i="6"/>
  <c r="P1856" i="6"/>
  <c r="M1784" i="6"/>
  <c r="P1784" i="6"/>
  <c r="M1724" i="6"/>
  <c r="P1724" i="6"/>
  <c r="M1676" i="6"/>
  <c r="P1676" i="6"/>
  <c r="M1616" i="6"/>
  <c r="P1616" i="6"/>
  <c r="M1556" i="6"/>
  <c r="P1556" i="6"/>
  <c r="M1508" i="6"/>
  <c r="P1508" i="6"/>
  <c r="M1448" i="6"/>
  <c r="P1448" i="6"/>
  <c r="M1400" i="6"/>
  <c r="P1400" i="6"/>
  <c r="M1340" i="6"/>
  <c r="P1340" i="6"/>
  <c r="M1292" i="6"/>
  <c r="P1292" i="6"/>
  <c r="M1232" i="6"/>
  <c r="P1232" i="6"/>
  <c r="M1184" i="6"/>
  <c r="P1184" i="6"/>
  <c r="M1136" i="6"/>
  <c r="P1136" i="6"/>
  <c r="M1088" i="6"/>
  <c r="P1088" i="6"/>
  <c r="M1040" i="6"/>
  <c r="P1040" i="6"/>
  <c r="M992" i="6"/>
  <c r="P992" i="6"/>
  <c r="M944" i="6"/>
  <c r="P944" i="6"/>
  <c r="M896" i="6"/>
  <c r="P896" i="6"/>
  <c r="M836" i="6"/>
  <c r="P836" i="6"/>
  <c r="M716" i="6"/>
  <c r="P716" i="6"/>
  <c r="P1489" i="6"/>
  <c r="M1843" i="6"/>
  <c r="P1843" i="6"/>
  <c r="M2022" i="6"/>
  <c r="P2022" i="6"/>
  <c r="M2010" i="6"/>
  <c r="P2010" i="6"/>
  <c r="M1998" i="6"/>
  <c r="P1998" i="6"/>
  <c r="M1986" i="6"/>
  <c r="P1986" i="6"/>
  <c r="M1974" i="6"/>
  <c r="P1974" i="6"/>
  <c r="M1962" i="6"/>
  <c r="P1962" i="6"/>
  <c r="M1938" i="6"/>
  <c r="P1938" i="6"/>
  <c r="M1926" i="6"/>
  <c r="P1926" i="6"/>
  <c r="M1914" i="6"/>
  <c r="P1914" i="6"/>
  <c r="M1902" i="6"/>
  <c r="P1902" i="6"/>
  <c r="M1890" i="6"/>
  <c r="P1890" i="6"/>
  <c r="M1878" i="6"/>
  <c r="P1878" i="6"/>
  <c r="M1866" i="6"/>
  <c r="P1866" i="6"/>
  <c r="M1854" i="6"/>
  <c r="P1854" i="6"/>
  <c r="M1842" i="6"/>
  <c r="P1842" i="6"/>
  <c r="M1818" i="6"/>
  <c r="P1818" i="6"/>
  <c r="M1794" i="6"/>
  <c r="P1794" i="6"/>
  <c r="M1782" i="6"/>
  <c r="P1782" i="6"/>
  <c r="M1770" i="6"/>
  <c r="P1770" i="6"/>
  <c r="M1758" i="6"/>
  <c r="P1758" i="6"/>
  <c r="M1746" i="6"/>
  <c r="P1746" i="6"/>
  <c r="M1734" i="6"/>
  <c r="P1734" i="6"/>
  <c r="M1722" i="6"/>
  <c r="P1722" i="6"/>
  <c r="M1710" i="6"/>
  <c r="P1710" i="6"/>
  <c r="M1698" i="6"/>
  <c r="P1698" i="6"/>
  <c r="M1674" i="6"/>
  <c r="P1674" i="6"/>
  <c r="M1662" i="6"/>
  <c r="P1662" i="6"/>
  <c r="M1638" i="6"/>
  <c r="P1638" i="6"/>
  <c r="M1626" i="6"/>
  <c r="P1626" i="6"/>
  <c r="M1614" i="6"/>
  <c r="P1614" i="6"/>
  <c r="M1602" i="6"/>
  <c r="P1602" i="6"/>
  <c r="M1590" i="6"/>
  <c r="P1590" i="6"/>
  <c r="M1566" i="6"/>
  <c r="P1566" i="6"/>
  <c r="M1554" i="6"/>
  <c r="P1554" i="6"/>
  <c r="M1542" i="6"/>
  <c r="P1542" i="6"/>
  <c r="M1506" i="6"/>
  <c r="P1506" i="6"/>
  <c r="M1494" i="6"/>
  <c r="P1494" i="6"/>
  <c r="M1482" i="6"/>
  <c r="P1482" i="6"/>
  <c r="M1470" i="6"/>
  <c r="P1470" i="6"/>
  <c r="M1458" i="6"/>
  <c r="P1458" i="6"/>
  <c r="M1434" i="6"/>
  <c r="P1434" i="6"/>
  <c r="M1422" i="6"/>
  <c r="P1422" i="6"/>
  <c r="M1410" i="6"/>
  <c r="P1410" i="6"/>
  <c r="M1398" i="6"/>
  <c r="P1398" i="6"/>
  <c r="M1386" i="6"/>
  <c r="P1386" i="6"/>
  <c r="M1374" i="6"/>
  <c r="P1374" i="6"/>
  <c r="M1362" i="6"/>
  <c r="P1362" i="6"/>
  <c r="M1350" i="6"/>
  <c r="P1350" i="6"/>
  <c r="M1338" i="6"/>
  <c r="P1338" i="6"/>
  <c r="M1326" i="6"/>
  <c r="P1326" i="6"/>
  <c r="M1314" i="6"/>
  <c r="P1314" i="6"/>
  <c r="M1302" i="6"/>
  <c r="P1302" i="6"/>
  <c r="M1290" i="6"/>
  <c r="P1290" i="6"/>
  <c r="M1266" i="6"/>
  <c r="P1266" i="6"/>
  <c r="M1254" i="6"/>
  <c r="P1254" i="6"/>
  <c r="M1242" i="6"/>
  <c r="P1242" i="6"/>
  <c r="M1230" i="6"/>
  <c r="P1230" i="6"/>
  <c r="M1218" i="6"/>
  <c r="P1218" i="6"/>
  <c r="M1206" i="6"/>
  <c r="P1206" i="6"/>
  <c r="M1194" i="6"/>
  <c r="P1194" i="6"/>
  <c r="M1182" i="6"/>
  <c r="P1182" i="6"/>
  <c r="M1170" i="6"/>
  <c r="P1170" i="6"/>
  <c r="M1158" i="6"/>
  <c r="P1158" i="6"/>
  <c r="M1146" i="6"/>
  <c r="P1146" i="6"/>
  <c r="M1134" i="6"/>
  <c r="P1134" i="6"/>
  <c r="M1122" i="6"/>
  <c r="P1122" i="6"/>
  <c r="M1110" i="6"/>
  <c r="P1110" i="6"/>
  <c r="M1098" i="6"/>
  <c r="P1098" i="6"/>
  <c r="M1086" i="6"/>
  <c r="P1086" i="6"/>
  <c r="M1074" i="6"/>
  <c r="P1074" i="6"/>
  <c r="M1062" i="6"/>
  <c r="P1062" i="6"/>
  <c r="P1941" i="6"/>
  <c r="P1669" i="6"/>
  <c r="P1453" i="6"/>
  <c r="P1237" i="6"/>
  <c r="P1021" i="6"/>
  <c r="M2018" i="6"/>
  <c r="P2018" i="6"/>
  <c r="M1910" i="6"/>
  <c r="P1910" i="6"/>
  <c r="M1742" i="6"/>
  <c r="P1742" i="6"/>
  <c r="M1658" i="6"/>
  <c r="P1658" i="6"/>
  <c r="M1526" i="6"/>
  <c r="P1526" i="6"/>
  <c r="M1406" i="6"/>
  <c r="P1406" i="6"/>
  <c r="M1298" i="6"/>
  <c r="P1298" i="6"/>
  <c r="M1130" i="6"/>
  <c r="P1130" i="6"/>
  <c r="M770" i="6"/>
  <c r="P770" i="6"/>
  <c r="M686" i="6"/>
  <c r="P686" i="6"/>
  <c r="M614" i="6"/>
  <c r="P614" i="6"/>
  <c r="M530" i="6"/>
  <c r="P530" i="6"/>
  <c r="M458" i="6"/>
  <c r="P458" i="6"/>
  <c r="M374" i="6"/>
  <c r="P374" i="6"/>
  <c r="M278" i="6"/>
  <c r="P278" i="6"/>
  <c r="M194" i="6"/>
  <c r="P194" i="6"/>
  <c r="M110" i="6"/>
  <c r="P110" i="6"/>
  <c r="M26" i="6"/>
  <c r="P26" i="6"/>
  <c r="M1820" i="6"/>
  <c r="P1820" i="6"/>
  <c r="M1772" i="6"/>
  <c r="P1772" i="6"/>
  <c r="M1712" i="6"/>
  <c r="P1712" i="6"/>
  <c r="M1664" i="6"/>
  <c r="P1664" i="6"/>
  <c r="M1628" i="6"/>
  <c r="P1628" i="6"/>
  <c r="M1592" i="6"/>
  <c r="P1592" i="6"/>
  <c r="M1520" i="6"/>
  <c r="P1520" i="6"/>
  <c r="M1472" i="6"/>
  <c r="P1472" i="6"/>
  <c r="M1424" i="6"/>
  <c r="P1424" i="6"/>
  <c r="M1376" i="6"/>
  <c r="P1376" i="6"/>
  <c r="M1328" i="6"/>
  <c r="P1328" i="6"/>
  <c r="M1280" i="6"/>
  <c r="P1280" i="6"/>
  <c r="M1244" i="6"/>
  <c r="P1244" i="6"/>
  <c r="M1208" i="6"/>
  <c r="P1208" i="6"/>
  <c r="M1172" i="6"/>
  <c r="P1172" i="6"/>
  <c r="M1124" i="6"/>
  <c r="P1124" i="6"/>
  <c r="M1076" i="6"/>
  <c r="P1076" i="6"/>
  <c r="M1028" i="6"/>
  <c r="P1028" i="6"/>
  <c r="M980" i="6"/>
  <c r="P980" i="6"/>
  <c r="M908" i="6"/>
  <c r="P908" i="6"/>
  <c r="M752" i="6"/>
  <c r="P752" i="6"/>
  <c r="P1705" i="6"/>
  <c r="M2023" i="6"/>
  <c r="P2023" i="6"/>
  <c r="M1987" i="6"/>
  <c r="P1987" i="6"/>
  <c r="M1951" i="6"/>
  <c r="P1951" i="6"/>
  <c r="M1915" i="6"/>
  <c r="P1915" i="6"/>
  <c r="M1879" i="6"/>
  <c r="P1879" i="6"/>
  <c r="M1855" i="6"/>
  <c r="P1855" i="6"/>
  <c r="M1807" i="6"/>
  <c r="P1807" i="6"/>
  <c r="M1771" i="6"/>
  <c r="P1771" i="6"/>
  <c r="M1735" i="6"/>
  <c r="P1735" i="6"/>
  <c r="M1651" i="6"/>
  <c r="P1651" i="6"/>
  <c r="M1615" i="6"/>
  <c r="P1615" i="6"/>
  <c r="M1507" i="6"/>
  <c r="P1507" i="6"/>
  <c r="M2021" i="6"/>
  <c r="P2021" i="6"/>
  <c r="M2009" i="6"/>
  <c r="P2009" i="6"/>
  <c r="M1997" i="6"/>
  <c r="P1997" i="6"/>
  <c r="M1985" i="6"/>
  <c r="P1985" i="6"/>
  <c r="M1973" i="6"/>
  <c r="P1973" i="6"/>
  <c r="M1961" i="6"/>
  <c r="P1961" i="6"/>
  <c r="M1925" i="6"/>
  <c r="P1925" i="6"/>
  <c r="M1913" i="6"/>
  <c r="P1913" i="6"/>
  <c r="M1901" i="6"/>
  <c r="P1901" i="6"/>
  <c r="M1889" i="6"/>
  <c r="P1889" i="6"/>
  <c r="M1877" i="6"/>
  <c r="P1877" i="6"/>
  <c r="M1865" i="6"/>
  <c r="P1865" i="6"/>
  <c r="M1853" i="6"/>
  <c r="P1853" i="6"/>
  <c r="M1841" i="6"/>
  <c r="P1841" i="6"/>
  <c r="M1781" i="6"/>
  <c r="P1781" i="6"/>
  <c r="M1769" i="6"/>
  <c r="P1769" i="6"/>
  <c r="M1757" i="6"/>
  <c r="P1757" i="6"/>
  <c r="M1745" i="6"/>
  <c r="P1745" i="6"/>
  <c r="M1733" i="6"/>
  <c r="P1733" i="6"/>
  <c r="M1721" i="6"/>
  <c r="P1721" i="6"/>
  <c r="M1709" i="6"/>
  <c r="P1709" i="6"/>
  <c r="M1697" i="6"/>
  <c r="P1697" i="6"/>
  <c r="P2012" i="6"/>
  <c r="P1940" i="6"/>
  <c r="P1668" i="6"/>
  <c r="P1452" i="6"/>
  <c r="P1236" i="6"/>
  <c r="P1020" i="6"/>
  <c r="M1970" i="6"/>
  <c r="P1970" i="6"/>
  <c r="M1874" i="6"/>
  <c r="P1874" i="6"/>
  <c r="M1778" i="6"/>
  <c r="P1778" i="6"/>
  <c r="M1694" i="6"/>
  <c r="P1694" i="6"/>
  <c r="M1586" i="6"/>
  <c r="P1586" i="6"/>
  <c r="M1514" i="6"/>
  <c r="P1514" i="6"/>
  <c r="M1418" i="6"/>
  <c r="P1418" i="6"/>
  <c r="M1346" i="6"/>
  <c r="P1346" i="6"/>
  <c r="M1262" i="6"/>
  <c r="P1262" i="6"/>
  <c r="M1190" i="6"/>
  <c r="P1190" i="6"/>
  <c r="M1082" i="6"/>
  <c r="P1082" i="6"/>
  <c r="M1022" i="6"/>
  <c r="P1022" i="6"/>
  <c r="M938" i="6"/>
  <c r="P938" i="6"/>
  <c r="M878" i="6"/>
  <c r="P878" i="6"/>
  <c r="M782" i="6"/>
  <c r="P782" i="6"/>
  <c r="M698" i="6"/>
  <c r="P698" i="6"/>
  <c r="M326" i="6"/>
  <c r="P326" i="6"/>
  <c r="M266" i="6"/>
  <c r="P266" i="6"/>
  <c r="M158" i="6"/>
  <c r="P158" i="6"/>
  <c r="M1832" i="6"/>
  <c r="P1832" i="6"/>
  <c r="M1796" i="6"/>
  <c r="P1796" i="6"/>
  <c r="M1736" i="6"/>
  <c r="P1736" i="6"/>
  <c r="M1688" i="6"/>
  <c r="P1688" i="6"/>
  <c r="M1640" i="6"/>
  <c r="P1640" i="6"/>
  <c r="M1580" i="6"/>
  <c r="P1580" i="6"/>
  <c r="M1532" i="6"/>
  <c r="P1532" i="6"/>
  <c r="M1484" i="6"/>
  <c r="P1484" i="6"/>
  <c r="M1436" i="6"/>
  <c r="P1436" i="6"/>
  <c r="M1388" i="6"/>
  <c r="P1388" i="6"/>
  <c r="M1352" i="6"/>
  <c r="P1352" i="6"/>
  <c r="M1304" i="6"/>
  <c r="P1304" i="6"/>
  <c r="M1256" i="6"/>
  <c r="P1256" i="6"/>
  <c r="M1196" i="6"/>
  <c r="P1196" i="6"/>
  <c r="M1148" i="6"/>
  <c r="P1148" i="6"/>
  <c r="M1112" i="6"/>
  <c r="P1112" i="6"/>
  <c r="M1064" i="6"/>
  <c r="P1064" i="6"/>
  <c r="M1016" i="6"/>
  <c r="P1016" i="6"/>
  <c r="M956" i="6"/>
  <c r="P956" i="6"/>
  <c r="M920" i="6"/>
  <c r="P920" i="6"/>
  <c r="M872" i="6"/>
  <c r="P872" i="6"/>
  <c r="M848" i="6"/>
  <c r="P848" i="6"/>
  <c r="M812" i="6"/>
  <c r="P812" i="6"/>
  <c r="M788" i="6"/>
  <c r="P788" i="6"/>
  <c r="M764" i="6"/>
  <c r="P764" i="6"/>
  <c r="M740" i="6"/>
  <c r="P740" i="6"/>
  <c r="P1273" i="6"/>
  <c r="M2011" i="6"/>
  <c r="P2011" i="6"/>
  <c r="M1975" i="6"/>
  <c r="P1975" i="6"/>
  <c r="M1939" i="6"/>
  <c r="P1939" i="6"/>
  <c r="M1903" i="6"/>
  <c r="P1903" i="6"/>
  <c r="M1867" i="6"/>
  <c r="P1867" i="6"/>
  <c r="M1819" i="6"/>
  <c r="P1819" i="6"/>
  <c r="M1783" i="6"/>
  <c r="P1783" i="6"/>
  <c r="M1759" i="6"/>
  <c r="P1759" i="6"/>
  <c r="M1723" i="6"/>
  <c r="P1723" i="6"/>
  <c r="M1711" i="6"/>
  <c r="P1711" i="6"/>
  <c r="M1699" i="6"/>
  <c r="P1699" i="6"/>
  <c r="M1675" i="6"/>
  <c r="P1675" i="6"/>
  <c r="M1663" i="6"/>
  <c r="P1663" i="6"/>
  <c r="M1639" i="6"/>
  <c r="P1639" i="6"/>
  <c r="M1627" i="6"/>
  <c r="P1627" i="6"/>
  <c r="M1603" i="6"/>
  <c r="P1603" i="6"/>
  <c r="M1591" i="6"/>
  <c r="P1591" i="6"/>
  <c r="M1579" i="6"/>
  <c r="P1579" i="6"/>
  <c r="M1567" i="6"/>
  <c r="P1567" i="6"/>
  <c r="M1555" i="6"/>
  <c r="P1555" i="6"/>
  <c r="M1519" i="6"/>
  <c r="P1519" i="6"/>
  <c r="P1952" i="6"/>
  <c r="J2020" i="6"/>
  <c r="P2020" i="6"/>
  <c r="M1996" i="6"/>
  <c r="P1996" i="6"/>
  <c r="M1984" i="6"/>
  <c r="P1984" i="6"/>
  <c r="M1972" i="6"/>
  <c r="P1972" i="6"/>
  <c r="M1960" i="6"/>
  <c r="P1960" i="6"/>
  <c r="M1912" i="6"/>
  <c r="P1912" i="6"/>
  <c r="M1900" i="6"/>
  <c r="P1900" i="6"/>
  <c r="M1888" i="6"/>
  <c r="P1888" i="6"/>
  <c r="M1876" i="6"/>
  <c r="P1876" i="6"/>
  <c r="M1852" i="6"/>
  <c r="P1852" i="6"/>
  <c r="M1828" i="6"/>
  <c r="P1828" i="6"/>
  <c r="M1816" i="6"/>
  <c r="P1816" i="6"/>
  <c r="M1780" i="6"/>
  <c r="P1780" i="6"/>
  <c r="M1768" i="6"/>
  <c r="P1768" i="6"/>
  <c r="M1756" i="6"/>
  <c r="P1756" i="6"/>
  <c r="M1744" i="6"/>
  <c r="P1744" i="6"/>
  <c r="M1732" i="6"/>
  <c r="P1732" i="6"/>
  <c r="M1708" i="6"/>
  <c r="P1708" i="6"/>
  <c r="M1684" i="6"/>
  <c r="P1684" i="6"/>
  <c r="M1672" i="6"/>
  <c r="P1672" i="6"/>
  <c r="P2001" i="6"/>
  <c r="P1929" i="6"/>
  <c r="P1849" i="6"/>
  <c r="P1633" i="6"/>
  <c r="P1417" i="6"/>
  <c r="P1201" i="6"/>
  <c r="P866" i="6"/>
  <c r="M1994" i="6"/>
  <c r="P1994" i="6"/>
  <c r="M1898" i="6"/>
  <c r="P1898" i="6"/>
  <c r="M1814" i="6"/>
  <c r="P1814" i="6"/>
  <c r="M1718" i="6"/>
  <c r="P1718" i="6"/>
  <c r="M1622" i="6"/>
  <c r="P1622" i="6"/>
  <c r="M1550" i="6"/>
  <c r="P1550" i="6"/>
  <c r="M1454" i="6"/>
  <c r="P1454" i="6"/>
  <c r="M1382" i="6"/>
  <c r="P1382" i="6"/>
  <c r="M1310" i="6"/>
  <c r="P1310" i="6"/>
  <c r="M1202" i="6"/>
  <c r="P1202" i="6"/>
  <c r="M1094" i="6"/>
  <c r="P1094" i="6"/>
  <c r="M1034" i="6"/>
  <c r="P1034" i="6"/>
  <c r="M962" i="6"/>
  <c r="P962" i="6"/>
  <c r="M854" i="6"/>
  <c r="P854" i="6"/>
  <c r="M758" i="6"/>
  <c r="P758" i="6"/>
  <c r="M662" i="6"/>
  <c r="P662" i="6"/>
  <c r="M602" i="6"/>
  <c r="P602" i="6"/>
  <c r="M518" i="6"/>
  <c r="P518" i="6"/>
  <c r="M422" i="6"/>
  <c r="P422" i="6"/>
  <c r="M338" i="6"/>
  <c r="P338" i="6"/>
  <c r="M254" i="6"/>
  <c r="P254" i="6"/>
  <c r="M146" i="6"/>
  <c r="P146" i="6"/>
  <c r="M74" i="6"/>
  <c r="P74" i="6"/>
  <c r="M1844" i="6"/>
  <c r="P1844" i="6"/>
  <c r="M1808" i="6"/>
  <c r="P1808" i="6"/>
  <c r="M1748" i="6"/>
  <c r="P1748" i="6"/>
  <c r="M1700" i="6"/>
  <c r="P1700" i="6"/>
  <c r="M1652" i="6"/>
  <c r="P1652" i="6"/>
  <c r="M1604" i="6"/>
  <c r="P1604" i="6"/>
  <c r="M1544" i="6"/>
  <c r="P1544" i="6"/>
  <c r="M1496" i="6"/>
  <c r="P1496" i="6"/>
  <c r="M1460" i="6"/>
  <c r="P1460" i="6"/>
  <c r="M1412" i="6"/>
  <c r="P1412" i="6"/>
  <c r="M1364" i="6"/>
  <c r="P1364" i="6"/>
  <c r="M1316" i="6"/>
  <c r="P1316" i="6"/>
  <c r="M1268" i="6"/>
  <c r="P1268" i="6"/>
  <c r="M1220" i="6"/>
  <c r="P1220" i="6"/>
  <c r="M1160" i="6"/>
  <c r="P1160" i="6"/>
  <c r="M1100" i="6"/>
  <c r="P1100" i="6"/>
  <c r="M1052" i="6"/>
  <c r="P1052" i="6"/>
  <c r="M1004" i="6"/>
  <c r="P1004" i="6"/>
  <c r="M968" i="6"/>
  <c r="P968" i="6"/>
  <c r="M932" i="6"/>
  <c r="P932" i="6"/>
  <c r="M884" i="6"/>
  <c r="P884" i="6"/>
  <c r="M860" i="6"/>
  <c r="P860" i="6"/>
  <c r="M824" i="6"/>
  <c r="P824" i="6"/>
  <c r="M800" i="6"/>
  <c r="P800" i="6"/>
  <c r="M776" i="6"/>
  <c r="P776" i="6"/>
  <c r="M728" i="6"/>
  <c r="P728" i="6"/>
  <c r="P1057" i="6"/>
  <c r="M1999" i="6"/>
  <c r="P1999" i="6"/>
  <c r="M1963" i="6"/>
  <c r="P1963" i="6"/>
  <c r="M1927" i="6"/>
  <c r="P1927" i="6"/>
  <c r="M1891" i="6"/>
  <c r="P1891" i="6"/>
  <c r="M1795" i="6"/>
  <c r="P1795" i="6"/>
  <c r="M1747" i="6"/>
  <c r="P1747" i="6"/>
  <c r="M1531" i="6"/>
  <c r="P1531" i="6"/>
  <c r="P2024" i="6"/>
  <c r="P1880" i="6"/>
  <c r="M2019" i="6"/>
  <c r="P2019" i="6"/>
  <c r="M2007" i="6"/>
  <c r="P2007" i="6"/>
  <c r="M1995" i="6"/>
  <c r="P1995" i="6"/>
  <c r="M1983" i="6"/>
  <c r="P1983" i="6"/>
  <c r="M1971" i="6"/>
  <c r="P1971" i="6"/>
  <c r="M1959" i="6"/>
  <c r="P1959" i="6"/>
  <c r="M1947" i="6"/>
  <c r="P1947" i="6"/>
  <c r="M1911" i="6"/>
  <c r="P1911" i="6"/>
  <c r="M1899" i="6"/>
  <c r="P1899" i="6"/>
  <c r="M1887" i="6"/>
  <c r="P1887" i="6"/>
  <c r="M1875" i="6"/>
  <c r="P1875" i="6"/>
  <c r="M1863" i="6"/>
  <c r="P1863" i="6"/>
  <c r="M1851" i="6"/>
  <c r="P1851" i="6"/>
  <c r="M1839" i="6"/>
  <c r="P1839" i="6"/>
  <c r="M1827" i="6"/>
  <c r="P1827" i="6"/>
  <c r="M1815" i="6"/>
  <c r="P1815" i="6"/>
  <c r="M1755" i="6"/>
  <c r="P1755" i="6"/>
  <c r="M1743" i="6"/>
  <c r="P1743" i="6"/>
  <c r="M1731" i="6"/>
  <c r="P1731" i="6"/>
  <c r="M1719" i="6"/>
  <c r="P1719" i="6"/>
  <c r="M1707" i="6"/>
  <c r="P1707" i="6"/>
  <c r="M1695" i="6"/>
  <c r="P1695" i="6"/>
  <c r="M1683" i="6"/>
  <c r="P1683" i="6"/>
  <c r="M1671" i="6"/>
  <c r="P1671" i="6"/>
  <c r="M1659" i="6"/>
  <c r="P1659" i="6"/>
  <c r="M1623" i="6"/>
  <c r="P1623" i="6"/>
  <c r="M1611" i="6"/>
  <c r="P1611" i="6"/>
  <c r="M1599" i="6"/>
  <c r="P1599" i="6"/>
  <c r="M1587" i="6"/>
  <c r="P1587" i="6"/>
  <c r="M1575" i="6"/>
  <c r="P1575" i="6"/>
  <c r="M1563" i="6"/>
  <c r="P1563" i="6"/>
  <c r="M1551" i="6"/>
  <c r="P1551" i="6"/>
  <c r="M1539" i="6"/>
  <c r="P1539" i="6"/>
  <c r="M1527" i="6"/>
  <c r="P1527" i="6"/>
  <c r="M1503" i="6"/>
  <c r="P1503" i="6"/>
  <c r="M1479" i="6"/>
  <c r="P1479" i="6"/>
  <c r="M1467" i="6"/>
  <c r="P1467" i="6"/>
  <c r="M1455" i="6"/>
  <c r="P1455" i="6"/>
  <c r="M1443" i="6"/>
  <c r="P1443" i="6"/>
  <c r="M1431" i="6"/>
  <c r="P1431" i="6"/>
  <c r="M1419" i="6"/>
  <c r="P1419" i="6"/>
  <c r="M1407" i="6"/>
  <c r="P1407" i="6"/>
  <c r="M1395" i="6"/>
  <c r="P1395" i="6"/>
  <c r="M1383" i="6"/>
  <c r="P1383" i="6"/>
  <c r="M1371" i="6"/>
  <c r="P1371" i="6"/>
  <c r="M1359" i="6"/>
  <c r="P1359" i="6"/>
  <c r="M1347" i="6"/>
  <c r="P1347" i="6"/>
  <c r="M1335" i="6"/>
  <c r="P1335" i="6"/>
  <c r="M1323" i="6"/>
  <c r="P1323" i="6"/>
  <c r="M1311" i="6"/>
  <c r="P1311" i="6"/>
  <c r="M1299" i="6"/>
  <c r="P1299" i="6"/>
  <c r="M1287" i="6"/>
  <c r="P1287" i="6"/>
  <c r="M1263" i="6"/>
  <c r="P1263" i="6"/>
  <c r="M1251" i="6"/>
  <c r="P1251" i="6"/>
  <c r="M1239" i="6"/>
  <c r="P1239" i="6"/>
  <c r="M1215" i="6"/>
  <c r="P1215" i="6"/>
  <c r="M1191" i="6"/>
  <c r="P1191" i="6"/>
  <c r="M1179" i="6"/>
  <c r="P1179" i="6"/>
  <c r="M1167" i="6"/>
  <c r="P1167" i="6"/>
  <c r="M1155" i="6"/>
  <c r="P1155" i="6"/>
  <c r="M1143" i="6"/>
  <c r="P1143" i="6"/>
  <c r="M1119" i="6"/>
  <c r="P1119" i="6"/>
  <c r="M1107" i="6"/>
  <c r="P1107" i="6"/>
  <c r="M1095" i="6"/>
  <c r="P1095" i="6"/>
  <c r="M1083" i="6"/>
  <c r="P1083" i="6"/>
  <c r="M1071" i="6"/>
  <c r="P1071" i="6"/>
  <c r="M1059" i="6"/>
  <c r="P1059" i="6"/>
  <c r="M1047" i="6"/>
  <c r="P1047" i="6"/>
  <c r="M1035" i="6"/>
  <c r="P1035" i="6"/>
  <c r="M1023" i="6"/>
  <c r="P1023" i="6"/>
  <c r="M1011" i="6"/>
  <c r="P1011" i="6"/>
  <c r="M999" i="6"/>
  <c r="P999" i="6"/>
  <c r="P2000" i="6"/>
  <c r="P1928" i="6"/>
  <c r="P1848" i="6"/>
  <c r="P1416" i="6"/>
  <c r="P1200" i="6"/>
  <c r="P864" i="6"/>
  <c r="M1838" i="6"/>
  <c r="P1838" i="6"/>
  <c r="M1706" i="6"/>
  <c r="P1706" i="6"/>
  <c r="M1466" i="6"/>
  <c r="P1466" i="6"/>
  <c r="M1178" i="6"/>
  <c r="P1178" i="6"/>
  <c r="M62" i="6"/>
  <c r="P62" i="6"/>
  <c r="P1917" i="6"/>
  <c r="P1813" i="6"/>
  <c r="P1597" i="6"/>
  <c r="P1381" i="6"/>
  <c r="P1165" i="6"/>
  <c r="P650" i="6"/>
  <c r="M1934" i="6"/>
  <c r="P1934" i="6"/>
  <c r="M1790" i="6"/>
  <c r="P1790" i="6"/>
  <c r="M1634" i="6"/>
  <c r="P1634" i="6"/>
  <c r="M1478" i="6"/>
  <c r="P1478" i="6"/>
  <c r="M1358" i="6"/>
  <c r="P1358" i="6"/>
  <c r="M1214" i="6"/>
  <c r="P1214" i="6"/>
  <c r="M1106" i="6"/>
  <c r="P1106" i="6"/>
  <c r="M998" i="6"/>
  <c r="P998" i="6"/>
  <c r="M890" i="6"/>
  <c r="P890" i="6"/>
  <c r="M794" i="6"/>
  <c r="P794" i="6"/>
  <c r="M674" i="6"/>
  <c r="P674" i="6"/>
  <c r="M566" i="6"/>
  <c r="P566" i="6"/>
  <c r="M470" i="6"/>
  <c r="P470" i="6"/>
  <c r="M362" i="6"/>
  <c r="P362" i="6"/>
  <c r="M242" i="6"/>
  <c r="P242" i="6"/>
  <c r="M134" i="6"/>
  <c r="P134" i="6"/>
  <c r="M50" i="6"/>
  <c r="P50" i="6"/>
  <c r="M1993" i="6"/>
  <c r="P1993" i="6"/>
  <c r="M1945" i="6"/>
  <c r="P1945" i="6"/>
  <c r="M1753" i="6"/>
  <c r="P1753" i="6"/>
  <c r="M1729" i="6"/>
  <c r="P1729" i="6"/>
  <c r="M1645" i="6"/>
  <c r="P1645" i="6"/>
  <c r="M1621" i="6"/>
  <c r="P1621" i="6"/>
  <c r="M1465" i="6"/>
  <c r="P1465" i="6"/>
  <c r="M1441" i="6"/>
  <c r="P1441" i="6"/>
  <c r="M1429" i="6"/>
  <c r="P1429" i="6"/>
  <c r="M1249" i="6"/>
  <c r="P1249" i="6"/>
  <c r="M1225" i="6"/>
  <c r="P1225" i="6"/>
  <c r="M1189" i="6"/>
  <c r="P1189" i="6"/>
  <c r="M1153" i="6"/>
  <c r="P1153" i="6"/>
  <c r="M997" i="6"/>
  <c r="P997" i="6"/>
  <c r="M949" i="6"/>
  <c r="P949" i="6"/>
  <c r="M889" i="6"/>
  <c r="P889" i="6"/>
  <c r="M841" i="6"/>
  <c r="P841" i="6"/>
  <c r="M781" i="6"/>
  <c r="P781" i="6"/>
  <c r="M733" i="6"/>
  <c r="P733" i="6"/>
  <c r="M673" i="6"/>
  <c r="P673" i="6"/>
  <c r="M613" i="6"/>
  <c r="P613" i="6"/>
  <c r="M565" i="6"/>
  <c r="P565" i="6"/>
  <c r="M517" i="6"/>
  <c r="P517" i="6"/>
  <c r="M469" i="6"/>
  <c r="P469" i="6"/>
  <c r="M397" i="6"/>
  <c r="P397" i="6"/>
  <c r="M349" i="6"/>
  <c r="P349" i="6"/>
  <c r="M301" i="6"/>
  <c r="P301" i="6"/>
  <c r="M265" i="6"/>
  <c r="P265" i="6"/>
  <c r="M217" i="6"/>
  <c r="P217" i="6"/>
  <c r="M181" i="6"/>
  <c r="P181" i="6"/>
  <c r="M145" i="6"/>
  <c r="P145" i="6"/>
  <c r="M97" i="6"/>
  <c r="P97" i="6"/>
  <c r="M61" i="6"/>
  <c r="P61" i="6"/>
  <c r="M13" i="6"/>
  <c r="P13" i="6"/>
  <c r="P1988" i="6"/>
  <c r="P1916" i="6"/>
  <c r="P1596" i="6"/>
  <c r="P1380" i="6"/>
  <c r="P1164" i="6"/>
  <c r="M1886" i="6"/>
  <c r="P1886" i="6"/>
  <c r="M1730" i="6"/>
  <c r="P1730" i="6"/>
  <c r="M1610" i="6"/>
  <c r="P1610" i="6"/>
  <c r="M1538" i="6"/>
  <c r="P1538" i="6"/>
  <c r="M1394" i="6"/>
  <c r="P1394" i="6"/>
  <c r="M1286" i="6"/>
  <c r="P1286" i="6"/>
  <c r="M1166" i="6"/>
  <c r="P1166" i="6"/>
  <c r="M1046" i="6"/>
  <c r="P1046" i="6"/>
  <c r="M950" i="6"/>
  <c r="P950" i="6"/>
  <c r="M842" i="6"/>
  <c r="P842" i="6"/>
  <c r="M722" i="6"/>
  <c r="P722" i="6"/>
  <c r="M578" i="6"/>
  <c r="P578" i="6"/>
  <c r="M446" i="6"/>
  <c r="P446" i="6"/>
  <c r="M302" i="6"/>
  <c r="P302" i="6"/>
  <c r="M206" i="6"/>
  <c r="P206" i="6"/>
  <c r="M86" i="6"/>
  <c r="P86" i="6"/>
  <c r="M2005" i="6"/>
  <c r="P2005" i="6"/>
  <c r="M1909" i="6"/>
  <c r="P1909" i="6"/>
  <c r="M1717" i="6"/>
  <c r="P1717" i="6"/>
  <c r="M1609" i="6"/>
  <c r="P1609" i="6"/>
  <c r="M1501" i="6"/>
  <c r="P1501" i="6"/>
  <c r="M1477" i="6"/>
  <c r="P1477" i="6"/>
  <c r="M1285" i="6"/>
  <c r="P1285" i="6"/>
  <c r="M1261" i="6"/>
  <c r="P1261" i="6"/>
  <c r="M1069" i="6"/>
  <c r="P1069" i="6"/>
  <c r="M1033" i="6"/>
  <c r="P1033" i="6"/>
  <c r="M985" i="6"/>
  <c r="P985" i="6"/>
  <c r="M937" i="6"/>
  <c r="P937" i="6"/>
  <c r="M901" i="6"/>
  <c r="P901" i="6"/>
  <c r="M865" i="6"/>
  <c r="P865" i="6"/>
  <c r="M817" i="6"/>
  <c r="P817" i="6"/>
  <c r="M769" i="6"/>
  <c r="P769" i="6"/>
  <c r="M721" i="6"/>
  <c r="P721" i="6"/>
  <c r="M697" i="6"/>
  <c r="P697" i="6"/>
  <c r="M649" i="6"/>
  <c r="P649" i="6"/>
  <c r="M601" i="6"/>
  <c r="P601" i="6"/>
  <c r="M553" i="6"/>
  <c r="P553" i="6"/>
  <c r="M505" i="6"/>
  <c r="P505" i="6"/>
  <c r="M457" i="6"/>
  <c r="P457" i="6"/>
  <c r="M433" i="6"/>
  <c r="P433" i="6"/>
  <c r="M385" i="6"/>
  <c r="P385" i="6"/>
  <c r="M337" i="6"/>
  <c r="P337" i="6"/>
  <c r="M289" i="6"/>
  <c r="P289" i="6"/>
  <c r="M241" i="6"/>
  <c r="P241" i="6"/>
  <c r="M205" i="6"/>
  <c r="P205" i="6"/>
  <c r="M169" i="6"/>
  <c r="P169" i="6"/>
  <c r="M133" i="6"/>
  <c r="P133" i="6"/>
  <c r="M109" i="6"/>
  <c r="P109" i="6"/>
  <c r="M73" i="6"/>
  <c r="P73" i="6"/>
  <c r="M25" i="6"/>
  <c r="P25" i="6"/>
  <c r="M2028" i="6"/>
  <c r="P2028" i="6"/>
  <c r="M2004" i="6"/>
  <c r="P2004" i="6"/>
  <c r="M1980" i="6"/>
  <c r="P1980" i="6"/>
  <c r="M1956" i="6"/>
  <c r="P1956" i="6"/>
  <c r="M1920" i="6"/>
  <c r="P1920" i="6"/>
  <c r="M1896" i="6"/>
  <c r="P1896" i="6"/>
  <c r="M1872" i="6"/>
  <c r="P1872" i="6"/>
  <c r="M1860" i="6"/>
  <c r="P1860" i="6"/>
  <c r="M1728" i="6"/>
  <c r="P1728" i="6"/>
  <c r="M1716" i="6"/>
  <c r="P1716" i="6"/>
  <c r="M1692" i="6"/>
  <c r="P1692" i="6"/>
  <c r="M1680" i="6"/>
  <c r="P1680" i="6"/>
  <c r="M1644" i="6"/>
  <c r="P1644" i="6"/>
  <c r="M1608" i="6"/>
  <c r="P1608" i="6"/>
  <c r="M1536" i="6"/>
  <c r="P1536" i="6"/>
  <c r="M1512" i="6"/>
  <c r="P1512" i="6"/>
  <c r="M1500" i="6"/>
  <c r="P1500" i="6"/>
  <c r="M1464" i="6"/>
  <c r="P1464" i="6"/>
  <c r="M1440" i="6"/>
  <c r="P1440" i="6"/>
  <c r="M1428" i="6"/>
  <c r="P1428" i="6"/>
  <c r="M1404" i="6"/>
  <c r="P1404" i="6"/>
  <c r="M1392" i="6"/>
  <c r="P1392" i="6"/>
  <c r="M1368" i="6"/>
  <c r="P1368" i="6"/>
  <c r="M1332" i="6"/>
  <c r="P1332" i="6"/>
  <c r="M1320" i="6"/>
  <c r="P1320" i="6"/>
  <c r="M1296" i="6"/>
  <c r="P1296" i="6"/>
  <c r="M1284" i="6"/>
  <c r="P1284" i="6"/>
  <c r="M1260" i="6"/>
  <c r="P1260" i="6"/>
  <c r="M1248" i="6"/>
  <c r="P1248" i="6"/>
  <c r="M1224" i="6"/>
  <c r="P1224" i="6"/>
  <c r="M1212" i="6"/>
  <c r="P1212" i="6"/>
  <c r="M1188" i="6"/>
  <c r="P1188" i="6"/>
  <c r="M1152" i="6"/>
  <c r="P1152" i="6"/>
  <c r="M1140" i="6"/>
  <c r="P1140" i="6"/>
  <c r="M1116" i="6"/>
  <c r="P1116" i="6"/>
  <c r="M1104" i="6"/>
  <c r="P1104" i="6"/>
  <c r="M1080" i="6"/>
  <c r="P1080" i="6"/>
  <c r="M1068" i="6"/>
  <c r="P1068" i="6"/>
  <c r="M1044" i="6"/>
  <c r="P1044" i="6"/>
  <c r="M1032" i="6"/>
  <c r="P1032" i="6"/>
  <c r="M1008" i="6"/>
  <c r="P1008" i="6"/>
  <c r="M996" i="6"/>
  <c r="P996" i="6"/>
  <c r="M984" i="6"/>
  <c r="P984" i="6"/>
  <c r="M972" i="6"/>
  <c r="P972" i="6"/>
  <c r="M960" i="6"/>
  <c r="P960" i="6"/>
  <c r="M948" i="6"/>
  <c r="P948" i="6"/>
  <c r="M936" i="6"/>
  <c r="P936" i="6"/>
  <c r="M924" i="6"/>
  <c r="P924" i="6"/>
  <c r="M912" i="6"/>
  <c r="P912" i="6"/>
  <c r="M900" i="6"/>
  <c r="P900" i="6"/>
  <c r="M888" i="6"/>
  <c r="P888" i="6"/>
  <c r="M876" i="6"/>
  <c r="P876" i="6"/>
  <c r="M852" i="6"/>
  <c r="P852" i="6"/>
  <c r="M840" i="6"/>
  <c r="P840" i="6"/>
  <c r="M828" i="6"/>
  <c r="P828" i="6"/>
  <c r="M816" i="6"/>
  <c r="P816" i="6"/>
  <c r="M804" i="6"/>
  <c r="P804" i="6"/>
  <c r="P1977" i="6"/>
  <c r="P1905" i="6"/>
  <c r="P1777" i="6"/>
  <c r="P1561" i="6"/>
  <c r="P1345" i="6"/>
  <c r="P1129" i="6"/>
  <c r="P434" i="6"/>
  <c r="M1982" i="6"/>
  <c r="P1982" i="6"/>
  <c r="M1862" i="6"/>
  <c r="P1862" i="6"/>
  <c r="M1754" i="6"/>
  <c r="P1754" i="6"/>
  <c r="M1670" i="6"/>
  <c r="P1670" i="6"/>
  <c r="M1562" i="6"/>
  <c r="P1562" i="6"/>
  <c r="M1442" i="6"/>
  <c r="P1442" i="6"/>
  <c r="M1334" i="6"/>
  <c r="P1334" i="6"/>
  <c r="M1238" i="6"/>
  <c r="P1238" i="6"/>
  <c r="M1142" i="6"/>
  <c r="P1142" i="6"/>
  <c r="M1058" i="6"/>
  <c r="P1058" i="6"/>
  <c r="M974" i="6"/>
  <c r="P974" i="6"/>
  <c r="M926" i="6"/>
  <c r="P926" i="6"/>
  <c r="M818" i="6"/>
  <c r="P818" i="6"/>
  <c r="M734" i="6"/>
  <c r="P734" i="6"/>
  <c r="M626" i="6"/>
  <c r="P626" i="6"/>
  <c r="M542" i="6"/>
  <c r="P542" i="6"/>
  <c r="M506" i="6"/>
  <c r="P506" i="6"/>
  <c r="M410" i="6"/>
  <c r="P410" i="6"/>
  <c r="M314" i="6"/>
  <c r="P314" i="6"/>
  <c r="M170" i="6"/>
  <c r="P170" i="6"/>
  <c r="M2017" i="6"/>
  <c r="P2017" i="6"/>
  <c r="M1981" i="6"/>
  <c r="P1981" i="6"/>
  <c r="M1969" i="6"/>
  <c r="P1969" i="6"/>
  <c r="M1933" i="6"/>
  <c r="P1933" i="6"/>
  <c r="M1921" i="6"/>
  <c r="P1921" i="6"/>
  <c r="M1897" i="6"/>
  <c r="P1897" i="6"/>
  <c r="M1885" i="6"/>
  <c r="P1885" i="6"/>
  <c r="M1873" i="6"/>
  <c r="P1873" i="6"/>
  <c r="M1861" i="6"/>
  <c r="P1861" i="6"/>
  <c r="M1837" i="6"/>
  <c r="P1837" i="6"/>
  <c r="M1825" i="6"/>
  <c r="P1825" i="6"/>
  <c r="M1801" i="6"/>
  <c r="P1801" i="6"/>
  <c r="M1789" i="6"/>
  <c r="P1789" i="6"/>
  <c r="M1765" i="6"/>
  <c r="P1765" i="6"/>
  <c r="M1693" i="6"/>
  <c r="P1693" i="6"/>
  <c r="M1681" i="6"/>
  <c r="P1681" i="6"/>
  <c r="M1657" i="6"/>
  <c r="P1657" i="6"/>
  <c r="M1585" i="6"/>
  <c r="P1585" i="6"/>
  <c r="M1573" i="6"/>
  <c r="P1573" i="6"/>
  <c r="M1549" i="6"/>
  <c r="P1549" i="6"/>
  <c r="M1537" i="6"/>
  <c r="P1537" i="6"/>
  <c r="M1513" i="6"/>
  <c r="P1513" i="6"/>
  <c r="M1405" i="6"/>
  <c r="P1405" i="6"/>
  <c r="M1393" i="6"/>
  <c r="P1393" i="6"/>
  <c r="M1369" i="6"/>
  <c r="P1369" i="6"/>
  <c r="M1213" i="6"/>
  <c r="P1213" i="6"/>
  <c r="M1117" i="6"/>
  <c r="P1117" i="6"/>
  <c r="M1105" i="6"/>
  <c r="P1105" i="6"/>
  <c r="M1081" i="6"/>
  <c r="P1081" i="6"/>
  <c r="M1045" i="6"/>
  <c r="P1045" i="6"/>
  <c r="M1009" i="6"/>
  <c r="P1009" i="6"/>
  <c r="M973" i="6"/>
  <c r="P973" i="6"/>
  <c r="M925" i="6"/>
  <c r="P925" i="6"/>
  <c r="M877" i="6"/>
  <c r="P877" i="6"/>
  <c r="M829" i="6"/>
  <c r="P829" i="6"/>
  <c r="M805" i="6"/>
  <c r="P805" i="6"/>
  <c r="M757" i="6"/>
  <c r="P757" i="6"/>
  <c r="M709" i="6"/>
  <c r="P709" i="6"/>
  <c r="M661" i="6"/>
  <c r="P661" i="6"/>
  <c r="M637" i="6"/>
  <c r="P637" i="6"/>
  <c r="M589" i="6"/>
  <c r="P589" i="6"/>
  <c r="M541" i="6"/>
  <c r="P541" i="6"/>
  <c r="M493" i="6"/>
  <c r="P493" i="6"/>
  <c r="M445" i="6"/>
  <c r="P445" i="6"/>
  <c r="M409" i="6"/>
  <c r="P409" i="6"/>
  <c r="M373" i="6"/>
  <c r="P373" i="6"/>
  <c r="M325" i="6"/>
  <c r="P325" i="6"/>
  <c r="M253" i="6"/>
  <c r="P253" i="6"/>
  <c r="M49" i="6"/>
  <c r="P49" i="6"/>
  <c r="M2016" i="6"/>
  <c r="P2016" i="6"/>
  <c r="M1992" i="6"/>
  <c r="P1992" i="6"/>
  <c r="M1968" i="6"/>
  <c r="P1968" i="6"/>
  <c r="M1944" i="6"/>
  <c r="P1944" i="6"/>
  <c r="M1932" i="6"/>
  <c r="P1932" i="6"/>
  <c r="M1908" i="6"/>
  <c r="P1908" i="6"/>
  <c r="M1884" i="6"/>
  <c r="P1884" i="6"/>
  <c r="M1836" i="6"/>
  <c r="P1836" i="6"/>
  <c r="M1824" i="6"/>
  <c r="P1824" i="6"/>
  <c r="M1764" i="6"/>
  <c r="P1764" i="6"/>
  <c r="M1752" i="6"/>
  <c r="P1752" i="6"/>
  <c r="M1620" i="6"/>
  <c r="P1620" i="6"/>
  <c r="M1584" i="6"/>
  <c r="P1584" i="6"/>
  <c r="M1572" i="6"/>
  <c r="P1572" i="6"/>
  <c r="M1548" i="6"/>
  <c r="P1548" i="6"/>
  <c r="M1476" i="6"/>
  <c r="P1476" i="6"/>
  <c r="M2027" i="6"/>
  <c r="P2027" i="6"/>
  <c r="M2015" i="6"/>
  <c r="P2015" i="6"/>
  <c r="M2003" i="6"/>
  <c r="P2003" i="6"/>
  <c r="M1991" i="6"/>
  <c r="P1991" i="6"/>
  <c r="M1979" i="6"/>
  <c r="P1979" i="6"/>
  <c r="M1967" i="6"/>
  <c r="P1967" i="6"/>
  <c r="M1955" i="6"/>
  <c r="P1955" i="6"/>
  <c r="M1943" i="6"/>
  <c r="P1943" i="6"/>
  <c r="M1931" i="6"/>
  <c r="P1931" i="6"/>
  <c r="M1919" i="6"/>
  <c r="P1919" i="6"/>
  <c r="M1895" i="6"/>
  <c r="P1895" i="6"/>
  <c r="M1883" i="6"/>
  <c r="P1883" i="6"/>
  <c r="M1859" i="6"/>
  <c r="P1859" i="6"/>
  <c r="M1847" i="6"/>
  <c r="P1847" i="6"/>
  <c r="M1835" i="6"/>
  <c r="P1835" i="6"/>
  <c r="M1823" i="6"/>
  <c r="P1823" i="6"/>
  <c r="M1799" i="6"/>
  <c r="P1799" i="6"/>
  <c r="M1787" i="6"/>
  <c r="P1787" i="6"/>
  <c r="M1775" i="6"/>
  <c r="P1775" i="6"/>
  <c r="M1763" i="6"/>
  <c r="P1763" i="6"/>
  <c r="M1751" i="6"/>
  <c r="P1751" i="6"/>
  <c r="M1739" i="6"/>
  <c r="P1739" i="6"/>
  <c r="M1715" i="6"/>
  <c r="P1715" i="6"/>
  <c r="M1703" i="6"/>
  <c r="P1703" i="6"/>
  <c r="M1691" i="6"/>
  <c r="P1691" i="6"/>
  <c r="M1679" i="6"/>
  <c r="P1679" i="6"/>
  <c r="M1667" i="6"/>
  <c r="P1667" i="6"/>
  <c r="M1655" i="6"/>
  <c r="P1655" i="6"/>
  <c r="M1643" i="6"/>
  <c r="P1643" i="6"/>
  <c r="M1631" i="6"/>
  <c r="P1631" i="6"/>
  <c r="M1607" i="6"/>
  <c r="P1607" i="6"/>
  <c r="M1595" i="6"/>
  <c r="P1595" i="6"/>
  <c r="M1583" i="6"/>
  <c r="P1583" i="6"/>
  <c r="M1571" i="6"/>
  <c r="P1571" i="6"/>
  <c r="M1559" i="6"/>
  <c r="P1559" i="6"/>
  <c r="M1547" i="6"/>
  <c r="P1547" i="6"/>
  <c r="M1535" i="6"/>
  <c r="P1535" i="6"/>
  <c r="M1523" i="6"/>
  <c r="P1523" i="6"/>
  <c r="M1511" i="6"/>
  <c r="P1511" i="6"/>
  <c r="M1499" i="6"/>
  <c r="P1499" i="6"/>
  <c r="M1487" i="6"/>
  <c r="P1487" i="6"/>
  <c r="M1475" i="6"/>
  <c r="P1475" i="6"/>
  <c r="M1463" i="6"/>
  <c r="P1463" i="6"/>
  <c r="M1451" i="6"/>
  <c r="P1451" i="6"/>
  <c r="M1439" i="6"/>
  <c r="P1439" i="6"/>
  <c r="M1427" i="6"/>
  <c r="P1427" i="6"/>
  <c r="M1415" i="6"/>
  <c r="P1415" i="6"/>
  <c r="M1403" i="6"/>
  <c r="P1403" i="6"/>
  <c r="M1391" i="6"/>
  <c r="P1391" i="6"/>
  <c r="M1379" i="6"/>
  <c r="P1379" i="6"/>
  <c r="M1367" i="6"/>
  <c r="P1367" i="6"/>
  <c r="M1355" i="6"/>
  <c r="P1355" i="6"/>
  <c r="M1343" i="6"/>
  <c r="P1343" i="6"/>
  <c r="M1331" i="6"/>
  <c r="P1331" i="6"/>
  <c r="M1319" i="6"/>
  <c r="P1319" i="6"/>
  <c r="M1307" i="6"/>
  <c r="P1307" i="6"/>
  <c r="M1295" i="6"/>
  <c r="P1295" i="6"/>
  <c r="M1283" i="6"/>
  <c r="P1283" i="6"/>
  <c r="M1271" i="6"/>
  <c r="P1271" i="6"/>
  <c r="M1259" i="6"/>
  <c r="P1259" i="6"/>
  <c r="M1247" i="6"/>
  <c r="P1247" i="6"/>
  <c r="M1235" i="6"/>
  <c r="P1235" i="6"/>
  <c r="M1223" i="6"/>
  <c r="P1223" i="6"/>
  <c r="M1211" i="6"/>
  <c r="P1211" i="6"/>
  <c r="M1199" i="6"/>
  <c r="P1199" i="6"/>
  <c r="M1187" i="6"/>
  <c r="P1187" i="6"/>
  <c r="M1175" i="6"/>
  <c r="P1175" i="6"/>
  <c r="M1163" i="6"/>
  <c r="P1163" i="6"/>
  <c r="P1976" i="6"/>
  <c r="P1904" i="6"/>
  <c r="P1560" i="6"/>
  <c r="P1344" i="6"/>
  <c r="P1128" i="6"/>
  <c r="M2030" i="6"/>
  <c r="P2030" i="6"/>
  <c r="M1802" i="6"/>
  <c r="P1802" i="6"/>
  <c r="M1646" i="6"/>
  <c r="P1646" i="6"/>
  <c r="M1502" i="6"/>
  <c r="P1502" i="6"/>
  <c r="M1370" i="6"/>
  <c r="P1370" i="6"/>
  <c r="M1250" i="6"/>
  <c r="P1250" i="6"/>
  <c r="M1118" i="6"/>
  <c r="P1118" i="6"/>
  <c r="M1010" i="6"/>
  <c r="P1010" i="6"/>
  <c r="M914" i="6"/>
  <c r="P914" i="6"/>
  <c r="M806" i="6"/>
  <c r="P806" i="6"/>
  <c r="M710" i="6"/>
  <c r="P710" i="6"/>
  <c r="M590" i="6"/>
  <c r="P590" i="6"/>
  <c r="M482" i="6"/>
  <c r="P482" i="6"/>
  <c r="M350" i="6"/>
  <c r="P350" i="6"/>
  <c r="M230" i="6"/>
  <c r="P230" i="6"/>
  <c r="M122" i="6"/>
  <c r="P122" i="6"/>
  <c r="M38" i="6"/>
  <c r="P38" i="6"/>
  <c r="M2029" i="6"/>
  <c r="P2029" i="6"/>
  <c r="M1357" i="6"/>
  <c r="P1357" i="6"/>
  <c r="M1333" i="6"/>
  <c r="P1333" i="6"/>
  <c r="M1321" i="6"/>
  <c r="P1321" i="6"/>
  <c r="M1297" i="6"/>
  <c r="P1297" i="6"/>
  <c r="M1177" i="6"/>
  <c r="P1177" i="6"/>
  <c r="M1141" i="6"/>
  <c r="P1141" i="6"/>
  <c r="M961" i="6"/>
  <c r="P961" i="6"/>
  <c r="M913" i="6"/>
  <c r="P913" i="6"/>
  <c r="M853" i="6"/>
  <c r="P853" i="6"/>
  <c r="M793" i="6"/>
  <c r="P793" i="6"/>
  <c r="M745" i="6"/>
  <c r="P745" i="6"/>
  <c r="M685" i="6"/>
  <c r="P685" i="6"/>
  <c r="M625" i="6"/>
  <c r="P625" i="6"/>
  <c r="M577" i="6"/>
  <c r="P577" i="6"/>
  <c r="M529" i="6"/>
  <c r="P529" i="6"/>
  <c r="M481" i="6"/>
  <c r="P481" i="6"/>
  <c r="M421" i="6"/>
  <c r="P421" i="6"/>
  <c r="M361" i="6"/>
  <c r="P361" i="6"/>
  <c r="M313" i="6"/>
  <c r="P313" i="6"/>
  <c r="M277" i="6"/>
  <c r="P277" i="6"/>
  <c r="M229" i="6"/>
  <c r="P229" i="6"/>
  <c r="M193" i="6"/>
  <c r="P193" i="6"/>
  <c r="M157" i="6"/>
  <c r="P157" i="6"/>
  <c r="M121" i="6"/>
  <c r="P121" i="6"/>
  <c r="M85" i="6"/>
  <c r="P85" i="6"/>
  <c r="M37" i="6"/>
  <c r="P37" i="6"/>
  <c r="M2002" i="6"/>
  <c r="P2002" i="6"/>
  <c r="M1990" i="6"/>
  <c r="P1990" i="6"/>
  <c r="M1978" i="6"/>
  <c r="P1978" i="6"/>
  <c r="M1966" i="6"/>
  <c r="P1966" i="6"/>
  <c r="M1954" i="6"/>
  <c r="P1954" i="6"/>
  <c r="M1942" i="6"/>
  <c r="P1942" i="6"/>
  <c r="M1930" i="6"/>
  <c r="P1930" i="6"/>
  <c r="M1918" i="6"/>
  <c r="P1918" i="6"/>
  <c r="M1882" i="6"/>
  <c r="P1882" i="6"/>
  <c r="M1870" i="6"/>
  <c r="P1870" i="6"/>
  <c r="M1858" i="6"/>
  <c r="P1858" i="6"/>
  <c r="M1846" i="6"/>
  <c r="P1846" i="6"/>
  <c r="M1834" i="6"/>
  <c r="P1834" i="6"/>
  <c r="M1822" i="6"/>
  <c r="P1822" i="6"/>
  <c r="M1810" i="6"/>
  <c r="P1810" i="6"/>
  <c r="M1798" i="6"/>
  <c r="P1798" i="6"/>
  <c r="M1786" i="6"/>
  <c r="P1786" i="6"/>
  <c r="M1774" i="6"/>
  <c r="P1774" i="6"/>
  <c r="M1750" i="6"/>
  <c r="P1750" i="6"/>
  <c r="M1738" i="6"/>
  <c r="P1738" i="6"/>
  <c r="M1726" i="6"/>
  <c r="P1726" i="6"/>
  <c r="M1714" i="6"/>
  <c r="P1714" i="6"/>
  <c r="M1702" i="6"/>
  <c r="P1702" i="6"/>
  <c r="M1690" i="6"/>
  <c r="P1690" i="6"/>
  <c r="M1678" i="6"/>
  <c r="P1678" i="6"/>
  <c r="M1666" i="6"/>
  <c r="P1666" i="6"/>
  <c r="M1654" i="6"/>
  <c r="P1654" i="6"/>
  <c r="M1618" i="6"/>
  <c r="P1618" i="6"/>
  <c r="M1606" i="6"/>
  <c r="P1606" i="6"/>
  <c r="M1594" i="6"/>
  <c r="P1594" i="6"/>
  <c r="M1570" i="6"/>
  <c r="P1570" i="6"/>
  <c r="M1558" i="6"/>
  <c r="P1558" i="6"/>
  <c r="M1546" i="6"/>
  <c r="P1546" i="6"/>
  <c r="M1534" i="6"/>
  <c r="P1534" i="6"/>
  <c r="M1522" i="6"/>
  <c r="P1522" i="6"/>
  <c r="M1510" i="6"/>
  <c r="P1510" i="6"/>
  <c r="M1498" i="6"/>
  <c r="P1498" i="6"/>
  <c r="M1486" i="6"/>
  <c r="P1486" i="6"/>
  <c r="M1474" i="6"/>
  <c r="P1474" i="6"/>
  <c r="M1450" i="6"/>
  <c r="P1450" i="6"/>
  <c r="M1438" i="6"/>
  <c r="P1438" i="6"/>
  <c r="M1426" i="6"/>
  <c r="P1426" i="6"/>
  <c r="M1414" i="6"/>
  <c r="P1414" i="6"/>
  <c r="M1402" i="6"/>
  <c r="P1402" i="6"/>
  <c r="M1390" i="6"/>
  <c r="P1390" i="6"/>
  <c r="M1378" i="6"/>
  <c r="P1378" i="6"/>
  <c r="M1366" i="6"/>
  <c r="P1366" i="6"/>
  <c r="M1354" i="6"/>
  <c r="P1354" i="6"/>
  <c r="M1342" i="6"/>
  <c r="P1342" i="6"/>
  <c r="M1330" i="6"/>
  <c r="P1330" i="6"/>
  <c r="M1318" i="6"/>
  <c r="P1318" i="6"/>
  <c r="M1306" i="6"/>
  <c r="P1306" i="6"/>
  <c r="M1294" i="6"/>
  <c r="P1294" i="6"/>
  <c r="M1282" i="6"/>
  <c r="P1282" i="6"/>
  <c r="M1270" i="6"/>
  <c r="P1270" i="6"/>
  <c r="M1258" i="6"/>
  <c r="P1258" i="6"/>
  <c r="M1246" i="6"/>
  <c r="P1246" i="6"/>
  <c r="M1234" i="6"/>
  <c r="P1234" i="6"/>
  <c r="M1222" i="6"/>
  <c r="P1222" i="6"/>
  <c r="M1210" i="6"/>
  <c r="P1210" i="6"/>
  <c r="M1198" i="6"/>
  <c r="P1198" i="6"/>
  <c r="M1186" i="6"/>
  <c r="P1186" i="6"/>
  <c r="M1174" i="6"/>
  <c r="P1174" i="6"/>
  <c r="M1162" i="6"/>
  <c r="P1162" i="6"/>
  <c r="M1150" i="6"/>
  <c r="P1150" i="6"/>
  <c r="M1138" i="6"/>
  <c r="P1138" i="6"/>
  <c r="M1126" i="6"/>
  <c r="P1126" i="6"/>
  <c r="M1114" i="6"/>
  <c r="P1114" i="6"/>
  <c r="M1102" i="6"/>
  <c r="P1102" i="6"/>
  <c r="M1090" i="6"/>
  <c r="P1090" i="6"/>
  <c r="M1078" i="6"/>
  <c r="P1078" i="6"/>
  <c r="M1066" i="6"/>
  <c r="P1066" i="6"/>
  <c r="M1054" i="6"/>
  <c r="P1054" i="6"/>
  <c r="M1042" i="6"/>
  <c r="P1042" i="6"/>
  <c r="M1030" i="6"/>
  <c r="P1030" i="6"/>
  <c r="M1018" i="6"/>
  <c r="P1018" i="6"/>
  <c r="M1006" i="6"/>
  <c r="P1006" i="6"/>
  <c r="M994" i="6"/>
  <c r="P994" i="6"/>
  <c r="M982" i="6"/>
  <c r="P982" i="6"/>
  <c r="M970" i="6"/>
  <c r="P970" i="6"/>
  <c r="M958" i="6"/>
  <c r="P958" i="6"/>
  <c r="M946" i="6"/>
  <c r="P946" i="6"/>
  <c r="M934" i="6"/>
  <c r="P934" i="6"/>
  <c r="P1965" i="6"/>
  <c r="P1893" i="6"/>
  <c r="P1741" i="6"/>
  <c r="P1525" i="6"/>
  <c r="P1309" i="6"/>
  <c r="P1093" i="6"/>
  <c r="P218" i="6"/>
  <c r="M1958" i="6"/>
  <c r="P1958" i="6"/>
  <c r="M1598" i="6"/>
  <c r="P1598" i="6"/>
  <c r="M398" i="6"/>
  <c r="P398" i="6"/>
  <c r="M1857" i="6"/>
  <c r="P1857" i="6"/>
  <c r="M1833" i="6"/>
  <c r="P1833" i="6"/>
  <c r="M1821" i="6"/>
  <c r="P1821" i="6"/>
  <c r="M1809" i="6"/>
  <c r="P1809" i="6"/>
  <c r="M1797" i="6"/>
  <c r="P1797" i="6"/>
  <c r="M1785" i="6"/>
  <c r="P1785" i="6"/>
  <c r="M1749" i="6"/>
  <c r="P1749" i="6"/>
  <c r="M1725" i="6"/>
  <c r="P1725" i="6"/>
  <c r="M1713" i="6"/>
  <c r="P1713" i="6"/>
  <c r="M1701" i="6"/>
  <c r="P1701" i="6"/>
  <c r="M1689" i="6"/>
  <c r="P1689" i="6"/>
  <c r="M1677" i="6"/>
  <c r="P1677" i="6"/>
  <c r="M1665" i="6"/>
  <c r="P1665" i="6"/>
  <c r="M1653" i="6"/>
  <c r="P1653" i="6"/>
  <c r="M1641" i="6"/>
  <c r="P1641" i="6"/>
  <c r="M1629" i="6"/>
  <c r="P1629" i="6"/>
  <c r="M1617" i="6"/>
  <c r="P1617" i="6"/>
  <c r="M1605" i="6"/>
  <c r="P1605" i="6"/>
  <c r="M1593" i="6"/>
  <c r="P1593" i="6"/>
  <c r="M1581" i="6"/>
  <c r="P1581" i="6"/>
  <c r="M1557" i="6"/>
  <c r="P1557" i="6"/>
  <c r="M1545" i="6"/>
  <c r="P1545" i="6"/>
  <c r="M1533" i="6"/>
  <c r="P1533" i="6"/>
  <c r="M1521" i="6"/>
  <c r="P1521" i="6"/>
  <c r="M1509" i="6"/>
  <c r="P1509" i="6"/>
  <c r="M1497" i="6"/>
  <c r="P1497" i="6"/>
  <c r="M1485" i="6"/>
  <c r="P1485" i="6"/>
  <c r="M1473" i="6"/>
  <c r="P1473" i="6"/>
  <c r="M1461" i="6"/>
  <c r="P1461" i="6"/>
  <c r="M1449" i="6"/>
  <c r="P1449" i="6"/>
  <c r="M1437" i="6"/>
  <c r="P1437" i="6"/>
  <c r="M1425" i="6"/>
  <c r="P1425" i="6"/>
  <c r="M1413" i="6"/>
  <c r="P1413" i="6"/>
  <c r="M1401" i="6"/>
  <c r="P1401" i="6"/>
  <c r="M1389" i="6"/>
  <c r="P1389" i="6"/>
  <c r="M1377" i="6"/>
  <c r="P1377" i="6"/>
  <c r="M1365" i="6"/>
  <c r="P1365" i="6"/>
  <c r="M1353" i="6"/>
  <c r="P1353" i="6"/>
  <c r="M1341" i="6"/>
  <c r="P1341" i="6"/>
  <c r="M1329" i="6"/>
  <c r="P1329" i="6"/>
  <c r="M1317" i="6"/>
  <c r="P1317" i="6"/>
  <c r="M1305" i="6"/>
  <c r="P1305" i="6"/>
  <c r="M1293" i="6"/>
  <c r="P1293" i="6"/>
  <c r="M1281" i="6"/>
  <c r="P1281" i="6"/>
  <c r="M1269" i="6"/>
  <c r="P1269" i="6"/>
  <c r="M1257" i="6"/>
  <c r="P1257" i="6"/>
  <c r="M1245" i="6"/>
  <c r="P1245" i="6"/>
  <c r="M1233" i="6"/>
  <c r="P1233" i="6"/>
  <c r="M1221" i="6"/>
  <c r="P1221" i="6"/>
  <c r="M1209" i="6"/>
  <c r="P1209" i="6"/>
  <c r="M1197" i="6"/>
  <c r="P1197" i="6"/>
  <c r="M1185" i="6"/>
  <c r="P1185" i="6"/>
  <c r="M1173" i="6"/>
  <c r="P1173" i="6"/>
  <c r="M1161" i="6"/>
  <c r="P1161" i="6"/>
  <c r="M1149" i="6"/>
  <c r="P1149" i="6"/>
  <c r="M1137" i="6"/>
  <c r="P1137" i="6"/>
  <c r="M1125" i="6"/>
  <c r="P1125" i="6"/>
  <c r="M1113" i="6"/>
  <c r="P1113" i="6"/>
  <c r="M1101" i="6"/>
  <c r="P1101" i="6"/>
  <c r="M1089" i="6"/>
  <c r="P1089" i="6"/>
  <c r="M1077" i="6"/>
  <c r="P1077" i="6"/>
  <c r="M1065" i="6"/>
  <c r="P1065" i="6"/>
  <c r="M1053" i="6"/>
  <c r="P1053" i="6"/>
  <c r="M1041" i="6"/>
  <c r="P1041" i="6"/>
  <c r="M1029" i="6"/>
  <c r="P1029" i="6"/>
  <c r="M1017" i="6"/>
  <c r="P1017" i="6"/>
  <c r="M1005" i="6"/>
  <c r="P1005" i="6"/>
  <c r="M993" i="6"/>
  <c r="P993" i="6"/>
  <c r="P1964" i="6"/>
  <c r="P1892" i="6"/>
  <c r="P1740" i="6"/>
  <c r="P1524" i="6"/>
  <c r="P1308" i="6"/>
  <c r="P1092" i="6"/>
  <c r="M768" i="6"/>
  <c r="P768" i="6"/>
  <c r="M756" i="6"/>
  <c r="P756" i="6"/>
  <c r="M744" i="6"/>
  <c r="P744" i="6"/>
  <c r="M732" i="6"/>
  <c r="P732" i="6"/>
  <c r="M696" i="6"/>
  <c r="P696" i="6"/>
  <c r="M684" i="6"/>
  <c r="P684" i="6"/>
  <c r="M672" i="6"/>
  <c r="P672" i="6"/>
  <c r="M660" i="6"/>
  <c r="P660" i="6"/>
  <c r="M624" i="6"/>
  <c r="P624" i="6"/>
  <c r="M612" i="6"/>
  <c r="P612" i="6"/>
  <c r="M600" i="6"/>
  <c r="P600" i="6"/>
  <c r="M588" i="6"/>
  <c r="P588" i="6"/>
  <c r="M552" i="6"/>
  <c r="P552" i="6"/>
  <c r="M540" i="6"/>
  <c r="P540" i="6"/>
  <c r="M528" i="6"/>
  <c r="P528" i="6"/>
  <c r="M516" i="6"/>
  <c r="P516" i="6"/>
  <c r="M480" i="6"/>
  <c r="P480" i="6"/>
  <c r="M468" i="6"/>
  <c r="P468" i="6"/>
  <c r="M456" i="6"/>
  <c r="P456" i="6"/>
  <c r="M444" i="6"/>
  <c r="P444" i="6"/>
  <c r="M408" i="6"/>
  <c r="P408" i="6"/>
  <c r="M396" i="6"/>
  <c r="P396" i="6"/>
  <c r="M384" i="6"/>
  <c r="P384" i="6"/>
  <c r="M372" i="6"/>
  <c r="P372" i="6"/>
  <c r="M336" i="6"/>
  <c r="P336" i="6"/>
  <c r="M324" i="6"/>
  <c r="P324" i="6"/>
  <c r="M312" i="6"/>
  <c r="P312" i="6"/>
  <c r="M300" i="6"/>
  <c r="P300" i="6"/>
  <c r="M264" i="6"/>
  <c r="P264" i="6"/>
  <c r="M252" i="6"/>
  <c r="P252" i="6"/>
  <c r="M240" i="6"/>
  <c r="P240" i="6"/>
  <c r="M228" i="6"/>
  <c r="P228" i="6"/>
  <c r="M192" i="6"/>
  <c r="P192" i="6"/>
  <c r="M180" i="6"/>
  <c r="P180" i="6"/>
  <c r="M168" i="6"/>
  <c r="P168" i="6"/>
  <c r="M156" i="6"/>
  <c r="P156" i="6"/>
  <c r="M120" i="6"/>
  <c r="P120" i="6"/>
  <c r="M108" i="6"/>
  <c r="P108" i="6"/>
  <c r="M96" i="6"/>
  <c r="P96" i="6"/>
  <c r="M84" i="6"/>
  <c r="P84" i="6"/>
  <c r="M48" i="6"/>
  <c r="P48" i="6"/>
  <c r="M36" i="6"/>
  <c r="P36" i="6"/>
  <c r="M24" i="6"/>
  <c r="P24" i="6"/>
  <c r="M12" i="6"/>
  <c r="P12" i="6"/>
  <c r="P1127" i="6"/>
  <c r="P1091" i="6"/>
  <c r="P1055" i="6"/>
  <c r="M1019" i="6"/>
  <c r="P1019" i="6"/>
  <c r="M1007" i="6"/>
  <c r="P1007" i="6"/>
  <c r="M995" i="6"/>
  <c r="P995" i="6"/>
  <c r="M983" i="6"/>
  <c r="P983" i="6"/>
  <c r="M971" i="6"/>
  <c r="P971" i="6"/>
  <c r="M959" i="6"/>
  <c r="P959" i="6"/>
  <c r="M947" i="6"/>
  <c r="P947" i="6"/>
  <c r="M935" i="6"/>
  <c r="P935" i="6"/>
  <c r="M923" i="6"/>
  <c r="P923" i="6"/>
  <c r="M911" i="6"/>
  <c r="P911" i="6"/>
  <c r="M899" i="6"/>
  <c r="P899" i="6"/>
  <c r="M887" i="6"/>
  <c r="P887" i="6"/>
  <c r="M875" i="6"/>
  <c r="P875" i="6"/>
  <c r="M863" i="6"/>
  <c r="P863" i="6"/>
  <c r="M851" i="6"/>
  <c r="P851" i="6"/>
  <c r="M827" i="6"/>
  <c r="P827" i="6"/>
  <c r="M815" i="6"/>
  <c r="P815" i="6"/>
  <c r="M803" i="6"/>
  <c r="P803" i="6"/>
  <c r="M791" i="6"/>
  <c r="P791" i="6"/>
  <c r="M779" i="6"/>
  <c r="P779" i="6"/>
  <c r="M767" i="6"/>
  <c r="P767" i="6"/>
  <c r="M755" i="6"/>
  <c r="P755" i="6"/>
  <c r="M743" i="6"/>
  <c r="P743" i="6"/>
  <c r="M731" i="6"/>
  <c r="P731" i="6"/>
  <c r="M719" i="6"/>
  <c r="P719" i="6"/>
  <c r="M707" i="6"/>
  <c r="P707" i="6"/>
  <c r="M695" i="6"/>
  <c r="P695" i="6"/>
  <c r="M683" i="6"/>
  <c r="P683" i="6"/>
  <c r="M671" i="6"/>
  <c r="P671" i="6"/>
  <c r="M659" i="6"/>
  <c r="P659" i="6"/>
  <c r="M647" i="6"/>
  <c r="P647" i="6"/>
  <c r="M635" i="6"/>
  <c r="P635" i="6"/>
  <c r="M623" i="6"/>
  <c r="P623" i="6"/>
  <c r="M611" i="6"/>
  <c r="P611" i="6"/>
  <c r="M599" i="6"/>
  <c r="P599" i="6"/>
  <c r="M587" i="6"/>
  <c r="P587" i="6"/>
  <c r="M575" i="6"/>
  <c r="P575" i="6"/>
  <c r="M563" i="6"/>
  <c r="P563" i="6"/>
  <c r="M551" i="6"/>
  <c r="P551" i="6"/>
  <c r="M539" i="6"/>
  <c r="P539" i="6"/>
  <c r="M527" i="6"/>
  <c r="P527" i="6"/>
  <c r="M503" i="6"/>
  <c r="P503" i="6"/>
  <c r="M491" i="6"/>
  <c r="P491" i="6"/>
  <c r="M479" i="6"/>
  <c r="P479" i="6"/>
  <c r="M467" i="6"/>
  <c r="P467" i="6"/>
  <c r="M455" i="6"/>
  <c r="P455" i="6"/>
  <c r="M443" i="6"/>
  <c r="P443" i="6"/>
  <c r="M431" i="6"/>
  <c r="P431" i="6"/>
  <c r="M419" i="6"/>
  <c r="P419" i="6"/>
  <c r="M407" i="6"/>
  <c r="P407" i="6"/>
  <c r="M395" i="6"/>
  <c r="P395" i="6"/>
  <c r="M383" i="6"/>
  <c r="P383" i="6"/>
  <c r="M359" i="6"/>
  <c r="P359" i="6"/>
  <c r="M347" i="6"/>
  <c r="P347" i="6"/>
  <c r="M335" i="6"/>
  <c r="P335" i="6"/>
  <c r="M323" i="6"/>
  <c r="P323" i="6"/>
  <c r="M311" i="6"/>
  <c r="P311" i="6"/>
  <c r="M299" i="6"/>
  <c r="P299" i="6"/>
  <c r="M275" i="6"/>
  <c r="P275" i="6"/>
  <c r="M263" i="6"/>
  <c r="P263" i="6"/>
  <c r="M251" i="6"/>
  <c r="P251" i="6"/>
  <c r="M239" i="6"/>
  <c r="P239" i="6"/>
  <c r="M227" i="6"/>
  <c r="P227" i="6"/>
  <c r="M215" i="6"/>
  <c r="P215" i="6"/>
  <c r="M203" i="6"/>
  <c r="P203" i="6"/>
  <c r="M191" i="6"/>
  <c r="P191" i="6"/>
  <c r="M179" i="6"/>
  <c r="P179" i="6"/>
  <c r="M167" i="6"/>
  <c r="P167" i="6"/>
  <c r="M155" i="6"/>
  <c r="P155" i="6"/>
  <c r="M143" i="6"/>
  <c r="P143" i="6"/>
  <c r="M131" i="6"/>
  <c r="P131" i="6"/>
  <c r="M119" i="6"/>
  <c r="P119" i="6"/>
  <c r="M107" i="6"/>
  <c r="P107" i="6"/>
  <c r="M95" i="6"/>
  <c r="P95" i="6"/>
  <c r="M83" i="6"/>
  <c r="P83" i="6"/>
  <c r="M71" i="6"/>
  <c r="P71" i="6"/>
  <c r="M59" i="6"/>
  <c r="P59" i="6"/>
  <c r="M47" i="6"/>
  <c r="P47" i="6"/>
  <c r="M35" i="6"/>
  <c r="P35" i="6"/>
  <c r="M23" i="6"/>
  <c r="P23" i="6"/>
  <c r="M11" i="6"/>
  <c r="P11" i="6"/>
  <c r="P636" i="6"/>
  <c r="P420" i="6"/>
  <c r="P204" i="6"/>
  <c r="M910" i="6"/>
  <c r="P910" i="6"/>
  <c r="M898" i="6"/>
  <c r="P898" i="6"/>
  <c r="M886" i="6"/>
  <c r="P886" i="6"/>
  <c r="M874" i="6"/>
  <c r="P874" i="6"/>
  <c r="M862" i="6"/>
  <c r="P862" i="6"/>
  <c r="M850" i="6"/>
  <c r="P850" i="6"/>
  <c r="M838" i="6"/>
  <c r="P838" i="6"/>
  <c r="M826" i="6"/>
  <c r="P826" i="6"/>
  <c r="M814" i="6"/>
  <c r="P814" i="6"/>
  <c r="M802" i="6"/>
  <c r="P802" i="6"/>
  <c r="M790" i="6"/>
  <c r="P790" i="6"/>
  <c r="M778" i="6"/>
  <c r="P778" i="6"/>
  <c r="M766" i="6"/>
  <c r="P766" i="6"/>
  <c r="M742" i="6"/>
  <c r="P742" i="6"/>
  <c r="M730" i="6"/>
  <c r="P730" i="6"/>
  <c r="M706" i="6"/>
  <c r="P706" i="6"/>
  <c r="M694" i="6"/>
  <c r="P694" i="6"/>
  <c r="M682" i="6"/>
  <c r="P682" i="6"/>
  <c r="M670" i="6"/>
  <c r="P670" i="6"/>
  <c r="M658" i="6"/>
  <c r="P658" i="6"/>
  <c r="M646" i="6"/>
  <c r="P646" i="6"/>
  <c r="M634" i="6"/>
  <c r="P634" i="6"/>
  <c r="M622" i="6"/>
  <c r="P622" i="6"/>
  <c r="M610" i="6"/>
  <c r="P610" i="6"/>
  <c r="M598" i="6"/>
  <c r="P598" i="6"/>
  <c r="M574" i="6"/>
  <c r="P574" i="6"/>
  <c r="M562" i="6"/>
  <c r="P562" i="6"/>
  <c r="M550" i="6"/>
  <c r="P550" i="6"/>
  <c r="M538" i="6"/>
  <c r="P538" i="6"/>
  <c r="M526" i="6"/>
  <c r="P526" i="6"/>
  <c r="M514" i="6"/>
  <c r="P514" i="6"/>
  <c r="M502" i="6"/>
  <c r="P502" i="6"/>
  <c r="M490" i="6"/>
  <c r="P490" i="6"/>
  <c r="M478" i="6"/>
  <c r="P478" i="6"/>
  <c r="M466" i="6"/>
  <c r="P466" i="6"/>
  <c r="M454" i="6"/>
  <c r="P454" i="6"/>
  <c r="M442" i="6"/>
  <c r="P442" i="6"/>
  <c r="M430" i="6"/>
  <c r="P430" i="6"/>
  <c r="M418" i="6"/>
  <c r="P418" i="6"/>
  <c r="M406" i="6"/>
  <c r="P406" i="6"/>
  <c r="M394" i="6"/>
  <c r="P394" i="6"/>
  <c r="M382" i="6"/>
  <c r="P382" i="6"/>
  <c r="M370" i="6"/>
  <c r="P370" i="6"/>
  <c r="M358" i="6"/>
  <c r="P358" i="6"/>
  <c r="M346" i="6"/>
  <c r="P346" i="6"/>
  <c r="M334" i="6"/>
  <c r="P334" i="6"/>
  <c r="M322" i="6"/>
  <c r="P322" i="6"/>
  <c r="M310" i="6"/>
  <c r="P310" i="6"/>
  <c r="M298" i="6"/>
  <c r="P298" i="6"/>
  <c r="M286" i="6"/>
  <c r="P286" i="6"/>
  <c r="M274" i="6"/>
  <c r="P274" i="6"/>
  <c r="M262" i="6"/>
  <c r="P262" i="6"/>
  <c r="M250" i="6"/>
  <c r="P250" i="6"/>
  <c r="M226" i="6"/>
  <c r="P226" i="6"/>
  <c r="M202" i="6"/>
  <c r="P202" i="6"/>
  <c r="M178" i="6"/>
  <c r="P178" i="6"/>
  <c r="M166" i="6"/>
  <c r="P166" i="6"/>
  <c r="M154" i="6"/>
  <c r="P154" i="6"/>
  <c r="M142" i="6"/>
  <c r="P142" i="6"/>
  <c r="M130" i="6"/>
  <c r="P130" i="6"/>
  <c r="M118" i="6"/>
  <c r="P118" i="6"/>
  <c r="M94" i="6"/>
  <c r="P94" i="6"/>
  <c r="M82" i="6"/>
  <c r="P82" i="6"/>
  <c r="M58" i="6"/>
  <c r="P58" i="6"/>
  <c r="M46" i="6"/>
  <c r="P46" i="6"/>
  <c r="M34" i="6"/>
  <c r="P34" i="6"/>
  <c r="M22" i="6"/>
  <c r="P22" i="6"/>
  <c r="M10" i="6"/>
  <c r="P10" i="6"/>
  <c r="M981" i="6"/>
  <c r="P981" i="6"/>
  <c r="M969" i="6"/>
  <c r="P969" i="6"/>
  <c r="M957" i="6"/>
  <c r="P957" i="6"/>
  <c r="M945" i="6"/>
  <c r="P945" i="6"/>
  <c r="M933" i="6"/>
  <c r="P933" i="6"/>
  <c r="M921" i="6"/>
  <c r="P921" i="6"/>
  <c r="M909" i="6"/>
  <c r="P909" i="6"/>
  <c r="M897" i="6"/>
  <c r="P897" i="6"/>
  <c r="M885" i="6"/>
  <c r="P885" i="6"/>
  <c r="M873" i="6"/>
  <c r="P873" i="6"/>
  <c r="M861" i="6"/>
  <c r="P861" i="6"/>
  <c r="M849" i="6"/>
  <c r="P849" i="6"/>
  <c r="M837" i="6"/>
  <c r="P837" i="6"/>
  <c r="M825" i="6"/>
  <c r="P825" i="6"/>
  <c r="M813" i="6"/>
  <c r="P813" i="6"/>
  <c r="M801" i="6"/>
  <c r="P801" i="6"/>
  <c r="M789" i="6"/>
  <c r="P789" i="6"/>
  <c r="M777" i="6"/>
  <c r="P777" i="6"/>
  <c r="M765" i="6"/>
  <c r="P765" i="6"/>
  <c r="M753" i="6"/>
  <c r="P753" i="6"/>
  <c r="M741" i="6"/>
  <c r="P741" i="6"/>
  <c r="M729" i="6"/>
  <c r="P729" i="6"/>
  <c r="M717" i="6"/>
  <c r="P717" i="6"/>
  <c r="M705" i="6"/>
  <c r="P705" i="6"/>
  <c r="M693" i="6"/>
  <c r="P693" i="6"/>
  <c r="M681" i="6"/>
  <c r="P681" i="6"/>
  <c r="M669" i="6"/>
  <c r="P669" i="6"/>
  <c r="M657" i="6"/>
  <c r="P657" i="6"/>
  <c r="M645" i="6"/>
  <c r="P645" i="6"/>
  <c r="M633" i="6"/>
  <c r="P633" i="6"/>
  <c r="M621" i="6"/>
  <c r="P621" i="6"/>
  <c r="M609" i="6"/>
  <c r="P609" i="6"/>
  <c r="M597" i="6"/>
  <c r="P597" i="6"/>
  <c r="M585" i="6"/>
  <c r="P585" i="6"/>
  <c r="M573" i="6"/>
  <c r="P573" i="6"/>
  <c r="M561" i="6"/>
  <c r="P561" i="6"/>
  <c r="M549" i="6"/>
  <c r="P549" i="6"/>
  <c r="M537" i="6"/>
  <c r="P537" i="6"/>
  <c r="M525" i="6"/>
  <c r="P525" i="6"/>
  <c r="M513" i="6"/>
  <c r="P513" i="6"/>
  <c r="M501" i="6"/>
  <c r="P501" i="6"/>
  <c r="M477" i="6"/>
  <c r="P477" i="6"/>
  <c r="M465" i="6"/>
  <c r="P465" i="6"/>
  <c r="M453" i="6"/>
  <c r="P453" i="6"/>
  <c r="M441" i="6"/>
  <c r="P441" i="6"/>
  <c r="M429" i="6"/>
  <c r="P429" i="6"/>
  <c r="M417" i="6"/>
  <c r="P417" i="6"/>
  <c r="M405" i="6"/>
  <c r="P405" i="6"/>
  <c r="M393" i="6"/>
  <c r="P393" i="6"/>
  <c r="M381" i="6"/>
  <c r="P381" i="6"/>
  <c r="M369" i="6"/>
  <c r="P369" i="6"/>
  <c r="M357" i="6"/>
  <c r="P357" i="6"/>
  <c r="M345" i="6"/>
  <c r="P345" i="6"/>
  <c r="M333" i="6"/>
  <c r="P333" i="6"/>
  <c r="M321" i="6"/>
  <c r="P321" i="6"/>
  <c r="M309" i="6"/>
  <c r="P309" i="6"/>
  <c r="M297" i="6"/>
  <c r="P297" i="6"/>
  <c r="M285" i="6"/>
  <c r="P285" i="6"/>
  <c r="M273" i="6"/>
  <c r="P273" i="6"/>
  <c r="M261" i="6"/>
  <c r="P261" i="6"/>
  <c r="M249" i="6"/>
  <c r="P249" i="6"/>
  <c r="M237" i="6"/>
  <c r="P237" i="6"/>
  <c r="M225" i="6"/>
  <c r="P225" i="6"/>
  <c r="M213" i="6"/>
  <c r="P213" i="6"/>
  <c r="M201" i="6"/>
  <c r="P201" i="6"/>
  <c r="M189" i="6"/>
  <c r="P189" i="6"/>
  <c r="M177" i="6"/>
  <c r="P177" i="6"/>
  <c r="M165" i="6"/>
  <c r="P165" i="6"/>
  <c r="M153" i="6"/>
  <c r="P153" i="6"/>
  <c r="M141" i="6"/>
  <c r="P141" i="6"/>
  <c r="M129" i="6"/>
  <c r="P129" i="6"/>
  <c r="M117" i="6"/>
  <c r="P117" i="6"/>
  <c r="M105" i="6"/>
  <c r="P105" i="6"/>
  <c r="M93" i="6"/>
  <c r="P93" i="6"/>
  <c r="M81" i="6"/>
  <c r="P81" i="6"/>
  <c r="M69" i="6"/>
  <c r="P69" i="6"/>
  <c r="M57" i="6"/>
  <c r="P57" i="6"/>
  <c r="M45" i="6"/>
  <c r="P45" i="6"/>
  <c r="M33" i="6"/>
  <c r="P33" i="6"/>
  <c r="M21" i="6"/>
  <c r="P21" i="6"/>
  <c r="M9" i="6"/>
  <c r="P9" i="6"/>
  <c r="P792" i="6"/>
  <c r="P576" i="6"/>
  <c r="P360" i="6"/>
  <c r="P144" i="6"/>
  <c r="M704" i="6"/>
  <c r="P704" i="6"/>
  <c r="M692" i="6"/>
  <c r="P692" i="6"/>
  <c r="M680" i="6"/>
  <c r="P680" i="6"/>
  <c r="M668" i="6"/>
  <c r="P668" i="6"/>
  <c r="M656" i="6"/>
  <c r="P656" i="6"/>
  <c r="M644" i="6"/>
  <c r="P644" i="6"/>
  <c r="M632" i="6"/>
  <c r="P632" i="6"/>
  <c r="M620" i="6"/>
  <c r="P620" i="6"/>
  <c r="M608" i="6"/>
  <c r="P608" i="6"/>
  <c r="M596" i="6"/>
  <c r="P596" i="6"/>
  <c r="M584" i="6"/>
  <c r="P584" i="6"/>
  <c r="M572" i="6"/>
  <c r="P572" i="6"/>
  <c r="M560" i="6"/>
  <c r="P560" i="6"/>
  <c r="M548" i="6"/>
  <c r="P548" i="6"/>
  <c r="M536" i="6"/>
  <c r="P536" i="6"/>
  <c r="M524" i="6"/>
  <c r="P524" i="6"/>
  <c r="M512" i="6"/>
  <c r="P512" i="6"/>
  <c r="M500" i="6"/>
  <c r="P500" i="6"/>
  <c r="M488" i="6"/>
  <c r="P488" i="6"/>
  <c r="M476" i="6"/>
  <c r="P476" i="6"/>
  <c r="M464" i="6"/>
  <c r="P464" i="6"/>
  <c r="M452" i="6"/>
  <c r="P452" i="6"/>
  <c r="M440" i="6"/>
  <c r="P440" i="6"/>
  <c r="M428" i="6"/>
  <c r="P428" i="6"/>
  <c r="M416" i="6"/>
  <c r="P416" i="6"/>
  <c r="M404" i="6"/>
  <c r="P404" i="6"/>
  <c r="M392" i="6"/>
  <c r="P392" i="6"/>
  <c r="M380" i="6"/>
  <c r="P380" i="6"/>
  <c r="M368" i="6"/>
  <c r="P368" i="6"/>
  <c r="M356" i="6"/>
  <c r="P356" i="6"/>
  <c r="M344" i="6"/>
  <c r="P344" i="6"/>
  <c r="M332" i="6"/>
  <c r="P332" i="6"/>
  <c r="M320" i="6"/>
  <c r="P320" i="6"/>
  <c r="M308" i="6"/>
  <c r="P308" i="6"/>
  <c r="M296" i="6"/>
  <c r="P296" i="6"/>
  <c r="M284" i="6"/>
  <c r="P284" i="6"/>
  <c r="M272" i="6"/>
  <c r="P272" i="6"/>
  <c r="M260" i="6"/>
  <c r="P260" i="6"/>
  <c r="M248" i="6"/>
  <c r="P248" i="6"/>
  <c r="M236" i="6"/>
  <c r="P236" i="6"/>
  <c r="M224" i="6"/>
  <c r="P224" i="6"/>
  <c r="M212" i="6"/>
  <c r="P212" i="6"/>
  <c r="M200" i="6"/>
  <c r="P200" i="6"/>
  <c r="M188" i="6"/>
  <c r="P188" i="6"/>
  <c r="M176" i="6"/>
  <c r="P176" i="6"/>
  <c r="M164" i="6"/>
  <c r="P164" i="6"/>
  <c r="M152" i="6"/>
  <c r="P152" i="6"/>
  <c r="M140" i="6"/>
  <c r="P140" i="6"/>
  <c r="M128" i="6"/>
  <c r="P128" i="6"/>
  <c r="M116" i="6"/>
  <c r="P116" i="6"/>
  <c r="M104" i="6"/>
  <c r="P104" i="6"/>
  <c r="M92" i="6"/>
  <c r="P92" i="6"/>
  <c r="M80" i="6"/>
  <c r="P80" i="6"/>
  <c r="M68" i="6"/>
  <c r="P68" i="6"/>
  <c r="M56" i="6"/>
  <c r="P56" i="6"/>
  <c r="M44" i="6"/>
  <c r="P44" i="6"/>
  <c r="M32" i="6"/>
  <c r="P32" i="6"/>
  <c r="M20" i="6"/>
  <c r="P20" i="6"/>
  <c r="M8" i="6"/>
  <c r="P8" i="6"/>
  <c r="P1151" i="6"/>
  <c r="P1115" i="6"/>
  <c r="P1043" i="6"/>
  <c r="M1495" i="6"/>
  <c r="P1495" i="6"/>
  <c r="M1483" i="6"/>
  <c r="P1483" i="6"/>
  <c r="M1471" i="6"/>
  <c r="P1471" i="6"/>
  <c r="M1435" i="6"/>
  <c r="P1435" i="6"/>
  <c r="M1423" i="6"/>
  <c r="P1423" i="6"/>
  <c r="M1411" i="6"/>
  <c r="P1411" i="6"/>
  <c r="M1399" i="6"/>
  <c r="P1399" i="6"/>
  <c r="M1387" i="6"/>
  <c r="P1387" i="6"/>
  <c r="M1375" i="6"/>
  <c r="P1375" i="6"/>
  <c r="M1363" i="6"/>
  <c r="P1363" i="6"/>
  <c r="M1351" i="6"/>
  <c r="P1351" i="6"/>
  <c r="M1339" i="6"/>
  <c r="P1339" i="6"/>
  <c r="M1327" i="6"/>
  <c r="P1327" i="6"/>
  <c r="M1315" i="6"/>
  <c r="P1315" i="6"/>
  <c r="M1303" i="6"/>
  <c r="P1303" i="6"/>
  <c r="M1291" i="6"/>
  <c r="P1291" i="6"/>
  <c r="M1267" i="6"/>
  <c r="P1267" i="6"/>
  <c r="M1243" i="6"/>
  <c r="P1243" i="6"/>
  <c r="M1231" i="6"/>
  <c r="P1231" i="6"/>
  <c r="M1219" i="6"/>
  <c r="P1219" i="6"/>
  <c r="M1207" i="6"/>
  <c r="P1207" i="6"/>
  <c r="M1195" i="6"/>
  <c r="P1195" i="6"/>
  <c r="M1171" i="6"/>
  <c r="P1171" i="6"/>
  <c r="M1159" i="6"/>
  <c r="P1159" i="6"/>
  <c r="M1147" i="6"/>
  <c r="P1147" i="6"/>
  <c r="M1135" i="6"/>
  <c r="P1135" i="6"/>
  <c r="M1123" i="6"/>
  <c r="P1123" i="6"/>
  <c r="M1111" i="6"/>
  <c r="P1111" i="6"/>
  <c r="M1099" i="6"/>
  <c r="P1099" i="6"/>
  <c r="M1087" i="6"/>
  <c r="P1087" i="6"/>
  <c r="M1075" i="6"/>
  <c r="P1075" i="6"/>
  <c r="M1063" i="6"/>
  <c r="P1063" i="6"/>
  <c r="M1051" i="6"/>
  <c r="P1051" i="6"/>
  <c r="M1039" i="6"/>
  <c r="P1039" i="6"/>
  <c r="M1027" i="6"/>
  <c r="P1027" i="6"/>
  <c r="M1015" i="6"/>
  <c r="P1015" i="6"/>
  <c r="M1003" i="6"/>
  <c r="P1003" i="6"/>
  <c r="M991" i="6"/>
  <c r="P991" i="6"/>
  <c r="M979" i="6"/>
  <c r="P979" i="6"/>
  <c r="M967" i="6"/>
  <c r="P967" i="6"/>
  <c r="M955" i="6"/>
  <c r="P955" i="6"/>
  <c r="M943" i="6"/>
  <c r="P943" i="6"/>
  <c r="M931" i="6"/>
  <c r="P931" i="6"/>
  <c r="M919" i="6"/>
  <c r="P919" i="6"/>
  <c r="M895" i="6"/>
  <c r="P895" i="6"/>
  <c r="M883" i="6"/>
  <c r="P883" i="6"/>
  <c r="M871" i="6"/>
  <c r="P871" i="6"/>
  <c r="M859" i="6"/>
  <c r="P859" i="6"/>
  <c r="M847" i="6"/>
  <c r="P847" i="6"/>
  <c r="M835" i="6"/>
  <c r="P835" i="6"/>
  <c r="M823" i="6"/>
  <c r="P823" i="6"/>
  <c r="M811" i="6"/>
  <c r="P811" i="6"/>
  <c r="M799" i="6"/>
  <c r="P799" i="6"/>
  <c r="M787" i="6"/>
  <c r="P787" i="6"/>
  <c r="M775" i="6"/>
  <c r="P775" i="6"/>
  <c r="M763" i="6"/>
  <c r="P763" i="6"/>
  <c r="M751" i="6"/>
  <c r="P751" i="6"/>
  <c r="M739" i="6"/>
  <c r="P739" i="6"/>
  <c r="M727" i="6"/>
  <c r="P727" i="6"/>
  <c r="M715" i="6"/>
  <c r="P715" i="6"/>
  <c r="M703" i="6"/>
  <c r="P703" i="6"/>
  <c r="M691" i="6"/>
  <c r="P691" i="6"/>
  <c r="M679" i="6"/>
  <c r="P679" i="6"/>
  <c r="M667" i="6"/>
  <c r="P667" i="6"/>
  <c r="M655" i="6"/>
  <c r="P655" i="6"/>
  <c r="M643" i="6"/>
  <c r="P643" i="6"/>
  <c r="M631" i="6"/>
  <c r="P631" i="6"/>
  <c r="M607" i="6"/>
  <c r="P607" i="6"/>
  <c r="M595" i="6"/>
  <c r="P595" i="6"/>
  <c r="M583" i="6"/>
  <c r="P583" i="6"/>
  <c r="M571" i="6"/>
  <c r="P571" i="6"/>
  <c r="M559" i="6"/>
  <c r="P559" i="6"/>
  <c r="M547" i="6"/>
  <c r="P547" i="6"/>
  <c r="M535" i="6"/>
  <c r="P535" i="6"/>
  <c r="M523" i="6"/>
  <c r="P523" i="6"/>
  <c r="M511" i="6"/>
  <c r="P511" i="6"/>
  <c r="M499" i="6"/>
  <c r="P499" i="6"/>
  <c r="M487" i="6"/>
  <c r="P487" i="6"/>
  <c r="M475" i="6"/>
  <c r="P475" i="6"/>
  <c r="M463" i="6"/>
  <c r="P463" i="6"/>
  <c r="M451" i="6"/>
  <c r="P451" i="6"/>
  <c r="M439" i="6"/>
  <c r="P439" i="6"/>
  <c r="M427" i="6"/>
  <c r="P427" i="6"/>
  <c r="M415" i="6"/>
  <c r="P415" i="6"/>
  <c r="M403" i="6"/>
  <c r="P403" i="6"/>
  <c r="M391" i="6"/>
  <c r="P391" i="6"/>
  <c r="M379" i="6"/>
  <c r="P379" i="6"/>
  <c r="M367" i="6"/>
  <c r="P367" i="6"/>
  <c r="M355" i="6"/>
  <c r="P355" i="6"/>
  <c r="M343" i="6"/>
  <c r="P343" i="6"/>
  <c r="M331" i="6"/>
  <c r="P331" i="6"/>
  <c r="M319" i="6"/>
  <c r="P319" i="6"/>
  <c r="M307" i="6"/>
  <c r="P307" i="6"/>
  <c r="M295" i="6"/>
  <c r="P295" i="6"/>
  <c r="M283" i="6"/>
  <c r="P283" i="6"/>
  <c r="M271" i="6"/>
  <c r="P271" i="6"/>
  <c r="M259" i="6"/>
  <c r="P259" i="6"/>
  <c r="M247" i="6"/>
  <c r="P247" i="6"/>
  <c r="M235" i="6"/>
  <c r="P235" i="6"/>
  <c r="M223" i="6"/>
  <c r="P223" i="6"/>
  <c r="M211" i="6"/>
  <c r="P211" i="6"/>
  <c r="M199" i="6"/>
  <c r="P199" i="6"/>
  <c r="M187" i="6"/>
  <c r="P187" i="6"/>
  <c r="M175" i="6"/>
  <c r="P175" i="6"/>
  <c r="M163" i="6"/>
  <c r="P163" i="6"/>
  <c r="M151" i="6"/>
  <c r="P151" i="6"/>
  <c r="M139" i="6"/>
  <c r="P139" i="6"/>
  <c r="M115" i="6"/>
  <c r="P115" i="6"/>
  <c r="M103" i="6"/>
  <c r="P103" i="6"/>
  <c r="M91" i="6"/>
  <c r="P91" i="6"/>
  <c r="M79" i="6"/>
  <c r="P79" i="6"/>
  <c r="M67" i="6"/>
  <c r="P67" i="6"/>
  <c r="M55" i="6"/>
  <c r="P55" i="6"/>
  <c r="M43" i="6"/>
  <c r="P43" i="6"/>
  <c r="M31" i="6"/>
  <c r="P31" i="6"/>
  <c r="M19" i="6"/>
  <c r="P19" i="6"/>
  <c r="M7" i="6"/>
  <c r="P7" i="6"/>
  <c r="P780" i="6"/>
  <c r="P564" i="6"/>
  <c r="P348" i="6"/>
  <c r="P132" i="6"/>
  <c r="M1050" i="6"/>
  <c r="P1050" i="6"/>
  <c r="M1038" i="6"/>
  <c r="P1038" i="6"/>
  <c r="M1026" i="6"/>
  <c r="P1026" i="6"/>
  <c r="M1014" i="6"/>
  <c r="P1014" i="6"/>
  <c r="M1002" i="6"/>
  <c r="P1002" i="6"/>
  <c r="M990" i="6"/>
  <c r="P990" i="6"/>
  <c r="M978" i="6"/>
  <c r="P978" i="6"/>
  <c r="M966" i="6"/>
  <c r="P966" i="6"/>
  <c r="M954" i="6"/>
  <c r="P954" i="6"/>
  <c r="M942" i="6"/>
  <c r="P942" i="6"/>
  <c r="M930" i="6"/>
  <c r="P930" i="6"/>
  <c r="M918" i="6"/>
  <c r="P918" i="6"/>
  <c r="M906" i="6"/>
  <c r="P906" i="6"/>
  <c r="M894" i="6"/>
  <c r="P894" i="6"/>
  <c r="M882" i="6"/>
  <c r="P882" i="6"/>
  <c r="M870" i="6"/>
  <c r="P870" i="6"/>
  <c r="M858" i="6"/>
  <c r="P858" i="6"/>
  <c r="M846" i="6"/>
  <c r="P846" i="6"/>
  <c r="M834" i="6"/>
  <c r="P834" i="6"/>
  <c r="M822" i="6"/>
  <c r="P822" i="6"/>
  <c r="M798" i="6"/>
  <c r="P798" i="6"/>
  <c r="M786" i="6"/>
  <c r="P786" i="6"/>
  <c r="M774" i="6"/>
  <c r="P774" i="6"/>
  <c r="M762" i="6"/>
  <c r="P762" i="6"/>
  <c r="M750" i="6"/>
  <c r="P750" i="6"/>
  <c r="M738" i="6"/>
  <c r="P738" i="6"/>
  <c r="M726" i="6"/>
  <c r="P726" i="6"/>
  <c r="M714" i="6"/>
  <c r="P714" i="6"/>
  <c r="M702" i="6"/>
  <c r="P702" i="6"/>
  <c r="M690" i="6"/>
  <c r="P690" i="6"/>
  <c r="M678" i="6"/>
  <c r="P678" i="6"/>
  <c r="M666" i="6"/>
  <c r="P666" i="6"/>
  <c r="M654" i="6"/>
  <c r="P654" i="6"/>
  <c r="M642" i="6"/>
  <c r="P642" i="6"/>
  <c r="M630" i="6"/>
  <c r="P630" i="6"/>
  <c r="M606" i="6"/>
  <c r="P606" i="6"/>
  <c r="M594" i="6"/>
  <c r="P594" i="6"/>
  <c r="M582" i="6"/>
  <c r="P582" i="6"/>
  <c r="M570" i="6"/>
  <c r="P570" i="6"/>
  <c r="M558" i="6"/>
  <c r="P558" i="6"/>
  <c r="M546" i="6"/>
  <c r="P546" i="6"/>
  <c r="M534" i="6"/>
  <c r="P534" i="6"/>
  <c r="M522" i="6"/>
  <c r="P522" i="6"/>
  <c r="M510" i="6"/>
  <c r="P510" i="6"/>
  <c r="M498" i="6"/>
  <c r="P498" i="6"/>
  <c r="M486" i="6"/>
  <c r="P486" i="6"/>
  <c r="M474" i="6"/>
  <c r="P474" i="6"/>
  <c r="M462" i="6"/>
  <c r="P462" i="6"/>
  <c r="M450" i="6"/>
  <c r="P450" i="6"/>
  <c r="M438" i="6"/>
  <c r="P438" i="6"/>
  <c r="M426" i="6"/>
  <c r="P426" i="6"/>
  <c r="M414" i="6"/>
  <c r="P414" i="6"/>
  <c r="M402" i="6"/>
  <c r="P402" i="6"/>
  <c r="M390" i="6"/>
  <c r="P390" i="6"/>
  <c r="M378" i="6"/>
  <c r="P378" i="6"/>
  <c r="M366" i="6"/>
  <c r="P366" i="6"/>
  <c r="M354" i="6"/>
  <c r="P354" i="6"/>
  <c r="M342" i="6"/>
  <c r="P342" i="6"/>
  <c r="M330" i="6"/>
  <c r="P330" i="6"/>
  <c r="M318" i="6"/>
  <c r="P318" i="6"/>
  <c r="M306" i="6"/>
  <c r="P306" i="6"/>
  <c r="M294" i="6"/>
  <c r="P294" i="6"/>
  <c r="M282" i="6"/>
  <c r="P282" i="6"/>
  <c r="M270" i="6"/>
  <c r="P270" i="6"/>
  <c r="M258" i="6"/>
  <c r="P258" i="6"/>
  <c r="M246" i="6"/>
  <c r="P246" i="6"/>
  <c r="M234" i="6"/>
  <c r="P234" i="6"/>
  <c r="M222" i="6"/>
  <c r="P222" i="6"/>
  <c r="M198" i="6"/>
  <c r="P198" i="6"/>
  <c r="M186" i="6"/>
  <c r="P186" i="6"/>
  <c r="M174" i="6"/>
  <c r="P174" i="6"/>
  <c r="M162" i="6"/>
  <c r="P162" i="6"/>
  <c r="M150" i="6"/>
  <c r="P150" i="6"/>
  <c r="M138" i="6"/>
  <c r="P138" i="6"/>
  <c r="M126" i="6"/>
  <c r="P126" i="6"/>
  <c r="M114" i="6"/>
  <c r="P114" i="6"/>
  <c r="M102" i="6"/>
  <c r="P102" i="6"/>
  <c r="M90" i="6"/>
  <c r="P90" i="6"/>
  <c r="M78" i="6"/>
  <c r="P78" i="6"/>
  <c r="M66" i="6"/>
  <c r="P66" i="6"/>
  <c r="M54" i="6"/>
  <c r="P54" i="6"/>
  <c r="M42" i="6"/>
  <c r="P42" i="6"/>
  <c r="M30" i="6"/>
  <c r="P30" i="6"/>
  <c r="M18" i="6"/>
  <c r="P18" i="6"/>
  <c r="M6" i="6"/>
  <c r="P6" i="6"/>
  <c r="M1673" i="6"/>
  <c r="P1673" i="6"/>
  <c r="M1649" i="6"/>
  <c r="P1649" i="6"/>
  <c r="M1637" i="6"/>
  <c r="P1637" i="6"/>
  <c r="M1625" i="6"/>
  <c r="P1625" i="6"/>
  <c r="M1613" i="6"/>
  <c r="P1613" i="6"/>
  <c r="M1601" i="6"/>
  <c r="P1601" i="6"/>
  <c r="M1589" i="6"/>
  <c r="P1589" i="6"/>
  <c r="M1577" i="6"/>
  <c r="P1577" i="6"/>
  <c r="M1565" i="6"/>
  <c r="P1565" i="6"/>
  <c r="M1553" i="6"/>
  <c r="P1553" i="6"/>
  <c r="M1541" i="6"/>
  <c r="P1541" i="6"/>
  <c r="M1505" i="6"/>
  <c r="P1505" i="6"/>
  <c r="M1493" i="6"/>
  <c r="P1493" i="6"/>
  <c r="M1481" i="6"/>
  <c r="P1481" i="6"/>
  <c r="M1469" i="6"/>
  <c r="P1469" i="6"/>
  <c r="M1457" i="6"/>
  <c r="P1457" i="6"/>
  <c r="M1445" i="6"/>
  <c r="P1445" i="6"/>
  <c r="M1433" i="6"/>
  <c r="P1433" i="6"/>
  <c r="M1421" i="6"/>
  <c r="P1421" i="6"/>
  <c r="M1409" i="6"/>
  <c r="P1409" i="6"/>
  <c r="M1397" i="6"/>
  <c r="P1397" i="6"/>
  <c r="M1385" i="6"/>
  <c r="P1385" i="6"/>
  <c r="M1373" i="6"/>
  <c r="P1373" i="6"/>
  <c r="M1361" i="6"/>
  <c r="P1361" i="6"/>
  <c r="M1349" i="6"/>
  <c r="P1349" i="6"/>
  <c r="M1337" i="6"/>
  <c r="P1337" i="6"/>
  <c r="M1325" i="6"/>
  <c r="P1325" i="6"/>
  <c r="M1313" i="6"/>
  <c r="P1313" i="6"/>
  <c r="M1301" i="6"/>
  <c r="P1301" i="6"/>
  <c r="M1289" i="6"/>
  <c r="P1289" i="6"/>
  <c r="M1265" i="6"/>
  <c r="P1265" i="6"/>
  <c r="M1253" i="6"/>
  <c r="P1253" i="6"/>
  <c r="M1241" i="6"/>
  <c r="P1241" i="6"/>
  <c r="M1217" i="6"/>
  <c r="P1217" i="6"/>
  <c r="M1205" i="6"/>
  <c r="P1205" i="6"/>
  <c r="M1193" i="6"/>
  <c r="P1193" i="6"/>
  <c r="M1181" i="6"/>
  <c r="P1181" i="6"/>
  <c r="M1169" i="6"/>
  <c r="P1169" i="6"/>
  <c r="M1145" i="6"/>
  <c r="P1145" i="6"/>
  <c r="M1133" i="6"/>
  <c r="P1133" i="6"/>
  <c r="M1121" i="6"/>
  <c r="P1121" i="6"/>
  <c r="M1109" i="6"/>
  <c r="P1109" i="6"/>
  <c r="M1097" i="6"/>
  <c r="P1097" i="6"/>
  <c r="M1085" i="6"/>
  <c r="P1085" i="6"/>
  <c r="M1073" i="6"/>
  <c r="P1073" i="6"/>
  <c r="M1061" i="6"/>
  <c r="P1061" i="6"/>
  <c r="M1049" i="6"/>
  <c r="P1049" i="6"/>
  <c r="M1037" i="6"/>
  <c r="P1037" i="6"/>
  <c r="M1025" i="6"/>
  <c r="P1025" i="6"/>
  <c r="M1013" i="6"/>
  <c r="P1013" i="6"/>
  <c r="M1001" i="6"/>
  <c r="P1001" i="6"/>
  <c r="M989" i="6"/>
  <c r="P989" i="6"/>
  <c r="M977" i="6"/>
  <c r="P977" i="6"/>
  <c r="M965" i="6"/>
  <c r="P965" i="6"/>
  <c r="M953" i="6"/>
  <c r="P953" i="6"/>
  <c r="M941" i="6"/>
  <c r="P941" i="6"/>
  <c r="M929" i="6"/>
  <c r="P929" i="6"/>
  <c r="M917" i="6"/>
  <c r="P917" i="6"/>
  <c r="M905" i="6"/>
  <c r="P905" i="6"/>
  <c r="M893" i="6"/>
  <c r="P893" i="6"/>
  <c r="M881" i="6"/>
  <c r="P881" i="6"/>
  <c r="M869" i="6"/>
  <c r="P869" i="6"/>
  <c r="M857" i="6"/>
  <c r="P857" i="6"/>
  <c r="M845" i="6"/>
  <c r="P845" i="6"/>
  <c r="M833" i="6"/>
  <c r="P833" i="6"/>
  <c r="M821" i="6"/>
  <c r="P821" i="6"/>
  <c r="M809" i="6"/>
  <c r="P809" i="6"/>
  <c r="M797" i="6"/>
  <c r="P797" i="6"/>
  <c r="M785" i="6"/>
  <c r="P785" i="6"/>
  <c r="M773" i="6"/>
  <c r="P773" i="6"/>
  <c r="M761" i="6"/>
  <c r="P761" i="6"/>
  <c r="M749" i="6"/>
  <c r="P749" i="6"/>
  <c r="M737" i="6"/>
  <c r="P737" i="6"/>
  <c r="M725" i="6"/>
  <c r="P725" i="6"/>
  <c r="M713" i="6"/>
  <c r="P713" i="6"/>
  <c r="M701" i="6"/>
  <c r="P701" i="6"/>
  <c r="M689" i="6"/>
  <c r="P689" i="6"/>
  <c r="M677" i="6"/>
  <c r="P677" i="6"/>
  <c r="M665" i="6"/>
  <c r="P665" i="6"/>
  <c r="M641" i="6"/>
  <c r="P641" i="6"/>
  <c r="M629" i="6"/>
  <c r="P629" i="6"/>
  <c r="M617" i="6"/>
  <c r="P617" i="6"/>
  <c r="M605" i="6"/>
  <c r="P605" i="6"/>
  <c r="M593" i="6"/>
  <c r="P593" i="6"/>
  <c r="M581" i="6"/>
  <c r="P581" i="6"/>
  <c r="M569" i="6"/>
  <c r="P569" i="6"/>
  <c r="M557" i="6"/>
  <c r="P557" i="6"/>
  <c r="M545" i="6"/>
  <c r="P545" i="6"/>
  <c r="M533" i="6"/>
  <c r="P533" i="6"/>
  <c r="M521" i="6"/>
  <c r="P521" i="6"/>
  <c r="M509" i="6"/>
  <c r="P509" i="6"/>
  <c r="M497" i="6"/>
  <c r="P497" i="6"/>
  <c r="M485" i="6"/>
  <c r="P485" i="6"/>
  <c r="M473" i="6"/>
  <c r="P473" i="6"/>
  <c r="M461" i="6"/>
  <c r="P461" i="6"/>
  <c r="M449" i="6"/>
  <c r="P449" i="6"/>
  <c r="M437" i="6"/>
  <c r="P437" i="6"/>
  <c r="M425" i="6"/>
  <c r="P425" i="6"/>
  <c r="M413" i="6"/>
  <c r="P413" i="6"/>
  <c r="M401" i="6"/>
  <c r="P401" i="6"/>
  <c r="M389" i="6"/>
  <c r="P389" i="6"/>
  <c r="M377" i="6"/>
  <c r="P377" i="6"/>
  <c r="M365" i="6"/>
  <c r="P365" i="6"/>
  <c r="M353" i="6"/>
  <c r="P353" i="6"/>
  <c r="M341" i="6"/>
  <c r="P341" i="6"/>
  <c r="M329" i="6"/>
  <c r="P329" i="6"/>
  <c r="M317" i="6"/>
  <c r="P317" i="6"/>
  <c r="M305" i="6"/>
  <c r="P305" i="6"/>
  <c r="M293" i="6"/>
  <c r="P293" i="6"/>
  <c r="M281" i="6"/>
  <c r="P281" i="6"/>
  <c r="M269" i="6"/>
  <c r="P269" i="6"/>
  <c r="M257" i="6"/>
  <c r="P257" i="6"/>
  <c r="M245" i="6"/>
  <c r="P245" i="6"/>
  <c r="M233" i="6"/>
  <c r="P233" i="6"/>
  <c r="M221" i="6"/>
  <c r="P221" i="6"/>
  <c r="M209" i="6"/>
  <c r="P209" i="6"/>
  <c r="M197" i="6"/>
  <c r="P197" i="6"/>
  <c r="M185" i="6"/>
  <c r="P185" i="6"/>
  <c r="M173" i="6"/>
  <c r="P173" i="6"/>
  <c r="M161" i="6"/>
  <c r="P161" i="6"/>
  <c r="M149" i="6"/>
  <c r="P149" i="6"/>
  <c r="M137" i="6"/>
  <c r="P137" i="6"/>
  <c r="M125" i="6"/>
  <c r="P125" i="6"/>
  <c r="M113" i="6"/>
  <c r="P113" i="6"/>
  <c r="M101" i="6"/>
  <c r="P101" i="6"/>
  <c r="M89" i="6"/>
  <c r="P89" i="6"/>
  <c r="M77" i="6"/>
  <c r="P77" i="6"/>
  <c r="M65" i="6"/>
  <c r="P65" i="6"/>
  <c r="M53" i="6"/>
  <c r="P53" i="6"/>
  <c r="M41" i="6"/>
  <c r="P41" i="6"/>
  <c r="M29" i="6"/>
  <c r="P29" i="6"/>
  <c r="M17" i="6"/>
  <c r="P17" i="6"/>
  <c r="M5" i="6"/>
  <c r="P5" i="6"/>
  <c r="P720" i="6"/>
  <c r="P504" i="6"/>
  <c r="P288" i="6"/>
  <c r="P72" i="6"/>
  <c r="M1660" i="6"/>
  <c r="P1660" i="6"/>
  <c r="M1636" i="6"/>
  <c r="P1636" i="6"/>
  <c r="M1624" i="6"/>
  <c r="P1624" i="6"/>
  <c r="M1612" i="6"/>
  <c r="P1612" i="6"/>
  <c r="M1600" i="6"/>
  <c r="P1600" i="6"/>
  <c r="M1588" i="6"/>
  <c r="P1588" i="6"/>
  <c r="M1576" i="6"/>
  <c r="P1576" i="6"/>
  <c r="M1564" i="6"/>
  <c r="P1564" i="6"/>
  <c r="M1552" i="6"/>
  <c r="P1552" i="6"/>
  <c r="M1540" i="6"/>
  <c r="P1540" i="6"/>
  <c r="M1504" i="6"/>
  <c r="P1504" i="6"/>
  <c r="M1480" i="6"/>
  <c r="P1480" i="6"/>
  <c r="M1468" i="6"/>
  <c r="P1468" i="6"/>
  <c r="M1456" i="6"/>
  <c r="P1456" i="6"/>
  <c r="M1444" i="6"/>
  <c r="P1444" i="6"/>
  <c r="M1432" i="6"/>
  <c r="P1432" i="6"/>
  <c r="M1408" i="6"/>
  <c r="P1408" i="6"/>
  <c r="M1384" i="6"/>
  <c r="P1384" i="6"/>
  <c r="M1360" i="6"/>
  <c r="P1360" i="6"/>
  <c r="M1348" i="6"/>
  <c r="P1348" i="6"/>
  <c r="M1336" i="6"/>
  <c r="P1336" i="6"/>
  <c r="M1324" i="6"/>
  <c r="P1324" i="6"/>
  <c r="M1312" i="6"/>
  <c r="P1312" i="6"/>
  <c r="M1300" i="6"/>
  <c r="P1300" i="6"/>
  <c r="M1288" i="6"/>
  <c r="P1288" i="6"/>
  <c r="M1276" i="6"/>
  <c r="P1276" i="6"/>
  <c r="M1264" i="6"/>
  <c r="P1264" i="6"/>
  <c r="M1252" i="6"/>
  <c r="P1252" i="6"/>
  <c r="M1240" i="6"/>
  <c r="P1240" i="6"/>
  <c r="M1228" i="6"/>
  <c r="P1228" i="6"/>
  <c r="M1216" i="6"/>
  <c r="P1216" i="6"/>
  <c r="M1204" i="6"/>
  <c r="P1204" i="6"/>
  <c r="M1192" i="6"/>
  <c r="P1192" i="6"/>
  <c r="M1180" i="6"/>
  <c r="P1180" i="6"/>
  <c r="M1168" i="6"/>
  <c r="P1168" i="6"/>
  <c r="M1156" i="6"/>
  <c r="P1156" i="6"/>
  <c r="M1144" i="6"/>
  <c r="P1144" i="6"/>
  <c r="M1120" i="6"/>
  <c r="P1120" i="6"/>
  <c r="M1108" i="6"/>
  <c r="P1108" i="6"/>
  <c r="M1084" i="6"/>
  <c r="P1084" i="6"/>
  <c r="M1060" i="6"/>
  <c r="P1060" i="6"/>
  <c r="M1048" i="6"/>
  <c r="P1048" i="6"/>
  <c r="M1036" i="6"/>
  <c r="P1036" i="6"/>
  <c r="M1024" i="6"/>
  <c r="P1024" i="6"/>
  <c r="M1012" i="6"/>
  <c r="P1012" i="6"/>
  <c r="M1000" i="6"/>
  <c r="P1000" i="6"/>
  <c r="M988" i="6"/>
  <c r="P988" i="6"/>
  <c r="M976" i="6"/>
  <c r="P976" i="6"/>
  <c r="M952" i="6"/>
  <c r="P952" i="6"/>
  <c r="M940" i="6"/>
  <c r="P940" i="6"/>
  <c r="M928" i="6"/>
  <c r="P928" i="6"/>
  <c r="M916" i="6"/>
  <c r="P916" i="6"/>
  <c r="M904" i="6"/>
  <c r="P904" i="6"/>
  <c r="M892" i="6"/>
  <c r="P892" i="6"/>
  <c r="M880" i="6"/>
  <c r="P880" i="6"/>
  <c r="M868" i="6"/>
  <c r="P868" i="6"/>
  <c r="M856" i="6"/>
  <c r="P856" i="6"/>
  <c r="M844" i="6"/>
  <c r="P844" i="6"/>
  <c r="M832" i="6"/>
  <c r="P832" i="6"/>
  <c r="M820" i="6"/>
  <c r="P820" i="6"/>
  <c r="M796" i="6"/>
  <c r="P796" i="6"/>
  <c r="M784" i="6"/>
  <c r="P784" i="6"/>
  <c r="M772" i="6"/>
  <c r="P772" i="6"/>
  <c r="M760" i="6"/>
  <c r="P760" i="6"/>
  <c r="M748" i="6"/>
  <c r="P748" i="6"/>
  <c r="M736" i="6"/>
  <c r="P736" i="6"/>
  <c r="M724" i="6"/>
  <c r="P724" i="6"/>
  <c r="M712" i="6"/>
  <c r="P712" i="6"/>
  <c r="M700" i="6"/>
  <c r="P700" i="6"/>
  <c r="M688" i="6"/>
  <c r="P688" i="6"/>
  <c r="M664" i="6"/>
  <c r="P664" i="6"/>
  <c r="M652" i="6"/>
  <c r="P652" i="6"/>
  <c r="M640" i="6"/>
  <c r="P640" i="6"/>
  <c r="M628" i="6"/>
  <c r="P628" i="6"/>
  <c r="M616" i="6"/>
  <c r="P616" i="6"/>
  <c r="M604" i="6"/>
  <c r="P604" i="6"/>
  <c r="M592" i="6"/>
  <c r="P592" i="6"/>
  <c r="M580" i="6"/>
  <c r="P580" i="6"/>
  <c r="M568" i="6"/>
  <c r="P568" i="6"/>
  <c r="M556" i="6"/>
  <c r="P556" i="6"/>
  <c r="M544" i="6"/>
  <c r="P544" i="6"/>
  <c r="M532" i="6"/>
  <c r="P532" i="6"/>
  <c r="M520" i="6"/>
  <c r="P520" i="6"/>
  <c r="M508" i="6"/>
  <c r="P508" i="6"/>
  <c r="M496" i="6"/>
  <c r="P496" i="6"/>
  <c r="M484" i="6"/>
  <c r="P484" i="6"/>
  <c r="M472" i="6"/>
  <c r="P472" i="6"/>
  <c r="M460" i="6"/>
  <c r="P460" i="6"/>
  <c r="M448" i="6"/>
  <c r="P448" i="6"/>
  <c r="M436" i="6"/>
  <c r="P436" i="6"/>
  <c r="M424" i="6"/>
  <c r="P424" i="6"/>
  <c r="M400" i="6"/>
  <c r="P400" i="6"/>
  <c r="M388" i="6"/>
  <c r="P388" i="6"/>
  <c r="M376" i="6"/>
  <c r="P376" i="6"/>
  <c r="M364" i="6"/>
  <c r="P364" i="6"/>
  <c r="M352" i="6"/>
  <c r="P352" i="6"/>
  <c r="M340" i="6"/>
  <c r="P340" i="6"/>
  <c r="M328" i="6"/>
  <c r="P328" i="6"/>
  <c r="M316" i="6"/>
  <c r="P316" i="6"/>
  <c r="M304" i="6"/>
  <c r="P304" i="6"/>
  <c r="M292" i="6"/>
  <c r="P292" i="6"/>
  <c r="M280" i="6"/>
  <c r="P280" i="6"/>
  <c r="M268" i="6"/>
  <c r="P268" i="6"/>
  <c r="M256" i="6"/>
  <c r="P256" i="6"/>
  <c r="M244" i="6"/>
  <c r="P244" i="6"/>
  <c r="M232" i="6"/>
  <c r="P232" i="6"/>
  <c r="M220" i="6"/>
  <c r="P220" i="6"/>
  <c r="M208" i="6"/>
  <c r="P208" i="6"/>
  <c r="M196" i="6"/>
  <c r="P196" i="6"/>
  <c r="M184" i="6"/>
  <c r="P184" i="6"/>
  <c r="M172" i="6"/>
  <c r="P172" i="6"/>
  <c r="M160" i="6"/>
  <c r="P160" i="6"/>
  <c r="M148" i="6"/>
  <c r="P148" i="6"/>
  <c r="M136" i="6"/>
  <c r="P136" i="6"/>
  <c r="M124" i="6"/>
  <c r="P124" i="6"/>
  <c r="M112" i="6"/>
  <c r="P112" i="6"/>
  <c r="M100" i="6"/>
  <c r="P100" i="6"/>
  <c r="M88" i="6"/>
  <c r="P88" i="6"/>
  <c r="M76" i="6"/>
  <c r="P76" i="6"/>
  <c r="M64" i="6"/>
  <c r="P64" i="6"/>
  <c r="M52" i="6"/>
  <c r="P52" i="6"/>
  <c r="M40" i="6"/>
  <c r="P40" i="6"/>
  <c r="M28" i="6"/>
  <c r="P28" i="6"/>
  <c r="M16" i="6"/>
  <c r="P16" i="6"/>
  <c r="M4" i="6"/>
  <c r="P4" i="6"/>
  <c r="P1139" i="6"/>
  <c r="P1103" i="6"/>
  <c r="P1067" i="6"/>
  <c r="P1031" i="6"/>
  <c r="P922" i="6"/>
  <c r="M987" i="6"/>
  <c r="P987" i="6"/>
  <c r="M975" i="6"/>
  <c r="P975" i="6"/>
  <c r="M963" i="6"/>
  <c r="P963" i="6"/>
  <c r="M951" i="6"/>
  <c r="P951" i="6"/>
  <c r="M939" i="6"/>
  <c r="P939" i="6"/>
  <c r="M927" i="6"/>
  <c r="P927" i="6"/>
  <c r="M915" i="6"/>
  <c r="P915" i="6"/>
  <c r="M903" i="6"/>
  <c r="P903" i="6"/>
  <c r="M891" i="6"/>
  <c r="P891" i="6"/>
  <c r="M867" i="6"/>
  <c r="P867" i="6"/>
  <c r="M855" i="6"/>
  <c r="P855" i="6"/>
  <c r="M843" i="6"/>
  <c r="P843" i="6"/>
  <c r="M831" i="6"/>
  <c r="P831" i="6"/>
  <c r="M807" i="6"/>
  <c r="P807" i="6"/>
  <c r="M795" i="6"/>
  <c r="P795" i="6"/>
  <c r="M783" i="6"/>
  <c r="P783" i="6"/>
  <c r="M771" i="6"/>
  <c r="P771" i="6"/>
  <c r="M759" i="6"/>
  <c r="P759" i="6"/>
  <c r="M747" i="6"/>
  <c r="P747" i="6"/>
  <c r="M735" i="6"/>
  <c r="P735" i="6"/>
  <c r="M723" i="6"/>
  <c r="P723" i="6"/>
  <c r="M699" i="6"/>
  <c r="P699" i="6"/>
  <c r="M675" i="6"/>
  <c r="P675" i="6"/>
  <c r="M663" i="6"/>
  <c r="P663" i="6"/>
  <c r="M651" i="6"/>
  <c r="P651" i="6"/>
  <c r="M639" i="6"/>
  <c r="P639" i="6"/>
  <c r="M627" i="6"/>
  <c r="P627" i="6"/>
  <c r="M603" i="6"/>
  <c r="P603" i="6"/>
  <c r="M591" i="6"/>
  <c r="P591" i="6"/>
  <c r="M579" i="6"/>
  <c r="P579" i="6"/>
  <c r="M567" i="6"/>
  <c r="P567" i="6"/>
  <c r="M543" i="6"/>
  <c r="P543" i="6"/>
  <c r="M531" i="6"/>
  <c r="P531" i="6"/>
  <c r="M507" i="6"/>
  <c r="P507" i="6"/>
  <c r="M495" i="6"/>
  <c r="P495" i="6"/>
  <c r="M483" i="6"/>
  <c r="P483" i="6"/>
  <c r="M471" i="6"/>
  <c r="P471" i="6"/>
  <c r="M459" i="6"/>
  <c r="P459" i="6"/>
  <c r="M447" i="6"/>
  <c r="P447" i="6"/>
  <c r="M435" i="6"/>
  <c r="P435" i="6"/>
  <c r="M423" i="6"/>
  <c r="P423" i="6"/>
  <c r="M399" i="6"/>
  <c r="P399" i="6"/>
  <c r="M387" i="6"/>
  <c r="P387" i="6"/>
  <c r="M375" i="6"/>
  <c r="P375" i="6"/>
  <c r="M351" i="6"/>
  <c r="P351" i="6"/>
  <c r="M339" i="6"/>
  <c r="P339" i="6"/>
  <c r="M327" i="6"/>
  <c r="P327" i="6"/>
  <c r="M315" i="6"/>
  <c r="P315" i="6"/>
  <c r="M303" i="6"/>
  <c r="P303" i="6"/>
  <c r="M291" i="6"/>
  <c r="P291" i="6"/>
  <c r="M279" i="6"/>
  <c r="P279" i="6"/>
  <c r="M267" i="6"/>
  <c r="P267" i="6"/>
  <c r="M255" i="6"/>
  <c r="P255" i="6"/>
  <c r="M243" i="6"/>
  <c r="P243" i="6"/>
  <c r="M231" i="6"/>
  <c r="P231" i="6"/>
  <c r="M219" i="6"/>
  <c r="P219" i="6"/>
  <c r="M207" i="6"/>
  <c r="P207" i="6"/>
  <c r="M195" i="6"/>
  <c r="P195" i="6"/>
  <c r="M183" i="6"/>
  <c r="P183" i="6"/>
  <c r="M171" i="6"/>
  <c r="P171" i="6"/>
  <c r="M159" i="6"/>
  <c r="P159" i="6"/>
  <c r="M147" i="6"/>
  <c r="P147" i="6"/>
  <c r="M135" i="6"/>
  <c r="P135" i="6"/>
  <c r="M123" i="6"/>
  <c r="P123" i="6"/>
  <c r="M111" i="6"/>
  <c r="P111" i="6"/>
  <c r="M99" i="6"/>
  <c r="P99" i="6"/>
  <c r="M87" i="6"/>
  <c r="P87" i="6"/>
  <c r="M75" i="6"/>
  <c r="P75" i="6"/>
  <c r="M63" i="6"/>
  <c r="P63" i="6"/>
  <c r="M51" i="6"/>
  <c r="P51" i="6"/>
  <c r="M39" i="6"/>
  <c r="P39" i="6"/>
  <c r="M27" i="6"/>
  <c r="P27" i="6"/>
  <c r="M15" i="6"/>
  <c r="P15" i="6"/>
  <c r="M3" i="6"/>
  <c r="P3" i="6"/>
  <c r="P708" i="6"/>
  <c r="P492" i="6"/>
  <c r="P276" i="6"/>
  <c r="P60" i="6"/>
  <c r="P2" i="6"/>
  <c r="D617" i="6"/>
  <c r="E617" i="6" s="1"/>
  <c r="D1276" i="6"/>
  <c r="E1276" i="6" s="1"/>
  <c r="D1963" i="6"/>
  <c r="E1963" i="6" s="1"/>
  <c r="D1504" i="6"/>
  <c r="E1504" i="6" s="1"/>
  <c r="M1904" i="6"/>
  <c r="M2020" i="6"/>
  <c r="M1957" i="6"/>
  <c r="M1892" i="6"/>
  <c r="M2000" i="6"/>
  <c r="M2" i="6"/>
  <c r="J1482" i="6"/>
  <c r="D1774" i="6"/>
  <c r="E1774" i="6" s="1"/>
  <c r="N1871" i="6"/>
  <c r="U1871" i="6" s="1"/>
  <c r="N1831" i="6"/>
  <c r="U1831" i="6" s="1"/>
  <c r="D850" i="6"/>
  <c r="E850" i="6" s="1"/>
  <c r="N1907" i="6"/>
  <c r="U1907" i="6" s="1"/>
  <c r="D1131" i="6"/>
  <c r="E1131" i="6" s="1"/>
  <c r="N1131" i="6"/>
  <c r="U1131" i="6" s="1"/>
  <c r="D615" i="6"/>
  <c r="E615" i="6" s="1"/>
  <c r="N615" i="6"/>
  <c r="U615" i="6" s="1"/>
  <c r="N2026" i="6"/>
  <c r="U2026" i="6" s="1"/>
  <c r="N2014" i="6"/>
  <c r="U2014" i="6" s="1"/>
  <c r="N1906" i="6"/>
  <c r="N1894" i="6"/>
  <c r="U1894" i="6" s="1"/>
  <c r="N1830" i="6"/>
  <c r="U1830" i="6" s="1"/>
  <c r="N1687" i="6"/>
  <c r="U1687" i="6" s="1"/>
  <c r="N1543" i="6"/>
  <c r="U1543" i="6" s="1"/>
  <c r="N1255" i="6"/>
  <c r="U1255" i="6" s="1"/>
  <c r="N1183" i="6"/>
  <c r="U1183" i="6" s="1"/>
  <c r="D289" i="6"/>
  <c r="E289" i="6" s="1"/>
  <c r="J1860" i="6"/>
  <c r="N1812" i="6"/>
  <c r="U1812" i="6" s="1"/>
  <c r="N1800" i="6"/>
  <c r="N1788" i="6"/>
  <c r="N1776" i="6"/>
  <c r="N1656" i="6"/>
  <c r="P1656" i="6" s="1"/>
  <c r="N1632" i="6"/>
  <c r="K1632" i="6" s="1"/>
  <c r="Q1632" i="6" s="1"/>
  <c r="D1356" i="6"/>
  <c r="E1356" i="6" s="1"/>
  <c r="N1356" i="6"/>
  <c r="U1356" i="6" s="1"/>
  <c r="D1176" i="6"/>
  <c r="E1176" i="6" s="1"/>
  <c r="N1176" i="6"/>
  <c r="U1176" i="6" s="1"/>
  <c r="N2013" i="6"/>
  <c r="U2013" i="6" s="1"/>
  <c r="N1989" i="6"/>
  <c r="U1989" i="6" s="1"/>
  <c r="N1881" i="6"/>
  <c r="U1881" i="6" s="1"/>
  <c r="N1869" i="6"/>
  <c r="U1869" i="6" s="1"/>
  <c r="N1686" i="6"/>
  <c r="U1686" i="6" s="1"/>
  <c r="N1868" i="6"/>
  <c r="U1868" i="6" s="1"/>
  <c r="N1459" i="6"/>
  <c r="U1459" i="6" s="1"/>
  <c r="D1803" i="6"/>
  <c r="E1803" i="6" s="1"/>
  <c r="N1803" i="6"/>
  <c r="U1803" i="6" s="1"/>
  <c r="D879" i="6"/>
  <c r="E879" i="6" s="1"/>
  <c r="N879" i="6"/>
  <c r="U879" i="6" s="1"/>
  <c r="D819" i="6"/>
  <c r="E819" i="6" s="1"/>
  <c r="N819" i="6"/>
  <c r="U819" i="6" s="1"/>
  <c r="D1811" i="6"/>
  <c r="E1811" i="6" s="1"/>
  <c r="N1811" i="6"/>
  <c r="U1811" i="6" s="1"/>
  <c r="D1079" i="6"/>
  <c r="E1079" i="6" s="1"/>
  <c r="N1079" i="6"/>
  <c r="U1079" i="6" s="1"/>
  <c r="D1762" i="6"/>
  <c r="E1762" i="6" s="1"/>
  <c r="N1762" i="6"/>
  <c r="U1762" i="6" s="1"/>
  <c r="D1642" i="6"/>
  <c r="E1642" i="6" s="1"/>
  <c r="N1642" i="6"/>
  <c r="D1630" i="6"/>
  <c r="E1630" i="6" s="1"/>
  <c r="N1630" i="6"/>
  <c r="U1630" i="6" s="1"/>
  <c r="D1582" i="6"/>
  <c r="E1582" i="6" s="1"/>
  <c r="N1582" i="6"/>
  <c r="U1582" i="6" s="1"/>
  <c r="D1462" i="6"/>
  <c r="E1462" i="6" s="1"/>
  <c r="N1462" i="6"/>
  <c r="U1462" i="6" s="1"/>
  <c r="D754" i="6"/>
  <c r="E754" i="6" s="1"/>
  <c r="N754" i="6"/>
  <c r="U754" i="6" s="1"/>
  <c r="D718" i="6"/>
  <c r="E718" i="6" s="1"/>
  <c r="N718" i="6"/>
  <c r="U718" i="6" s="1"/>
  <c r="D586" i="6"/>
  <c r="E586" i="6" s="1"/>
  <c r="N586" i="6"/>
  <c r="U586" i="6" s="1"/>
  <c r="D238" i="6"/>
  <c r="E238" i="6" s="1"/>
  <c r="N238" i="6"/>
  <c r="U238" i="6" s="1"/>
  <c r="D214" i="6"/>
  <c r="E214" i="6" s="1"/>
  <c r="N214" i="6"/>
  <c r="D190" i="6"/>
  <c r="E190" i="6" s="1"/>
  <c r="N190" i="6"/>
  <c r="D106" i="6"/>
  <c r="E106" i="6" s="1"/>
  <c r="N106" i="6"/>
  <c r="D70" i="6"/>
  <c r="E70" i="6" s="1"/>
  <c r="N70" i="6"/>
  <c r="U70" i="6" s="1"/>
  <c r="N1530" i="6"/>
  <c r="U1530" i="6" s="1"/>
  <c r="D1767" i="6"/>
  <c r="E1767" i="6" s="1"/>
  <c r="N1767" i="6"/>
  <c r="U1767" i="6" s="1"/>
  <c r="D1635" i="6"/>
  <c r="H1635" i="6" s="1"/>
  <c r="N1635" i="6"/>
  <c r="U1635" i="6" s="1"/>
  <c r="D519" i="6"/>
  <c r="E519" i="6" s="1"/>
  <c r="N519" i="6"/>
  <c r="U519" i="6" s="1"/>
  <c r="D1727" i="6"/>
  <c r="E1727" i="6" s="1"/>
  <c r="N1727" i="6"/>
  <c r="U1727" i="6" s="1"/>
  <c r="D1619" i="6"/>
  <c r="E1619" i="6" s="1"/>
  <c r="N1619" i="6"/>
  <c r="U1619" i="6" s="1"/>
  <c r="D1417" i="6"/>
  <c r="E1417" i="6" s="1"/>
  <c r="D1845" i="6"/>
  <c r="E1845" i="6" s="1"/>
  <c r="N1845" i="6"/>
  <c r="U1845" i="6" s="1"/>
  <c r="N1773" i="6"/>
  <c r="O1773" i="6" s="1"/>
  <c r="N1761" i="6"/>
  <c r="K1761" i="6" s="1"/>
  <c r="Q1761" i="6" s="1"/>
  <c r="N1737" i="6"/>
  <c r="U1737" i="6" s="1"/>
  <c r="D1569" i="6"/>
  <c r="E1569" i="6" s="1"/>
  <c r="N1569" i="6"/>
  <c r="D489" i="6"/>
  <c r="E489" i="6" s="1"/>
  <c r="N489" i="6"/>
  <c r="U489" i="6" s="1"/>
  <c r="N1950" i="6"/>
  <c r="U1950" i="6" s="1"/>
  <c r="N1447" i="6"/>
  <c r="U1447" i="6" s="1"/>
  <c r="D1491" i="6"/>
  <c r="E1491" i="6" s="1"/>
  <c r="N1491" i="6"/>
  <c r="D555" i="6"/>
  <c r="E555" i="6" s="1"/>
  <c r="N555" i="6"/>
  <c r="D515" i="6"/>
  <c r="E515" i="6" s="1"/>
  <c r="N515" i="6"/>
  <c r="U515" i="6" s="1"/>
  <c r="D371" i="6"/>
  <c r="E371" i="6" s="1"/>
  <c r="N371" i="6"/>
  <c r="U371" i="6" s="1"/>
  <c r="D1405" i="6"/>
  <c r="E1405" i="6" s="1"/>
  <c r="N1760" i="6"/>
  <c r="L1760" i="6" s="1"/>
  <c r="D1568" i="6"/>
  <c r="H1568" i="6" s="1"/>
  <c r="N1568" i="6"/>
  <c r="U1568" i="6" s="1"/>
  <c r="N1949" i="6"/>
  <c r="U1949" i="6" s="1"/>
  <c r="N1937" i="6"/>
  <c r="N1806" i="6"/>
  <c r="U1806" i="6" s="1"/>
  <c r="N1518" i="6"/>
  <c r="U1518" i="6" s="1"/>
  <c r="N1446" i="6"/>
  <c r="U1446" i="6" s="1"/>
  <c r="D1791" i="6"/>
  <c r="E1791" i="6" s="1"/>
  <c r="N1791" i="6"/>
  <c r="D1490" i="6"/>
  <c r="E1490" i="6" s="1"/>
  <c r="N1490" i="6"/>
  <c r="U1490" i="6" s="1"/>
  <c r="J1903" i="6"/>
  <c r="D907" i="6"/>
  <c r="E907" i="6" s="1"/>
  <c r="N907" i="6"/>
  <c r="U907" i="6" s="1"/>
  <c r="D619" i="6"/>
  <c r="E619" i="6" s="1"/>
  <c r="N619" i="6"/>
  <c r="U619" i="6" s="1"/>
  <c r="D127" i="6"/>
  <c r="E127" i="6" s="1"/>
  <c r="N127" i="6"/>
  <c r="U127" i="6" s="1"/>
  <c r="N2008" i="6"/>
  <c r="U2008" i="6" s="1"/>
  <c r="N1948" i="6"/>
  <c r="U1948" i="6" s="1"/>
  <c r="N1936" i="6"/>
  <c r="U1936" i="6" s="1"/>
  <c r="N1924" i="6"/>
  <c r="U1924" i="6" s="1"/>
  <c r="N1864" i="6"/>
  <c r="D1203" i="6"/>
  <c r="E1203" i="6" s="1"/>
  <c r="N1203" i="6"/>
  <c r="U1203" i="6" s="1"/>
  <c r="N1826" i="6"/>
  <c r="U1826" i="6" s="1"/>
  <c r="J1674" i="6"/>
  <c r="D810" i="6"/>
  <c r="E810" i="6" s="1"/>
  <c r="N810" i="6"/>
  <c r="D618" i="6"/>
  <c r="E618" i="6" s="1"/>
  <c r="N618" i="6"/>
  <c r="U618" i="6" s="1"/>
  <c r="D210" i="6"/>
  <c r="E210" i="6" s="1"/>
  <c r="N210" i="6"/>
  <c r="U210" i="6" s="1"/>
  <c r="N2031" i="6"/>
  <c r="U2031" i="6" s="1"/>
  <c r="N1935" i="6"/>
  <c r="U1935" i="6" s="1"/>
  <c r="N1923" i="6"/>
  <c r="U1923" i="6" s="1"/>
  <c r="N1650" i="6"/>
  <c r="U1650" i="6" s="1"/>
  <c r="N1578" i="6"/>
  <c r="U1578" i="6" s="1"/>
  <c r="D1779" i="6"/>
  <c r="E1779" i="6" s="1"/>
  <c r="N1779" i="6"/>
  <c r="D1647" i="6"/>
  <c r="H1647" i="6" s="1"/>
  <c r="N1647" i="6"/>
  <c r="U1647" i="6" s="1"/>
  <c r="D1515" i="6"/>
  <c r="E1515" i="6" s="1"/>
  <c r="N1515" i="6"/>
  <c r="U1515" i="6" s="1"/>
  <c r="D1275" i="6"/>
  <c r="E1275" i="6" s="1"/>
  <c r="N1275" i="6"/>
  <c r="U1275" i="6" s="1"/>
  <c r="D711" i="6"/>
  <c r="E711" i="6" s="1"/>
  <c r="N711" i="6"/>
  <c r="U711" i="6" s="1"/>
  <c r="N1850" i="6"/>
  <c r="U1850" i="6" s="1"/>
  <c r="D1829" i="6"/>
  <c r="E1829" i="6" s="1"/>
  <c r="N1829" i="6"/>
  <c r="D1817" i="6"/>
  <c r="E1817" i="6" s="1"/>
  <c r="N1817" i="6"/>
  <c r="U1817" i="6" s="1"/>
  <c r="D1805" i="6"/>
  <c r="E1805" i="6" s="1"/>
  <c r="N1805" i="6"/>
  <c r="U1805" i="6" s="1"/>
  <c r="D1793" i="6"/>
  <c r="E1793" i="6" s="1"/>
  <c r="N1793" i="6"/>
  <c r="U1793" i="6" s="1"/>
  <c r="D1685" i="6"/>
  <c r="E1685" i="6" s="1"/>
  <c r="N1685" i="6"/>
  <c r="D1661" i="6"/>
  <c r="E1661" i="6" s="1"/>
  <c r="N1661" i="6"/>
  <c r="U1661" i="6" s="1"/>
  <c r="D1529" i="6"/>
  <c r="E1529" i="6" s="1"/>
  <c r="N1529" i="6"/>
  <c r="U1529" i="6" s="1"/>
  <c r="D1517" i="6"/>
  <c r="E1517" i="6" s="1"/>
  <c r="N1517" i="6"/>
  <c r="U1517" i="6" s="1"/>
  <c r="D1277" i="6"/>
  <c r="E1277" i="6" s="1"/>
  <c r="N1277" i="6"/>
  <c r="U1277" i="6" s="1"/>
  <c r="D1229" i="6"/>
  <c r="E1229" i="6" s="1"/>
  <c r="N1229" i="6"/>
  <c r="U1229" i="6" s="1"/>
  <c r="D1157" i="6"/>
  <c r="E1157" i="6" s="1"/>
  <c r="N1157" i="6"/>
  <c r="U1157" i="6" s="1"/>
  <c r="D653" i="6"/>
  <c r="E653" i="6" s="1"/>
  <c r="N653" i="6"/>
  <c r="U653" i="6" s="1"/>
  <c r="N1946" i="6"/>
  <c r="O1946" i="6" s="1"/>
  <c r="N1279" i="6"/>
  <c r="U1279" i="6" s="1"/>
  <c r="D1227" i="6"/>
  <c r="E1227" i="6" s="1"/>
  <c r="N1227" i="6"/>
  <c r="U1227" i="6" s="1"/>
  <c r="D687" i="6"/>
  <c r="E687" i="6" s="1"/>
  <c r="N687" i="6"/>
  <c r="U687" i="6" s="1"/>
  <c r="D411" i="6"/>
  <c r="E411" i="6" s="1"/>
  <c r="N411" i="6"/>
  <c r="U411" i="6" s="1"/>
  <c r="D363" i="6"/>
  <c r="E363" i="6" s="1"/>
  <c r="N363" i="6"/>
  <c r="U363" i="6" s="1"/>
  <c r="D1274" i="6"/>
  <c r="E1274" i="6" s="1"/>
  <c r="N1274" i="6"/>
  <c r="D839" i="6"/>
  <c r="E839" i="6" s="1"/>
  <c r="N839" i="6"/>
  <c r="U839" i="6" s="1"/>
  <c r="D287" i="6"/>
  <c r="E287" i="6" s="1"/>
  <c r="N287" i="6"/>
  <c r="D1369" i="6"/>
  <c r="E1369" i="6" s="1"/>
  <c r="J1999" i="6"/>
  <c r="N1840" i="6"/>
  <c r="O1840" i="6" s="1"/>
  <c r="D1804" i="6"/>
  <c r="E1804" i="6" s="1"/>
  <c r="N1804" i="6"/>
  <c r="U1804" i="6" s="1"/>
  <c r="D1792" i="6"/>
  <c r="E1792" i="6" s="1"/>
  <c r="N1792" i="6"/>
  <c r="N1720" i="6"/>
  <c r="U1720" i="6" s="1"/>
  <c r="N1696" i="6"/>
  <c r="K1696" i="6" s="1"/>
  <c r="Q1696" i="6" s="1"/>
  <c r="D1648" i="6"/>
  <c r="E1648" i="6" s="1"/>
  <c r="N1648" i="6"/>
  <c r="U1648" i="6" s="1"/>
  <c r="D1528" i="6"/>
  <c r="E1528" i="6" s="1"/>
  <c r="N1528" i="6"/>
  <c r="U1528" i="6" s="1"/>
  <c r="D1516" i="6"/>
  <c r="E1516" i="6" s="1"/>
  <c r="N1516" i="6"/>
  <c r="U1516" i="6" s="1"/>
  <c r="D1492" i="6"/>
  <c r="E1492" i="6" s="1"/>
  <c r="N1492" i="6"/>
  <c r="D1420" i="6"/>
  <c r="E1420" i="6" s="1"/>
  <c r="N1420" i="6"/>
  <c r="U1420" i="6" s="1"/>
  <c r="N1396" i="6"/>
  <c r="O1396" i="6" s="1"/>
  <c r="D1372" i="6"/>
  <c r="E1372" i="6" s="1"/>
  <c r="N1372" i="6"/>
  <c r="U1372" i="6" s="1"/>
  <c r="D1132" i="6"/>
  <c r="E1132" i="6" s="1"/>
  <c r="N1132" i="6"/>
  <c r="U1132" i="6" s="1"/>
  <c r="D1096" i="6"/>
  <c r="E1096" i="6" s="1"/>
  <c r="N1096" i="6"/>
  <c r="U1096" i="6" s="1"/>
  <c r="D1072" i="6"/>
  <c r="E1072" i="6" s="1"/>
  <c r="N1072" i="6"/>
  <c r="U1072" i="6" s="1"/>
  <c r="D964" i="6"/>
  <c r="E964" i="6" s="1"/>
  <c r="N964" i="6"/>
  <c r="U964" i="6" s="1"/>
  <c r="D808" i="6"/>
  <c r="E808" i="6" s="1"/>
  <c r="N808" i="6"/>
  <c r="D676" i="6"/>
  <c r="E676" i="6" s="1"/>
  <c r="N676" i="6"/>
  <c r="U676" i="6" s="1"/>
  <c r="D412" i="6"/>
  <c r="E412" i="6" s="1"/>
  <c r="N412" i="6"/>
  <c r="N1278" i="6"/>
  <c r="U1278" i="6" s="1"/>
  <c r="L1546" i="6"/>
  <c r="L2021" i="6"/>
  <c r="L2009" i="6"/>
  <c r="J1283" i="6"/>
  <c r="L1283" i="6"/>
  <c r="L1999" i="6"/>
  <c r="L1674" i="6"/>
  <c r="J971" i="6"/>
  <c r="L971" i="6"/>
  <c r="J815" i="6"/>
  <c r="L815" i="6"/>
  <c r="J539" i="6"/>
  <c r="L539" i="6"/>
  <c r="J155" i="6"/>
  <c r="L155" i="6"/>
  <c r="J1825" i="6"/>
  <c r="L1825" i="6"/>
  <c r="L1882" i="6"/>
  <c r="L1786" i="6"/>
  <c r="L1738" i="6"/>
  <c r="L1714" i="6"/>
  <c r="J970" i="6"/>
  <c r="L970" i="6"/>
  <c r="L2010" i="6"/>
  <c r="J1801" i="6"/>
  <c r="L1801" i="6"/>
  <c r="J1345" i="6"/>
  <c r="L1345" i="6"/>
  <c r="J1088" i="6"/>
  <c r="L1088" i="6"/>
  <c r="L2020" i="6"/>
  <c r="L1904" i="6"/>
  <c r="J1195" i="6"/>
  <c r="L1195" i="6"/>
  <c r="J1087" i="6"/>
  <c r="L1087" i="6"/>
  <c r="L1903" i="6"/>
  <c r="L1482" i="6"/>
  <c r="J1813" i="6"/>
  <c r="L1813" i="6"/>
  <c r="J534" i="6"/>
  <c r="L534" i="6"/>
  <c r="L1860" i="6"/>
  <c r="J1545" i="6"/>
  <c r="L1545" i="6"/>
  <c r="L1945" i="6"/>
  <c r="J1633" i="6"/>
  <c r="L1633" i="6"/>
  <c r="L1925" i="6"/>
  <c r="L1913" i="6"/>
  <c r="J1697" i="6"/>
  <c r="L1697" i="6"/>
  <c r="J1673" i="6"/>
  <c r="L1673" i="6"/>
  <c r="J1577" i="6"/>
  <c r="L1577" i="6"/>
  <c r="J1481" i="6"/>
  <c r="L1481" i="6"/>
  <c r="L1957" i="6"/>
  <c r="J1449" i="6"/>
  <c r="L1449" i="6"/>
  <c r="J1609" i="6"/>
  <c r="L1609" i="6"/>
  <c r="J4" i="6"/>
  <c r="L4" i="6"/>
  <c r="L1968" i="6"/>
  <c r="L1956" i="6"/>
  <c r="J1513" i="6"/>
  <c r="L1513" i="6"/>
  <c r="J829" i="6"/>
  <c r="L829" i="6"/>
  <c r="J1395" i="6"/>
  <c r="L1395" i="6"/>
  <c r="J3" i="6"/>
  <c r="L3" i="6"/>
  <c r="L1967" i="6"/>
  <c r="J1861" i="6"/>
  <c r="L1861" i="6"/>
  <c r="J1610" i="6"/>
  <c r="L1610" i="6"/>
  <c r="J1514" i="6"/>
  <c r="L1514" i="6"/>
  <c r="J1346" i="6"/>
  <c r="L1346" i="6"/>
  <c r="J1202" i="6"/>
  <c r="L1202" i="6"/>
  <c r="L1978" i="6"/>
  <c r="L1893" i="6"/>
  <c r="J1849" i="6"/>
  <c r="L1849" i="6"/>
  <c r="L1977" i="6"/>
  <c r="L1914" i="6"/>
  <c r="L1892" i="6"/>
  <c r="L1872" i="6"/>
  <c r="J1837" i="6"/>
  <c r="L1837" i="6"/>
  <c r="J1284" i="6"/>
  <c r="L1284" i="6"/>
  <c r="J156" i="6"/>
  <c r="L156" i="6"/>
  <c r="L2000" i="6"/>
  <c r="L1988" i="6"/>
  <c r="L2" i="6"/>
  <c r="J2010" i="6"/>
  <c r="J1914" i="6"/>
  <c r="J2021" i="6"/>
  <c r="J2009" i="6"/>
  <c r="J1925" i="6"/>
  <c r="J1913" i="6"/>
  <c r="J1957" i="6"/>
  <c r="J1945" i="6"/>
  <c r="J1968" i="6"/>
  <c r="J1956" i="6"/>
  <c r="J1872" i="6"/>
  <c r="J1967" i="6"/>
  <c r="J1978" i="6"/>
  <c r="J1882" i="6"/>
  <c r="J1786" i="6"/>
  <c r="J1977" i="6"/>
  <c r="J1893" i="6"/>
  <c r="J2000" i="6"/>
  <c r="J1988" i="6"/>
  <c r="J1904" i="6"/>
  <c r="J1892" i="6"/>
  <c r="J1546" i="6"/>
  <c r="J1738" i="6"/>
  <c r="J1714" i="6"/>
  <c r="E1183" i="6"/>
  <c r="E2026" i="6"/>
  <c r="E2014" i="6"/>
  <c r="E1906" i="6"/>
  <c r="E1894" i="6"/>
  <c r="E1530" i="6"/>
  <c r="E1831" i="6"/>
  <c r="E2008" i="6"/>
  <c r="E1830" i="6"/>
  <c r="E1687" i="6"/>
  <c r="E1518" i="6"/>
  <c r="E745" i="6"/>
  <c r="E2013" i="6"/>
  <c r="E1989" i="6"/>
  <c r="E1869" i="6"/>
  <c r="E1871" i="6"/>
  <c r="E1686" i="6"/>
  <c r="E1700" i="6"/>
  <c r="E1907" i="6"/>
  <c r="E1832" i="6"/>
  <c r="E1881" i="6"/>
  <c r="E1806" i="6"/>
  <c r="E1868" i="6"/>
  <c r="E1949" i="6"/>
  <c r="E1937" i="6"/>
  <c r="E1864" i="6"/>
  <c r="E1316" i="6"/>
  <c r="E1924" i="6"/>
  <c r="E1950" i="6"/>
  <c r="E1459" i="6"/>
  <c r="E1279" i="6"/>
  <c r="E1935" i="6"/>
  <c r="E1923" i="6"/>
  <c r="E1948" i="6"/>
  <c r="E1448" i="6"/>
  <c r="E1278" i="6"/>
  <c r="E1447" i="6"/>
  <c r="D8" i="14"/>
  <c r="D17" i="14"/>
  <c r="D16" i="14"/>
  <c r="D15" i="14"/>
  <c r="D14" i="14"/>
  <c r="D12" i="14"/>
  <c r="D9" i="14"/>
  <c r="D13" i="14"/>
  <c r="D10" i="14"/>
  <c r="D7" i="14"/>
  <c r="D21" i="14"/>
  <c r="D6" i="14"/>
  <c r="D20" i="14"/>
  <c r="D5" i="14"/>
  <c r="D19" i="14"/>
  <c r="D18" i="14"/>
  <c r="C1917" i="6"/>
  <c r="C1960" i="6"/>
  <c r="C1992" i="6"/>
  <c r="C1968" i="6"/>
  <c r="C1944" i="6"/>
  <c r="C1920" i="6"/>
  <c r="C1896" i="6"/>
  <c r="C1653" i="6"/>
  <c r="C1629" i="6"/>
  <c r="C1617" i="6"/>
  <c r="C1593" i="6"/>
  <c r="C1581" i="6"/>
  <c r="C1557" i="6"/>
  <c r="C1399" i="6"/>
  <c r="C2016" i="6"/>
  <c r="C1701" i="6"/>
  <c r="C1788" i="6"/>
  <c r="C1703" i="6"/>
  <c r="C1667" i="6"/>
  <c r="C1545" i="6"/>
  <c r="C1533" i="6"/>
  <c r="C1521" i="6"/>
  <c r="C1509" i="6"/>
  <c r="C1497" i="6"/>
  <c r="C1485" i="6"/>
  <c r="C1473" i="6"/>
  <c r="C1461" i="6"/>
  <c r="C1449" i="6"/>
  <c r="C1400" i="6"/>
  <c r="C1170" i="6"/>
  <c r="C395" i="6"/>
  <c r="C2027" i="6"/>
  <c r="C2015" i="6"/>
  <c r="C1990" i="6"/>
  <c r="C1966" i="6"/>
  <c r="C1942" i="6"/>
  <c r="C1918" i="6"/>
  <c r="C1894" i="6"/>
  <c r="C1881" i="6"/>
  <c r="C1869" i="6"/>
  <c r="C1857" i="6"/>
  <c r="C1845" i="6"/>
  <c r="C1833" i="6"/>
  <c r="C1821" i="6"/>
  <c r="C1809" i="6"/>
  <c r="C1797" i="6"/>
  <c r="C1772" i="6"/>
  <c r="C1591" i="6"/>
  <c r="C1555" i="6"/>
  <c r="C1373" i="6"/>
  <c r="C1846" i="6"/>
  <c r="C2014" i="6"/>
  <c r="C1989" i="6"/>
  <c r="C1977" i="6"/>
  <c r="C1965" i="6"/>
  <c r="C1953" i="6"/>
  <c r="C1941" i="6"/>
  <c r="C1929" i="6"/>
  <c r="C1905" i="6"/>
  <c r="C1893" i="6"/>
  <c r="C1880" i="6"/>
  <c r="C1771" i="6"/>
  <c r="C1735" i="6"/>
  <c r="C1699" i="6"/>
  <c r="C1663" i="6"/>
  <c r="C1638" i="6"/>
  <c r="C1602" i="6"/>
  <c r="C1590" i="6"/>
  <c r="C1093" i="6"/>
  <c r="C1725" i="6"/>
  <c r="C1289" i="6"/>
  <c r="C1904" i="6"/>
  <c r="C1879" i="6"/>
  <c r="C1855" i="6"/>
  <c r="C1831" i="6"/>
  <c r="C1807" i="6"/>
  <c r="C1770" i="6"/>
  <c r="C1746" i="6"/>
  <c r="C1734" i="6"/>
  <c r="C1710" i="6"/>
  <c r="C1698" i="6"/>
  <c r="C1674" i="6"/>
  <c r="C1649" i="6"/>
  <c r="C1613" i="6"/>
  <c r="C1577" i="6"/>
  <c r="C1431" i="6"/>
  <c r="C1419" i="6"/>
  <c r="C1274" i="6"/>
  <c r="C1213" i="6"/>
  <c r="C1302" i="6"/>
  <c r="C1689" i="6"/>
  <c r="C1927" i="6"/>
  <c r="C1903" i="6"/>
  <c r="C1782" i="6"/>
  <c r="C1769" i="6"/>
  <c r="C1757" i="6"/>
  <c r="C1733" i="6"/>
  <c r="C1721" i="6"/>
  <c r="C1685" i="6"/>
  <c r="C1515" i="6"/>
  <c r="C1503" i="6"/>
  <c r="C1491" i="6"/>
  <c r="C1479" i="6"/>
  <c r="C1467" i="6"/>
  <c r="C1455" i="6"/>
  <c r="C1406" i="6"/>
  <c r="C1370" i="6"/>
  <c r="C1798" i="6"/>
  <c r="C2023" i="6"/>
  <c r="C1999" i="6"/>
  <c r="C1877" i="6"/>
  <c r="C1865" i="6"/>
  <c r="C1853" i="6"/>
  <c r="C1841" i="6"/>
  <c r="C1829" i="6"/>
  <c r="C1817" i="6"/>
  <c r="C1805" i="6"/>
  <c r="C1793" i="6"/>
  <c r="C1647" i="6"/>
  <c r="C1635" i="6"/>
  <c r="C1599" i="6"/>
  <c r="C1563" i="6"/>
  <c r="C1429" i="6"/>
  <c r="C1417" i="6"/>
  <c r="C1308" i="6"/>
  <c r="C1870" i="6"/>
  <c r="C1761" i="6"/>
  <c r="C1350" i="6"/>
  <c r="C1204" i="6"/>
  <c r="C1985" i="6"/>
  <c r="C1973" i="6"/>
  <c r="C1949" i="6"/>
  <c r="C1937" i="6"/>
  <c r="C1925" i="6"/>
  <c r="C1913" i="6"/>
  <c r="C1901" i="6"/>
  <c r="C1889" i="6"/>
  <c r="C1876" i="6"/>
  <c r="C1864" i="6"/>
  <c r="C1852" i="6"/>
  <c r="C1840" i="6"/>
  <c r="C1828" i="6"/>
  <c r="C1816" i="6"/>
  <c r="C1804" i="6"/>
  <c r="C1743" i="6"/>
  <c r="C1719" i="6"/>
  <c r="C1671" i="6"/>
  <c r="C1537" i="6"/>
  <c r="C1525" i="6"/>
  <c r="C1513" i="6"/>
  <c r="C1501" i="6"/>
  <c r="C1489" i="6"/>
  <c r="C1477" i="6"/>
  <c r="C1465" i="6"/>
  <c r="C1453" i="6"/>
  <c r="C1441" i="6"/>
  <c r="C1404" i="6"/>
  <c r="C1392" i="6"/>
  <c r="C1356" i="6"/>
  <c r="C1235" i="6"/>
  <c r="C1035" i="6"/>
  <c r="C1779" i="6"/>
  <c r="C1379" i="6"/>
  <c r="C1234" i="6"/>
  <c r="C1326" i="6"/>
  <c r="C1193" i="6"/>
  <c r="C1822" i="6"/>
  <c r="C1737" i="6"/>
  <c r="C1959" i="6"/>
  <c r="C1644" i="6"/>
  <c r="C1764" i="6"/>
  <c r="C1752" i="6"/>
  <c r="C1728" i="6"/>
  <c r="C1716" i="6"/>
  <c r="C1692" i="6"/>
  <c r="C1680" i="6"/>
  <c r="C1631" i="6"/>
  <c r="C1595" i="6"/>
  <c r="C1559" i="6"/>
  <c r="C1437" i="6"/>
  <c r="C1425" i="6"/>
  <c r="C1413" i="6"/>
  <c r="C1244" i="6"/>
  <c r="C599" i="6"/>
  <c r="C1034" i="6"/>
  <c r="C816" i="6"/>
  <c r="C642" i="6"/>
  <c r="C908" i="6"/>
  <c r="C750" i="6"/>
  <c r="C678" i="6"/>
  <c r="C881" i="6"/>
  <c r="C929" i="6"/>
  <c r="C602" i="6"/>
  <c r="C2012" i="6"/>
  <c r="C1975" i="6"/>
  <c r="C1963" i="6"/>
  <c r="C2021" i="6"/>
  <c r="C2009" i="6"/>
  <c r="C1997" i="6"/>
  <c r="C1984" i="6"/>
  <c r="C1972" i="6"/>
  <c r="C1948" i="6"/>
  <c r="C1936" i="6"/>
  <c r="C1924" i="6"/>
  <c r="C1912" i="6"/>
  <c r="C1900" i="6"/>
  <c r="C1888" i="6"/>
  <c r="C1875" i="6"/>
  <c r="C1863" i="6"/>
  <c r="C1851" i="6"/>
  <c r="C1839" i="6"/>
  <c r="C1827" i="6"/>
  <c r="C1815" i="6"/>
  <c r="C1791" i="6"/>
  <c r="C1706" i="6"/>
  <c r="C1694" i="6"/>
  <c r="C1682" i="6"/>
  <c r="C1670" i="6"/>
  <c r="C1657" i="6"/>
  <c r="C1645" i="6"/>
  <c r="C1633" i="6"/>
  <c r="C1621" i="6"/>
  <c r="C1609" i="6"/>
  <c r="C1597" i="6"/>
  <c r="C1585" i="6"/>
  <c r="C1573" i="6"/>
  <c r="C1561" i="6"/>
  <c r="C1548" i="6"/>
  <c r="C1536" i="6"/>
  <c r="C1524" i="6"/>
  <c r="C1512" i="6"/>
  <c r="C1500" i="6"/>
  <c r="C1488" i="6"/>
  <c r="C1476" i="6"/>
  <c r="C1464" i="6"/>
  <c r="C1452" i="6"/>
  <c r="C1439" i="6"/>
  <c r="C1427" i="6"/>
  <c r="C1415" i="6"/>
  <c r="C1403" i="6"/>
  <c r="C1391" i="6"/>
  <c r="C1367" i="6"/>
  <c r="C1355" i="6"/>
  <c r="C1343" i="6"/>
  <c r="C1331" i="6"/>
  <c r="C1318" i="6"/>
  <c r="C1306" i="6"/>
  <c r="C1294" i="6"/>
  <c r="C1282" i="6"/>
  <c r="C1270" i="6"/>
  <c r="C1258" i="6"/>
  <c r="C1246" i="6"/>
  <c r="C1222" i="6"/>
  <c r="C1209" i="6"/>
  <c r="C1197" i="6"/>
  <c r="C1185" i="6"/>
  <c r="C1173" i="6"/>
  <c r="C1161" i="6"/>
  <c r="C1149" i="6"/>
  <c r="C1137" i="6"/>
  <c r="C1125" i="6"/>
  <c r="C1113" i="6"/>
  <c r="C1100" i="6"/>
  <c r="C1088" i="6"/>
  <c r="C1076" i="6"/>
  <c r="C1064" i="6"/>
  <c r="C1052" i="6"/>
  <c r="C1040" i="6"/>
  <c r="C1028" i="6"/>
  <c r="C1016" i="6"/>
  <c r="C1004" i="6"/>
  <c r="C991" i="6"/>
  <c r="C979" i="6"/>
  <c r="C967" i="6"/>
  <c r="C955" i="6"/>
  <c r="C943" i="6"/>
  <c r="C931" i="6"/>
  <c r="C919" i="6"/>
  <c r="C907" i="6"/>
  <c r="C895" i="6"/>
  <c r="C882" i="6"/>
  <c r="C870" i="6"/>
  <c r="C858" i="6"/>
  <c r="C846" i="6"/>
  <c r="C834" i="6"/>
  <c r="C822" i="6"/>
  <c r="C810" i="6"/>
  <c r="C798" i="6"/>
  <c r="C786" i="6"/>
  <c r="C773" i="6"/>
  <c r="C761" i="6"/>
  <c r="C749" i="6"/>
  <c r="C737" i="6"/>
  <c r="C725" i="6"/>
  <c r="C713" i="6"/>
  <c r="C701" i="6"/>
  <c r="C689" i="6"/>
  <c r="C677" i="6"/>
  <c r="C665" i="6"/>
  <c r="C652" i="6"/>
  <c r="C640" i="6"/>
  <c r="C628" i="6"/>
  <c r="C616" i="6"/>
  <c r="C604" i="6"/>
  <c r="C592" i="6"/>
  <c r="C580" i="6"/>
  <c r="C568" i="6"/>
  <c r="C556" i="6"/>
  <c r="C543" i="6"/>
  <c r="C531" i="6"/>
  <c r="C519" i="6"/>
  <c r="C507" i="6"/>
  <c r="C495" i="6"/>
  <c r="C483" i="6"/>
  <c r="C471" i="6"/>
  <c r="C459" i="6"/>
  <c r="C447" i="6"/>
  <c r="C434" i="6"/>
  <c r="C422" i="6"/>
  <c r="C410" i="6"/>
  <c r="C398" i="6"/>
  <c r="C386" i="6"/>
  <c r="C374" i="6"/>
  <c r="C362" i="6"/>
  <c r="C350" i="6"/>
  <c r="C338" i="6"/>
  <c r="C325" i="6"/>
  <c r="C313" i="6"/>
  <c r="C301" i="6"/>
  <c r="C277" i="6"/>
  <c r="C265" i="6"/>
  <c r="C253" i="6"/>
  <c r="C229" i="6"/>
  <c r="C216" i="6"/>
  <c r="C204" i="6"/>
  <c r="C192" i="6"/>
  <c r="C180" i="6"/>
  <c r="C168" i="6"/>
  <c r="C156" i="6"/>
  <c r="C144" i="6"/>
  <c r="C132" i="6"/>
  <c r="C120" i="6"/>
  <c r="C107" i="6"/>
  <c r="C95" i="6"/>
  <c r="C83" i="6"/>
  <c r="C71" i="6"/>
  <c r="C59" i="6"/>
  <c r="C47" i="6"/>
  <c r="C35" i="6"/>
  <c r="C23" i="6"/>
  <c r="C11" i="6"/>
  <c r="C1951" i="6"/>
  <c r="C2020" i="6"/>
  <c r="C2008" i="6"/>
  <c r="C1996" i="6"/>
  <c r="C1983" i="6"/>
  <c r="C1971" i="6"/>
  <c r="C1947" i="6"/>
  <c r="C1935" i="6"/>
  <c r="C1923" i="6"/>
  <c r="C1911" i="6"/>
  <c r="C1899" i="6"/>
  <c r="C1705" i="6"/>
  <c r="C1693" i="6"/>
  <c r="C1681" i="6"/>
  <c r="C1669" i="6"/>
  <c r="C1656" i="6"/>
  <c r="C1632" i="6"/>
  <c r="C1620" i="6"/>
  <c r="C1608" i="6"/>
  <c r="C1596" i="6"/>
  <c r="C1584" i="6"/>
  <c r="C1572" i="6"/>
  <c r="C1560" i="6"/>
  <c r="C1547" i="6"/>
  <c r="C1535" i="6"/>
  <c r="C1523" i="6"/>
  <c r="C1511" i="6"/>
  <c r="C1499" i="6"/>
  <c r="C1487" i="6"/>
  <c r="C1475" i="6"/>
  <c r="C1463" i="6"/>
  <c r="C1451" i="6"/>
  <c r="C1438" i="6"/>
  <c r="C1426" i="6"/>
  <c r="C1414" i="6"/>
  <c r="C1402" i="6"/>
  <c r="C1390" i="6"/>
  <c r="C1378" i="6"/>
  <c r="C1366" i="6"/>
  <c r="C1354" i="6"/>
  <c r="C1342" i="6"/>
  <c r="C1330" i="6"/>
  <c r="C1317" i="6"/>
  <c r="C1305" i="6"/>
  <c r="C1293" i="6"/>
  <c r="C1281" i="6"/>
  <c r="C1269" i="6"/>
  <c r="C1257" i="6"/>
  <c r="C1245" i="6"/>
  <c r="C1233" i="6"/>
  <c r="C1208" i="6"/>
  <c r="C1196" i="6"/>
  <c r="C1184" i="6"/>
  <c r="C1172" i="6"/>
  <c r="C1160" i="6"/>
  <c r="C1148" i="6"/>
  <c r="C1136" i="6"/>
  <c r="C1124" i="6"/>
  <c r="C1112" i="6"/>
  <c r="C1099" i="6"/>
  <c r="C1087" i="6"/>
  <c r="C1075" i="6"/>
  <c r="C1063" i="6"/>
  <c r="C1051" i="6"/>
  <c r="C1039" i="6"/>
  <c r="C1027" i="6"/>
  <c r="C1015" i="6"/>
  <c r="C1003" i="6"/>
  <c r="C990" i="6"/>
  <c r="C978" i="6"/>
  <c r="C966" i="6"/>
  <c r="C954" i="6"/>
  <c r="C942" i="6"/>
  <c r="C930" i="6"/>
  <c r="C918" i="6"/>
  <c r="C906" i="6"/>
  <c r="C894" i="6"/>
  <c r="C869" i="6"/>
  <c r="C857" i="6"/>
  <c r="C845" i="6"/>
  <c r="C833" i="6"/>
  <c r="C821" i="6"/>
  <c r="C809" i="6"/>
  <c r="C797" i="6"/>
  <c r="C785" i="6"/>
  <c r="C772" i="6"/>
  <c r="C760" i="6"/>
  <c r="C748" i="6"/>
  <c r="C736" i="6"/>
  <c r="C724" i="6"/>
  <c r="C712" i="6"/>
  <c r="C700" i="6"/>
  <c r="C688" i="6"/>
  <c r="C676" i="6"/>
  <c r="C664" i="6"/>
  <c r="C651" i="6"/>
  <c r="C639" i="6"/>
  <c r="C627" i="6"/>
  <c r="C615" i="6"/>
  <c r="C603" i="6"/>
  <c r="C591" i="6"/>
  <c r="C579" i="6"/>
  <c r="C567" i="6"/>
  <c r="C542" i="6"/>
  <c r="C530" i="6"/>
  <c r="C518" i="6"/>
  <c r="C506" i="6"/>
  <c r="C494" i="6"/>
  <c r="C482" i="6"/>
  <c r="C470" i="6"/>
  <c r="C458" i="6"/>
  <c r="C446" i="6"/>
  <c r="C421" i="6"/>
  <c r="C409" i="6"/>
  <c r="C397" i="6"/>
  <c r="C373" i="6"/>
  <c r="C361" i="6"/>
  <c r="C349" i="6"/>
  <c r="C324" i="6"/>
  <c r="C312" i="6"/>
  <c r="C300" i="6"/>
  <c r="C288" i="6"/>
  <c r="C276" i="6"/>
  <c r="C264" i="6"/>
  <c r="C252" i="6"/>
  <c r="C240" i="6"/>
  <c r="C228" i="6"/>
  <c r="C215" i="6"/>
  <c r="C203" i="6"/>
  <c r="C191" i="6"/>
  <c r="C179" i="6"/>
  <c r="C167" i="6"/>
  <c r="C155" i="6"/>
  <c r="C143" i="6"/>
  <c r="C131" i="6"/>
  <c r="C119" i="6"/>
  <c r="C106" i="6"/>
  <c r="C94" i="6"/>
  <c r="C82" i="6"/>
  <c r="C70" i="6"/>
  <c r="C58" i="6"/>
  <c r="C46" i="6"/>
  <c r="C34" i="6"/>
  <c r="C22" i="6"/>
  <c r="C10" i="6"/>
  <c r="C2031" i="6"/>
  <c r="C2019" i="6"/>
  <c r="C2007" i="6"/>
  <c r="C2025" i="6"/>
  <c r="C2013" i="6"/>
  <c r="C2001" i="6"/>
  <c r="C1988" i="6"/>
  <c r="C1976" i="6"/>
  <c r="C1964" i="6"/>
  <c r="C1952" i="6"/>
  <c r="C1940" i="6"/>
  <c r="C1928" i="6"/>
  <c r="C1916" i="6"/>
  <c r="C1792" i="6"/>
  <c r="C1780" i="6"/>
  <c r="C1767" i="6"/>
  <c r="C1695" i="6"/>
  <c r="C1658" i="6"/>
  <c r="C1646" i="6"/>
  <c r="C1634" i="6"/>
  <c r="C1622" i="6"/>
  <c r="C1610" i="6"/>
  <c r="C1598" i="6"/>
  <c r="C1586" i="6"/>
  <c r="C1574" i="6"/>
  <c r="C1562" i="6"/>
  <c r="C1549" i="6"/>
  <c r="C1428" i="6"/>
  <c r="C1416" i="6"/>
  <c r="C1380" i="6"/>
  <c r="C1368" i="6"/>
  <c r="C1344" i="6"/>
  <c r="C1319" i="6"/>
  <c r="C1307" i="6"/>
  <c r="C1295" i="6"/>
  <c r="C1283" i="6"/>
  <c r="C1271" i="6"/>
  <c r="C1259" i="6"/>
  <c r="C1247" i="6"/>
  <c r="C1223" i="6"/>
  <c r="C1210" i="6"/>
  <c r="C1198" i="6"/>
  <c r="C1186" i="6"/>
  <c r="C1174" i="6"/>
  <c r="C1162" i="6"/>
  <c r="C1150" i="6"/>
  <c r="C1138" i="6"/>
  <c r="C1126" i="6"/>
  <c r="C1114" i="6"/>
  <c r="C1101" i="6"/>
  <c r="C1089" i="6"/>
  <c r="C1077" i="6"/>
  <c r="C1065" i="6"/>
  <c r="C1053" i="6"/>
  <c r="C1041" i="6"/>
  <c r="C1029" i="6"/>
  <c r="C1017" i="6"/>
  <c r="C1005" i="6"/>
  <c r="C992" i="6"/>
  <c r="C980" i="6"/>
  <c r="C968" i="6"/>
  <c r="C956" i="6"/>
  <c r="C944" i="6"/>
  <c r="C932" i="6"/>
  <c r="C920" i="6"/>
  <c r="C896" i="6"/>
  <c r="C883" i="6"/>
  <c r="C871" i="6"/>
  <c r="C859" i="6"/>
  <c r="C847" i="6"/>
  <c r="C835" i="6"/>
  <c r="C823" i="6"/>
  <c r="C811" i="6"/>
  <c r="C799" i="6"/>
  <c r="C787" i="6"/>
  <c r="C775" i="6"/>
  <c r="C762" i="6"/>
  <c r="C738" i="6"/>
  <c r="C726" i="6"/>
  <c r="C714" i="6"/>
  <c r="C702" i="6"/>
  <c r="C690" i="6"/>
  <c r="C653" i="6"/>
  <c r="C641" i="6"/>
  <c r="C629" i="6"/>
  <c r="C617" i="6"/>
  <c r="C605" i="6"/>
  <c r="C593" i="6"/>
  <c r="C581" i="6"/>
  <c r="C569" i="6"/>
  <c r="C557" i="6"/>
  <c r="C544" i="6"/>
  <c r="C532" i="6"/>
  <c r="C520" i="6"/>
  <c r="C508" i="6"/>
  <c r="C496" i="6"/>
  <c r="C484" i="6"/>
  <c r="C472" i="6"/>
  <c r="C460" i="6"/>
  <c r="C448" i="6"/>
  <c r="C435" i="6"/>
  <c r="C423" i="6"/>
  <c r="C411" i="6"/>
  <c r="C399" i="6"/>
  <c r="C387" i="6"/>
  <c r="C375" i="6"/>
  <c r="C363" i="6"/>
  <c r="C351" i="6"/>
  <c r="C339" i="6"/>
  <c r="C326" i="6"/>
  <c r="C314" i="6"/>
  <c r="C302" i="6"/>
  <c r="C290" i="6"/>
  <c r="C278" i="6"/>
  <c r="C266" i="6"/>
  <c r="C254" i="6"/>
  <c r="C242" i="6"/>
  <c r="C230" i="6"/>
  <c r="C217" i="6"/>
  <c r="C205" i="6"/>
  <c r="C181" i="6"/>
  <c r="C169" i="6"/>
  <c r="C157" i="6"/>
  <c r="C133" i="6"/>
  <c r="C121" i="6"/>
  <c r="C109" i="6"/>
  <c r="C96" i="6"/>
  <c r="C84" i="6"/>
  <c r="C72" i="6"/>
  <c r="C60" i="6"/>
  <c r="C48" i="6"/>
  <c r="C36" i="6"/>
  <c r="C24" i="6"/>
  <c r="C1740" i="6"/>
  <c r="C1704" i="6"/>
  <c r="C1668" i="6"/>
  <c r="C1655" i="6"/>
  <c r="C1643" i="6"/>
  <c r="C1619" i="6"/>
  <c r="C1607" i="6"/>
  <c r="C1583" i="6"/>
  <c r="C1571" i="6"/>
  <c r="C1546" i="6"/>
  <c r="C1534" i="6"/>
  <c r="C1522" i="6"/>
  <c r="C1510" i="6"/>
  <c r="C1498" i="6"/>
  <c r="C1486" i="6"/>
  <c r="C1474" i="6"/>
  <c r="C1462" i="6"/>
  <c r="C1450" i="6"/>
  <c r="C1401" i="6"/>
  <c r="C1389" i="6"/>
  <c r="C1377" i="6"/>
  <c r="C1365" i="6"/>
  <c r="C1353" i="6"/>
  <c r="C1341" i="6"/>
  <c r="C1328" i="6"/>
  <c r="C1316" i="6"/>
  <c r="C1304" i="6"/>
  <c r="C1292" i="6"/>
  <c r="C1280" i="6"/>
  <c r="C1268" i="6"/>
  <c r="C1256" i="6"/>
  <c r="C1232" i="6"/>
  <c r="C1220" i="6"/>
  <c r="C1207" i="6"/>
  <c r="C1195" i="6"/>
  <c r="C1183" i="6"/>
  <c r="C1171" i="6"/>
  <c r="C1159" i="6"/>
  <c r="C1147" i="6"/>
  <c r="C1135" i="6"/>
  <c r="C1123" i="6"/>
  <c r="C1111" i="6"/>
  <c r="C1098" i="6"/>
  <c r="C1086" i="6"/>
  <c r="C1074" i="6"/>
  <c r="C1062" i="6"/>
  <c r="C1050" i="6"/>
  <c r="C1038" i="6"/>
  <c r="C1026" i="6"/>
  <c r="C1014" i="6"/>
  <c r="C1002" i="6"/>
  <c r="C989" i="6"/>
  <c r="C977" i="6"/>
  <c r="C965" i="6"/>
  <c r="C953" i="6"/>
  <c r="C941" i="6"/>
  <c r="C917" i="6"/>
  <c r="C905" i="6"/>
  <c r="C893" i="6"/>
  <c r="C880" i="6"/>
  <c r="C868" i="6"/>
  <c r="C856" i="6"/>
  <c r="C844" i="6"/>
  <c r="C832" i="6"/>
  <c r="C820" i="6"/>
  <c r="C808" i="6"/>
  <c r="C796" i="6"/>
  <c r="C784" i="6"/>
  <c r="C771" i="6"/>
  <c r="C759" i="6"/>
  <c r="C747" i="6"/>
  <c r="C735" i="6"/>
  <c r="C723" i="6"/>
  <c r="C711" i="6"/>
  <c r="C699" i="6"/>
  <c r="C687" i="6"/>
  <c r="C675" i="6"/>
  <c r="C662" i="6"/>
  <c r="C650" i="6"/>
  <c r="C638" i="6"/>
  <c r="C626" i="6"/>
  <c r="C614" i="6"/>
  <c r="C590" i="6"/>
  <c r="C578" i="6"/>
  <c r="C566" i="6"/>
  <c r="C554" i="6"/>
  <c r="C541" i="6"/>
  <c r="C529" i="6"/>
  <c r="C505" i="6"/>
  <c r="C493" i="6"/>
  <c r="C469" i="6"/>
  <c r="C457" i="6"/>
  <c r="C445" i="6"/>
  <c r="C432" i="6"/>
  <c r="C420" i="6"/>
  <c r="C408" i="6"/>
  <c r="C396" i="6"/>
  <c r="C384" i="6"/>
  <c r="C372" i="6"/>
  <c r="C360" i="6"/>
  <c r="C348" i="6"/>
  <c r="C336" i="6"/>
  <c r="C323" i="6"/>
  <c r="C311" i="6"/>
  <c r="C299" i="6"/>
  <c r="C287" i="6"/>
  <c r="C275" i="6"/>
  <c r="C263" i="6"/>
  <c r="C251" i="6"/>
  <c r="C239" i="6"/>
  <c r="C227" i="6"/>
  <c r="C214" i="6"/>
  <c r="C202" i="6"/>
  <c r="C190" i="6"/>
  <c r="C178" i="6"/>
  <c r="C166" i="6"/>
  <c r="C154" i="6"/>
  <c r="C142" i="6"/>
  <c r="C130" i="6"/>
  <c r="C118" i="6"/>
  <c r="C105" i="6"/>
  <c r="C93" i="6"/>
  <c r="C81" i="6"/>
  <c r="C69" i="6"/>
  <c r="C57" i="6"/>
  <c r="C45" i="6"/>
  <c r="C33" i="6"/>
  <c r="C21" i="6"/>
  <c r="C9" i="6"/>
  <c r="C1872" i="6"/>
  <c r="C1860" i="6"/>
  <c r="C1848" i="6"/>
  <c r="C1836" i="6"/>
  <c r="C1824" i="6"/>
  <c r="C1812" i="6"/>
  <c r="C1800" i="6"/>
  <c r="C1691" i="6"/>
  <c r="C1679" i="6"/>
  <c r="C1654" i="6"/>
  <c r="C1642" i="6"/>
  <c r="C1630" i="6"/>
  <c r="C1618" i="6"/>
  <c r="C1606" i="6"/>
  <c r="C1594" i="6"/>
  <c r="C1582" i="6"/>
  <c r="C1570" i="6"/>
  <c r="C1558" i="6"/>
  <c r="C1436" i="6"/>
  <c r="C1424" i="6"/>
  <c r="C1412" i="6"/>
  <c r="C1388" i="6"/>
  <c r="C1364" i="6"/>
  <c r="C1352" i="6"/>
  <c r="C1340" i="6"/>
  <c r="C1327" i="6"/>
  <c r="C1315" i="6"/>
  <c r="C1303" i="6"/>
  <c r="C1291" i="6"/>
  <c r="C1279" i="6"/>
  <c r="C1267" i="6"/>
  <c r="C1255" i="6"/>
  <c r="C1243" i="6"/>
  <c r="C1231" i="6"/>
  <c r="C1219" i="6"/>
  <c r="C1206" i="6"/>
  <c r="C1194" i="6"/>
  <c r="C1182" i="6"/>
  <c r="C1158" i="6"/>
  <c r="C1146" i="6"/>
  <c r="C1134" i="6"/>
  <c r="C1122" i="6"/>
  <c r="C1097" i="6"/>
  <c r="C1085" i="6"/>
  <c r="C1073" i="6"/>
  <c r="C1061" i="6"/>
  <c r="C1049" i="6"/>
  <c r="C1037" i="6"/>
  <c r="C1025" i="6"/>
  <c r="C1013" i="6"/>
  <c r="C1001" i="6"/>
  <c r="C988" i="6"/>
  <c r="C976" i="6"/>
  <c r="C964" i="6"/>
  <c r="C952" i="6"/>
  <c r="C940" i="6"/>
  <c r="C928" i="6"/>
  <c r="C916" i="6"/>
  <c r="C904" i="6"/>
  <c r="C892" i="6"/>
  <c r="C867" i="6"/>
  <c r="C855" i="6"/>
  <c r="C843" i="6"/>
  <c r="C831" i="6"/>
  <c r="C819" i="6"/>
  <c r="C807" i="6"/>
  <c r="C795" i="6"/>
  <c r="C783" i="6"/>
  <c r="C770" i="6"/>
  <c r="C758" i="6"/>
  <c r="C746" i="6"/>
  <c r="C734" i="6"/>
  <c r="C722" i="6"/>
  <c r="C710" i="6"/>
  <c r="C698" i="6"/>
  <c r="C686" i="6"/>
  <c r="C674" i="6"/>
  <c r="C649" i="6"/>
  <c r="C637" i="6"/>
  <c r="C613" i="6"/>
  <c r="C601" i="6"/>
  <c r="C577" i="6"/>
  <c r="C565" i="6"/>
  <c r="C540" i="6"/>
  <c r="C528" i="6"/>
  <c r="C516" i="6"/>
  <c r="C504" i="6"/>
  <c r="C492" i="6"/>
  <c r="C480" i="6"/>
  <c r="C468" i="6"/>
  <c r="C456" i="6"/>
  <c r="C431" i="6"/>
  <c r="C419" i="6"/>
  <c r="C407" i="6"/>
  <c r="C383" i="6"/>
  <c r="C371" i="6"/>
  <c r="C359" i="6"/>
  <c r="C347" i="6"/>
  <c r="C335" i="6"/>
  <c r="C322" i="6"/>
  <c r="C310" i="6"/>
  <c r="C298" i="6"/>
  <c r="C286" i="6"/>
  <c r="C274" i="6"/>
  <c r="C262" i="6"/>
  <c r="C250" i="6"/>
  <c r="C238" i="6"/>
  <c r="C226" i="6"/>
  <c r="C213" i="6"/>
  <c r="C201" i="6"/>
  <c r="C189" i="6"/>
  <c r="C177" i="6"/>
  <c r="C165" i="6"/>
  <c r="C153" i="6"/>
  <c r="C141" i="6"/>
  <c r="C129" i="6"/>
  <c r="C117" i="6"/>
  <c r="C104" i="6"/>
  <c r="C92" i="6"/>
  <c r="C80" i="6"/>
  <c r="C68" i="6"/>
  <c r="C56" i="6"/>
  <c r="C44" i="6"/>
  <c r="C32" i="6"/>
  <c r="C20" i="6"/>
  <c r="C1980" i="6"/>
  <c r="C1956" i="6"/>
  <c r="C1932" i="6"/>
  <c r="C1908" i="6"/>
  <c r="C1762" i="6"/>
  <c r="C1750" i="6"/>
  <c r="C1738" i="6"/>
  <c r="C1726" i="6"/>
  <c r="C1714" i="6"/>
  <c r="C1702" i="6"/>
  <c r="C1690" i="6"/>
  <c r="C1678" i="6"/>
  <c r="C1666" i="6"/>
  <c r="C1641" i="6"/>
  <c r="C1605" i="6"/>
  <c r="C1569" i="6"/>
  <c r="C1532" i="6"/>
  <c r="C1520" i="6"/>
  <c r="C1508" i="6"/>
  <c r="C1496" i="6"/>
  <c r="C1484" i="6"/>
  <c r="C1472" i="6"/>
  <c r="C1460" i="6"/>
  <c r="C1448" i="6"/>
  <c r="C1435" i="6"/>
  <c r="C1423" i="6"/>
  <c r="C1411" i="6"/>
  <c r="C1387" i="6"/>
  <c r="C1363" i="6"/>
  <c r="C1351" i="6"/>
  <c r="C1339" i="6"/>
  <c r="C1314" i="6"/>
  <c r="C1290" i="6"/>
  <c r="C1278" i="6"/>
  <c r="C1266" i="6"/>
  <c r="C1254" i="6"/>
  <c r="C1242" i="6"/>
  <c r="C1230" i="6"/>
  <c r="C1217" i="6"/>
  <c r="C1205" i="6"/>
  <c r="C1181" i="6"/>
  <c r="C1169" i="6"/>
  <c r="C1157" i="6"/>
  <c r="C1145" i="6"/>
  <c r="C1133" i="6"/>
  <c r="C1121" i="6"/>
  <c r="C1109" i="6"/>
  <c r="C1096" i="6"/>
  <c r="C1084" i="6"/>
  <c r="C1072" i="6"/>
  <c r="C1060" i="6"/>
  <c r="C1048" i="6"/>
  <c r="C1036" i="6"/>
  <c r="C1024" i="6"/>
  <c r="C1012" i="6"/>
  <c r="C1000" i="6"/>
  <c r="C987" i="6"/>
  <c r="C975" i="6"/>
  <c r="C963" i="6"/>
  <c r="C951" i="6"/>
  <c r="C939" i="6"/>
  <c r="C927" i="6"/>
  <c r="C915" i="6"/>
  <c r="C903" i="6"/>
  <c r="C891" i="6"/>
  <c r="C878" i="6"/>
  <c r="C866" i="6"/>
  <c r="C854" i="6"/>
  <c r="C842" i="6"/>
  <c r="C830" i="6"/>
  <c r="C818" i="6"/>
  <c r="C806" i="6"/>
  <c r="C794" i="6"/>
  <c r="C782" i="6"/>
  <c r="C757" i="6"/>
  <c r="C745" i="6"/>
  <c r="C721" i="6"/>
  <c r="C709" i="6"/>
  <c r="C685" i="6"/>
  <c r="C673" i="6"/>
  <c r="C660" i="6"/>
  <c r="C648" i="6"/>
  <c r="C636" i="6"/>
  <c r="C624" i="6"/>
  <c r="C612" i="6"/>
  <c r="C600" i="6"/>
  <c r="C588" i="6"/>
  <c r="C576" i="6"/>
  <c r="C564" i="6"/>
  <c r="C551" i="6"/>
  <c r="C539" i="6"/>
  <c r="C527" i="6"/>
  <c r="C515" i="6"/>
  <c r="C503" i="6"/>
  <c r="C491" i="6"/>
  <c r="C479" i="6"/>
  <c r="C467" i="6"/>
  <c r="C455" i="6"/>
  <c r="C443" i="6"/>
  <c r="C430" i="6"/>
  <c r="C418" i="6"/>
  <c r="C406" i="6"/>
  <c r="C394" i="6"/>
  <c r="C382" i="6"/>
  <c r="C370" i="6"/>
  <c r="C358" i="6"/>
  <c r="C346" i="6"/>
  <c r="C334" i="6"/>
  <c r="C321" i="6"/>
  <c r="C309" i="6"/>
  <c r="C297" i="6"/>
  <c r="C285" i="6"/>
  <c r="C273" i="6"/>
  <c r="C261" i="6"/>
  <c r="C249" i="6"/>
  <c r="C237" i="6"/>
  <c r="C225" i="6"/>
  <c r="C212" i="6"/>
  <c r="C200" i="6"/>
  <c r="C188" i="6"/>
  <c r="C176" i="6"/>
  <c r="C164" i="6"/>
  <c r="C152" i="6"/>
  <c r="C140" i="6"/>
  <c r="C128" i="6"/>
  <c r="C116" i="6"/>
  <c r="C103" i="6"/>
  <c r="C91" i="6"/>
  <c r="C79" i="6"/>
  <c r="C2028" i="6"/>
  <c r="C2004" i="6"/>
  <c r="C1882" i="6"/>
  <c r="C1858" i="6"/>
  <c r="C1834" i="6"/>
  <c r="C1810" i="6"/>
  <c r="C1786" i="6"/>
  <c r="C1774" i="6"/>
  <c r="C1749" i="6"/>
  <c r="C1713" i="6"/>
  <c r="C1677" i="6"/>
  <c r="C1652" i="6"/>
  <c r="C1640" i="6"/>
  <c r="C1628" i="6"/>
  <c r="C1616" i="6"/>
  <c r="C1604" i="6"/>
  <c r="C1592" i="6"/>
  <c r="C1580" i="6"/>
  <c r="C1568" i="6"/>
  <c r="C1556" i="6"/>
  <c r="C1543" i="6"/>
  <c r="C1531" i="6"/>
  <c r="C1519" i="6"/>
  <c r="C1507" i="6"/>
  <c r="C1495" i="6"/>
  <c r="C1483" i="6"/>
  <c r="C1471" i="6"/>
  <c r="C1459" i="6"/>
  <c r="C1447" i="6"/>
  <c r="C1434" i="6"/>
  <c r="C1422" i="6"/>
  <c r="C1410" i="6"/>
  <c r="C1398" i="6"/>
  <c r="C1374" i="6"/>
  <c r="C1362" i="6"/>
  <c r="C1338" i="6"/>
  <c r="C1325" i="6"/>
  <c r="C1313" i="6"/>
  <c r="C1301" i="6"/>
  <c r="C1277" i="6"/>
  <c r="C1265" i="6"/>
  <c r="C1253" i="6"/>
  <c r="C1241" i="6"/>
  <c r="C1229" i="6"/>
  <c r="C1216" i="6"/>
  <c r="C1192" i="6"/>
  <c r="C1180" i="6"/>
  <c r="C1168" i="6"/>
  <c r="C1156" i="6"/>
  <c r="C1144" i="6"/>
  <c r="C1132" i="6"/>
  <c r="C1120" i="6"/>
  <c r="C1108" i="6"/>
  <c r="C1095" i="6"/>
  <c r="C1083" i="6"/>
  <c r="C1071" i="6"/>
  <c r="C1059" i="6"/>
  <c r="C1047" i="6"/>
  <c r="C1023" i="6"/>
  <c r="C1011" i="6"/>
  <c r="C974" i="6"/>
  <c r="C950" i="6"/>
  <c r="C926" i="6"/>
  <c r="C914" i="6"/>
  <c r="C902" i="6"/>
  <c r="C890" i="6"/>
  <c r="C877" i="6"/>
  <c r="C865" i="6"/>
  <c r="C853" i="6"/>
  <c r="C841" i="6"/>
  <c r="C817" i="6"/>
  <c r="C805" i="6"/>
  <c r="C793" i="6"/>
  <c r="C781" i="6"/>
  <c r="C768" i="6"/>
  <c r="C756" i="6"/>
  <c r="C744" i="6"/>
  <c r="C732" i="6"/>
  <c r="C720" i="6"/>
  <c r="C708" i="6"/>
  <c r="C696" i="6"/>
  <c r="C684" i="6"/>
  <c r="C672" i="6"/>
  <c r="C659" i="6"/>
  <c r="C647" i="6"/>
  <c r="C635" i="6"/>
  <c r="C623" i="6"/>
  <c r="C611" i="6"/>
  <c r="C587" i="6"/>
  <c r="C575" i="6"/>
  <c r="C563" i="6"/>
  <c r="C550" i="6"/>
  <c r="C538" i="6"/>
  <c r="C526" i="6"/>
  <c r="C514" i="6"/>
  <c r="C502" i="6"/>
  <c r="C490" i="6"/>
  <c r="C478" i="6"/>
  <c r="C466" i="6"/>
  <c r="C454" i="6"/>
  <c r="C442" i="6"/>
  <c r="C429" i="6"/>
  <c r="C417" i="6"/>
  <c r="C405" i="6"/>
  <c r="C393" i="6"/>
  <c r="C381" i="6"/>
  <c r="C369" i="6"/>
  <c r="C357" i="6"/>
  <c r="C345" i="6"/>
  <c r="C320" i="6"/>
  <c r="C308" i="6"/>
  <c r="C296" i="6"/>
  <c r="C284" i="6"/>
  <c r="C272" i="6"/>
  <c r="C260" i="6"/>
  <c r="C248" i="6"/>
  <c r="C236" i="6"/>
  <c r="C224" i="6"/>
  <c r="C211" i="6"/>
  <c r="C199" i="6"/>
  <c r="C187" i="6"/>
  <c r="C175" i="6"/>
  <c r="C163" i="6"/>
  <c r="C151" i="6"/>
  <c r="C139" i="6"/>
  <c r="C127" i="6"/>
  <c r="C115" i="6"/>
  <c r="C102" i="6"/>
  <c r="C90" i="6"/>
  <c r="C78" i="6"/>
  <c r="C66" i="6"/>
  <c r="C54" i="6"/>
  <c r="C42" i="6"/>
  <c r="C2003" i="6"/>
  <c r="C1978" i="6"/>
  <c r="C1954" i="6"/>
  <c r="C1930" i="6"/>
  <c r="C1906" i="6"/>
  <c r="C1785" i="6"/>
  <c r="C1760" i="6"/>
  <c r="C1748" i="6"/>
  <c r="C1736" i="6"/>
  <c r="C1724" i="6"/>
  <c r="C1712" i="6"/>
  <c r="C1700" i="6"/>
  <c r="C1688" i="6"/>
  <c r="C1676" i="6"/>
  <c r="C1664" i="6"/>
  <c r="C1651" i="6"/>
  <c r="C1639" i="6"/>
  <c r="C1615" i="6"/>
  <c r="C1603" i="6"/>
  <c r="C1579" i="6"/>
  <c r="C1567" i="6"/>
  <c r="C1542" i="6"/>
  <c r="C1530" i="6"/>
  <c r="C1518" i="6"/>
  <c r="C1506" i="6"/>
  <c r="C1494" i="6"/>
  <c r="C1482" i="6"/>
  <c r="C1470" i="6"/>
  <c r="C1458" i="6"/>
  <c r="C1446" i="6"/>
  <c r="C1433" i="6"/>
  <c r="C1421" i="6"/>
  <c r="C1409" i="6"/>
  <c r="C1397" i="6"/>
  <c r="C1385" i="6"/>
  <c r="C1361" i="6"/>
  <c r="C1349" i="6"/>
  <c r="C1337" i="6"/>
  <c r="C1324" i="6"/>
  <c r="C1312" i="6"/>
  <c r="C1300" i="6"/>
  <c r="C1288" i="6"/>
  <c r="C1276" i="6"/>
  <c r="C1264" i="6"/>
  <c r="C1252" i="6"/>
  <c r="C1240" i="6"/>
  <c r="C1228" i="6"/>
  <c r="C1215" i="6"/>
  <c r="C1203" i="6"/>
  <c r="C1191" i="6"/>
  <c r="C1179" i="6"/>
  <c r="C1167" i="6"/>
  <c r="C1155" i="6"/>
  <c r="C1143" i="6"/>
  <c r="C1131" i="6"/>
  <c r="C1119" i="6"/>
  <c r="C1106" i="6"/>
  <c r="C1094" i="6"/>
  <c r="C1082" i="6"/>
  <c r="C1070" i="6"/>
  <c r="C1058" i="6"/>
  <c r="C1046" i="6"/>
  <c r="C1022" i="6"/>
  <c r="C1010" i="6"/>
  <c r="C998" i="6"/>
  <c r="C985" i="6"/>
  <c r="C973" i="6"/>
  <c r="C961" i="6"/>
  <c r="C949" i="6"/>
  <c r="C937" i="6"/>
  <c r="C925" i="6"/>
  <c r="C913" i="6"/>
  <c r="C901" i="6"/>
  <c r="C889" i="6"/>
  <c r="C876" i="6"/>
  <c r="C864" i="6"/>
  <c r="C852" i="6"/>
  <c r="C840" i="6"/>
  <c r="C828" i="6"/>
  <c r="C804" i="6"/>
  <c r="C792" i="6"/>
  <c r="C780" i="6"/>
  <c r="C767" i="6"/>
  <c r="C755" i="6"/>
  <c r="C743" i="6"/>
  <c r="C731" i="6"/>
  <c r="C719" i="6"/>
  <c r="C707" i="6"/>
  <c r="C695" i="6"/>
  <c r="C683" i="6"/>
  <c r="C671" i="6"/>
  <c r="C658" i="6"/>
  <c r="C646" i="6"/>
  <c r="C634" i="6"/>
  <c r="C622" i="6"/>
  <c r="C610" i="6"/>
  <c r="C598" i="6"/>
  <c r="C586" i="6"/>
  <c r="C574" i="6"/>
  <c r="C562" i="6"/>
  <c r="C549" i="6"/>
  <c r="C537" i="6"/>
  <c r="C525" i="6"/>
  <c r="C513" i="6"/>
  <c r="C501" i="6"/>
  <c r="C489" i="6"/>
  <c r="C477" i="6"/>
  <c r="C465" i="6"/>
  <c r="C453" i="6"/>
  <c r="C440" i="6"/>
  <c r="C428" i="6"/>
  <c r="C416" i="6"/>
  <c r="C404" i="6"/>
  <c r="C392" i="6"/>
  <c r="C380" i="6"/>
  <c r="C368" i="6"/>
  <c r="C356" i="6"/>
  <c r="C344" i="6"/>
  <c r="C332" i="6"/>
  <c r="C319" i="6"/>
  <c r="C307" i="6"/>
  <c r="C295" i="6"/>
  <c r="C283" i="6"/>
  <c r="C271" i="6"/>
  <c r="C259" i="6"/>
  <c r="C247" i="6"/>
  <c r="C235" i="6"/>
  <c r="C223" i="6"/>
  <c r="C210" i="6"/>
  <c r="C198" i="6"/>
  <c r="C186" i="6"/>
  <c r="C174" i="6"/>
  <c r="C162" i="6"/>
  <c r="C150" i="6"/>
  <c r="C138" i="6"/>
  <c r="C126" i="6"/>
  <c r="C114" i="6"/>
  <c r="C101" i="6"/>
  <c r="C89" i="6"/>
  <c r="C77" i="6"/>
  <c r="C65" i="6"/>
  <c r="C53" i="6"/>
  <c r="C41" i="6"/>
  <c r="C29" i="6"/>
  <c r="C17" i="6"/>
  <c r="C5" i="6"/>
  <c r="C2026" i="6"/>
  <c r="C2002" i="6"/>
  <c r="C1868" i="6"/>
  <c r="C1856" i="6"/>
  <c r="C1844" i="6"/>
  <c r="C1832" i="6"/>
  <c r="C1820" i="6"/>
  <c r="C1808" i="6"/>
  <c r="C1796" i="6"/>
  <c r="C1784" i="6"/>
  <c r="C1759" i="6"/>
  <c r="C1747" i="6"/>
  <c r="C1723" i="6"/>
  <c r="C1711" i="6"/>
  <c r="C1687" i="6"/>
  <c r="C1675" i="6"/>
  <c r="C1650" i="6"/>
  <c r="C1614" i="6"/>
  <c r="C1578" i="6"/>
  <c r="C1541" i="6"/>
  <c r="C1529" i="6"/>
  <c r="C1517" i="6"/>
  <c r="C1505" i="6"/>
  <c r="C1493" i="6"/>
  <c r="C1481" i="6"/>
  <c r="C1469" i="6"/>
  <c r="C1457" i="6"/>
  <c r="C1445" i="6"/>
  <c r="C1432" i="6"/>
  <c r="C1420" i="6"/>
  <c r="C1408" i="6"/>
  <c r="C1396" i="6"/>
  <c r="C1384" i="6"/>
  <c r="C1372" i="6"/>
  <c r="C1360" i="6"/>
  <c r="C1348" i="6"/>
  <c r="C1336" i="6"/>
  <c r="C1323" i="6"/>
  <c r="C1311" i="6"/>
  <c r="C1299" i="6"/>
  <c r="C1287" i="6"/>
  <c r="C1275" i="6"/>
  <c r="C1263" i="6"/>
  <c r="C1251" i="6"/>
  <c r="C1239" i="6"/>
  <c r="C1227" i="6"/>
  <c r="C1214" i="6"/>
  <c r="C1202" i="6"/>
  <c r="C1190" i="6"/>
  <c r="C1178" i="6"/>
  <c r="C1166" i="6"/>
  <c r="C1154" i="6"/>
  <c r="C1142" i="6"/>
  <c r="C1130" i="6"/>
  <c r="C1118" i="6"/>
  <c r="C1105" i="6"/>
  <c r="C1081" i="6"/>
  <c r="C1069" i="6"/>
  <c r="C1057" i="6"/>
  <c r="C1045" i="6"/>
  <c r="C1033" i="6"/>
  <c r="C1021" i="6"/>
  <c r="C1009" i="6"/>
  <c r="C997" i="6"/>
  <c r="C984" i="6"/>
  <c r="C972" i="6"/>
  <c r="C960" i="6"/>
  <c r="C948" i="6"/>
  <c r="C936" i="6"/>
  <c r="C924" i="6"/>
  <c r="C912" i="6"/>
  <c r="C900" i="6"/>
  <c r="C875" i="6"/>
  <c r="C863" i="6"/>
  <c r="C851" i="6"/>
  <c r="C839" i="6"/>
  <c r="C827" i="6"/>
  <c r="C815" i="6"/>
  <c r="C803" i="6"/>
  <c r="C791" i="6"/>
  <c r="C779" i="6"/>
  <c r="C766" i="6"/>
  <c r="C754" i="6"/>
  <c r="C742" i="6"/>
  <c r="C730" i="6"/>
  <c r="C718" i="6"/>
  <c r="C706" i="6"/>
  <c r="C694" i="6"/>
  <c r="C682" i="6"/>
  <c r="C670" i="6"/>
  <c r="C657" i="6"/>
  <c r="C645" i="6"/>
  <c r="C633" i="6"/>
  <c r="C621" i="6"/>
  <c r="C609" i="6"/>
  <c r="C597" i="6"/>
  <c r="C585" i="6"/>
  <c r="C573" i="6"/>
  <c r="C561" i="6"/>
  <c r="C548" i="6"/>
  <c r="C536" i="6"/>
  <c r="C524" i="6"/>
  <c r="C512" i="6"/>
  <c r="C500" i="6"/>
  <c r="C488" i="6"/>
  <c r="C476" i="6"/>
  <c r="C464" i="6"/>
  <c r="C452" i="6"/>
  <c r="C439" i="6"/>
  <c r="C427" i="6"/>
  <c r="C415" i="6"/>
  <c r="C403" i="6"/>
  <c r="C391" i="6"/>
  <c r="C379" i="6"/>
  <c r="C367" i="6"/>
  <c r="C355" i="6"/>
  <c r="C343" i="6"/>
  <c r="C331" i="6"/>
  <c r="C318" i="6"/>
  <c r="C306" i="6"/>
  <c r="C294" i="6"/>
  <c r="C282" i="6"/>
  <c r="C270" i="6"/>
  <c r="C258" i="6"/>
  <c r="C246" i="6"/>
  <c r="C234" i="6"/>
  <c r="C209" i="6"/>
  <c r="C197" i="6"/>
  <c r="C185" i="6"/>
  <c r="C173" i="6"/>
  <c r="C161" i="6"/>
  <c r="C149" i="6"/>
  <c r="C137" i="6"/>
  <c r="C125" i="6"/>
  <c r="C113" i="6"/>
  <c r="C100" i="6"/>
  <c r="C88" i="6"/>
  <c r="C76" i="6"/>
  <c r="C64" i="6"/>
  <c r="C52" i="6"/>
  <c r="C40" i="6"/>
  <c r="C28" i="6"/>
  <c r="C16" i="6"/>
  <c r="C4" i="6"/>
  <c r="C1892" i="6"/>
  <c r="C1867" i="6"/>
  <c r="C1843" i="6"/>
  <c r="C1819" i="6"/>
  <c r="C1795" i="6"/>
  <c r="C1783" i="6"/>
  <c r="C1758" i="6"/>
  <c r="C1686" i="6"/>
  <c r="C1661" i="6"/>
  <c r="C1637" i="6"/>
  <c r="C1625" i="6"/>
  <c r="C1601" i="6"/>
  <c r="C1589" i="6"/>
  <c r="C1565" i="6"/>
  <c r="C1553" i="6"/>
  <c r="C1540" i="6"/>
  <c r="C1528" i="6"/>
  <c r="C1516" i="6"/>
  <c r="C1504" i="6"/>
  <c r="C1492" i="6"/>
  <c r="C1480" i="6"/>
  <c r="C1468" i="6"/>
  <c r="C1456" i="6"/>
  <c r="C1444" i="6"/>
  <c r="C1407" i="6"/>
  <c r="C1395" i="6"/>
  <c r="C1383" i="6"/>
  <c r="C1371" i="6"/>
  <c r="C1359" i="6"/>
  <c r="C1347" i="6"/>
  <c r="C1335" i="6"/>
  <c r="C1322" i="6"/>
  <c r="C1310" i="6"/>
  <c r="C1298" i="6"/>
  <c r="C1286" i="6"/>
  <c r="C1262" i="6"/>
  <c r="C1250" i="6"/>
  <c r="C1238" i="6"/>
  <c r="C1226" i="6"/>
  <c r="C1201" i="6"/>
  <c r="C1189" i="6"/>
  <c r="C1177" i="6"/>
  <c r="C1165" i="6"/>
  <c r="C1153" i="6"/>
  <c r="C1141" i="6"/>
  <c r="C1129" i="6"/>
  <c r="C1117" i="6"/>
  <c r="C1104" i="6"/>
  <c r="C1092" i="6"/>
  <c r="C1080" i="6"/>
  <c r="C1068" i="6"/>
  <c r="C1056" i="6"/>
  <c r="C1044" i="6"/>
  <c r="C1032" i="6"/>
  <c r="C1020" i="6"/>
  <c r="C1008" i="6"/>
  <c r="C995" i="6"/>
  <c r="C983" i="6"/>
  <c r="C971" i="6"/>
  <c r="C959" i="6"/>
  <c r="C947" i="6"/>
  <c r="C935" i="6"/>
  <c r="C923" i="6"/>
  <c r="C911" i="6"/>
  <c r="C899" i="6"/>
  <c r="C887" i="6"/>
  <c r="C874" i="6"/>
  <c r="C862" i="6"/>
  <c r="C850" i="6"/>
  <c r="C838" i="6"/>
  <c r="C826" i="6"/>
  <c r="C814" i="6"/>
  <c r="C802" i="6"/>
  <c r="C790" i="6"/>
  <c r="C778" i="6"/>
  <c r="C765" i="6"/>
  <c r="C753" i="6"/>
  <c r="C741" i="6"/>
  <c r="C729" i="6"/>
  <c r="C717" i="6"/>
  <c r="C705" i="6"/>
  <c r="C693" i="6"/>
  <c r="C681" i="6"/>
  <c r="C669" i="6"/>
  <c r="C656" i="6"/>
  <c r="C644" i="6"/>
  <c r="C632" i="6"/>
  <c r="C620" i="6"/>
  <c r="C608" i="6"/>
  <c r="C596" i="6"/>
  <c r="C584" i="6"/>
  <c r="C572" i="6"/>
  <c r="C560" i="6"/>
  <c r="C547" i="6"/>
  <c r="C535" i="6"/>
  <c r="C523" i="6"/>
  <c r="C511" i="6"/>
  <c r="C499" i="6"/>
  <c r="C487" i="6"/>
  <c r="C475" i="6"/>
  <c r="C463" i="6"/>
  <c r="C451" i="6"/>
  <c r="C438" i="6"/>
  <c r="C426" i="6"/>
  <c r="C414" i="6"/>
  <c r="C402" i="6"/>
  <c r="C390" i="6"/>
  <c r="C378" i="6"/>
  <c r="C366" i="6"/>
  <c r="C354" i="6"/>
  <c r="C342" i="6"/>
  <c r="C329" i="6"/>
  <c r="C317" i="6"/>
  <c r="C305" i="6"/>
  <c r="C293" i="6"/>
  <c r="C281" i="6"/>
  <c r="C269" i="6"/>
  <c r="C257" i="6"/>
  <c r="C245" i="6"/>
  <c r="C233" i="6"/>
  <c r="C221" i="6"/>
  <c r="C208" i="6"/>
  <c r="C196" i="6"/>
  <c r="C184" i="6"/>
  <c r="C172" i="6"/>
  <c r="C160" i="6"/>
  <c r="C148" i="6"/>
  <c r="C136" i="6"/>
  <c r="C124" i="6"/>
  <c r="C112" i="6"/>
  <c r="C99" i="6"/>
  <c r="C87" i="6"/>
  <c r="C75" i="6"/>
  <c r="C63" i="6"/>
  <c r="C51" i="6"/>
  <c r="C39" i="6"/>
  <c r="C27" i="6"/>
  <c r="C15" i="6"/>
  <c r="C3" i="6"/>
  <c r="C1939" i="6"/>
  <c r="C1915" i="6"/>
  <c r="C1891" i="6"/>
  <c r="C1878" i="6"/>
  <c r="C1866" i="6"/>
  <c r="C1854" i="6"/>
  <c r="C1842" i="6"/>
  <c r="C1830" i="6"/>
  <c r="C1818" i="6"/>
  <c r="C1806" i="6"/>
  <c r="C1794" i="6"/>
  <c r="C1745" i="6"/>
  <c r="C1709" i="6"/>
  <c r="C1697" i="6"/>
  <c r="C1660" i="6"/>
  <c r="C1648" i="6"/>
  <c r="C1636" i="6"/>
  <c r="C1624" i="6"/>
  <c r="C1612" i="6"/>
  <c r="C1600" i="6"/>
  <c r="C1588" i="6"/>
  <c r="C1576" i="6"/>
  <c r="C1564" i="6"/>
  <c r="C1552" i="6"/>
  <c r="C1430" i="6"/>
  <c r="C1418" i="6"/>
  <c r="C1394" i="6"/>
  <c r="C1382" i="6"/>
  <c r="C1358" i="6"/>
  <c r="C1346" i="6"/>
  <c r="C1334" i="6"/>
  <c r="C1321" i="6"/>
  <c r="C1309" i="6"/>
  <c r="C1297" i="6"/>
  <c r="C1285" i="6"/>
  <c r="C1273" i="6"/>
  <c r="C1261" i="6"/>
  <c r="C1237" i="6"/>
  <c r="C1225" i="6"/>
  <c r="C1212" i="6"/>
  <c r="C1200" i="6"/>
  <c r="C1188" i="6"/>
  <c r="C1176" i="6"/>
  <c r="C1164" i="6"/>
  <c r="C1152" i="6"/>
  <c r="C1140" i="6"/>
  <c r="C1128" i="6"/>
  <c r="C1116" i="6"/>
  <c r="C1103" i="6"/>
  <c r="C1091" i="6"/>
  <c r="C1079" i="6"/>
  <c r="C1067" i="6"/>
  <c r="C1055" i="6"/>
  <c r="C1043" i="6"/>
  <c r="C1031" i="6"/>
  <c r="C1019" i="6"/>
  <c r="C1007" i="6"/>
  <c r="C994" i="6"/>
  <c r="C982" i="6"/>
  <c r="C970" i="6"/>
  <c r="C958" i="6"/>
  <c r="C946" i="6"/>
  <c r="C934" i="6"/>
  <c r="C922" i="6"/>
  <c r="C910" i="6"/>
  <c r="C898" i="6"/>
  <c r="C886" i="6"/>
  <c r="C873" i="6"/>
  <c r="C861" i="6"/>
  <c r="C849" i="6"/>
  <c r="C837" i="6"/>
  <c r="C825" i="6"/>
  <c r="C813" i="6"/>
  <c r="C801" i="6"/>
  <c r="C789" i="6"/>
  <c r="C764" i="6"/>
  <c r="C752" i="6"/>
  <c r="C740" i="6"/>
  <c r="C728" i="6"/>
  <c r="C716" i="6"/>
  <c r="C704" i="6"/>
  <c r="C692" i="6"/>
  <c r="C668" i="6"/>
  <c r="C655" i="6"/>
  <c r="C643" i="6"/>
  <c r="C631" i="6"/>
  <c r="C619" i="6"/>
  <c r="C607" i="6"/>
  <c r="C595" i="6"/>
  <c r="C583" i="6"/>
  <c r="C571" i="6"/>
  <c r="C559" i="6"/>
  <c r="C546" i="6"/>
  <c r="C534" i="6"/>
  <c r="C522" i="6"/>
  <c r="C510" i="6"/>
  <c r="C498" i="6"/>
  <c r="C486" i="6"/>
  <c r="C474" i="6"/>
  <c r="C462" i="6"/>
  <c r="C450" i="6"/>
  <c r="C437" i="6"/>
  <c r="C425" i="6"/>
  <c r="C413" i="6"/>
  <c r="C401" i="6"/>
  <c r="C389" i="6"/>
  <c r="C377" i="6"/>
  <c r="C365" i="6"/>
  <c r="C353" i="6"/>
  <c r="C328" i="6"/>
  <c r="C316" i="6"/>
  <c r="C292" i="6"/>
  <c r="C280" i="6"/>
  <c r="C256" i="6"/>
  <c r="C244" i="6"/>
  <c r="C220" i="6"/>
  <c r="C207" i="6"/>
  <c r="C195" i="6"/>
  <c r="C183" i="6"/>
  <c r="C171" i="6"/>
  <c r="C159" i="6"/>
  <c r="C147" i="6"/>
  <c r="C135" i="6"/>
  <c r="C123" i="6"/>
  <c r="C98" i="6"/>
  <c r="C86" i="6"/>
  <c r="C74" i="6"/>
  <c r="C62" i="6"/>
  <c r="C50" i="6"/>
  <c r="C38" i="6"/>
  <c r="C26" i="6"/>
  <c r="C2011" i="6"/>
  <c r="C1986" i="6"/>
  <c r="C1974" i="6"/>
  <c r="C1962" i="6"/>
  <c r="C1950" i="6"/>
  <c r="C1938" i="6"/>
  <c r="C1926" i="6"/>
  <c r="C1914" i="6"/>
  <c r="C1902" i="6"/>
  <c r="C1890" i="6"/>
  <c r="C1781" i="6"/>
  <c r="C1768" i="6"/>
  <c r="C1756" i="6"/>
  <c r="C1744" i="6"/>
  <c r="C1732" i="6"/>
  <c r="C1720" i="6"/>
  <c r="C1708" i="6"/>
  <c r="C1696" i="6"/>
  <c r="C1684" i="6"/>
  <c r="C1672" i="6"/>
  <c r="C1623" i="6"/>
  <c r="C1587" i="6"/>
  <c r="C1550" i="6"/>
  <c r="C1538" i="6"/>
  <c r="C1526" i="6"/>
  <c r="C1514" i="6"/>
  <c r="C1502" i="6"/>
  <c r="C1490" i="6"/>
  <c r="C1478" i="6"/>
  <c r="C1466" i="6"/>
  <c r="C1454" i="6"/>
  <c r="C1442" i="6"/>
  <c r="C1405" i="6"/>
  <c r="C1393" i="6"/>
  <c r="C1381" i="6"/>
  <c r="C1369" i="6"/>
  <c r="C1357" i="6"/>
  <c r="C1345" i="6"/>
  <c r="C1333" i="6"/>
  <c r="C1320" i="6"/>
  <c r="C1296" i="6"/>
  <c r="C1284" i="6"/>
  <c r="C1272" i="6"/>
  <c r="C1260" i="6"/>
  <c r="C1248" i="6"/>
  <c r="C1236" i="6"/>
  <c r="C1224" i="6"/>
  <c r="C1211" i="6"/>
  <c r="C1199" i="6"/>
  <c r="C1187" i="6"/>
  <c r="C1175" i="6"/>
  <c r="C1163" i="6"/>
  <c r="C1151" i="6"/>
  <c r="C1139" i="6"/>
  <c r="C1127" i="6"/>
  <c r="C1115" i="6"/>
  <c r="C1102" i="6"/>
  <c r="C1090" i="6"/>
  <c r="C1078" i="6"/>
  <c r="C1066" i="6"/>
  <c r="C1054" i="6"/>
  <c r="C1042" i="6"/>
  <c r="C1030" i="6"/>
  <c r="C1018" i="6"/>
  <c r="C1006" i="6"/>
  <c r="C993" i="6"/>
  <c r="C981" i="6"/>
  <c r="C969" i="6"/>
  <c r="C957" i="6"/>
  <c r="C945" i="6"/>
  <c r="C933" i="6"/>
  <c r="C921" i="6"/>
  <c r="C909" i="6"/>
  <c r="C897" i="6"/>
  <c r="C884" i="6"/>
  <c r="C872" i="6"/>
  <c r="C860" i="6"/>
  <c r="C848" i="6"/>
  <c r="C836" i="6"/>
  <c r="C824" i="6"/>
  <c r="C812" i="6"/>
  <c r="C800" i="6"/>
  <c r="C788" i="6"/>
  <c r="C776" i="6"/>
  <c r="C763" i="6"/>
  <c r="C751" i="6"/>
  <c r="C739" i="6"/>
  <c r="C727" i="6"/>
  <c r="C715" i="6"/>
  <c r="C703" i="6"/>
  <c r="C691" i="6"/>
  <c r="C679" i="6"/>
  <c r="C667" i="6"/>
  <c r="C654" i="6"/>
  <c r="C630" i="6"/>
  <c r="C618" i="6"/>
  <c r="C606" i="6"/>
  <c r="C594" i="6"/>
  <c r="C582" i="6"/>
  <c r="C570" i="6"/>
  <c r="C558" i="6"/>
  <c r="C545" i="6"/>
  <c r="C533" i="6"/>
  <c r="C521" i="6"/>
  <c r="C509" i="6"/>
  <c r="C497" i="6"/>
  <c r="C485" i="6"/>
  <c r="C473" i="6"/>
  <c r="C461" i="6"/>
  <c r="C449" i="6"/>
  <c r="C436" i="6"/>
  <c r="C424" i="6"/>
  <c r="C412" i="6"/>
  <c r="C400" i="6"/>
  <c r="C388" i="6"/>
  <c r="C376" i="6"/>
  <c r="C364" i="6"/>
  <c r="C352" i="6"/>
  <c r="C340" i="6"/>
  <c r="C327" i="6"/>
  <c r="C315" i="6"/>
  <c r="C303" i="6"/>
  <c r="C291" i="6"/>
  <c r="C279" i="6"/>
  <c r="C267" i="6"/>
  <c r="C255" i="6"/>
  <c r="C243" i="6"/>
  <c r="C231" i="6"/>
  <c r="C218" i="6"/>
  <c r="C206" i="6"/>
  <c r="C194" i="6"/>
  <c r="C182" i="6"/>
  <c r="C170" i="6"/>
  <c r="C158" i="6"/>
  <c r="C146" i="6"/>
  <c r="C67" i="6"/>
  <c r="C55" i="6"/>
  <c r="C43" i="6"/>
  <c r="C31" i="6"/>
  <c r="C19" i="6"/>
  <c r="C7" i="6"/>
  <c r="C30" i="6"/>
  <c r="C18" i="6"/>
  <c r="C6" i="6"/>
  <c r="C134" i="6"/>
  <c r="C122" i="6"/>
  <c r="C110" i="6"/>
  <c r="C85" i="6"/>
  <c r="C73" i="6"/>
  <c r="C61" i="6"/>
  <c r="C37" i="6"/>
  <c r="C25" i="6"/>
  <c r="C13" i="6"/>
  <c r="C8" i="6"/>
  <c r="C14" i="6"/>
  <c r="C12" i="6"/>
  <c r="C879" i="6"/>
  <c r="C1386" i="6"/>
  <c r="C1611" i="6"/>
  <c r="C1575" i="6"/>
  <c r="C1803" i="6"/>
  <c r="C1659" i="6"/>
  <c r="C1991" i="6"/>
  <c r="C1979" i="6"/>
  <c r="C1967" i="6"/>
  <c r="C1955" i="6"/>
  <c r="C1943" i="6"/>
  <c r="C1931" i="6"/>
  <c r="C1919" i="6"/>
  <c r="C1907" i="6"/>
  <c r="C1895" i="6"/>
  <c r="C1249" i="6"/>
  <c r="C1627" i="6"/>
  <c r="C1626" i="6"/>
  <c r="C1566" i="6"/>
  <c r="C1722" i="6"/>
  <c r="C1755" i="6"/>
  <c r="C680" i="6"/>
  <c r="C2024" i="6"/>
  <c r="C2000" i="6"/>
  <c r="C1987" i="6"/>
  <c r="C1673" i="6"/>
  <c r="C1539" i="6"/>
  <c r="C1527" i="6"/>
  <c r="C341" i="6"/>
  <c r="C304" i="6"/>
  <c r="C268" i="6"/>
  <c r="C232" i="6"/>
  <c r="C1731" i="6"/>
  <c r="C2022" i="6"/>
  <c r="C2010" i="6"/>
  <c r="C1961" i="6"/>
  <c r="C1707" i="6"/>
  <c r="C1994" i="6"/>
  <c r="C1982" i="6"/>
  <c r="C1970" i="6"/>
  <c r="C1958" i="6"/>
  <c r="C1946" i="6"/>
  <c r="C1934" i="6"/>
  <c r="C1922" i="6"/>
  <c r="C1910" i="6"/>
  <c r="C1898" i="6"/>
  <c r="C1886" i="6"/>
  <c r="C1873" i="6"/>
  <c r="C1861" i="6"/>
  <c r="C1849" i="6"/>
  <c r="C1837" i="6"/>
  <c r="C1825" i="6"/>
  <c r="C1813" i="6"/>
  <c r="C1801" i="6"/>
  <c r="C1789" i="6"/>
  <c r="C1777" i="6"/>
  <c r="C1683" i="6"/>
  <c r="C2030" i="6"/>
  <c r="C2018" i="6"/>
  <c r="C2006" i="6"/>
  <c r="C1993" i="6"/>
  <c r="C2029" i="6"/>
  <c r="C2017" i="6"/>
  <c r="C2005" i="6"/>
  <c r="C1883" i="6"/>
  <c r="C1871" i="6"/>
  <c r="C1859" i="6"/>
  <c r="C1847" i="6"/>
  <c r="C1835" i="6"/>
  <c r="C1823" i="6"/>
  <c r="C97" i="6"/>
  <c r="C49" i="6"/>
  <c r="C1874" i="6"/>
  <c r="C1862" i="6"/>
  <c r="C1850" i="6"/>
  <c r="C1838" i="6"/>
  <c r="C1826" i="6"/>
  <c r="C1814" i="6"/>
  <c r="C1802" i="6"/>
  <c r="C1790" i="6"/>
  <c r="C1778" i="6"/>
  <c r="C1766" i="6"/>
  <c r="C1754" i="6"/>
  <c r="C1742" i="6"/>
  <c r="C1730" i="6"/>
  <c r="C1718" i="6"/>
  <c r="C193" i="6"/>
  <c r="C145" i="6"/>
  <c r="C1981" i="6"/>
  <c r="C1969" i="6"/>
  <c r="C1957" i="6"/>
  <c r="C1945" i="6"/>
  <c r="C1933" i="6"/>
  <c r="C1921" i="6"/>
  <c r="C1909" i="6"/>
  <c r="C1897" i="6"/>
  <c r="C1885" i="6"/>
  <c r="C1765" i="6"/>
  <c r="C1753" i="6"/>
  <c r="C1741" i="6"/>
  <c r="C1729" i="6"/>
  <c r="C1717" i="6"/>
  <c r="C1544" i="6"/>
  <c r="C289" i="6"/>
  <c r="C241" i="6"/>
  <c r="C517" i="6"/>
  <c r="C433" i="6"/>
  <c r="C385" i="6"/>
  <c r="C337" i="6"/>
  <c r="C1811" i="6"/>
  <c r="C1799" i="6"/>
  <c r="C1787" i="6"/>
  <c r="C1775" i="6"/>
  <c r="C1763" i="6"/>
  <c r="C1751" i="6"/>
  <c r="C1739" i="6"/>
  <c r="C1727" i="6"/>
  <c r="C1715" i="6"/>
  <c r="C661" i="6"/>
  <c r="C481" i="6"/>
  <c r="C625" i="6"/>
  <c r="C589" i="6"/>
  <c r="C1375" i="6"/>
  <c r="C769" i="6"/>
  <c r="C733" i="6"/>
  <c r="C1376" i="6"/>
  <c r="C553" i="6"/>
  <c r="C986" i="6"/>
  <c r="C962" i="6"/>
  <c r="C938" i="6"/>
  <c r="C829" i="6"/>
  <c r="C697" i="6"/>
  <c r="D331" i="1"/>
  <c r="D343" i="1"/>
  <c r="D355" i="1"/>
  <c r="D323" i="1"/>
  <c r="D278" i="1"/>
  <c r="D290" i="1"/>
  <c r="D267" i="1"/>
  <c r="D257" i="1"/>
  <c r="D102" i="1"/>
  <c r="D114" i="1"/>
  <c r="D126" i="1"/>
  <c r="D138" i="1"/>
  <c r="D150" i="1"/>
  <c r="D162" i="1"/>
  <c r="D174" i="1"/>
  <c r="D186" i="1"/>
  <c r="D198" i="1"/>
  <c r="D210" i="1"/>
  <c r="D222" i="1"/>
  <c r="D234" i="1"/>
  <c r="D246" i="1"/>
  <c r="D12" i="1"/>
  <c r="D24" i="1"/>
  <c r="D36" i="1"/>
  <c r="D48" i="1"/>
  <c r="D60" i="1"/>
  <c r="D72" i="1"/>
  <c r="D84" i="1"/>
  <c r="D96" i="1"/>
  <c r="D315" i="1"/>
  <c r="D332" i="1"/>
  <c r="D305" i="1"/>
  <c r="D291" i="1"/>
  <c r="D258" i="1"/>
  <c r="D115" i="1"/>
  <c r="D139" i="1"/>
  <c r="D163" i="1"/>
  <c r="D187" i="1"/>
  <c r="D223" i="1"/>
  <c r="D247" i="1"/>
  <c r="D37" i="1"/>
  <c r="D73" i="1"/>
  <c r="D316" i="1"/>
  <c r="D356" i="1"/>
  <c r="D151" i="1"/>
  <c r="D211" i="1"/>
  <c r="D13" i="1"/>
  <c r="D49" i="1"/>
  <c r="D85" i="1"/>
  <c r="D333" i="1"/>
  <c r="D345" i="1"/>
  <c r="D357" i="1"/>
  <c r="D301" i="1"/>
  <c r="D280" i="1"/>
  <c r="D292" i="1"/>
  <c r="D269" i="1"/>
  <c r="D259" i="1"/>
  <c r="D104" i="1"/>
  <c r="D116" i="1"/>
  <c r="D128" i="1"/>
  <c r="D140" i="1"/>
  <c r="D152" i="1"/>
  <c r="D164" i="1"/>
  <c r="D176" i="1"/>
  <c r="D188" i="1"/>
  <c r="D200" i="1"/>
  <c r="D212" i="1"/>
  <c r="D224" i="1"/>
  <c r="D236" i="1"/>
  <c r="D248" i="1"/>
  <c r="D14" i="1"/>
  <c r="D26" i="1"/>
  <c r="D38" i="1"/>
  <c r="D50" i="1"/>
  <c r="D62" i="1"/>
  <c r="D74" i="1"/>
  <c r="D86" i="1"/>
  <c r="D320" i="1"/>
  <c r="D317" i="1"/>
  <c r="D328" i="1"/>
  <c r="D275" i="1"/>
  <c r="D254" i="1"/>
  <c r="D123" i="1"/>
  <c r="D147" i="1"/>
  <c r="D183" i="1"/>
  <c r="D207" i="1"/>
  <c r="D9" i="1"/>
  <c r="D45" i="1"/>
  <c r="D93" i="1"/>
  <c r="D334" i="1"/>
  <c r="D346" i="1"/>
  <c r="D358" i="1"/>
  <c r="D302" i="1"/>
  <c r="D281" i="1"/>
  <c r="D293" i="1"/>
  <c r="D270" i="1"/>
  <c r="D260" i="1"/>
  <c r="D105" i="1"/>
  <c r="D117" i="1"/>
  <c r="D129" i="1"/>
  <c r="D141" i="1"/>
  <c r="D153" i="1"/>
  <c r="D165" i="1"/>
  <c r="D177" i="1"/>
  <c r="D189" i="1"/>
  <c r="D201" i="1"/>
  <c r="D213" i="1"/>
  <c r="D225" i="1"/>
  <c r="D237" i="1"/>
  <c r="D249" i="1"/>
  <c r="D15" i="1"/>
  <c r="D27" i="1"/>
  <c r="D39" i="1"/>
  <c r="D51" i="1"/>
  <c r="D63" i="1"/>
  <c r="D75" i="1"/>
  <c r="D87" i="1"/>
  <c r="D306" i="1"/>
  <c r="D318" i="1"/>
  <c r="D352" i="1"/>
  <c r="D231" i="1"/>
  <c r="D57" i="1"/>
  <c r="D312" i="1"/>
  <c r="D367" i="1"/>
  <c r="D335" i="1"/>
  <c r="D347" i="1"/>
  <c r="D359" i="1"/>
  <c r="D303" i="1"/>
  <c r="D282" i="1"/>
  <c r="D294" i="1"/>
  <c r="D271" i="1"/>
  <c r="D261" i="1"/>
  <c r="D106" i="1"/>
  <c r="D118" i="1"/>
  <c r="D130" i="1"/>
  <c r="D142" i="1"/>
  <c r="D154" i="1"/>
  <c r="D166" i="1"/>
  <c r="D178" i="1"/>
  <c r="D190" i="1"/>
  <c r="D202" i="1"/>
  <c r="D214" i="1"/>
  <c r="D226" i="1"/>
  <c r="D238" i="1"/>
  <c r="D97" i="1"/>
  <c r="D16" i="1"/>
  <c r="D28" i="1"/>
  <c r="D40" i="1"/>
  <c r="D52" i="1"/>
  <c r="D64" i="1"/>
  <c r="D76" i="1"/>
  <c r="D88" i="1"/>
  <c r="D307" i="1"/>
  <c r="D319" i="1"/>
  <c r="D324" i="1"/>
  <c r="D336" i="1"/>
  <c r="D348" i="1"/>
  <c r="D360" i="1"/>
  <c r="D304" i="1"/>
  <c r="D283" i="1"/>
  <c r="D295" i="1"/>
  <c r="D265" i="1"/>
  <c r="D262" i="1"/>
  <c r="D107" i="1"/>
  <c r="D119" i="1"/>
  <c r="D131" i="1"/>
  <c r="D143" i="1"/>
  <c r="D155" i="1"/>
  <c r="D167" i="1"/>
  <c r="D179" i="1"/>
  <c r="D191" i="1"/>
  <c r="D203" i="1"/>
  <c r="D215" i="1"/>
  <c r="D227" i="1"/>
  <c r="D239" i="1"/>
  <c r="D98" i="1"/>
  <c r="D17" i="1"/>
  <c r="D29" i="1"/>
  <c r="D41" i="1"/>
  <c r="D53" i="1"/>
  <c r="D65" i="1"/>
  <c r="D77" i="1"/>
  <c r="D89" i="1"/>
  <c r="D308" i="1"/>
  <c r="D321" i="1"/>
  <c r="D340" i="1"/>
  <c r="D287" i="1"/>
  <c r="D299" i="1"/>
  <c r="D99" i="1"/>
  <c r="D135" i="1"/>
  <c r="D171" i="1"/>
  <c r="D195" i="1"/>
  <c r="D243" i="1"/>
  <c r="D33" i="1"/>
  <c r="D81" i="1"/>
  <c r="D325" i="1"/>
  <c r="D337" i="1"/>
  <c r="D349" i="1"/>
  <c r="D361" i="1"/>
  <c r="D300" i="1"/>
  <c r="D284" i="1"/>
  <c r="D296" i="1"/>
  <c r="D251" i="1"/>
  <c r="D263" i="1"/>
  <c r="D108" i="1"/>
  <c r="D120" i="1"/>
  <c r="D132" i="1"/>
  <c r="D144" i="1"/>
  <c r="D156" i="1"/>
  <c r="D168" i="1"/>
  <c r="D180" i="1"/>
  <c r="D192" i="1"/>
  <c r="D204" i="1"/>
  <c r="D216" i="1"/>
  <c r="D228" i="1"/>
  <c r="D240" i="1"/>
  <c r="D6" i="1"/>
  <c r="D18" i="1"/>
  <c r="D30" i="1"/>
  <c r="D42" i="1"/>
  <c r="D54" i="1"/>
  <c r="D66" i="1"/>
  <c r="D78" i="1"/>
  <c r="D90" i="1"/>
  <c r="D309" i="1"/>
  <c r="D322" i="1"/>
  <c r="D364" i="1"/>
  <c r="D111" i="1"/>
  <c r="D159" i="1"/>
  <c r="D219" i="1"/>
  <c r="D21" i="1"/>
  <c r="D69" i="1"/>
  <c r="D326" i="1"/>
  <c r="D338" i="1"/>
  <c r="D350" i="1"/>
  <c r="D362" i="1"/>
  <c r="D273" i="1"/>
  <c r="D285" i="1"/>
  <c r="D297" i="1"/>
  <c r="D252" i="1"/>
  <c r="D264" i="1"/>
  <c r="D109" i="1"/>
  <c r="D121" i="1"/>
  <c r="D133" i="1"/>
  <c r="D145" i="1"/>
  <c r="D157" i="1"/>
  <c r="D169" i="1"/>
  <c r="D181" i="1"/>
  <c r="D193" i="1"/>
  <c r="D205" i="1"/>
  <c r="D217" i="1"/>
  <c r="D229" i="1"/>
  <c r="D241" i="1"/>
  <c r="D7" i="1"/>
  <c r="D19" i="1"/>
  <c r="D31" i="1"/>
  <c r="D43" i="1"/>
  <c r="D55" i="1"/>
  <c r="D67" i="1"/>
  <c r="D79" i="1"/>
  <c r="D91" i="1"/>
  <c r="D310" i="1"/>
  <c r="D327" i="1"/>
  <c r="D339" i="1"/>
  <c r="D351" i="1"/>
  <c r="D363" i="1"/>
  <c r="D274" i="1"/>
  <c r="D286" i="1"/>
  <c r="D298" i="1"/>
  <c r="D253" i="1"/>
  <c r="D250" i="1"/>
  <c r="D110" i="1"/>
  <c r="D122" i="1"/>
  <c r="D134" i="1"/>
  <c r="D146" i="1"/>
  <c r="D158" i="1"/>
  <c r="D170" i="1"/>
  <c r="D182" i="1"/>
  <c r="D194" i="1"/>
  <c r="D206" i="1"/>
  <c r="D218" i="1"/>
  <c r="D230" i="1"/>
  <c r="D242" i="1"/>
  <c r="D8" i="1"/>
  <c r="D20" i="1"/>
  <c r="D32" i="1"/>
  <c r="D44" i="1"/>
  <c r="D56" i="1"/>
  <c r="D68" i="1"/>
  <c r="D80" i="1"/>
  <c r="D92" i="1"/>
  <c r="D311" i="1"/>
  <c r="D329" i="1"/>
  <c r="D341" i="1"/>
  <c r="D353" i="1"/>
  <c r="D365" i="1"/>
  <c r="D276" i="1"/>
  <c r="D288" i="1"/>
  <c r="D272" i="1"/>
  <c r="D255" i="1"/>
  <c r="D100" i="1"/>
  <c r="D112" i="1"/>
  <c r="D124" i="1"/>
  <c r="D136" i="1"/>
  <c r="D148" i="1"/>
  <c r="D160" i="1"/>
  <c r="D172" i="1"/>
  <c r="D184" i="1"/>
  <c r="D196" i="1"/>
  <c r="D208" i="1"/>
  <c r="D220" i="1"/>
  <c r="D232" i="1"/>
  <c r="D244" i="1"/>
  <c r="D10" i="1"/>
  <c r="D22" i="1"/>
  <c r="D34" i="1"/>
  <c r="D46" i="1"/>
  <c r="D58" i="1"/>
  <c r="D70" i="1"/>
  <c r="D82" i="1"/>
  <c r="D94" i="1"/>
  <c r="D313" i="1"/>
  <c r="D344" i="1"/>
  <c r="D279" i="1"/>
  <c r="D268" i="1"/>
  <c r="D103" i="1"/>
  <c r="D127" i="1"/>
  <c r="D175" i="1"/>
  <c r="D199" i="1"/>
  <c r="D235" i="1"/>
  <c r="D25" i="1"/>
  <c r="D61" i="1"/>
  <c r="D5" i="1"/>
  <c r="D330" i="1"/>
  <c r="D342" i="1"/>
  <c r="D354" i="1"/>
  <c r="D366" i="1"/>
  <c r="D277" i="1"/>
  <c r="D289" i="1"/>
  <c r="D266" i="1"/>
  <c r="D256" i="1"/>
  <c r="D101" i="1"/>
  <c r="D113" i="1"/>
  <c r="D125" i="1"/>
  <c r="D137" i="1"/>
  <c r="D149" i="1"/>
  <c r="D161" i="1"/>
  <c r="D173" i="1"/>
  <c r="D185" i="1"/>
  <c r="D197" i="1"/>
  <c r="D209" i="1"/>
  <c r="D221" i="1"/>
  <c r="D233" i="1"/>
  <c r="D245" i="1"/>
  <c r="D11" i="1"/>
  <c r="D23" i="1"/>
  <c r="D35" i="1"/>
  <c r="D47" i="1"/>
  <c r="D59" i="1"/>
  <c r="D71" i="1"/>
  <c r="D83" i="1"/>
  <c r="D95" i="1"/>
  <c r="D314" i="1"/>
  <c r="D1395" i="6"/>
  <c r="E1395" i="6" s="1"/>
  <c r="D1850" i="6"/>
  <c r="E1850" i="6" s="1"/>
  <c r="D4" i="6"/>
  <c r="E4" i="6" s="1"/>
  <c r="D1801" i="6"/>
  <c r="E1801" i="6" s="1"/>
  <c r="D829" i="6"/>
  <c r="E829" i="6" s="1"/>
  <c r="D1738" i="6"/>
  <c r="E1738" i="6" s="1"/>
  <c r="D2021" i="6"/>
  <c r="E2021" i="6" s="1"/>
  <c r="D1737" i="6"/>
  <c r="E1737" i="6" s="1"/>
  <c r="D3" i="6"/>
  <c r="E3" i="6" s="1"/>
  <c r="D2020" i="6"/>
  <c r="E2020" i="6" s="1"/>
  <c r="D1650" i="6"/>
  <c r="E1650" i="6" s="1"/>
  <c r="D1978" i="6"/>
  <c r="E1978" i="6" s="1"/>
  <c r="D1546" i="6"/>
  <c r="E1546" i="6" s="1"/>
  <c r="D1893" i="6"/>
  <c r="E1893" i="6" s="1"/>
  <c r="D1545" i="6"/>
  <c r="E1545" i="6" s="1"/>
  <c r="D1892" i="6"/>
  <c r="E1892" i="6" s="1"/>
  <c r="D1396" i="6"/>
  <c r="E1396" i="6" s="1"/>
  <c r="D1768" i="6"/>
  <c r="E1768" i="6" s="1"/>
  <c r="D1752" i="6"/>
  <c r="E1752" i="6" s="1"/>
  <c r="D1728" i="6"/>
  <c r="E1728" i="6" s="1"/>
  <c r="D1704" i="6"/>
  <c r="E1704" i="6" s="1"/>
  <c r="D1664" i="6"/>
  <c r="E1664" i="6" s="1"/>
  <c r="D1480" i="6"/>
  <c r="E1480" i="6" s="1"/>
  <c r="D1424" i="6"/>
  <c r="E1424" i="6" s="1"/>
  <c r="D1360" i="6"/>
  <c r="E1360" i="6" s="1"/>
  <c r="D1264" i="6"/>
  <c r="E1264" i="6" s="1"/>
  <c r="D1056" i="6"/>
  <c r="E1056" i="6" s="1"/>
  <c r="D1008" i="6"/>
  <c r="E1008" i="6" s="1"/>
  <c r="D968" i="6"/>
  <c r="E968" i="6" s="1"/>
  <c r="D928" i="6"/>
  <c r="E928" i="6" s="1"/>
  <c r="D864" i="6"/>
  <c r="E864" i="6" s="1"/>
  <c r="D2007" i="6"/>
  <c r="E2007" i="6" s="1"/>
  <c r="D1975" i="6"/>
  <c r="E1975" i="6" s="1"/>
  <c r="D1951" i="6"/>
  <c r="E1951" i="6" s="1"/>
  <c r="D1927" i="6"/>
  <c r="E1927" i="6" s="1"/>
  <c r="D1911" i="6"/>
  <c r="E1911" i="6" s="1"/>
  <c r="D1895" i="6"/>
  <c r="E1895" i="6" s="1"/>
  <c r="D1855" i="6"/>
  <c r="E1855" i="6" s="1"/>
  <c r="D1839" i="6"/>
  <c r="E1839" i="6" s="1"/>
  <c r="D1655" i="6"/>
  <c r="E1655" i="6" s="1"/>
  <c r="D1599" i="6"/>
  <c r="E1599" i="6" s="1"/>
  <c r="D1495" i="6"/>
  <c r="E1495" i="6" s="1"/>
  <c r="D1239" i="6"/>
  <c r="E1239" i="6" s="1"/>
  <c r="D1223" i="6"/>
  <c r="E1223" i="6" s="1"/>
  <c r="D1199" i="6"/>
  <c r="E1199" i="6" s="1"/>
  <c r="D1175" i="6"/>
  <c r="E1175" i="6" s="1"/>
  <c r="D1151" i="6"/>
  <c r="E1151" i="6" s="1"/>
  <c r="D1127" i="6"/>
  <c r="E1127" i="6" s="1"/>
  <c r="D1103" i="6"/>
  <c r="E1103" i="6" s="1"/>
  <c r="D1071" i="6"/>
  <c r="E1071" i="6" s="1"/>
  <c r="D991" i="6"/>
  <c r="E991" i="6" s="1"/>
  <c r="D911" i="6"/>
  <c r="E911" i="6" s="1"/>
  <c r="D727" i="6"/>
  <c r="E727" i="6" s="1"/>
  <c r="D1087" i="6"/>
  <c r="E1087" i="6" s="1"/>
  <c r="D2030" i="6"/>
  <c r="E2030" i="6" s="1"/>
  <c r="D2022" i="6"/>
  <c r="E2022" i="6" s="1"/>
  <c r="D2006" i="6"/>
  <c r="E2006" i="6" s="1"/>
  <c r="D1998" i="6"/>
  <c r="E1998" i="6" s="1"/>
  <c r="D1990" i="6"/>
  <c r="E1990" i="6" s="1"/>
  <c r="D1982" i="6"/>
  <c r="E1982" i="6" s="1"/>
  <c r="D1974" i="6"/>
  <c r="E1974" i="6" s="1"/>
  <c r="D1966" i="6"/>
  <c r="E1966" i="6" s="1"/>
  <c r="D1958" i="6"/>
  <c r="E1958" i="6" s="1"/>
  <c r="D1942" i="6"/>
  <c r="E1942" i="6" s="1"/>
  <c r="D1934" i="6"/>
  <c r="E1934" i="6" s="1"/>
  <c r="D1926" i="6"/>
  <c r="E1926" i="6" s="1"/>
  <c r="D1918" i="6"/>
  <c r="E1918" i="6" s="1"/>
  <c r="D1910" i="6"/>
  <c r="E1910" i="6" s="1"/>
  <c r="D1902" i="6"/>
  <c r="E1902" i="6" s="1"/>
  <c r="D1886" i="6"/>
  <c r="E1886" i="6" s="1"/>
  <c r="D1878" i="6"/>
  <c r="E1878" i="6" s="1"/>
  <c r="D1870" i="6"/>
  <c r="E1870" i="6" s="1"/>
  <c r="D1862" i="6"/>
  <c r="E1862" i="6" s="1"/>
  <c r="D1854" i="6"/>
  <c r="E1854" i="6" s="1"/>
  <c r="D1846" i="6"/>
  <c r="E1846" i="6" s="1"/>
  <c r="D1838" i="6"/>
  <c r="E1838" i="6" s="1"/>
  <c r="D1822" i="6"/>
  <c r="E1822" i="6" s="1"/>
  <c r="D1814" i="6"/>
  <c r="E1814" i="6" s="1"/>
  <c r="D1798" i="6"/>
  <c r="E1798" i="6" s="1"/>
  <c r="D1790" i="6"/>
  <c r="E1790" i="6" s="1"/>
  <c r="D1782" i="6"/>
  <c r="E1782" i="6" s="1"/>
  <c r="D1766" i="6"/>
  <c r="E1766" i="6" s="1"/>
  <c r="D1758" i="6"/>
  <c r="E1758" i="6" s="1"/>
  <c r="D1750" i="6"/>
  <c r="E1750" i="6" s="1"/>
  <c r="D1742" i="6"/>
  <c r="E1742" i="6" s="1"/>
  <c r="D1734" i="6"/>
  <c r="E1734" i="6" s="1"/>
  <c r="D1726" i="6"/>
  <c r="E1726" i="6" s="1"/>
  <c r="D1718" i="6"/>
  <c r="E1718" i="6" s="1"/>
  <c r="D1710" i="6"/>
  <c r="E1710" i="6" s="1"/>
  <c r="D1702" i="6"/>
  <c r="E1702" i="6" s="1"/>
  <c r="D1694" i="6"/>
  <c r="E1694" i="6" s="1"/>
  <c r="D1678" i="6"/>
  <c r="E1678" i="6" s="1"/>
  <c r="D1670" i="6"/>
  <c r="E1670" i="6" s="1"/>
  <c r="D1662" i="6"/>
  <c r="E1662" i="6" s="1"/>
  <c r="D1654" i="6"/>
  <c r="E1654" i="6" s="1"/>
  <c r="D1646" i="6"/>
  <c r="E1646" i="6" s="1"/>
  <c r="D1638" i="6"/>
  <c r="E1638" i="6" s="1"/>
  <c r="D1622" i="6"/>
  <c r="E1622" i="6" s="1"/>
  <c r="D1614" i="6"/>
  <c r="E1614" i="6" s="1"/>
  <c r="D1606" i="6"/>
  <c r="E1606" i="6" s="1"/>
  <c r="D1598" i="6"/>
  <c r="E1598" i="6" s="1"/>
  <c r="D1590" i="6"/>
  <c r="E1590" i="6" s="1"/>
  <c r="D1574" i="6"/>
  <c r="E1574" i="6" s="1"/>
  <c r="D1566" i="6"/>
  <c r="E1566" i="6" s="1"/>
  <c r="D1558" i="6"/>
  <c r="E1558" i="6" s="1"/>
  <c r="D1550" i="6"/>
  <c r="E1550" i="6" s="1"/>
  <c r="D1542" i="6"/>
  <c r="E1542" i="6" s="1"/>
  <c r="D1534" i="6"/>
  <c r="E1534" i="6" s="1"/>
  <c r="D1526" i="6"/>
  <c r="E1526" i="6" s="1"/>
  <c r="D1510" i="6"/>
  <c r="E1510" i="6" s="1"/>
  <c r="D1502" i="6"/>
  <c r="E1502" i="6" s="1"/>
  <c r="D1494" i="6"/>
  <c r="E1494" i="6" s="1"/>
  <c r="D1486" i="6"/>
  <c r="E1486" i="6" s="1"/>
  <c r="D1478" i="6"/>
  <c r="E1478" i="6" s="1"/>
  <c r="D1470" i="6"/>
  <c r="E1470" i="6" s="1"/>
  <c r="D1454" i="6"/>
  <c r="E1454" i="6" s="1"/>
  <c r="D1438" i="6"/>
  <c r="E1438" i="6" s="1"/>
  <c r="D1430" i="6"/>
  <c r="E1430" i="6" s="1"/>
  <c r="D1422" i="6"/>
  <c r="E1422" i="6" s="1"/>
  <c r="D1414" i="6"/>
  <c r="E1414" i="6" s="1"/>
  <c r="D1406" i="6"/>
  <c r="E1406" i="6" s="1"/>
  <c r="D1398" i="6"/>
  <c r="E1398" i="6" s="1"/>
  <c r="D1390" i="6"/>
  <c r="E1390" i="6" s="1"/>
  <c r="D1382" i="6"/>
  <c r="E1382" i="6" s="1"/>
  <c r="D1374" i="6"/>
  <c r="E1374" i="6" s="1"/>
  <c r="D1366" i="6"/>
  <c r="E1366" i="6" s="1"/>
  <c r="D1358" i="6"/>
  <c r="E1358" i="6" s="1"/>
  <c r="D1350" i="6"/>
  <c r="E1350" i="6" s="1"/>
  <c r="D1342" i="6"/>
  <c r="E1342" i="6" s="1"/>
  <c r="D1334" i="6"/>
  <c r="E1334" i="6" s="1"/>
  <c r="D1326" i="6"/>
  <c r="E1326" i="6" s="1"/>
  <c r="D1318" i="6"/>
  <c r="E1318" i="6" s="1"/>
  <c r="D1310" i="6"/>
  <c r="E1310" i="6" s="1"/>
  <c r="D1302" i="6"/>
  <c r="E1302" i="6" s="1"/>
  <c r="D1294" i="6"/>
  <c r="E1294" i="6" s="1"/>
  <c r="D1286" i="6"/>
  <c r="E1286" i="6" s="1"/>
  <c r="D1270" i="6"/>
  <c r="E1270" i="6" s="1"/>
  <c r="D1262" i="6"/>
  <c r="E1262" i="6" s="1"/>
  <c r="D1254" i="6"/>
  <c r="E1254" i="6" s="1"/>
  <c r="D1246" i="6"/>
  <c r="E1246" i="6" s="1"/>
  <c r="D1238" i="6"/>
  <c r="E1238" i="6" s="1"/>
  <c r="D1230" i="6"/>
  <c r="E1230" i="6" s="1"/>
  <c r="D1222" i="6"/>
  <c r="E1222" i="6" s="1"/>
  <c r="D1214" i="6"/>
  <c r="E1214" i="6" s="1"/>
  <c r="D1206" i="6"/>
  <c r="E1206" i="6" s="1"/>
  <c r="D1198" i="6"/>
  <c r="E1198" i="6" s="1"/>
  <c r="D1190" i="6"/>
  <c r="E1190" i="6" s="1"/>
  <c r="D1182" i="6"/>
  <c r="E1182" i="6" s="1"/>
  <c r="D1174" i="6"/>
  <c r="E1174" i="6" s="1"/>
  <c r="D1166" i="6"/>
  <c r="E1166" i="6" s="1"/>
  <c r="D1158" i="6"/>
  <c r="E1158" i="6" s="1"/>
  <c r="D1150" i="6"/>
  <c r="E1150" i="6" s="1"/>
  <c r="D1142" i="6"/>
  <c r="E1142" i="6" s="1"/>
  <c r="D1134" i="6"/>
  <c r="E1134" i="6" s="1"/>
  <c r="D1126" i="6"/>
  <c r="E1126" i="6" s="1"/>
  <c r="D1118" i="6"/>
  <c r="E1118" i="6" s="1"/>
  <c r="D1110" i="6"/>
  <c r="E1110" i="6" s="1"/>
  <c r="D1102" i="6"/>
  <c r="E1102" i="6" s="1"/>
  <c r="D1094" i="6"/>
  <c r="E1094" i="6" s="1"/>
  <c r="D1086" i="6"/>
  <c r="E1086" i="6" s="1"/>
  <c r="D1078" i="6"/>
  <c r="E1078" i="6" s="1"/>
  <c r="D1070" i="6"/>
  <c r="E1070" i="6" s="1"/>
  <c r="D1062" i="6"/>
  <c r="E1062" i="6" s="1"/>
  <c r="D1054" i="6"/>
  <c r="E1054" i="6" s="1"/>
  <c r="D1046" i="6"/>
  <c r="E1046" i="6" s="1"/>
  <c r="D1038" i="6"/>
  <c r="E1038" i="6" s="1"/>
  <c r="D1030" i="6"/>
  <c r="E1030" i="6" s="1"/>
  <c r="D1022" i="6"/>
  <c r="E1022" i="6" s="1"/>
  <c r="D1014" i="6"/>
  <c r="E1014" i="6" s="1"/>
  <c r="D1006" i="6"/>
  <c r="E1006" i="6" s="1"/>
  <c r="D998" i="6"/>
  <c r="E998" i="6" s="1"/>
  <c r="D990" i="6"/>
  <c r="E990" i="6" s="1"/>
  <c r="D982" i="6"/>
  <c r="E982" i="6" s="1"/>
  <c r="D974" i="6"/>
  <c r="E974" i="6" s="1"/>
  <c r="D958" i="6"/>
  <c r="E958" i="6" s="1"/>
  <c r="D950" i="6"/>
  <c r="E950" i="6" s="1"/>
  <c r="D942" i="6"/>
  <c r="E942" i="6" s="1"/>
  <c r="D934" i="6"/>
  <c r="E934" i="6" s="1"/>
  <c r="D926" i="6"/>
  <c r="E926" i="6" s="1"/>
  <c r="D918" i="6"/>
  <c r="E918" i="6" s="1"/>
  <c r="D910" i="6"/>
  <c r="E910" i="6" s="1"/>
  <c r="D902" i="6"/>
  <c r="E902" i="6" s="1"/>
  <c r="D894" i="6"/>
  <c r="E894" i="6" s="1"/>
  <c r="D886" i="6"/>
  <c r="E886" i="6" s="1"/>
  <c r="D878" i="6"/>
  <c r="E878" i="6" s="1"/>
  <c r="D870" i="6"/>
  <c r="E870" i="6" s="1"/>
  <c r="D862" i="6"/>
  <c r="E862" i="6" s="1"/>
  <c r="D854" i="6"/>
  <c r="E854" i="6" s="1"/>
  <c r="D846" i="6"/>
  <c r="E846" i="6" s="1"/>
  <c r="D838" i="6"/>
  <c r="E838" i="6" s="1"/>
  <c r="D830" i="6"/>
  <c r="E830" i="6" s="1"/>
  <c r="D822" i="6"/>
  <c r="E822" i="6" s="1"/>
  <c r="D814" i="6"/>
  <c r="E814" i="6" s="1"/>
  <c r="D806" i="6"/>
  <c r="E806" i="6" s="1"/>
  <c r="D798" i="6"/>
  <c r="E798" i="6" s="1"/>
  <c r="D790" i="6"/>
  <c r="E790" i="6" s="1"/>
  <c r="D782" i="6"/>
  <c r="E782" i="6" s="1"/>
  <c r="D774" i="6"/>
  <c r="E774" i="6" s="1"/>
  <c r="D766" i="6"/>
  <c r="E766" i="6" s="1"/>
  <c r="D758" i="6"/>
  <c r="E758" i="6" s="1"/>
  <c r="D750" i="6"/>
  <c r="E750" i="6" s="1"/>
  <c r="D742" i="6"/>
  <c r="E742" i="6" s="1"/>
  <c r="D734" i="6"/>
  <c r="E734" i="6" s="1"/>
  <c r="D726" i="6"/>
  <c r="E726" i="6" s="1"/>
  <c r="D710" i="6"/>
  <c r="E710" i="6" s="1"/>
  <c r="D702" i="6"/>
  <c r="E702" i="6" s="1"/>
  <c r="D694" i="6"/>
  <c r="E694" i="6" s="1"/>
  <c r="D686" i="6"/>
  <c r="E686" i="6" s="1"/>
  <c r="D678" i="6"/>
  <c r="E678" i="6" s="1"/>
  <c r="D670" i="6"/>
  <c r="E670" i="6" s="1"/>
  <c r="D662" i="6"/>
  <c r="E662" i="6" s="1"/>
  <c r="D654" i="6"/>
  <c r="E654" i="6" s="1"/>
  <c r="D646" i="6"/>
  <c r="E646" i="6" s="1"/>
  <c r="D638" i="6"/>
  <c r="E638" i="6" s="1"/>
  <c r="D630" i="6"/>
  <c r="E630" i="6" s="1"/>
  <c r="D622" i="6"/>
  <c r="E622" i="6" s="1"/>
  <c r="D614" i="6"/>
  <c r="E614" i="6" s="1"/>
  <c r="D606" i="6"/>
  <c r="E606" i="6" s="1"/>
  <c r="D598" i="6"/>
  <c r="E598" i="6" s="1"/>
  <c r="D590" i="6"/>
  <c r="E590" i="6" s="1"/>
  <c r="D582" i="6"/>
  <c r="E582" i="6" s="1"/>
  <c r="D574" i="6"/>
  <c r="E574" i="6" s="1"/>
  <c r="D566" i="6"/>
  <c r="E566" i="6" s="1"/>
  <c r="D558" i="6"/>
  <c r="E558" i="6" s="1"/>
  <c r="D550" i="6"/>
  <c r="E550" i="6" s="1"/>
  <c r="D542" i="6"/>
  <c r="E542" i="6" s="1"/>
  <c r="D526" i="6"/>
  <c r="E526" i="6" s="1"/>
  <c r="D518" i="6"/>
  <c r="E518" i="6" s="1"/>
  <c r="D510" i="6"/>
  <c r="E510" i="6" s="1"/>
  <c r="D502" i="6"/>
  <c r="E502" i="6" s="1"/>
  <c r="D494" i="6"/>
  <c r="E494" i="6" s="1"/>
  <c r="D486" i="6"/>
  <c r="E486" i="6" s="1"/>
  <c r="D478" i="6"/>
  <c r="E478" i="6" s="1"/>
  <c r="D470" i="6"/>
  <c r="E470" i="6" s="1"/>
  <c r="D462" i="6"/>
  <c r="E462" i="6" s="1"/>
  <c r="D454" i="6"/>
  <c r="E454" i="6" s="1"/>
  <c r="D446" i="6"/>
  <c r="E446" i="6" s="1"/>
  <c r="D438" i="6"/>
  <c r="E438" i="6" s="1"/>
  <c r="D430" i="6"/>
  <c r="E430" i="6" s="1"/>
  <c r="D422" i="6"/>
  <c r="E422" i="6" s="1"/>
  <c r="D414" i="6"/>
  <c r="E414" i="6" s="1"/>
  <c r="D406" i="6"/>
  <c r="E406" i="6" s="1"/>
  <c r="D398" i="6"/>
  <c r="E398" i="6" s="1"/>
  <c r="D390" i="6"/>
  <c r="E390" i="6" s="1"/>
  <c r="D382" i="6"/>
  <c r="E382" i="6" s="1"/>
  <c r="D374" i="6"/>
  <c r="E374" i="6" s="1"/>
  <c r="D366" i="6"/>
  <c r="E366" i="6" s="1"/>
  <c r="D358" i="6"/>
  <c r="E358" i="6" s="1"/>
  <c r="D350" i="6"/>
  <c r="E350" i="6" s="1"/>
  <c r="D2010" i="6"/>
  <c r="E2010" i="6" s="1"/>
  <c r="D1968" i="6"/>
  <c r="E1968" i="6" s="1"/>
  <c r="D1925" i="6"/>
  <c r="E1925" i="6" s="1"/>
  <c r="D1882" i="6"/>
  <c r="E1882" i="6" s="1"/>
  <c r="D1840" i="6"/>
  <c r="E1840" i="6" s="1"/>
  <c r="D1788" i="6"/>
  <c r="E1788" i="6" s="1"/>
  <c r="D1720" i="6"/>
  <c r="E1720" i="6" s="1"/>
  <c r="D1633" i="6"/>
  <c r="E1633" i="6" s="1"/>
  <c r="D1514" i="6"/>
  <c r="E1514" i="6" s="1"/>
  <c r="D1346" i="6"/>
  <c r="E1346" i="6" s="1"/>
  <c r="D971" i="6"/>
  <c r="E971" i="6" s="1"/>
  <c r="D1976" i="6"/>
  <c r="E1976" i="6" s="1"/>
  <c r="D1952" i="6"/>
  <c r="E1952" i="6" s="1"/>
  <c r="D1912" i="6"/>
  <c r="E1912" i="6" s="1"/>
  <c r="D1824" i="6"/>
  <c r="E1824" i="6" s="1"/>
  <c r="D1816" i="6"/>
  <c r="E1816" i="6" s="1"/>
  <c r="D1808" i="6"/>
  <c r="E1808" i="6" s="1"/>
  <c r="D1784" i="6"/>
  <c r="E1784" i="6" s="1"/>
  <c r="D1688" i="6"/>
  <c r="E1688" i="6" s="1"/>
  <c r="D1680" i="6"/>
  <c r="E1680" i="6" s="1"/>
  <c r="D1672" i="6"/>
  <c r="E1672" i="6" s="1"/>
  <c r="D1624" i="6"/>
  <c r="E1624" i="6" s="1"/>
  <c r="D1368" i="6"/>
  <c r="E1368" i="6" s="1"/>
  <c r="D1200" i="6"/>
  <c r="E1200" i="6" s="1"/>
  <c r="D1656" i="6"/>
  <c r="E1656" i="6" s="1"/>
  <c r="D1088" i="6"/>
  <c r="E1088" i="6" s="1"/>
  <c r="D2015" i="6"/>
  <c r="E2015" i="6" s="1"/>
  <c r="D1991" i="6"/>
  <c r="E1991" i="6" s="1"/>
  <c r="D1815" i="6"/>
  <c r="E1815" i="6" s="1"/>
  <c r="D1807" i="6"/>
  <c r="E1807" i="6" s="1"/>
  <c r="D1799" i="6"/>
  <c r="E1799" i="6" s="1"/>
  <c r="D1759" i="6"/>
  <c r="E1759" i="6" s="1"/>
  <c r="D1751" i="6"/>
  <c r="E1751" i="6" s="1"/>
  <c r="D1743" i="6"/>
  <c r="E1743" i="6" s="1"/>
  <c r="D1735" i="6"/>
  <c r="E1735" i="6" s="1"/>
  <c r="D1623" i="6"/>
  <c r="E1623" i="6" s="1"/>
  <c r="D1607" i="6"/>
  <c r="E1607" i="6" s="1"/>
  <c r="D1583" i="6"/>
  <c r="E1583" i="6" s="1"/>
  <c r="D1559" i="6"/>
  <c r="E1559" i="6" s="1"/>
  <c r="D1535" i="6"/>
  <c r="E1535" i="6" s="1"/>
  <c r="D1503" i="6"/>
  <c r="E1503" i="6" s="1"/>
  <c r="D1471" i="6"/>
  <c r="E1471" i="6" s="1"/>
  <c r="D1431" i="6"/>
  <c r="E1431" i="6" s="1"/>
  <c r="D1391" i="6"/>
  <c r="E1391" i="6" s="1"/>
  <c r="D1327" i="6"/>
  <c r="E1327" i="6" s="1"/>
  <c r="D1159" i="6"/>
  <c r="E1159" i="6" s="1"/>
  <c r="D1135" i="6"/>
  <c r="E1135" i="6" s="1"/>
  <c r="D1119" i="6"/>
  <c r="E1119" i="6" s="1"/>
  <c r="D1095" i="6"/>
  <c r="E1095" i="6" s="1"/>
  <c r="D1023" i="6"/>
  <c r="E1023" i="6" s="1"/>
  <c r="D863" i="6"/>
  <c r="E863" i="6" s="1"/>
  <c r="D847" i="6"/>
  <c r="E847" i="6" s="1"/>
  <c r="D807" i="6"/>
  <c r="E807" i="6" s="1"/>
  <c r="D703" i="6"/>
  <c r="E703" i="6" s="1"/>
  <c r="D695" i="6"/>
  <c r="E695" i="6" s="1"/>
  <c r="D679" i="6"/>
  <c r="E679" i="6" s="1"/>
  <c r="D639" i="6"/>
  <c r="E639" i="6" s="1"/>
  <c r="D1800" i="6"/>
  <c r="E1800" i="6" s="1"/>
  <c r="D2029" i="6"/>
  <c r="E2029" i="6" s="1"/>
  <c r="D2005" i="6"/>
  <c r="E2005" i="6" s="1"/>
  <c r="D1997" i="6"/>
  <c r="E1997" i="6" s="1"/>
  <c r="D1981" i="6"/>
  <c r="E1981" i="6" s="1"/>
  <c r="D1973" i="6"/>
  <c r="E1973" i="6" s="1"/>
  <c r="D1965" i="6"/>
  <c r="E1965" i="6" s="1"/>
  <c r="D1941" i="6"/>
  <c r="E1941" i="6" s="1"/>
  <c r="D1933" i="6"/>
  <c r="E1933" i="6" s="1"/>
  <c r="D1917" i="6"/>
  <c r="E1917" i="6" s="1"/>
  <c r="D1909" i="6"/>
  <c r="E1909" i="6" s="1"/>
  <c r="D1901" i="6"/>
  <c r="E1901" i="6" s="1"/>
  <c r="D1885" i="6"/>
  <c r="E1885" i="6" s="1"/>
  <c r="D1877" i="6"/>
  <c r="E1877" i="6" s="1"/>
  <c r="D1853" i="6"/>
  <c r="E1853" i="6" s="1"/>
  <c r="D1821" i="6"/>
  <c r="E1821" i="6" s="1"/>
  <c r="D1797" i="6"/>
  <c r="E1797" i="6" s="1"/>
  <c r="D1789" i="6"/>
  <c r="E1789" i="6" s="1"/>
  <c r="D1781" i="6"/>
  <c r="E1781" i="6" s="1"/>
  <c r="D1765" i="6"/>
  <c r="E1765" i="6" s="1"/>
  <c r="D1757" i="6"/>
  <c r="E1757" i="6" s="1"/>
  <c r="D1749" i="6"/>
  <c r="E1749" i="6" s="1"/>
  <c r="D1741" i="6"/>
  <c r="E1741" i="6" s="1"/>
  <c r="D1733" i="6"/>
  <c r="E1733" i="6" s="1"/>
  <c r="D1725" i="6"/>
  <c r="E1725" i="6" s="1"/>
  <c r="D1717" i="6"/>
  <c r="E1717" i="6" s="1"/>
  <c r="D1709" i="6"/>
  <c r="E1709" i="6" s="1"/>
  <c r="D1701" i="6"/>
  <c r="E1701" i="6" s="1"/>
  <c r="D1693" i="6"/>
  <c r="E1693" i="6" s="1"/>
  <c r="D1677" i="6"/>
  <c r="E1677" i="6" s="1"/>
  <c r="D1669" i="6"/>
  <c r="E1669" i="6" s="1"/>
  <c r="D1653" i="6"/>
  <c r="E1653" i="6" s="1"/>
  <c r="D1645" i="6"/>
  <c r="E1645" i="6" s="1"/>
  <c r="D1637" i="6"/>
  <c r="E1637" i="6" s="1"/>
  <c r="D1629" i="6"/>
  <c r="E1629" i="6" s="1"/>
  <c r="D1621" i="6"/>
  <c r="E1621" i="6" s="1"/>
  <c r="D1613" i="6"/>
  <c r="E1613" i="6" s="1"/>
  <c r="D1605" i="6"/>
  <c r="E1605" i="6" s="1"/>
  <c r="D1597" i="6"/>
  <c r="E1597" i="6" s="1"/>
  <c r="D1589" i="6"/>
  <c r="E1589" i="6" s="1"/>
  <c r="D1581" i="6"/>
  <c r="E1581" i="6" s="1"/>
  <c r="D1573" i="6"/>
  <c r="E1573" i="6" s="1"/>
  <c r="D1565" i="6"/>
  <c r="E1565" i="6" s="1"/>
  <c r="D1557" i="6"/>
  <c r="E1557" i="6" s="1"/>
  <c r="D1549" i="6"/>
  <c r="E1549" i="6" s="1"/>
  <c r="D1541" i="6"/>
  <c r="E1541" i="6" s="1"/>
  <c r="D1533" i="6"/>
  <c r="E1533" i="6" s="1"/>
  <c r="D1525" i="6"/>
  <c r="E1525" i="6" s="1"/>
  <c r="D1509" i="6"/>
  <c r="E1509" i="6" s="1"/>
  <c r="D1501" i="6"/>
  <c r="E1501" i="6" s="1"/>
  <c r="D1493" i="6"/>
  <c r="E1493" i="6" s="1"/>
  <c r="D1485" i="6"/>
  <c r="E1485" i="6" s="1"/>
  <c r="D1477" i="6"/>
  <c r="E1477" i="6" s="1"/>
  <c r="D1469" i="6"/>
  <c r="E1469" i="6" s="1"/>
  <c r="D1461" i="6"/>
  <c r="E1461" i="6" s="1"/>
  <c r="D1453" i="6"/>
  <c r="E1453" i="6" s="1"/>
  <c r="D1445" i="6"/>
  <c r="E1445" i="6" s="1"/>
  <c r="D1437" i="6"/>
  <c r="E1437" i="6" s="1"/>
  <c r="D1429" i="6"/>
  <c r="E1429" i="6" s="1"/>
  <c r="D1421" i="6"/>
  <c r="E1421" i="6" s="1"/>
  <c r="D1413" i="6"/>
  <c r="E1413" i="6" s="1"/>
  <c r="D1397" i="6"/>
  <c r="E1397" i="6" s="1"/>
  <c r="D1389" i="6"/>
  <c r="E1389" i="6" s="1"/>
  <c r="D1381" i="6"/>
  <c r="E1381" i="6" s="1"/>
  <c r="D1373" i="6"/>
  <c r="E1373" i="6" s="1"/>
  <c r="D1365" i="6"/>
  <c r="E1365" i="6" s="1"/>
  <c r="D1357" i="6"/>
  <c r="E1357" i="6" s="1"/>
  <c r="D1349" i="6"/>
  <c r="E1349" i="6" s="1"/>
  <c r="D1341" i="6"/>
  <c r="E1341" i="6" s="1"/>
  <c r="D1333" i="6"/>
  <c r="E1333" i="6" s="1"/>
  <c r="D1325" i="6"/>
  <c r="E1325" i="6" s="1"/>
  <c r="D1317" i="6"/>
  <c r="E1317" i="6" s="1"/>
  <c r="D1309" i="6"/>
  <c r="E1309" i="6" s="1"/>
  <c r="D1301" i="6"/>
  <c r="E1301" i="6" s="1"/>
  <c r="D1293" i="6"/>
  <c r="E1293" i="6" s="1"/>
  <c r="D1285" i="6"/>
  <c r="E1285" i="6" s="1"/>
  <c r="D1269" i="6"/>
  <c r="E1269" i="6" s="1"/>
  <c r="D1261" i="6"/>
  <c r="E1261" i="6" s="1"/>
  <c r="D1253" i="6"/>
  <c r="E1253" i="6" s="1"/>
  <c r="D1245" i="6"/>
  <c r="E1245" i="6" s="1"/>
  <c r="D1237" i="6"/>
  <c r="E1237" i="6" s="1"/>
  <c r="D1221" i="6"/>
  <c r="E1221" i="6" s="1"/>
  <c r="D1213" i="6"/>
  <c r="E1213" i="6" s="1"/>
  <c r="D1205" i="6"/>
  <c r="E1205" i="6" s="1"/>
  <c r="D1197" i="6"/>
  <c r="E1197" i="6" s="1"/>
  <c r="D1189" i="6"/>
  <c r="E1189" i="6" s="1"/>
  <c r="D1181" i="6"/>
  <c r="E1181" i="6" s="1"/>
  <c r="D1173" i="6"/>
  <c r="E1173" i="6" s="1"/>
  <c r="D1165" i="6"/>
  <c r="E1165" i="6" s="1"/>
  <c r="D1149" i="6"/>
  <c r="E1149" i="6" s="1"/>
  <c r="D1141" i="6"/>
  <c r="E1141" i="6" s="1"/>
  <c r="D1133" i="6"/>
  <c r="E1133" i="6" s="1"/>
  <c r="D1125" i="6"/>
  <c r="E1125" i="6" s="1"/>
  <c r="D1117" i="6"/>
  <c r="E1117" i="6" s="1"/>
  <c r="D1109" i="6"/>
  <c r="E1109" i="6" s="1"/>
  <c r="D1101" i="6"/>
  <c r="E1101" i="6" s="1"/>
  <c r="D1093" i="6"/>
  <c r="E1093" i="6" s="1"/>
  <c r="D1085" i="6"/>
  <c r="E1085" i="6" s="1"/>
  <c r="D1077" i="6"/>
  <c r="E1077" i="6" s="1"/>
  <c r="D1069" i="6"/>
  <c r="E1069" i="6" s="1"/>
  <c r="D1061" i="6"/>
  <c r="E1061" i="6" s="1"/>
  <c r="D1053" i="6"/>
  <c r="E1053" i="6" s="1"/>
  <c r="D1045" i="6"/>
  <c r="E1045" i="6" s="1"/>
  <c r="D1037" i="6"/>
  <c r="E1037" i="6" s="1"/>
  <c r="D1029" i="6"/>
  <c r="E1029" i="6" s="1"/>
  <c r="D1021" i="6"/>
  <c r="E1021" i="6" s="1"/>
  <c r="D1013" i="6"/>
  <c r="E1013" i="6" s="1"/>
  <c r="D1005" i="6"/>
  <c r="E1005" i="6" s="1"/>
  <c r="D997" i="6"/>
  <c r="E997" i="6" s="1"/>
  <c r="D989" i="6"/>
  <c r="E989" i="6" s="1"/>
  <c r="D981" i="6"/>
  <c r="E981" i="6" s="1"/>
  <c r="D973" i="6"/>
  <c r="E973" i="6" s="1"/>
  <c r="D965" i="6"/>
  <c r="E965" i="6" s="1"/>
  <c r="D957" i="6"/>
  <c r="E957" i="6" s="1"/>
  <c r="D949" i="6"/>
  <c r="E949" i="6" s="1"/>
  <c r="D941" i="6"/>
  <c r="E941" i="6" s="1"/>
  <c r="D933" i="6"/>
  <c r="E933" i="6" s="1"/>
  <c r="D925" i="6"/>
  <c r="E925" i="6" s="1"/>
  <c r="D917" i="6"/>
  <c r="E917" i="6" s="1"/>
  <c r="D909" i="6"/>
  <c r="E909" i="6" s="1"/>
  <c r="D901" i="6"/>
  <c r="E901" i="6" s="1"/>
  <c r="D893" i="6"/>
  <c r="E893" i="6" s="1"/>
  <c r="D885" i="6"/>
  <c r="E885" i="6" s="1"/>
  <c r="D877" i="6"/>
  <c r="E877" i="6" s="1"/>
  <c r="D869" i="6"/>
  <c r="E869" i="6" s="1"/>
  <c r="D861" i="6"/>
  <c r="E861" i="6" s="1"/>
  <c r="D853" i="6"/>
  <c r="E853" i="6" s="1"/>
  <c r="D845" i="6"/>
  <c r="E845" i="6" s="1"/>
  <c r="D837" i="6"/>
  <c r="E837" i="6" s="1"/>
  <c r="D821" i="6"/>
  <c r="E821" i="6" s="1"/>
  <c r="D813" i="6"/>
  <c r="E813" i="6" s="1"/>
  <c r="D805" i="6"/>
  <c r="E805" i="6" s="1"/>
  <c r="D797" i="6"/>
  <c r="E797" i="6" s="1"/>
  <c r="D789" i="6"/>
  <c r="E789" i="6" s="1"/>
  <c r="D781" i="6"/>
  <c r="E781" i="6" s="1"/>
  <c r="D773" i="6"/>
  <c r="E773" i="6" s="1"/>
  <c r="D765" i="6"/>
  <c r="E765" i="6" s="1"/>
  <c r="D757" i="6"/>
  <c r="E757" i="6" s="1"/>
  <c r="D749" i="6"/>
  <c r="E749" i="6" s="1"/>
  <c r="D741" i="6"/>
  <c r="E741" i="6" s="1"/>
  <c r="D733" i="6"/>
  <c r="E733" i="6" s="1"/>
  <c r="D725" i="6"/>
  <c r="E725" i="6" s="1"/>
  <c r="D717" i="6"/>
  <c r="E717" i="6" s="1"/>
  <c r="D709" i="6"/>
  <c r="E709" i="6" s="1"/>
  <c r="D701" i="6"/>
  <c r="E701" i="6" s="1"/>
  <c r="D693" i="6"/>
  <c r="E693" i="6" s="1"/>
  <c r="D685" i="6"/>
  <c r="E685" i="6" s="1"/>
  <c r="D677" i="6"/>
  <c r="E677" i="6" s="1"/>
  <c r="D669" i="6"/>
  <c r="E669" i="6" s="1"/>
  <c r="D661" i="6"/>
  <c r="E661" i="6" s="1"/>
  <c r="D645" i="6"/>
  <c r="E645" i="6" s="1"/>
  <c r="D637" i="6"/>
  <c r="E637" i="6" s="1"/>
  <c r="D629" i="6"/>
  <c r="E629" i="6" s="1"/>
  <c r="D621" i="6"/>
  <c r="E621" i="6" s="1"/>
  <c r="D613" i="6"/>
  <c r="E613" i="6" s="1"/>
  <c r="D605" i="6"/>
  <c r="E605" i="6" s="1"/>
  <c r="D597" i="6"/>
  <c r="E597" i="6" s="1"/>
  <c r="D589" i="6"/>
  <c r="E589" i="6" s="1"/>
  <c r="D581" i="6"/>
  <c r="E581" i="6" s="1"/>
  <c r="D573" i="6"/>
  <c r="E573" i="6" s="1"/>
  <c r="D565" i="6"/>
  <c r="E565" i="6" s="1"/>
  <c r="D557" i="6"/>
  <c r="E557" i="6" s="1"/>
  <c r="D549" i="6"/>
  <c r="E549" i="6" s="1"/>
  <c r="D541" i="6"/>
  <c r="E541" i="6" s="1"/>
  <c r="D533" i="6"/>
  <c r="E533" i="6" s="1"/>
  <c r="D525" i="6"/>
  <c r="E525" i="6" s="1"/>
  <c r="D517" i="6"/>
  <c r="E517" i="6" s="1"/>
  <c r="D509" i="6"/>
  <c r="E509" i="6" s="1"/>
  <c r="D501" i="6"/>
  <c r="E501" i="6" s="1"/>
  <c r="D493" i="6"/>
  <c r="E493" i="6" s="1"/>
  <c r="D485" i="6"/>
  <c r="E485" i="6" s="1"/>
  <c r="D477" i="6"/>
  <c r="E477" i="6" s="1"/>
  <c r="D469" i="6"/>
  <c r="E469" i="6" s="1"/>
  <c r="D461" i="6"/>
  <c r="E461" i="6" s="1"/>
  <c r="D453" i="6"/>
  <c r="E453" i="6" s="1"/>
  <c r="D445" i="6"/>
  <c r="E445" i="6" s="1"/>
  <c r="D437" i="6"/>
  <c r="E437" i="6" s="1"/>
  <c r="D429" i="6"/>
  <c r="E429" i="6" s="1"/>
  <c r="D421" i="6"/>
  <c r="E421" i="6" s="1"/>
  <c r="D413" i="6"/>
  <c r="E413" i="6" s="1"/>
  <c r="D405" i="6"/>
  <c r="E405" i="6" s="1"/>
  <c r="D397" i="6"/>
  <c r="E397" i="6" s="1"/>
  <c r="D389" i="6"/>
  <c r="E389" i="6" s="1"/>
  <c r="D381" i="6"/>
  <c r="E381" i="6" s="1"/>
  <c r="D373" i="6"/>
  <c r="E373" i="6" s="1"/>
  <c r="D365" i="6"/>
  <c r="E365" i="6" s="1"/>
  <c r="D357" i="6"/>
  <c r="E357" i="6" s="1"/>
  <c r="D349" i="6"/>
  <c r="E349" i="6" s="1"/>
  <c r="D341" i="6"/>
  <c r="E341" i="6" s="1"/>
  <c r="D333" i="6"/>
  <c r="E333" i="6" s="1"/>
  <c r="D325" i="6"/>
  <c r="E325" i="6" s="1"/>
  <c r="D317" i="6"/>
  <c r="E317" i="6" s="1"/>
  <c r="D309" i="6"/>
  <c r="E309" i="6" s="1"/>
  <c r="D301" i="6"/>
  <c r="E301" i="6" s="1"/>
  <c r="D293" i="6"/>
  <c r="E293" i="6" s="1"/>
  <c r="D2009" i="6"/>
  <c r="E2009" i="6" s="1"/>
  <c r="D1967" i="6"/>
  <c r="E1967" i="6" s="1"/>
  <c r="D1837" i="6"/>
  <c r="E1837" i="6" s="1"/>
  <c r="D1786" i="6"/>
  <c r="E1786" i="6" s="1"/>
  <c r="D1714" i="6"/>
  <c r="E1714" i="6" s="1"/>
  <c r="D1632" i="6"/>
  <c r="E1632" i="6" s="1"/>
  <c r="D1513" i="6"/>
  <c r="E1513" i="6" s="1"/>
  <c r="D1345" i="6"/>
  <c r="E1345" i="6" s="1"/>
  <c r="D970" i="6"/>
  <c r="E970" i="6" s="1"/>
  <c r="D2016" i="6"/>
  <c r="E2016" i="6" s="1"/>
  <c r="D1888" i="6"/>
  <c r="E1888" i="6" s="1"/>
  <c r="D1472" i="6"/>
  <c r="E1472" i="6" s="1"/>
  <c r="D1440" i="6"/>
  <c r="E1440" i="6" s="1"/>
  <c r="D1400" i="6"/>
  <c r="E1400" i="6" s="1"/>
  <c r="D1384" i="6"/>
  <c r="E1384" i="6" s="1"/>
  <c r="D1352" i="6"/>
  <c r="E1352" i="6" s="1"/>
  <c r="D1320" i="6"/>
  <c r="E1320" i="6" s="1"/>
  <c r="D1304" i="6"/>
  <c r="E1304" i="6" s="1"/>
  <c r="D1288" i="6"/>
  <c r="E1288" i="6" s="1"/>
  <c r="D1272" i="6"/>
  <c r="E1272" i="6" s="1"/>
  <c r="D1240" i="6"/>
  <c r="E1240" i="6" s="1"/>
  <c r="D1208" i="6"/>
  <c r="E1208" i="6" s="1"/>
  <c r="D1048" i="6"/>
  <c r="E1048" i="6" s="1"/>
  <c r="D1016" i="6"/>
  <c r="E1016" i="6" s="1"/>
  <c r="D992" i="6"/>
  <c r="E992" i="6" s="1"/>
  <c r="D960" i="6"/>
  <c r="E960" i="6" s="1"/>
  <c r="D936" i="6"/>
  <c r="E936" i="6" s="1"/>
  <c r="D904" i="6"/>
  <c r="E904" i="6" s="1"/>
  <c r="D888" i="6"/>
  <c r="E888" i="6" s="1"/>
  <c r="D872" i="6"/>
  <c r="E872" i="6" s="1"/>
  <c r="D856" i="6"/>
  <c r="E856" i="6" s="1"/>
  <c r="D832" i="6"/>
  <c r="E832" i="6" s="1"/>
  <c r="D824" i="6"/>
  <c r="E824" i="6" s="1"/>
  <c r="D800" i="6"/>
  <c r="E800" i="6" s="1"/>
  <c r="D792" i="6"/>
  <c r="E792" i="6" s="1"/>
  <c r="D1943" i="6"/>
  <c r="E1943" i="6" s="1"/>
  <c r="D1887" i="6"/>
  <c r="E1887" i="6" s="1"/>
  <c r="D1823" i="6"/>
  <c r="E1823" i="6" s="1"/>
  <c r="D1519" i="6"/>
  <c r="E1519" i="6" s="1"/>
  <c r="D1479" i="6"/>
  <c r="E1479" i="6" s="1"/>
  <c r="D1415" i="6"/>
  <c r="E1415" i="6" s="1"/>
  <c r="D1399" i="6"/>
  <c r="E1399" i="6" s="1"/>
  <c r="D1375" i="6"/>
  <c r="E1375" i="6" s="1"/>
  <c r="D1359" i="6"/>
  <c r="E1359" i="6" s="1"/>
  <c r="D1343" i="6"/>
  <c r="E1343" i="6" s="1"/>
  <c r="D1319" i="6"/>
  <c r="E1319" i="6" s="1"/>
  <c r="D1287" i="6"/>
  <c r="E1287" i="6" s="1"/>
  <c r="D1055" i="6"/>
  <c r="E1055" i="6" s="1"/>
  <c r="D1031" i="6"/>
  <c r="E1031" i="6" s="1"/>
  <c r="D1007" i="6"/>
  <c r="E1007" i="6" s="1"/>
  <c r="D983" i="6"/>
  <c r="E983" i="6" s="1"/>
  <c r="D967" i="6"/>
  <c r="E967" i="6" s="1"/>
  <c r="D951" i="6"/>
  <c r="E951" i="6" s="1"/>
  <c r="D935" i="6"/>
  <c r="E935" i="6" s="1"/>
  <c r="D919" i="6"/>
  <c r="E919" i="6" s="1"/>
  <c r="D903" i="6"/>
  <c r="E903" i="6" s="1"/>
  <c r="D895" i="6"/>
  <c r="E895" i="6" s="1"/>
  <c r="D887" i="6"/>
  <c r="E887" i="6" s="1"/>
  <c r="D871" i="6"/>
  <c r="E871" i="6" s="1"/>
  <c r="D855" i="6"/>
  <c r="E855" i="6" s="1"/>
  <c r="D823" i="6"/>
  <c r="E823" i="6" s="1"/>
  <c r="D671" i="6"/>
  <c r="E671" i="6" s="1"/>
  <c r="D663" i="6"/>
  <c r="E663" i="6" s="1"/>
  <c r="D655" i="6"/>
  <c r="E655" i="6" s="1"/>
  <c r="D631" i="6"/>
  <c r="E631" i="6" s="1"/>
  <c r="D623" i="6"/>
  <c r="E623" i="6" s="1"/>
  <c r="D599" i="6"/>
  <c r="E599" i="6" s="1"/>
  <c r="D2004" i="6"/>
  <c r="E2004" i="6" s="1"/>
  <c r="D1980" i="6"/>
  <c r="E1980" i="6" s="1"/>
  <c r="D1972" i="6"/>
  <c r="E1972" i="6" s="1"/>
  <c r="D1964" i="6"/>
  <c r="E1964" i="6" s="1"/>
  <c r="D1940" i="6"/>
  <c r="E1940" i="6" s="1"/>
  <c r="D1932" i="6"/>
  <c r="E1932" i="6" s="1"/>
  <c r="D1916" i="6"/>
  <c r="E1916" i="6" s="1"/>
  <c r="D1908" i="6"/>
  <c r="E1908" i="6" s="1"/>
  <c r="D1900" i="6"/>
  <c r="E1900" i="6" s="1"/>
  <c r="D1884" i="6"/>
  <c r="E1884" i="6" s="1"/>
  <c r="D1876" i="6"/>
  <c r="E1876" i="6" s="1"/>
  <c r="D1852" i="6"/>
  <c r="E1852" i="6" s="1"/>
  <c r="D1844" i="6"/>
  <c r="E1844" i="6" s="1"/>
  <c r="D1836" i="6"/>
  <c r="E1836" i="6" s="1"/>
  <c r="D1828" i="6"/>
  <c r="E1828" i="6" s="1"/>
  <c r="D1820" i="6"/>
  <c r="E1820" i="6" s="1"/>
  <c r="D1796" i="6"/>
  <c r="E1796" i="6" s="1"/>
  <c r="D1780" i="6"/>
  <c r="E1780" i="6" s="1"/>
  <c r="D1772" i="6"/>
  <c r="E1772" i="6" s="1"/>
  <c r="D1764" i="6"/>
  <c r="E1764" i="6" s="1"/>
  <c r="D1756" i="6"/>
  <c r="E1756" i="6" s="1"/>
  <c r="D1748" i="6"/>
  <c r="E1748" i="6" s="1"/>
  <c r="D1740" i="6"/>
  <c r="E1740" i="6" s="1"/>
  <c r="D1732" i="6"/>
  <c r="E1732" i="6" s="1"/>
  <c r="D1724" i="6"/>
  <c r="E1724" i="6" s="1"/>
  <c r="D1716" i="6"/>
  <c r="E1716" i="6" s="1"/>
  <c r="D1708" i="6"/>
  <c r="E1708" i="6" s="1"/>
  <c r="D1692" i="6"/>
  <c r="E1692" i="6" s="1"/>
  <c r="D1684" i="6"/>
  <c r="E1684" i="6" s="1"/>
  <c r="D1676" i="6"/>
  <c r="E1676" i="6" s="1"/>
  <c r="D1668" i="6"/>
  <c r="E1668" i="6" s="1"/>
  <c r="D1660" i="6"/>
  <c r="E1660" i="6" s="1"/>
  <c r="D1652" i="6"/>
  <c r="E1652" i="6" s="1"/>
  <c r="D1644" i="6"/>
  <c r="E1644" i="6" s="1"/>
  <c r="D1636" i="6"/>
  <c r="E1636" i="6" s="1"/>
  <c r="D1628" i="6"/>
  <c r="E1628" i="6" s="1"/>
  <c r="D1620" i="6"/>
  <c r="E1620" i="6" s="1"/>
  <c r="D1612" i="6"/>
  <c r="E1612" i="6" s="1"/>
  <c r="D1604" i="6"/>
  <c r="E1604" i="6" s="1"/>
  <c r="D1596" i="6"/>
  <c r="E1596" i="6" s="1"/>
  <c r="D1588" i="6"/>
  <c r="E1588" i="6" s="1"/>
  <c r="D1580" i="6"/>
  <c r="E1580" i="6" s="1"/>
  <c r="D1572" i="6"/>
  <c r="E1572" i="6" s="1"/>
  <c r="D1564" i="6"/>
  <c r="E1564" i="6" s="1"/>
  <c r="D1556" i="6"/>
  <c r="E1556" i="6" s="1"/>
  <c r="D1548" i="6"/>
  <c r="E1548" i="6" s="1"/>
  <c r="D1540" i="6"/>
  <c r="E1540" i="6" s="1"/>
  <c r="D1532" i="6"/>
  <c r="E1532" i="6" s="1"/>
  <c r="D1524" i="6"/>
  <c r="E1524" i="6" s="1"/>
  <c r="D1508" i="6"/>
  <c r="E1508" i="6" s="1"/>
  <c r="D1500" i="6"/>
  <c r="E1500" i="6" s="1"/>
  <c r="D1484" i="6"/>
  <c r="E1484" i="6" s="1"/>
  <c r="D1476" i="6"/>
  <c r="E1476" i="6" s="1"/>
  <c r="D1468" i="6"/>
  <c r="E1468" i="6" s="1"/>
  <c r="D1460" i="6"/>
  <c r="E1460" i="6" s="1"/>
  <c r="D1452" i="6"/>
  <c r="E1452" i="6" s="1"/>
  <c r="D1444" i="6"/>
  <c r="E1444" i="6" s="1"/>
  <c r="D1436" i="6"/>
  <c r="E1436" i="6" s="1"/>
  <c r="D1428" i="6"/>
  <c r="E1428" i="6" s="1"/>
  <c r="D1412" i="6"/>
  <c r="E1412" i="6" s="1"/>
  <c r="D1404" i="6"/>
  <c r="E1404" i="6" s="1"/>
  <c r="D1388" i="6"/>
  <c r="E1388" i="6" s="1"/>
  <c r="D1380" i="6"/>
  <c r="E1380" i="6" s="1"/>
  <c r="D1364" i="6"/>
  <c r="E1364" i="6" s="1"/>
  <c r="D1348" i="6"/>
  <c r="E1348" i="6" s="1"/>
  <c r="D1340" i="6"/>
  <c r="E1340" i="6" s="1"/>
  <c r="D1332" i="6"/>
  <c r="E1332" i="6" s="1"/>
  <c r="D1324" i="6"/>
  <c r="E1324" i="6" s="1"/>
  <c r="D1308" i="6"/>
  <c r="E1308" i="6" s="1"/>
  <c r="D1300" i="6"/>
  <c r="E1300" i="6" s="1"/>
  <c r="D1292" i="6"/>
  <c r="E1292" i="6" s="1"/>
  <c r="D1268" i="6"/>
  <c r="E1268" i="6" s="1"/>
  <c r="D1260" i="6"/>
  <c r="E1260" i="6" s="1"/>
  <c r="D1252" i="6"/>
  <c r="E1252" i="6" s="1"/>
  <c r="D1244" i="6"/>
  <c r="E1244" i="6" s="1"/>
  <c r="D1236" i="6"/>
  <c r="E1236" i="6" s="1"/>
  <c r="D1228" i="6"/>
  <c r="E1228" i="6" s="1"/>
  <c r="D1220" i="6"/>
  <c r="E1220" i="6" s="1"/>
  <c r="D1212" i="6"/>
  <c r="E1212" i="6" s="1"/>
  <c r="D1204" i="6"/>
  <c r="E1204" i="6" s="1"/>
  <c r="D1196" i="6"/>
  <c r="E1196" i="6" s="1"/>
  <c r="D1188" i="6"/>
  <c r="E1188" i="6" s="1"/>
  <c r="D1180" i="6"/>
  <c r="E1180" i="6" s="1"/>
  <c r="D1172" i="6"/>
  <c r="E1172" i="6" s="1"/>
  <c r="D1164" i="6"/>
  <c r="E1164" i="6" s="1"/>
  <c r="D1156" i="6"/>
  <c r="E1156" i="6" s="1"/>
  <c r="D1148" i="6"/>
  <c r="E1148" i="6" s="1"/>
  <c r="D1140" i="6"/>
  <c r="E1140" i="6" s="1"/>
  <c r="D1124" i="6"/>
  <c r="E1124" i="6" s="1"/>
  <c r="D1116" i="6"/>
  <c r="E1116" i="6" s="1"/>
  <c r="D1108" i="6"/>
  <c r="E1108" i="6" s="1"/>
  <c r="D1100" i="6"/>
  <c r="E1100" i="6" s="1"/>
  <c r="D1092" i="6"/>
  <c r="E1092" i="6" s="1"/>
  <c r="D1084" i="6"/>
  <c r="E1084" i="6" s="1"/>
  <c r="D1076" i="6"/>
  <c r="E1076" i="6" s="1"/>
  <c r="D1068" i="6"/>
  <c r="E1068" i="6" s="1"/>
  <c r="D1060" i="6"/>
  <c r="E1060" i="6" s="1"/>
  <c r="D1052" i="6"/>
  <c r="E1052" i="6" s="1"/>
  <c r="D1044" i="6"/>
  <c r="E1044" i="6" s="1"/>
  <c r="D1036" i="6"/>
  <c r="E1036" i="6" s="1"/>
  <c r="D1028" i="6"/>
  <c r="E1028" i="6" s="1"/>
  <c r="D1020" i="6"/>
  <c r="E1020" i="6" s="1"/>
  <c r="D1012" i="6"/>
  <c r="E1012" i="6" s="1"/>
  <c r="D1004" i="6"/>
  <c r="E1004" i="6" s="1"/>
  <c r="D996" i="6"/>
  <c r="E996" i="6" s="1"/>
  <c r="D988" i="6"/>
  <c r="E988" i="6" s="1"/>
  <c r="D980" i="6"/>
  <c r="E980" i="6" s="1"/>
  <c r="D972" i="6"/>
  <c r="E972" i="6" s="1"/>
  <c r="D956" i="6"/>
  <c r="E956" i="6" s="1"/>
  <c r="D948" i="6"/>
  <c r="E948" i="6" s="1"/>
  <c r="D940" i="6"/>
  <c r="E940" i="6" s="1"/>
  <c r="D932" i="6"/>
  <c r="E932" i="6" s="1"/>
  <c r="D924" i="6"/>
  <c r="E924" i="6" s="1"/>
  <c r="D916" i="6"/>
  <c r="E916" i="6" s="1"/>
  <c r="D908" i="6"/>
  <c r="E908" i="6" s="1"/>
  <c r="D900" i="6"/>
  <c r="E900" i="6" s="1"/>
  <c r="D892" i="6"/>
  <c r="E892" i="6" s="1"/>
  <c r="D884" i="6"/>
  <c r="E884" i="6" s="1"/>
  <c r="D876" i="6"/>
  <c r="E876" i="6" s="1"/>
  <c r="D868" i="6"/>
  <c r="E868" i="6" s="1"/>
  <c r="D860" i="6"/>
  <c r="E860" i="6" s="1"/>
  <c r="D852" i="6"/>
  <c r="E852" i="6" s="1"/>
  <c r="D844" i="6"/>
  <c r="E844" i="6" s="1"/>
  <c r="D836" i="6"/>
  <c r="E836" i="6" s="1"/>
  <c r="D828" i="6"/>
  <c r="E828" i="6" s="1"/>
  <c r="D820" i="6"/>
  <c r="E820" i="6" s="1"/>
  <c r="D812" i="6"/>
  <c r="E812" i="6" s="1"/>
  <c r="D804" i="6"/>
  <c r="E804" i="6" s="1"/>
  <c r="D796" i="6"/>
  <c r="E796" i="6" s="1"/>
  <c r="D788" i="6"/>
  <c r="E788" i="6" s="1"/>
  <c r="D780" i="6"/>
  <c r="E780" i="6" s="1"/>
  <c r="D772" i="6"/>
  <c r="E772" i="6" s="1"/>
  <c r="D764" i="6"/>
  <c r="E764" i="6" s="1"/>
  <c r="D756" i="6"/>
  <c r="E756" i="6" s="1"/>
  <c r="D748" i="6"/>
  <c r="E748" i="6" s="1"/>
  <c r="D740" i="6"/>
  <c r="E740" i="6" s="1"/>
  <c r="D732" i="6"/>
  <c r="E732" i="6" s="1"/>
  <c r="D724" i="6"/>
  <c r="E724" i="6" s="1"/>
  <c r="D716" i="6"/>
  <c r="E716" i="6" s="1"/>
  <c r="D708" i="6"/>
  <c r="E708" i="6" s="1"/>
  <c r="D700" i="6"/>
  <c r="E700" i="6" s="1"/>
  <c r="D692" i="6"/>
  <c r="E692" i="6" s="1"/>
  <c r="D684" i="6"/>
  <c r="E684" i="6" s="1"/>
  <c r="D668" i="6"/>
  <c r="E668" i="6" s="1"/>
  <c r="D660" i="6"/>
  <c r="E660" i="6" s="1"/>
  <c r="D652" i="6"/>
  <c r="E652" i="6" s="1"/>
  <c r="D644" i="6"/>
  <c r="E644" i="6" s="1"/>
  <c r="D636" i="6"/>
  <c r="E636" i="6" s="1"/>
  <c r="D628" i="6"/>
  <c r="E628" i="6" s="1"/>
  <c r="D620" i="6"/>
  <c r="E620" i="6" s="1"/>
  <c r="D612" i="6"/>
  <c r="E612" i="6" s="1"/>
  <c r="D604" i="6"/>
  <c r="E604" i="6" s="1"/>
  <c r="D596" i="6"/>
  <c r="E596" i="6" s="1"/>
  <c r="D588" i="6"/>
  <c r="E588" i="6" s="1"/>
  <c r="D580" i="6"/>
  <c r="E580" i="6" s="1"/>
  <c r="D572" i="6"/>
  <c r="E572" i="6" s="1"/>
  <c r="D564" i="6"/>
  <c r="E564" i="6" s="1"/>
  <c r="D556" i="6"/>
  <c r="E556" i="6" s="1"/>
  <c r="D548" i="6"/>
  <c r="E548" i="6" s="1"/>
  <c r="D540" i="6"/>
  <c r="E540" i="6" s="1"/>
  <c r="D532" i="6"/>
  <c r="E532" i="6" s="1"/>
  <c r="D524" i="6"/>
  <c r="E524" i="6" s="1"/>
  <c r="D516" i="6"/>
  <c r="E516" i="6" s="1"/>
  <c r="D508" i="6"/>
  <c r="E508" i="6" s="1"/>
  <c r="D500" i="6"/>
  <c r="E500" i="6" s="1"/>
  <c r="D492" i="6"/>
  <c r="E492" i="6" s="1"/>
  <c r="D484" i="6"/>
  <c r="E484" i="6" s="1"/>
  <c r="D476" i="6"/>
  <c r="E476" i="6" s="1"/>
  <c r="D468" i="6"/>
  <c r="E468" i="6" s="1"/>
  <c r="D460" i="6"/>
  <c r="E460" i="6" s="1"/>
  <c r="D452" i="6"/>
  <c r="E452" i="6" s="1"/>
  <c r="D444" i="6"/>
  <c r="E444" i="6" s="1"/>
  <c r="D436" i="6"/>
  <c r="E436" i="6" s="1"/>
  <c r="D428" i="6"/>
  <c r="E428" i="6" s="1"/>
  <c r="D420" i="6"/>
  <c r="E420" i="6" s="1"/>
  <c r="D404" i="6"/>
  <c r="E404" i="6" s="1"/>
  <c r="D396" i="6"/>
  <c r="E396" i="6" s="1"/>
  <c r="D388" i="6"/>
  <c r="E388" i="6" s="1"/>
  <c r="D380" i="6"/>
  <c r="E380" i="6" s="1"/>
  <c r="D372" i="6"/>
  <c r="E372" i="6" s="1"/>
  <c r="D364" i="6"/>
  <c r="E364" i="6" s="1"/>
  <c r="D356" i="6"/>
  <c r="E356" i="6" s="1"/>
  <c r="D348" i="6"/>
  <c r="E348" i="6" s="1"/>
  <c r="D340" i="6"/>
  <c r="E340" i="6" s="1"/>
  <c r="D332" i="6"/>
  <c r="E332" i="6" s="1"/>
  <c r="D324" i="6"/>
  <c r="E324" i="6" s="1"/>
  <c r="D316" i="6"/>
  <c r="E316" i="6" s="1"/>
  <c r="D308" i="6"/>
  <c r="E308" i="6" s="1"/>
  <c r="D300" i="6"/>
  <c r="E300" i="6" s="1"/>
  <c r="D292" i="6"/>
  <c r="E292" i="6" s="1"/>
  <c r="D284" i="6"/>
  <c r="E284" i="6" s="1"/>
  <c r="D276" i="6"/>
  <c r="E276" i="6" s="1"/>
  <c r="D268" i="6"/>
  <c r="E268" i="6" s="1"/>
  <c r="D260" i="6"/>
  <c r="E260" i="6" s="1"/>
  <c r="D252" i="6"/>
  <c r="E252" i="6" s="1"/>
  <c r="D244" i="6"/>
  <c r="E244" i="6" s="1"/>
  <c r="D236" i="6"/>
  <c r="E236" i="6" s="1"/>
  <c r="D228" i="6"/>
  <c r="E228" i="6" s="1"/>
  <c r="D220" i="6"/>
  <c r="E220" i="6" s="1"/>
  <c r="D212" i="6"/>
  <c r="E212" i="6" s="1"/>
  <c r="D204" i="6"/>
  <c r="E204" i="6" s="1"/>
  <c r="D196" i="6"/>
  <c r="E196" i="6" s="1"/>
  <c r="D188" i="6"/>
  <c r="E188" i="6" s="1"/>
  <c r="D180" i="6"/>
  <c r="E180" i="6" s="1"/>
  <c r="D172" i="6"/>
  <c r="E172" i="6" s="1"/>
  <c r="D164" i="6"/>
  <c r="E164" i="6" s="1"/>
  <c r="D2000" i="6"/>
  <c r="E2000" i="6" s="1"/>
  <c r="D1957" i="6"/>
  <c r="E1957" i="6" s="1"/>
  <c r="D1914" i="6"/>
  <c r="E1914" i="6" s="1"/>
  <c r="D1872" i="6"/>
  <c r="E1872" i="6" s="1"/>
  <c r="D1826" i="6"/>
  <c r="E1826" i="6" s="1"/>
  <c r="D1776" i="6"/>
  <c r="E1776" i="6" s="1"/>
  <c r="D1697" i="6"/>
  <c r="E1697" i="6" s="1"/>
  <c r="D1610" i="6"/>
  <c r="E1610" i="6" s="1"/>
  <c r="D1482" i="6"/>
  <c r="E1482" i="6" s="1"/>
  <c r="D1284" i="6"/>
  <c r="E1284" i="6" s="1"/>
  <c r="D2024" i="6"/>
  <c r="E2024" i="6" s="1"/>
  <c r="D1992" i="6"/>
  <c r="E1992" i="6" s="1"/>
  <c r="D1856" i="6"/>
  <c r="E1856" i="6" s="1"/>
  <c r="D1848" i="6"/>
  <c r="E1848" i="6" s="1"/>
  <c r="D1736" i="6"/>
  <c r="E1736" i="6" s="1"/>
  <c r="D1712" i="6"/>
  <c r="E1712" i="6" s="1"/>
  <c r="D1608" i="6"/>
  <c r="E1608" i="6" s="1"/>
  <c r="D1592" i="6"/>
  <c r="E1592" i="6" s="1"/>
  <c r="D1576" i="6"/>
  <c r="E1576" i="6" s="1"/>
  <c r="D1552" i="6"/>
  <c r="E1552" i="6" s="1"/>
  <c r="D1512" i="6"/>
  <c r="E1512" i="6" s="1"/>
  <c r="D1464" i="6"/>
  <c r="E1464" i="6" s="1"/>
  <c r="D1408" i="6"/>
  <c r="E1408" i="6" s="1"/>
  <c r="D1344" i="6"/>
  <c r="E1344" i="6" s="1"/>
  <c r="D1248" i="6"/>
  <c r="E1248" i="6" s="1"/>
  <c r="D1032" i="6"/>
  <c r="E1032" i="6" s="1"/>
  <c r="D976" i="6"/>
  <c r="E976" i="6" s="1"/>
  <c r="D912" i="6"/>
  <c r="E912" i="6" s="1"/>
  <c r="D848" i="6"/>
  <c r="E848" i="6" s="1"/>
  <c r="D2023" i="6"/>
  <c r="E2023" i="6" s="1"/>
  <c r="D1879" i="6"/>
  <c r="E1879" i="6" s="1"/>
  <c r="D1863" i="6"/>
  <c r="E1863" i="6" s="1"/>
  <c r="D1847" i="6"/>
  <c r="E1847" i="6" s="1"/>
  <c r="D1719" i="6"/>
  <c r="E1719" i="6" s="1"/>
  <c r="D1711" i="6"/>
  <c r="E1711" i="6" s="1"/>
  <c r="D1703" i="6"/>
  <c r="E1703" i="6" s="1"/>
  <c r="D1695" i="6"/>
  <c r="E1695" i="6" s="1"/>
  <c r="D1679" i="6"/>
  <c r="E1679" i="6" s="1"/>
  <c r="D1639" i="6"/>
  <c r="E1639" i="6" s="1"/>
  <c r="D1575" i="6"/>
  <c r="E1575" i="6" s="1"/>
  <c r="D1463" i="6"/>
  <c r="E1463" i="6" s="1"/>
  <c r="D1263" i="6"/>
  <c r="E1263" i="6" s="1"/>
  <c r="D1247" i="6"/>
  <c r="E1247" i="6" s="1"/>
  <c r="D1231" i="6"/>
  <c r="E1231" i="6" s="1"/>
  <c r="D1215" i="6"/>
  <c r="E1215" i="6" s="1"/>
  <c r="D1191" i="6"/>
  <c r="E1191" i="6" s="1"/>
  <c r="D1167" i="6"/>
  <c r="E1167" i="6" s="1"/>
  <c r="D1143" i="6"/>
  <c r="E1143" i="6" s="1"/>
  <c r="D1111" i="6"/>
  <c r="E1111" i="6" s="1"/>
  <c r="D1047" i="6"/>
  <c r="E1047" i="6" s="1"/>
  <c r="D831" i="6"/>
  <c r="E831" i="6" s="1"/>
  <c r="D799" i="6"/>
  <c r="E799" i="6" s="1"/>
  <c r="D783" i="6"/>
  <c r="E783" i="6" s="1"/>
  <c r="D775" i="6"/>
  <c r="E775" i="6" s="1"/>
  <c r="D767" i="6"/>
  <c r="E767" i="6" s="1"/>
  <c r="D759" i="6"/>
  <c r="E759" i="6" s="1"/>
  <c r="D743" i="6"/>
  <c r="E743" i="6" s="1"/>
  <c r="D735" i="6"/>
  <c r="E735" i="6" s="1"/>
  <c r="D719" i="6"/>
  <c r="E719" i="6" s="1"/>
  <c r="D647" i="6"/>
  <c r="E647" i="6" s="1"/>
  <c r="D1977" i="6"/>
  <c r="E1977" i="6" s="1"/>
  <c r="D1849" i="6"/>
  <c r="E1849" i="6" s="1"/>
  <c r="D2028" i="6"/>
  <c r="E2028" i="6" s="1"/>
  <c r="D2012" i="6"/>
  <c r="E2012" i="6" s="1"/>
  <c r="D1996" i="6"/>
  <c r="E1996" i="6" s="1"/>
  <c r="D2027" i="6"/>
  <c r="E2027" i="6" s="1"/>
  <c r="D2019" i="6"/>
  <c r="E2019" i="6" s="1"/>
  <c r="D2011" i="6"/>
  <c r="E2011" i="6" s="1"/>
  <c r="D2003" i="6"/>
  <c r="E2003" i="6" s="1"/>
  <c r="D1995" i="6"/>
  <c r="E1995" i="6" s="1"/>
  <c r="D1987" i="6"/>
  <c r="E1987" i="6" s="1"/>
  <c r="D1979" i="6"/>
  <c r="E1979" i="6" s="1"/>
  <c r="D1971" i="6"/>
  <c r="E1971" i="6" s="1"/>
  <c r="D1955" i="6"/>
  <c r="E1955" i="6" s="1"/>
  <c r="D1947" i="6"/>
  <c r="E1947" i="6" s="1"/>
  <c r="D1939" i="6"/>
  <c r="E1939" i="6" s="1"/>
  <c r="D1931" i="6"/>
  <c r="E1931" i="6" s="1"/>
  <c r="D1915" i="6"/>
  <c r="E1915" i="6" s="1"/>
  <c r="D1899" i="6"/>
  <c r="E1899" i="6" s="1"/>
  <c r="D1891" i="6"/>
  <c r="E1891" i="6" s="1"/>
  <c r="D1883" i="6"/>
  <c r="E1883" i="6" s="1"/>
  <c r="D1875" i="6"/>
  <c r="E1875" i="6" s="1"/>
  <c r="D1867" i="6"/>
  <c r="E1867" i="6" s="1"/>
  <c r="D1859" i="6"/>
  <c r="E1859" i="6" s="1"/>
  <c r="D1851" i="6"/>
  <c r="E1851" i="6" s="1"/>
  <c r="D1843" i="6"/>
  <c r="E1843" i="6" s="1"/>
  <c r="D1835" i="6"/>
  <c r="E1835" i="6" s="1"/>
  <c r="D1827" i="6"/>
  <c r="E1827" i="6" s="1"/>
  <c r="D1819" i="6"/>
  <c r="E1819" i="6" s="1"/>
  <c r="D1795" i="6"/>
  <c r="E1795" i="6" s="1"/>
  <c r="D1787" i="6"/>
  <c r="E1787" i="6" s="1"/>
  <c r="D1771" i="6"/>
  <c r="E1771" i="6" s="1"/>
  <c r="D1763" i="6"/>
  <c r="E1763" i="6" s="1"/>
  <c r="D1755" i="6"/>
  <c r="E1755" i="6" s="1"/>
  <c r="D1747" i="6"/>
  <c r="E1747" i="6" s="1"/>
  <c r="D1739" i="6"/>
  <c r="E1739" i="6" s="1"/>
  <c r="D1731" i="6"/>
  <c r="E1731" i="6" s="1"/>
  <c r="D1723" i="6"/>
  <c r="E1723" i="6" s="1"/>
  <c r="D1715" i="6"/>
  <c r="E1715" i="6" s="1"/>
  <c r="D1707" i="6"/>
  <c r="E1707" i="6" s="1"/>
  <c r="D1699" i="6"/>
  <c r="E1699" i="6" s="1"/>
  <c r="D1691" i="6"/>
  <c r="E1691" i="6" s="1"/>
  <c r="D1683" i="6"/>
  <c r="E1683" i="6" s="1"/>
  <c r="D1675" i="6"/>
  <c r="E1675" i="6" s="1"/>
  <c r="D1667" i="6"/>
  <c r="E1667" i="6" s="1"/>
  <c r="D1659" i="6"/>
  <c r="E1659" i="6" s="1"/>
  <c r="D1651" i="6"/>
  <c r="E1651" i="6" s="1"/>
  <c r="D1643" i="6"/>
  <c r="E1643" i="6" s="1"/>
  <c r="D1627" i="6"/>
  <c r="E1627" i="6" s="1"/>
  <c r="D1611" i="6"/>
  <c r="E1611" i="6" s="1"/>
  <c r="D1603" i="6"/>
  <c r="E1603" i="6" s="1"/>
  <c r="D1595" i="6"/>
  <c r="E1595" i="6" s="1"/>
  <c r="D1587" i="6"/>
  <c r="E1587" i="6" s="1"/>
  <c r="D1579" i="6"/>
  <c r="E1579" i="6" s="1"/>
  <c r="D1571" i="6"/>
  <c r="E1571" i="6" s="1"/>
  <c r="D1563" i="6"/>
  <c r="E1563" i="6" s="1"/>
  <c r="D1555" i="6"/>
  <c r="E1555" i="6" s="1"/>
  <c r="D1547" i="6"/>
  <c r="E1547" i="6" s="1"/>
  <c r="D1539" i="6"/>
  <c r="E1539" i="6" s="1"/>
  <c r="D1531" i="6"/>
  <c r="E1531" i="6" s="1"/>
  <c r="D1523" i="6"/>
  <c r="E1523" i="6" s="1"/>
  <c r="D1507" i="6"/>
  <c r="E1507" i="6" s="1"/>
  <c r="D1499" i="6"/>
  <c r="E1499" i="6" s="1"/>
  <c r="D1483" i="6"/>
  <c r="E1483" i="6" s="1"/>
  <c r="D1475" i="6"/>
  <c r="E1475" i="6" s="1"/>
  <c r="D1467" i="6"/>
  <c r="E1467" i="6" s="1"/>
  <c r="D1451" i="6"/>
  <c r="E1451" i="6" s="1"/>
  <c r="D1443" i="6"/>
  <c r="E1443" i="6" s="1"/>
  <c r="D1435" i="6"/>
  <c r="E1435" i="6" s="1"/>
  <c r="D1427" i="6"/>
  <c r="E1427" i="6" s="1"/>
  <c r="D1419" i="6"/>
  <c r="E1419" i="6" s="1"/>
  <c r="D1411" i="6"/>
  <c r="E1411" i="6" s="1"/>
  <c r="D1403" i="6"/>
  <c r="E1403" i="6" s="1"/>
  <c r="D1387" i="6"/>
  <c r="E1387" i="6" s="1"/>
  <c r="D1379" i="6"/>
  <c r="E1379" i="6" s="1"/>
  <c r="D1371" i="6"/>
  <c r="E1371" i="6" s="1"/>
  <c r="D1363" i="6"/>
  <c r="E1363" i="6" s="1"/>
  <c r="D1355" i="6"/>
  <c r="E1355" i="6" s="1"/>
  <c r="D1347" i="6"/>
  <c r="E1347" i="6" s="1"/>
  <c r="D1339" i="6"/>
  <c r="E1339" i="6" s="1"/>
  <c r="D1331" i="6"/>
  <c r="E1331" i="6" s="1"/>
  <c r="D1323" i="6"/>
  <c r="E1323" i="6" s="1"/>
  <c r="D1315" i="6"/>
  <c r="E1315" i="6" s="1"/>
  <c r="D1307" i="6"/>
  <c r="E1307" i="6" s="1"/>
  <c r="D1299" i="6"/>
  <c r="E1299" i="6" s="1"/>
  <c r="D1291" i="6"/>
  <c r="E1291" i="6" s="1"/>
  <c r="D1267" i="6"/>
  <c r="E1267" i="6" s="1"/>
  <c r="D1259" i="6"/>
  <c r="E1259" i="6" s="1"/>
  <c r="D1251" i="6"/>
  <c r="E1251" i="6" s="1"/>
  <c r="D1243" i="6"/>
  <c r="E1243" i="6" s="1"/>
  <c r="D1235" i="6"/>
  <c r="E1235" i="6" s="1"/>
  <c r="D1219" i="6"/>
  <c r="E1219" i="6" s="1"/>
  <c r="D1211" i="6"/>
  <c r="E1211" i="6" s="1"/>
  <c r="D1187" i="6"/>
  <c r="E1187" i="6" s="1"/>
  <c r="D1179" i="6"/>
  <c r="E1179" i="6" s="1"/>
  <c r="D1171" i="6"/>
  <c r="E1171" i="6" s="1"/>
  <c r="D1163" i="6"/>
  <c r="E1163" i="6" s="1"/>
  <c r="D1155" i="6"/>
  <c r="E1155" i="6" s="1"/>
  <c r="D1147" i="6"/>
  <c r="E1147" i="6" s="1"/>
  <c r="D1139" i="6"/>
  <c r="E1139" i="6" s="1"/>
  <c r="D1123" i="6"/>
  <c r="E1123" i="6" s="1"/>
  <c r="D1115" i="6"/>
  <c r="E1115" i="6" s="1"/>
  <c r="D1107" i="6"/>
  <c r="E1107" i="6" s="1"/>
  <c r="D1099" i="6"/>
  <c r="E1099" i="6" s="1"/>
  <c r="D1091" i="6"/>
  <c r="E1091" i="6" s="1"/>
  <c r="D1083" i="6"/>
  <c r="E1083" i="6" s="1"/>
  <c r="D1075" i="6"/>
  <c r="E1075" i="6" s="1"/>
  <c r="D1067" i="6"/>
  <c r="E1067" i="6" s="1"/>
  <c r="D1059" i="6"/>
  <c r="E1059" i="6" s="1"/>
  <c r="D1051" i="6"/>
  <c r="E1051" i="6" s="1"/>
  <c r="D1043" i="6"/>
  <c r="E1043" i="6" s="1"/>
  <c r="D1035" i="6"/>
  <c r="E1035" i="6" s="1"/>
  <c r="D1027" i="6"/>
  <c r="E1027" i="6" s="1"/>
  <c r="D1019" i="6"/>
  <c r="E1019" i="6" s="1"/>
  <c r="D1011" i="6"/>
  <c r="E1011" i="6" s="1"/>
  <c r="D1003" i="6"/>
  <c r="E1003" i="6" s="1"/>
  <c r="D995" i="6"/>
  <c r="E995" i="6" s="1"/>
  <c r="D987" i="6"/>
  <c r="E987" i="6" s="1"/>
  <c r="D979" i="6"/>
  <c r="E979" i="6" s="1"/>
  <c r="D963" i="6"/>
  <c r="E963" i="6" s="1"/>
  <c r="D955" i="6"/>
  <c r="E955" i="6" s="1"/>
  <c r="D947" i="6"/>
  <c r="E947" i="6" s="1"/>
  <c r="D939" i="6"/>
  <c r="E939" i="6" s="1"/>
  <c r="D931" i="6"/>
  <c r="E931" i="6" s="1"/>
  <c r="D923" i="6"/>
  <c r="E923" i="6" s="1"/>
  <c r="D915" i="6"/>
  <c r="E915" i="6" s="1"/>
  <c r="D899" i="6"/>
  <c r="E899" i="6" s="1"/>
  <c r="D891" i="6"/>
  <c r="E891" i="6" s="1"/>
  <c r="D883" i="6"/>
  <c r="E883" i="6" s="1"/>
  <c r="D875" i="6"/>
  <c r="E875" i="6" s="1"/>
  <c r="D867" i="6"/>
  <c r="E867" i="6" s="1"/>
  <c r="D859" i="6"/>
  <c r="E859" i="6" s="1"/>
  <c r="D851" i="6"/>
  <c r="E851" i="6" s="1"/>
  <c r="D843" i="6"/>
  <c r="E843" i="6" s="1"/>
  <c r="D835" i="6"/>
  <c r="E835" i="6" s="1"/>
  <c r="D827" i="6"/>
  <c r="E827" i="6" s="1"/>
  <c r="D811" i="6"/>
  <c r="E811" i="6" s="1"/>
  <c r="D803" i="6"/>
  <c r="E803" i="6" s="1"/>
  <c r="D795" i="6"/>
  <c r="E795" i="6" s="1"/>
  <c r="D787" i="6"/>
  <c r="E787" i="6" s="1"/>
  <c r="D779" i="6"/>
  <c r="E779" i="6" s="1"/>
  <c r="D771" i="6"/>
  <c r="E771" i="6" s="1"/>
  <c r="D763" i="6"/>
  <c r="E763" i="6" s="1"/>
  <c r="D755" i="6"/>
  <c r="E755" i="6" s="1"/>
  <c r="D747" i="6"/>
  <c r="E747" i="6" s="1"/>
  <c r="D739" i="6"/>
  <c r="E739" i="6" s="1"/>
  <c r="D731" i="6"/>
  <c r="E731" i="6" s="1"/>
  <c r="D723" i="6"/>
  <c r="E723" i="6" s="1"/>
  <c r="D715" i="6"/>
  <c r="E715" i="6" s="1"/>
  <c r="D707" i="6"/>
  <c r="E707" i="6" s="1"/>
  <c r="D699" i="6"/>
  <c r="E699" i="6" s="1"/>
  <c r="D691" i="6"/>
  <c r="E691" i="6" s="1"/>
  <c r="D683" i="6"/>
  <c r="E683" i="6" s="1"/>
  <c r="D675" i="6"/>
  <c r="E675" i="6" s="1"/>
  <c r="D667" i="6"/>
  <c r="E667" i="6" s="1"/>
  <c r="D659" i="6"/>
  <c r="E659" i="6" s="1"/>
  <c r="D651" i="6"/>
  <c r="E651" i="6" s="1"/>
  <c r="D643" i="6"/>
  <c r="E643" i="6" s="1"/>
  <c r="D635" i="6"/>
  <c r="E635" i="6" s="1"/>
  <c r="D627" i="6"/>
  <c r="E627" i="6" s="1"/>
  <c r="D611" i="6"/>
  <c r="E611" i="6" s="1"/>
  <c r="D603" i="6"/>
  <c r="E603" i="6" s="1"/>
  <c r="D595" i="6"/>
  <c r="E595" i="6" s="1"/>
  <c r="D587" i="6"/>
  <c r="E587" i="6" s="1"/>
  <c r="D579" i="6"/>
  <c r="E579" i="6" s="1"/>
  <c r="D571" i="6"/>
  <c r="E571" i="6" s="1"/>
  <c r="D563" i="6"/>
  <c r="E563" i="6" s="1"/>
  <c r="D547" i="6"/>
  <c r="E547" i="6" s="1"/>
  <c r="D531" i="6"/>
  <c r="E531" i="6" s="1"/>
  <c r="D523" i="6"/>
  <c r="E523" i="6" s="1"/>
  <c r="D1999" i="6"/>
  <c r="E1999" i="6" s="1"/>
  <c r="D1956" i="6"/>
  <c r="E1956" i="6" s="1"/>
  <c r="D1913" i="6"/>
  <c r="E1913" i="6" s="1"/>
  <c r="D1825" i="6"/>
  <c r="E1825" i="6" s="1"/>
  <c r="D1773" i="6"/>
  <c r="E1773" i="6" s="1"/>
  <c r="D1696" i="6"/>
  <c r="E1696" i="6" s="1"/>
  <c r="D1609" i="6"/>
  <c r="E1609" i="6" s="1"/>
  <c r="D1481" i="6"/>
  <c r="E1481" i="6" s="1"/>
  <c r="D1283" i="6"/>
  <c r="E1283" i="6" s="1"/>
  <c r="D815" i="6"/>
  <c r="E815" i="6" s="1"/>
  <c r="D1984" i="6"/>
  <c r="E1984" i="6" s="1"/>
  <c r="D1944" i="6"/>
  <c r="E1944" i="6" s="1"/>
  <c r="D1544" i="6"/>
  <c r="E1544" i="6" s="1"/>
  <c r="D1520" i="6"/>
  <c r="E1520" i="6" s="1"/>
  <c r="D1496" i="6"/>
  <c r="E1496" i="6" s="1"/>
  <c r="D1456" i="6"/>
  <c r="E1456" i="6" s="1"/>
  <c r="D1432" i="6"/>
  <c r="E1432" i="6" s="1"/>
  <c r="D1392" i="6"/>
  <c r="E1392" i="6" s="1"/>
  <c r="D1376" i="6"/>
  <c r="E1376" i="6" s="1"/>
  <c r="D1336" i="6"/>
  <c r="E1336" i="6" s="1"/>
  <c r="D1312" i="6"/>
  <c r="E1312" i="6" s="1"/>
  <c r="D1296" i="6"/>
  <c r="E1296" i="6" s="1"/>
  <c r="D1280" i="6"/>
  <c r="E1280" i="6" s="1"/>
  <c r="D1256" i="6"/>
  <c r="E1256" i="6" s="1"/>
  <c r="D1232" i="6"/>
  <c r="E1232" i="6" s="1"/>
  <c r="D1224" i="6"/>
  <c r="E1224" i="6" s="1"/>
  <c r="D1216" i="6"/>
  <c r="E1216" i="6" s="1"/>
  <c r="D1192" i="6"/>
  <c r="E1192" i="6" s="1"/>
  <c r="D1184" i="6"/>
  <c r="E1184" i="6" s="1"/>
  <c r="D1168" i="6"/>
  <c r="E1168" i="6" s="1"/>
  <c r="D1152" i="6"/>
  <c r="E1152" i="6" s="1"/>
  <c r="D1136" i="6"/>
  <c r="E1136" i="6" s="1"/>
  <c r="D1120" i="6"/>
  <c r="E1120" i="6" s="1"/>
  <c r="D1104" i="6"/>
  <c r="E1104" i="6" s="1"/>
  <c r="D1064" i="6"/>
  <c r="E1064" i="6" s="1"/>
  <c r="D1024" i="6"/>
  <c r="E1024" i="6" s="1"/>
  <c r="D984" i="6"/>
  <c r="E984" i="6" s="1"/>
  <c r="D952" i="6"/>
  <c r="E952" i="6" s="1"/>
  <c r="D920" i="6"/>
  <c r="E920" i="6" s="1"/>
  <c r="D896" i="6"/>
  <c r="E896" i="6" s="1"/>
  <c r="D840" i="6"/>
  <c r="E840" i="6" s="1"/>
  <c r="D1983" i="6"/>
  <c r="E1983" i="6" s="1"/>
  <c r="D1959" i="6"/>
  <c r="E1959" i="6" s="1"/>
  <c r="D1919" i="6"/>
  <c r="E1919" i="6" s="1"/>
  <c r="D1783" i="6"/>
  <c r="E1783" i="6" s="1"/>
  <c r="D1775" i="6"/>
  <c r="E1775" i="6" s="1"/>
  <c r="D1671" i="6"/>
  <c r="E1671" i="6" s="1"/>
  <c r="D1663" i="6"/>
  <c r="E1663" i="6" s="1"/>
  <c r="D1631" i="6"/>
  <c r="E1631" i="6" s="1"/>
  <c r="D1615" i="6"/>
  <c r="E1615" i="6" s="1"/>
  <c r="D1591" i="6"/>
  <c r="E1591" i="6" s="1"/>
  <c r="D1567" i="6"/>
  <c r="E1567" i="6" s="1"/>
  <c r="D1551" i="6"/>
  <c r="E1551" i="6" s="1"/>
  <c r="D1527" i="6"/>
  <c r="E1527" i="6" s="1"/>
  <c r="D1511" i="6"/>
  <c r="E1511" i="6" s="1"/>
  <c r="D1487" i="6"/>
  <c r="E1487" i="6" s="1"/>
  <c r="D1455" i="6"/>
  <c r="E1455" i="6" s="1"/>
  <c r="D1439" i="6"/>
  <c r="E1439" i="6" s="1"/>
  <c r="D1423" i="6"/>
  <c r="E1423" i="6" s="1"/>
  <c r="D1407" i="6"/>
  <c r="E1407" i="6" s="1"/>
  <c r="D1383" i="6"/>
  <c r="E1383" i="6" s="1"/>
  <c r="D1367" i="6"/>
  <c r="E1367" i="6" s="1"/>
  <c r="D1351" i="6"/>
  <c r="E1351" i="6" s="1"/>
  <c r="D1335" i="6"/>
  <c r="E1335" i="6" s="1"/>
  <c r="D1311" i="6"/>
  <c r="E1311" i="6" s="1"/>
  <c r="D1303" i="6"/>
  <c r="E1303" i="6" s="1"/>
  <c r="D1295" i="6"/>
  <c r="E1295" i="6" s="1"/>
  <c r="D1271" i="6"/>
  <c r="E1271" i="6" s="1"/>
  <c r="D1207" i="6"/>
  <c r="E1207" i="6" s="1"/>
  <c r="D1063" i="6"/>
  <c r="E1063" i="6" s="1"/>
  <c r="D1039" i="6"/>
  <c r="E1039" i="6" s="1"/>
  <c r="D1015" i="6"/>
  <c r="E1015" i="6" s="1"/>
  <c r="D999" i="6"/>
  <c r="E999" i="6" s="1"/>
  <c r="D975" i="6"/>
  <c r="E975" i="6" s="1"/>
  <c r="D959" i="6"/>
  <c r="E959" i="6" s="1"/>
  <c r="D943" i="6"/>
  <c r="E943" i="6" s="1"/>
  <c r="D927" i="6"/>
  <c r="E927" i="6" s="1"/>
  <c r="D791" i="6"/>
  <c r="E791" i="6" s="1"/>
  <c r="D751" i="6"/>
  <c r="E751" i="6" s="1"/>
  <c r="D607" i="6"/>
  <c r="E607" i="6" s="1"/>
  <c r="D2018" i="6"/>
  <c r="E2018" i="6" s="1"/>
  <c r="D2002" i="6"/>
  <c r="E2002" i="6" s="1"/>
  <c r="D1994" i="6"/>
  <c r="E1994" i="6" s="1"/>
  <c r="D1986" i="6"/>
  <c r="E1986" i="6" s="1"/>
  <c r="D1970" i="6"/>
  <c r="E1970" i="6" s="1"/>
  <c r="D1962" i="6"/>
  <c r="E1962" i="6" s="1"/>
  <c r="D1954" i="6"/>
  <c r="E1954" i="6" s="1"/>
  <c r="D1938" i="6"/>
  <c r="E1938" i="6" s="1"/>
  <c r="D1930" i="6"/>
  <c r="E1930" i="6" s="1"/>
  <c r="D1922" i="6"/>
  <c r="E1922" i="6" s="1"/>
  <c r="D1898" i="6"/>
  <c r="E1898" i="6" s="1"/>
  <c r="D1890" i="6"/>
  <c r="E1890" i="6" s="1"/>
  <c r="D1874" i="6"/>
  <c r="E1874" i="6" s="1"/>
  <c r="D1866" i="6"/>
  <c r="E1866" i="6" s="1"/>
  <c r="D1858" i="6"/>
  <c r="E1858" i="6" s="1"/>
  <c r="D1842" i="6"/>
  <c r="E1842" i="6" s="1"/>
  <c r="D1834" i="6"/>
  <c r="E1834" i="6" s="1"/>
  <c r="D1818" i="6"/>
  <c r="E1818" i="6" s="1"/>
  <c r="D1810" i="6"/>
  <c r="E1810" i="6" s="1"/>
  <c r="D1802" i="6"/>
  <c r="E1802" i="6" s="1"/>
  <c r="D1794" i="6"/>
  <c r="E1794" i="6" s="1"/>
  <c r="D1778" i="6"/>
  <c r="E1778" i="6" s="1"/>
  <c r="D1770" i="6"/>
  <c r="E1770" i="6" s="1"/>
  <c r="D1754" i="6"/>
  <c r="E1754" i="6" s="1"/>
  <c r="D1746" i="6"/>
  <c r="E1746" i="6" s="1"/>
  <c r="D1730" i="6"/>
  <c r="E1730" i="6" s="1"/>
  <c r="D1722" i="6"/>
  <c r="E1722" i="6" s="1"/>
  <c r="D1706" i="6"/>
  <c r="E1706" i="6" s="1"/>
  <c r="D1698" i="6"/>
  <c r="E1698" i="6" s="1"/>
  <c r="D1690" i="6"/>
  <c r="E1690" i="6" s="1"/>
  <c r="D1682" i="6"/>
  <c r="E1682" i="6" s="1"/>
  <c r="D1666" i="6"/>
  <c r="E1666" i="6" s="1"/>
  <c r="D1658" i="6"/>
  <c r="E1658" i="6" s="1"/>
  <c r="D1634" i="6"/>
  <c r="E1634" i="6" s="1"/>
  <c r="D1626" i="6"/>
  <c r="E1626" i="6" s="1"/>
  <c r="D1618" i="6"/>
  <c r="E1618" i="6" s="1"/>
  <c r="D1602" i="6"/>
  <c r="E1602" i="6" s="1"/>
  <c r="D1594" i="6"/>
  <c r="E1594" i="6" s="1"/>
  <c r="D1586" i="6"/>
  <c r="E1586" i="6" s="1"/>
  <c r="D1570" i="6"/>
  <c r="E1570" i="6" s="1"/>
  <c r="D1562" i="6"/>
  <c r="E1562" i="6" s="1"/>
  <c r="D1554" i="6"/>
  <c r="E1554" i="6" s="1"/>
  <c r="D1538" i="6"/>
  <c r="E1538" i="6" s="1"/>
  <c r="D1522" i="6"/>
  <c r="E1522" i="6" s="1"/>
  <c r="D1506" i="6"/>
  <c r="E1506" i="6" s="1"/>
  <c r="D1498" i="6"/>
  <c r="E1498" i="6" s="1"/>
  <c r="D1474" i="6"/>
  <c r="E1474" i="6" s="1"/>
  <c r="D1466" i="6"/>
  <c r="E1466" i="6" s="1"/>
  <c r="D1458" i="6"/>
  <c r="E1458" i="6" s="1"/>
  <c r="D1450" i="6"/>
  <c r="E1450" i="6" s="1"/>
  <c r="D1442" i="6"/>
  <c r="E1442" i="6" s="1"/>
  <c r="D1434" i="6"/>
  <c r="E1434" i="6" s="1"/>
  <c r="D1426" i="6"/>
  <c r="E1426" i="6" s="1"/>
  <c r="D1418" i="6"/>
  <c r="E1418" i="6" s="1"/>
  <c r="D1410" i="6"/>
  <c r="E1410" i="6" s="1"/>
  <c r="D1402" i="6"/>
  <c r="E1402" i="6" s="1"/>
  <c r="D1394" i="6"/>
  <c r="E1394" i="6" s="1"/>
  <c r="D1386" i="6"/>
  <c r="E1386" i="6" s="1"/>
  <c r="D1378" i="6"/>
  <c r="E1378" i="6" s="1"/>
  <c r="D1370" i="6"/>
  <c r="E1370" i="6" s="1"/>
  <c r="D1362" i="6"/>
  <c r="E1362" i="6" s="1"/>
  <c r="D1354" i="6"/>
  <c r="E1354" i="6" s="1"/>
  <c r="D1338" i="6"/>
  <c r="E1338" i="6" s="1"/>
  <c r="D1330" i="6"/>
  <c r="E1330" i="6" s="1"/>
  <c r="D1322" i="6"/>
  <c r="E1322" i="6" s="1"/>
  <c r="D1314" i="6"/>
  <c r="E1314" i="6" s="1"/>
  <c r="D1306" i="6"/>
  <c r="E1306" i="6" s="1"/>
  <c r="D1298" i="6"/>
  <c r="E1298" i="6" s="1"/>
  <c r="D1290" i="6"/>
  <c r="E1290" i="6" s="1"/>
  <c r="D1282" i="6"/>
  <c r="E1282" i="6" s="1"/>
  <c r="D1266" i="6"/>
  <c r="E1266" i="6" s="1"/>
  <c r="D1258" i="6"/>
  <c r="E1258" i="6" s="1"/>
  <c r="D1250" i="6"/>
  <c r="E1250" i="6" s="1"/>
  <c r="D1242" i="6"/>
  <c r="E1242" i="6" s="1"/>
  <c r="D1234" i="6"/>
  <c r="E1234" i="6" s="1"/>
  <c r="D1226" i="6"/>
  <c r="E1226" i="6" s="1"/>
  <c r="D1218" i="6"/>
  <c r="E1218" i="6" s="1"/>
  <c r="D1210" i="6"/>
  <c r="E1210" i="6" s="1"/>
  <c r="D1194" i="6"/>
  <c r="E1194" i="6" s="1"/>
  <c r="D1186" i="6"/>
  <c r="E1186" i="6" s="1"/>
  <c r="D1178" i="6"/>
  <c r="E1178" i="6" s="1"/>
  <c r="D1170" i="6"/>
  <c r="E1170" i="6" s="1"/>
  <c r="D1162" i="6"/>
  <c r="E1162" i="6" s="1"/>
  <c r="D1154" i="6"/>
  <c r="E1154" i="6" s="1"/>
  <c r="D1146" i="6"/>
  <c r="E1146" i="6" s="1"/>
  <c r="D1138" i="6"/>
  <c r="E1138" i="6" s="1"/>
  <c r="D1130" i="6"/>
  <c r="E1130" i="6" s="1"/>
  <c r="D1122" i="6"/>
  <c r="E1122" i="6" s="1"/>
  <c r="D1114" i="6"/>
  <c r="E1114" i="6" s="1"/>
  <c r="D1106" i="6"/>
  <c r="E1106" i="6" s="1"/>
  <c r="D1098" i="6"/>
  <c r="E1098" i="6" s="1"/>
  <c r="D1090" i="6"/>
  <c r="E1090" i="6" s="1"/>
  <c r="D1082" i="6"/>
  <c r="E1082" i="6" s="1"/>
  <c r="D1074" i="6"/>
  <c r="E1074" i="6" s="1"/>
  <c r="D1066" i="6"/>
  <c r="E1066" i="6" s="1"/>
  <c r="D1058" i="6"/>
  <c r="E1058" i="6" s="1"/>
  <c r="D1050" i="6"/>
  <c r="E1050" i="6" s="1"/>
  <c r="D1042" i="6"/>
  <c r="E1042" i="6" s="1"/>
  <c r="D1034" i="6"/>
  <c r="E1034" i="6" s="1"/>
  <c r="D1026" i="6"/>
  <c r="E1026" i="6" s="1"/>
  <c r="D1018" i="6"/>
  <c r="E1018" i="6" s="1"/>
  <c r="D1010" i="6"/>
  <c r="E1010" i="6" s="1"/>
  <c r="D1002" i="6"/>
  <c r="E1002" i="6" s="1"/>
  <c r="D994" i="6"/>
  <c r="E994" i="6" s="1"/>
  <c r="D986" i="6"/>
  <c r="E986" i="6" s="1"/>
  <c r="D978" i="6"/>
  <c r="E978" i="6" s="1"/>
  <c r="D962" i="6"/>
  <c r="E962" i="6" s="1"/>
  <c r="D954" i="6"/>
  <c r="E954" i="6" s="1"/>
  <c r="D946" i="6"/>
  <c r="E946" i="6" s="1"/>
  <c r="D938" i="6"/>
  <c r="E938" i="6" s="1"/>
  <c r="D930" i="6"/>
  <c r="E930" i="6" s="1"/>
  <c r="D922" i="6"/>
  <c r="E922" i="6" s="1"/>
  <c r="D914" i="6"/>
  <c r="E914" i="6" s="1"/>
  <c r="D906" i="6"/>
  <c r="E906" i="6" s="1"/>
  <c r="D898" i="6"/>
  <c r="E898" i="6" s="1"/>
  <c r="D890" i="6"/>
  <c r="E890" i="6" s="1"/>
  <c r="D882" i="6"/>
  <c r="E882" i="6" s="1"/>
  <c r="D874" i="6"/>
  <c r="E874" i="6" s="1"/>
  <c r="D866" i="6"/>
  <c r="E866" i="6" s="1"/>
  <c r="D858" i="6"/>
  <c r="E858" i="6" s="1"/>
  <c r="D842" i="6"/>
  <c r="E842" i="6" s="1"/>
  <c r="D834" i="6"/>
  <c r="E834" i="6" s="1"/>
  <c r="D826" i="6"/>
  <c r="E826" i="6" s="1"/>
  <c r="D818" i="6"/>
  <c r="E818" i="6" s="1"/>
  <c r="D802" i="6"/>
  <c r="E802" i="6" s="1"/>
  <c r="D794" i="6"/>
  <c r="E794" i="6" s="1"/>
  <c r="D786" i="6"/>
  <c r="E786" i="6" s="1"/>
  <c r="D778" i="6"/>
  <c r="E778" i="6" s="1"/>
  <c r="D770" i="6"/>
  <c r="E770" i="6" s="1"/>
  <c r="D762" i="6"/>
  <c r="E762" i="6" s="1"/>
  <c r="D746" i="6"/>
  <c r="E746" i="6" s="1"/>
  <c r="D738" i="6"/>
  <c r="E738" i="6" s="1"/>
  <c r="D730" i="6"/>
  <c r="E730" i="6" s="1"/>
  <c r="D722" i="6"/>
  <c r="E722" i="6" s="1"/>
  <c r="D714" i="6"/>
  <c r="E714" i="6" s="1"/>
  <c r="D706" i="6"/>
  <c r="E706" i="6" s="1"/>
  <c r="D698" i="6"/>
  <c r="E698" i="6" s="1"/>
  <c r="D690" i="6"/>
  <c r="E690" i="6" s="1"/>
  <c r="D682" i="6"/>
  <c r="E682" i="6" s="1"/>
  <c r="D674" i="6"/>
  <c r="E674" i="6" s="1"/>
  <c r="D666" i="6"/>
  <c r="E666" i="6" s="1"/>
  <c r="D658" i="6"/>
  <c r="E658" i="6" s="1"/>
  <c r="D650" i="6"/>
  <c r="E650" i="6" s="1"/>
  <c r="D642" i="6"/>
  <c r="E642" i="6" s="1"/>
  <c r="D634" i="6"/>
  <c r="E634" i="6" s="1"/>
  <c r="D626" i="6"/>
  <c r="E626" i="6" s="1"/>
  <c r="D610" i="6"/>
  <c r="E610" i="6" s="1"/>
  <c r="D602" i="6"/>
  <c r="E602" i="6" s="1"/>
  <c r="D594" i="6"/>
  <c r="E594" i="6" s="1"/>
  <c r="D578" i="6"/>
  <c r="E578" i="6" s="1"/>
  <c r="D570" i="6"/>
  <c r="E570" i="6" s="1"/>
  <c r="D562" i="6"/>
  <c r="E562" i="6" s="1"/>
  <c r="D554" i="6"/>
  <c r="E554" i="6" s="1"/>
  <c r="D546" i="6"/>
  <c r="E546" i="6" s="1"/>
  <c r="D538" i="6"/>
  <c r="E538" i="6" s="1"/>
  <c r="D530" i="6"/>
  <c r="E530" i="6" s="1"/>
  <c r="D522" i="6"/>
  <c r="E522" i="6" s="1"/>
  <c r="D514" i="6"/>
  <c r="E514" i="6" s="1"/>
  <c r="D506" i="6"/>
  <c r="E506" i="6" s="1"/>
  <c r="D498" i="6"/>
  <c r="E498" i="6" s="1"/>
  <c r="D490" i="6"/>
  <c r="E490" i="6" s="1"/>
  <c r="D482" i="6"/>
  <c r="E482" i="6" s="1"/>
  <c r="D474" i="6"/>
  <c r="E474" i="6" s="1"/>
  <c r="D466" i="6"/>
  <c r="E466" i="6" s="1"/>
  <c r="D458" i="6"/>
  <c r="E458" i="6" s="1"/>
  <c r="D450" i="6"/>
  <c r="E450" i="6" s="1"/>
  <c r="D442" i="6"/>
  <c r="E442" i="6" s="1"/>
  <c r="D434" i="6"/>
  <c r="E434" i="6" s="1"/>
  <c r="D426" i="6"/>
  <c r="E426" i="6" s="1"/>
  <c r="D418" i="6"/>
  <c r="E418" i="6" s="1"/>
  <c r="D410" i="6"/>
  <c r="E410" i="6" s="1"/>
  <c r="D402" i="6"/>
  <c r="E402" i="6" s="1"/>
  <c r="D394" i="6"/>
  <c r="E394" i="6" s="1"/>
  <c r="D386" i="6"/>
  <c r="E386" i="6" s="1"/>
  <c r="D378" i="6"/>
  <c r="E378" i="6" s="1"/>
  <c r="D370" i="6"/>
  <c r="E370" i="6" s="1"/>
  <c r="D362" i="6"/>
  <c r="E362" i="6" s="1"/>
  <c r="D354" i="6"/>
  <c r="E354" i="6" s="1"/>
  <c r="D346" i="6"/>
  <c r="E346" i="6" s="1"/>
  <c r="D338" i="6"/>
  <c r="E338" i="6" s="1"/>
  <c r="D330" i="6"/>
  <c r="E330" i="6" s="1"/>
  <c r="D322" i="6"/>
  <c r="E322" i="6" s="1"/>
  <c r="D314" i="6"/>
  <c r="E314" i="6" s="1"/>
  <c r="D306" i="6"/>
  <c r="E306" i="6" s="1"/>
  <c r="D298" i="6"/>
  <c r="E298" i="6" s="1"/>
  <c r="D290" i="6"/>
  <c r="E290" i="6" s="1"/>
  <c r="D282" i="6"/>
  <c r="E282" i="6" s="1"/>
  <c r="D274" i="6"/>
  <c r="E274" i="6" s="1"/>
  <c r="D266" i="6"/>
  <c r="E266" i="6" s="1"/>
  <c r="D258" i="6"/>
  <c r="E258" i="6" s="1"/>
  <c r="D250" i="6"/>
  <c r="E250" i="6" s="1"/>
  <c r="D242" i="6"/>
  <c r="E242" i="6" s="1"/>
  <c r="D234" i="6"/>
  <c r="E234" i="6" s="1"/>
  <c r="D226" i="6"/>
  <c r="E226" i="6" s="1"/>
  <c r="D218" i="6"/>
  <c r="E218" i="6" s="1"/>
  <c r="D202" i="6"/>
  <c r="E202" i="6" s="1"/>
  <c r="D194" i="6"/>
  <c r="E194" i="6" s="1"/>
  <c r="D186" i="6"/>
  <c r="E186" i="6" s="1"/>
  <c r="D178" i="6"/>
  <c r="E178" i="6" s="1"/>
  <c r="D170" i="6"/>
  <c r="E170" i="6" s="1"/>
  <c r="D162" i="6"/>
  <c r="E162" i="6" s="1"/>
  <c r="D154" i="6"/>
  <c r="E154" i="6" s="1"/>
  <c r="D146" i="6"/>
  <c r="E146" i="6" s="1"/>
  <c r="D138" i="6"/>
  <c r="E138" i="6" s="1"/>
  <c r="D130" i="6"/>
  <c r="E130" i="6" s="1"/>
  <c r="D122" i="6"/>
  <c r="E122" i="6" s="1"/>
  <c r="D114" i="6"/>
  <c r="E114" i="6" s="1"/>
  <c r="D98" i="6"/>
  <c r="E98" i="6" s="1"/>
  <c r="D90" i="6"/>
  <c r="E90" i="6" s="1"/>
  <c r="D82" i="6"/>
  <c r="E82" i="6" s="1"/>
  <c r="D74" i="6"/>
  <c r="E74" i="6" s="1"/>
  <c r="D66" i="6"/>
  <c r="E66" i="6" s="1"/>
  <c r="D58" i="6"/>
  <c r="E58" i="6" s="1"/>
  <c r="D50" i="6"/>
  <c r="E50" i="6" s="1"/>
  <c r="D42" i="6"/>
  <c r="E42" i="6" s="1"/>
  <c r="D34" i="6"/>
  <c r="E34" i="6" s="1"/>
  <c r="D26" i="6"/>
  <c r="E26" i="6" s="1"/>
  <c r="D18" i="6"/>
  <c r="E18" i="6" s="1"/>
  <c r="D10" i="6"/>
  <c r="E10" i="6" s="1"/>
  <c r="D2" i="6"/>
  <c r="E2" i="6" s="1"/>
  <c r="D1946" i="6"/>
  <c r="E1946" i="6" s="1"/>
  <c r="D1904" i="6"/>
  <c r="E1904" i="6" s="1"/>
  <c r="D1861" i="6"/>
  <c r="E1861" i="6" s="1"/>
  <c r="D1813" i="6"/>
  <c r="E1813" i="6" s="1"/>
  <c r="D1761" i="6"/>
  <c r="E1761" i="6" s="1"/>
  <c r="D1674" i="6"/>
  <c r="E1674" i="6" s="1"/>
  <c r="D1578" i="6"/>
  <c r="E1578" i="6" s="1"/>
  <c r="D1449" i="6"/>
  <c r="E1449" i="6" s="1"/>
  <c r="D1202" i="6"/>
  <c r="E1202" i="6" s="1"/>
  <c r="D539" i="6"/>
  <c r="E539" i="6" s="1"/>
  <c r="D1960" i="6"/>
  <c r="E1960" i="6" s="1"/>
  <c r="D1928" i="6"/>
  <c r="E1928" i="6" s="1"/>
  <c r="D1920" i="6"/>
  <c r="E1920" i="6" s="1"/>
  <c r="D1896" i="6"/>
  <c r="E1896" i="6" s="1"/>
  <c r="D1880" i="6"/>
  <c r="E1880" i="6" s="1"/>
  <c r="D1744" i="6"/>
  <c r="E1744" i="6" s="1"/>
  <c r="D1640" i="6"/>
  <c r="E1640" i="6" s="1"/>
  <c r="D1616" i="6"/>
  <c r="E1616" i="6" s="1"/>
  <c r="D1600" i="6"/>
  <c r="E1600" i="6" s="1"/>
  <c r="D1584" i="6"/>
  <c r="E1584" i="6" s="1"/>
  <c r="D1560" i="6"/>
  <c r="E1560" i="6" s="1"/>
  <c r="D1536" i="6"/>
  <c r="E1536" i="6" s="1"/>
  <c r="D1488" i="6"/>
  <c r="E1488" i="6" s="1"/>
  <c r="D1416" i="6"/>
  <c r="E1416" i="6" s="1"/>
  <c r="D1328" i="6"/>
  <c r="E1328" i="6" s="1"/>
  <c r="D1160" i="6"/>
  <c r="E1160" i="6" s="1"/>
  <c r="D1144" i="6"/>
  <c r="E1144" i="6" s="1"/>
  <c r="D1128" i="6"/>
  <c r="E1128" i="6" s="1"/>
  <c r="D1112" i="6"/>
  <c r="E1112" i="6" s="1"/>
  <c r="D1080" i="6"/>
  <c r="E1080" i="6" s="1"/>
  <c r="D1040" i="6"/>
  <c r="E1040" i="6" s="1"/>
  <c r="D1000" i="6"/>
  <c r="E1000" i="6" s="1"/>
  <c r="D944" i="6"/>
  <c r="E944" i="6" s="1"/>
  <c r="D880" i="6"/>
  <c r="E880" i="6" s="1"/>
  <c r="D816" i="6"/>
  <c r="E816" i="6" s="1"/>
  <c r="D2025" i="6"/>
  <c r="E2025" i="6" s="1"/>
  <c r="D2017" i="6"/>
  <c r="E2017" i="6" s="1"/>
  <c r="D2001" i="6"/>
  <c r="E2001" i="6" s="1"/>
  <c r="D1993" i="6"/>
  <c r="E1993" i="6" s="1"/>
  <c r="D1985" i="6"/>
  <c r="E1985" i="6" s="1"/>
  <c r="D1969" i="6"/>
  <c r="E1969" i="6" s="1"/>
  <c r="D1961" i="6"/>
  <c r="E1961" i="6" s="1"/>
  <c r="D1953" i="6"/>
  <c r="E1953" i="6" s="1"/>
  <c r="D1929" i="6"/>
  <c r="E1929" i="6" s="1"/>
  <c r="D1921" i="6"/>
  <c r="E1921" i="6" s="1"/>
  <c r="D1905" i="6"/>
  <c r="E1905" i="6" s="1"/>
  <c r="D1897" i="6"/>
  <c r="E1897" i="6" s="1"/>
  <c r="D1889" i="6"/>
  <c r="E1889" i="6" s="1"/>
  <c r="D1873" i="6"/>
  <c r="E1873" i="6" s="1"/>
  <c r="D1865" i="6"/>
  <c r="E1865" i="6" s="1"/>
  <c r="D1857" i="6"/>
  <c r="E1857" i="6" s="1"/>
  <c r="D1841" i="6"/>
  <c r="E1841" i="6" s="1"/>
  <c r="D1833" i="6"/>
  <c r="E1833" i="6" s="1"/>
  <c r="D1809" i="6"/>
  <c r="E1809" i="6" s="1"/>
  <c r="D1785" i="6"/>
  <c r="E1785" i="6" s="1"/>
  <c r="D1777" i="6"/>
  <c r="E1777" i="6" s="1"/>
  <c r="D1769" i="6"/>
  <c r="E1769" i="6" s="1"/>
  <c r="D1753" i="6"/>
  <c r="E1753" i="6" s="1"/>
  <c r="D1745" i="6"/>
  <c r="E1745" i="6" s="1"/>
  <c r="D1729" i="6"/>
  <c r="E1729" i="6" s="1"/>
  <c r="D1721" i="6"/>
  <c r="E1721" i="6" s="1"/>
  <c r="D1713" i="6"/>
  <c r="E1713" i="6" s="1"/>
  <c r="D1705" i="6"/>
  <c r="E1705" i="6" s="1"/>
  <c r="D1689" i="6"/>
  <c r="E1689" i="6" s="1"/>
  <c r="D1681" i="6"/>
  <c r="E1681" i="6" s="1"/>
  <c r="D1665" i="6"/>
  <c r="E1665" i="6" s="1"/>
  <c r="D1657" i="6"/>
  <c r="E1657" i="6" s="1"/>
  <c r="D1649" i="6"/>
  <c r="E1649" i="6" s="1"/>
  <c r="D1641" i="6"/>
  <c r="E1641" i="6" s="1"/>
  <c r="D1625" i="6"/>
  <c r="E1625" i="6" s="1"/>
  <c r="D1617" i="6"/>
  <c r="E1617" i="6" s="1"/>
  <c r="D1601" i="6"/>
  <c r="E1601" i="6" s="1"/>
  <c r="D1593" i="6"/>
  <c r="E1593" i="6" s="1"/>
  <c r="D1585" i="6"/>
  <c r="E1585" i="6" s="1"/>
  <c r="D1561" i="6"/>
  <c r="E1561" i="6" s="1"/>
  <c r="D1553" i="6"/>
  <c r="E1553" i="6" s="1"/>
  <c r="D1537" i="6"/>
  <c r="E1537" i="6" s="1"/>
  <c r="D1521" i="6"/>
  <c r="E1521" i="6" s="1"/>
  <c r="D1505" i="6"/>
  <c r="E1505" i="6" s="1"/>
  <c r="D1497" i="6"/>
  <c r="E1497" i="6" s="1"/>
  <c r="D1489" i="6"/>
  <c r="E1489" i="6" s="1"/>
  <c r="D1473" i="6"/>
  <c r="E1473" i="6" s="1"/>
  <c r="D1465" i="6"/>
  <c r="E1465" i="6" s="1"/>
  <c r="D1457" i="6"/>
  <c r="E1457" i="6" s="1"/>
  <c r="D1441" i="6"/>
  <c r="E1441" i="6" s="1"/>
  <c r="D1433" i="6"/>
  <c r="E1433" i="6" s="1"/>
  <c r="D1425" i="6"/>
  <c r="E1425" i="6" s="1"/>
  <c r="D1409" i="6"/>
  <c r="E1409" i="6" s="1"/>
  <c r="D1401" i="6"/>
  <c r="E1401" i="6" s="1"/>
  <c r="D1393" i="6"/>
  <c r="E1393" i="6" s="1"/>
  <c r="D1385" i="6"/>
  <c r="E1385" i="6" s="1"/>
  <c r="D1377" i="6"/>
  <c r="E1377" i="6" s="1"/>
  <c r="D1361" i="6"/>
  <c r="E1361" i="6" s="1"/>
  <c r="D1353" i="6"/>
  <c r="E1353" i="6" s="1"/>
  <c r="D1337" i="6"/>
  <c r="E1337" i="6" s="1"/>
  <c r="D1329" i="6"/>
  <c r="E1329" i="6" s="1"/>
  <c r="D1321" i="6"/>
  <c r="E1321" i="6" s="1"/>
  <c r="D1313" i="6"/>
  <c r="E1313" i="6" s="1"/>
  <c r="D1305" i="6"/>
  <c r="E1305" i="6" s="1"/>
  <c r="D1297" i="6"/>
  <c r="E1297" i="6" s="1"/>
  <c r="D1289" i="6"/>
  <c r="E1289" i="6" s="1"/>
  <c r="D1281" i="6"/>
  <c r="E1281" i="6" s="1"/>
  <c r="D1273" i="6"/>
  <c r="E1273" i="6" s="1"/>
  <c r="D1265" i="6"/>
  <c r="E1265" i="6" s="1"/>
  <c r="D1257" i="6"/>
  <c r="E1257" i="6" s="1"/>
  <c r="D1249" i="6"/>
  <c r="E1249" i="6" s="1"/>
  <c r="D1241" i="6"/>
  <c r="E1241" i="6" s="1"/>
  <c r="D1233" i="6"/>
  <c r="E1233" i="6" s="1"/>
  <c r="D1225" i="6"/>
  <c r="E1225" i="6" s="1"/>
  <c r="D1217" i="6"/>
  <c r="E1217" i="6" s="1"/>
  <c r="D1209" i="6"/>
  <c r="E1209" i="6" s="1"/>
  <c r="D1201" i="6"/>
  <c r="E1201" i="6" s="1"/>
  <c r="D1193" i="6"/>
  <c r="E1193" i="6" s="1"/>
  <c r="D1185" i="6"/>
  <c r="E1185" i="6" s="1"/>
  <c r="D1177" i="6"/>
  <c r="E1177" i="6" s="1"/>
  <c r="D1169" i="6"/>
  <c r="E1169" i="6" s="1"/>
  <c r="D1161" i="6"/>
  <c r="E1161" i="6" s="1"/>
  <c r="D1153" i="6"/>
  <c r="E1153" i="6" s="1"/>
  <c r="D1145" i="6"/>
  <c r="E1145" i="6" s="1"/>
  <c r="D1137" i="6"/>
  <c r="E1137" i="6" s="1"/>
  <c r="D1129" i="6"/>
  <c r="E1129" i="6" s="1"/>
  <c r="D1121" i="6"/>
  <c r="E1121" i="6" s="1"/>
  <c r="D1113" i="6"/>
  <c r="E1113" i="6" s="1"/>
  <c r="D1105" i="6"/>
  <c r="E1105" i="6" s="1"/>
  <c r="D1097" i="6"/>
  <c r="E1097" i="6" s="1"/>
  <c r="D1089" i="6"/>
  <c r="E1089" i="6" s="1"/>
  <c r="D1081" i="6"/>
  <c r="E1081" i="6" s="1"/>
  <c r="D1073" i="6"/>
  <c r="E1073" i="6" s="1"/>
  <c r="D1065" i="6"/>
  <c r="E1065" i="6" s="1"/>
  <c r="D1057" i="6"/>
  <c r="E1057" i="6" s="1"/>
  <c r="D1049" i="6"/>
  <c r="E1049" i="6" s="1"/>
  <c r="D1041" i="6"/>
  <c r="E1041" i="6" s="1"/>
  <c r="D1033" i="6"/>
  <c r="E1033" i="6" s="1"/>
  <c r="D1025" i="6"/>
  <c r="E1025" i="6" s="1"/>
  <c r="D1017" i="6"/>
  <c r="E1017" i="6" s="1"/>
  <c r="D1009" i="6"/>
  <c r="E1009" i="6" s="1"/>
  <c r="D1001" i="6"/>
  <c r="E1001" i="6" s="1"/>
  <c r="D993" i="6"/>
  <c r="E993" i="6" s="1"/>
  <c r="D985" i="6"/>
  <c r="E985" i="6" s="1"/>
  <c r="D977" i="6"/>
  <c r="E977" i="6" s="1"/>
  <c r="D969" i="6"/>
  <c r="E969" i="6" s="1"/>
  <c r="D961" i="6"/>
  <c r="E961" i="6" s="1"/>
  <c r="D953" i="6"/>
  <c r="E953" i="6" s="1"/>
  <c r="D945" i="6"/>
  <c r="E945" i="6" s="1"/>
  <c r="D937" i="6"/>
  <c r="E937" i="6" s="1"/>
  <c r="D929" i="6"/>
  <c r="E929" i="6" s="1"/>
  <c r="D921" i="6"/>
  <c r="E921" i="6" s="1"/>
  <c r="D913" i="6"/>
  <c r="E913" i="6" s="1"/>
  <c r="D905" i="6"/>
  <c r="E905" i="6" s="1"/>
  <c r="D897" i="6"/>
  <c r="E897" i="6" s="1"/>
  <c r="D889" i="6"/>
  <c r="E889" i="6" s="1"/>
  <c r="D881" i="6"/>
  <c r="E881" i="6" s="1"/>
  <c r="D873" i="6"/>
  <c r="E873" i="6" s="1"/>
  <c r="D865" i="6"/>
  <c r="E865" i="6" s="1"/>
  <c r="D857" i="6"/>
  <c r="E857" i="6" s="1"/>
  <c r="D849" i="6"/>
  <c r="E849" i="6" s="1"/>
  <c r="D841" i="6"/>
  <c r="E841" i="6" s="1"/>
  <c r="D833" i="6"/>
  <c r="E833" i="6" s="1"/>
  <c r="D825" i="6"/>
  <c r="E825" i="6" s="1"/>
  <c r="D817" i="6"/>
  <c r="E817" i="6" s="1"/>
  <c r="D809" i="6"/>
  <c r="E809" i="6" s="1"/>
  <c r="D801" i="6"/>
  <c r="E801" i="6" s="1"/>
  <c r="D793" i="6"/>
  <c r="E793" i="6" s="1"/>
  <c r="D785" i="6"/>
  <c r="E785" i="6" s="1"/>
  <c r="D777" i="6"/>
  <c r="E777" i="6" s="1"/>
  <c r="D769" i="6"/>
  <c r="E769" i="6" s="1"/>
  <c r="D761" i="6"/>
  <c r="E761" i="6" s="1"/>
  <c r="D753" i="6"/>
  <c r="E753" i="6" s="1"/>
  <c r="D737" i="6"/>
  <c r="E737" i="6" s="1"/>
  <c r="D729" i="6"/>
  <c r="E729" i="6" s="1"/>
  <c r="D721" i="6"/>
  <c r="E721" i="6" s="1"/>
  <c r="D713" i="6"/>
  <c r="E713" i="6" s="1"/>
  <c r="D705" i="6"/>
  <c r="E705" i="6" s="1"/>
  <c r="D697" i="6"/>
  <c r="E697" i="6" s="1"/>
  <c r="D689" i="6"/>
  <c r="E689" i="6" s="1"/>
  <c r="D681" i="6"/>
  <c r="E681" i="6" s="1"/>
  <c r="D673" i="6"/>
  <c r="E673" i="6" s="1"/>
  <c r="D665" i="6"/>
  <c r="E665" i="6" s="1"/>
  <c r="D657" i="6"/>
  <c r="E657" i="6" s="1"/>
  <c r="D649" i="6"/>
  <c r="E649" i="6" s="1"/>
  <c r="D641" i="6"/>
  <c r="E641" i="6" s="1"/>
  <c r="D633" i="6"/>
  <c r="E633" i="6" s="1"/>
  <c r="D625" i="6"/>
  <c r="E625" i="6" s="1"/>
  <c r="D609" i="6"/>
  <c r="E609" i="6" s="1"/>
  <c r="D601" i="6"/>
  <c r="E601" i="6" s="1"/>
  <c r="D593" i="6"/>
  <c r="E593" i="6" s="1"/>
  <c r="D585" i="6"/>
  <c r="E585" i="6" s="1"/>
  <c r="D577" i="6"/>
  <c r="E577" i="6" s="1"/>
  <c r="D569" i="6"/>
  <c r="E569" i="6" s="1"/>
  <c r="D561" i="6"/>
  <c r="E561" i="6" s="1"/>
  <c r="D553" i="6"/>
  <c r="E553" i="6" s="1"/>
  <c r="D545" i="6"/>
  <c r="E545" i="6" s="1"/>
  <c r="D537" i="6"/>
  <c r="E537" i="6" s="1"/>
  <c r="D529" i="6"/>
  <c r="E529" i="6" s="1"/>
  <c r="D521" i="6"/>
  <c r="E521" i="6" s="1"/>
  <c r="D513" i="6"/>
  <c r="E513" i="6" s="1"/>
  <c r="D505" i="6"/>
  <c r="E505" i="6" s="1"/>
  <c r="D497" i="6"/>
  <c r="E497" i="6" s="1"/>
  <c r="D481" i="6"/>
  <c r="E481" i="6" s="1"/>
  <c r="D473" i="6"/>
  <c r="E473" i="6" s="1"/>
  <c r="D465" i="6"/>
  <c r="E465" i="6" s="1"/>
  <c r="D457" i="6"/>
  <c r="E457" i="6" s="1"/>
  <c r="D449" i="6"/>
  <c r="E449" i="6" s="1"/>
  <c r="D441" i="6"/>
  <c r="E441" i="6" s="1"/>
  <c r="D433" i="6"/>
  <c r="E433" i="6" s="1"/>
  <c r="D425" i="6"/>
  <c r="E425" i="6" s="1"/>
  <c r="D417" i="6"/>
  <c r="E417" i="6" s="1"/>
  <c r="D409" i="6"/>
  <c r="E409" i="6" s="1"/>
  <c r="D401" i="6"/>
  <c r="E401" i="6" s="1"/>
  <c r="D393" i="6"/>
  <c r="E393" i="6" s="1"/>
  <c r="D385" i="6"/>
  <c r="E385" i="6" s="1"/>
  <c r="D377" i="6"/>
  <c r="E377" i="6" s="1"/>
  <c r="D369" i="6"/>
  <c r="E369" i="6" s="1"/>
  <c r="D361" i="6"/>
  <c r="E361" i="6" s="1"/>
  <c r="D353" i="6"/>
  <c r="E353" i="6" s="1"/>
  <c r="D345" i="6"/>
  <c r="E345" i="6" s="1"/>
  <c r="D337" i="6"/>
  <c r="E337" i="6" s="1"/>
  <c r="D329" i="6"/>
  <c r="E329" i="6" s="1"/>
  <c r="D321" i="6"/>
  <c r="E321" i="6" s="1"/>
  <c r="D313" i="6"/>
  <c r="E313" i="6" s="1"/>
  <c r="D305" i="6"/>
  <c r="E305" i="6" s="1"/>
  <c r="D297" i="6"/>
  <c r="E297" i="6" s="1"/>
  <c r="D281" i="6"/>
  <c r="E281" i="6" s="1"/>
  <c r="D273" i="6"/>
  <c r="E273" i="6" s="1"/>
  <c r="D265" i="6"/>
  <c r="E265" i="6" s="1"/>
  <c r="D257" i="6"/>
  <c r="E257" i="6" s="1"/>
  <c r="D249" i="6"/>
  <c r="E249" i="6" s="1"/>
  <c r="D241" i="6"/>
  <c r="E241" i="6" s="1"/>
  <c r="D233" i="6"/>
  <c r="E233" i="6" s="1"/>
  <c r="D225" i="6"/>
  <c r="E225" i="6" s="1"/>
  <c r="D217" i="6"/>
  <c r="E217" i="6" s="1"/>
  <c r="D209" i="6"/>
  <c r="E209" i="6" s="1"/>
  <c r="D201" i="6"/>
  <c r="E201" i="6" s="1"/>
  <c r="D193" i="6"/>
  <c r="E193" i="6" s="1"/>
  <c r="D185" i="6"/>
  <c r="E185" i="6" s="1"/>
  <c r="D177" i="6"/>
  <c r="E177" i="6" s="1"/>
  <c r="D169" i="6"/>
  <c r="E169" i="6" s="1"/>
  <c r="D161" i="6"/>
  <c r="E161" i="6" s="1"/>
  <c r="D153" i="6"/>
  <c r="E153" i="6" s="1"/>
  <c r="D145" i="6"/>
  <c r="E145" i="6" s="1"/>
  <c r="D137" i="6"/>
  <c r="E137" i="6" s="1"/>
  <c r="D129" i="6"/>
  <c r="E129" i="6" s="1"/>
  <c r="D121" i="6"/>
  <c r="E121" i="6" s="1"/>
  <c r="D113" i="6"/>
  <c r="E113" i="6" s="1"/>
  <c r="D105" i="6"/>
  <c r="E105" i="6" s="1"/>
  <c r="D97" i="6"/>
  <c r="E97" i="6" s="1"/>
  <c r="D89" i="6"/>
  <c r="E89" i="6" s="1"/>
  <c r="D81" i="6"/>
  <c r="E81" i="6" s="1"/>
  <c r="D73" i="6"/>
  <c r="E73" i="6" s="1"/>
  <c r="D65" i="6"/>
  <c r="E65" i="6" s="1"/>
  <c r="D57" i="6"/>
  <c r="E57" i="6" s="1"/>
  <c r="D49" i="6"/>
  <c r="E49" i="6" s="1"/>
  <c r="D41" i="6"/>
  <c r="E41" i="6" s="1"/>
  <c r="D33" i="6"/>
  <c r="E33" i="6" s="1"/>
  <c r="D25" i="6"/>
  <c r="E25" i="6" s="1"/>
  <c r="D17" i="6"/>
  <c r="E17" i="6" s="1"/>
  <c r="D9" i="6"/>
  <c r="E9" i="6" s="1"/>
  <c r="D2031" i="6"/>
  <c r="E2031" i="6" s="1"/>
  <c r="D1988" i="6"/>
  <c r="E1988" i="6" s="1"/>
  <c r="D1945" i="6"/>
  <c r="E1945" i="6" s="1"/>
  <c r="D1903" i="6"/>
  <c r="E1903" i="6" s="1"/>
  <c r="D1860" i="6"/>
  <c r="E1860" i="6" s="1"/>
  <c r="D1812" i="6"/>
  <c r="E1812" i="6" s="1"/>
  <c r="D1760" i="6"/>
  <c r="E1760" i="6" s="1"/>
  <c r="D1673" i="6"/>
  <c r="E1673" i="6" s="1"/>
  <c r="D1577" i="6"/>
  <c r="E1577" i="6" s="1"/>
  <c r="D1195" i="6"/>
  <c r="E1195" i="6" s="1"/>
  <c r="D534" i="6"/>
  <c r="E534" i="6" s="1"/>
  <c r="D784" i="6"/>
  <c r="E784" i="6" s="1"/>
  <c r="D776" i="6"/>
  <c r="E776" i="6" s="1"/>
  <c r="D768" i="6"/>
  <c r="E768" i="6" s="1"/>
  <c r="D760" i="6"/>
  <c r="E760" i="6" s="1"/>
  <c r="D752" i="6"/>
  <c r="E752" i="6" s="1"/>
  <c r="D744" i="6"/>
  <c r="E744" i="6" s="1"/>
  <c r="D736" i="6"/>
  <c r="E736" i="6" s="1"/>
  <c r="D728" i="6"/>
  <c r="E728" i="6" s="1"/>
  <c r="D720" i="6"/>
  <c r="E720" i="6" s="1"/>
  <c r="D712" i="6"/>
  <c r="E712" i="6" s="1"/>
  <c r="D704" i="6"/>
  <c r="E704" i="6" s="1"/>
  <c r="D696" i="6"/>
  <c r="E696" i="6" s="1"/>
  <c r="D688" i="6"/>
  <c r="E688" i="6" s="1"/>
  <c r="D680" i="6"/>
  <c r="E680" i="6" s="1"/>
  <c r="D672" i="6"/>
  <c r="E672" i="6" s="1"/>
  <c r="D664" i="6"/>
  <c r="E664" i="6" s="1"/>
  <c r="D656" i="6"/>
  <c r="E656" i="6" s="1"/>
  <c r="D648" i="6"/>
  <c r="E648" i="6" s="1"/>
  <c r="D640" i="6"/>
  <c r="E640" i="6" s="1"/>
  <c r="D632" i="6"/>
  <c r="E632" i="6" s="1"/>
  <c r="D624" i="6"/>
  <c r="E624" i="6" s="1"/>
  <c r="D616" i="6"/>
  <c r="E616" i="6" s="1"/>
  <c r="D608" i="6"/>
  <c r="E608" i="6" s="1"/>
  <c r="D600" i="6"/>
  <c r="E600" i="6" s="1"/>
  <c r="D592" i="6"/>
  <c r="E592" i="6" s="1"/>
  <c r="D584" i="6"/>
  <c r="E584" i="6" s="1"/>
  <c r="D576" i="6"/>
  <c r="E576" i="6" s="1"/>
  <c r="D568" i="6"/>
  <c r="E568" i="6" s="1"/>
  <c r="D560" i="6"/>
  <c r="E560" i="6" s="1"/>
  <c r="D552" i="6"/>
  <c r="E552" i="6" s="1"/>
  <c r="D544" i="6"/>
  <c r="E544" i="6" s="1"/>
  <c r="D536" i="6"/>
  <c r="E536" i="6" s="1"/>
  <c r="D528" i="6"/>
  <c r="E528" i="6" s="1"/>
  <c r="D520" i="6"/>
  <c r="E520" i="6" s="1"/>
  <c r="D512" i="6"/>
  <c r="E512" i="6" s="1"/>
  <c r="D504" i="6"/>
  <c r="E504" i="6" s="1"/>
  <c r="D496" i="6"/>
  <c r="E496" i="6" s="1"/>
  <c r="D488" i="6"/>
  <c r="E488" i="6" s="1"/>
  <c r="D480" i="6"/>
  <c r="E480" i="6" s="1"/>
  <c r="D472" i="6"/>
  <c r="E472" i="6" s="1"/>
  <c r="D464" i="6"/>
  <c r="E464" i="6" s="1"/>
  <c r="D456" i="6"/>
  <c r="E456" i="6" s="1"/>
  <c r="D448" i="6"/>
  <c r="E448" i="6" s="1"/>
  <c r="D440" i="6"/>
  <c r="E440" i="6" s="1"/>
  <c r="D432" i="6"/>
  <c r="E432" i="6" s="1"/>
  <c r="D424" i="6"/>
  <c r="E424" i="6" s="1"/>
  <c r="D416" i="6"/>
  <c r="E416" i="6" s="1"/>
  <c r="D408" i="6"/>
  <c r="E408" i="6" s="1"/>
  <c r="D400" i="6"/>
  <c r="E400" i="6" s="1"/>
  <c r="D392" i="6"/>
  <c r="E392" i="6" s="1"/>
  <c r="D384" i="6"/>
  <c r="E384" i="6" s="1"/>
  <c r="D376" i="6"/>
  <c r="E376" i="6" s="1"/>
  <c r="D368" i="6"/>
  <c r="E368" i="6" s="1"/>
  <c r="D360" i="6"/>
  <c r="E360" i="6" s="1"/>
  <c r="D352" i="6"/>
  <c r="E352" i="6" s="1"/>
  <c r="D344" i="6"/>
  <c r="E344" i="6" s="1"/>
  <c r="D336" i="6"/>
  <c r="E336" i="6" s="1"/>
  <c r="D328" i="6"/>
  <c r="E328" i="6" s="1"/>
  <c r="D320" i="6"/>
  <c r="E320" i="6" s="1"/>
  <c r="D312" i="6"/>
  <c r="E312" i="6" s="1"/>
  <c r="D304" i="6"/>
  <c r="E304" i="6" s="1"/>
  <c r="D296" i="6"/>
  <c r="E296" i="6" s="1"/>
  <c r="D288" i="6"/>
  <c r="E288" i="6" s="1"/>
  <c r="D280" i="6"/>
  <c r="E280" i="6" s="1"/>
  <c r="D272" i="6"/>
  <c r="E272" i="6" s="1"/>
  <c r="D264" i="6"/>
  <c r="E264" i="6" s="1"/>
  <c r="D256" i="6"/>
  <c r="E256" i="6" s="1"/>
  <c r="D248" i="6"/>
  <c r="E248" i="6" s="1"/>
  <c r="D240" i="6"/>
  <c r="E240" i="6" s="1"/>
  <c r="D232" i="6"/>
  <c r="E232" i="6" s="1"/>
  <c r="D224" i="6"/>
  <c r="E224" i="6" s="1"/>
  <c r="D216" i="6"/>
  <c r="E216" i="6" s="1"/>
  <c r="D208" i="6"/>
  <c r="E208" i="6" s="1"/>
  <c r="D200" i="6"/>
  <c r="E200" i="6" s="1"/>
  <c r="D192" i="6"/>
  <c r="E192" i="6" s="1"/>
  <c r="D184" i="6"/>
  <c r="E184" i="6" s="1"/>
  <c r="D176" i="6"/>
  <c r="E176" i="6" s="1"/>
  <c r="D168" i="6"/>
  <c r="E168" i="6" s="1"/>
  <c r="D160" i="6"/>
  <c r="E160" i="6" s="1"/>
  <c r="D152" i="6"/>
  <c r="E152" i="6" s="1"/>
  <c r="D144" i="6"/>
  <c r="E144" i="6" s="1"/>
  <c r="D136" i="6"/>
  <c r="E136" i="6" s="1"/>
  <c r="D128" i="6"/>
  <c r="E128" i="6" s="1"/>
  <c r="D120" i="6"/>
  <c r="E120" i="6" s="1"/>
  <c r="D112" i="6"/>
  <c r="E112" i="6" s="1"/>
  <c r="D104" i="6"/>
  <c r="E104" i="6" s="1"/>
  <c r="D96" i="6"/>
  <c r="E96" i="6" s="1"/>
  <c r="D88" i="6"/>
  <c r="E88" i="6" s="1"/>
  <c r="D80" i="6"/>
  <c r="E80" i="6" s="1"/>
  <c r="D72" i="6"/>
  <c r="E72" i="6" s="1"/>
  <c r="D64" i="6"/>
  <c r="E64" i="6" s="1"/>
  <c r="D56" i="6"/>
  <c r="E56" i="6" s="1"/>
  <c r="D48" i="6"/>
  <c r="E48" i="6" s="1"/>
  <c r="D40" i="6"/>
  <c r="E40" i="6" s="1"/>
  <c r="D32" i="6"/>
  <c r="E32" i="6" s="1"/>
  <c r="D24" i="6"/>
  <c r="E24" i="6" s="1"/>
  <c r="D16" i="6"/>
  <c r="E16" i="6" s="1"/>
  <c r="D8" i="6"/>
  <c r="E8" i="6" s="1"/>
  <c r="D591" i="6"/>
  <c r="E591" i="6" s="1"/>
  <c r="D583" i="6"/>
  <c r="E583" i="6" s="1"/>
  <c r="D575" i="6"/>
  <c r="E575" i="6" s="1"/>
  <c r="D567" i="6"/>
  <c r="E567" i="6" s="1"/>
  <c r="D559" i="6"/>
  <c r="E559" i="6" s="1"/>
  <c r="D551" i="6"/>
  <c r="E551" i="6" s="1"/>
  <c r="D543" i="6"/>
  <c r="E543" i="6" s="1"/>
  <c r="D535" i="6"/>
  <c r="E535" i="6" s="1"/>
  <c r="D527" i="6"/>
  <c r="E527" i="6" s="1"/>
  <c r="D511" i="6"/>
  <c r="E511" i="6" s="1"/>
  <c r="D503" i="6"/>
  <c r="E503" i="6" s="1"/>
  <c r="D495" i="6"/>
  <c r="E495" i="6" s="1"/>
  <c r="D487" i="6"/>
  <c r="E487" i="6" s="1"/>
  <c r="D479" i="6"/>
  <c r="E479" i="6" s="1"/>
  <c r="D471" i="6"/>
  <c r="E471" i="6" s="1"/>
  <c r="D463" i="6"/>
  <c r="E463" i="6" s="1"/>
  <c r="D455" i="6"/>
  <c r="E455" i="6" s="1"/>
  <c r="D447" i="6"/>
  <c r="E447" i="6" s="1"/>
  <c r="D439" i="6"/>
  <c r="E439" i="6" s="1"/>
  <c r="D431" i="6"/>
  <c r="E431" i="6" s="1"/>
  <c r="D423" i="6"/>
  <c r="E423" i="6" s="1"/>
  <c r="D415" i="6"/>
  <c r="E415" i="6" s="1"/>
  <c r="D407" i="6"/>
  <c r="E407" i="6" s="1"/>
  <c r="D399" i="6"/>
  <c r="E399" i="6" s="1"/>
  <c r="D391" i="6"/>
  <c r="E391" i="6" s="1"/>
  <c r="D383" i="6"/>
  <c r="E383" i="6" s="1"/>
  <c r="D375" i="6"/>
  <c r="E375" i="6" s="1"/>
  <c r="D367" i="6"/>
  <c r="E367" i="6" s="1"/>
  <c r="D359" i="6"/>
  <c r="E359" i="6" s="1"/>
  <c r="D351" i="6"/>
  <c r="E351" i="6" s="1"/>
  <c r="D343" i="6"/>
  <c r="E343" i="6" s="1"/>
  <c r="D335" i="6"/>
  <c r="E335" i="6" s="1"/>
  <c r="D327" i="6"/>
  <c r="E327" i="6" s="1"/>
  <c r="D319" i="6"/>
  <c r="E319" i="6" s="1"/>
  <c r="D311" i="6"/>
  <c r="E311" i="6" s="1"/>
  <c r="D303" i="6"/>
  <c r="E303" i="6" s="1"/>
  <c r="D295" i="6"/>
  <c r="E295" i="6" s="1"/>
  <c r="D279" i="6"/>
  <c r="E279" i="6" s="1"/>
  <c r="D271" i="6"/>
  <c r="E271" i="6" s="1"/>
  <c r="D263" i="6"/>
  <c r="E263" i="6" s="1"/>
  <c r="D255" i="6"/>
  <c r="E255" i="6" s="1"/>
  <c r="D247" i="6"/>
  <c r="E247" i="6" s="1"/>
  <c r="D239" i="6"/>
  <c r="E239" i="6" s="1"/>
  <c r="D231" i="6"/>
  <c r="E231" i="6" s="1"/>
  <c r="D223" i="6"/>
  <c r="E223" i="6" s="1"/>
  <c r="D215" i="6"/>
  <c r="E215" i="6" s="1"/>
  <c r="D207" i="6"/>
  <c r="E207" i="6" s="1"/>
  <c r="D199" i="6"/>
  <c r="E199" i="6" s="1"/>
  <c r="D191" i="6"/>
  <c r="E191" i="6" s="1"/>
  <c r="D183" i="6"/>
  <c r="E183" i="6" s="1"/>
  <c r="D175" i="6"/>
  <c r="E175" i="6" s="1"/>
  <c r="D167" i="6"/>
  <c r="E167" i="6" s="1"/>
  <c r="D159" i="6"/>
  <c r="E159" i="6" s="1"/>
  <c r="D151" i="6"/>
  <c r="E151" i="6" s="1"/>
  <c r="D143" i="6"/>
  <c r="E143" i="6" s="1"/>
  <c r="D135" i="6"/>
  <c r="E135" i="6" s="1"/>
  <c r="D119" i="6"/>
  <c r="E119" i="6" s="1"/>
  <c r="D111" i="6"/>
  <c r="E111" i="6" s="1"/>
  <c r="D103" i="6"/>
  <c r="E103" i="6" s="1"/>
  <c r="D95" i="6"/>
  <c r="E95" i="6" s="1"/>
  <c r="D87" i="6"/>
  <c r="E87" i="6" s="1"/>
  <c r="D79" i="6"/>
  <c r="E79" i="6" s="1"/>
  <c r="D71" i="6"/>
  <c r="E71" i="6" s="1"/>
  <c r="D63" i="6"/>
  <c r="E63" i="6" s="1"/>
  <c r="D55" i="6"/>
  <c r="E55" i="6" s="1"/>
  <c r="D47" i="6"/>
  <c r="E47" i="6" s="1"/>
  <c r="D39" i="6"/>
  <c r="E39" i="6" s="1"/>
  <c r="D31" i="6"/>
  <c r="E31" i="6" s="1"/>
  <c r="D23" i="6"/>
  <c r="E23" i="6" s="1"/>
  <c r="D15" i="6"/>
  <c r="E15" i="6" s="1"/>
  <c r="D7" i="6"/>
  <c r="E7" i="6" s="1"/>
  <c r="D342" i="6"/>
  <c r="E342" i="6" s="1"/>
  <c r="D334" i="6"/>
  <c r="E334" i="6" s="1"/>
  <c r="D326" i="6"/>
  <c r="E326" i="6" s="1"/>
  <c r="D318" i="6"/>
  <c r="E318" i="6" s="1"/>
  <c r="D310" i="6"/>
  <c r="E310" i="6" s="1"/>
  <c r="D302" i="6"/>
  <c r="E302" i="6" s="1"/>
  <c r="D294" i="6"/>
  <c r="E294" i="6" s="1"/>
  <c r="D286" i="6"/>
  <c r="E286" i="6" s="1"/>
  <c r="D278" i="6"/>
  <c r="E278" i="6" s="1"/>
  <c r="D270" i="6"/>
  <c r="E270" i="6" s="1"/>
  <c r="D262" i="6"/>
  <c r="E262" i="6" s="1"/>
  <c r="D254" i="6"/>
  <c r="E254" i="6" s="1"/>
  <c r="D246" i="6"/>
  <c r="E246" i="6" s="1"/>
  <c r="D230" i="6"/>
  <c r="E230" i="6" s="1"/>
  <c r="D222" i="6"/>
  <c r="E222" i="6" s="1"/>
  <c r="D206" i="6"/>
  <c r="E206" i="6" s="1"/>
  <c r="D198" i="6"/>
  <c r="E198" i="6" s="1"/>
  <c r="D182" i="6"/>
  <c r="E182" i="6" s="1"/>
  <c r="D174" i="6"/>
  <c r="E174" i="6" s="1"/>
  <c r="D166" i="6"/>
  <c r="E166" i="6" s="1"/>
  <c r="D158" i="6"/>
  <c r="E158" i="6" s="1"/>
  <c r="D150" i="6"/>
  <c r="E150" i="6" s="1"/>
  <c r="D142" i="6"/>
  <c r="E142" i="6" s="1"/>
  <c r="D134" i="6"/>
  <c r="E134" i="6" s="1"/>
  <c r="D126" i="6"/>
  <c r="E126" i="6" s="1"/>
  <c r="D118" i="6"/>
  <c r="E118" i="6" s="1"/>
  <c r="D110" i="6"/>
  <c r="E110" i="6" s="1"/>
  <c r="D102" i="6"/>
  <c r="E102" i="6" s="1"/>
  <c r="D94" i="6"/>
  <c r="E94" i="6" s="1"/>
  <c r="D86" i="6"/>
  <c r="E86" i="6" s="1"/>
  <c r="D78" i="6"/>
  <c r="E78" i="6" s="1"/>
  <c r="D62" i="6"/>
  <c r="E62" i="6" s="1"/>
  <c r="D54" i="6"/>
  <c r="E54" i="6" s="1"/>
  <c r="D46" i="6"/>
  <c r="E46" i="6" s="1"/>
  <c r="D38" i="6"/>
  <c r="E38" i="6" s="1"/>
  <c r="D30" i="6"/>
  <c r="E30" i="6" s="1"/>
  <c r="D22" i="6"/>
  <c r="E22" i="6" s="1"/>
  <c r="D14" i="6"/>
  <c r="E14" i="6" s="1"/>
  <c r="D285" i="6"/>
  <c r="E285" i="6" s="1"/>
  <c r="D277" i="6"/>
  <c r="E277" i="6" s="1"/>
  <c r="D269" i="6"/>
  <c r="E269" i="6" s="1"/>
  <c r="D261" i="6"/>
  <c r="E261" i="6" s="1"/>
  <c r="D253" i="6"/>
  <c r="E253" i="6" s="1"/>
  <c r="D245" i="6"/>
  <c r="E245" i="6" s="1"/>
  <c r="D237" i="6"/>
  <c r="E237" i="6" s="1"/>
  <c r="D229" i="6"/>
  <c r="E229" i="6" s="1"/>
  <c r="D221" i="6"/>
  <c r="E221" i="6" s="1"/>
  <c r="D213" i="6"/>
  <c r="E213" i="6" s="1"/>
  <c r="D205" i="6"/>
  <c r="E205" i="6" s="1"/>
  <c r="D197" i="6"/>
  <c r="E197" i="6" s="1"/>
  <c r="D189" i="6"/>
  <c r="E189" i="6" s="1"/>
  <c r="D181" i="6"/>
  <c r="E181" i="6" s="1"/>
  <c r="D173" i="6"/>
  <c r="E173" i="6" s="1"/>
  <c r="D165" i="6"/>
  <c r="E165" i="6" s="1"/>
  <c r="D157" i="6"/>
  <c r="E157" i="6" s="1"/>
  <c r="D149" i="6"/>
  <c r="E149" i="6" s="1"/>
  <c r="D141" i="6"/>
  <c r="E141" i="6" s="1"/>
  <c r="D133" i="6"/>
  <c r="E133" i="6" s="1"/>
  <c r="D125" i="6"/>
  <c r="E125" i="6" s="1"/>
  <c r="D117" i="6"/>
  <c r="E117" i="6" s="1"/>
  <c r="D109" i="6"/>
  <c r="E109" i="6" s="1"/>
  <c r="D101" i="6"/>
  <c r="E101" i="6" s="1"/>
  <c r="D93" i="6"/>
  <c r="E93" i="6" s="1"/>
  <c r="D85" i="6"/>
  <c r="E85" i="6" s="1"/>
  <c r="D77" i="6"/>
  <c r="E77" i="6" s="1"/>
  <c r="D69" i="6"/>
  <c r="E69" i="6" s="1"/>
  <c r="D61" i="6"/>
  <c r="E61" i="6" s="1"/>
  <c r="D53" i="6"/>
  <c r="E53" i="6" s="1"/>
  <c r="D45" i="6"/>
  <c r="E45" i="6" s="1"/>
  <c r="D37" i="6"/>
  <c r="E37" i="6" s="1"/>
  <c r="D29" i="6"/>
  <c r="E29" i="6" s="1"/>
  <c r="D21" i="6"/>
  <c r="E21" i="6" s="1"/>
  <c r="D13" i="6"/>
  <c r="E13" i="6" s="1"/>
  <c r="D5" i="6"/>
  <c r="E5" i="6" s="1"/>
  <c r="D148" i="6"/>
  <c r="E148" i="6" s="1"/>
  <c r="D140" i="6"/>
  <c r="E140" i="6" s="1"/>
  <c r="D132" i="6"/>
  <c r="E132" i="6" s="1"/>
  <c r="D124" i="6"/>
  <c r="E124" i="6" s="1"/>
  <c r="D116" i="6"/>
  <c r="E116" i="6" s="1"/>
  <c r="D108" i="6"/>
  <c r="E108" i="6" s="1"/>
  <c r="D100" i="6"/>
  <c r="E100" i="6" s="1"/>
  <c r="D92" i="6"/>
  <c r="E92" i="6" s="1"/>
  <c r="D84" i="6"/>
  <c r="E84" i="6" s="1"/>
  <c r="D76" i="6"/>
  <c r="E76" i="6" s="1"/>
  <c r="D68" i="6"/>
  <c r="E68" i="6" s="1"/>
  <c r="D60" i="6"/>
  <c r="E60" i="6" s="1"/>
  <c r="D52" i="6"/>
  <c r="E52" i="6" s="1"/>
  <c r="D44" i="6"/>
  <c r="E44" i="6" s="1"/>
  <c r="D36" i="6"/>
  <c r="E36" i="6" s="1"/>
  <c r="D28" i="6"/>
  <c r="E28" i="6" s="1"/>
  <c r="D20" i="6"/>
  <c r="E20" i="6" s="1"/>
  <c r="D12" i="6"/>
  <c r="E12" i="6" s="1"/>
  <c r="D156" i="6"/>
  <c r="E156" i="6" s="1"/>
  <c r="D507" i="6"/>
  <c r="E507" i="6" s="1"/>
  <c r="D499" i="6"/>
  <c r="E499" i="6" s="1"/>
  <c r="D491" i="6"/>
  <c r="E491" i="6" s="1"/>
  <c r="D483" i="6"/>
  <c r="E483" i="6" s="1"/>
  <c r="D475" i="6"/>
  <c r="E475" i="6" s="1"/>
  <c r="D467" i="6"/>
  <c r="E467" i="6" s="1"/>
  <c r="D459" i="6"/>
  <c r="E459" i="6" s="1"/>
  <c r="D451" i="6"/>
  <c r="E451" i="6" s="1"/>
  <c r="D443" i="6"/>
  <c r="E443" i="6" s="1"/>
  <c r="D435" i="6"/>
  <c r="E435" i="6" s="1"/>
  <c r="D427" i="6"/>
  <c r="E427" i="6" s="1"/>
  <c r="D419" i="6"/>
  <c r="E419" i="6" s="1"/>
  <c r="D403" i="6"/>
  <c r="E403" i="6" s="1"/>
  <c r="D395" i="6"/>
  <c r="E395" i="6" s="1"/>
  <c r="D387" i="6"/>
  <c r="E387" i="6" s="1"/>
  <c r="D379" i="6"/>
  <c r="E379" i="6" s="1"/>
  <c r="D355" i="6"/>
  <c r="E355" i="6" s="1"/>
  <c r="D347" i="6"/>
  <c r="E347" i="6" s="1"/>
  <c r="D339" i="6"/>
  <c r="E339" i="6" s="1"/>
  <c r="D331" i="6"/>
  <c r="E331" i="6" s="1"/>
  <c r="D323" i="6"/>
  <c r="E323" i="6" s="1"/>
  <c r="D315" i="6"/>
  <c r="E315" i="6" s="1"/>
  <c r="D307" i="6"/>
  <c r="E307" i="6" s="1"/>
  <c r="D299" i="6"/>
  <c r="E299" i="6" s="1"/>
  <c r="D291" i="6"/>
  <c r="E291" i="6" s="1"/>
  <c r="D283" i="6"/>
  <c r="E283" i="6" s="1"/>
  <c r="D275" i="6"/>
  <c r="E275" i="6" s="1"/>
  <c r="D267" i="6"/>
  <c r="E267" i="6" s="1"/>
  <c r="D259" i="6"/>
  <c r="E259" i="6" s="1"/>
  <c r="D251" i="6"/>
  <c r="E251" i="6" s="1"/>
  <c r="D243" i="6"/>
  <c r="E243" i="6" s="1"/>
  <c r="D235" i="6"/>
  <c r="E235" i="6" s="1"/>
  <c r="D227" i="6"/>
  <c r="E227" i="6" s="1"/>
  <c r="D219" i="6"/>
  <c r="E219" i="6" s="1"/>
  <c r="D211" i="6"/>
  <c r="E211" i="6" s="1"/>
  <c r="D203" i="6"/>
  <c r="E203" i="6" s="1"/>
  <c r="D195" i="6"/>
  <c r="E195" i="6" s="1"/>
  <c r="D187" i="6"/>
  <c r="E187" i="6" s="1"/>
  <c r="D179" i="6"/>
  <c r="E179" i="6" s="1"/>
  <c r="D171" i="6"/>
  <c r="E171" i="6" s="1"/>
  <c r="D163" i="6"/>
  <c r="E163" i="6" s="1"/>
  <c r="D147" i="6"/>
  <c r="E147" i="6" s="1"/>
  <c r="D139" i="6"/>
  <c r="E139" i="6" s="1"/>
  <c r="D131" i="6"/>
  <c r="E131" i="6" s="1"/>
  <c r="D123" i="6"/>
  <c r="E123" i="6" s="1"/>
  <c r="D115" i="6"/>
  <c r="E115" i="6" s="1"/>
  <c r="D107" i="6"/>
  <c r="E107" i="6" s="1"/>
  <c r="D99" i="6"/>
  <c r="E99" i="6" s="1"/>
  <c r="D91" i="6"/>
  <c r="E91" i="6" s="1"/>
  <c r="D83" i="6"/>
  <c r="E83" i="6" s="1"/>
  <c r="D75" i="6"/>
  <c r="E75" i="6" s="1"/>
  <c r="D67" i="6"/>
  <c r="E67" i="6" s="1"/>
  <c r="D59" i="6"/>
  <c r="E59" i="6" s="1"/>
  <c r="D51" i="6"/>
  <c r="E51" i="6" s="1"/>
  <c r="D43" i="6"/>
  <c r="E43" i="6" s="1"/>
  <c r="D35" i="6"/>
  <c r="E35" i="6" s="1"/>
  <c r="D27" i="6"/>
  <c r="E27" i="6" s="1"/>
  <c r="D19" i="6"/>
  <c r="E19" i="6" s="1"/>
  <c r="D11" i="6"/>
  <c r="E11" i="6" s="1"/>
  <c r="D155" i="6"/>
  <c r="E155" i="6" s="1"/>
  <c r="D6" i="6"/>
  <c r="E6" i="6" s="1"/>
  <c r="K1860" i="6"/>
  <c r="Q1860" i="6" s="1"/>
  <c r="K1978" i="6"/>
  <c r="Q1978" i="6" s="1"/>
  <c r="K1999" i="6"/>
  <c r="Q1999" i="6" s="1"/>
  <c r="K1925" i="6"/>
  <c r="Q1925" i="6" s="1"/>
  <c r="K815" i="6"/>
  <c r="Q815" i="6" s="1"/>
  <c r="K1957" i="6"/>
  <c r="Q1957" i="6" s="1"/>
  <c r="K1825" i="6"/>
  <c r="Q1825" i="6" s="1"/>
  <c r="K1513" i="6"/>
  <c r="Q1513" i="6" s="1"/>
  <c r="K2000" i="6"/>
  <c r="Q2000" i="6" s="1"/>
  <c r="K1988" i="6"/>
  <c r="Q1988" i="6" s="1"/>
  <c r="K1904" i="6"/>
  <c r="Q1904" i="6" s="1"/>
  <c r="K1892" i="6"/>
  <c r="Q1892" i="6" s="1"/>
  <c r="K1760" i="6"/>
  <c r="Q1760" i="6" s="1"/>
  <c r="K1088" i="6"/>
  <c r="Q1088" i="6" s="1"/>
  <c r="K1903" i="6"/>
  <c r="Q1903" i="6" s="1"/>
  <c r="K2010" i="6"/>
  <c r="Q2010" i="6" s="1"/>
  <c r="K1482" i="6"/>
  <c r="Q1482" i="6" s="1"/>
  <c r="K1697" i="6"/>
  <c r="Q1697" i="6" s="1"/>
  <c r="K2020" i="6"/>
  <c r="Q2020" i="6" s="1"/>
  <c r="K1913" i="6"/>
  <c r="Q1913" i="6" s="1"/>
  <c r="K1395" i="6"/>
  <c r="Q1395" i="6" s="1"/>
  <c r="K2021" i="6"/>
  <c r="Q2021" i="6" s="1"/>
  <c r="K1514" i="6"/>
  <c r="Q1514" i="6" s="1"/>
  <c r="K1345" i="6"/>
  <c r="Q1345" i="6" s="1"/>
  <c r="K1673" i="6"/>
  <c r="Q1673" i="6" s="1"/>
  <c r="K1837" i="6"/>
  <c r="Q1837" i="6" s="1"/>
  <c r="K1801" i="6"/>
  <c r="Q1801" i="6" s="1"/>
  <c r="K1872" i="6"/>
  <c r="Q1872" i="6" s="1"/>
  <c r="K1967" i="6"/>
  <c r="Q1967" i="6" s="1"/>
  <c r="K1283" i="6"/>
  <c r="Q1283" i="6" s="1"/>
  <c r="K2009" i="6"/>
  <c r="Q2009" i="6" s="1"/>
  <c r="K1481" i="6"/>
  <c r="Q1481" i="6" s="1"/>
  <c r="K1861" i="6"/>
  <c r="Q1861" i="6" s="1"/>
  <c r="K1813" i="6"/>
  <c r="Q1813" i="6" s="1"/>
  <c r="K1633" i="6"/>
  <c r="Q1633" i="6" s="1"/>
  <c r="K1968" i="6"/>
  <c r="Q1968" i="6" s="1"/>
  <c r="K970" i="6"/>
  <c r="Q970" i="6" s="1"/>
  <c r="K1849" i="6"/>
  <c r="Q1849" i="6" s="1"/>
  <c r="K1609" i="6"/>
  <c r="Q1609" i="6" s="1"/>
  <c r="K1956" i="6"/>
  <c r="Q1956" i="6" s="1"/>
  <c r="K1284" i="6"/>
  <c r="Q1284" i="6" s="1"/>
  <c r="K1546" i="6"/>
  <c r="Q1546" i="6" s="1"/>
  <c r="K1977" i="6"/>
  <c r="Q1977" i="6" s="1"/>
  <c r="K1893" i="6"/>
  <c r="Q1893" i="6" s="1"/>
  <c r="K1545" i="6"/>
  <c r="Q1545" i="6" s="1"/>
  <c r="K1449" i="6"/>
  <c r="Q1449" i="6" s="1"/>
  <c r="K4" i="6"/>
  <c r="Q4" i="6" s="1"/>
  <c r="K3" i="6"/>
  <c r="Q3" i="6" s="1"/>
  <c r="K829" i="6"/>
  <c r="Q829" i="6" s="1"/>
  <c r="K156" i="6"/>
  <c r="Q156" i="6" s="1"/>
  <c r="K1346" i="6"/>
  <c r="Q1346" i="6" s="1"/>
  <c r="K971" i="6"/>
  <c r="Q971" i="6" s="1"/>
  <c r="K539" i="6"/>
  <c r="Q539" i="6" s="1"/>
  <c r="K155" i="6"/>
  <c r="Q155" i="6" s="1"/>
  <c r="K1195" i="6"/>
  <c r="Q1195" i="6" s="1"/>
  <c r="K1087" i="6"/>
  <c r="Q1087" i="6" s="1"/>
  <c r="K534" i="6"/>
  <c r="Q534" i="6" s="1"/>
  <c r="K1202" i="6"/>
  <c r="Q1202" i="6" s="1"/>
  <c r="K2031" i="6"/>
  <c r="Q2031" i="6" s="1"/>
  <c r="K1882" i="6"/>
  <c r="Q1882" i="6" s="1"/>
  <c r="K1914" i="6"/>
  <c r="Q1914" i="6" s="1"/>
  <c r="K1674" i="6"/>
  <c r="Q1674" i="6" s="1"/>
  <c r="K1577" i="6"/>
  <c r="Q1577" i="6" s="1"/>
  <c r="K1738" i="6"/>
  <c r="Q1738" i="6" s="1"/>
  <c r="K1610" i="6"/>
  <c r="Q1610" i="6" s="1"/>
  <c r="K1945" i="6"/>
  <c r="Q1945" i="6" s="1"/>
  <c r="K1786" i="6"/>
  <c r="Q1786" i="6" s="1"/>
  <c r="K1714" i="6"/>
  <c r="Q1714" i="6" s="1"/>
  <c r="E15" i="1"/>
  <c r="E16" i="1"/>
  <c r="H1448" i="6"/>
  <c r="H1446" i="6"/>
  <c r="H1936" i="6"/>
  <c r="H1490" i="6"/>
  <c r="H1906" i="6"/>
  <c r="O1714" i="6"/>
  <c r="O2000" i="6"/>
  <c r="E14" i="1"/>
  <c r="E26" i="1"/>
  <c r="E38" i="1"/>
  <c r="H1278" i="6"/>
  <c r="H1686" i="6"/>
  <c r="H1687" i="6"/>
  <c r="H1864" i="6"/>
  <c r="H2008" i="6"/>
  <c r="H2014" i="6"/>
  <c r="H1447" i="6"/>
  <c r="H1949" i="6"/>
  <c r="H1923" i="6"/>
  <c r="H1543" i="6"/>
  <c r="H1869" i="6"/>
  <c r="H1881" i="6"/>
  <c r="H1830" i="6"/>
  <c r="O2031" i="6"/>
  <c r="O1999" i="6"/>
  <c r="O1914" i="6"/>
  <c r="O1345" i="6"/>
  <c r="O2009" i="6"/>
  <c r="O1837" i="6"/>
  <c r="O1088" i="6"/>
  <c r="O2020" i="6"/>
  <c r="O1860" i="6"/>
  <c r="O1967" i="6"/>
  <c r="O1977" i="6"/>
  <c r="O1882" i="6"/>
  <c r="O1872" i="6"/>
  <c r="O1957" i="6"/>
  <c r="O2021" i="6"/>
  <c r="O1861" i="6"/>
  <c r="O3" i="6"/>
  <c r="O1988" i="6"/>
  <c r="O1903" i="6"/>
  <c r="O1697" i="6"/>
  <c r="O1482" i="6"/>
  <c r="O1514" i="6"/>
  <c r="O1283" i="6"/>
  <c r="O1945" i="6"/>
  <c r="O1738" i="6"/>
  <c r="O1610" i="6"/>
  <c r="O1395" i="6"/>
  <c r="O1481" i="6"/>
  <c r="O1849" i="6"/>
  <c r="O1801" i="6"/>
  <c r="O1786" i="6"/>
  <c r="O1346" i="6"/>
  <c r="O1545" i="6"/>
  <c r="O1546" i="6"/>
  <c r="O1284" i="6"/>
  <c r="O1978" i="6"/>
  <c r="O1968" i="6"/>
  <c r="O1956" i="6"/>
  <c r="O1904" i="6"/>
  <c r="O1925" i="6"/>
  <c r="O1913" i="6"/>
  <c r="O1892" i="6"/>
  <c r="O1813" i="6"/>
  <c r="O1825" i="6"/>
  <c r="O1633" i="6"/>
  <c r="O1609" i="6"/>
  <c r="O1674" i="6"/>
  <c r="O1577" i="6"/>
  <c r="O1513" i="6"/>
  <c r="O1449" i="6"/>
  <c r="O4" i="6"/>
  <c r="O1087" i="6"/>
  <c r="O1195" i="6"/>
  <c r="O971" i="6"/>
  <c r="O815" i="6"/>
  <c r="O970" i="6"/>
  <c r="O156" i="6"/>
  <c r="O539" i="6"/>
  <c r="O155" i="6"/>
  <c r="O1202" i="6"/>
  <c r="O829" i="6"/>
  <c r="U1946" i="6" l="1"/>
  <c r="U1396" i="6"/>
  <c r="U1632" i="6"/>
  <c r="U1840" i="6"/>
  <c r="U1761" i="6"/>
  <c r="U1656" i="6"/>
  <c r="U1696" i="6"/>
  <c r="U1760" i="6"/>
  <c r="H1277" i="6"/>
  <c r="O1632" i="6"/>
  <c r="H1356" i="6"/>
  <c r="H1817" i="6"/>
  <c r="H586" i="6"/>
  <c r="H1845" i="6"/>
  <c r="H1642" i="6"/>
  <c r="H1767" i="6"/>
  <c r="H1369" i="6"/>
  <c r="H238" i="6"/>
  <c r="K1840" i="6"/>
  <c r="Q1840" i="6" s="1"/>
  <c r="H1791" i="6"/>
  <c r="H1229" i="6"/>
  <c r="H1275" i="6"/>
  <c r="O1761" i="6"/>
  <c r="H1516" i="6"/>
  <c r="O1850" i="6"/>
  <c r="K1650" i="6"/>
  <c r="Q1650" i="6" s="1"/>
  <c r="O1650" i="6"/>
  <c r="H1762" i="6"/>
  <c r="K1946" i="6"/>
  <c r="Q1946" i="6" s="1"/>
  <c r="H1829" i="6"/>
  <c r="K1850" i="6"/>
  <c r="Q1850" i="6" s="1"/>
  <c r="O1696" i="6"/>
  <c r="M964" i="6"/>
  <c r="P964" i="6"/>
  <c r="M363" i="6"/>
  <c r="P363" i="6"/>
  <c r="M1157" i="6"/>
  <c r="P1157" i="6"/>
  <c r="M1685" i="6"/>
  <c r="P1685" i="6"/>
  <c r="M1850" i="6"/>
  <c r="P1850" i="6"/>
  <c r="M1650" i="6"/>
  <c r="P1650" i="6"/>
  <c r="M1949" i="6"/>
  <c r="P1949" i="6"/>
  <c r="M1491" i="6"/>
  <c r="P1491" i="6"/>
  <c r="M1530" i="6"/>
  <c r="P1530" i="6"/>
  <c r="M1803" i="6"/>
  <c r="P1803" i="6"/>
  <c r="M1183" i="6"/>
  <c r="P1183" i="6"/>
  <c r="M1492" i="6"/>
  <c r="P1492" i="6"/>
  <c r="M1804" i="6"/>
  <c r="P1804" i="6"/>
  <c r="M711" i="6"/>
  <c r="P711" i="6"/>
  <c r="M1923" i="6"/>
  <c r="P1923" i="6"/>
  <c r="M1826" i="6"/>
  <c r="P1826" i="6"/>
  <c r="M907" i="6"/>
  <c r="P907" i="6"/>
  <c r="M1568" i="6"/>
  <c r="P1568" i="6"/>
  <c r="M70" i="6"/>
  <c r="P70" i="6"/>
  <c r="M718" i="6"/>
  <c r="P718" i="6"/>
  <c r="M1762" i="6"/>
  <c r="P1762" i="6"/>
  <c r="M1632" i="6"/>
  <c r="P1632" i="6"/>
  <c r="M1255" i="6"/>
  <c r="P1255" i="6"/>
  <c r="M1907" i="6"/>
  <c r="P1907" i="6"/>
  <c r="M1543" i="6"/>
  <c r="P1543" i="6"/>
  <c r="L1850" i="6"/>
  <c r="M1516" i="6"/>
  <c r="P1516" i="6"/>
  <c r="M1840" i="6"/>
  <c r="P1840" i="6"/>
  <c r="M1275" i="6"/>
  <c r="P1275" i="6"/>
  <c r="M2031" i="6"/>
  <c r="P2031" i="6"/>
  <c r="M1760" i="6"/>
  <c r="V1760" i="6" s="1"/>
  <c r="P1760" i="6"/>
  <c r="M1950" i="6"/>
  <c r="P1950" i="6"/>
  <c r="M106" i="6"/>
  <c r="P106" i="6"/>
  <c r="M754" i="6"/>
  <c r="P754" i="6"/>
  <c r="M1079" i="6"/>
  <c r="P1079" i="6"/>
  <c r="M1868" i="6"/>
  <c r="P1868" i="6"/>
  <c r="M1776" i="6"/>
  <c r="P1776" i="6"/>
  <c r="M1687" i="6"/>
  <c r="P1687" i="6"/>
  <c r="M1831" i="6"/>
  <c r="P1831" i="6"/>
  <c r="M1096" i="6"/>
  <c r="P1096" i="6"/>
  <c r="M687" i="6"/>
  <c r="P687" i="6"/>
  <c r="M1277" i="6"/>
  <c r="P1277" i="6"/>
  <c r="M1805" i="6"/>
  <c r="P1805" i="6"/>
  <c r="M210" i="6"/>
  <c r="P210" i="6"/>
  <c r="M1864" i="6"/>
  <c r="P1864" i="6"/>
  <c r="M1490" i="6"/>
  <c r="P1490" i="6"/>
  <c r="M489" i="6"/>
  <c r="P489" i="6"/>
  <c r="M1727" i="6"/>
  <c r="P1727" i="6"/>
  <c r="M1686" i="6"/>
  <c r="P1686" i="6"/>
  <c r="M1788" i="6"/>
  <c r="P1788" i="6"/>
  <c r="M1830" i="6"/>
  <c r="P1830" i="6"/>
  <c r="M1871" i="6"/>
  <c r="P1871" i="6"/>
  <c r="M1229" i="6"/>
  <c r="P1229" i="6"/>
  <c r="M1619" i="6"/>
  <c r="P1619" i="6"/>
  <c r="M1278" i="6"/>
  <c r="P1278" i="6"/>
  <c r="M1528" i="6"/>
  <c r="P1528" i="6"/>
  <c r="M1515" i="6"/>
  <c r="P1515" i="6"/>
  <c r="M1924" i="6"/>
  <c r="P1924" i="6"/>
  <c r="M190" i="6"/>
  <c r="P190" i="6"/>
  <c r="M1462" i="6"/>
  <c r="P1462" i="6"/>
  <c r="M1811" i="6"/>
  <c r="P1811" i="6"/>
  <c r="M1869" i="6"/>
  <c r="P1869" i="6"/>
  <c r="M1800" i="6"/>
  <c r="P1800" i="6"/>
  <c r="M1894" i="6"/>
  <c r="P1894" i="6"/>
  <c r="M412" i="6"/>
  <c r="P412" i="6"/>
  <c r="M1132" i="6"/>
  <c r="P1132" i="6"/>
  <c r="M287" i="6"/>
  <c r="P287" i="6"/>
  <c r="M1227" i="6"/>
  <c r="P1227" i="6"/>
  <c r="M1517" i="6"/>
  <c r="P1517" i="6"/>
  <c r="M1817" i="6"/>
  <c r="P1817" i="6"/>
  <c r="M618" i="6"/>
  <c r="P618" i="6"/>
  <c r="M1936" i="6"/>
  <c r="P1936" i="6"/>
  <c r="M1791" i="6"/>
  <c r="P1791" i="6"/>
  <c r="M371" i="6"/>
  <c r="P371" i="6"/>
  <c r="M1569" i="6"/>
  <c r="P1569" i="6"/>
  <c r="M519" i="6"/>
  <c r="P519" i="6"/>
  <c r="M1881" i="6"/>
  <c r="P1881" i="6"/>
  <c r="M1812" i="6"/>
  <c r="P1812" i="6"/>
  <c r="M1906" i="6"/>
  <c r="P1906" i="6"/>
  <c r="O1656" i="6"/>
  <c r="M1648" i="6"/>
  <c r="P1648" i="6"/>
  <c r="M1647" i="6"/>
  <c r="P1647" i="6"/>
  <c r="M1948" i="6"/>
  <c r="P1948" i="6"/>
  <c r="M214" i="6"/>
  <c r="P214" i="6"/>
  <c r="M1582" i="6"/>
  <c r="P1582" i="6"/>
  <c r="M1989" i="6"/>
  <c r="P1989" i="6"/>
  <c r="M2014" i="6"/>
  <c r="P2014" i="6"/>
  <c r="M411" i="6"/>
  <c r="P411" i="6"/>
  <c r="M1793" i="6"/>
  <c r="P1793" i="6"/>
  <c r="M1203" i="6"/>
  <c r="P1203" i="6"/>
  <c r="M676" i="6"/>
  <c r="P676" i="6"/>
  <c r="M1372" i="6"/>
  <c r="P1372" i="6"/>
  <c r="M839" i="6"/>
  <c r="P839" i="6"/>
  <c r="M1279" i="6"/>
  <c r="P1279" i="6"/>
  <c r="M1529" i="6"/>
  <c r="P1529" i="6"/>
  <c r="M1829" i="6"/>
  <c r="P1829" i="6"/>
  <c r="M810" i="6"/>
  <c r="P810" i="6"/>
  <c r="M2008" i="6"/>
  <c r="P2008" i="6"/>
  <c r="M1446" i="6"/>
  <c r="P1446" i="6"/>
  <c r="M515" i="6"/>
  <c r="P515" i="6"/>
  <c r="M1737" i="6"/>
  <c r="P1737" i="6"/>
  <c r="M1635" i="6"/>
  <c r="P1635" i="6"/>
  <c r="M819" i="6"/>
  <c r="P819" i="6"/>
  <c r="M2013" i="6"/>
  <c r="P2013" i="6"/>
  <c r="M2026" i="6"/>
  <c r="P2026" i="6"/>
  <c r="M1935" i="6"/>
  <c r="P1935" i="6"/>
  <c r="M1447" i="6"/>
  <c r="P1447" i="6"/>
  <c r="M1459" i="6"/>
  <c r="P1459" i="6"/>
  <c r="K1656" i="6"/>
  <c r="Q1656" i="6" s="1"/>
  <c r="M1696" i="6"/>
  <c r="P1696" i="6"/>
  <c r="M1946" i="6"/>
  <c r="P1946" i="6"/>
  <c r="M1779" i="6"/>
  <c r="P1779" i="6"/>
  <c r="M127" i="6"/>
  <c r="P127" i="6"/>
  <c r="M1518" i="6"/>
  <c r="P1518" i="6"/>
  <c r="M1761" i="6"/>
  <c r="P1761" i="6"/>
  <c r="M238" i="6"/>
  <c r="P238" i="6"/>
  <c r="M1630" i="6"/>
  <c r="P1630" i="6"/>
  <c r="M1176" i="6"/>
  <c r="P1176" i="6"/>
  <c r="M615" i="6"/>
  <c r="P615" i="6"/>
  <c r="M808" i="6"/>
  <c r="P808" i="6"/>
  <c r="M1396" i="6"/>
  <c r="P1396" i="6"/>
  <c r="M1720" i="6"/>
  <c r="P1720" i="6"/>
  <c r="M1274" i="6"/>
  <c r="P1274" i="6"/>
  <c r="M653" i="6"/>
  <c r="P653" i="6"/>
  <c r="M1661" i="6"/>
  <c r="P1661" i="6"/>
  <c r="M1806" i="6"/>
  <c r="P1806" i="6"/>
  <c r="M555" i="6"/>
  <c r="P555" i="6"/>
  <c r="M1773" i="6"/>
  <c r="P1773" i="6"/>
  <c r="M1767" i="6"/>
  <c r="P1767" i="6"/>
  <c r="M879" i="6"/>
  <c r="P879" i="6"/>
  <c r="M1072" i="6"/>
  <c r="P1072" i="6"/>
  <c r="H1963" i="6"/>
  <c r="M1420" i="6"/>
  <c r="P1420" i="6"/>
  <c r="M1792" i="6"/>
  <c r="P1792" i="6"/>
  <c r="M1578" i="6"/>
  <c r="P1578" i="6"/>
  <c r="M619" i="6"/>
  <c r="P619" i="6"/>
  <c r="M1937" i="6"/>
  <c r="P1937" i="6"/>
  <c r="M1845" i="6"/>
  <c r="P1845" i="6"/>
  <c r="M586" i="6"/>
  <c r="P586" i="6"/>
  <c r="M1642" i="6"/>
  <c r="P1642" i="6"/>
  <c r="M1356" i="6"/>
  <c r="P1356" i="6"/>
  <c r="M1131" i="6"/>
  <c r="P1131" i="6"/>
  <c r="L2031" i="6"/>
  <c r="J2031" i="6"/>
  <c r="L1840" i="6"/>
  <c r="J1840" i="6"/>
  <c r="L1812" i="6"/>
  <c r="O1812" i="6"/>
  <c r="H1462" i="6"/>
  <c r="K1812" i="6"/>
  <c r="Q1812" i="6" s="1"/>
  <c r="J1773" i="6"/>
  <c r="K1396" i="6"/>
  <c r="Q1396" i="6" s="1"/>
  <c r="K1800" i="6"/>
  <c r="Q1800" i="6" s="1"/>
  <c r="O1800" i="6"/>
  <c r="H1648" i="6"/>
  <c r="K1720" i="6"/>
  <c r="Q1720" i="6" s="1"/>
  <c r="L1761" i="6"/>
  <c r="K1737" i="6"/>
  <c r="Q1737" i="6" s="1"/>
  <c r="L1737" i="6"/>
  <c r="E1647" i="6"/>
  <c r="H1774" i="6"/>
  <c r="O1737" i="6"/>
  <c r="K1773" i="6"/>
  <c r="Q1773" i="6" s="1"/>
  <c r="S1773" i="6" s="1"/>
  <c r="U1773" i="6" s="1"/>
  <c r="L1946" i="6"/>
  <c r="O1720" i="6"/>
  <c r="L1773" i="6"/>
  <c r="L1800" i="6"/>
  <c r="J1946" i="6"/>
  <c r="O1776" i="6"/>
  <c r="L1656" i="6"/>
  <c r="M1656" i="6"/>
  <c r="K1776" i="6"/>
  <c r="Q1776" i="6" s="1"/>
  <c r="S1776" i="6" s="1"/>
  <c r="U1776" i="6" s="1"/>
  <c r="J1632" i="6"/>
  <c r="J1656" i="6"/>
  <c r="J1776" i="6"/>
  <c r="J1737" i="6"/>
  <c r="J1800" i="6"/>
  <c r="J1696" i="6"/>
  <c r="J1761" i="6"/>
  <c r="J1812" i="6"/>
  <c r="L1396" i="6"/>
  <c r="J1578" i="6"/>
  <c r="L1632" i="6"/>
  <c r="J1650" i="6"/>
  <c r="L1776" i="6"/>
  <c r="O1760" i="6"/>
  <c r="J1850" i="6"/>
  <c r="O1578" i="6"/>
  <c r="L1578" i="6"/>
  <c r="L1650" i="6"/>
  <c r="V1650" i="6" s="1"/>
  <c r="K1578" i="6"/>
  <c r="Q1578" i="6" s="1"/>
  <c r="K1826" i="6"/>
  <c r="Q1826" i="6" s="1"/>
  <c r="O1826" i="6"/>
  <c r="L1826" i="6"/>
  <c r="J1826" i="6"/>
  <c r="J1396" i="6"/>
  <c r="L1696" i="6"/>
  <c r="E1568" i="6"/>
  <c r="L1720" i="6"/>
  <c r="J1760" i="6"/>
  <c r="K1788" i="6"/>
  <c r="Q1788" i="6" s="1"/>
  <c r="E1635" i="6"/>
  <c r="J1720" i="6"/>
  <c r="J1788" i="6"/>
  <c r="L1788" i="6"/>
  <c r="O1788" i="6"/>
  <c r="J60" i="6"/>
  <c r="L60" i="6"/>
  <c r="J158" i="6"/>
  <c r="L158" i="6"/>
  <c r="J136" i="6"/>
  <c r="L136" i="6"/>
  <c r="J266" i="6"/>
  <c r="L266" i="6"/>
  <c r="J714" i="6"/>
  <c r="L714" i="6"/>
  <c r="J1234" i="6"/>
  <c r="L1234" i="6"/>
  <c r="J1658" i="6"/>
  <c r="L1658" i="6"/>
  <c r="J1311" i="6"/>
  <c r="L1311" i="6"/>
  <c r="J840" i="6"/>
  <c r="L840" i="6"/>
  <c r="J1984" i="6"/>
  <c r="L1984" i="6"/>
  <c r="J188" i="6"/>
  <c r="L188" i="6"/>
  <c r="J732" i="6"/>
  <c r="L732" i="6"/>
  <c r="J1292" i="6"/>
  <c r="L1292" i="6"/>
  <c r="J1876" i="6"/>
  <c r="L1876" i="6"/>
  <c r="J1399" i="6"/>
  <c r="L1399" i="6"/>
  <c r="J1990" i="6"/>
  <c r="L1990" i="6"/>
  <c r="J1480" i="6"/>
  <c r="L1480" i="6"/>
  <c r="J287" i="6"/>
  <c r="L287" i="6"/>
  <c r="J1183" i="6"/>
  <c r="L1183" i="6"/>
  <c r="J1700" i="6"/>
  <c r="L1700" i="6"/>
  <c r="J363" i="6"/>
  <c r="L363" i="6"/>
  <c r="J1275" i="6"/>
  <c r="L1275" i="6"/>
  <c r="J1829" i="6"/>
  <c r="L1829" i="6"/>
  <c r="J1950" i="6"/>
  <c r="L1950" i="6"/>
  <c r="J1831" i="6"/>
  <c r="L1831" i="6"/>
  <c r="J1448" i="6"/>
  <c r="L1448" i="6"/>
  <c r="J850" i="6"/>
  <c r="L850" i="6"/>
  <c r="J11" i="6"/>
  <c r="L11" i="6"/>
  <c r="J59" i="6"/>
  <c r="L59" i="6"/>
  <c r="J107" i="6"/>
  <c r="L107" i="6"/>
  <c r="J163" i="6"/>
  <c r="L163" i="6"/>
  <c r="J211" i="6"/>
  <c r="L211" i="6"/>
  <c r="J259" i="6"/>
  <c r="L259" i="6"/>
  <c r="J307" i="6"/>
  <c r="L307" i="6"/>
  <c r="J355" i="6"/>
  <c r="L355" i="6"/>
  <c r="J427" i="6"/>
  <c r="L427" i="6"/>
  <c r="J475" i="6"/>
  <c r="L475" i="6"/>
  <c r="J5" i="6"/>
  <c r="L5" i="6"/>
  <c r="J53" i="6"/>
  <c r="L53" i="6"/>
  <c r="J101" i="6"/>
  <c r="L101" i="6"/>
  <c r="J149" i="6"/>
  <c r="L149" i="6"/>
  <c r="J197" i="6"/>
  <c r="L197" i="6"/>
  <c r="J245" i="6"/>
  <c r="L245" i="6"/>
  <c r="J25" i="6"/>
  <c r="L25" i="6"/>
  <c r="J73" i="6"/>
  <c r="L73" i="6"/>
  <c r="J121" i="6"/>
  <c r="L121" i="6"/>
  <c r="J169" i="6"/>
  <c r="L169" i="6"/>
  <c r="J217" i="6"/>
  <c r="L217" i="6"/>
  <c r="J265" i="6"/>
  <c r="L265" i="6"/>
  <c r="J321" i="6"/>
  <c r="L321" i="6"/>
  <c r="J369" i="6"/>
  <c r="L369" i="6"/>
  <c r="J417" i="6"/>
  <c r="L417" i="6"/>
  <c r="J465" i="6"/>
  <c r="L465" i="6"/>
  <c r="J521" i="6"/>
  <c r="L521" i="6"/>
  <c r="J569" i="6"/>
  <c r="L569" i="6"/>
  <c r="J625" i="6"/>
  <c r="L625" i="6"/>
  <c r="J673" i="6"/>
  <c r="L673" i="6"/>
  <c r="J721" i="6"/>
  <c r="L721" i="6"/>
  <c r="J777" i="6"/>
  <c r="L777" i="6"/>
  <c r="J825" i="6"/>
  <c r="L825" i="6"/>
  <c r="J873" i="6"/>
  <c r="L873" i="6"/>
  <c r="J921" i="6"/>
  <c r="L921" i="6"/>
  <c r="J969" i="6"/>
  <c r="L969" i="6"/>
  <c r="J1017" i="6"/>
  <c r="L1017" i="6"/>
  <c r="J1065" i="6"/>
  <c r="L1065" i="6"/>
  <c r="J1113" i="6"/>
  <c r="L1113" i="6"/>
  <c r="J1161" i="6"/>
  <c r="L1161" i="6"/>
  <c r="J1209" i="6"/>
  <c r="L1209" i="6"/>
  <c r="J1257" i="6"/>
  <c r="L1257" i="6"/>
  <c r="J1305" i="6"/>
  <c r="L1305" i="6"/>
  <c r="J1361" i="6"/>
  <c r="L1361" i="6"/>
  <c r="J1425" i="6"/>
  <c r="L1425" i="6"/>
  <c r="J1489" i="6"/>
  <c r="L1489" i="6"/>
  <c r="J1561" i="6"/>
  <c r="L1561" i="6"/>
  <c r="J1641" i="6"/>
  <c r="L1641" i="6"/>
  <c r="J1705" i="6"/>
  <c r="L1705" i="6"/>
  <c r="J1769" i="6"/>
  <c r="L1769" i="6"/>
  <c r="J1857" i="6"/>
  <c r="L1857" i="6"/>
  <c r="J1921" i="6"/>
  <c r="L1921" i="6"/>
  <c r="J1993" i="6"/>
  <c r="L1993" i="6"/>
  <c r="J944" i="6"/>
  <c r="L944" i="6"/>
  <c r="J1144" i="6"/>
  <c r="L1144" i="6"/>
  <c r="J1560" i="6"/>
  <c r="L1560" i="6"/>
  <c r="J1880" i="6"/>
  <c r="L1880" i="6"/>
  <c r="J2002" i="6"/>
  <c r="L2002" i="6"/>
  <c r="J1567" i="6"/>
  <c r="L1567" i="6"/>
  <c r="J523" i="6"/>
  <c r="L523" i="6"/>
  <c r="J587" i="6"/>
  <c r="L587" i="6"/>
  <c r="J643" i="6"/>
  <c r="L643" i="6"/>
  <c r="J691" i="6"/>
  <c r="L691" i="6"/>
  <c r="J739" i="6"/>
  <c r="L739" i="6"/>
  <c r="J787" i="6"/>
  <c r="L787" i="6"/>
  <c r="J843" i="6"/>
  <c r="L843" i="6"/>
  <c r="J891" i="6"/>
  <c r="L891" i="6"/>
  <c r="J947" i="6"/>
  <c r="L947" i="6"/>
  <c r="J1003" i="6"/>
  <c r="L1003" i="6"/>
  <c r="J1051" i="6"/>
  <c r="L1051" i="6"/>
  <c r="J1099" i="6"/>
  <c r="L1099" i="6"/>
  <c r="J1155" i="6"/>
  <c r="L1155" i="6"/>
  <c r="J1219" i="6"/>
  <c r="L1219" i="6"/>
  <c r="J1291" i="6"/>
  <c r="L1291" i="6"/>
  <c r="J1339" i="6"/>
  <c r="L1339" i="6"/>
  <c r="J1387" i="6"/>
  <c r="L1387" i="6"/>
  <c r="J1443" i="6"/>
  <c r="L1443" i="6"/>
  <c r="J1507" i="6"/>
  <c r="L1507" i="6"/>
  <c r="J1563" i="6"/>
  <c r="L1563" i="6"/>
  <c r="J1611" i="6"/>
  <c r="L1611" i="6"/>
  <c r="J1675" i="6"/>
  <c r="L1675" i="6"/>
  <c r="J1723" i="6"/>
  <c r="L1723" i="6"/>
  <c r="J1771" i="6"/>
  <c r="L1771" i="6"/>
  <c r="J1843" i="6"/>
  <c r="L1843" i="6"/>
  <c r="J1891" i="6"/>
  <c r="L1891" i="6"/>
  <c r="J1955" i="6"/>
  <c r="L1955" i="6"/>
  <c r="J2011" i="6"/>
  <c r="L2011" i="6"/>
  <c r="J767" i="6"/>
  <c r="L767" i="6"/>
  <c r="J1111" i="6"/>
  <c r="L1111" i="6"/>
  <c r="J1247" i="6"/>
  <c r="L1247" i="6"/>
  <c r="J1695" i="6"/>
  <c r="L1695" i="6"/>
  <c r="J1879" i="6"/>
  <c r="L1879" i="6"/>
  <c r="J1248" i="6"/>
  <c r="L1248" i="6"/>
  <c r="J1576" i="6"/>
  <c r="L1576" i="6"/>
  <c r="J1856" i="6"/>
  <c r="L1856" i="6"/>
  <c r="J325" i="6"/>
  <c r="L325" i="6"/>
  <c r="J373" i="6"/>
  <c r="L373" i="6"/>
  <c r="J421" i="6"/>
  <c r="L421" i="6"/>
  <c r="J469" i="6"/>
  <c r="L469" i="6"/>
  <c r="J517" i="6"/>
  <c r="L517" i="6"/>
  <c r="J565" i="6"/>
  <c r="L565" i="6"/>
  <c r="J613" i="6"/>
  <c r="L613" i="6"/>
  <c r="J669" i="6"/>
  <c r="L669" i="6"/>
  <c r="J717" i="6"/>
  <c r="L717" i="6"/>
  <c r="J765" i="6"/>
  <c r="L765" i="6"/>
  <c r="J813" i="6"/>
  <c r="L813" i="6"/>
  <c r="J869" i="6"/>
  <c r="L869" i="6"/>
  <c r="J917" i="6"/>
  <c r="L917" i="6"/>
  <c r="J965" i="6"/>
  <c r="L965" i="6"/>
  <c r="J1013" i="6"/>
  <c r="L1013" i="6"/>
  <c r="J1061" i="6"/>
  <c r="L1061" i="6"/>
  <c r="J1109" i="6"/>
  <c r="L1109" i="6"/>
  <c r="J1165" i="6"/>
  <c r="L1165" i="6"/>
  <c r="J1213" i="6"/>
  <c r="L1213" i="6"/>
  <c r="J1269" i="6"/>
  <c r="L1269" i="6"/>
  <c r="J1325" i="6"/>
  <c r="L1325" i="6"/>
  <c r="J1373" i="6"/>
  <c r="L1373" i="6"/>
  <c r="J1429" i="6"/>
  <c r="L1429" i="6"/>
  <c r="J1477" i="6"/>
  <c r="L1477" i="6"/>
  <c r="J1533" i="6"/>
  <c r="L1533" i="6"/>
  <c r="J1581" i="6"/>
  <c r="L1581" i="6"/>
  <c r="J1629" i="6"/>
  <c r="L1629" i="6"/>
  <c r="J1693" i="6"/>
  <c r="L1693" i="6"/>
  <c r="J1741" i="6"/>
  <c r="L1741" i="6"/>
  <c r="J1797" i="6"/>
  <c r="L1797" i="6"/>
  <c r="J1909" i="6"/>
  <c r="L1909" i="6"/>
  <c r="J1981" i="6"/>
  <c r="L1981" i="6"/>
  <c r="J382" i="6"/>
  <c r="L382" i="6"/>
  <c r="J430" i="6"/>
  <c r="L430" i="6"/>
  <c r="J478" i="6"/>
  <c r="L478" i="6"/>
  <c r="J526" i="6"/>
  <c r="L526" i="6"/>
  <c r="J582" i="6"/>
  <c r="L582" i="6"/>
  <c r="J630" i="6"/>
  <c r="L630" i="6"/>
  <c r="J678" i="6"/>
  <c r="L678" i="6"/>
  <c r="J734" i="6"/>
  <c r="L734" i="6"/>
  <c r="J782" i="6"/>
  <c r="L782" i="6"/>
  <c r="J830" i="6"/>
  <c r="L830" i="6"/>
  <c r="J878" i="6"/>
  <c r="L878" i="6"/>
  <c r="J926" i="6"/>
  <c r="L926" i="6"/>
  <c r="J982" i="6"/>
  <c r="L982" i="6"/>
  <c r="J1030" i="6"/>
  <c r="L1030" i="6"/>
  <c r="J1078" i="6"/>
  <c r="L1078" i="6"/>
  <c r="J1126" i="6"/>
  <c r="L1126" i="6"/>
  <c r="J1174" i="6"/>
  <c r="L1174" i="6"/>
  <c r="J1222" i="6"/>
  <c r="L1222" i="6"/>
  <c r="J1270" i="6"/>
  <c r="L1270" i="6"/>
  <c r="J1326" i="6"/>
  <c r="L1326" i="6"/>
  <c r="J1374" i="6"/>
  <c r="L1374" i="6"/>
  <c r="J1422" i="6"/>
  <c r="L1422" i="6"/>
  <c r="J1486" i="6"/>
  <c r="L1486" i="6"/>
  <c r="J1542" i="6"/>
  <c r="L1542" i="6"/>
  <c r="J1598" i="6"/>
  <c r="L1598" i="6"/>
  <c r="J1654" i="6"/>
  <c r="L1654" i="6"/>
  <c r="J1710" i="6"/>
  <c r="L1710" i="6"/>
  <c r="J1758" i="6"/>
  <c r="L1758" i="6"/>
  <c r="J1878" i="6"/>
  <c r="L1878" i="6"/>
  <c r="J1934" i="6"/>
  <c r="L1934" i="6"/>
  <c r="J1279" i="6"/>
  <c r="L1279" i="6"/>
  <c r="J1687" i="6"/>
  <c r="L1687" i="6"/>
  <c r="J79" i="6"/>
  <c r="L79" i="6"/>
  <c r="J431" i="6"/>
  <c r="L431" i="6"/>
  <c r="J424" i="6"/>
  <c r="L424" i="6"/>
  <c r="J712" i="6"/>
  <c r="L712" i="6"/>
  <c r="J58" i="6"/>
  <c r="L58" i="6"/>
  <c r="J1184" i="6"/>
  <c r="L1184" i="6"/>
  <c r="J684" i="6"/>
  <c r="L684" i="6"/>
  <c r="J1476" i="6"/>
  <c r="L1476" i="6"/>
  <c r="J1599" i="6"/>
  <c r="L1599" i="6"/>
  <c r="J839" i="6"/>
  <c r="L839" i="6"/>
  <c r="J289" i="6"/>
  <c r="L289" i="6"/>
  <c r="J907" i="6"/>
  <c r="L907" i="6"/>
  <c r="J411" i="6"/>
  <c r="L411" i="6"/>
  <c r="J1937" i="6"/>
  <c r="L1937" i="6"/>
  <c r="J617" i="6"/>
  <c r="L617" i="6"/>
  <c r="J1963" i="6"/>
  <c r="L1963" i="6"/>
  <c r="J1132" i="6"/>
  <c r="L1132" i="6"/>
  <c r="J1462" i="6"/>
  <c r="L1462" i="6"/>
  <c r="J20" i="6"/>
  <c r="L20" i="6"/>
  <c r="J68" i="6"/>
  <c r="L68" i="6"/>
  <c r="J116" i="6"/>
  <c r="L116" i="6"/>
  <c r="J14" i="6"/>
  <c r="L14" i="6"/>
  <c r="J62" i="6"/>
  <c r="L62" i="6"/>
  <c r="J118" i="6"/>
  <c r="L118" i="6"/>
  <c r="J166" i="6"/>
  <c r="L166" i="6"/>
  <c r="J230" i="6"/>
  <c r="L230" i="6"/>
  <c r="J286" i="6"/>
  <c r="L286" i="6"/>
  <c r="J334" i="6"/>
  <c r="L334" i="6"/>
  <c r="J39" i="6"/>
  <c r="L39" i="6"/>
  <c r="J87" i="6"/>
  <c r="L87" i="6"/>
  <c r="J143" i="6"/>
  <c r="L143" i="6"/>
  <c r="J191" i="6"/>
  <c r="L191" i="6"/>
  <c r="J239" i="6"/>
  <c r="L239" i="6"/>
  <c r="J295" i="6"/>
  <c r="L295" i="6"/>
  <c r="J343" i="6"/>
  <c r="L343" i="6"/>
  <c r="J391" i="6"/>
  <c r="L391" i="6"/>
  <c r="J439" i="6"/>
  <c r="L439" i="6"/>
  <c r="J487" i="6"/>
  <c r="L487" i="6"/>
  <c r="J543" i="6"/>
  <c r="L543" i="6"/>
  <c r="J591" i="6"/>
  <c r="L591" i="6"/>
  <c r="J48" i="6"/>
  <c r="L48" i="6"/>
  <c r="J96" i="6"/>
  <c r="L96" i="6"/>
  <c r="J144" i="6"/>
  <c r="L144" i="6"/>
  <c r="J192" i="6"/>
  <c r="L192" i="6"/>
  <c r="J240" i="6"/>
  <c r="L240" i="6"/>
  <c r="J288" i="6"/>
  <c r="L288" i="6"/>
  <c r="J336" i="6"/>
  <c r="L336" i="6"/>
  <c r="J384" i="6"/>
  <c r="L384" i="6"/>
  <c r="J432" i="6"/>
  <c r="L432" i="6"/>
  <c r="J480" i="6"/>
  <c r="L480" i="6"/>
  <c r="J528" i="6"/>
  <c r="L528" i="6"/>
  <c r="J576" i="6"/>
  <c r="L576" i="6"/>
  <c r="J624" i="6"/>
  <c r="L624" i="6"/>
  <c r="J672" i="6"/>
  <c r="L672" i="6"/>
  <c r="J720" i="6"/>
  <c r="L720" i="6"/>
  <c r="J768" i="6"/>
  <c r="L768" i="6"/>
  <c r="J18" i="6"/>
  <c r="L18" i="6"/>
  <c r="J66" i="6"/>
  <c r="L66" i="6"/>
  <c r="J122" i="6"/>
  <c r="L122" i="6"/>
  <c r="J170" i="6"/>
  <c r="L170" i="6"/>
  <c r="J226" i="6"/>
  <c r="L226" i="6"/>
  <c r="J274" i="6"/>
  <c r="L274" i="6"/>
  <c r="J322" i="6"/>
  <c r="L322" i="6"/>
  <c r="J370" i="6"/>
  <c r="L370" i="6"/>
  <c r="J418" i="6"/>
  <c r="L418" i="6"/>
  <c r="J466" i="6"/>
  <c r="L466" i="6"/>
  <c r="J514" i="6"/>
  <c r="L514" i="6"/>
  <c r="J562" i="6"/>
  <c r="L562" i="6"/>
  <c r="J626" i="6"/>
  <c r="L626" i="6"/>
  <c r="J674" i="6"/>
  <c r="L674" i="6"/>
  <c r="J722" i="6"/>
  <c r="L722" i="6"/>
  <c r="J778" i="6"/>
  <c r="L778" i="6"/>
  <c r="J834" i="6"/>
  <c r="L834" i="6"/>
  <c r="J890" i="6"/>
  <c r="L890" i="6"/>
  <c r="J938" i="6"/>
  <c r="L938" i="6"/>
  <c r="J994" i="6"/>
  <c r="L994" i="6"/>
  <c r="J1042" i="6"/>
  <c r="L1042" i="6"/>
  <c r="J1090" i="6"/>
  <c r="L1090" i="6"/>
  <c r="J1138" i="6"/>
  <c r="L1138" i="6"/>
  <c r="J1186" i="6"/>
  <c r="L1186" i="6"/>
  <c r="J1242" i="6"/>
  <c r="L1242" i="6"/>
  <c r="J1298" i="6"/>
  <c r="L1298" i="6"/>
  <c r="J1354" i="6"/>
  <c r="L1354" i="6"/>
  <c r="J1402" i="6"/>
  <c r="L1402" i="6"/>
  <c r="J1450" i="6"/>
  <c r="L1450" i="6"/>
  <c r="J1522" i="6"/>
  <c r="L1522" i="6"/>
  <c r="J1594" i="6"/>
  <c r="L1594" i="6"/>
  <c r="J1666" i="6"/>
  <c r="L1666" i="6"/>
  <c r="J1730" i="6"/>
  <c r="L1730" i="6"/>
  <c r="J1802" i="6"/>
  <c r="L1802" i="6"/>
  <c r="J1866" i="6"/>
  <c r="L1866" i="6"/>
  <c r="J1938" i="6"/>
  <c r="L1938" i="6"/>
  <c r="J943" i="6"/>
  <c r="L943" i="6"/>
  <c r="J1063" i="6"/>
  <c r="L1063" i="6"/>
  <c r="J1335" i="6"/>
  <c r="L1335" i="6"/>
  <c r="J1439" i="6"/>
  <c r="L1439" i="6"/>
  <c r="J1775" i="6"/>
  <c r="L1775" i="6"/>
  <c r="J896" i="6"/>
  <c r="L896" i="6"/>
  <c r="J1104" i="6"/>
  <c r="L1104" i="6"/>
  <c r="J1192" i="6"/>
  <c r="L1192" i="6"/>
  <c r="J1296" i="6"/>
  <c r="L1296" i="6"/>
  <c r="J1456" i="6"/>
  <c r="L1456" i="6"/>
  <c r="J196" i="6"/>
  <c r="L196" i="6"/>
  <c r="J244" i="6"/>
  <c r="L244" i="6"/>
  <c r="J292" i="6"/>
  <c r="L292" i="6"/>
  <c r="J340" i="6"/>
  <c r="L340" i="6"/>
  <c r="J388" i="6"/>
  <c r="L388" i="6"/>
  <c r="J444" i="6"/>
  <c r="L444" i="6"/>
  <c r="J492" i="6"/>
  <c r="L492" i="6"/>
  <c r="J540" i="6"/>
  <c r="L540" i="6"/>
  <c r="J588" i="6"/>
  <c r="L588" i="6"/>
  <c r="J636" i="6"/>
  <c r="L636" i="6"/>
  <c r="J692" i="6"/>
  <c r="L692" i="6"/>
  <c r="J740" i="6"/>
  <c r="L740" i="6"/>
  <c r="J788" i="6"/>
  <c r="L788" i="6"/>
  <c r="J836" i="6"/>
  <c r="L836" i="6"/>
  <c r="J884" i="6"/>
  <c r="L884" i="6"/>
  <c r="J932" i="6"/>
  <c r="L932" i="6"/>
  <c r="J988" i="6"/>
  <c r="L988" i="6"/>
  <c r="J1036" i="6"/>
  <c r="L1036" i="6"/>
  <c r="J1084" i="6"/>
  <c r="L1084" i="6"/>
  <c r="J1140" i="6"/>
  <c r="L1140" i="6"/>
  <c r="J1188" i="6"/>
  <c r="L1188" i="6"/>
  <c r="J1236" i="6"/>
  <c r="L1236" i="6"/>
  <c r="J1300" i="6"/>
  <c r="L1300" i="6"/>
  <c r="J1364" i="6"/>
  <c r="L1364" i="6"/>
  <c r="J1436" i="6"/>
  <c r="L1436" i="6"/>
  <c r="J1484" i="6"/>
  <c r="L1484" i="6"/>
  <c r="J1548" i="6"/>
  <c r="L1548" i="6"/>
  <c r="J1596" i="6"/>
  <c r="L1596" i="6"/>
  <c r="J1644" i="6"/>
  <c r="L1644" i="6"/>
  <c r="J1692" i="6"/>
  <c r="L1692" i="6"/>
  <c r="J1748" i="6"/>
  <c r="L1748" i="6"/>
  <c r="J1820" i="6"/>
  <c r="L1820" i="6"/>
  <c r="J1884" i="6"/>
  <c r="L1884" i="6"/>
  <c r="J1964" i="6"/>
  <c r="L1964" i="6"/>
  <c r="J631" i="6"/>
  <c r="L631" i="6"/>
  <c r="J871" i="6"/>
  <c r="L871" i="6"/>
  <c r="J951" i="6"/>
  <c r="L951" i="6"/>
  <c r="J1287" i="6"/>
  <c r="L1287" i="6"/>
  <c r="J1415" i="6"/>
  <c r="L1415" i="6"/>
  <c r="J792" i="6"/>
  <c r="L792" i="6"/>
  <c r="J888" i="6"/>
  <c r="L888" i="6"/>
  <c r="J1048" i="6"/>
  <c r="L1048" i="6"/>
  <c r="J1320" i="6"/>
  <c r="L1320" i="6"/>
  <c r="J1888" i="6"/>
  <c r="L1888" i="6"/>
  <c r="J718" i="6"/>
  <c r="L718" i="6"/>
  <c r="J695" i="6"/>
  <c r="L695" i="6"/>
  <c r="J1095" i="6"/>
  <c r="L1095" i="6"/>
  <c r="J1431" i="6"/>
  <c r="L1431" i="6"/>
  <c r="J1607" i="6"/>
  <c r="L1607" i="6"/>
  <c r="J1799" i="6"/>
  <c r="L1799" i="6"/>
  <c r="J1200" i="6"/>
  <c r="L1200" i="6"/>
  <c r="J1784" i="6"/>
  <c r="L1784" i="6"/>
  <c r="J1976" i="6"/>
  <c r="L1976" i="6"/>
  <c r="J745" i="6"/>
  <c r="L745" i="6"/>
  <c r="J542" i="6"/>
  <c r="L542" i="6"/>
  <c r="J1382" i="6"/>
  <c r="L1382" i="6"/>
  <c r="J1606" i="6"/>
  <c r="L1606" i="6"/>
  <c r="J911" i="6"/>
  <c r="L911" i="6"/>
  <c r="J1175" i="6"/>
  <c r="L1175" i="6"/>
  <c r="J1655" i="6"/>
  <c r="L1655" i="6"/>
  <c r="J1951" i="6"/>
  <c r="L1951" i="6"/>
  <c r="J1008" i="6"/>
  <c r="L1008" i="6"/>
  <c r="J1664" i="6"/>
  <c r="L1664" i="6"/>
  <c r="J135" i="6"/>
  <c r="L135" i="6"/>
  <c r="J88" i="6"/>
  <c r="L88" i="6"/>
  <c r="J506" i="6"/>
  <c r="L506" i="6"/>
  <c r="J1034" i="6"/>
  <c r="L1034" i="6"/>
  <c r="J1442" i="6"/>
  <c r="L1442" i="6"/>
  <c r="J1994" i="6"/>
  <c r="L1994" i="6"/>
  <c r="J1671" i="6"/>
  <c r="L1671" i="6"/>
  <c r="J1432" i="6"/>
  <c r="L1432" i="6"/>
  <c r="J484" i="6"/>
  <c r="L484" i="6"/>
  <c r="J1028" i="6"/>
  <c r="L1028" i="6"/>
  <c r="J1740" i="6"/>
  <c r="L1740" i="6"/>
  <c r="J1943" i="6"/>
  <c r="L1943" i="6"/>
  <c r="J1391" i="6"/>
  <c r="L1391" i="6"/>
  <c r="J1688" i="6"/>
  <c r="L1688" i="6"/>
  <c r="J968" i="6"/>
  <c r="L968" i="6"/>
  <c r="J519" i="6"/>
  <c r="L519" i="6"/>
  <c r="J1072" i="6"/>
  <c r="L1072" i="6"/>
  <c r="J171" i="6"/>
  <c r="L171" i="6"/>
  <c r="J267" i="6"/>
  <c r="L267" i="6"/>
  <c r="J379" i="6"/>
  <c r="L379" i="6"/>
  <c r="J483" i="6"/>
  <c r="L483" i="6"/>
  <c r="J61" i="6"/>
  <c r="L61" i="6"/>
  <c r="J253" i="6"/>
  <c r="L253" i="6"/>
  <c r="J33" i="6"/>
  <c r="L33" i="6"/>
  <c r="J81" i="6"/>
  <c r="L81" i="6"/>
  <c r="J129" i="6"/>
  <c r="L129" i="6"/>
  <c r="J177" i="6"/>
  <c r="L177" i="6"/>
  <c r="J225" i="6"/>
  <c r="L225" i="6"/>
  <c r="J273" i="6"/>
  <c r="L273" i="6"/>
  <c r="J329" i="6"/>
  <c r="L329" i="6"/>
  <c r="J377" i="6"/>
  <c r="L377" i="6"/>
  <c r="J425" i="6"/>
  <c r="L425" i="6"/>
  <c r="J473" i="6"/>
  <c r="L473" i="6"/>
  <c r="J529" i="6"/>
  <c r="L529" i="6"/>
  <c r="J577" i="6"/>
  <c r="L577" i="6"/>
  <c r="J633" i="6"/>
  <c r="L633" i="6"/>
  <c r="J681" i="6"/>
  <c r="L681" i="6"/>
  <c r="J729" i="6"/>
  <c r="L729" i="6"/>
  <c r="J785" i="6"/>
  <c r="L785" i="6"/>
  <c r="J833" i="6"/>
  <c r="L833" i="6"/>
  <c r="J881" i="6"/>
  <c r="L881" i="6"/>
  <c r="J929" i="6"/>
  <c r="L929" i="6"/>
  <c r="J977" i="6"/>
  <c r="L977" i="6"/>
  <c r="J1025" i="6"/>
  <c r="L1025" i="6"/>
  <c r="J1073" i="6"/>
  <c r="L1073" i="6"/>
  <c r="J1121" i="6"/>
  <c r="L1121" i="6"/>
  <c r="J1169" i="6"/>
  <c r="L1169" i="6"/>
  <c r="J1217" i="6"/>
  <c r="L1217" i="6"/>
  <c r="J1265" i="6"/>
  <c r="L1265" i="6"/>
  <c r="J1313" i="6"/>
  <c r="L1313" i="6"/>
  <c r="J1377" i="6"/>
  <c r="L1377" i="6"/>
  <c r="J1433" i="6"/>
  <c r="L1433" i="6"/>
  <c r="J1497" i="6"/>
  <c r="L1497" i="6"/>
  <c r="J1585" i="6"/>
  <c r="L1585" i="6"/>
  <c r="J1649" i="6"/>
  <c r="L1649" i="6"/>
  <c r="J1713" i="6"/>
  <c r="L1713" i="6"/>
  <c r="J1777" i="6"/>
  <c r="L1777" i="6"/>
  <c r="J1865" i="6"/>
  <c r="L1865" i="6"/>
  <c r="J1929" i="6"/>
  <c r="L1929" i="6"/>
  <c r="J2001" i="6"/>
  <c r="L2001" i="6"/>
  <c r="J1000" i="6"/>
  <c r="L1000" i="6"/>
  <c r="J1160" i="6"/>
  <c r="L1160" i="6"/>
  <c r="J1584" i="6"/>
  <c r="L1584" i="6"/>
  <c r="J1896" i="6"/>
  <c r="L1896" i="6"/>
  <c r="J178" i="6"/>
  <c r="L178" i="6"/>
  <c r="J1351" i="6"/>
  <c r="L1351" i="6"/>
  <c r="J531" i="6"/>
  <c r="L531" i="6"/>
  <c r="J595" i="6"/>
  <c r="L595" i="6"/>
  <c r="J651" i="6"/>
  <c r="L651" i="6"/>
  <c r="J699" i="6"/>
  <c r="L699" i="6"/>
  <c r="J747" i="6"/>
  <c r="L747" i="6"/>
  <c r="J795" i="6"/>
  <c r="L795" i="6"/>
  <c r="J851" i="6"/>
  <c r="L851" i="6"/>
  <c r="J899" i="6"/>
  <c r="L899" i="6"/>
  <c r="J955" i="6"/>
  <c r="L955" i="6"/>
  <c r="J1011" i="6"/>
  <c r="L1011" i="6"/>
  <c r="J1059" i="6"/>
  <c r="L1059" i="6"/>
  <c r="J1107" i="6"/>
  <c r="L1107" i="6"/>
  <c r="J1163" i="6"/>
  <c r="L1163" i="6"/>
  <c r="J1235" i="6"/>
  <c r="L1235" i="6"/>
  <c r="J1299" i="6"/>
  <c r="L1299" i="6"/>
  <c r="J1347" i="6"/>
  <c r="L1347" i="6"/>
  <c r="J1403" i="6"/>
  <c r="L1403" i="6"/>
  <c r="J1451" i="6"/>
  <c r="L1451" i="6"/>
  <c r="J1523" i="6"/>
  <c r="L1523" i="6"/>
  <c r="J1571" i="6"/>
  <c r="L1571" i="6"/>
  <c r="J1627" i="6"/>
  <c r="L1627" i="6"/>
  <c r="J1683" i="6"/>
  <c r="L1683" i="6"/>
  <c r="J1731" i="6"/>
  <c r="L1731" i="6"/>
  <c r="J1787" i="6"/>
  <c r="L1787" i="6"/>
  <c r="J1851" i="6"/>
  <c r="L1851" i="6"/>
  <c r="J1899" i="6"/>
  <c r="L1899" i="6"/>
  <c r="J1971" i="6"/>
  <c r="L1971" i="6"/>
  <c r="J2019" i="6"/>
  <c r="L2019" i="6"/>
  <c r="J647" i="6"/>
  <c r="L647" i="6"/>
  <c r="J775" i="6"/>
  <c r="L775" i="6"/>
  <c r="J1143" i="6"/>
  <c r="L1143" i="6"/>
  <c r="J1263" i="6"/>
  <c r="L1263" i="6"/>
  <c r="J1703" i="6"/>
  <c r="L1703" i="6"/>
  <c r="J2023" i="6"/>
  <c r="L2023" i="6"/>
  <c r="J1344" i="6"/>
  <c r="L1344" i="6"/>
  <c r="J1592" i="6"/>
  <c r="L1592" i="6"/>
  <c r="J1992" i="6"/>
  <c r="L1992" i="6"/>
  <c r="J1762" i="6"/>
  <c r="L1762" i="6"/>
  <c r="J333" i="6"/>
  <c r="L333" i="6"/>
  <c r="J381" i="6"/>
  <c r="L381" i="6"/>
  <c r="J429" i="6"/>
  <c r="L429" i="6"/>
  <c r="J477" i="6"/>
  <c r="L477" i="6"/>
  <c r="J525" i="6"/>
  <c r="L525" i="6"/>
  <c r="J573" i="6"/>
  <c r="L573" i="6"/>
  <c r="J621" i="6"/>
  <c r="L621" i="6"/>
  <c r="J677" i="6"/>
  <c r="L677" i="6"/>
  <c r="J725" i="6"/>
  <c r="L725" i="6"/>
  <c r="J773" i="6"/>
  <c r="L773" i="6"/>
  <c r="J821" i="6"/>
  <c r="L821" i="6"/>
  <c r="J877" i="6"/>
  <c r="L877" i="6"/>
  <c r="J925" i="6"/>
  <c r="L925" i="6"/>
  <c r="J973" i="6"/>
  <c r="L973" i="6"/>
  <c r="J1021" i="6"/>
  <c r="L1021" i="6"/>
  <c r="J1069" i="6"/>
  <c r="L1069" i="6"/>
  <c r="J1117" i="6"/>
  <c r="L1117" i="6"/>
  <c r="J1173" i="6"/>
  <c r="L1173" i="6"/>
  <c r="J1221" i="6"/>
  <c r="L1221" i="6"/>
  <c r="J1285" i="6"/>
  <c r="L1285" i="6"/>
  <c r="J1333" i="6"/>
  <c r="L1333" i="6"/>
  <c r="J1381" i="6"/>
  <c r="L1381" i="6"/>
  <c r="J1437" i="6"/>
  <c r="L1437" i="6"/>
  <c r="J1485" i="6"/>
  <c r="L1485" i="6"/>
  <c r="J1541" i="6"/>
  <c r="L1541" i="6"/>
  <c r="J1589" i="6"/>
  <c r="L1589" i="6"/>
  <c r="J1637" i="6"/>
  <c r="L1637" i="6"/>
  <c r="J1701" i="6"/>
  <c r="L1701" i="6"/>
  <c r="J1749" i="6"/>
  <c r="L1749" i="6"/>
  <c r="J1821" i="6"/>
  <c r="L1821" i="6"/>
  <c r="J1917" i="6"/>
  <c r="L1917" i="6"/>
  <c r="J1997" i="6"/>
  <c r="L1997" i="6"/>
  <c r="J1774" i="6"/>
  <c r="L1774" i="6"/>
  <c r="J390" i="6"/>
  <c r="L390" i="6"/>
  <c r="J438" i="6"/>
  <c r="L438" i="6"/>
  <c r="J486" i="6"/>
  <c r="L486" i="6"/>
  <c r="J590" i="6"/>
  <c r="L590" i="6"/>
  <c r="J638" i="6"/>
  <c r="L638" i="6"/>
  <c r="J686" i="6"/>
  <c r="L686" i="6"/>
  <c r="J742" i="6"/>
  <c r="L742" i="6"/>
  <c r="J790" i="6"/>
  <c r="L790" i="6"/>
  <c r="J838" i="6"/>
  <c r="L838" i="6"/>
  <c r="J886" i="6"/>
  <c r="L886" i="6"/>
  <c r="J934" i="6"/>
  <c r="L934" i="6"/>
  <c r="J990" i="6"/>
  <c r="L990" i="6"/>
  <c r="J1038" i="6"/>
  <c r="L1038" i="6"/>
  <c r="J1086" i="6"/>
  <c r="L1086" i="6"/>
  <c r="J1134" i="6"/>
  <c r="L1134" i="6"/>
  <c r="J1182" i="6"/>
  <c r="L1182" i="6"/>
  <c r="J1230" i="6"/>
  <c r="L1230" i="6"/>
  <c r="J1286" i="6"/>
  <c r="L1286" i="6"/>
  <c r="J1334" i="6"/>
  <c r="L1334" i="6"/>
  <c r="J1430" i="6"/>
  <c r="L1430" i="6"/>
  <c r="J1494" i="6"/>
  <c r="L1494" i="6"/>
  <c r="J1550" i="6"/>
  <c r="L1550" i="6"/>
  <c r="J1662" i="6"/>
  <c r="L1662" i="6"/>
  <c r="J1718" i="6"/>
  <c r="L1718" i="6"/>
  <c r="J1766" i="6"/>
  <c r="L1766" i="6"/>
  <c r="J1838" i="6"/>
  <c r="L1838" i="6"/>
  <c r="J1886" i="6"/>
  <c r="L1886" i="6"/>
  <c r="J1942" i="6"/>
  <c r="L1942" i="6"/>
  <c r="J1998" i="6"/>
  <c r="L1998" i="6"/>
  <c r="J619" i="6"/>
  <c r="L619" i="6"/>
  <c r="J371" i="6"/>
  <c r="L371" i="6"/>
  <c r="J231" i="6"/>
  <c r="L231" i="6"/>
  <c r="J280" i="6"/>
  <c r="L280" i="6"/>
  <c r="J10" i="6"/>
  <c r="L10" i="6"/>
  <c r="J770" i="6"/>
  <c r="L770" i="6"/>
  <c r="J236" i="6"/>
  <c r="L236" i="6"/>
  <c r="J828" i="6"/>
  <c r="L828" i="6"/>
  <c r="J1588" i="6"/>
  <c r="L1588" i="6"/>
  <c r="J1079" i="6"/>
  <c r="L1079" i="6"/>
  <c r="J210" i="6"/>
  <c r="L210" i="6"/>
  <c r="J67" i="6"/>
  <c r="L67" i="6"/>
  <c r="J205" i="6"/>
  <c r="L205" i="6"/>
  <c r="J106" i="6"/>
  <c r="L106" i="6"/>
  <c r="J1157" i="6"/>
  <c r="L1157" i="6"/>
  <c r="J1420" i="6"/>
  <c r="L1420" i="6"/>
  <c r="J1356" i="6"/>
  <c r="L1356" i="6"/>
  <c r="J28" i="6"/>
  <c r="L28" i="6"/>
  <c r="J76" i="6"/>
  <c r="L76" i="6"/>
  <c r="J124" i="6"/>
  <c r="L124" i="6"/>
  <c r="J22" i="6"/>
  <c r="L22" i="6"/>
  <c r="J78" i="6"/>
  <c r="L78" i="6"/>
  <c r="J126" i="6"/>
  <c r="L126" i="6"/>
  <c r="J174" i="6"/>
  <c r="L174" i="6"/>
  <c r="J246" i="6"/>
  <c r="L246" i="6"/>
  <c r="J294" i="6"/>
  <c r="L294" i="6"/>
  <c r="J342" i="6"/>
  <c r="L342" i="6"/>
  <c r="J47" i="6"/>
  <c r="L47" i="6"/>
  <c r="J95" i="6"/>
  <c r="L95" i="6"/>
  <c r="J151" i="6"/>
  <c r="L151" i="6"/>
  <c r="J199" i="6"/>
  <c r="L199" i="6"/>
  <c r="J247" i="6"/>
  <c r="L247" i="6"/>
  <c r="J303" i="6"/>
  <c r="L303" i="6"/>
  <c r="J351" i="6"/>
  <c r="L351" i="6"/>
  <c r="J399" i="6"/>
  <c r="L399" i="6"/>
  <c r="J447" i="6"/>
  <c r="L447" i="6"/>
  <c r="J495" i="6"/>
  <c r="L495" i="6"/>
  <c r="J551" i="6"/>
  <c r="L551" i="6"/>
  <c r="J8" i="6"/>
  <c r="L8" i="6"/>
  <c r="J56" i="6"/>
  <c r="L56" i="6"/>
  <c r="J104" i="6"/>
  <c r="L104" i="6"/>
  <c r="J152" i="6"/>
  <c r="L152" i="6"/>
  <c r="J200" i="6"/>
  <c r="L200" i="6"/>
  <c r="J248" i="6"/>
  <c r="L248" i="6"/>
  <c r="J296" i="6"/>
  <c r="L296" i="6"/>
  <c r="J344" i="6"/>
  <c r="L344" i="6"/>
  <c r="J392" i="6"/>
  <c r="L392" i="6"/>
  <c r="J440" i="6"/>
  <c r="L440" i="6"/>
  <c r="J488" i="6"/>
  <c r="L488" i="6"/>
  <c r="J536" i="6"/>
  <c r="L536" i="6"/>
  <c r="J584" i="6"/>
  <c r="L584" i="6"/>
  <c r="J632" i="6"/>
  <c r="L632" i="6"/>
  <c r="J680" i="6"/>
  <c r="L680" i="6"/>
  <c r="J728" i="6"/>
  <c r="L728" i="6"/>
  <c r="J776" i="6"/>
  <c r="L776" i="6"/>
  <c r="J26" i="6"/>
  <c r="L26" i="6"/>
  <c r="J74" i="6"/>
  <c r="L74" i="6"/>
  <c r="J130" i="6"/>
  <c r="L130" i="6"/>
  <c r="J234" i="6"/>
  <c r="L234" i="6"/>
  <c r="J282" i="6"/>
  <c r="L282" i="6"/>
  <c r="J330" i="6"/>
  <c r="L330" i="6"/>
  <c r="J378" i="6"/>
  <c r="L378" i="6"/>
  <c r="J426" i="6"/>
  <c r="L426" i="6"/>
  <c r="J474" i="6"/>
  <c r="L474" i="6"/>
  <c r="J522" i="6"/>
  <c r="L522" i="6"/>
  <c r="J570" i="6"/>
  <c r="L570" i="6"/>
  <c r="J634" i="6"/>
  <c r="L634" i="6"/>
  <c r="J682" i="6"/>
  <c r="L682" i="6"/>
  <c r="J730" i="6"/>
  <c r="L730" i="6"/>
  <c r="J786" i="6"/>
  <c r="L786" i="6"/>
  <c r="J842" i="6"/>
  <c r="L842" i="6"/>
  <c r="J898" i="6"/>
  <c r="L898" i="6"/>
  <c r="J946" i="6"/>
  <c r="L946" i="6"/>
  <c r="J1002" i="6"/>
  <c r="L1002" i="6"/>
  <c r="J1050" i="6"/>
  <c r="L1050" i="6"/>
  <c r="J1098" i="6"/>
  <c r="L1098" i="6"/>
  <c r="J1146" i="6"/>
  <c r="L1146" i="6"/>
  <c r="J1194" i="6"/>
  <c r="L1194" i="6"/>
  <c r="J1250" i="6"/>
  <c r="L1250" i="6"/>
  <c r="J1306" i="6"/>
  <c r="L1306" i="6"/>
  <c r="J1362" i="6"/>
  <c r="L1362" i="6"/>
  <c r="J1410" i="6"/>
  <c r="L1410" i="6"/>
  <c r="J1458" i="6"/>
  <c r="L1458" i="6"/>
  <c r="J1538" i="6"/>
  <c r="L1538" i="6"/>
  <c r="J1602" i="6"/>
  <c r="L1602" i="6"/>
  <c r="J1682" i="6"/>
  <c r="L1682" i="6"/>
  <c r="J1746" i="6"/>
  <c r="L1746" i="6"/>
  <c r="J1810" i="6"/>
  <c r="L1810" i="6"/>
  <c r="J1874" i="6"/>
  <c r="L1874" i="6"/>
  <c r="J1954" i="6"/>
  <c r="L1954" i="6"/>
  <c r="J2018" i="6"/>
  <c r="L2018" i="6"/>
  <c r="J959" i="6"/>
  <c r="L959" i="6"/>
  <c r="J1207" i="6"/>
  <c r="L1207" i="6"/>
  <c r="J1455" i="6"/>
  <c r="L1455" i="6"/>
  <c r="J1591" i="6"/>
  <c r="L1591" i="6"/>
  <c r="J1783" i="6"/>
  <c r="L1783" i="6"/>
  <c r="J920" i="6"/>
  <c r="L920" i="6"/>
  <c r="J1120" i="6"/>
  <c r="L1120" i="6"/>
  <c r="J1216" i="6"/>
  <c r="L1216" i="6"/>
  <c r="J1312" i="6"/>
  <c r="L1312" i="6"/>
  <c r="J1496" i="6"/>
  <c r="L1496" i="6"/>
  <c r="J1531" i="6"/>
  <c r="L1531" i="6"/>
  <c r="J1642" i="6"/>
  <c r="L1642" i="6"/>
  <c r="J204" i="6"/>
  <c r="L204" i="6"/>
  <c r="J252" i="6"/>
  <c r="L252" i="6"/>
  <c r="J300" i="6"/>
  <c r="L300" i="6"/>
  <c r="J348" i="6"/>
  <c r="L348" i="6"/>
  <c r="J396" i="6"/>
  <c r="L396" i="6"/>
  <c r="J452" i="6"/>
  <c r="L452" i="6"/>
  <c r="J500" i="6"/>
  <c r="L500" i="6"/>
  <c r="J548" i="6"/>
  <c r="L548" i="6"/>
  <c r="J596" i="6"/>
  <c r="L596" i="6"/>
  <c r="J644" i="6"/>
  <c r="L644" i="6"/>
  <c r="J700" i="6"/>
  <c r="L700" i="6"/>
  <c r="J748" i="6"/>
  <c r="L748" i="6"/>
  <c r="J796" i="6"/>
  <c r="L796" i="6"/>
  <c r="J844" i="6"/>
  <c r="L844" i="6"/>
  <c r="J892" i="6"/>
  <c r="L892" i="6"/>
  <c r="J940" i="6"/>
  <c r="L940" i="6"/>
  <c r="J996" i="6"/>
  <c r="L996" i="6"/>
  <c r="J1044" i="6"/>
  <c r="L1044" i="6"/>
  <c r="J1092" i="6"/>
  <c r="L1092" i="6"/>
  <c r="J1148" i="6"/>
  <c r="L1148" i="6"/>
  <c r="J1196" i="6"/>
  <c r="L1196" i="6"/>
  <c r="J1244" i="6"/>
  <c r="L1244" i="6"/>
  <c r="J1308" i="6"/>
  <c r="L1308" i="6"/>
  <c r="J1380" i="6"/>
  <c r="L1380" i="6"/>
  <c r="J1444" i="6"/>
  <c r="L1444" i="6"/>
  <c r="J1500" i="6"/>
  <c r="L1500" i="6"/>
  <c r="J1556" i="6"/>
  <c r="L1556" i="6"/>
  <c r="J1604" i="6"/>
  <c r="L1604" i="6"/>
  <c r="J1652" i="6"/>
  <c r="L1652" i="6"/>
  <c r="J1708" i="6"/>
  <c r="L1708" i="6"/>
  <c r="J1756" i="6"/>
  <c r="L1756" i="6"/>
  <c r="J1828" i="6"/>
  <c r="L1828" i="6"/>
  <c r="J1900" i="6"/>
  <c r="L1900" i="6"/>
  <c r="J1972" i="6"/>
  <c r="L1972" i="6"/>
  <c r="J655" i="6"/>
  <c r="L655" i="6"/>
  <c r="J887" i="6"/>
  <c r="L887" i="6"/>
  <c r="J967" i="6"/>
  <c r="L967" i="6"/>
  <c r="J1319" i="6"/>
  <c r="L1319" i="6"/>
  <c r="J1479" i="6"/>
  <c r="L1479" i="6"/>
  <c r="J800" i="6"/>
  <c r="L800" i="6"/>
  <c r="J904" i="6"/>
  <c r="L904" i="6"/>
  <c r="J1208" i="6"/>
  <c r="L1208" i="6"/>
  <c r="J1352" i="6"/>
  <c r="L1352" i="6"/>
  <c r="J2016" i="6"/>
  <c r="L2016" i="6"/>
  <c r="J703" i="6"/>
  <c r="L703" i="6"/>
  <c r="J1119" i="6"/>
  <c r="L1119" i="6"/>
  <c r="J1471" i="6"/>
  <c r="L1471" i="6"/>
  <c r="J1623" i="6"/>
  <c r="L1623" i="6"/>
  <c r="J1807" i="6"/>
  <c r="L1807" i="6"/>
  <c r="J1368" i="6"/>
  <c r="L1368" i="6"/>
  <c r="J1808" i="6"/>
  <c r="L1808" i="6"/>
  <c r="J398" i="6"/>
  <c r="L398" i="6"/>
  <c r="J894" i="6"/>
  <c r="L894" i="6"/>
  <c r="J1142" i="6"/>
  <c r="L1142" i="6"/>
  <c r="J1726" i="6"/>
  <c r="L1726" i="6"/>
  <c r="J991" i="6"/>
  <c r="L991" i="6"/>
  <c r="J1199" i="6"/>
  <c r="L1199" i="6"/>
  <c r="J1839" i="6"/>
  <c r="L1839" i="6"/>
  <c r="J1975" i="6"/>
  <c r="L1975" i="6"/>
  <c r="J1056" i="6"/>
  <c r="L1056" i="6"/>
  <c r="J1704" i="6"/>
  <c r="L1704" i="6"/>
  <c r="J1894" i="6"/>
  <c r="L1894" i="6"/>
  <c r="J1274" i="6"/>
  <c r="L1274" i="6"/>
  <c r="J326" i="6"/>
  <c r="L326" i="6"/>
  <c r="J535" i="6"/>
  <c r="L535" i="6"/>
  <c r="J458" i="6"/>
  <c r="L458" i="6"/>
  <c r="J986" i="6"/>
  <c r="L986" i="6"/>
  <c r="J1506" i="6"/>
  <c r="L1506" i="6"/>
  <c r="J927" i="6"/>
  <c r="L927" i="6"/>
  <c r="J1064" i="6"/>
  <c r="L1064" i="6"/>
  <c r="J580" i="6"/>
  <c r="L580" i="6"/>
  <c r="J1180" i="6"/>
  <c r="L1180" i="6"/>
  <c r="J623" i="6"/>
  <c r="L623" i="6"/>
  <c r="J1491" i="6"/>
  <c r="L1491" i="6"/>
  <c r="J109" i="6"/>
  <c r="L109" i="6"/>
  <c r="J1515" i="6"/>
  <c r="L1515" i="6"/>
  <c r="J1176" i="6"/>
  <c r="L1176" i="6"/>
  <c r="J1647" i="6"/>
  <c r="L1647" i="6"/>
  <c r="J1648" i="6"/>
  <c r="L1648" i="6"/>
  <c r="J615" i="6"/>
  <c r="L615" i="6"/>
  <c r="J1868" i="6"/>
  <c r="L1868" i="6"/>
  <c r="J676" i="6"/>
  <c r="L676" i="6"/>
  <c r="J1229" i="6"/>
  <c r="L1229" i="6"/>
  <c r="J810" i="6"/>
  <c r="L810" i="6"/>
  <c r="J1492" i="6"/>
  <c r="L1492" i="6"/>
  <c r="J1727" i="6"/>
  <c r="L1727" i="6"/>
  <c r="J489" i="6"/>
  <c r="L489" i="6"/>
  <c r="J27" i="6"/>
  <c r="L27" i="6"/>
  <c r="J75" i="6"/>
  <c r="L75" i="6"/>
  <c r="J123" i="6"/>
  <c r="L123" i="6"/>
  <c r="J179" i="6"/>
  <c r="L179" i="6"/>
  <c r="J227" i="6"/>
  <c r="L227" i="6"/>
  <c r="J275" i="6"/>
  <c r="L275" i="6"/>
  <c r="J323" i="6"/>
  <c r="L323" i="6"/>
  <c r="J387" i="6"/>
  <c r="L387" i="6"/>
  <c r="J443" i="6"/>
  <c r="L443" i="6"/>
  <c r="J491" i="6"/>
  <c r="L491" i="6"/>
  <c r="J21" i="6"/>
  <c r="L21" i="6"/>
  <c r="J69" i="6"/>
  <c r="L69" i="6"/>
  <c r="J117" i="6"/>
  <c r="L117" i="6"/>
  <c r="J165" i="6"/>
  <c r="L165" i="6"/>
  <c r="J213" i="6"/>
  <c r="L213" i="6"/>
  <c r="J261" i="6"/>
  <c r="L261" i="6"/>
  <c r="J41" i="6"/>
  <c r="L41" i="6"/>
  <c r="J89" i="6"/>
  <c r="L89" i="6"/>
  <c r="J137" i="6"/>
  <c r="L137" i="6"/>
  <c r="J185" i="6"/>
  <c r="L185" i="6"/>
  <c r="J233" i="6"/>
  <c r="L233" i="6"/>
  <c r="J281" i="6"/>
  <c r="L281" i="6"/>
  <c r="J337" i="6"/>
  <c r="L337" i="6"/>
  <c r="J385" i="6"/>
  <c r="L385" i="6"/>
  <c r="J433" i="6"/>
  <c r="L433" i="6"/>
  <c r="J481" i="6"/>
  <c r="L481" i="6"/>
  <c r="J537" i="6"/>
  <c r="L537" i="6"/>
  <c r="J585" i="6"/>
  <c r="L585" i="6"/>
  <c r="J641" i="6"/>
  <c r="L641" i="6"/>
  <c r="J689" i="6"/>
  <c r="L689" i="6"/>
  <c r="J737" i="6"/>
  <c r="L737" i="6"/>
  <c r="J793" i="6"/>
  <c r="L793" i="6"/>
  <c r="J841" i="6"/>
  <c r="L841" i="6"/>
  <c r="J889" i="6"/>
  <c r="L889" i="6"/>
  <c r="J937" i="6"/>
  <c r="L937" i="6"/>
  <c r="J985" i="6"/>
  <c r="L985" i="6"/>
  <c r="J1033" i="6"/>
  <c r="L1033" i="6"/>
  <c r="J1081" i="6"/>
  <c r="L1081" i="6"/>
  <c r="J1129" i="6"/>
  <c r="L1129" i="6"/>
  <c r="J1177" i="6"/>
  <c r="L1177" i="6"/>
  <c r="J1225" i="6"/>
  <c r="L1225" i="6"/>
  <c r="J1273" i="6"/>
  <c r="L1273" i="6"/>
  <c r="J1321" i="6"/>
  <c r="L1321" i="6"/>
  <c r="J1385" i="6"/>
  <c r="L1385" i="6"/>
  <c r="J1441" i="6"/>
  <c r="L1441" i="6"/>
  <c r="J1505" i="6"/>
  <c r="L1505" i="6"/>
  <c r="J1593" i="6"/>
  <c r="L1593" i="6"/>
  <c r="J1657" i="6"/>
  <c r="L1657" i="6"/>
  <c r="J1721" i="6"/>
  <c r="L1721" i="6"/>
  <c r="J1785" i="6"/>
  <c r="L1785" i="6"/>
  <c r="J1873" i="6"/>
  <c r="L1873" i="6"/>
  <c r="J1953" i="6"/>
  <c r="L1953" i="6"/>
  <c r="J2017" i="6"/>
  <c r="L2017" i="6"/>
  <c r="J1040" i="6"/>
  <c r="L1040" i="6"/>
  <c r="J1328" i="6"/>
  <c r="L1328" i="6"/>
  <c r="J1600" i="6"/>
  <c r="L1600" i="6"/>
  <c r="J1920" i="6"/>
  <c r="L1920" i="6"/>
  <c r="J1058" i="6"/>
  <c r="L1058" i="6"/>
  <c r="J1418" i="6"/>
  <c r="L1418" i="6"/>
  <c r="J1618" i="6"/>
  <c r="L1618" i="6"/>
  <c r="J547" i="6"/>
  <c r="L547" i="6"/>
  <c r="J603" i="6"/>
  <c r="L603" i="6"/>
  <c r="J659" i="6"/>
  <c r="L659" i="6"/>
  <c r="J707" i="6"/>
  <c r="L707" i="6"/>
  <c r="J755" i="6"/>
  <c r="L755" i="6"/>
  <c r="J803" i="6"/>
  <c r="L803" i="6"/>
  <c r="J859" i="6"/>
  <c r="L859" i="6"/>
  <c r="J915" i="6"/>
  <c r="L915" i="6"/>
  <c r="J963" i="6"/>
  <c r="L963" i="6"/>
  <c r="J1019" i="6"/>
  <c r="L1019" i="6"/>
  <c r="J1067" i="6"/>
  <c r="L1067" i="6"/>
  <c r="J1115" i="6"/>
  <c r="L1115" i="6"/>
  <c r="J1171" i="6"/>
  <c r="L1171" i="6"/>
  <c r="J1243" i="6"/>
  <c r="L1243" i="6"/>
  <c r="J1307" i="6"/>
  <c r="L1307" i="6"/>
  <c r="J1355" i="6"/>
  <c r="L1355" i="6"/>
  <c r="J1411" i="6"/>
  <c r="L1411" i="6"/>
  <c r="J1467" i="6"/>
  <c r="L1467" i="6"/>
  <c r="J1579" i="6"/>
  <c r="L1579" i="6"/>
  <c r="J1643" i="6"/>
  <c r="L1643" i="6"/>
  <c r="J1691" i="6"/>
  <c r="L1691" i="6"/>
  <c r="J1739" i="6"/>
  <c r="L1739" i="6"/>
  <c r="J1795" i="6"/>
  <c r="L1795" i="6"/>
  <c r="J1859" i="6"/>
  <c r="L1859" i="6"/>
  <c r="J1915" i="6"/>
  <c r="L1915" i="6"/>
  <c r="J1979" i="6"/>
  <c r="L1979" i="6"/>
  <c r="J2027" i="6"/>
  <c r="L2027" i="6"/>
  <c r="J719" i="6"/>
  <c r="L719" i="6"/>
  <c r="J783" i="6"/>
  <c r="L783" i="6"/>
  <c r="J1167" i="6"/>
  <c r="L1167" i="6"/>
  <c r="J1463" i="6"/>
  <c r="L1463" i="6"/>
  <c r="J1711" i="6"/>
  <c r="L1711" i="6"/>
  <c r="J848" i="6"/>
  <c r="L848" i="6"/>
  <c r="J1408" i="6"/>
  <c r="L1408" i="6"/>
  <c r="J1608" i="6"/>
  <c r="L1608" i="6"/>
  <c r="J2024" i="6"/>
  <c r="L2024" i="6"/>
  <c r="J293" i="6"/>
  <c r="L293" i="6"/>
  <c r="J341" i="6"/>
  <c r="L341" i="6"/>
  <c r="J389" i="6"/>
  <c r="L389" i="6"/>
  <c r="J437" i="6"/>
  <c r="L437" i="6"/>
  <c r="J485" i="6"/>
  <c r="L485" i="6"/>
  <c r="J533" i="6"/>
  <c r="L533" i="6"/>
  <c r="J581" i="6"/>
  <c r="L581" i="6"/>
  <c r="J629" i="6"/>
  <c r="L629" i="6"/>
  <c r="J685" i="6"/>
  <c r="L685" i="6"/>
  <c r="J733" i="6"/>
  <c r="L733" i="6"/>
  <c r="J781" i="6"/>
  <c r="L781" i="6"/>
  <c r="J837" i="6"/>
  <c r="L837" i="6"/>
  <c r="J885" i="6"/>
  <c r="L885" i="6"/>
  <c r="J933" i="6"/>
  <c r="L933" i="6"/>
  <c r="J981" i="6"/>
  <c r="L981" i="6"/>
  <c r="J1029" i="6"/>
  <c r="L1029" i="6"/>
  <c r="J1077" i="6"/>
  <c r="L1077" i="6"/>
  <c r="J1125" i="6"/>
  <c r="L1125" i="6"/>
  <c r="J1181" i="6"/>
  <c r="L1181" i="6"/>
  <c r="J1237" i="6"/>
  <c r="L1237" i="6"/>
  <c r="J1293" i="6"/>
  <c r="L1293" i="6"/>
  <c r="J1341" i="6"/>
  <c r="L1341" i="6"/>
  <c r="J1389" i="6"/>
  <c r="L1389" i="6"/>
  <c r="J1445" i="6"/>
  <c r="L1445" i="6"/>
  <c r="J1493" i="6"/>
  <c r="L1493" i="6"/>
  <c r="J1549" i="6"/>
  <c r="L1549" i="6"/>
  <c r="J1597" i="6"/>
  <c r="L1597" i="6"/>
  <c r="J1645" i="6"/>
  <c r="L1645" i="6"/>
  <c r="J1709" i="6"/>
  <c r="L1709" i="6"/>
  <c r="J1757" i="6"/>
  <c r="L1757" i="6"/>
  <c r="J1853" i="6"/>
  <c r="L1853" i="6"/>
  <c r="J1933" i="6"/>
  <c r="L1933" i="6"/>
  <c r="J2005" i="6"/>
  <c r="L2005" i="6"/>
  <c r="J350" i="6"/>
  <c r="L350" i="6"/>
  <c r="J446" i="6"/>
  <c r="L446" i="6"/>
  <c r="J494" i="6"/>
  <c r="L494" i="6"/>
  <c r="J550" i="6"/>
  <c r="L550" i="6"/>
  <c r="J598" i="6"/>
  <c r="L598" i="6"/>
  <c r="J646" i="6"/>
  <c r="L646" i="6"/>
  <c r="J694" i="6"/>
  <c r="L694" i="6"/>
  <c r="J750" i="6"/>
  <c r="L750" i="6"/>
  <c r="J798" i="6"/>
  <c r="L798" i="6"/>
  <c r="J846" i="6"/>
  <c r="L846" i="6"/>
  <c r="J942" i="6"/>
  <c r="L942" i="6"/>
  <c r="J998" i="6"/>
  <c r="L998" i="6"/>
  <c r="J1046" i="6"/>
  <c r="L1046" i="6"/>
  <c r="J1094" i="6"/>
  <c r="L1094" i="6"/>
  <c r="J1190" i="6"/>
  <c r="L1190" i="6"/>
  <c r="J1238" i="6"/>
  <c r="L1238" i="6"/>
  <c r="J1294" i="6"/>
  <c r="L1294" i="6"/>
  <c r="J1342" i="6"/>
  <c r="L1342" i="6"/>
  <c r="J1390" i="6"/>
  <c r="L1390" i="6"/>
  <c r="J1438" i="6"/>
  <c r="L1438" i="6"/>
  <c r="J1502" i="6"/>
  <c r="L1502" i="6"/>
  <c r="J1558" i="6"/>
  <c r="L1558" i="6"/>
  <c r="J1614" i="6"/>
  <c r="L1614" i="6"/>
  <c r="J1670" i="6"/>
  <c r="L1670" i="6"/>
  <c r="J1782" i="6"/>
  <c r="L1782" i="6"/>
  <c r="J1846" i="6"/>
  <c r="L1846" i="6"/>
  <c r="J1902" i="6"/>
  <c r="L1902" i="6"/>
  <c r="J1958" i="6"/>
  <c r="L1958" i="6"/>
  <c r="J2006" i="6"/>
  <c r="L2006" i="6"/>
  <c r="J108" i="6"/>
  <c r="L108" i="6"/>
  <c r="J54" i="6"/>
  <c r="L54" i="6"/>
  <c r="J279" i="6"/>
  <c r="L279" i="6"/>
  <c r="J40" i="6"/>
  <c r="L40" i="6"/>
  <c r="J376" i="6"/>
  <c r="L376" i="6"/>
  <c r="J568" i="6"/>
  <c r="L568" i="6"/>
  <c r="J114" i="6"/>
  <c r="L114" i="6"/>
  <c r="J410" i="6"/>
  <c r="L410" i="6"/>
  <c r="J882" i="6"/>
  <c r="L882" i="6"/>
  <c r="J1586" i="6"/>
  <c r="L1586" i="6"/>
  <c r="J380" i="6"/>
  <c r="L380" i="6"/>
  <c r="J924" i="6"/>
  <c r="L924" i="6"/>
  <c r="J1540" i="6"/>
  <c r="L1540" i="6"/>
  <c r="J727" i="6"/>
  <c r="L727" i="6"/>
  <c r="J1569" i="6"/>
  <c r="L1569" i="6"/>
  <c r="J19" i="6"/>
  <c r="L19" i="6"/>
  <c r="J157" i="6"/>
  <c r="L157" i="6"/>
  <c r="J1504" i="6"/>
  <c r="L1504" i="6"/>
  <c r="J555" i="6"/>
  <c r="L555" i="6"/>
  <c r="J412" i="6"/>
  <c r="L412" i="6"/>
  <c r="J618" i="6"/>
  <c r="L618" i="6"/>
  <c r="J1619" i="6"/>
  <c r="L1619" i="6"/>
  <c r="J70" i="6"/>
  <c r="L70" i="6"/>
  <c r="J1767" i="6"/>
  <c r="L1767" i="6"/>
  <c r="J1792" i="6"/>
  <c r="L1792" i="6"/>
  <c r="J687" i="6"/>
  <c r="L687" i="6"/>
  <c r="J1372" i="6"/>
  <c r="L1372" i="6"/>
  <c r="J808" i="6"/>
  <c r="L808" i="6"/>
  <c r="J1277" i="6"/>
  <c r="L1277" i="6"/>
  <c r="J966" i="6"/>
  <c r="L966" i="6"/>
  <c r="J1528" i="6"/>
  <c r="L1528" i="6"/>
  <c r="J1811" i="6"/>
  <c r="L1811" i="6"/>
  <c r="J36" i="6"/>
  <c r="L36" i="6"/>
  <c r="J84" i="6"/>
  <c r="L84" i="6"/>
  <c r="J132" i="6"/>
  <c r="L132" i="6"/>
  <c r="J30" i="6"/>
  <c r="L30" i="6"/>
  <c r="J86" i="6"/>
  <c r="L86" i="6"/>
  <c r="J134" i="6"/>
  <c r="L134" i="6"/>
  <c r="J182" i="6"/>
  <c r="L182" i="6"/>
  <c r="J254" i="6"/>
  <c r="L254" i="6"/>
  <c r="J302" i="6"/>
  <c r="L302" i="6"/>
  <c r="J7" i="6"/>
  <c r="L7" i="6"/>
  <c r="J55" i="6"/>
  <c r="L55" i="6"/>
  <c r="J103" i="6"/>
  <c r="L103" i="6"/>
  <c r="J159" i="6"/>
  <c r="L159" i="6"/>
  <c r="J207" i="6"/>
  <c r="L207" i="6"/>
  <c r="J255" i="6"/>
  <c r="L255" i="6"/>
  <c r="J311" i="6"/>
  <c r="L311" i="6"/>
  <c r="J359" i="6"/>
  <c r="L359" i="6"/>
  <c r="J407" i="6"/>
  <c r="L407" i="6"/>
  <c r="J455" i="6"/>
  <c r="L455" i="6"/>
  <c r="J503" i="6"/>
  <c r="L503" i="6"/>
  <c r="J559" i="6"/>
  <c r="L559" i="6"/>
  <c r="J16" i="6"/>
  <c r="L16" i="6"/>
  <c r="J64" i="6"/>
  <c r="L64" i="6"/>
  <c r="J112" i="6"/>
  <c r="L112" i="6"/>
  <c r="J160" i="6"/>
  <c r="L160" i="6"/>
  <c r="J208" i="6"/>
  <c r="L208" i="6"/>
  <c r="J256" i="6"/>
  <c r="L256" i="6"/>
  <c r="J304" i="6"/>
  <c r="L304" i="6"/>
  <c r="J352" i="6"/>
  <c r="L352" i="6"/>
  <c r="J400" i="6"/>
  <c r="L400" i="6"/>
  <c r="J448" i="6"/>
  <c r="L448" i="6"/>
  <c r="J496" i="6"/>
  <c r="L496" i="6"/>
  <c r="J544" i="6"/>
  <c r="L544" i="6"/>
  <c r="J592" i="6"/>
  <c r="L592" i="6"/>
  <c r="J640" i="6"/>
  <c r="L640" i="6"/>
  <c r="J688" i="6"/>
  <c r="L688" i="6"/>
  <c r="J736" i="6"/>
  <c r="L736" i="6"/>
  <c r="J784" i="6"/>
  <c r="L784" i="6"/>
  <c r="J1459" i="6"/>
  <c r="L1459" i="6"/>
  <c r="J34" i="6"/>
  <c r="L34" i="6"/>
  <c r="J82" i="6"/>
  <c r="L82" i="6"/>
  <c r="J138" i="6"/>
  <c r="L138" i="6"/>
  <c r="J186" i="6"/>
  <c r="L186" i="6"/>
  <c r="J242" i="6"/>
  <c r="L242" i="6"/>
  <c r="J290" i="6"/>
  <c r="L290" i="6"/>
  <c r="J338" i="6"/>
  <c r="L338" i="6"/>
  <c r="J386" i="6"/>
  <c r="L386" i="6"/>
  <c r="J434" i="6"/>
  <c r="L434" i="6"/>
  <c r="J482" i="6"/>
  <c r="L482" i="6"/>
  <c r="J530" i="6"/>
  <c r="L530" i="6"/>
  <c r="J578" i="6"/>
  <c r="L578" i="6"/>
  <c r="J642" i="6"/>
  <c r="L642" i="6"/>
  <c r="J690" i="6"/>
  <c r="L690" i="6"/>
  <c r="J738" i="6"/>
  <c r="L738" i="6"/>
  <c r="J794" i="6"/>
  <c r="L794" i="6"/>
  <c r="J858" i="6"/>
  <c r="L858" i="6"/>
  <c r="J906" i="6"/>
  <c r="L906" i="6"/>
  <c r="J954" i="6"/>
  <c r="L954" i="6"/>
  <c r="J1010" i="6"/>
  <c r="L1010" i="6"/>
  <c r="J1106" i="6"/>
  <c r="L1106" i="6"/>
  <c r="J1154" i="6"/>
  <c r="L1154" i="6"/>
  <c r="J1210" i="6"/>
  <c r="L1210" i="6"/>
  <c r="J1258" i="6"/>
  <c r="L1258" i="6"/>
  <c r="J1314" i="6"/>
  <c r="L1314" i="6"/>
  <c r="J1370" i="6"/>
  <c r="L1370" i="6"/>
  <c r="J1466" i="6"/>
  <c r="L1466" i="6"/>
  <c r="J1554" i="6"/>
  <c r="L1554" i="6"/>
  <c r="J1690" i="6"/>
  <c r="L1690" i="6"/>
  <c r="J1754" i="6"/>
  <c r="L1754" i="6"/>
  <c r="J1818" i="6"/>
  <c r="L1818" i="6"/>
  <c r="J1890" i="6"/>
  <c r="L1890" i="6"/>
  <c r="J1962" i="6"/>
  <c r="L1962" i="6"/>
  <c r="J607" i="6"/>
  <c r="L607" i="6"/>
  <c r="J975" i="6"/>
  <c r="L975" i="6"/>
  <c r="J1271" i="6"/>
  <c r="L1271" i="6"/>
  <c r="J1367" i="6"/>
  <c r="L1367" i="6"/>
  <c r="J1487" i="6"/>
  <c r="L1487" i="6"/>
  <c r="J1615" i="6"/>
  <c r="L1615" i="6"/>
  <c r="J1919" i="6"/>
  <c r="L1919" i="6"/>
  <c r="J952" i="6"/>
  <c r="L952" i="6"/>
  <c r="J1136" i="6"/>
  <c r="L1136" i="6"/>
  <c r="J1224" i="6"/>
  <c r="L1224" i="6"/>
  <c r="J1336" i="6"/>
  <c r="L1336" i="6"/>
  <c r="J1520" i="6"/>
  <c r="L1520" i="6"/>
  <c r="J164" i="6"/>
  <c r="L164" i="6"/>
  <c r="J212" i="6"/>
  <c r="L212" i="6"/>
  <c r="J260" i="6"/>
  <c r="L260" i="6"/>
  <c r="J308" i="6"/>
  <c r="L308" i="6"/>
  <c r="J356" i="6"/>
  <c r="L356" i="6"/>
  <c r="J404" i="6"/>
  <c r="L404" i="6"/>
  <c r="J460" i="6"/>
  <c r="L460" i="6"/>
  <c r="J508" i="6"/>
  <c r="L508" i="6"/>
  <c r="J556" i="6"/>
  <c r="L556" i="6"/>
  <c r="J604" i="6"/>
  <c r="L604" i="6"/>
  <c r="J652" i="6"/>
  <c r="L652" i="6"/>
  <c r="J708" i="6"/>
  <c r="L708" i="6"/>
  <c r="J756" i="6"/>
  <c r="L756" i="6"/>
  <c r="J804" i="6"/>
  <c r="L804" i="6"/>
  <c r="J852" i="6"/>
  <c r="L852" i="6"/>
  <c r="J900" i="6"/>
  <c r="L900" i="6"/>
  <c r="J948" i="6"/>
  <c r="L948" i="6"/>
  <c r="J1004" i="6"/>
  <c r="L1004" i="6"/>
  <c r="J1052" i="6"/>
  <c r="L1052" i="6"/>
  <c r="J1100" i="6"/>
  <c r="L1100" i="6"/>
  <c r="J1156" i="6"/>
  <c r="L1156" i="6"/>
  <c r="J1204" i="6"/>
  <c r="L1204" i="6"/>
  <c r="J1252" i="6"/>
  <c r="L1252" i="6"/>
  <c r="J1324" i="6"/>
  <c r="L1324" i="6"/>
  <c r="J1388" i="6"/>
  <c r="L1388" i="6"/>
  <c r="J1452" i="6"/>
  <c r="L1452" i="6"/>
  <c r="J1508" i="6"/>
  <c r="L1508" i="6"/>
  <c r="J1564" i="6"/>
  <c r="L1564" i="6"/>
  <c r="J1612" i="6"/>
  <c r="L1612" i="6"/>
  <c r="J1660" i="6"/>
  <c r="L1660" i="6"/>
  <c r="J1716" i="6"/>
  <c r="L1716" i="6"/>
  <c r="J1764" i="6"/>
  <c r="L1764" i="6"/>
  <c r="J1836" i="6"/>
  <c r="L1836" i="6"/>
  <c r="J1908" i="6"/>
  <c r="L1908" i="6"/>
  <c r="J1980" i="6"/>
  <c r="L1980" i="6"/>
  <c r="J663" i="6"/>
  <c r="L663" i="6"/>
  <c r="J895" i="6"/>
  <c r="L895" i="6"/>
  <c r="J983" i="6"/>
  <c r="L983" i="6"/>
  <c r="J1343" i="6"/>
  <c r="L1343" i="6"/>
  <c r="J1519" i="6"/>
  <c r="L1519" i="6"/>
  <c r="J824" i="6"/>
  <c r="L824" i="6"/>
  <c r="J936" i="6"/>
  <c r="L936" i="6"/>
  <c r="J1240" i="6"/>
  <c r="L1240" i="6"/>
  <c r="J1384" i="6"/>
  <c r="L1384" i="6"/>
  <c r="J807" i="6"/>
  <c r="L807" i="6"/>
  <c r="J1135" i="6"/>
  <c r="L1135" i="6"/>
  <c r="J1503" i="6"/>
  <c r="L1503" i="6"/>
  <c r="J1735" i="6"/>
  <c r="L1735" i="6"/>
  <c r="J1815" i="6"/>
  <c r="L1815" i="6"/>
  <c r="J1624" i="6"/>
  <c r="L1624" i="6"/>
  <c r="J1816" i="6"/>
  <c r="L1816" i="6"/>
  <c r="J1454" i="6"/>
  <c r="L1454" i="6"/>
  <c r="J1678" i="6"/>
  <c r="L1678" i="6"/>
  <c r="J1966" i="6"/>
  <c r="L1966" i="6"/>
  <c r="J1071" i="6"/>
  <c r="L1071" i="6"/>
  <c r="J1223" i="6"/>
  <c r="L1223" i="6"/>
  <c r="J1855" i="6"/>
  <c r="L1855" i="6"/>
  <c r="J2007" i="6"/>
  <c r="L2007" i="6"/>
  <c r="J1264" i="6"/>
  <c r="L1264" i="6"/>
  <c r="J1728" i="6"/>
  <c r="L1728" i="6"/>
  <c r="J2008" i="6"/>
  <c r="L2008" i="6"/>
  <c r="J12" i="6"/>
  <c r="L12" i="6"/>
  <c r="J110" i="6"/>
  <c r="L110" i="6"/>
  <c r="J479" i="6"/>
  <c r="L479" i="6"/>
  <c r="J362" i="6"/>
  <c r="L362" i="6"/>
  <c r="J826" i="6"/>
  <c r="L826" i="6"/>
  <c r="J1338" i="6"/>
  <c r="L1338" i="6"/>
  <c r="J1858" i="6"/>
  <c r="L1858" i="6"/>
  <c r="J1551" i="6"/>
  <c r="L1551" i="6"/>
  <c r="J1280" i="6"/>
  <c r="L1280" i="6"/>
  <c r="J532" i="6"/>
  <c r="L532" i="6"/>
  <c r="J1076" i="6"/>
  <c r="L1076" i="6"/>
  <c r="J1796" i="6"/>
  <c r="L1796" i="6"/>
  <c r="J872" i="6"/>
  <c r="L872" i="6"/>
  <c r="J1096" i="6"/>
  <c r="L1096" i="6"/>
  <c r="J653" i="6"/>
  <c r="L653" i="6"/>
  <c r="J115" i="6"/>
  <c r="L115" i="6"/>
  <c r="J219" i="6"/>
  <c r="L219" i="6"/>
  <c r="J315" i="6"/>
  <c r="L315" i="6"/>
  <c r="J435" i="6"/>
  <c r="L435" i="6"/>
  <c r="J13" i="6"/>
  <c r="L13" i="6"/>
  <c r="J1635" i="6"/>
  <c r="L1635" i="6"/>
  <c r="J1543" i="6"/>
  <c r="L1543" i="6"/>
  <c r="J1779" i="6"/>
  <c r="L1779" i="6"/>
  <c r="J1804" i="6"/>
  <c r="L1804" i="6"/>
  <c r="J711" i="6"/>
  <c r="L711" i="6"/>
  <c r="J1516" i="6"/>
  <c r="L1516" i="6"/>
  <c r="J1255" i="6"/>
  <c r="L1255" i="6"/>
  <c r="J1278" i="6"/>
  <c r="L1278" i="6"/>
  <c r="J1845" i="6"/>
  <c r="L1845" i="6"/>
  <c r="J1871" i="6"/>
  <c r="L1871" i="6"/>
  <c r="J35" i="6"/>
  <c r="L35" i="6"/>
  <c r="J83" i="6"/>
  <c r="L83" i="6"/>
  <c r="J131" i="6"/>
  <c r="L131" i="6"/>
  <c r="J187" i="6"/>
  <c r="L187" i="6"/>
  <c r="J235" i="6"/>
  <c r="L235" i="6"/>
  <c r="J283" i="6"/>
  <c r="L283" i="6"/>
  <c r="J331" i="6"/>
  <c r="L331" i="6"/>
  <c r="J395" i="6"/>
  <c r="L395" i="6"/>
  <c r="J451" i="6"/>
  <c r="L451" i="6"/>
  <c r="J499" i="6"/>
  <c r="L499" i="6"/>
  <c r="J29" i="6"/>
  <c r="L29" i="6"/>
  <c r="J77" i="6"/>
  <c r="L77" i="6"/>
  <c r="J125" i="6"/>
  <c r="L125" i="6"/>
  <c r="J173" i="6"/>
  <c r="L173" i="6"/>
  <c r="J221" i="6"/>
  <c r="L221" i="6"/>
  <c r="J269" i="6"/>
  <c r="L269" i="6"/>
  <c r="J2014" i="6"/>
  <c r="L2014" i="6"/>
  <c r="J49" i="6"/>
  <c r="L49" i="6"/>
  <c r="J97" i="6"/>
  <c r="L97" i="6"/>
  <c r="J145" i="6"/>
  <c r="L145" i="6"/>
  <c r="J193" i="6"/>
  <c r="L193" i="6"/>
  <c r="J241" i="6"/>
  <c r="L241" i="6"/>
  <c r="J297" i="6"/>
  <c r="L297" i="6"/>
  <c r="J345" i="6"/>
  <c r="L345" i="6"/>
  <c r="J393" i="6"/>
  <c r="L393" i="6"/>
  <c r="J441" i="6"/>
  <c r="L441" i="6"/>
  <c r="J497" i="6"/>
  <c r="L497" i="6"/>
  <c r="J545" i="6"/>
  <c r="L545" i="6"/>
  <c r="J593" i="6"/>
  <c r="L593" i="6"/>
  <c r="J649" i="6"/>
  <c r="L649" i="6"/>
  <c r="J697" i="6"/>
  <c r="L697" i="6"/>
  <c r="J753" i="6"/>
  <c r="L753" i="6"/>
  <c r="J801" i="6"/>
  <c r="L801" i="6"/>
  <c r="J849" i="6"/>
  <c r="L849" i="6"/>
  <c r="J897" i="6"/>
  <c r="L897" i="6"/>
  <c r="J945" i="6"/>
  <c r="L945" i="6"/>
  <c r="J993" i="6"/>
  <c r="L993" i="6"/>
  <c r="J1041" i="6"/>
  <c r="L1041" i="6"/>
  <c r="J1089" i="6"/>
  <c r="L1089" i="6"/>
  <c r="J1137" i="6"/>
  <c r="L1137" i="6"/>
  <c r="J1185" i="6"/>
  <c r="L1185" i="6"/>
  <c r="J1233" i="6"/>
  <c r="L1233" i="6"/>
  <c r="J1281" i="6"/>
  <c r="L1281" i="6"/>
  <c r="J1329" i="6"/>
  <c r="L1329" i="6"/>
  <c r="J1393" i="6"/>
  <c r="L1393" i="6"/>
  <c r="J1457" i="6"/>
  <c r="L1457" i="6"/>
  <c r="J1521" i="6"/>
  <c r="L1521" i="6"/>
  <c r="J1601" i="6"/>
  <c r="L1601" i="6"/>
  <c r="J1665" i="6"/>
  <c r="L1665" i="6"/>
  <c r="J1729" i="6"/>
  <c r="L1729" i="6"/>
  <c r="J1809" i="6"/>
  <c r="L1809" i="6"/>
  <c r="J1889" i="6"/>
  <c r="L1889" i="6"/>
  <c r="J1961" i="6"/>
  <c r="L1961" i="6"/>
  <c r="J2025" i="6"/>
  <c r="L2025" i="6"/>
  <c r="J1080" i="6"/>
  <c r="L1080" i="6"/>
  <c r="J1416" i="6"/>
  <c r="L1416" i="6"/>
  <c r="J1616" i="6"/>
  <c r="L1616" i="6"/>
  <c r="J1928" i="6"/>
  <c r="L1928" i="6"/>
  <c r="J563" i="6"/>
  <c r="L563" i="6"/>
  <c r="J611" i="6"/>
  <c r="L611" i="6"/>
  <c r="J667" i="6"/>
  <c r="L667" i="6"/>
  <c r="J715" i="6"/>
  <c r="L715" i="6"/>
  <c r="J763" i="6"/>
  <c r="L763" i="6"/>
  <c r="J811" i="6"/>
  <c r="L811" i="6"/>
  <c r="J867" i="6"/>
  <c r="L867" i="6"/>
  <c r="J923" i="6"/>
  <c r="L923" i="6"/>
  <c r="J979" i="6"/>
  <c r="L979" i="6"/>
  <c r="J1027" i="6"/>
  <c r="L1027" i="6"/>
  <c r="J1075" i="6"/>
  <c r="L1075" i="6"/>
  <c r="J1123" i="6"/>
  <c r="L1123" i="6"/>
  <c r="J1179" i="6"/>
  <c r="L1179" i="6"/>
  <c r="J1251" i="6"/>
  <c r="L1251" i="6"/>
  <c r="J1315" i="6"/>
  <c r="L1315" i="6"/>
  <c r="J1363" i="6"/>
  <c r="L1363" i="6"/>
  <c r="J1419" i="6"/>
  <c r="L1419" i="6"/>
  <c r="J1475" i="6"/>
  <c r="L1475" i="6"/>
  <c r="J1539" i="6"/>
  <c r="L1539" i="6"/>
  <c r="J1587" i="6"/>
  <c r="L1587" i="6"/>
  <c r="J1651" i="6"/>
  <c r="L1651" i="6"/>
  <c r="J1699" i="6"/>
  <c r="L1699" i="6"/>
  <c r="J1747" i="6"/>
  <c r="L1747" i="6"/>
  <c r="J1819" i="6"/>
  <c r="L1819" i="6"/>
  <c r="J1867" i="6"/>
  <c r="L1867" i="6"/>
  <c r="J1931" i="6"/>
  <c r="L1931" i="6"/>
  <c r="J1987" i="6"/>
  <c r="L1987" i="6"/>
  <c r="J1996" i="6"/>
  <c r="L1996" i="6"/>
  <c r="J735" i="6"/>
  <c r="L735" i="6"/>
  <c r="J799" i="6"/>
  <c r="L799" i="6"/>
  <c r="J1191" i="6"/>
  <c r="L1191" i="6"/>
  <c r="J1575" i="6"/>
  <c r="L1575" i="6"/>
  <c r="J1719" i="6"/>
  <c r="L1719" i="6"/>
  <c r="J912" i="6"/>
  <c r="L912" i="6"/>
  <c r="J1464" i="6"/>
  <c r="L1464" i="6"/>
  <c r="J1712" i="6"/>
  <c r="L1712" i="6"/>
  <c r="J301" i="6"/>
  <c r="L301" i="6"/>
  <c r="J349" i="6"/>
  <c r="L349" i="6"/>
  <c r="J397" i="6"/>
  <c r="L397" i="6"/>
  <c r="J445" i="6"/>
  <c r="L445" i="6"/>
  <c r="J493" i="6"/>
  <c r="L493" i="6"/>
  <c r="J541" i="6"/>
  <c r="L541" i="6"/>
  <c r="J589" i="6"/>
  <c r="L589" i="6"/>
  <c r="J637" i="6"/>
  <c r="L637" i="6"/>
  <c r="J693" i="6"/>
  <c r="L693" i="6"/>
  <c r="J741" i="6"/>
  <c r="L741" i="6"/>
  <c r="J789" i="6"/>
  <c r="L789" i="6"/>
  <c r="J845" i="6"/>
  <c r="L845" i="6"/>
  <c r="J893" i="6"/>
  <c r="L893" i="6"/>
  <c r="J941" i="6"/>
  <c r="L941" i="6"/>
  <c r="J989" i="6"/>
  <c r="L989" i="6"/>
  <c r="J1037" i="6"/>
  <c r="L1037" i="6"/>
  <c r="J1085" i="6"/>
  <c r="L1085" i="6"/>
  <c r="J1133" i="6"/>
  <c r="L1133" i="6"/>
  <c r="J1189" i="6"/>
  <c r="L1189" i="6"/>
  <c r="J1245" i="6"/>
  <c r="L1245" i="6"/>
  <c r="J1301" i="6"/>
  <c r="L1301" i="6"/>
  <c r="J1349" i="6"/>
  <c r="L1349" i="6"/>
  <c r="J1397" i="6"/>
  <c r="L1397" i="6"/>
  <c r="J1453" i="6"/>
  <c r="L1453" i="6"/>
  <c r="J1501" i="6"/>
  <c r="L1501" i="6"/>
  <c r="J1557" i="6"/>
  <c r="L1557" i="6"/>
  <c r="J1605" i="6"/>
  <c r="L1605" i="6"/>
  <c r="J1653" i="6"/>
  <c r="L1653" i="6"/>
  <c r="J1717" i="6"/>
  <c r="L1717" i="6"/>
  <c r="J1765" i="6"/>
  <c r="L1765" i="6"/>
  <c r="J1877" i="6"/>
  <c r="L1877" i="6"/>
  <c r="J1941" i="6"/>
  <c r="L1941" i="6"/>
  <c r="J2029" i="6"/>
  <c r="L2029" i="6"/>
  <c r="J358" i="6"/>
  <c r="L358" i="6"/>
  <c r="J406" i="6"/>
  <c r="L406" i="6"/>
  <c r="J454" i="6"/>
  <c r="L454" i="6"/>
  <c r="J502" i="6"/>
  <c r="L502" i="6"/>
  <c r="J558" i="6"/>
  <c r="L558" i="6"/>
  <c r="J606" i="6"/>
  <c r="L606" i="6"/>
  <c r="J654" i="6"/>
  <c r="L654" i="6"/>
  <c r="J702" i="6"/>
  <c r="L702" i="6"/>
  <c r="J758" i="6"/>
  <c r="L758" i="6"/>
  <c r="J806" i="6"/>
  <c r="L806" i="6"/>
  <c r="J854" i="6"/>
  <c r="L854" i="6"/>
  <c r="J902" i="6"/>
  <c r="L902" i="6"/>
  <c r="J950" i="6"/>
  <c r="L950" i="6"/>
  <c r="J1006" i="6"/>
  <c r="L1006" i="6"/>
  <c r="J1054" i="6"/>
  <c r="L1054" i="6"/>
  <c r="J1102" i="6"/>
  <c r="L1102" i="6"/>
  <c r="J1150" i="6"/>
  <c r="L1150" i="6"/>
  <c r="J1198" i="6"/>
  <c r="L1198" i="6"/>
  <c r="J1246" i="6"/>
  <c r="L1246" i="6"/>
  <c r="J1302" i="6"/>
  <c r="L1302" i="6"/>
  <c r="J1350" i="6"/>
  <c r="L1350" i="6"/>
  <c r="J1398" i="6"/>
  <c r="L1398" i="6"/>
  <c r="J1510" i="6"/>
  <c r="L1510" i="6"/>
  <c r="J1566" i="6"/>
  <c r="L1566" i="6"/>
  <c r="J1622" i="6"/>
  <c r="L1622" i="6"/>
  <c r="J1734" i="6"/>
  <c r="L1734" i="6"/>
  <c r="J1790" i="6"/>
  <c r="L1790" i="6"/>
  <c r="J1854" i="6"/>
  <c r="L1854" i="6"/>
  <c r="J1910" i="6"/>
  <c r="L1910" i="6"/>
  <c r="J2022" i="6"/>
  <c r="L2022" i="6"/>
  <c r="J1906" i="6"/>
  <c r="L1906" i="6"/>
  <c r="J31" i="6"/>
  <c r="L31" i="6"/>
  <c r="J383" i="6"/>
  <c r="L383" i="6"/>
  <c r="J184" i="6"/>
  <c r="L184" i="6"/>
  <c r="J472" i="6"/>
  <c r="L472" i="6"/>
  <c r="J520" i="6"/>
  <c r="L520" i="6"/>
  <c r="J664" i="6"/>
  <c r="L664" i="6"/>
  <c r="J760" i="6"/>
  <c r="L760" i="6"/>
  <c r="J218" i="6"/>
  <c r="L218" i="6"/>
  <c r="J610" i="6"/>
  <c r="L610" i="6"/>
  <c r="J1082" i="6"/>
  <c r="L1082" i="6"/>
  <c r="J1290" i="6"/>
  <c r="L1290" i="6"/>
  <c r="J1794" i="6"/>
  <c r="L1794" i="6"/>
  <c r="J284" i="6"/>
  <c r="L284" i="6"/>
  <c r="J780" i="6"/>
  <c r="L780" i="6"/>
  <c r="J1124" i="6"/>
  <c r="L1124" i="6"/>
  <c r="J1636" i="6"/>
  <c r="L1636" i="6"/>
  <c r="J855" i="6"/>
  <c r="L855" i="6"/>
  <c r="J1304" i="6"/>
  <c r="L1304" i="6"/>
  <c r="J679" i="6"/>
  <c r="L679" i="6"/>
  <c r="J1822" i="6"/>
  <c r="L1822" i="6"/>
  <c r="J1927" i="6"/>
  <c r="L1927" i="6"/>
  <c r="J1949" i="6"/>
  <c r="L1949" i="6"/>
  <c r="J1276" i="6"/>
  <c r="L1276" i="6"/>
  <c r="J1582" i="6"/>
  <c r="L1582" i="6"/>
  <c r="J1369" i="6"/>
  <c r="L1369" i="6"/>
  <c r="J1791" i="6"/>
  <c r="L1791" i="6"/>
  <c r="J1864" i="6"/>
  <c r="L1864" i="6"/>
  <c r="J819" i="6"/>
  <c r="L819" i="6"/>
  <c r="J1661" i="6"/>
  <c r="L1661" i="6"/>
  <c r="J515" i="6"/>
  <c r="L515" i="6"/>
  <c r="J1517" i="6"/>
  <c r="L1517" i="6"/>
  <c r="J1446" i="6"/>
  <c r="L1446" i="6"/>
  <c r="J1869" i="6"/>
  <c r="L1869" i="6"/>
  <c r="J1907" i="6"/>
  <c r="L1907" i="6"/>
  <c r="J44" i="6"/>
  <c r="L44" i="6"/>
  <c r="J92" i="6"/>
  <c r="L92" i="6"/>
  <c r="J140" i="6"/>
  <c r="L140" i="6"/>
  <c r="J38" i="6"/>
  <c r="L38" i="6"/>
  <c r="J94" i="6"/>
  <c r="L94" i="6"/>
  <c r="J142" i="6"/>
  <c r="L142" i="6"/>
  <c r="J198" i="6"/>
  <c r="L198" i="6"/>
  <c r="J262" i="6"/>
  <c r="L262" i="6"/>
  <c r="J310" i="6"/>
  <c r="L310" i="6"/>
  <c r="J15" i="6"/>
  <c r="L15" i="6"/>
  <c r="J63" i="6"/>
  <c r="L63" i="6"/>
  <c r="J111" i="6"/>
  <c r="L111" i="6"/>
  <c r="J167" i="6"/>
  <c r="L167" i="6"/>
  <c r="J215" i="6"/>
  <c r="L215" i="6"/>
  <c r="J263" i="6"/>
  <c r="L263" i="6"/>
  <c r="J319" i="6"/>
  <c r="L319" i="6"/>
  <c r="J367" i="6"/>
  <c r="L367" i="6"/>
  <c r="J415" i="6"/>
  <c r="L415" i="6"/>
  <c r="J463" i="6"/>
  <c r="L463" i="6"/>
  <c r="J511" i="6"/>
  <c r="L511" i="6"/>
  <c r="J567" i="6"/>
  <c r="L567" i="6"/>
  <c r="J24" i="6"/>
  <c r="L24" i="6"/>
  <c r="J72" i="6"/>
  <c r="L72" i="6"/>
  <c r="J120" i="6"/>
  <c r="L120" i="6"/>
  <c r="J168" i="6"/>
  <c r="L168" i="6"/>
  <c r="J216" i="6"/>
  <c r="L216" i="6"/>
  <c r="J264" i="6"/>
  <c r="L264" i="6"/>
  <c r="J312" i="6"/>
  <c r="L312" i="6"/>
  <c r="J360" i="6"/>
  <c r="L360" i="6"/>
  <c r="J408" i="6"/>
  <c r="L408" i="6"/>
  <c r="J456" i="6"/>
  <c r="L456" i="6"/>
  <c r="J504" i="6"/>
  <c r="L504" i="6"/>
  <c r="J552" i="6"/>
  <c r="L552" i="6"/>
  <c r="J600" i="6"/>
  <c r="L600" i="6"/>
  <c r="J648" i="6"/>
  <c r="L648" i="6"/>
  <c r="J696" i="6"/>
  <c r="L696" i="6"/>
  <c r="J744" i="6"/>
  <c r="L744" i="6"/>
  <c r="J42" i="6"/>
  <c r="L42" i="6"/>
  <c r="J90" i="6"/>
  <c r="L90" i="6"/>
  <c r="J146" i="6"/>
  <c r="L146" i="6"/>
  <c r="J194" i="6"/>
  <c r="L194" i="6"/>
  <c r="J250" i="6"/>
  <c r="L250" i="6"/>
  <c r="J298" i="6"/>
  <c r="L298" i="6"/>
  <c r="J346" i="6"/>
  <c r="L346" i="6"/>
  <c r="J394" i="6"/>
  <c r="L394" i="6"/>
  <c r="J442" i="6"/>
  <c r="L442" i="6"/>
  <c r="J490" i="6"/>
  <c r="L490" i="6"/>
  <c r="J538" i="6"/>
  <c r="L538" i="6"/>
  <c r="J594" i="6"/>
  <c r="L594" i="6"/>
  <c r="J650" i="6"/>
  <c r="L650" i="6"/>
  <c r="J698" i="6"/>
  <c r="L698" i="6"/>
  <c r="J746" i="6"/>
  <c r="L746" i="6"/>
  <c r="J802" i="6"/>
  <c r="L802" i="6"/>
  <c r="J866" i="6"/>
  <c r="L866" i="6"/>
  <c r="J914" i="6"/>
  <c r="L914" i="6"/>
  <c r="J962" i="6"/>
  <c r="L962" i="6"/>
  <c r="J1018" i="6"/>
  <c r="L1018" i="6"/>
  <c r="J1066" i="6"/>
  <c r="L1066" i="6"/>
  <c r="J1114" i="6"/>
  <c r="L1114" i="6"/>
  <c r="J1162" i="6"/>
  <c r="L1162" i="6"/>
  <c r="J1218" i="6"/>
  <c r="L1218" i="6"/>
  <c r="J1266" i="6"/>
  <c r="L1266" i="6"/>
  <c r="J1322" i="6"/>
  <c r="L1322" i="6"/>
  <c r="J1378" i="6"/>
  <c r="L1378" i="6"/>
  <c r="J1426" i="6"/>
  <c r="L1426" i="6"/>
  <c r="J1474" i="6"/>
  <c r="L1474" i="6"/>
  <c r="J1562" i="6"/>
  <c r="L1562" i="6"/>
  <c r="J1626" i="6"/>
  <c r="L1626" i="6"/>
  <c r="J1698" i="6"/>
  <c r="L1698" i="6"/>
  <c r="J1770" i="6"/>
  <c r="L1770" i="6"/>
  <c r="J1834" i="6"/>
  <c r="L1834" i="6"/>
  <c r="J1898" i="6"/>
  <c r="L1898" i="6"/>
  <c r="J1970" i="6"/>
  <c r="L1970" i="6"/>
  <c r="J751" i="6"/>
  <c r="L751" i="6"/>
  <c r="J999" i="6"/>
  <c r="L999" i="6"/>
  <c r="J1295" i="6"/>
  <c r="L1295" i="6"/>
  <c r="J1383" i="6"/>
  <c r="L1383" i="6"/>
  <c r="J1511" i="6"/>
  <c r="L1511" i="6"/>
  <c r="J1631" i="6"/>
  <c r="L1631" i="6"/>
  <c r="J1959" i="6"/>
  <c r="L1959" i="6"/>
  <c r="J984" i="6"/>
  <c r="L984" i="6"/>
  <c r="J1152" i="6"/>
  <c r="L1152" i="6"/>
  <c r="J1232" i="6"/>
  <c r="L1232" i="6"/>
  <c r="J1376" i="6"/>
  <c r="L1376" i="6"/>
  <c r="J1544" i="6"/>
  <c r="L1544" i="6"/>
  <c r="J172" i="6"/>
  <c r="L172" i="6"/>
  <c r="J220" i="6"/>
  <c r="L220" i="6"/>
  <c r="J268" i="6"/>
  <c r="L268" i="6"/>
  <c r="J316" i="6"/>
  <c r="L316" i="6"/>
  <c r="J364" i="6"/>
  <c r="L364" i="6"/>
  <c r="J420" i="6"/>
  <c r="L420" i="6"/>
  <c r="J468" i="6"/>
  <c r="L468" i="6"/>
  <c r="J516" i="6"/>
  <c r="L516" i="6"/>
  <c r="J564" i="6"/>
  <c r="L564" i="6"/>
  <c r="J612" i="6"/>
  <c r="L612" i="6"/>
  <c r="J660" i="6"/>
  <c r="L660" i="6"/>
  <c r="J716" i="6"/>
  <c r="L716" i="6"/>
  <c r="J764" i="6"/>
  <c r="L764" i="6"/>
  <c r="J812" i="6"/>
  <c r="L812" i="6"/>
  <c r="J860" i="6"/>
  <c r="L860" i="6"/>
  <c r="J908" i="6"/>
  <c r="L908" i="6"/>
  <c r="J956" i="6"/>
  <c r="L956" i="6"/>
  <c r="J1012" i="6"/>
  <c r="L1012" i="6"/>
  <c r="J1060" i="6"/>
  <c r="L1060" i="6"/>
  <c r="J1108" i="6"/>
  <c r="L1108" i="6"/>
  <c r="J1164" i="6"/>
  <c r="L1164" i="6"/>
  <c r="J1212" i="6"/>
  <c r="L1212" i="6"/>
  <c r="J1260" i="6"/>
  <c r="L1260" i="6"/>
  <c r="J1332" i="6"/>
  <c r="L1332" i="6"/>
  <c r="J1404" i="6"/>
  <c r="L1404" i="6"/>
  <c r="J1460" i="6"/>
  <c r="L1460" i="6"/>
  <c r="J1524" i="6"/>
  <c r="L1524" i="6"/>
  <c r="J1572" i="6"/>
  <c r="L1572" i="6"/>
  <c r="J1620" i="6"/>
  <c r="L1620" i="6"/>
  <c r="J1668" i="6"/>
  <c r="L1668" i="6"/>
  <c r="J1724" i="6"/>
  <c r="L1724" i="6"/>
  <c r="J1772" i="6"/>
  <c r="L1772" i="6"/>
  <c r="J1844" i="6"/>
  <c r="L1844" i="6"/>
  <c r="J1916" i="6"/>
  <c r="L1916" i="6"/>
  <c r="J2004" i="6"/>
  <c r="L2004" i="6"/>
  <c r="J671" i="6"/>
  <c r="L671" i="6"/>
  <c r="J903" i="6"/>
  <c r="L903" i="6"/>
  <c r="J1007" i="6"/>
  <c r="L1007" i="6"/>
  <c r="J1359" i="6"/>
  <c r="L1359" i="6"/>
  <c r="J1823" i="6"/>
  <c r="L1823" i="6"/>
  <c r="J832" i="6"/>
  <c r="L832" i="6"/>
  <c r="J960" i="6"/>
  <c r="L960" i="6"/>
  <c r="J1272" i="6"/>
  <c r="L1272" i="6"/>
  <c r="J1400" i="6"/>
  <c r="L1400" i="6"/>
  <c r="J847" i="6"/>
  <c r="L847" i="6"/>
  <c r="J1159" i="6"/>
  <c r="L1159" i="6"/>
  <c r="J1535" i="6"/>
  <c r="L1535" i="6"/>
  <c r="J1743" i="6"/>
  <c r="L1743" i="6"/>
  <c r="J1991" i="6"/>
  <c r="L1991" i="6"/>
  <c r="J1672" i="6"/>
  <c r="L1672" i="6"/>
  <c r="J1824" i="6"/>
  <c r="L1824" i="6"/>
  <c r="J1310" i="6"/>
  <c r="L1310" i="6"/>
  <c r="J1526" i="6"/>
  <c r="L1526" i="6"/>
  <c r="J1798" i="6"/>
  <c r="L1798" i="6"/>
  <c r="J1918" i="6"/>
  <c r="L1918" i="6"/>
  <c r="J1103" i="6"/>
  <c r="L1103" i="6"/>
  <c r="J1239" i="6"/>
  <c r="L1239" i="6"/>
  <c r="J1895" i="6"/>
  <c r="L1895" i="6"/>
  <c r="J864" i="6"/>
  <c r="L864" i="6"/>
  <c r="J1360" i="6"/>
  <c r="L1360" i="6"/>
  <c r="J1752" i="6"/>
  <c r="L1752" i="6"/>
  <c r="J1817" i="6"/>
  <c r="L1817" i="6"/>
  <c r="J1316" i="6"/>
  <c r="L1316" i="6"/>
  <c r="J278" i="6"/>
  <c r="L278" i="6"/>
  <c r="J335" i="6"/>
  <c r="L335" i="6"/>
  <c r="J583" i="6"/>
  <c r="L583" i="6"/>
  <c r="J328" i="6"/>
  <c r="L328" i="6"/>
  <c r="J616" i="6"/>
  <c r="L616" i="6"/>
  <c r="J162" i="6"/>
  <c r="L162" i="6"/>
  <c r="J554" i="6"/>
  <c r="L554" i="6"/>
  <c r="J930" i="6"/>
  <c r="L930" i="6"/>
  <c r="J1722" i="6"/>
  <c r="L1722" i="6"/>
  <c r="J436" i="6"/>
  <c r="L436" i="6"/>
  <c r="J980" i="6"/>
  <c r="L980" i="6"/>
  <c r="J1428" i="6"/>
  <c r="L1428" i="6"/>
  <c r="J1940" i="6"/>
  <c r="L1940" i="6"/>
  <c r="J1016" i="6"/>
  <c r="L1016" i="6"/>
  <c r="J1583" i="6"/>
  <c r="L1583" i="6"/>
  <c r="J1405" i="6"/>
  <c r="L1405" i="6"/>
  <c r="J879" i="6"/>
  <c r="L879" i="6"/>
  <c r="J1685" i="6"/>
  <c r="L1685" i="6"/>
  <c r="J1529" i="6"/>
  <c r="L1529" i="6"/>
  <c r="J1881" i="6"/>
  <c r="L1881" i="6"/>
  <c r="J43" i="6"/>
  <c r="L43" i="6"/>
  <c r="J195" i="6"/>
  <c r="L195" i="6"/>
  <c r="J291" i="6"/>
  <c r="L291" i="6"/>
  <c r="J459" i="6"/>
  <c r="L459" i="6"/>
  <c r="J37" i="6"/>
  <c r="L37" i="6"/>
  <c r="J181" i="6"/>
  <c r="L181" i="6"/>
  <c r="J105" i="6"/>
  <c r="L105" i="6"/>
  <c r="J201" i="6"/>
  <c r="L201" i="6"/>
  <c r="J305" i="6"/>
  <c r="L305" i="6"/>
  <c r="J401" i="6"/>
  <c r="L401" i="6"/>
  <c r="J505" i="6"/>
  <c r="L505" i="6"/>
  <c r="J601" i="6"/>
  <c r="L601" i="6"/>
  <c r="J705" i="6"/>
  <c r="L705" i="6"/>
  <c r="J809" i="6"/>
  <c r="L809" i="6"/>
  <c r="J905" i="6"/>
  <c r="L905" i="6"/>
  <c r="J1001" i="6"/>
  <c r="L1001" i="6"/>
  <c r="J1097" i="6"/>
  <c r="L1097" i="6"/>
  <c r="J1193" i="6"/>
  <c r="L1193" i="6"/>
  <c r="J1289" i="6"/>
  <c r="L1289" i="6"/>
  <c r="J1401" i="6"/>
  <c r="L1401" i="6"/>
  <c r="J1537" i="6"/>
  <c r="L1537" i="6"/>
  <c r="J1745" i="6"/>
  <c r="L1745" i="6"/>
  <c r="J1897" i="6"/>
  <c r="L1897" i="6"/>
  <c r="J816" i="6"/>
  <c r="L816" i="6"/>
  <c r="J874" i="6"/>
  <c r="L874" i="6"/>
  <c r="J978" i="6"/>
  <c r="L978" i="6"/>
  <c r="J571" i="6"/>
  <c r="L571" i="6"/>
  <c r="J627" i="6"/>
  <c r="L627" i="6"/>
  <c r="J675" i="6"/>
  <c r="L675" i="6"/>
  <c r="J723" i="6"/>
  <c r="L723" i="6"/>
  <c r="J771" i="6"/>
  <c r="L771" i="6"/>
  <c r="J827" i="6"/>
  <c r="L827" i="6"/>
  <c r="J875" i="6"/>
  <c r="L875" i="6"/>
  <c r="J931" i="6"/>
  <c r="L931" i="6"/>
  <c r="J987" i="6"/>
  <c r="L987" i="6"/>
  <c r="J1035" i="6"/>
  <c r="L1035" i="6"/>
  <c r="J1083" i="6"/>
  <c r="L1083" i="6"/>
  <c r="J1139" i="6"/>
  <c r="L1139" i="6"/>
  <c r="J1187" i="6"/>
  <c r="L1187" i="6"/>
  <c r="J1259" i="6"/>
  <c r="L1259" i="6"/>
  <c r="J1323" i="6"/>
  <c r="L1323" i="6"/>
  <c r="J1371" i="6"/>
  <c r="L1371" i="6"/>
  <c r="J1427" i="6"/>
  <c r="L1427" i="6"/>
  <c r="J1483" i="6"/>
  <c r="L1483" i="6"/>
  <c r="J1547" i="6"/>
  <c r="L1547" i="6"/>
  <c r="J1595" i="6"/>
  <c r="L1595" i="6"/>
  <c r="J1659" i="6"/>
  <c r="L1659" i="6"/>
  <c r="J1707" i="6"/>
  <c r="L1707" i="6"/>
  <c r="J1755" i="6"/>
  <c r="L1755" i="6"/>
  <c r="J1827" i="6"/>
  <c r="L1827" i="6"/>
  <c r="J1875" i="6"/>
  <c r="L1875" i="6"/>
  <c r="J1939" i="6"/>
  <c r="L1939" i="6"/>
  <c r="J1995" i="6"/>
  <c r="L1995" i="6"/>
  <c r="J2012" i="6"/>
  <c r="L2012" i="6"/>
  <c r="J743" i="6"/>
  <c r="L743" i="6"/>
  <c r="J831" i="6"/>
  <c r="L831" i="6"/>
  <c r="J1215" i="6"/>
  <c r="L1215" i="6"/>
  <c r="J1639" i="6"/>
  <c r="L1639" i="6"/>
  <c r="J1847" i="6"/>
  <c r="L1847" i="6"/>
  <c r="J976" i="6"/>
  <c r="L976" i="6"/>
  <c r="J1512" i="6"/>
  <c r="L1512" i="6"/>
  <c r="J1736" i="6"/>
  <c r="L1736" i="6"/>
  <c r="J309" i="6"/>
  <c r="L309" i="6"/>
  <c r="J357" i="6"/>
  <c r="L357" i="6"/>
  <c r="J405" i="6"/>
  <c r="L405" i="6"/>
  <c r="J453" i="6"/>
  <c r="L453" i="6"/>
  <c r="J501" i="6"/>
  <c r="L501" i="6"/>
  <c r="J549" i="6"/>
  <c r="L549" i="6"/>
  <c r="J597" i="6"/>
  <c r="L597" i="6"/>
  <c r="J645" i="6"/>
  <c r="L645" i="6"/>
  <c r="J701" i="6"/>
  <c r="L701" i="6"/>
  <c r="J749" i="6"/>
  <c r="L749" i="6"/>
  <c r="J797" i="6"/>
  <c r="L797" i="6"/>
  <c r="J853" i="6"/>
  <c r="L853" i="6"/>
  <c r="J901" i="6"/>
  <c r="L901" i="6"/>
  <c r="J949" i="6"/>
  <c r="L949" i="6"/>
  <c r="J997" i="6"/>
  <c r="L997" i="6"/>
  <c r="J1045" i="6"/>
  <c r="L1045" i="6"/>
  <c r="J1093" i="6"/>
  <c r="L1093" i="6"/>
  <c r="J1141" i="6"/>
  <c r="L1141" i="6"/>
  <c r="J1197" i="6"/>
  <c r="L1197" i="6"/>
  <c r="J1253" i="6"/>
  <c r="L1253" i="6"/>
  <c r="J1309" i="6"/>
  <c r="L1309" i="6"/>
  <c r="J1357" i="6"/>
  <c r="L1357" i="6"/>
  <c r="J1413" i="6"/>
  <c r="L1413" i="6"/>
  <c r="J1461" i="6"/>
  <c r="L1461" i="6"/>
  <c r="J1509" i="6"/>
  <c r="L1509" i="6"/>
  <c r="J1565" i="6"/>
  <c r="L1565" i="6"/>
  <c r="J1613" i="6"/>
  <c r="L1613" i="6"/>
  <c r="J1669" i="6"/>
  <c r="L1669" i="6"/>
  <c r="J1725" i="6"/>
  <c r="L1725" i="6"/>
  <c r="J1781" i="6"/>
  <c r="L1781" i="6"/>
  <c r="J1885" i="6"/>
  <c r="L1885" i="6"/>
  <c r="J1965" i="6"/>
  <c r="L1965" i="6"/>
  <c r="J366" i="6"/>
  <c r="L366" i="6"/>
  <c r="J414" i="6"/>
  <c r="L414" i="6"/>
  <c r="J462" i="6"/>
  <c r="L462" i="6"/>
  <c r="J510" i="6"/>
  <c r="L510" i="6"/>
  <c r="J566" i="6"/>
  <c r="L566" i="6"/>
  <c r="J614" i="6"/>
  <c r="L614" i="6"/>
  <c r="J662" i="6"/>
  <c r="L662" i="6"/>
  <c r="J710" i="6"/>
  <c r="L710" i="6"/>
  <c r="J766" i="6"/>
  <c r="L766" i="6"/>
  <c r="J814" i="6"/>
  <c r="L814" i="6"/>
  <c r="J862" i="6"/>
  <c r="L862" i="6"/>
  <c r="J910" i="6"/>
  <c r="L910" i="6"/>
  <c r="J958" i="6"/>
  <c r="L958" i="6"/>
  <c r="J1014" i="6"/>
  <c r="L1014" i="6"/>
  <c r="J1062" i="6"/>
  <c r="L1062" i="6"/>
  <c r="J1110" i="6"/>
  <c r="L1110" i="6"/>
  <c r="J1158" i="6"/>
  <c r="L1158" i="6"/>
  <c r="J1206" i="6"/>
  <c r="L1206" i="6"/>
  <c r="J1254" i="6"/>
  <c r="L1254" i="6"/>
  <c r="J1358" i="6"/>
  <c r="L1358" i="6"/>
  <c r="J1406" i="6"/>
  <c r="L1406" i="6"/>
  <c r="J1470" i="6"/>
  <c r="L1470" i="6"/>
  <c r="J1574" i="6"/>
  <c r="L1574" i="6"/>
  <c r="J1638" i="6"/>
  <c r="L1638" i="6"/>
  <c r="J1694" i="6"/>
  <c r="L1694" i="6"/>
  <c r="J1742" i="6"/>
  <c r="L1742" i="6"/>
  <c r="J1862" i="6"/>
  <c r="L1862" i="6"/>
  <c r="J1974" i="6"/>
  <c r="L1974" i="6"/>
  <c r="J2030" i="6"/>
  <c r="L2030" i="6"/>
  <c r="J1495" i="6"/>
  <c r="L1495" i="6"/>
  <c r="J183" i="6"/>
  <c r="L183" i="6"/>
  <c r="J314" i="6"/>
  <c r="L314" i="6"/>
  <c r="J666" i="6"/>
  <c r="L666" i="6"/>
  <c r="J1178" i="6"/>
  <c r="L1178" i="6"/>
  <c r="J1394" i="6"/>
  <c r="L1394" i="6"/>
  <c r="J1039" i="6"/>
  <c r="L1039" i="6"/>
  <c r="J332" i="6"/>
  <c r="L332" i="6"/>
  <c r="J876" i="6"/>
  <c r="L876" i="6"/>
  <c r="J1228" i="6"/>
  <c r="L1228" i="6"/>
  <c r="J1684" i="6"/>
  <c r="L1684" i="6"/>
  <c r="J935" i="6"/>
  <c r="L935" i="6"/>
  <c r="J1472" i="6"/>
  <c r="L1472" i="6"/>
  <c r="J1023" i="6"/>
  <c r="L1023" i="6"/>
  <c r="J1759" i="6"/>
  <c r="L1759" i="6"/>
  <c r="J1952" i="6"/>
  <c r="L1952" i="6"/>
  <c r="J1151" i="6"/>
  <c r="L1151" i="6"/>
  <c r="J1803" i="6"/>
  <c r="L1803" i="6"/>
  <c r="J190" i="6"/>
  <c r="L190" i="6"/>
  <c r="J91" i="6"/>
  <c r="L91" i="6"/>
  <c r="J243" i="6"/>
  <c r="L243" i="6"/>
  <c r="J339" i="6"/>
  <c r="L339" i="6"/>
  <c r="J507" i="6"/>
  <c r="L507" i="6"/>
  <c r="J85" i="6"/>
  <c r="L85" i="6"/>
  <c r="J229" i="6"/>
  <c r="L229" i="6"/>
  <c r="J9" i="6"/>
  <c r="L9" i="6"/>
  <c r="J57" i="6"/>
  <c r="L57" i="6"/>
  <c r="J153" i="6"/>
  <c r="L153" i="6"/>
  <c r="J249" i="6"/>
  <c r="L249" i="6"/>
  <c r="J353" i="6"/>
  <c r="L353" i="6"/>
  <c r="J449" i="6"/>
  <c r="L449" i="6"/>
  <c r="J553" i="6"/>
  <c r="L553" i="6"/>
  <c r="J657" i="6"/>
  <c r="L657" i="6"/>
  <c r="J761" i="6"/>
  <c r="L761" i="6"/>
  <c r="J857" i="6"/>
  <c r="L857" i="6"/>
  <c r="J953" i="6"/>
  <c r="L953" i="6"/>
  <c r="J1049" i="6"/>
  <c r="L1049" i="6"/>
  <c r="J1145" i="6"/>
  <c r="L1145" i="6"/>
  <c r="J1241" i="6"/>
  <c r="L1241" i="6"/>
  <c r="J1337" i="6"/>
  <c r="L1337" i="6"/>
  <c r="J1465" i="6"/>
  <c r="L1465" i="6"/>
  <c r="J1617" i="6"/>
  <c r="L1617" i="6"/>
  <c r="J1681" i="6"/>
  <c r="L1681" i="6"/>
  <c r="J1833" i="6"/>
  <c r="L1833" i="6"/>
  <c r="J1969" i="6"/>
  <c r="L1969" i="6"/>
  <c r="J1112" i="6"/>
  <c r="L1112" i="6"/>
  <c r="J1488" i="6"/>
  <c r="L1488" i="6"/>
  <c r="J1640" i="6"/>
  <c r="L1640" i="6"/>
  <c r="J1960" i="6"/>
  <c r="L1960" i="6"/>
  <c r="J1490" i="6"/>
  <c r="L1490" i="6"/>
  <c r="J1417" i="6"/>
  <c r="L1417" i="6"/>
  <c r="J1923" i="6"/>
  <c r="L1923" i="6"/>
  <c r="J1936" i="6"/>
  <c r="L1936" i="6"/>
  <c r="J1131" i="6"/>
  <c r="L1131" i="6"/>
  <c r="J1793" i="6"/>
  <c r="L1793" i="6"/>
  <c r="J1686" i="6"/>
  <c r="L1686" i="6"/>
  <c r="J1832" i="6"/>
  <c r="L1832" i="6"/>
  <c r="J1518" i="6"/>
  <c r="L1518" i="6"/>
  <c r="J1989" i="6"/>
  <c r="L1989" i="6"/>
  <c r="J238" i="6"/>
  <c r="L238" i="6"/>
  <c r="J6" i="6"/>
  <c r="L6" i="6"/>
  <c r="J52" i="6"/>
  <c r="L52" i="6"/>
  <c r="J100" i="6"/>
  <c r="L100" i="6"/>
  <c r="J148" i="6"/>
  <c r="L148" i="6"/>
  <c r="J46" i="6"/>
  <c r="L46" i="6"/>
  <c r="J102" i="6"/>
  <c r="L102" i="6"/>
  <c r="J150" i="6"/>
  <c r="L150" i="6"/>
  <c r="J206" i="6"/>
  <c r="L206" i="6"/>
  <c r="J270" i="6"/>
  <c r="L270" i="6"/>
  <c r="J318" i="6"/>
  <c r="L318" i="6"/>
  <c r="J23" i="6"/>
  <c r="L23" i="6"/>
  <c r="J71" i="6"/>
  <c r="L71" i="6"/>
  <c r="J119" i="6"/>
  <c r="L119" i="6"/>
  <c r="J175" i="6"/>
  <c r="L175" i="6"/>
  <c r="J223" i="6"/>
  <c r="L223" i="6"/>
  <c r="J271" i="6"/>
  <c r="L271" i="6"/>
  <c r="J327" i="6"/>
  <c r="L327" i="6"/>
  <c r="J375" i="6"/>
  <c r="L375" i="6"/>
  <c r="J423" i="6"/>
  <c r="L423" i="6"/>
  <c r="J471" i="6"/>
  <c r="L471" i="6"/>
  <c r="J527" i="6"/>
  <c r="L527" i="6"/>
  <c r="J575" i="6"/>
  <c r="L575" i="6"/>
  <c r="J32" i="6"/>
  <c r="L32" i="6"/>
  <c r="J80" i="6"/>
  <c r="L80" i="6"/>
  <c r="J128" i="6"/>
  <c r="L128" i="6"/>
  <c r="J176" i="6"/>
  <c r="L176" i="6"/>
  <c r="J224" i="6"/>
  <c r="L224" i="6"/>
  <c r="J272" i="6"/>
  <c r="L272" i="6"/>
  <c r="J320" i="6"/>
  <c r="L320" i="6"/>
  <c r="J368" i="6"/>
  <c r="L368" i="6"/>
  <c r="J416" i="6"/>
  <c r="L416" i="6"/>
  <c r="J464" i="6"/>
  <c r="L464" i="6"/>
  <c r="J512" i="6"/>
  <c r="L512" i="6"/>
  <c r="J560" i="6"/>
  <c r="L560" i="6"/>
  <c r="J608" i="6"/>
  <c r="L608" i="6"/>
  <c r="J656" i="6"/>
  <c r="L656" i="6"/>
  <c r="J704" i="6"/>
  <c r="L704" i="6"/>
  <c r="J752" i="6"/>
  <c r="L752" i="6"/>
  <c r="J2026" i="6"/>
  <c r="L2026" i="6"/>
  <c r="J50" i="6"/>
  <c r="L50" i="6"/>
  <c r="J98" i="6"/>
  <c r="L98" i="6"/>
  <c r="J154" i="6"/>
  <c r="L154" i="6"/>
  <c r="J202" i="6"/>
  <c r="L202" i="6"/>
  <c r="J258" i="6"/>
  <c r="L258" i="6"/>
  <c r="J306" i="6"/>
  <c r="L306" i="6"/>
  <c r="J354" i="6"/>
  <c r="L354" i="6"/>
  <c r="J402" i="6"/>
  <c r="L402" i="6"/>
  <c r="J450" i="6"/>
  <c r="L450" i="6"/>
  <c r="J498" i="6"/>
  <c r="L498" i="6"/>
  <c r="J546" i="6"/>
  <c r="L546" i="6"/>
  <c r="J602" i="6"/>
  <c r="L602" i="6"/>
  <c r="J658" i="6"/>
  <c r="L658" i="6"/>
  <c r="J706" i="6"/>
  <c r="L706" i="6"/>
  <c r="J762" i="6"/>
  <c r="L762" i="6"/>
  <c r="J818" i="6"/>
  <c r="L818" i="6"/>
  <c r="J922" i="6"/>
  <c r="L922" i="6"/>
  <c r="J1026" i="6"/>
  <c r="L1026" i="6"/>
  <c r="J1074" i="6"/>
  <c r="L1074" i="6"/>
  <c r="J1122" i="6"/>
  <c r="L1122" i="6"/>
  <c r="J1170" i="6"/>
  <c r="L1170" i="6"/>
  <c r="J1226" i="6"/>
  <c r="L1226" i="6"/>
  <c r="J1282" i="6"/>
  <c r="L1282" i="6"/>
  <c r="J1330" i="6"/>
  <c r="L1330" i="6"/>
  <c r="J1386" i="6"/>
  <c r="L1386" i="6"/>
  <c r="J1434" i="6"/>
  <c r="L1434" i="6"/>
  <c r="J1498" i="6"/>
  <c r="L1498" i="6"/>
  <c r="J1570" i="6"/>
  <c r="L1570" i="6"/>
  <c r="J1634" i="6"/>
  <c r="L1634" i="6"/>
  <c r="J1706" i="6"/>
  <c r="L1706" i="6"/>
  <c r="J1778" i="6"/>
  <c r="L1778" i="6"/>
  <c r="J1842" i="6"/>
  <c r="L1842" i="6"/>
  <c r="J1922" i="6"/>
  <c r="L1922" i="6"/>
  <c r="J1986" i="6"/>
  <c r="L1986" i="6"/>
  <c r="J791" i="6"/>
  <c r="L791" i="6"/>
  <c r="J1015" i="6"/>
  <c r="L1015" i="6"/>
  <c r="J1303" i="6"/>
  <c r="L1303" i="6"/>
  <c r="J1407" i="6"/>
  <c r="L1407" i="6"/>
  <c r="J1527" i="6"/>
  <c r="L1527" i="6"/>
  <c r="J1663" i="6"/>
  <c r="L1663" i="6"/>
  <c r="J1983" i="6"/>
  <c r="L1983" i="6"/>
  <c r="J1024" i="6"/>
  <c r="L1024" i="6"/>
  <c r="J1168" i="6"/>
  <c r="L1168" i="6"/>
  <c r="J1256" i="6"/>
  <c r="L1256" i="6"/>
  <c r="J1392" i="6"/>
  <c r="L1392" i="6"/>
  <c r="J1944" i="6"/>
  <c r="L1944" i="6"/>
  <c r="J180" i="6"/>
  <c r="L180" i="6"/>
  <c r="J228" i="6"/>
  <c r="L228" i="6"/>
  <c r="J276" i="6"/>
  <c r="L276" i="6"/>
  <c r="J324" i="6"/>
  <c r="L324" i="6"/>
  <c r="J372" i="6"/>
  <c r="L372" i="6"/>
  <c r="J428" i="6"/>
  <c r="L428" i="6"/>
  <c r="J476" i="6"/>
  <c r="L476" i="6"/>
  <c r="J524" i="6"/>
  <c r="L524" i="6"/>
  <c r="J572" i="6"/>
  <c r="L572" i="6"/>
  <c r="J620" i="6"/>
  <c r="L620" i="6"/>
  <c r="J668" i="6"/>
  <c r="L668" i="6"/>
  <c r="J724" i="6"/>
  <c r="L724" i="6"/>
  <c r="J772" i="6"/>
  <c r="L772" i="6"/>
  <c r="J820" i="6"/>
  <c r="L820" i="6"/>
  <c r="J868" i="6"/>
  <c r="L868" i="6"/>
  <c r="J916" i="6"/>
  <c r="L916" i="6"/>
  <c r="J972" i="6"/>
  <c r="L972" i="6"/>
  <c r="J1020" i="6"/>
  <c r="L1020" i="6"/>
  <c r="J1068" i="6"/>
  <c r="L1068" i="6"/>
  <c r="J1116" i="6"/>
  <c r="L1116" i="6"/>
  <c r="J1172" i="6"/>
  <c r="L1172" i="6"/>
  <c r="J1220" i="6"/>
  <c r="L1220" i="6"/>
  <c r="J1268" i="6"/>
  <c r="L1268" i="6"/>
  <c r="J1340" i="6"/>
  <c r="L1340" i="6"/>
  <c r="J1412" i="6"/>
  <c r="L1412" i="6"/>
  <c r="J1468" i="6"/>
  <c r="L1468" i="6"/>
  <c r="J1532" i="6"/>
  <c r="L1532" i="6"/>
  <c r="J1580" i="6"/>
  <c r="L1580" i="6"/>
  <c r="J1628" i="6"/>
  <c r="L1628" i="6"/>
  <c r="J1676" i="6"/>
  <c r="L1676" i="6"/>
  <c r="J1732" i="6"/>
  <c r="L1732" i="6"/>
  <c r="J1780" i="6"/>
  <c r="L1780" i="6"/>
  <c r="J1852" i="6"/>
  <c r="L1852" i="6"/>
  <c r="J1932" i="6"/>
  <c r="L1932" i="6"/>
  <c r="J599" i="6"/>
  <c r="L599" i="6"/>
  <c r="J823" i="6"/>
  <c r="L823" i="6"/>
  <c r="J919" i="6"/>
  <c r="L919" i="6"/>
  <c r="J1031" i="6"/>
  <c r="L1031" i="6"/>
  <c r="J1375" i="6"/>
  <c r="L1375" i="6"/>
  <c r="J1887" i="6"/>
  <c r="L1887" i="6"/>
  <c r="J856" i="6"/>
  <c r="L856" i="6"/>
  <c r="J992" i="6"/>
  <c r="L992" i="6"/>
  <c r="J1288" i="6"/>
  <c r="L1288" i="6"/>
  <c r="J1440" i="6"/>
  <c r="L1440" i="6"/>
  <c r="J639" i="6"/>
  <c r="L639" i="6"/>
  <c r="J863" i="6"/>
  <c r="L863" i="6"/>
  <c r="J1327" i="6"/>
  <c r="L1327" i="6"/>
  <c r="J1559" i="6"/>
  <c r="L1559" i="6"/>
  <c r="J1751" i="6"/>
  <c r="L1751" i="6"/>
  <c r="J2015" i="6"/>
  <c r="L2015" i="6"/>
  <c r="J1680" i="6"/>
  <c r="L1680" i="6"/>
  <c r="J1912" i="6"/>
  <c r="L1912" i="6"/>
  <c r="J574" i="6"/>
  <c r="L574" i="6"/>
  <c r="J1070" i="6"/>
  <c r="L1070" i="6"/>
  <c r="J1214" i="6"/>
  <c r="L1214" i="6"/>
  <c r="J1702" i="6"/>
  <c r="L1702" i="6"/>
  <c r="J1870" i="6"/>
  <c r="L1870" i="6"/>
  <c r="J1127" i="6"/>
  <c r="L1127" i="6"/>
  <c r="J1911" i="6"/>
  <c r="L1911" i="6"/>
  <c r="J928" i="6"/>
  <c r="L928" i="6"/>
  <c r="J1424" i="6"/>
  <c r="L1424" i="6"/>
  <c r="J1768" i="6"/>
  <c r="L1768" i="6"/>
  <c r="J1227" i="6"/>
  <c r="L1227" i="6"/>
  <c r="J1830" i="6"/>
  <c r="L1830" i="6"/>
  <c r="J1568" i="6"/>
  <c r="L1568" i="6"/>
  <c r="J754" i="6"/>
  <c r="L754" i="6"/>
  <c r="J222" i="6"/>
  <c r="L222" i="6"/>
  <c r="J232" i="6"/>
  <c r="L232" i="6"/>
  <c r="J1930" i="6"/>
  <c r="L1930" i="6"/>
  <c r="J628" i="6"/>
  <c r="L628" i="6"/>
  <c r="J1348" i="6"/>
  <c r="L1348" i="6"/>
  <c r="J1055" i="6"/>
  <c r="L1055" i="6"/>
  <c r="J1924" i="6"/>
  <c r="L1924" i="6"/>
  <c r="J1447" i="6"/>
  <c r="L1447" i="6"/>
  <c r="J139" i="6"/>
  <c r="L139" i="6"/>
  <c r="J403" i="6"/>
  <c r="L403" i="6"/>
  <c r="J133" i="6"/>
  <c r="L133" i="6"/>
  <c r="J277" i="6"/>
  <c r="L277" i="6"/>
  <c r="J127" i="6"/>
  <c r="L127" i="6"/>
  <c r="J1935" i="6"/>
  <c r="L1935" i="6"/>
  <c r="J1948" i="6"/>
  <c r="L1948" i="6"/>
  <c r="J1203" i="6"/>
  <c r="L1203" i="6"/>
  <c r="J1805" i="6"/>
  <c r="L1805" i="6"/>
  <c r="J1806" i="6"/>
  <c r="L1806" i="6"/>
  <c r="J964" i="6"/>
  <c r="L964" i="6"/>
  <c r="J1530" i="6"/>
  <c r="L1530" i="6"/>
  <c r="J2013" i="6"/>
  <c r="L2013" i="6"/>
  <c r="J586" i="6"/>
  <c r="L586" i="6"/>
  <c r="J51" i="6"/>
  <c r="L51" i="6"/>
  <c r="J99" i="6"/>
  <c r="L99" i="6"/>
  <c r="J147" i="6"/>
  <c r="L147" i="6"/>
  <c r="J203" i="6"/>
  <c r="L203" i="6"/>
  <c r="J251" i="6"/>
  <c r="L251" i="6"/>
  <c r="J299" i="6"/>
  <c r="L299" i="6"/>
  <c r="J347" i="6"/>
  <c r="L347" i="6"/>
  <c r="J419" i="6"/>
  <c r="L419" i="6"/>
  <c r="J467" i="6"/>
  <c r="L467" i="6"/>
  <c r="J214" i="6"/>
  <c r="L214" i="6"/>
  <c r="J45" i="6"/>
  <c r="L45" i="6"/>
  <c r="J93" i="6"/>
  <c r="L93" i="6"/>
  <c r="J141" i="6"/>
  <c r="L141" i="6"/>
  <c r="J189" i="6"/>
  <c r="L189" i="6"/>
  <c r="J237" i="6"/>
  <c r="L237" i="6"/>
  <c r="J285" i="6"/>
  <c r="L285" i="6"/>
  <c r="J17" i="6"/>
  <c r="L17" i="6"/>
  <c r="J65" i="6"/>
  <c r="L65" i="6"/>
  <c r="J113" i="6"/>
  <c r="L113" i="6"/>
  <c r="J161" i="6"/>
  <c r="L161" i="6"/>
  <c r="J209" i="6"/>
  <c r="L209" i="6"/>
  <c r="J257" i="6"/>
  <c r="L257" i="6"/>
  <c r="J313" i="6"/>
  <c r="L313" i="6"/>
  <c r="J361" i="6"/>
  <c r="L361" i="6"/>
  <c r="J409" i="6"/>
  <c r="L409" i="6"/>
  <c r="J457" i="6"/>
  <c r="L457" i="6"/>
  <c r="J513" i="6"/>
  <c r="L513" i="6"/>
  <c r="J561" i="6"/>
  <c r="L561" i="6"/>
  <c r="J609" i="6"/>
  <c r="L609" i="6"/>
  <c r="J665" i="6"/>
  <c r="L665" i="6"/>
  <c r="J713" i="6"/>
  <c r="L713" i="6"/>
  <c r="J769" i="6"/>
  <c r="L769" i="6"/>
  <c r="J817" i="6"/>
  <c r="L817" i="6"/>
  <c r="J865" i="6"/>
  <c r="L865" i="6"/>
  <c r="J913" i="6"/>
  <c r="L913" i="6"/>
  <c r="J961" i="6"/>
  <c r="L961" i="6"/>
  <c r="J1009" i="6"/>
  <c r="L1009" i="6"/>
  <c r="J1057" i="6"/>
  <c r="L1057" i="6"/>
  <c r="J1105" i="6"/>
  <c r="L1105" i="6"/>
  <c r="J1153" i="6"/>
  <c r="L1153" i="6"/>
  <c r="J1201" i="6"/>
  <c r="L1201" i="6"/>
  <c r="J1249" i="6"/>
  <c r="L1249" i="6"/>
  <c r="J1297" i="6"/>
  <c r="L1297" i="6"/>
  <c r="J1353" i="6"/>
  <c r="L1353" i="6"/>
  <c r="J1409" i="6"/>
  <c r="L1409" i="6"/>
  <c r="J1473" i="6"/>
  <c r="L1473" i="6"/>
  <c r="J1553" i="6"/>
  <c r="L1553" i="6"/>
  <c r="J1625" i="6"/>
  <c r="L1625" i="6"/>
  <c r="J1689" i="6"/>
  <c r="L1689" i="6"/>
  <c r="J1753" i="6"/>
  <c r="L1753" i="6"/>
  <c r="J1841" i="6"/>
  <c r="L1841" i="6"/>
  <c r="J1905" i="6"/>
  <c r="L1905" i="6"/>
  <c r="J1985" i="6"/>
  <c r="L1985" i="6"/>
  <c r="J880" i="6"/>
  <c r="L880" i="6"/>
  <c r="J1128" i="6"/>
  <c r="L1128" i="6"/>
  <c r="J1536" i="6"/>
  <c r="L1536" i="6"/>
  <c r="J1744" i="6"/>
  <c r="L1744" i="6"/>
  <c r="J1130" i="6"/>
  <c r="L1130" i="6"/>
  <c r="J1423" i="6"/>
  <c r="L1423" i="6"/>
  <c r="J1630" i="6"/>
  <c r="L1630" i="6"/>
  <c r="J579" i="6"/>
  <c r="L579" i="6"/>
  <c r="J635" i="6"/>
  <c r="L635" i="6"/>
  <c r="J683" i="6"/>
  <c r="L683" i="6"/>
  <c r="J731" i="6"/>
  <c r="L731" i="6"/>
  <c r="J779" i="6"/>
  <c r="L779" i="6"/>
  <c r="J835" i="6"/>
  <c r="L835" i="6"/>
  <c r="J883" i="6"/>
  <c r="L883" i="6"/>
  <c r="J939" i="6"/>
  <c r="L939" i="6"/>
  <c r="J995" i="6"/>
  <c r="L995" i="6"/>
  <c r="J1043" i="6"/>
  <c r="L1043" i="6"/>
  <c r="J1091" i="6"/>
  <c r="L1091" i="6"/>
  <c r="J1147" i="6"/>
  <c r="L1147" i="6"/>
  <c r="J1211" i="6"/>
  <c r="L1211" i="6"/>
  <c r="J1267" i="6"/>
  <c r="L1267" i="6"/>
  <c r="J1331" i="6"/>
  <c r="L1331" i="6"/>
  <c r="J1379" i="6"/>
  <c r="L1379" i="6"/>
  <c r="J1435" i="6"/>
  <c r="L1435" i="6"/>
  <c r="J1499" i="6"/>
  <c r="L1499" i="6"/>
  <c r="J1555" i="6"/>
  <c r="L1555" i="6"/>
  <c r="J1603" i="6"/>
  <c r="L1603" i="6"/>
  <c r="J1667" i="6"/>
  <c r="L1667" i="6"/>
  <c r="J1715" i="6"/>
  <c r="L1715" i="6"/>
  <c r="J1763" i="6"/>
  <c r="L1763" i="6"/>
  <c r="J1835" i="6"/>
  <c r="L1835" i="6"/>
  <c r="J1883" i="6"/>
  <c r="L1883" i="6"/>
  <c r="J1947" i="6"/>
  <c r="L1947" i="6"/>
  <c r="J2003" i="6"/>
  <c r="L2003" i="6"/>
  <c r="J2028" i="6"/>
  <c r="L2028" i="6"/>
  <c r="J759" i="6"/>
  <c r="L759" i="6"/>
  <c r="J1047" i="6"/>
  <c r="L1047" i="6"/>
  <c r="J1231" i="6"/>
  <c r="L1231" i="6"/>
  <c r="J1679" i="6"/>
  <c r="L1679" i="6"/>
  <c r="J1863" i="6"/>
  <c r="L1863" i="6"/>
  <c r="J1032" i="6"/>
  <c r="L1032" i="6"/>
  <c r="J1552" i="6"/>
  <c r="L1552" i="6"/>
  <c r="J1848" i="6"/>
  <c r="L1848" i="6"/>
  <c r="J317" i="6"/>
  <c r="L317" i="6"/>
  <c r="J365" i="6"/>
  <c r="L365" i="6"/>
  <c r="J413" i="6"/>
  <c r="L413" i="6"/>
  <c r="J461" i="6"/>
  <c r="L461" i="6"/>
  <c r="J509" i="6"/>
  <c r="L509" i="6"/>
  <c r="J557" i="6"/>
  <c r="L557" i="6"/>
  <c r="J605" i="6"/>
  <c r="L605" i="6"/>
  <c r="J661" i="6"/>
  <c r="L661" i="6"/>
  <c r="J709" i="6"/>
  <c r="L709" i="6"/>
  <c r="J757" i="6"/>
  <c r="L757" i="6"/>
  <c r="J805" i="6"/>
  <c r="L805" i="6"/>
  <c r="J861" i="6"/>
  <c r="L861" i="6"/>
  <c r="J909" i="6"/>
  <c r="L909" i="6"/>
  <c r="J957" i="6"/>
  <c r="L957" i="6"/>
  <c r="J1005" i="6"/>
  <c r="L1005" i="6"/>
  <c r="J1053" i="6"/>
  <c r="L1053" i="6"/>
  <c r="J1101" i="6"/>
  <c r="L1101" i="6"/>
  <c r="J1149" i="6"/>
  <c r="L1149" i="6"/>
  <c r="J1205" i="6"/>
  <c r="L1205" i="6"/>
  <c r="J1261" i="6"/>
  <c r="L1261" i="6"/>
  <c r="J1317" i="6"/>
  <c r="L1317" i="6"/>
  <c r="J1365" i="6"/>
  <c r="L1365" i="6"/>
  <c r="J1421" i="6"/>
  <c r="L1421" i="6"/>
  <c r="J1469" i="6"/>
  <c r="L1469" i="6"/>
  <c r="J1525" i="6"/>
  <c r="L1525" i="6"/>
  <c r="J1573" i="6"/>
  <c r="L1573" i="6"/>
  <c r="J1621" i="6"/>
  <c r="L1621" i="6"/>
  <c r="J1677" i="6"/>
  <c r="L1677" i="6"/>
  <c r="J1733" i="6"/>
  <c r="L1733" i="6"/>
  <c r="J1789" i="6"/>
  <c r="L1789" i="6"/>
  <c r="J1901" i="6"/>
  <c r="L1901" i="6"/>
  <c r="J1973" i="6"/>
  <c r="L1973" i="6"/>
  <c r="J374" i="6"/>
  <c r="L374" i="6"/>
  <c r="J422" i="6"/>
  <c r="L422" i="6"/>
  <c r="J470" i="6"/>
  <c r="L470" i="6"/>
  <c r="J518" i="6"/>
  <c r="L518" i="6"/>
  <c r="J622" i="6"/>
  <c r="L622" i="6"/>
  <c r="J670" i="6"/>
  <c r="L670" i="6"/>
  <c r="J726" i="6"/>
  <c r="L726" i="6"/>
  <c r="J774" i="6"/>
  <c r="L774" i="6"/>
  <c r="J822" i="6"/>
  <c r="L822" i="6"/>
  <c r="J870" i="6"/>
  <c r="L870" i="6"/>
  <c r="J918" i="6"/>
  <c r="L918" i="6"/>
  <c r="J974" i="6"/>
  <c r="L974" i="6"/>
  <c r="J1022" i="6"/>
  <c r="L1022" i="6"/>
  <c r="J1118" i="6"/>
  <c r="L1118" i="6"/>
  <c r="J1166" i="6"/>
  <c r="L1166" i="6"/>
  <c r="J1262" i="6"/>
  <c r="L1262" i="6"/>
  <c r="J1318" i="6"/>
  <c r="L1318" i="6"/>
  <c r="J1366" i="6"/>
  <c r="L1366" i="6"/>
  <c r="J1414" i="6"/>
  <c r="L1414" i="6"/>
  <c r="J1478" i="6"/>
  <c r="L1478" i="6"/>
  <c r="J1534" i="6"/>
  <c r="L1534" i="6"/>
  <c r="J1590" i="6"/>
  <c r="L1590" i="6"/>
  <c r="J1646" i="6"/>
  <c r="L1646" i="6"/>
  <c r="J1750" i="6"/>
  <c r="L1750" i="6"/>
  <c r="J1814" i="6"/>
  <c r="L1814" i="6"/>
  <c r="J1926" i="6"/>
  <c r="L1926" i="6"/>
  <c r="J1982" i="6"/>
  <c r="L1982" i="6"/>
  <c r="H195" i="6"/>
  <c r="H1241" i="6"/>
  <c r="H1337" i="6"/>
  <c r="H1401" i="6"/>
  <c r="H1537" i="6"/>
  <c r="H1617" i="6"/>
  <c r="H1833" i="6"/>
  <c r="H1259" i="6"/>
  <c r="H1547" i="6"/>
  <c r="H1659" i="6"/>
  <c r="H1755" i="6"/>
  <c r="H1995" i="6"/>
  <c r="H1847" i="6"/>
  <c r="H1253" i="6"/>
  <c r="H1309" i="6"/>
  <c r="H1357" i="6"/>
  <c r="H1413" i="6"/>
  <c r="H1461" i="6"/>
  <c r="H1509" i="6"/>
  <c r="H1613" i="6"/>
  <c r="H1669" i="6"/>
  <c r="H1725" i="6"/>
  <c r="H1885" i="6"/>
  <c r="H1800" i="6"/>
  <c r="H958" i="6"/>
  <c r="H1254" i="6"/>
  <c r="H1358" i="6"/>
  <c r="H1226" i="6"/>
  <c r="H1407" i="6"/>
  <c r="H1340" i="6"/>
  <c r="H1580" i="6"/>
  <c r="H1559" i="6"/>
  <c r="H1310" i="6"/>
  <c r="H1526" i="6"/>
  <c r="H1339" i="6"/>
  <c r="H1695" i="6"/>
  <c r="H1797" i="6"/>
  <c r="H1981" i="6"/>
  <c r="H1598" i="6"/>
  <c r="H1710" i="6"/>
  <c r="H1758" i="6"/>
  <c r="H1860" i="6"/>
  <c r="H562" i="6"/>
  <c r="H1594" i="6"/>
  <c r="H1666" i="6"/>
  <c r="H1802" i="6"/>
  <c r="H1866" i="6"/>
  <c r="H1439" i="6"/>
  <c r="H1364" i="6"/>
  <c r="H1436" i="6"/>
  <c r="H1548" i="6"/>
  <c r="H1884" i="6"/>
  <c r="H1964" i="6"/>
  <c r="H1287" i="6"/>
  <c r="H1320" i="6"/>
  <c r="H1431" i="6"/>
  <c r="H1607" i="6"/>
  <c r="H1799" i="6"/>
  <c r="H1976" i="6"/>
  <c r="H1990" i="6"/>
  <c r="H1664" i="6"/>
  <c r="H1738" i="6"/>
  <c r="H1217" i="6"/>
  <c r="H1265" i="6"/>
  <c r="H1433" i="6"/>
  <c r="H1497" i="6"/>
  <c r="H1585" i="6"/>
  <c r="H1649" i="6"/>
  <c r="H1713" i="6"/>
  <c r="H1777" i="6"/>
  <c r="H1929" i="6"/>
  <c r="H1896" i="6"/>
  <c r="H1674" i="6"/>
  <c r="H2002" i="6"/>
  <c r="H1567" i="6"/>
  <c r="H1235" i="6"/>
  <c r="H1299" i="6"/>
  <c r="H1451" i="6"/>
  <c r="H1731" i="6"/>
  <c r="H1851" i="6"/>
  <c r="H1899" i="6"/>
  <c r="H2019" i="6"/>
  <c r="H775" i="6"/>
  <c r="H1263" i="6"/>
  <c r="H1703" i="6"/>
  <c r="H1592" i="6"/>
  <c r="H1957" i="6"/>
  <c r="H1285" i="6"/>
  <c r="H1333" i="6"/>
  <c r="H1437" i="6"/>
  <c r="H1485" i="6"/>
  <c r="H1541" i="6"/>
  <c r="H1701" i="6"/>
  <c r="H1821" i="6"/>
  <c r="H1997" i="6"/>
  <c r="H1550" i="6"/>
  <c r="H1662" i="6"/>
  <c r="H1942" i="6"/>
  <c r="H114" i="6"/>
  <c r="H1338" i="6"/>
  <c r="H1722" i="6"/>
  <c r="H1311" i="6"/>
  <c r="H1671" i="6"/>
  <c r="H1984" i="6"/>
  <c r="H1540" i="6"/>
  <c r="H1740" i="6"/>
  <c r="H1876" i="6"/>
  <c r="H1583" i="6"/>
  <c r="H1870" i="6"/>
  <c r="H1480" i="6"/>
  <c r="H1737" i="6"/>
  <c r="H1812" i="6"/>
  <c r="H1361" i="6"/>
  <c r="H1561" i="6"/>
  <c r="H1705" i="6"/>
  <c r="H1921" i="6"/>
  <c r="H1880" i="6"/>
  <c r="H1675" i="6"/>
  <c r="H1247" i="6"/>
  <c r="H1576" i="6"/>
  <c r="H1872" i="6"/>
  <c r="H1967" i="6"/>
  <c r="H1269" i="6"/>
  <c r="H1373" i="6"/>
  <c r="H1486" i="6"/>
  <c r="H1654" i="6"/>
  <c r="H1761" i="6"/>
  <c r="H26" i="6"/>
  <c r="H234" i="6"/>
  <c r="H1250" i="6"/>
  <c r="H1410" i="6"/>
  <c r="H1538" i="6"/>
  <c r="H1746" i="6"/>
  <c r="H1954" i="6"/>
  <c r="H1455" i="6"/>
  <c r="H1783" i="6"/>
  <c r="H1312" i="6"/>
  <c r="H1481" i="6"/>
  <c r="H892" i="6"/>
  <c r="H1244" i="6"/>
  <c r="H1308" i="6"/>
  <c r="H1604" i="6"/>
  <c r="H1652" i="6"/>
  <c r="H1828" i="6"/>
  <c r="H1900" i="6"/>
  <c r="H1972" i="6"/>
  <c r="H1479" i="6"/>
  <c r="H1208" i="6"/>
  <c r="H1352" i="6"/>
  <c r="H1623" i="6"/>
  <c r="H1807" i="6"/>
  <c r="H1808" i="6"/>
  <c r="H1382" i="6"/>
  <c r="H1606" i="6"/>
  <c r="H1975" i="6"/>
  <c r="H1893" i="6"/>
  <c r="H1745" i="6"/>
  <c r="H1969" i="6"/>
  <c r="H1488" i="6"/>
  <c r="H1640" i="6"/>
  <c r="H1960" i="6"/>
  <c r="H1323" i="6"/>
  <c r="H1595" i="6"/>
  <c r="H1707" i="6"/>
  <c r="H1939" i="6"/>
  <c r="H2012" i="6"/>
  <c r="H1215" i="6"/>
  <c r="H1512" i="6"/>
  <c r="H1736" i="6"/>
  <c r="H656" i="6"/>
  <c r="H1577" i="6"/>
  <c r="H1256" i="6"/>
  <c r="H1628" i="6"/>
  <c r="H1327" i="6"/>
  <c r="H1751" i="6"/>
  <c r="H1680" i="6"/>
  <c r="H1918" i="6"/>
  <c r="H275" i="6"/>
  <c r="H1273" i="6"/>
  <c r="H1385" i="6"/>
  <c r="H1441" i="6"/>
  <c r="H1505" i="6"/>
  <c r="H1785" i="6"/>
  <c r="H1873" i="6"/>
  <c r="H1813" i="6"/>
  <c r="H1307" i="6"/>
  <c r="H1355" i="6"/>
  <c r="H1579" i="6"/>
  <c r="H1643" i="6"/>
  <c r="H1795" i="6"/>
  <c r="H1859" i="6"/>
  <c r="H1915" i="6"/>
  <c r="H1979" i="6"/>
  <c r="H1711" i="6"/>
  <c r="H733" i="6"/>
  <c r="H1293" i="6"/>
  <c r="H1445" i="6"/>
  <c r="H1549" i="6"/>
  <c r="H1597" i="6"/>
  <c r="H1853" i="6"/>
  <c r="H1933" i="6"/>
  <c r="H2005" i="6"/>
  <c r="H1346" i="6"/>
  <c r="H1294" i="6"/>
  <c r="H1502" i="6"/>
  <c r="H1558" i="6"/>
  <c r="H1846" i="6"/>
  <c r="H1902" i="6"/>
  <c r="H134" i="6"/>
  <c r="H688" i="6"/>
  <c r="H784" i="6"/>
  <c r="H2031" i="6"/>
  <c r="H1314" i="6"/>
  <c r="H1370" i="6"/>
  <c r="H1890" i="6"/>
  <c r="H1271" i="6"/>
  <c r="H1367" i="6"/>
  <c r="H1487" i="6"/>
  <c r="H1615" i="6"/>
  <c r="H1224" i="6"/>
  <c r="H1336" i="6"/>
  <c r="H1520" i="6"/>
  <c r="H1531" i="6"/>
  <c r="H1388" i="6"/>
  <c r="H1564" i="6"/>
  <c r="H1764" i="6"/>
  <c r="H1836" i="6"/>
  <c r="H1343" i="6"/>
  <c r="H1503" i="6"/>
  <c r="H1816" i="6"/>
  <c r="H1514" i="6"/>
  <c r="H1726" i="6"/>
  <c r="H1223" i="6"/>
  <c r="H1855" i="6"/>
  <c r="H1264" i="6"/>
  <c r="H1728" i="6"/>
  <c r="H1546" i="6"/>
  <c r="H4" i="6"/>
  <c r="H1082" i="6"/>
  <c r="H1394" i="6"/>
  <c r="H1658" i="6"/>
  <c r="H1794" i="6"/>
  <c r="H1858" i="6"/>
  <c r="H1994" i="6"/>
  <c r="H1432" i="6"/>
  <c r="H1348" i="6"/>
  <c r="H1476" i="6"/>
  <c r="H1684" i="6"/>
  <c r="H1796" i="6"/>
  <c r="H1759" i="6"/>
  <c r="H1214" i="6"/>
  <c r="H1396" i="6"/>
  <c r="H1305" i="6"/>
  <c r="H1425" i="6"/>
  <c r="H1857" i="6"/>
  <c r="H1993" i="6"/>
  <c r="H1291" i="6"/>
  <c r="H1443" i="6"/>
  <c r="H1723" i="6"/>
  <c r="H2011" i="6"/>
  <c r="H1111" i="6"/>
  <c r="H1281" i="6"/>
  <c r="H1329" i="6"/>
  <c r="H1457" i="6"/>
  <c r="H1521" i="6"/>
  <c r="H1601" i="6"/>
  <c r="H1665" i="6"/>
  <c r="H1809" i="6"/>
  <c r="H1889" i="6"/>
  <c r="H1961" i="6"/>
  <c r="H2025" i="6"/>
  <c r="H1616" i="6"/>
  <c r="H1928" i="6"/>
  <c r="H867" i="6"/>
  <c r="H1363" i="6"/>
  <c r="H1419" i="6"/>
  <c r="H1475" i="6"/>
  <c r="H1587" i="6"/>
  <c r="H1651" i="6"/>
  <c r="H1699" i="6"/>
  <c r="H1819" i="6"/>
  <c r="H1931" i="6"/>
  <c r="H1987" i="6"/>
  <c r="H1996" i="6"/>
  <c r="H1719" i="6"/>
  <c r="H1464" i="6"/>
  <c r="H1712" i="6"/>
  <c r="H1345" i="6"/>
  <c r="H1349" i="6"/>
  <c r="H1397" i="6"/>
  <c r="H1453" i="6"/>
  <c r="H1302" i="6"/>
  <c r="H1350" i="6"/>
  <c r="H1398" i="6"/>
  <c r="H1510" i="6"/>
  <c r="H1734" i="6"/>
  <c r="H1854" i="6"/>
  <c r="H2022" i="6"/>
  <c r="H1978" i="6"/>
  <c r="H42" i="6"/>
  <c r="H1266" i="6"/>
  <c r="H1378" i="6"/>
  <c r="H1426" i="6"/>
  <c r="H1562" i="6"/>
  <c r="H1698" i="6"/>
  <c r="H1970" i="6"/>
  <c r="H1383" i="6"/>
  <c r="H1232" i="6"/>
  <c r="H1376" i="6"/>
  <c r="H1260" i="6"/>
  <c r="H1332" i="6"/>
  <c r="H1668" i="6"/>
  <c r="H1916" i="6"/>
  <c r="H1400" i="6"/>
  <c r="H1159" i="6"/>
  <c r="H1743" i="6"/>
  <c r="H1991" i="6"/>
  <c r="H1824" i="6"/>
  <c r="H1720" i="6"/>
  <c r="H1678" i="6"/>
  <c r="H1966" i="6"/>
  <c r="H1239" i="6"/>
  <c r="H1895" i="6"/>
  <c r="H1752" i="6"/>
  <c r="H50" i="6"/>
  <c r="H1570" i="6"/>
  <c r="H1778" i="6"/>
  <c r="H1922" i="6"/>
  <c r="H1697" i="6"/>
  <c r="H1220" i="6"/>
  <c r="H1412" i="6"/>
  <c r="H1912" i="6"/>
  <c r="H1911" i="6"/>
  <c r="H1424" i="6"/>
  <c r="H1249" i="6"/>
  <c r="H1297" i="6"/>
  <c r="H1473" i="6"/>
  <c r="H1689" i="6"/>
  <c r="H1841" i="6"/>
  <c r="H1905" i="6"/>
  <c r="H1999" i="6"/>
  <c r="H1211" i="6"/>
  <c r="H1267" i="6"/>
  <c r="H1379" i="6"/>
  <c r="H1499" i="6"/>
  <c r="H1555" i="6"/>
  <c r="H1603" i="6"/>
  <c r="H1835" i="6"/>
  <c r="H2003" i="6"/>
  <c r="H2028" i="6"/>
  <c r="H1863" i="6"/>
  <c r="H1552" i="6"/>
  <c r="H1848" i="6"/>
  <c r="H1786" i="6"/>
  <c r="H1421" i="6"/>
  <c r="H1573" i="6"/>
  <c r="H1677" i="6"/>
  <c r="H1318" i="6"/>
  <c r="H1366" i="6"/>
  <c r="H1414" i="6"/>
  <c r="H1534" i="6"/>
  <c r="H1646" i="6"/>
  <c r="H1814" i="6"/>
  <c r="H1926" i="6"/>
  <c r="H1982" i="6"/>
  <c r="H1495" i="6"/>
  <c r="H3" i="6"/>
  <c r="V1546" i="6"/>
  <c r="V1202" i="6"/>
  <c r="V1697" i="6"/>
  <c r="V970" i="6"/>
  <c r="V2010" i="6"/>
  <c r="V1088" i="6"/>
  <c r="V1346" i="6"/>
  <c r="V1925" i="6"/>
  <c r="V1945" i="6"/>
  <c r="V1284" i="6"/>
  <c r="V1825" i="6"/>
  <c r="V155" i="6"/>
  <c r="V1481" i="6"/>
  <c r="V1978" i="6"/>
  <c r="V3" i="6"/>
  <c r="V1577" i="6"/>
  <c r="V1872" i="6"/>
  <c r="V815" i="6"/>
  <c r="V2009" i="6"/>
  <c r="V1903" i="6"/>
  <c r="V1545" i="6"/>
  <c r="V539" i="6"/>
  <c r="V1849" i="6"/>
  <c r="V1914" i="6"/>
  <c r="V1861" i="6"/>
  <c r="V156" i="6"/>
  <c r="V1957" i="6"/>
  <c r="V1673" i="6"/>
  <c r="V829" i="6"/>
  <c r="V1913" i="6"/>
  <c r="V1087" i="6"/>
  <c r="V1513" i="6"/>
  <c r="V1195" i="6"/>
  <c r="V1609" i="6"/>
  <c r="V1633" i="6"/>
  <c r="V2021" i="6"/>
  <c r="V1999" i="6"/>
  <c r="V1610" i="6"/>
  <c r="V534" i="6"/>
  <c r="V1813" i="6"/>
  <c r="V1674" i="6"/>
  <c r="V1345" i="6"/>
  <c r="V1967" i="6"/>
  <c r="V1882" i="6"/>
  <c r="V1837" i="6"/>
  <c r="V1860" i="6"/>
  <c r="V1514" i="6"/>
  <c r="V1892" i="6"/>
  <c r="V1977" i="6"/>
  <c r="V1395" i="6"/>
  <c r="V1449" i="6"/>
  <c r="V971" i="6"/>
  <c r="V1904" i="6"/>
  <c r="V1283" i="6"/>
  <c r="V4" i="6"/>
  <c r="V1714" i="6"/>
  <c r="V1988" i="6"/>
  <c r="V1786" i="6"/>
  <c r="V1893" i="6"/>
  <c r="V2000" i="6"/>
  <c r="V1482" i="6"/>
  <c r="V1738" i="6"/>
  <c r="V1956" i="6"/>
  <c r="V1968" i="6"/>
  <c r="V1801" i="6"/>
  <c r="V2020" i="6"/>
  <c r="K36" i="6"/>
  <c r="Q36" i="6" s="1"/>
  <c r="O310" i="6"/>
  <c r="O415" i="6"/>
  <c r="O1108" i="6"/>
  <c r="O83" i="6"/>
  <c r="O395" i="6"/>
  <c r="O499" i="6"/>
  <c r="O49" i="6"/>
  <c r="O593" i="6"/>
  <c r="O649" i="6"/>
  <c r="O1041" i="6"/>
  <c r="O1137" i="6"/>
  <c r="O1185" i="6"/>
  <c r="K1457" i="6"/>
  <c r="Q1457" i="6" s="1"/>
  <c r="O1521" i="6"/>
  <c r="O1729" i="6"/>
  <c r="O1961" i="6"/>
  <c r="O1080" i="6"/>
  <c r="O1416" i="6"/>
  <c r="O1928" i="6"/>
  <c r="O563" i="6"/>
  <c r="O763" i="6"/>
  <c r="O1075" i="6"/>
  <c r="O1475" i="6"/>
  <c r="O1699" i="6"/>
  <c r="O1819" i="6"/>
  <c r="O1996" i="6"/>
  <c r="O799" i="6"/>
  <c r="O1719" i="6"/>
  <c r="O301" i="6"/>
  <c r="K541" i="6"/>
  <c r="Q541" i="6" s="1"/>
  <c r="O693" i="6"/>
  <c r="K1133" i="6"/>
  <c r="Q1133" i="6" s="1"/>
  <c r="O1605" i="6"/>
  <c r="O1877" i="6"/>
  <c r="O702" i="6"/>
  <c r="K854" i="6"/>
  <c r="Q854" i="6" s="1"/>
  <c r="O902" i="6"/>
  <c r="K950" i="6"/>
  <c r="Q950" i="6" s="1"/>
  <c r="O1510" i="6"/>
  <c r="K1790" i="6"/>
  <c r="Q1790" i="6" s="1"/>
  <c r="O1854" i="6"/>
  <c r="O650" i="6"/>
  <c r="O1916" i="6"/>
  <c r="O960" i="6"/>
  <c r="O195" i="6"/>
  <c r="O243" i="6"/>
  <c r="O339" i="6"/>
  <c r="O403" i="6"/>
  <c r="O507" i="6"/>
  <c r="O37" i="6"/>
  <c r="O181" i="6"/>
  <c r="O229" i="6"/>
  <c r="O277" i="6"/>
  <c r="O9" i="6"/>
  <c r="O57" i="6"/>
  <c r="O153" i="6"/>
  <c r="O201" i="6"/>
  <c r="O249" i="6"/>
  <c r="O305" i="6"/>
  <c r="O353" i="6"/>
  <c r="O449" i="6"/>
  <c r="O505" i="6"/>
  <c r="O553" i="6"/>
  <c r="O705" i="6"/>
  <c r="O761" i="6"/>
  <c r="O857" i="6"/>
  <c r="O953" i="6"/>
  <c r="O1001" i="6"/>
  <c r="O1049" i="6"/>
  <c r="O1097" i="6"/>
  <c r="O1145" i="6"/>
  <c r="O1193" i="6"/>
  <c r="O1241" i="6"/>
  <c r="O1289" i="6"/>
  <c r="O1337" i="6"/>
  <c r="O1401" i="6"/>
  <c r="O1465" i="6"/>
  <c r="O1617" i="6"/>
  <c r="O1681" i="6"/>
  <c r="O1745" i="6"/>
  <c r="O1833" i="6"/>
  <c r="O1897" i="6"/>
  <c r="O816" i="6"/>
  <c r="O1112" i="6"/>
  <c r="O1488" i="6"/>
  <c r="O1640" i="6"/>
  <c r="O1960" i="6"/>
  <c r="O1490" i="6"/>
  <c r="O874" i="6"/>
  <c r="O978" i="6"/>
  <c r="O571" i="6"/>
  <c r="O627" i="6"/>
  <c r="O675" i="6"/>
  <c r="O723" i="6"/>
  <c r="O827" i="6"/>
  <c r="O875" i="6"/>
  <c r="O931" i="6"/>
  <c r="O987" i="6"/>
  <c r="O1035" i="6"/>
  <c r="O1083" i="6"/>
  <c r="O1187" i="6"/>
  <c r="O1323" i="6"/>
  <c r="O1371" i="6"/>
  <c r="O1427" i="6"/>
  <c r="O1483" i="6"/>
  <c r="O1547" i="6"/>
  <c r="O1595" i="6"/>
  <c r="O1659" i="6"/>
  <c r="O1707" i="6"/>
  <c r="O1755" i="6"/>
  <c r="O1827" i="6"/>
  <c r="O1875" i="6"/>
  <c r="O1939" i="6"/>
  <c r="O1995" i="6"/>
  <c r="O2012" i="6"/>
  <c r="O1215" i="6"/>
  <c r="O1639" i="6"/>
  <c r="O976" i="6"/>
  <c r="O1512" i="6"/>
  <c r="O1736" i="6"/>
  <c r="O357" i="6"/>
  <c r="O453" i="6"/>
  <c r="O549" i="6"/>
  <c r="O645" i="6"/>
  <c r="O701" i="6"/>
  <c r="O749" i="6"/>
  <c r="O797" i="6"/>
  <c r="O853" i="6"/>
  <c r="O949" i="6"/>
  <c r="O1045" i="6"/>
  <c r="O1141" i="6"/>
  <c r="O1253" i="6"/>
  <c r="O1357" i="6"/>
  <c r="O1669" i="6"/>
  <c r="O1725" i="6"/>
  <c r="O1781" i="6"/>
  <c r="O1965" i="6"/>
  <c r="O366" i="6"/>
  <c r="O414" i="6"/>
  <c r="O462" i="6"/>
  <c r="O766" i="6"/>
  <c r="O814" i="6"/>
  <c r="O862" i="6"/>
  <c r="O958" i="6"/>
  <c r="O1158" i="6"/>
  <c r="O1254" i="6"/>
  <c r="O1470" i="6"/>
  <c r="O1574" i="6"/>
  <c r="O1694" i="6"/>
  <c r="O1495" i="6"/>
  <c r="O215" i="6"/>
  <c r="O298" i="6"/>
  <c r="O1823" i="6"/>
  <c r="O1798" i="6"/>
  <c r="K46" i="6"/>
  <c r="Q46" i="6" s="1"/>
  <c r="O270" i="6"/>
  <c r="O23" i="6"/>
  <c r="O71" i="6"/>
  <c r="K119" i="6"/>
  <c r="Q119" i="6" s="1"/>
  <c r="O271" i="6"/>
  <c r="O327" i="6"/>
  <c r="O375" i="6"/>
  <c r="O471" i="6"/>
  <c r="O32" i="6"/>
  <c r="O80" i="6"/>
  <c r="O224" i="6"/>
  <c r="O2026" i="6"/>
  <c r="O50" i="6"/>
  <c r="O98" i="6"/>
  <c r="O258" i="6"/>
  <c r="O402" i="6"/>
  <c r="O602" i="6"/>
  <c r="O1026" i="6"/>
  <c r="O1074" i="6"/>
  <c r="O1226" i="6"/>
  <c r="O1282" i="6"/>
  <c r="O1386" i="6"/>
  <c r="O1434" i="6"/>
  <c r="O1498" i="6"/>
  <c r="O1570" i="6"/>
  <c r="O1706" i="6"/>
  <c r="O1842" i="6"/>
  <c r="O1986" i="6"/>
  <c r="O791" i="6"/>
  <c r="O1015" i="6"/>
  <c r="O1983" i="6"/>
  <c r="O1024" i="6"/>
  <c r="O1256" i="6"/>
  <c r="O1392" i="6"/>
  <c r="O1944" i="6"/>
  <c r="K324" i="6"/>
  <c r="Q324" i="6" s="1"/>
  <c r="K428" i="6"/>
  <c r="Q428" i="6" s="1"/>
  <c r="O524" i="6"/>
  <c r="O620" i="6"/>
  <c r="O668" i="6"/>
  <c r="O820" i="6"/>
  <c r="O972" i="6"/>
  <c r="O1020" i="6"/>
  <c r="O1268" i="6"/>
  <c r="O1580" i="6"/>
  <c r="K1676" i="6"/>
  <c r="Q1676" i="6" s="1"/>
  <c r="O599" i="6"/>
  <c r="O919" i="6"/>
  <c r="O856" i="6"/>
  <c r="O992" i="6"/>
  <c r="O1440" i="6"/>
  <c r="O639" i="6"/>
  <c r="K1327" i="6"/>
  <c r="Q1327" i="6" s="1"/>
  <c r="O1912" i="6"/>
  <c r="O574" i="6"/>
  <c r="O1702" i="6"/>
  <c r="O1870" i="6"/>
  <c r="O1127" i="6"/>
  <c r="O1424" i="6"/>
  <c r="O38" i="6"/>
  <c r="O696" i="6"/>
  <c r="O1007" i="6"/>
  <c r="O51" i="6"/>
  <c r="O347" i="6"/>
  <c r="O214" i="6"/>
  <c r="O45" i="6"/>
  <c r="O141" i="6"/>
  <c r="O237" i="6"/>
  <c r="O65" i="6"/>
  <c r="O113" i="6"/>
  <c r="O161" i="6"/>
  <c r="O257" i="6"/>
  <c r="O313" i="6"/>
  <c r="O361" i="6"/>
  <c r="O561" i="6"/>
  <c r="K665" i="6"/>
  <c r="Q665" i="6" s="1"/>
  <c r="O769" i="6"/>
  <c r="O1057" i="6"/>
  <c r="O1153" i="6"/>
  <c r="O1201" i="6"/>
  <c r="O1249" i="6"/>
  <c r="O1625" i="6"/>
  <c r="O1841" i="6"/>
  <c r="O1985" i="6"/>
  <c r="K1744" i="6"/>
  <c r="Q1744" i="6" s="1"/>
  <c r="O1130" i="6"/>
  <c r="O835" i="6"/>
  <c r="O1043" i="6"/>
  <c r="O1091" i="6"/>
  <c r="O1267" i="6"/>
  <c r="O1499" i="6"/>
  <c r="O1603" i="6"/>
  <c r="O1667" i="6"/>
  <c r="O1715" i="6"/>
  <c r="O1763" i="6"/>
  <c r="O2003" i="6"/>
  <c r="O2028" i="6"/>
  <c r="O759" i="6"/>
  <c r="O1231" i="6"/>
  <c r="O1863" i="6"/>
  <c r="O365" i="6"/>
  <c r="O661" i="6"/>
  <c r="K709" i="6"/>
  <c r="Q709" i="6" s="1"/>
  <c r="O957" i="6"/>
  <c r="K1005" i="6"/>
  <c r="Q1005" i="6" s="1"/>
  <c r="O1053" i="6"/>
  <c r="K1317" i="6"/>
  <c r="Q1317" i="6" s="1"/>
  <c r="K1469" i="6"/>
  <c r="Q1469" i="6" s="1"/>
  <c r="O1677" i="6"/>
  <c r="O1973" i="6"/>
  <c r="O670" i="6"/>
  <c r="O974" i="6"/>
  <c r="O1166" i="6"/>
  <c r="O1366" i="6"/>
  <c r="O1478" i="6"/>
  <c r="O1926" i="6"/>
  <c r="O44" i="6"/>
  <c r="O142" i="6"/>
  <c r="O538" i="6"/>
  <c r="O764" i="6"/>
  <c r="O60" i="6"/>
  <c r="O371" i="6"/>
  <c r="O278" i="6"/>
  <c r="O79" i="6"/>
  <c r="O135" i="6"/>
  <c r="O279" i="6"/>
  <c r="O383" i="6"/>
  <c r="O583" i="6"/>
  <c r="O184" i="6"/>
  <c r="O280" i="6"/>
  <c r="O376" i="6"/>
  <c r="O472" i="6"/>
  <c r="O568" i="6"/>
  <c r="O664" i="6"/>
  <c r="O10" i="6"/>
  <c r="O314" i="6"/>
  <c r="O714" i="6"/>
  <c r="O826" i="6"/>
  <c r="O930" i="6"/>
  <c r="O1290" i="6"/>
  <c r="O1394" i="6"/>
  <c r="O1794" i="6"/>
  <c r="O1064" i="6"/>
  <c r="O1432" i="6"/>
  <c r="O188" i="6"/>
  <c r="O380" i="6"/>
  <c r="O684" i="6"/>
  <c r="O1028" i="6"/>
  <c r="O1180" i="6"/>
  <c r="O1428" i="6"/>
  <c r="O198" i="6"/>
  <c r="O319" i="6"/>
  <c r="O648" i="6"/>
  <c r="O864" i="6"/>
  <c r="O59" i="6"/>
  <c r="O107" i="6"/>
  <c r="O259" i="6"/>
  <c r="O355" i="6"/>
  <c r="O475" i="6"/>
  <c r="O197" i="6"/>
  <c r="O25" i="6"/>
  <c r="O73" i="6"/>
  <c r="O121" i="6"/>
  <c r="O169" i="6"/>
  <c r="O217" i="6"/>
  <c r="O265" i="6"/>
  <c r="O369" i="6"/>
  <c r="O417" i="6"/>
  <c r="O465" i="6"/>
  <c r="O521" i="6"/>
  <c r="O569" i="6"/>
  <c r="O673" i="6"/>
  <c r="O721" i="6"/>
  <c r="O777" i="6"/>
  <c r="O825" i="6"/>
  <c r="O873" i="6"/>
  <c r="O921" i="6"/>
  <c r="O969" i="6"/>
  <c r="O1017" i="6"/>
  <c r="O1065" i="6"/>
  <c r="O1113" i="6"/>
  <c r="O1161" i="6"/>
  <c r="O1209" i="6"/>
  <c r="O1257" i="6"/>
  <c r="O1305" i="6"/>
  <c r="O1425" i="6"/>
  <c r="O1489" i="6"/>
  <c r="O1561" i="6"/>
  <c r="O1641" i="6"/>
  <c r="O1705" i="6"/>
  <c r="O1769" i="6"/>
  <c r="O1857" i="6"/>
  <c r="O1993" i="6"/>
  <c r="O944" i="6"/>
  <c r="O1144" i="6"/>
  <c r="O1560" i="6"/>
  <c r="O1880" i="6"/>
  <c r="O1567" i="6"/>
  <c r="O523" i="6"/>
  <c r="O587" i="6"/>
  <c r="O643" i="6"/>
  <c r="O691" i="6"/>
  <c r="O739" i="6"/>
  <c r="O787" i="6"/>
  <c r="O891" i="6"/>
  <c r="O947" i="6"/>
  <c r="O1003" i="6"/>
  <c r="O1099" i="6"/>
  <c r="K1155" i="6"/>
  <c r="Q1155" i="6" s="1"/>
  <c r="O1219" i="6"/>
  <c r="O1291" i="6"/>
  <c r="O1339" i="6"/>
  <c r="O1507" i="6"/>
  <c r="O1611" i="6"/>
  <c r="O1675" i="6"/>
  <c r="O1723" i="6"/>
  <c r="O1771" i="6"/>
  <c r="O1891" i="6"/>
  <c r="O1955" i="6"/>
  <c r="O2011" i="6"/>
  <c r="O767" i="6"/>
  <c r="O1111" i="6"/>
  <c r="O1247" i="6"/>
  <c r="O1695" i="6"/>
  <c r="O1248" i="6"/>
  <c r="O1576" i="6"/>
  <c r="O1856" i="6"/>
  <c r="O325" i="6"/>
  <c r="O421" i="6"/>
  <c r="O517" i="6"/>
  <c r="O613" i="6"/>
  <c r="O669" i="6"/>
  <c r="O717" i="6"/>
  <c r="O765" i="6"/>
  <c r="O813" i="6"/>
  <c r="O917" i="6"/>
  <c r="O1013" i="6"/>
  <c r="O1061" i="6"/>
  <c r="O1109" i="6"/>
  <c r="O1213" i="6"/>
  <c r="O1325" i="6"/>
  <c r="O1429" i="6"/>
  <c r="O1533" i="6"/>
  <c r="O1629" i="6"/>
  <c r="O1797" i="6"/>
  <c r="O430" i="6"/>
  <c r="O478" i="6"/>
  <c r="O582" i="6"/>
  <c r="O630" i="6"/>
  <c r="O734" i="6"/>
  <c r="O782" i="6"/>
  <c r="O830" i="6"/>
  <c r="O926" i="6"/>
  <c r="O1030" i="6"/>
  <c r="O1078" i="6"/>
  <c r="O1126" i="6"/>
  <c r="O1174" i="6"/>
  <c r="O1222" i="6"/>
  <c r="K1270" i="6"/>
  <c r="Q1270" i="6" s="1"/>
  <c r="O1326" i="6"/>
  <c r="O1486" i="6"/>
  <c r="O1542" i="6"/>
  <c r="O1654" i="6"/>
  <c r="O1758" i="6"/>
  <c r="O1878" i="6"/>
  <c r="O408" i="6"/>
  <c r="O146" i="6"/>
  <c r="O442" i="6"/>
  <c r="O866" i="6"/>
  <c r="O1018" i="6"/>
  <c r="K230" i="6"/>
  <c r="Q230" i="6" s="1"/>
  <c r="O286" i="6"/>
  <c r="O39" i="6"/>
  <c r="K87" i="6"/>
  <c r="Q87" i="6" s="1"/>
  <c r="O143" i="6"/>
  <c r="K239" i="6"/>
  <c r="Q239" i="6" s="1"/>
  <c r="O295" i="6"/>
  <c r="O343" i="6"/>
  <c r="O439" i="6"/>
  <c r="O48" i="6"/>
  <c r="O240" i="6"/>
  <c r="O288" i="6"/>
  <c r="O432" i="6"/>
  <c r="O528" i="6"/>
  <c r="O624" i="6"/>
  <c r="O720" i="6"/>
  <c r="O226" i="6"/>
  <c r="O418" i="6"/>
  <c r="O562" i="6"/>
  <c r="O626" i="6"/>
  <c r="O778" i="6"/>
  <c r="O938" i="6"/>
  <c r="O994" i="6"/>
  <c r="K1186" i="6"/>
  <c r="Q1186" i="6" s="1"/>
  <c r="O1298" i="6"/>
  <c r="K1402" i="6"/>
  <c r="Q1402" i="6" s="1"/>
  <c r="O1522" i="6"/>
  <c r="O1666" i="6"/>
  <c r="O1802" i="6"/>
  <c r="O1938" i="6"/>
  <c r="O1335" i="6"/>
  <c r="O1104" i="6"/>
  <c r="O1192" i="6"/>
  <c r="K292" i="6"/>
  <c r="Q292" i="6" s="1"/>
  <c r="K388" i="6"/>
  <c r="Q388" i="6" s="1"/>
  <c r="O492" i="6"/>
  <c r="O636" i="6"/>
  <c r="O788" i="6"/>
  <c r="O1036" i="6"/>
  <c r="O1140" i="6"/>
  <c r="O1188" i="6"/>
  <c r="O1300" i="6"/>
  <c r="O1436" i="6"/>
  <c r="O1484" i="6"/>
  <c r="O1748" i="6"/>
  <c r="O1884" i="6"/>
  <c r="O631" i="6"/>
  <c r="O951" i="6"/>
  <c r="O1287" i="6"/>
  <c r="O1415" i="6"/>
  <c r="O888" i="6"/>
  <c r="O695" i="6"/>
  <c r="O1200" i="6"/>
  <c r="O542" i="6"/>
  <c r="K1655" i="6"/>
  <c r="Q1655" i="6" s="1"/>
  <c r="O1008" i="6"/>
  <c r="O262" i="6"/>
  <c r="O552" i="6"/>
  <c r="O250" i="6"/>
  <c r="O1991" i="6"/>
  <c r="O171" i="6"/>
  <c r="O315" i="6"/>
  <c r="O435" i="6"/>
  <c r="O157" i="6"/>
  <c r="K273" i="6"/>
  <c r="Q273" i="6" s="1"/>
  <c r="O377" i="6"/>
  <c r="O425" i="6"/>
  <c r="O473" i="6"/>
  <c r="O529" i="6"/>
  <c r="O577" i="6"/>
  <c r="O785" i="6"/>
  <c r="O929" i="6"/>
  <c r="O977" i="6"/>
  <c r="O1073" i="6"/>
  <c r="O1121" i="6"/>
  <c r="O1169" i="6"/>
  <c r="O1377" i="6"/>
  <c r="O1497" i="6"/>
  <c r="O1713" i="6"/>
  <c r="O1160" i="6"/>
  <c r="O1584" i="6"/>
  <c r="O651" i="6"/>
  <c r="O699" i="6"/>
  <c r="O795" i="6"/>
  <c r="O1059" i="6"/>
  <c r="O1107" i="6"/>
  <c r="O1299" i="6"/>
  <c r="O1347" i="6"/>
  <c r="O1523" i="6"/>
  <c r="O1627" i="6"/>
  <c r="O1731" i="6"/>
  <c r="O1787" i="6"/>
  <c r="O1344" i="6"/>
  <c r="O525" i="6"/>
  <c r="O821" i="6"/>
  <c r="O1221" i="6"/>
  <c r="O1749" i="6"/>
  <c r="K1821" i="6"/>
  <c r="Q1821" i="6" s="1"/>
  <c r="K1997" i="6"/>
  <c r="Q1997" i="6" s="1"/>
  <c r="O438" i="6"/>
  <c r="K486" i="6"/>
  <c r="Q486" i="6" s="1"/>
  <c r="O1134" i="6"/>
  <c r="O1230" i="6"/>
  <c r="O1550" i="6"/>
  <c r="O746" i="6"/>
  <c r="O1562" i="6"/>
  <c r="O1770" i="6"/>
  <c r="O22" i="6"/>
  <c r="O78" i="6"/>
  <c r="O294" i="6"/>
  <c r="O47" i="6"/>
  <c r="O95" i="6"/>
  <c r="O247" i="6"/>
  <c r="O351" i="6"/>
  <c r="O495" i="6"/>
  <c r="O56" i="6"/>
  <c r="O152" i="6"/>
  <c r="O200" i="6"/>
  <c r="O248" i="6"/>
  <c r="O344" i="6"/>
  <c r="O440" i="6"/>
  <c r="O632" i="6"/>
  <c r="O74" i="6"/>
  <c r="O130" i="6"/>
  <c r="O634" i="6"/>
  <c r="O682" i="6"/>
  <c r="O1050" i="6"/>
  <c r="O1746" i="6"/>
  <c r="O1604" i="6"/>
  <c r="O1808" i="6"/>
  <c r="O1142" i="6"/>
  <c r="O1199" i="6"/>
  <c r="K1839" i="6"/>
  <c r="Q1839" i="6" s="1"/>
  <c r="O1274" i="6"/>
  <c r="O802" i="6"/>
  <c r="O1631" i="6"/>
  <c r="O1460" i="6"/>
  <c r="O27" i="6"/>
  <c r="O179" i="6"/>
  <c r="O227" i="6"/>
  <c r="O275" i="6"/>
  <c r="O443" i="6"/>
  <c r="O491" i="6"/>
  <c r="O69" i="6"/>
  <c r="O117" i="6"/>
  <c r="O261" i="6"/>
  <c r="O89" i="6"/>
  <c r="O137" i="6"/>
  <c r="O185" i="6"/>
  <c r="O233" i="6"/>
  <c r="O337" i="6"/>
  <c r="O385" i="6"/>
  <c r="O481" i="6"/>
  <c r="O585" i="6"/>
  <c r="O689" i="6"/>
  <c r="O737" i="6"/>
  <c r="O793" i="6"/>
  <c r="O841" i="6"/>
  <c r="O889" i="6"/>
  <c r="O937" i="6"/>
  <c r="O985" i="6"/>
  <c r="O1033" i="6"/>
  <c r="O1081" i="6"/>
  <c r="O1177" i="6"/>
  <c r="O1225" i="6"/>
  <c r="O1273" i="6"/>
  <c r="O1321" i="6"/>
  <c r="O1385" i="6"/>
  <c r="O1441" i="6"/>
  <c r="O1593" i="6"/>
  <c r="O1657" i="6"/>
  <c r="O1721" i="6"/>
  <c r="O1785" i="6"/>
  <c r="O1873" i="6"/>
  <c r="O1953" i="6"/>
  <c r="O2017" i="6"/>
  <c r="O1040" i="6"/>
  <c r="O1328" i="6"/>
  <c r="O1920" i="6"/>
  <c r="O1058" i="6"/>
  <c r="O1418" i="6"/>
  <c r="O1618" i="6"/>
  <c r="O547" i="6"/>
  <c r="O603" i="6"/>
  <c r="O659" i="6"/>
  <c r="O707" i="6"/>
  <c r="O755" i="6"/>
  <c r="O803" i="6"/>
  <c r="O859" i="6"/>
  <c r="O915" i="6"/>
  <c r="O963" i="6"/>
  <c r="O1067" i="6"/>
  <c r="O1171" i="6"/>
  <c r="O1243" i="6"/>
  <c r="O1307" i="6"/>
  <c r="O1411" i="6"/>
  <c r="O1467" i="6"/>
  <c r="O1579" i="6"/>
  <c r="O1643" i="6"/>
  <c r="O1739" i="6"/>
  <c r="O1795" i="6"/>
  <c r="O1859" i="6"/>
  <c r="O1915" i="6"/>
  <c r="O1979" i="6"/>
  <c r="O2027" i="6"/>
  <c r="O783" i="6"/>
  <c r="O1167" i="6"/>
  <c r="O1463" i="6"/>
  <c r="O1711" i="6"/>
  <c r="O848" i="6"/>
  <c r="O1408" i="6"/>
  <c r="O2024" i="6"/>
  <c r="O389" i="6"/>
  <c r="O485" i="6"/>
  <c r="O533" i="6"/>
  <c r="O581" i="6"/>
  <c r="O685" i="6"/>
  <c r="O781" i="6"/>
  <c r="O837" i="6"/>
  <c r="O885" i="6"/>
  <c r="O933" i="6"/>
  <c r="O981" i="6"/>
  <c r="O1077" i="6"/>
  <c r="O1181" i="6"/>
  <c r="O1237" i="6"/>
  <c r="O1293" i="6"/>
  <c r="O1341" i="6"/>
  <c r="O1389" i="6"/>
  <c r="O1493" i="6"/>
  <c r="O1597" i="6"/>
  <c r="O1709" i="6"/>
  <c r="O1853" i="6"/>
  <c r="O2005" i="6"/>
  <c r="O446" i="6"/>
  <c r="O494" i="6"/>
  <c r="O550" i="6"/>
  <c r="O598" i="6"/>
  <c r="O646" i="6"/>
  <c r="O694" i="6"/>
  <c r="O750" i="6"/>
  <c r="O798" i="6"/>
  <c r="O1046" i="6"/>
  <c r="O1094" i="6"/>
  <c r="O1190" i="6"/>
  <c r="O1294" i="6"/>
  <c r="O1390" i="6"/>
  <c r="O1438" i="6"/>
  <c r="O1558" i="6"/>
  <c r="O1614" i="6"/>
  <c r="O1846" i="6"/>
  <c r="O1958" i="6"/>
  <c r="O263" i="6"/>
  <c r="O1772" i="6"/>
  <c r="O84" i="6"/>
  <c r="K182" i="6"/>
  <c r="Q182" i="6" s="1"/>
  <c r="K254" i="6"/>
  <c r="Q254" i="6" s="1"/>
  <c r="O302" i="6"/>
  <c r="O103" i="6"/>
  <c r="O311" i="6"/>
  <c r="K407" i="6"/>
  <c r="Q407" i="6" s="1"/>
  <c r="O455" i="6"/>
  <c r="O503" i="6"/>
  <c r="O16" i="6"/>
  <c r="O160" i="6"/>
  <c r="O400" i="6"/>
  <c r="O448" i="6"/>
  <c r="O592" i="6"/>
  <c r="O784" i="6"/>
  <c r="O1459" i="6"/>
  <c r="O34" i="6"/>
  <c r="O242" i="6"/>
  <c r="O338" i="6"/>
  <c r="O434" i="6"/>
  <c r="O482" i="6"/>
  <c r="O530" i="6"/>
  <c r="O578" i="6"/>
  <c r="O642" i="6"/>
  <c r="O738" i="6"/>
  <c r="K954" i="6"/>
  <c r="Q954" i="6" s="1"/>
  <c r="O1010" i="6"/>
  <c r="O1154" i="6"/>
  <c r="K1258" i="6"/>
  <c r="Q1258" i="6" s="1"/>
  <c r="K1466" i="6"/>
  <c r="Q1466" i="6" s="1"/>
  <c r="O1554" i="6"/>
  <c r="O1818" i="6"/>
  <c r="O1890" i="6"/>
  <c r="O1487" i="6"/>
  <c r="O1919" i="6"/>
  <c r="K308" i="6"/>
  <c r="Q308" i="6" s="1"/>
  <c r="K356" i="6"/>
  <c r="Q356" i="6" s="1"/>
  <c r="O460" i="6"/>
  <c r="O556" i="6"/>
  <c r="O708" i="6"/>
  <c r="O756" i="6"/>
  <c r="K852" i="6"/>
  <c r="Q852" i="6" s="1"/>
  <c r="O900" i="6"/>
  <c r="O1100" i="6"/>
  <c r="O1324" i="6"/>
  <c r="O1508" i="6"/>
  <c r="O1612" i="6"/>
  <c r="O1716" i="6"/>
  <c r="O1908" i="6"/>
  <c r="O1980" i="6"/>
  <c r="O1343" i="6"/>
  <c r="O824" i="6"/>
  <c r="O936" i="6"/>
  <c r="O1815" i="6"/>
  <c r="O1966" i="6"/>
  <c r="O2007" i="6"/>
  <c r="H2" i="6"/>
  <c r="O218" i="6"/>
  <c r="O88" i="6"/>
  <c r="O910" i="6"/>
  <c r="O1445" i="6"/>
  <c r="O1374" i="6"/>
  <c r="O1549" i="6"/>
  <c r="O1206" i="6"/>
  <c r="O373" i="6"/>
  <c r="O597" i="6"/>
  <c r="O1934" i="6"/>
  <c r="O998" i="6"/>
  <c r="O1110" i="6"/>
  <c r="O901" i="6"/>
  <c r="O382" i="6"/>
  <c r="O1269" i="6"/>
  <c r="O1598" i="6"/>
  <c r="O1238" i="6"/>
  <c r="O1933" i="6"/>
  <c r="O1309" i="6"/>
  <c r="O1477" i="6"/>
  <c r="O1670" i="6"/>
  <c r="O1270" i="6"/>
  <c r="O2006" i="6"/>
  <c r="O469" i="6"/>
  <c r="O678" i="6"/>
  <c r="H1008" i="6"/>
  <c r="O1693" i="6"/>
  <c r="O1581" i="6"/>
  <c r="O614" i="6"/>
  <c r="O1645" i="6"/>
  <c r="O846" i="6"/>
  <c r="O1093" i="6"/>
  <c r="O629" i="6"/>
  <c r="O1710" i="6"/>
  <c r="O1862" i="6"/>
  <c r="O1406" i="6"/>
  <c r="O1014" i="6"/>
  <c r="O1974" i="6"/>
  <c r="O1413" i="6"/>
  <c r="O1029" i="6"/>
  <c r="O710" i="6"/>
  <c r="O997" i="6"/>
  <c r="O733" i="6"/>
  <c r="O1742" i="6"/>
  <c r="O1885" i="6"/>
  <c r="O1757" i="6"/>
  <c r="O1342" i="6"/>
  <c r="O510" i="6"/>
  <c r="O1981" i="6"/>
  <c r="O334" i="6"/>
  <c r="O384" i="6"/>
  <c r="O1288" i="6"/>
  <c r="O1439" i="6"/>
  <c r="O990" i="6"/>
  <c r="O1525" i="6"/>
  <c r="O1790" i="6"/>
  <c r="O1765" i="6"/>
  <c r="O1941" i="6"/>
  <c r="O1838" i="6"/>
  <c r="O726" i="6"/>
  <c r="O590" i="6"/>
  <c r="H622" i="6"/>
  <c r="O1414" i="6"/>
  <c r="O1821" i="6"/>
  <c r="O1718" i="6"/>
  <c r="O1205" i="6"/>
  <c r="O1750" i="6"/>
  <c r="O709" i="6"/>
  <c r="O622" i="6"/>
  <c r="O1150" i="6"/>
  <c r="O1453" i="6"/>
  <c r="O1621" i="6"/>
  <c r="O1653" i="6"/>
  <c r="O2022" i="6"/>
  <c r="O1173" i="6"/>
  <c r="O1005" i="6"/>
  <c r="O1733" i="6"/>
  <c r="O1942" i="6"/>
  <c r="O1701" i="6"/>
  <c r="O1318" i="6"/>
  <c r="O1982" i="6"/>
  <c r="O1271" i="6"/>
  <c r="K1557" i="6"/>
  <c r="Q1557" i="6" s="1"/>
  <c r="O1330" i="6"/>
  <c r="O1327" i="6"/>
  <c r="O895" i="6"/>
  <c r="O1116" i="6"/>
  <c r="O1678" i="6"/>
  <c r="O1336" i="6"/>
  <c r="O560" i="6"/>
  <c r="O988" i="6"/>
  <c r="O208" i="6"/>
  <c r="O1223" i="6"/>
  <c r="O1836" i="6"/>
  <c r="O1503" i="6"/>
  <c r="O1655" i="6"/>
  <c r="O692" i="6"/>
  <c r="O166" i="6"/>
  <c r="O911" i="6"/>
  <c r="O304" i="6"/>
  <c r="O1407" i="6"/>
  <c r="O1320" i="6"/>
  <c r="O306" i="6"/>
  <c r="O1252" i="6"/>
  <c r="O138" i="6"/>
  <c r="H851" i="6"/>
  <c r="O144" i="6"/>
  <c r="O370" i="6"/>
  <c r="O652" i="6"/>
  <c r="O1607" i="6"/>
  <c r="O1548" i="6"/>
  <c r="O1911" i="6"/>
  <c r="O884" i="6"/>
  <c r="O1382" i="6"/>
  <c r="O20" i="6"/>
  <c r="O1680" i="6"/>
  <c r="O1402" i="6"/>
  <c r="O1258" i="6"/>
  <c r="O896" i="6"/>
  <c r="O1816" i="6"/>
  <c r="O688" i="6"/>
  <c r="O368" i="6"/>
  <c r="O1122" i="6"/>
  <c r="O1728" i="6"/>
  <c r="O543" i="6"/>
  <c r="O948" i="6"/>
  <c r="O1676" i="6"/>
  <c r="O324" i="6"/>
  <c r="O807" i="6"/>
  <c r="O1052" i="6"/>
  <c r="O1084" i="6"/>
  <c r="O922" i="6"/>
  <c r="O852" i="6"/>
  <c r="O1031" i="6"/>
  <c r="O206" i="6"/>
  <c r="O196" i="6"/>
  <c r="O62" i="6"/>
  <c r="O718" i="6"/>
  <c r="O336" i="6"/>
  <c r="O607" i="6"/>
  <c r="O112" i="6"/>
  <c r="O1606" i="6"/>
  <c r="O1751" i="6"/>
  <c r="O1220" i="6"/>
  <c r="O1644" i="6"/>
  <c r="O1388" i="6"/>
  <c r="O1976" i="6"/>
  <c r="K1454" i="6"/>
  <c r="Q1454" i="6" s="1"/>
  <c r="K1911" i="6"/>
  <c r="Q1911" i="6" s="1"/>
  <c r="O773" i="6"/>
  <c r="O637" i="6"/>
  <c r="O877" i="6"/>
  <c r="O805" i="6"/>
  <c r="O573" i="6"/>
  <c r="O973" i="6"/>
  <c r="O1123" i="6"/>
  <c r="O1101" i="6"/>
  <c r="O317" i="6"/>
  <c r="O923" i="6"/>
  <c r="O413" i="6"/>
  <c r="O445" i="6"/>
  <c r="O950" i="6"/>
  <c r="O845" i="6"/>
  <c r="O1069" i="6"/>
  <c r="O358" i="6"/>
  <c r="O715" i="6"/>
  <c r="O1421" i="6"/>
  <c r="O1997" i="6"/>
  <c r="O1992" i="6"/>
  <c r="O1381" i="6"/>
  <c r="O509" i="6"/>
  <c r="O349" i="6"/>
  <c r="O1285" i="6"/>
  <c r="O822" i="6"/>
  <c r="H956" i="6"/>
  <c r="O758" i="6"/>
  <c r="O1485" i="6"/>
  <c r="O1566" i="6"/>
  <c r="O1494" i="6"/>
  <c r="O381" i="6"/>
  <c r="O605" i="6"/>
  <c r="O541" i="6"/>
  <c r="O854" i="6"/>
  <c r="O1086" i="6"/>
  <c r="O790" i="6"/>
  <c r="O677" i="6"/>
  <c r="O454" i="6"/>
  <c r="O1054" i="6"/>
  <c r="O1589" i="6"/>
  <c r="O1349" i="6"/>
  <c r="O1910" i="6"/>
  <c r="O1557" i="6"/>
  <c r="O1317" i="6"/>
  <c r="O390" i="6"/>
  <c r="O918" i="6"/>
  <c r="O477" i="6"/>
  <c r="O1286" i="6"/>
  <c r="O422" i="6"/>
  <c r="O1182" i="6"/>
  <c r="O886" i="6"/>
  <c r="O1022" i="6"/>
  <c r="O1762" i="6"/>
  <c r="O1534" i="6"/>
  <c r="O486" i="6"/>
  <c r="O909" i="6"/>
  <c r="O741" i="6"/>
  <c r="O686" i="6"/>
  <c r="O1646" i="6"/>
  <c r="O1901" i="6"/>
  <c r="O1246" i="6"/>
  <c r="O1703" i="6"/>
  <c r="O654" i="6"/>
  <c r="O881" i="6"/>
  <c r="O1128" i="6"/>
  <c r="O253" i="6"/>
  <c r="O1009" i="6"/>
  <c r="K1941" i="6"/>
  <c r="Q1941" i="6" s="1"/>
  <c r="O285" i="6"/>
  <c r="O222" i="6"/>
  <c r="O551" i="6"/>
  <c r="H121" i="6"/>
  <c r="K1034" i="6"/>
  <c r="Q1034" i="6" s="1"/>
  <c r="O1034" i="6"/>
  <c r="K1234" i="6"/>
  <c r="Q1234" i="6" s="1"/>
  <c r="O1234" i="6"/>
  <c r="K1442" i="6"/>
  <c r="Q1442" i="6" s="1"/>
  <c r="O1442" i="6"/>
  <c r="K1626" i="6"/>
  <c r="Q1626" i="6" s="1"/>
  <c r="O1626" i="6"/>
  <c r="K1858" i="6"/>
  <c r="Q1858" i="6" s="1"/>
  <c r="O1858" i="6"/>
  <c r="K1671" i="6"/>
  <c r="Q1671" i="6" s="1"/>
  <c r="K332" i="6"/>
  <c r="Q332" i="6" s="1"/>
  <c r="O332" i="6"/>
  <c r="K500" i="6"/>
  <c r="Q500" i="6" s="1"/>
  <c r="O500" i="6"/>
  <c r="K660" i="6"/>
  <c r="Q660" i="6" s="1"/>
  <c r="O660" i="6"/>
  <c r="K860" i="6"/>
  <c r="Q860" i="6" s="1"/>
  <c r="O860" i="6"/>
  <c r="K1092" i="6"/>
  <c r="Q1092" i="6" s="1"/>
  <c r="K1308" i="6"/>
  <c r="Q1308" i="6" s="1"/>
  <c r="O1308" i="6"/>
  <c r="K1524" i="6"/>
  <c r="Q1524" i="6" s="1"/>
  <c r="O1524" i="6"/>
  <c r="K1652" i="6"/>
  <c r="Q1652" i="6" s="1"/>
  <c r="O1652" i="6"/>
  <c r="K1900" i="6"/>
  <c r="Q1900" i="6" s="1"/>
  <c r="O1900" i="6"/>
  <c r="K903" i="6"/>
  <c r="Q903" i="6" s="1"/>
  <c r="O903" i="6"/>
  <c r="K832" i="6"/>
  <c r="Q832" i="6" s="1"/>
  <c r="O832" i="6"/>
  <c r="K1272" i="6"/>
  <c r="Q1272" i="6" s="1"/>
  <c r="O1272" i="6"/>
  <c r="K1391" i="6"/>
  <c r="Q1391" i="6" s="1"/>
  <c r="O1391" i="6"/>
  <c r="K1990" i="6"/>
  <c r="Q1990" i="6" s="1"/>
  <c r="O1990" i="6"/>
  <c r="K1894" i="6"/>
  <c r="Q1894" i="6" s="1"/>
  <c r="O1894" i="6"/>
  <c r="O504" i="6"/>
  <c r="O42" i="6"/>
  <c r="O570" i="6"/>
  <c r="K1002" i="6"/>
  <c r="Q1002" i="6" s="1"/>
  <c r="O1002" i="6"/>
  <c r="K1266" i="6"/>
  <c r="Q1266" i="6" s="1"/>
  <c r="K1682" i="6"/>
  <c r="Q1682" i="6" s="1"/>
  <c r="O1682" i="6"/>
  <c r="K1954" i="6"/>
  <c r="Q1954" i="6" s="1"/>
  <c r="K1039" i="6"/>
  <c r="Q1039" i="6" s="1"/>
  <c r="O1039" i="6"/>
  <c r="K1959" i="6"/>
  <c r="Q1959" i="6" s="1"/>
  <c r="K1280" i="6"/>
  <c r="Q1280" i="6" s="1"/>
  <c r="O1280" i="6"/>
  <c r="K1984" i="6"/>
  <c r="Q1984" i="6" s="1"/>
  <c r="O1984" i="6"/>
  <c r="K300" i="6"/>
  <c r="Q300" i="6" s="1"/>
  <c r="O300" i="6"/>
  <c r="K396" i="6"/>
  <c r="Q396" i="6" s="1"/>
  <c r="O396" i="6"/>
  <c r="K628" i="6"/>
  <c r="Q628" i="6" s="1"/>
  <c r="K924" i="6"/>
  <c r="Q924" i="6" s="1"/>
  <c r="O924" i="6"/>
  <c r="K1196" i="6"/>
  <c r="Q1196" i="6" s="1"/>
  <c r="O1196" i="6"/>
  <c r="K1556" i="6"/>
  <c r="Q1556" i="6" s="1"/>
  <c r="K1756" i="6"/>
  <c r="Q1756" i="6" s="1"/>
  <c r="O1756" i="6"/>
  <c r="K855" i="6"/>
  <c r="Q855" i="6" s="1"/>
  <c r="O855" i="6"/>
  <c r="K679" i="6"/>
  <c r="Q679" i="6" s="1"/>
  <c r="K1623" i="6"/>
  <c r="Q1623" i="6" s="1"/>
  <c r="O1623" i="6"/>
  <c r="K1688" i="6"/>
  <c r="Q1688" i="6" s="1"/>
  <c r="O1688" i="6"/>
  <c r="K398" i="6"/>
  <c r="Q398" i="6" s="1"/>
  <c r="O398" i="6"/>
  <c r="K1726" i="6"/>
  <c r="Q1726" i="6" s="1"/>
  <c r="O1726" i="6"/>
  <c r="O15" i="6"/>
  <c r="K447" i="6"/>
  <c r="Q447" i="6" s="1"/>
  <c r="O447" i="6"/>
  <c r="K378" i="6"/>
  <c r="Q378" i="6" s="1"/>
  <c r="O378" i="6"/>
  <c r="K1410" i="6"/>
  <c r="Q1410" i="6" s="1"/>
  <c r="O1410" i="6"/>
  <c r="K1722" i="6"/>
  <c r="Q1722" i="6" s="1"/>
  <c r="O1722" i="6"/>
  <c r="K1994" i="6"/>
  <c r="Q1994" i="6" s="1"/>
  <c r="O1994" i="6"/>
  <c r="O1511" i="6"/>
  <c r="K1511" i="6"/>
  <c r="Q1511" i="6" s="1"/>
  <c r="K1152" i="6"/>
  <c r="Q1152" i="6" s="1"/>
  <c r="K268" i="6"/>
  <c r="Q268" i="6" s="1"/>
  <c r="O268" i="6"/>
  <c r="K468" i="6"/>
  <c r="Q468" i="6" s="1"/>
  <c r="O468" i="6"/>
  <c r="K732" i="6"/>
  <c r="Q732" i="6" s="1"/>
  <c r="O732" i="6"/>
  <c r="K956" i="6"/>
  <c r="Q956" i="6" s="1"/>
  <c r="O956" i="6"/>
  <c r="K1164" i="6"/>
  <c r="Q1164" i="6" s="1"/>
  <c r="O1164" i="6"/>
  <c r="K1404" i="6"/>
  <c r="Q1404" i="6" s="1"/>
  <c r="O1404" i="6"/>
  <c r="K1684" i="6"/>
  <c r="Q1684" i="6" s="1"/>
  <c r="O1684" i="6"/>
  <c r="K2004" i="6"/>
  <c r="Q2004" i="6" s="1"/>
  <c r="O2004" i="6"/>
  <c r="K1479" i="6"/>
  <c r="Q1479" i="6" s="1"/>
  <c r="O1479" i="6"/>
  <c r="K1151" i="6"/>
  <c r="Q1151" i="6" s="1"/>
  <c r="O1151" i="6"/>
  <c r="K1480" i="6"/>
  <c r="Q1480" i="6" s="1"/>
  <c r="O1480" i="6"/>
  <c r="O628" i="6"/>
  <c r="O1959" i="6"/>
  <c r="O282" i="6"/>
  <c r="O174" i="6"/>
  <c r="O326" i="6"/>
  <c r="K151" i="6"/>
  <c r="Q151" i="6" s="1"/>
  <c r="O151" i="6"/>
  <c r="K506" i="6"/>
  <c r="Q506" i="6" s="1"/>
  <c r="O506" i="6"/>
  <c r="K1162" i="6"/>
  <c r="Q1162" i="6" s="1"/>
  <c r="K1378" i="6"/>
  <c r="Q1378" i="6" s="1"/>
  <c r="O1378" i="6"/>
  <c r="K1538" i="6"/>
  <c r="Q1538" i="6" s="1"/>
  <c r="O1538" i="6"/>
  <c r="K1810" i="6"/>
  <c r="Q1810" i="6" s="1"/>
  <c r="O1810" i="6"/>
  <c r="K959" i="6"/>
  <c r="Q959" i="6" s="1"/>
  <c r="K1591" i="6"/>
  <c r="Q1591" i="6" s="1"/>
  <c r="K1216" i="6"/>
  <c r="Q1216" i="6" s="1"/>
  <c r="O1216" i="6"/>
  <c r="K1496" i="6"/>
  <c r="Q1496" i="6" s="1"/>
  <c r="O1496" i="6"/>
  <c r="K1531" i="6"/>
  <c r="Q1531" i="6" s="1"/>
  <c r="O1531" i="6"/>
  <c r="K364" i="6"/>
  <c r="Q364" i="6" s="1"/>
  <c r="O596" i="6"/>
  <c r="K596" i="6"/>
  <c r="Q596" i="6" s="1"/>
  <c r="K828" i="6"/>
  <c r="Q828" i="6" s="1"/>
  <c r="O828" i="6"/>
  <c r="K1060" i="6"/>
  <c r="Q1060" i="6" s="1"/>
  <c r="K1348" i="6"/>
  <c r="Q1348" i="6" s="1"/>
  <c r="K1620" i="6"/>
  <c r="Q1620" i="6" s="1"/>
  <c r="O1620" i="6"/>
  <c r="K1940" i="6"/>
  <c r="Q1940" i="6" s="1"/>
  <c r="K1359" i="6"/>
  <c r="Q1359" i="6" s="1"/>
  <c r="O1359" i="6"/>
  <c r="K1016" i="6"/>
  <c r="Q1016" i="6" s="1"/>
  <c r="O1016" i="6"/>
  <c r="K1472" i="6"/>
  <c r="Q1472" i="6" s="1"/>
  <c r="O1472" i="6"/>
  <c r="K1535" i="6"/>
  <c r="Q1535" i="6" s="1"/>
  <c r="K1368" i="6"/>
  <c r="Q1368" i="6" s="1"/>
  <c r="O1368" i="6"/>
  <c r="K894" i="6"/>
  <c r="Q894" i="6" s="1"/>
  <c r="O894" i="6"/>
  <c r="K1918" i="6"/>
  <c r="Q1918" i="6" s="1"/>
  <c r="K1239" i="6"/>
  <c r="Q1239" i="6" s="1"/>
  <c r="O1239" i="6"/>
  <c r="K1056" i="6"/>
  <c r="Q1056" i="6" s="1"/>
  <c r="O1056" i="6"/>
  <c r="O959" i="6"/>
  <c r="K120" i="6"/>
  <c r="Q120" i="6" s="1"/>
  <c r="O346" i="6"/>
  <c r="O610" i="6"/>
  <c r="K1066" i="6"/>
  <c r="Q1066" i="6" s="1"/>
  <c r="O1066" i="6"/>
  <c r="K1338" i="6"/>
  <c r="Q1338" i="6" s="1"/>
  <c r="O1338" i="6"/>
  <c r="K1586" i="6"/>
  <c r="Q1586" i="6" s="1"/>
  <c r="O1586" i="6"/>
  <c r="O204" i="6"/>
  <c r="K204" i="6"/>
  <c r="Q204" i="6" s="1"/>
  <c r="K436" i="6"/>
  <c r="Q436" i="6" s="1"/>
  <c r="O436" i="6"/>
  <c r="K764" i="6"/>
  <c r="Q764" i="6" s="1"/>
  <c r="K996" i="6"/>
  <c r="Q996" i="6" s="1"/>
  <c r="S996" i="6" s="1"/>
  <c r="U996" i="6" s="1"/>
  <c r="K1228" i="6"/>
  <c r="Q1228" i="6" s="1"/>
  <c r="O1228" i="6"/>
  <c r="K1588" i="6"/>
  <c r="Q1588" i="6" s="1"/>
  <c r="O1588" i="6"/>
  <c r="K1844" i="6"/>
  <c r="Q1844" i="6" s="1"/>
  <c r="O1844" i="6"/>
  <c r="K967" i="6"/>
  <c r="Q967" i="6" s="1"/>
  <c r="K904" i="6"/>
  <c r="Q904" i="6" s="1"/>
  <c r="K1352" i="6"/>
  <c r="Q1352" i="6" s="1"/>
  <c r="O1352" i="6"/>
  <c r="K864" i="6"/>
  <c r="Q864" i="6" s="1"/>
  <c r="O967" i="6"/>
  <c r="O110" i="6"/>
  <c r="O1162" i="6"/>
  <c r="O410" i="6"/>
  <c r="O92" i="6"/>
  <c r="O124" i="6"/>
  <c r="O474" i="6"/>
  <c r="K962" i="6"/>
  <c r="Q962" i="6" s="1"/>
  <c r="O962" i="6"/>
  <c r="K1194" i="6"/>
  <c r="Q1194" i="6" s="1"/>
  <c r="O1194" i="6"/>
  <c r="K1474" i="6"/>
  <c r="Q1474" i="6" s="1"/>
  <c r="O1474" i="6"/>
  <c r="K1898" i="6"/>
  <c r="Q1898" i="6" s="1"/>
  <c r="O1898" i="6"/>
  <c r="K1295" i="6"/>
  <c r="Q1295" i="6" s="1"/>
  <c r="O1295" i="6"/>
  <c r="K1064" i="6"/>
  <c r="Q1064" i="6" s="1"/>
  <c r="K236" i="6"/>
  <c r="Q236" i="6" s="1"/>
  <c r="O236" i="6"/>
  <c r="K532" i="6"/>
  <c r="Q532" i="6" s="1"/>
  <c r="O532" i="6"/>
  <c r="K700" i="6"/>
  <c r="Q700" i="6" s="1"/>
  <c r="O700" i="6"/>
  <c r="K892" i="6"/>
  <c r="Q892" i="6" s="1"/>
  <c r="O892" i="6"/>
  <c r="K1124" i="6"/>
  <c r="Q1124" i="6" s="1"/>
  <c r="O1124" i="6"/>
  <c r="K1444" i="6"/>
  <c r="Q1444" i="6" s="1"/>
  <c r="K1796" i="6"/>
  <c r="Q1796" i="6" s="1"/>
  <c r="O1796" i="6"/>
  <c r="K1055" i="6"/>
  <c r="Q1055" i="6" s="1"/>
  <c r="O1055" i="6"/>
  <c r="K847" i="6"/>
  <c r="Q847" i="6" s="1"/>
  <c r="O847" i="6"/>
  <c r="K1991" i="6"/>
  <c r="Q1991" i="6" s="1"/>
  <c r="K991" i="6"/>
  <c r="Q991" i="6" s="1"/>
  <c r="O991" i="6"/>
  <c r="K1752" i="6"/>
  <c r="Q1752" i="6" s="1"/>
  <c r="O600" i="6"/>
  <c r="O1839" i="6"/>
  <c r="O904" i="6"/>
  <c r="O1535" i="6"/>
  <c r="K751" i="6"/>
  <c r="Q751" i="6" s="1"/>
  <c r="K28" i="6"/>
  <c r="Q28" i="6" s="1"/>
  <c r="O28" i="6"/>
  <c r="O24" i="6"/>
  <c r="O898" i="6"/>
  <c r="K1098" i="6"/>
  <c r="Q1098" i="6" s="1"/>
  <c r="K1306" i="6"/>
  <c r="Q1306" i="6" s="1"/>
  <c r="O1306" i="6"/>
  <c r="K1770" i="6"/>
  <c r="Q1770" i="6" s="1"/>
  <c r="K920" i="6"/>
  <c r="Q920" i="6" s="1"/>
  <c r="O920" i="6"/>
  <c r="K1376" i="6"/>
  <c r="Q1376" i="6" s="1"/>
  <c r="K172" i="6"/>
  <c r="Q172" i="6" s="1"/>
  <c r="O172" i="6"/>
  <c r="K564" i="6"/>
  <c r="Q564" i="6" s="1"/>
  <c r="O564" i="6"/>
  <c r="K796" i="6"/>
  <c r="Q796" i="6" s="1"/>
  <c r="O796" i="6"/>
  <c r="K1260" i="6"/>
  <c r="Q1260" i="6" s="1"/>
  <c r="O1260" i="6"/>
  <c r="K1476" i="6"/>
  <c r="Q1476" i="6" s="1"/>
  <c r="O1476" i="6"/>
  <c r="K1724" i="6"/>
  <c r="Q1724" i="6" s="1"/>
  <c r="K655" i="6"/>
  <c r="Q655" i="6" s="1"/>
  <c r="K1943" i="6"/>
  <c r="Q1943" i="6" s="1"/>
  <c r="O1943" i="6"/>
  <c r="K1119" i="6"/>
  <c r="Q1119" i="6" s="1"/>
  <c r="O1119" i="6"/>
  <c r="K1759" i="6"/>
  <c r="Q1759" i="6" s="1"/>
  <c r="K1824" i="6"/>
  <c r="Q1824" i="6" s="1"/>
  <c r="O1824" i="6"/>
  <c r="K1798" i="6"/>
  <c r="Q1798" i="6" s="1"/>
  <c r="K1927" i="6"/>
  <c r="Q1927" i="6" s="1"/>
  <c r="O1724" i="6"/>
  <c r="O1098" i="6"/>
  <c r="O1671" i="6"/>
  <c r="O1918" i="6"/>
  <c r="O1060" i="6"/>
  <c r="O1348" i="6"/>
  <c r="O1376" i="6"/>
  <c r="O996" i="6"/>
  <c r="O111" i="6"/>
  <c r="O1092" i="6"/>
  <c r="O183" i="6"/>
  <c r="O1591" i="6"/>
  <c r="O1152" i="6"/>
  <c r="O479" i="6"/>
  <c r="O679" i="6"/>
  <c r="O1759" i="6"/>
  <c r="O1444" i="6"/>
  <c r="O1556" i="6"/>
  <c r="O1954" i="6"/>
  <c r="O728" i="6"/>
  <c r="K1028" i="6"/>
  <c r="Q1028" i="6" s="1"/>
  <c r="K409" i="6"/>
  <c r="Q409" i="6" s="1"/>
  <c r="K1553" i="6"/>
  <c r="Q1553" i="6" s="1"/>
  <c r="O1251" i="6"/>
  <c r="K1435" i="6"/>
  <c r="Q1435" i="6" s="1"/>
  <c r="K1699" i="6"/>
  <c r="Q1699" i="6" s="1"/>
  <c r="O1552" i="6"/>
  <c r="O611" i="6"/>
  <c r="O1027" i="6"/>
  <c r="O955" i="6"/>
  <c r="O1331" i="6"/>
  <c r="O1851" i="6"/>
  <c r="O1971" i="6"/>
  <c r="O1233" i="6"/>
  <c r="O29" i="6"/>
  <c r="K125" i="6"/>
  <c r="Q125" i="6" s="1"/>
  <c r="K683" i="6"/>
  <c r="Q683" i="6" s="1"/>
  <c r="O913" i="6"/>
  <c r="O647" i="6"/>
  <c r="O713" i="6"/>
  <c r="O1744" i="6"/>
  <c r="O1403" i="6"/>
  <c r="O1575" i="6"/>
  <c r="K377" i="6"/>
  <c r="Q377" i="6" s="1"/>
  <c r="K115" i="6"/>
  <c r="Q115" i="6" s="1"/>
  <c r="O115" i="6"/>
  <c r="K609" i="6"/>
  <c r="Q609" i="6" s="1"/>
  <c r="K753" i="6"/>
  <c r="Q753" i="6" s="1"/>
  <c r="K1351" i="6"/>
  <c r="Q1351" i="6" s="1"/>
  <c r="K651" i="6"/>
  <c r="Q651" i="6" s="1"/>
  <c r="O409" i="6"/>
  <c r="O883" i="6"/>
  <c r="O1649" i="6"/>
  <c r="H479" i="6"/>
  <c r="O683" i="6"/>
  <c r="O912" i="6"/>
  <c r="O811" i="6"/>
  <c r="O1000" i="6"/>
  <c r="O1555" i="6"/>
  <c r="O1712" i="6"/>
  <c r="O1931" i="6"/>
  <c r="O747" i="6"/>
  <c r="O125" i="6"/>
  <c r="O545" i="6"/>
  <c r="K1929" i="6"/>
  <c r="Q1929" i="6" s="1"/>
  <c r="K1883" i="6"/>
  <c r="Q1883" i="6" s="1"/>
  <c r="O1587" i="6"/>
  <c r="O1351" i="6"/>
  <c r="O1457" i="6"/>
  <c r="O681" i="6"/>
  <c r="O209" i="6"/>
  <c r="K214" i="6"/>
  <c r="Q214" i="6" s="1"/>
  <c r="K1497" i="6"/>
  <c r="Q1497" i="6" s="1"/>
  <c r="K1689" i="6"/>
  <c r="Q1689" i="6" s="1"/>
  <c r="K1985" i="6"/>
  <c r="Q1985" i="6" s="1"/>
  <c r="O61" i="6"/>
  <c r="O1105" i="6"/>
  <c r="O995" i="6"/>
  <c r="O1163" i="6"/>
  <c r="O1297" i="6"/>
  <c r="O1435" i="6"/>
  <c r="O1689" i="6"/>
  <c r="O147" i="6"/>
  <c r="O531" i="6"/>
  <c r="O1143" i="6"/>
  <c r="O2025" i="6"/>
  <c r="O753" i="6"/>
  <c r="O221" i="6"/>
  <c r="K1377" i="6"/>
  <c r="Q1377" i="6" s="1"/>
  <c r="O467" i="6"/>
  <c r="O779" i="6"/>
  <c r="O1265" i="6"/>
  <c r="O145" i="6"/>
  <c r="O851" i="6"/>
  <c r="O817" i="6"/>
  <c r="O1601" i="6"/>
  <c r="O1409" i="6"/>
  <c r="O1211" i="6"/>
  <c r="O1777" i="6"/>
  <c r="O93" i="6"/>
  <c r="O19" i="6"/>
  <c r="K347" i="6"/>
  <c r="Q347" i="6" s="1"/>
  <c r="O241" i="6"/>
  <c r="O178" i="6"/>
  <c r="O251" i="6"/>
  <c r="O1329" i="6"/>
  <c r="O1423" i="6"/>
  <c r="O1553" i="6"/>
  <c r="O1883" i="6"/>
  <c r="O219" i="6"/>
  <c r="O1929" i="6"/>
  <c r="O189" i="6"/>
  <c r="O945" i="6"/>
  <c r="K51" i="6"/>
  <c r="Q51" i="6" s="1"/>
  <c r="K1299" i="6"/>
  <c r="Q1299" i="6" s="1"/>
  <c r="K1627" i="6"/>
  <c r="Q1627" i="6" s="1"/>
  <c r="K1731" i="6"/>
  <c r="Q1731" i="6" s="1"/>
  <c r="K1819" i="6"/>
  <c r="Q1819" i="6" s="1"/>
  <c r="K1231" i="6"/>
  <c r="Q1231" i="6" s="1"/>
  <c r="K1863" i="6"/>
  <c r="Q1863" i="6" s="1"/>
  <c r="K990" i="6"/>
  <c r="Q990" i="6" s="1"/>
  <c r="K445" i="6"/>
  <c r="Q445" i="6" s="1"/>
  <c r="K1054" i="6"/>
  <c r="Q1054" i="6" s="1"/>
  <c r="K1381" i="6"/>
  <c r="Q1381" i="6" s="1"/>
  <c r="K1910" i="6"/>
  <c r="Q1910" i="6" s="1"/>
  <c r="K909" i="6"/>
  <c r="Q909" i="6" s="1"/>
  <c r="K1750" i="6"/>
  <c r="Q1750" i="6" s="1"/>
  <c r="K1701" i="6"/>
  <c r="Q1701" i="6" s="1"/>
  <c r="K1286" i="6"/>
  <c r="Q1286" i="6" s="1"/>
  <c r="K877" i="6"/>
  <c r="Q877" i="6" s="1"/>
  <c r="K973" i="6"/>
  <c r="Q973" i="6" s="1"/>
  <c r="K1901" i="6"/>
  <c r="Q1901" i="6" s="1"/>
  <c r="K317" i="6"/>
  <c r="Q317" i="6" s="1"/>
  <c r="K1101" i="6"/>
  <c r="Q1101" i="6" s="1"/>
  <c r="K1525" i="6"/>
  <c r="Q1525" i="6" s="1"/>
  <c r="K1086" i="6"/>
  <c r="Q1086" i="6" s="1"/>
  <c r="K1118" i="6"/>
  <c r="Q1118" i="6" s="1"/>
  <c r="K358" i="6"/>
  <c r="Q358" i="6" s="1"/>
  <c r="K758" i="6"/>
  <c r="Q758" i="6" s="1"/>
  <c r="K1485" i="6"/>
  <c r="Q1485" i="6" s="1"/>
  <c r="K1246" i="6"/>
  <c r="Q1246" i="6" s="1"/>
  <c r="K941" i="6"/>
  <c r="Q941" i="6" s="1"/>
  <c r="K1285" i="6"/>
  <c r="Q1285" i="6" s="1"/>
  <c r="K1074" i="6"/>
  <c r="Q1074" i="6" s="1"/>
  <c r="K938" i="6"/>
  <c r="Q938" i="6" s="1"/>
  <c r="O2015" i="6"/>
  <c r="K1242" i="6"/>
  <c r="Q1242" i="6" s="1"/>
  <c r="O1042" i="6"/>
  <c r="O192" i="6"/>
  <c r="K150" i="6"/>
  <c r="Q150" i="6" s="1"/>
  <c r="K191" i="6"/>
  <c r="Q191" i="6" s="1"/>
  <c r="K224" i="6"/>
  <c r="Q224" i="6" s="1"/>
  <c r="K608" i="6"/>
  <c r="Q608" i="6" s="1"/>
  <c r="O608" i="6"/>
  <c r="K154" i="6"/>
  <c r="Q154" i="6" s="1"/>
  <c r="K386" i="6"/>
  <c r="Q386" i="6" s="1"/>
  <c r="K1170" i="6"/>
  <c r="Q1170" i="6" s="1"/>
  <c r="K1354" i="6"/>
  <c r="Q1354" i="6" s="1"/>
  <c r="K1866" i="6"/>
  <c r="Q1866" i="6" s="1"/>
  <c r="K1063" i="6"/>
  <c r="Q1063" i="6" s="1"/>
  <c r="K1527" i="6"/>
  <c r="Q1527" i="6" s="1"/>
  <c r="K1168" i="6"/>
  <c r="Q1168" i="6" s="1"/>
  <c r="K244" i="6"/>
  <c r="Q244" i="6" s="1"/>
  <c r="K444" i="6"/>
  <c r="Q444" i="6" s="1"/>
  <c r="S444" i="6" s="1"/>
  <c r="U444" i="6" s="1"/>
  <c r="K636" i="6"/>
  <c r="Q636" i="6" s="1"/>
  <c r="K836" i="6"/>
  <c r="Q836" i="6" s="1"/>
  <c r="O836" i="6"/>
  <c r="K1036" i="6"/>
  <c r="Q1036" i="6" s="1"/>
  <c r="K1204" i="6"/>
  <c r="Q1204" i="6" s="1"/>
  <c r="K1412" i="6"/>
  <c r="Q1412" i="6" s="1"/>
  <c r="K663" i="6"/>
  <c r="Q663" i="6" s="1"/>
  <c r="S663" i="6" s="1"/>
  <c r="U663" i="6" s="1"/>
  <c r="K792" i="6"/>
  <c r="Q792" i="6" s="1"/>
  <c r="K1048" i="6"/>
  <c r="Q1048" i="6" s="1"/>
  <c r="K863" i="6"/>
  <c r="Q863" i="6" s="1"/>
  <c r="K1768" i="6"/>
  <c r="Q1768" i="6" s="1"/>
  <c r="O359" i="6"/>
  <c r="K1906" i="6"/>
  <c r="Q1906" i="6" s="1"/>
  <c r="O1906" i="6"/>
  <c r="O736" i="6"/>
  <c r="K270" i="6"/>
  <c r="Q270" i="6" s="1"/>
  <c r="K23" i="6"/>
  <c r="Q23" i="6" s="1"/>
  <c r="O255" i="6"/>
  <c r="O128" i="6"/>
  <c r="K82" i="6"/>
  <c r="Q82" i="6" s="1"/>
  <c r="K290" i="6"/>
  <c r="Q290" i="6" s="1"/>
  <c r="K482" i="6"/>
  <c r="Q482" i="6" s="1"/>
  <c r="K658" i="6"/>
  <c r="Q658" i="6" s="1"/>
  <c r="O658" i="6"/>
  <c r="K794" i="6"/>
  <c r="Q794" i="6" s="1"/>
  <c r="K1042" i="6"/>
  <c r="Q1042" i="6" s="1"/>
  <c r="K1690" i="6"/>
  <c r="Q1690" i="6" s="1"/>
  <c r="K1962" i="6"/>
  <c r="Q1962" i="6" s="1"/>
  <c r="K1303" i="6"/>
  <c r="Q1303" i="6" s="1"/>
  <c r="K1775" i="6"/>
  <c r="Q1775" i="6" s="1"/>
  <c r="O1296" i="6"/>
  <c r="K340" i="6"/>
  <c r="Q340" i="6" s="1"/>
  <c r="K540" i="6"/>
  <c r="Q540" i="6" s="1"/>
  <c r="K740" i="6"/>
  <c r="Q740" i="6" s="1"/>
  <c r="K932" i="6"/>
  <c r="Q932" i="6" s="1"/>
  <c r="K1140" i="6"/>
  <c r="Q1140" i="6" s="1"/>
  <c r="K1364" i="6"/>
  <c r="Q1364" i="6" s="1"/>
  <c r="K1596" i="6"/>
  <c r="Q1596" i="6" s="1"/>
  <c r="K1852" i="6"/>
  <c r="Q1852" i="6" s="1"/>
  <c r="K983" i="6"/>
  <c r="Q983" i="6" s="1"/>
  <c r="K1735" i="6"/>
  <c r="Q1735" i="6" s="1"/>
  <c r="O1735" i="6"/>
  <c r="K1784" i="6"/>
  <c r="Q1784" i="6" s="1"/>
  <c r="O1784" i="6"/>
  <c r="K1070" i="6"/>
  <c r="Q1070" i="6" s="1"/>
  <c r="K1071" i="6"/>
  <c r="Q1071" i="6" s="1"/>
  <c r="O1071" i="6"/>
  <c r="O320" i="6"/>
  <c r="O244" i="6"/>
  <c r="O1962" i="6"/>
  <c r="K1634" i="6"/>
  <c r="Q1634" i="6" s="1"/>
  <c r="K512" i="6"/>
  <c r="Q512" i="6" s="1"/>
  <c r="O672" i="6"/>
  <c r="K186" i="6"/>
  <c r="Q186" i="6" s="1"/>
  <c r="K354" i="6"/>
  <c r="Q354" i="6" s="1"/>
  <c r="O354" i="6"/>
  <c r="O546" i="6"/>
  <c r="K546" i="6"/>
  <c r="Q546" i="6" s="1"/>
  <c r="K722" i="6"/>
  <c r="Q722" i="6" s="1"/>
  <c r="K906" i="6"/>
  <c r="Q906" i="6" s="1"/>
  <c r="K1106" i="6"/>
  <c r="Q1106" i="6" s="1"/>
  <c r="K1282" i="6"/>
  <c r="Q1282" i="6" s="1"/>
  <c r="K1498" i="6"/>
  <c r="Q1498" i="6" s="1"/>
  <c r="K1730" i="6"/>
  <c r="Q1730" i="6" s="1"/>
  <c r="K1922" i="6"/>
  <c r="Q1922" i="6" s="1"/>
  <c r="K1367" i="6"/>
  <c r="Q1367" i="6" s="1"/>
  <c r="O1367" i="6"/>
  <c r="K952" i="6"/>
  <c r="Q952" i="6" s="1"/>
  <c r="K212" i="6"/>
  <c r="Q212" i="6" s="1"/>
  <c r="K372" i="6"/>
  <c r="Q372" i="6" s="1"/>
  <c r="K604" i="6"/>
  <c r="Q604" i="6" s="1"/>
  <c r="K804" i="6"/>
  <c r="Q804" i="6" s="1"/>
  <c r="K1004" i="6"/>
  <c r="Q1004" i="6" s="1"/>
  <c r="K1236" i="6"/>
  <c r="Q1236" i="6" s="1"/>
  <c r="K1484" i="6"/>
  <c r="Q1484" i="6" s="1"/>
  <c r="K1692" i="6"/>
  <c r="Q1692" i="6" s="1"/>
  <c r="K1964" i="6"/>
  <c r="Q1964" i="6" s="1"/>
  <c r="K1287" i="6"/>
  <c r="Q1287" i="6" s="1"/>
  <c r="K1431" i="6"/>
  <c r="Q1431" i="6" s="1"/>
  <c r="K2015" i="6"/>
  <c r="Q2015" i="6" s="1"/>
  <c r="K745" i="6"/>
  <c r="Q745" i="6" s="1"/>
  <c r="K928" i="6"/>
  <c r="Q928" i="6" s="1"/>
  <c r="O480" i="6"/>
  <c r="O804" i="6"/>
  <c r="O1596" i="6"/>
  <c r="O508" i="6"/>
  <c r="O36" i="6"/>
  <c r="O604" i="6"/>
  <c r="O1204" i="6"/>
  <c r="O1236" i="6"/>
  <c r="O132" i="6"/>
  <c r="O372" i="6"/>
  <c r="O540" i="6"/>
  <c r="O1070" i="6"/>
  <c r="O792" i="6"/>
  <c r="O863" i="6"/>
  <c r="O100" i="6"/>
  <c r="O1168" i="6"/>
  <c r="O1820" i="6"/>
  <c r="O1303" i="6"/>
  <c r="O1004" i="6"/>
  <c r="O1242" i="6"/>
  <c r="K1296" i="6"/>
  <c r="Q1296" i="6" s="1"/>
  <c r="K1628" i="6"/>
  <c r="Q1628" i="6" s="1"/>
  <c r="K55" i="6"/>
  <c r="Q55" i="6" s="1"/>
  <c r="O55" i="6"/>
  <c r="K391" i="6"/>
  <c r="Q391" i="6" s="1"/>
  <c r="O391" i="6"/>
  <c r="K160" i="6"/>
  <c r="Q160" i="6" s="1"/>
  <c r="K416" i="6"/>
  <c r="Q416" i="6" s="1"/>
  <c r="O416" i="6"/>
  <c r="K122" i="6"/>
  <c r="Q122" i="6" s="1"/>
  <c r="K322" i="6"/>
  <c r="Q322" i="6" s="1"/>
  <c r="K514" i="6"/>
  <c r="Q514" i="6" s="1"/>
  <c r="K690" i="6"/>
  <c r="Q690" i="6" s="1"/>
  <c r="K834" i="6"/>
  <c r="Q834" i="6" s="1"/>
  <c r="O834" i="6"/>
  <c r="K1010" i="6"/>
  <c r="Q1010" i="6" s="1"/>
  <c r="O1210" i="6"/>
  <c r="K1386" i="6"/>
  <c r="Q1386" i="6" s="1"/>
  <c r="K1594" i="6"/>
  <c r="Q1594" i="6" s="1"/>
  <c r="O1594" i="6"/>
  <c r="K1439" i="6"/>
  <c r="Q1439" i="6" s="1"/>
  <c r="K1983" i="6"/>
  <c r="Q1983" i="6" s="1"/>
  <c r="K1224" i="6"/>
  <c r="Q1224" i="6" s="1"/>
  <c r="K1520" i="6"/>
  <c r="Q1520" i="6" s="1"/>
  <c r="O1520" i="6"/>
  <c r="K276" i="6"/>
  <c r="Q276" i="6" s="1"/>
  <c r="K476" i="6"/>
  <c r="Q476" i="6" s="1"/>
  <c r="K708" i="6"/>
  <c r="Q708" i="6" s="1"/>
  <c r="K868" i="6"/>
  <c r="Q868" i="6" s="1"/>
  <c r="K1068" i="6"/>
  <c r="Q1068" i="6" s="1"/>
  <c r="K1532" i="6"/>
  <c r="Q1532" i="6" s="1"/>
  <c r="O1532" i="6"/>
  <c r="K599" i="6"/>
  <c r="Q599" i="6" s="1"/>
  <c r="K1375" i="6"/>
  <c r="Q1375" i="6" s="1"/>
  <c r="O1375" i="6"/>
  <c r="K936" i="6"/>
  <c r="Q936" i="6" s="1"/>
  <c r="K1888" i="6"/>
  <c r="Q1888" i="6" s="1"/>
  <c r="O1888" i="6"/>
  <c r="K1559" i="6"/>
  <c r="Q1559" i="6" s="1"/>
  <c r="K1624" i="6"/>
  <c r="Q1624" i="6" s="1"/>
  <c r="O1624" i="6"/>
  <c r="K542" i="6"/>
  <c r="Q542" i="6" s="1"/>
  <c r="K1855" i="6"/>
  <c r="Q1855" i="6" s="1"/>
  <c r="K1264" i="6"/>
  <c r="Q1264" i="6" s="1"/>
  <c r="K1664" i="6"/>
  <c r="Q1664" i="6" s="1"/>
  <c r="H589" i="6"/>
  <c r="O276" i="6"/>
  <c r="O591" i="6"/>
  <c r="O86" i="6"/>
  <c r="O1264" i="6"/>
  <c r="O223" i="6"/>
  <c r="O119" i="6"/>
  <c r="O559" i="6"/>
  <c r="O1527" i="6"/>
  <c r="O87" i="6"/>
  <c r="O191" i="6"/>
  <c r="O14" i="6"/>
  <c r="O1068" i="6"/>
  <c r="O82" i="6"/>
  <c r="O768" i="6"/>
  <c r="O983" i="6"/>
  <c r="O487" i="6"/>
  <c r="O352" i="6"/>
  <c r="O1634" i="6"/>
  <c r="O1732" i="6"/>
  <c r="O1628" i="6"/>
  <c r="O1692" i="6"/>
  <c r="K327" i="6"/>
  <c r="Q327" i="6" s="1"/>
  <c r="K50" i="6"/>
  <c r="Q50" i="6" s="1"/>
  <c r="K258" i="6"/>
  <c r="Q258" i="6" s="1"/>
  <c r="K450" i="6"/>
  <c r="Q450" i="6" s="1"/>
  <c r="K626" i="6"/>
  <c r="Q626" i="6" s="1"/>
  <c r="K762" i="6"/>
  <c r="Q762" i="6" s="1"/>
  <c r="O762" i="6"/>
  <c r="K1138" i="6"/>
  <c r="Q1138" i="6" s="1"/>
  <c r="K1314" i="6"/>
  <c r="Q1314" i="6" s="1"/>
  <c r="K1554" i="6"/>
  <c r="Q1554" i="6" s="1"/>
  <c r="S1554" i="6" s="1"/>
  <c r="U1554" i="6" s="1"/>
  <c r="K1778" i="6"/>
  <c r="Q1778" i="6" s="1"/>
  <c r="O1778" i="6"/>
  <c r="K975" i="6"/>
  <c r="Q975" i="6" s="1"/>
  <c r="K508" i="6"/>
  <c r="Q508" i="6" s="1"/>
  <c r="K668" i="6"/>
  <c r="Q668" i="6" s="1"/>
  <c r="K900" i="6"/>
  <c r="Q900" i="6" s="1"/>
  <c r="K1100" i="6"/>
  <c r="Q1100" i="6" s="1"/>
  <c r="K1324" i="6"/>
  <c r="Q1324" i="6" s="1"/>
  <c r="K1564" i="6"/>
  <c r="Q1564" i="6" s="1"/>
  <c r="K1764" i="6"/>
  <c r="Q1764" i="6" s="1"/>
  <c r="O1764" i="6"/>
  <c r="K871" i="6"/>
  <c r="Q871" i="6" s="1"/>
  <c r="K1519" i="6"/>
  <c r="Q1519" i="6" s="1"/>
  <c r="K1288" i="6"/>
  <c r="Q1288" i="6" s="1"/>
  <c r="K695" i="6"/>
  <c r="Q695" i="6" s="1"/>
  <c r="K574" i="6"/>
  <c r="Q574" i="6" s="1"/>
  <c r="K1175" i="6"/>
  <c r="Q1175" i="6" s="1"/>
  <c r="K1951" i="6"/>
  <c r="Q1951" i="6" s="1"/>
  <c r="O527" i="6"/>
  <c r="O1775" i="6"/>
  <c r="O450" i="6"/>
  <c r="O6" i="6"/>
  <c r="O572" i="6"/>
  <c r="O952" i="6"/>
  <c r="O1951" i="6"/>
  <c r="K1732" i="6"/>
  <c r="Q1732" i="6" s="1"/>
  <c r="O290" i="6"/>
  <c r="O46" i="6"/>
  <c r="O322" i="6"/>
  <c r="O576" i="6"/>
  <c r="O182" i="6"/>
  <c r="O1063" i="6"/>
  <c r="O868" i="6"/>
  <c r="O640" i="6"/>
  <c r="O1431" i="6"/>
  <c r="O1564" i="6"/>
  <c r="O1922" i="6"/>
  <c r="O1354" i="6"/>
  <c r="O1314" i="6"/>
  <c r="O1559" i="6"/>
  <c r="O159" i="6"/>
  <c r="O1730" i="6"/>
  <c r="O1964" i="6"/>
  <c r="O1412" i="6"/>
  <c r="O476" i="6"/>
  <c r="O1690" i="6"/>
  <c r="O544" i="6"/>
  <c r="O690" i="6"/>
  <c r="O1664" i="6"/>
  <c r="K1268" i="6"/>
  <c r="Q1268" i="6" s="1"/>
  <c r="O96" i="6"/>
  <c r="K18" i="6"/>
  <c r="Q18" i="6" s="1"/>
  <c r="K226" i="6"/>
  <c r="Q226" i="6" s="1"/>
  <c r="K418" i="6"/>
  <c r="Q418" i="6" s="1"/>
  <c r="K578" i="6"/>
  <c r="Q578" i="6" s="1"/>
  <c r="K1450" i="6"/>
  <c r="Q1450" i="6" s="1"/>
  <c r="O1450" i="6"/>
  <c r="K1818" i="6"/>
  <c r="Q1818" i="6" s="1"/>
  <c r="K791" i="6"/>
  <c r="Q791" i="6" s="1"/>
  <c r="K1615" i="6"/>
  <c r="Q1615" i="6" s="1"/>
  <c r="O1615" i="6"/>
  <c r="K1104" i="6"/>
  <c r="Q1104" i="6" s="1"/>
  <c r="K1392" i="6"/>
  <c r="Q1392" i="6" s="1"/>
  <c r="K404" i="6"/>
  <c r="Q404" i="6" s="1"/>
  <c r="O404" i="6"/>
  <c r="K572" i="6"/>
  <c r="Q572" i="6" s="1"/>
  <c r="K772" i="6"/>
  <c r="Q772" i="6" s="1"/>
  <c r="O772" i="6"/>
  <c r="K972" i="6"/>
  <c r="Q972" i="6" s="1"/>
  <c r="K1172" i="6"/>
  <c r="Q1172" i="6" s="1"/>
  <c r="K1452" i="6"/>
  <c r="Q1452" i="6" s="1"/>
  <c r="K1660" i="6"/>
  <c r="Q1660" i="6" s="1"/>
  <c r="K1908" i="6"/>
  <c r="Q1908" i="6" s="1"/>
  <c r="K919" i="6"/>
  <c r="Q919" i="6" s="1"/>
  <c r="K856" i="6"/>
  <c r="Q856" i="6" s="1"/>
  <c r="K1135" i="6"/>
  <c r="Q1135" i="6" s="1"/>
  <c r="K1799" i="6"/>
  <c r="Q1799" i="6" s="1"/>
  <c r="O1799" i="6"/>
  <c r="K1912" i="6"/>
  <c r="Q1912" i="6" s="1"/>
  <c r="K1702" i="6"/>
  <c r="Q1702" i="6" s="1"/>
  <c r="K1966" i="6"/>
  <c r="Q1966" i="6" s="1"/>
  <c r="O745" i="6"/>
  <c r="O740" i="6"/>
  <c r="H1185" i="6"/>
  <c r="O1452" i="6"/>
  <c r="K1384" i="6"/>
  <c r="Q1384" i="6" s="1"/>
  <c r="K1820" i="6"/>
  <c r="Q1820" i="6" s="1"/>
  <c r="O386" i="6"/>
  <c r="O794" i="6"/>
  <c r="O1106" i="6"/>
  <c r="O154" i="6"/>
  <c r="O180" i="6"/>
  <c r="O444" i="6"/>
  <c r="O230" i="6"/>
  <c r="O1175" i="6"/>
  <c r="O122" i="6"/>
  <c r="O514" i="6"/>
  <c r="O871" i="6"/>
  <c r="O1135" i="6"/>
  <c r="O64" i="6"/>
  <c r="O928" i="6"/>
  <c r="O1768" i="6"/>
  <c r="O1224" i="6"/>
  <c r="O186" i="6"/>
  <c r="O704" i="6"/>
  <c r="O932" i="6"/>
  <c r="O1172" i="6"/>
  <c r="O1364" i="6"/>
  <c r="K180" i="6"/>
  <c r="Q180" i="6" s="1"/>
  <c r="K255" i="6"/>
  <c r="Q255" i="6" s="1"/>
  <c r="K1210" i="6"/>
  <c r="Q1210" i="6" s="1"/>
  <c r="O163" i="6"/>
  <c r="O5" i="6"/>
  <c r="O625" i="6"/>
  <c r="O1139" i="6"/>
  <c r="O1741" i="6"/>
  <c r="O281" i="6"/>
  <c r="O1443" i="6"/>
  <c r="O133" i="6"/>
  <c r="O2030" i="6"/>
  <c r="O719" i="6"/>
  <c r="O123" i="6"/>
  <c r="O165" i="6"/>
  <c r="O91" i="6"/>
  <c r="H448" i="6"/>
  <c r="H1010" i="6"/>
  <c r="O1879" i="6"/>
  <c r="O101" i="6"/>
  <c r="O323" i="6"/>
  <c r="O291" i="6"/>
  <c r="O657" i="6"/>
  <c r="H972" i="6"/>
  <c r="O831" i="6"/>
  <c r="K455" i="6"/>
  <c r="Q455" i="6" s="1"/>
  <c r="K256" i="6"/>
  <c r="Q256" i="6" s="1"/>
  <c r="K27" i="6"/>
  <c r="Q27" i="6" s="1"/>
  <c r="K91" i="6"/>
  <c r="Q91" i="6" s="1"/>
  <c r="K227" i="6"/>
  <c r="Q227" i="6" s="1"/>
  <c r="K259" i="6"/>
  <c r="Q259" i="6" s="1"/>
  <c r="K507" i="6"/>
  <c r="Q507" i="6" s="1"/>
  <c r="K197" i="6"/>
  <c r="Q197" i="6" s="1"/>
  <c r="K229" i="6"/>
  <c r="Q229" i="6" s="1"/>
  <c r="K261" i="6"/>
  <c r="Q261" i="6" s="1"/>
  <c r="K25" i="6"/>
  <c r="Q25" i="6" s="1"/>
  <c r="K89" i="6"/>
  <c r="Q89" i="6" s="1"/>
  <c r="K121" i="6"/>
  <c r="Q121" i="6" s="1"/>
  <c r="K185" i="6"/>
  <c r="Q185" i="6" s="1"/>
  <c r="K217" i="6"/>
  <c r="Q217" i="6" s="1"/>
  <c r="K249" i="6"/>
  <c r="Q249" i="6" s="1"/>
  <c r="K321" i="6"/>
  <c r="Q321" i="6" s="1"/>
  <c r="K385" i="6"/>
  <c r="Q385" i="6" s="1"/>
  <c r="K449" i="6"/>
  <c r="Q449" i="6" s="1"/>
  <c r="K553" i="6"/>
  <c r="Q553" i="6" s="1"/>
  <c r="K585" i="6"/>
  <c r="Q585" i="6" s="1"/>
  <c r="K657" i="6"/>
  <c r="Q657" i="6" s="1"/>
  <c r="K689" i="6"/>
  <c r="Q689" i="6" s="1"/>
  <c r="K721" i="6"/>
  <c r="Q721" i="6" s="1"/>
  <c r="K761" i="6"/>
  <c r="Q761" i="6" s="1"/>
  <c r="K793" i="6"/>
  <c r="Q793" i="6" s="1"/>
  <c r="K889" i="6"/>
  <c r="Q889" i="6" s="1"/>
  <c r="K985" i="6"/>
  <c r="Q985" i="6" s="1"/>
  <c r="K1017" i="6"/>
  <c r="Q1017" i="6" s="1"/>
  <c r="K1113" i="6"/>
  <c r="Q1113" i="6" s="1"/>
  <c r="K1145" i="6"/>
  <c r="Q1145" i="6" s="1"/>
  <c r="K1177" i="6"/>
  <c r="Q1177" i="6" s="1"/>
  <c r="K1209" i="6"/>
  <c r="Q1209" i="6" s="1"/>
  <c r="K1241" i="6"/>
  <c r="Q1241" i="6" s="1"/>
  <c r="K1337" i="6"/>
  <c r="Q1337" i="6" s="1"/>
  <c r="K1425" i="6"/>
  <c r="Q1425" i="6" s="1"/>
  <c r="K1465" i="6"/>
  <c r="Q1465" i="6" s="1"/>
  <c r="K1505" i="6"/>
  <c r="Q1505" i="6" s="1"/>
  <c r="K1561" i="6"/>
  <c r="Q1561" i="6" s="1"/>
  <c r="K1617" i="6"/>
  <c r="Q1617" i="6" s="1"/>
  <c r="K1657" i="6"/>
  <c r="Q1657" i="6" s="1"/>
  <c r="K1705" i="6"/>
  <c r="Q1705" i="6" s="1"/>
  <c r="K1745" i="6"/>
  <c r="Q1745" i="6" s="1"/>
  <c r="K1953" i="6"/>
  <c r="Q1953" i="6" s="1"/>
  <c r="K1993" i="6"/>
  <c r="Q1993" i="6" s="1"/>
  <c r="K816" i="6"/>
  <c r="Q816" i="6" s="1"/>
  <c r="K1040" i="6"/>
  <c r="Q1040" i="6" s="1"/>
  <c r="K1144" i="6"/>
  <c r="Q1144" i="6" s="1"/>
  <c r="K1488" i="6"/>
  <c r="Q1488" i="6" s="1"/>
  <c r="K1880" i="6"/>
  <c r="Q1880" i="6" s="1"/>
  <c r="K1960" i="6"/>
  <c r="Q1960" i="6" s="1"/>
  <c r="K874" i="6"/>
  <c r="Q874" i="6" s="1"/>
  <c r="K978" i="6"/>
  <c r="Q978" i="6" s="1"/>
  <c r="K1418" i="6"/>
  <c r="Q1418" i="6" s="1"/>
  <c r="K547" i="6"/>
  <c r="Q547" i="6" s="1"/>
  <c r="K587" i="6"/>
  <c r="Q587" i="6" s="1"/>
  <c r="K627" i="6"/>
  <c r="Q627" i="6" s="1"/>
  <c r="K659" i="6"/>
  <c r="Q659" i="6" s="1"/>
  <c r="K691" i="6"/>
  <c r="Q691" i="6" s="1"/>
  <c r="K723" i="6"/>
  <c r="Q723" i="6" s="1"/>
  <c r="K787" i="6"/>
  <c r="Q787" i="6" s="1"/>
  <c r="K827" i="6"/>
  <c r="Q827" i="6" s="1"/>
  <c r="K859" i="6"/>
  <c r="Q859" i="6" s="1"/>
  <c r="K931" i="6"/>
  <c r="Q931" i="6" s="1"/>
  <c r="K963" i="6"/>
  <c r="Q963" i="6" s="1"/>
  <c r="K1003" i="6"/>
  <c r="Q1003" i="6" s="1"/>
  <c r="K1067" i="6"/>
  <c r="Q1067" i="6" s="1"/>
  <c r="K1099" i="6"/>
  <c r="Q1099" i="6" s="1"/>
  <c r="K1139" i="6"/>
  <c r="Q1139" i="6" s="1"/>
  <c r="K1171" i="6"/>
  <c r="Q1171" i="6" s="1"/>
  <c r="K1219" i="6"/>
  <c r="Q1219" i="6" s="1"/>
  <c r="K1259" i="6"/>
  <c r="Q1259" i="6" s="1"/>
  <c r="K1307" i="6"/>
  <c r="Q1307" i="6" s="1"/>
  <c r="K1339" i="6"/>
  <c r="Q1339" i="6" s="1"/>
  <c r="K1371" i="6"/>
  <c r="Q1371" i="6" s="1"/>
  <c r="K1443" i="6"/>
  <c r="Q1443" i="6" s="1"/>
  <c r="S1443" i="6" s="1"/>
  <c r="U1443" i="6" s="1"/>
  <c r="K1563" i="6"/>
  <c r="Q1563" i="6" s="1"/>
  <c r="K1595" i="6"/>
  <c r="Q1595" i="6" s="1"/>
  <c r="K1643" i="6"/>
  <c r="Q1643" i="6" s="1"/>
  <c r="K1675" i="6"/>
  <c r="Q1675" i="6" s="1"/>
  <c r="K1707" i="6"/>
  <c r="Q1707" i="6" s="1"/>
  <c r="K1739" i="6"/>
  <c r="Q1739" i="6" s="1"/>
  <c r="K1771" i="6"/>
  <c r="Q1771" i="6" s="1"/>
  <c r="K1827" i="6"/>
  <c r="Q1827" i="6" s="1"/>
  <c r="K1859" i="6"/>
  <c r="Q1859" i="6" s="1"/>
  <c r="K1891" i="6"/>
  <c r="Q1891" i="6" s="1"/>
  <c r="K1939" i="6"/>
  <c r="Q1939" i="6" s="1"/>
  <c r="K1979" i="6"/>
  <c r="Q1979" i="6" s="1"/>
  <c r="K2011" i="6"/>
  <c r="Q2011" i="6" s="1"/>
  <c r="K2012" i="6"/>
  <c r="Q2012" i="6" s="1"/>
  <c r="K719" i="6"/>
  <c r="Q719" i="6" s="1"/>
  <c r="K767" i="6"/>
  <c r="Q767" i="6" s="1"/>
  <c r="K831" i="6"/>
  <c r="Q831" i="6" s="1"/>
  <c r="K1167" i="6"/>
  <c r="Q1167" i="6" s="1"/>
  <c r="K1247" i="6"/>
  <c r="Q1247" i="6" s="1"/>
  <c r="K1639" i="6"/>
  <c r="Q1639" i="6" s="1"/>
  <c r="K1711" i="6"/>
  <c r="Q1711" i="6" s="1"/>
  <c r="K1879" i="6"/>
  <c r="Q1879" i="6" s="1"/>
  <c r="K976" i="6"/>
  <c r="Q976" i="6" s="1"/>
  <c r="K1408" i="6"/>
  <c r="Q1408" i="6" s="1"/>
  <c r="K1576" i="6"/>
  <c r="Q1576" i="6" s="1"/>
  <c r="K1736" i="6"/>
  <c r="Q1736" i="6" s="1"/>
  <c r="K2024" i="6"/>
  <c r="Q2024" i="6" s="1"/>
  <c r="K293" i="6"/>
  <c r="Q293" i="6" s="1"/>
  <c r="K325" i="6"/>
  <c r="Q325" i="6" s="1"/>
  <c r="K357" i="6"/>
  <c r="Q357" i="6" s="1"/>
  <c r="K389" i="6"/>
  <c r="Q389" i="6" s="1"/>
  <c r="K421" i="6"/>
  <c r="Q421" i="6" s="1"/>
  <c r="K453" i="6"/>
  <c r="Q453" i="6" s="1"/>
  <c r="K485" i="6"/>
  <c r="Q485" i="6" s="1"/>
  <c r="K517" i="6"/>
  <c r="Q517" i="6" s="1"/>
  <c r="K549" i="6"/>
  <c r="Q549" i="6" s="1"/>
  <c r="K581" i="6"/>
  <c r="Q581" i="6" s="1"/>
  <c r="K613" i="6"/>
  <c r="Q613" i="6" s="1"/>
  <c r="K645" i="6"/>
  <c r="Q645" i="6" s="1"/>
  <c r="K685" i="6"/>
  <c r="Q685" i="6" s="1"/>
  <c r="K717" i="6"/>
  <c r="Q717" i="6" s="1"/>
  <c r="K749" i="6"/>
  <c r="Q749" i="6" s="1"/>
  <c r="K781" i="6"/>
  <c r="Q781" i="6" s="1"/>
  <c r="K813" i="6"/>
  <c r="Q813" i="6" s="1"/>
  <c r="K853" i="6"/>
  <c r="Q853" i="6" s="1"/>
  <c r="K917" i="6"/>
  <c r="Q917" i="6" s="1"/>
  <c r="K949" i="6"/>
  <c r="Q949" i="6" s="1"/>
  <c r="K981" i="6"/>
  <c r="Q981" i="6" s="1"/>
  <c r="K1013" i="6"/>
  <c r="Q1013" i="6" s="1"/>
  <c r="K1045" i="6"/>
  <c r="Q1045" i="6" s="1"/>
  <c r="K1077" i="6"/>
  <c r="Q1077" i="6" s="1"/>
  <c r="K1109" i="6"/>
  <c r="Q1109" i="6" s="1"/>
  <c r="K1141" i="6"/>
  <c r="Q1141" i="6" s="1"/>
  <c r="K1181" i="6"/>
  <c r="Q1181" i="6" s="1"/>
  <c r="K1213" i="6"/>
  <c r="Q1213" i="6" s="1"/>
  <c r="K1253" i="6"/>
  <c r="Q1253" i="6" s="1"/>
  <c r="K1293" i="6"/>
  <c r="Q1293" i="6" s="1"/>
  <c r="K1325" i="6"/>
  <c r="Q1325" i="6" s="1"/>
  <c r="K1357" i="6"/>
  <c r="Q1357" i="6" s="1"/>
  <c r="K1429" i="6"/>
  <c r="Q1429" i="6" s="1"/>
  <c r="K1461" i="6"/>
  <c r="Q1461" i="6" s="1"/>
  <c r="K1493" i="6"/>
  <c r="Q1493" i="6" s="1"/>
  <c r="K1533" i="6"/>
  <c r="Q1533" i="6" s="1"/>
  <c r="K1565" i="6"/>
  <c r="Q1565" i="6" s="1"/>
  <c r="K1597" i="6"/>
  <c r="Q1597" i="6" s="1"/>
  <c r="K1629" i="6"/>
  <c r="Q1629" i="6" s="1"/>
  <c r="K1709" i="6"/>
  <c r="Q1709" i="6" s="1"/>
  <c r="K1741" i="6"/>
  <c r="Q1741" i="6" s="1"/>
  <c r="K1781" i="6"/>
  <c r="Q1781" i="6" s="1"/>
  <c r="K1853" i="6"/>
  <c r="Q1853" i="6" s="1"/>
  <c r="K1909" i="6"/>
  <c r="Q1909" i="6" s="1"/>
  <c r="K1965" i="6"/>
  <c r="Q1965" i="6" s="1"/>
  <c r="K2005" i="6"/>
  <c r="Q2005" i="6" s="1"/>
  <c r="K366" i="6"/>
  <c r="Q366" i="6" s="1"/>
  <c r="K430" i="6"/>
  <c r="Q430" i="6" s="1"/>
  <c r="K462" i="6"/>
  <c r="Q462" i="6" s="1"/>
  <c r="K494" i="6"/>
  <c r="Q494" i="6" s="1"/>
  <c r="K526" i="6"/>
  <c r="Q526" i="6" s="1"/>
  <c r="K566" i="6"/>
  <c r="Q566" i="6" s="1"/>
  <c r="K598" i="6"/>
  <c r="Q598" i="6" s="1"/>
  <c r="K630" i="6"/>
  <c r="Q630" i="6" s="1"/>
  <c r="K662" i="6"/>
  <c r="Q662" i="6" s="1"/>
  <c r="K694" i="6"/>
  <c r="Q694" i="6" s="1"/>
  <c r="K734" i="6"/>
  <c r="Q734" i="6" s="1"/>
  <c r="K766" i="6"/>
  <c r="Q766" i="6" s="1"/>
  <c r="K798" i="6"/>
  <c r="Q798" i="6" s="1"/>
  <c r="K830" i="6"/>
  <c r="Q830" i="6" s="1"/>
  <c r="K862" i="6"/>
  <c r="Q862" i="6" s="1"/>
  <c r="K926" i="6"/>
  <c r="Q926" i="6" s="1"/>
  <c r="K958" i="6"/>
  <c r="Q958" i="6" s="1"/>
  <c r="K998" i="6"/>
  <c r="Q998" i="6" s="1"/>
  <c r="K1030" i="6"/>
  <c r="Q1030" i="6" s="1"/>
  <c r="K1094" i="6"/>
  <c r="Q1094" i="6" s="1"/>
  <c r="K1126" i="6"/>
  <c r="Q1126" i="6" s="1"/>
  <c r="K1190" i="6"/>
  <c r="Q1190" i="6" s="1"/>
  <c r="K1222" i="6"/>
  <c r="Q1222" i="6" s="1"/>
  <c r="K1254" i="6"/>
  <c r="Q1254" i="6" s="1"/>
  <c r="K1294" i="6"/>
  <c r="Q1294" i="6" s="1"/>
  <c r="K1326" i="6"/>
  <c r="Q1326" i="6" s="1"/>
  <c r="K1358" i="6"/>
  <c r="Q1358" i="6" s="1"/>
  <c r="K1390" i="6"/>
  <c r="Q1390" i="6" s="1"/>
  <c r="K1422" i="6"/>
  <c r="Q1422" i="6" s="1"/>
  <c r="K1470" i="6"/>
  <c r="Q1470" i="6" s="1"/>
  <c r="K1502" i="6"/>
  <c r="Q1502" i="6" s="1"/>
  <c r="K1542" i="6"/>
  <c r="Q1542" i="6" s="1"/>
  <c r="K1574" i="6"/>
  <c r="Q1574" i="6" s="1"/>
  <c r="K1614" i="6"/>
  <c r="Q1614" i="6" s="1"/>
  <c r="K1654" i="6"/>
  <c r="Q1654" i="6" s="1"/>
  <c r="K1694" i="6"/>
  <c r="Q1694" i="6" s="1"/>
  <c r="K1758" i="6"/>
  <c r="Q1758" i="6" s="1"/>
  <c r="K1846" i="6"/>
  <c r="Q1846" i="6" s="1"/>
  <c r="K2030" i="6"/>
  <c r="Q2030" i="6" s="1"/>
  <c r="K1495" i="6"/>
  <c r="Q1495" i="6" s="1"/>
  <c r="K1274" i="6"/>
  <c r="Q1274" i="6" s="1"/>
  <c r="K1483" i="6"/>
  <c r="Q1483" i="6" s="1"/>
  <c r="K1062" i="6"/>
  <c r="Q1062" i="6" s="1"/>
  <c r="K1878" i="6"/>
  <c r="Q1878" i="6" s="1"/>
  <c r="K885" i="6"/>
  <c r="Q885" i="6" s="1"/>
  <c r="S885" i="6" s="1"/>
  <c r="U885" i="6" s="1"/>
  <c r="K133" i="6"/>
  <c r="Q133" i="6" s="1"/>
  <c r="K1389" i="6"/>
  <c r="Q1389" i="6" s="1"/>
  <c r="K1958" i="6"/>
  <c r="Q1958" i="6" s="1"/>
  <c r="K1158" i="6"/>
  <c r="Q1158" i="6" s="1"/>
  <c r="K891" i="6"/>
  <c r="Q891" i="6" s="1"/>
  <c r="K1273" i="6"/>
  <c r="Q1273" i="6" s="1"/>
  <c r="K1669" i="6"/>
  <c r="Q1669" i="6" s="1"/>
  <c r="O85" i="6"/>
  <c r="O1051" i="6"/>
  <c r="K69" i="6"/>
  <c r="Q69" i="6" s="1"/>
  <c r="K59" i="6"/>
  <c r="Q59" i="6" s="1"/>
  <c r="K475" i="6"/>
  <c r="Q475" i="6" s="1"/>
  <c r="K417" i="6"/>
  <c r="Q417" i="6" s="1"/>
  <c r="K123" i="6"/>
  <c r="Q123" i="6" s="1"/>
  <c r="K921" i="6"/>
  <c r="Q921" i="6" s="1"/>
  <c r="K1305" i="6"/>
  <c r="Q1305" i="6" s="1"/>
  <c r="K353" i="6"/>
  <c r="Q353" i="6" s="1"/>
  <c r="K521" i="6"/>
  <c r="Q521" i="6" s="1"/>
  <c r="K355" i="6"/>
  <c r="Q355" i="6" s="1"/>
  <c r="K153" i="6"/>
  <c r="Q153" i="6" s="1"/>
  <c r="K443" i="6"/>
  <c r="Q443" i="6" s="1"/>
  <c r="K755" i="6"/>
  <c r="Q755" i="6" s="1"/>
  <c r="K625" i="6"/>
  <c r="Q625" i="6" s="1"/>
  <c r="K195" i="6"/>
  <c r="Q195" i="6" s="1"/>
  <c r="K1049" i="6"/>
  <c r="Q1049" i="6" s="1"/>
  <c r="K857" i="6"/>
  <c r="Q857" i="6" s="1"/>
  <c r="K1035" i="6"/>
  <c r="Q1035" i="6" s="1"/>
  <c r="K1385" i="6"/>
  <c r="Q1385" i="6" s="1"/>
  <c r="K165" i="6"/>
  <c r="Q165" i="6" s="1"/>
  <c r="K37" i="6"/>
  <c r="Q37" i="6" s="1"/>
  <c r="K403" i="6"/>
  <c r="Q403" i="6" s="1"/>
  <c r="K291" i="6"/>
  <c r="Q291" i="6" s="1"/>
  <c r="K281" i="6"/>
  <c r="Q281" i="6" s="1"/>
  <c r="K101" i="6"/>
  <c r="Q101" i="6" s="1"/>
  <c r="K1785" i="6"/>
  <c r="Q1785" i="6" s="1"/>
  <c r="K5" i="6"/>
  <c r="Q5" i="6" s="1"/>
  <c r="K1600" i="6"/>
  <c r="Q1600" i="6" s="1"/>
  <c r="K953" i="6"/>
  <c r="Q953" i="6" s="1"/>
  <c r="K2002" i="6"/>
  <c r="Q2002" i="6" s="1"/>
  <c r="K481" i="6"/>
  <c r="Q481" i="6" s="1"/>
  <c r="K163" i="6"/>
  <c r="Q163" i="6" s="1"/>
  <c r="K57" i="6"/>
  <c r="Q57" i="6" s="1"/>
  <c r="K825" i="6"/>
  <c r="Q825" i="6" s="1"/>
  <c r="K323" i="6"/>
  <c r="Q323" i="6" s="1"/>
  <c r="K1857" i="6"/>
  <c r="Q1857" i="6" s="1"/>
  <c r="K1897" i="6"/>
  <c r="Q1897" i="6" s="1"/>
  <c r="K1081" i="6"/>
  <c r="Q1081" i="6" s="1"/>
  <c r="K1411" i="6"/>
  <c r="Q1411" i="6" s="1"/>
  <c r="O466" i="6"/>
  <c r="O318" i="6"/>
  <c r="O52" i="6"/>
  <c r="O1456" i="6"/>
  <c r="O428" i="6"/>
  <c r="K948" i="6"/>
  <c r="Q948" i="6" s="1"/>
  <c r="O752" i="6"/>
  <c r="O134" i="6"/>
  <c r="O407" i="6"/>
  <c r="O228" i="6"/>
  <c r="O292" i="6"/>
  <c r="O148" i="6"/>
  <c r="O170" i="6"/>
  <c r="O575" i="6"/>
  <c r="O588" i="6"/>
  <c r="O496" i="6"/>
  <c r="O388" i="6"/>
  <c r="O1663" i="6"/>
  <c r="O1340" i="6"/>
  <c r="O1466" i="6"/>
  <c r="O498" i="6"/>
  <c r="O1932" i="6"/>
  <c r="K345" i="6"/>
  <c r="Q345" i="6" s="1"/>
  <c r="K1644" i="6"/>
  <c r="Q1644" i="6" s="1"/>
  <c r="K1223" i="6"/>
  <c r="Q1223" i="6" s="1"/>
  <c r="O706" i="6"/>
  <c r="O239" i="6"/>
  <c r="O1754" i="6"/>
  <c r="O176" i="6"/>
  <c r="O254" i="6"/>
  <c r="O207" i="6"/>
  <c r="O674" i="6"/>
  <c r="O890" i="6"/>
  <c r="O1186" i="6"/>
  <c r="O943" i="6"/>
  <c r="O724" i="6"/>
  <c r="O1240" i="6"/>
  <c r="O1370" i="6"/>
  <c r="O1780" i="6"/>
  <c r="O272" i="6"/>
  <c r="O464" i="6"/>
  <c r="O175" i="6"/>
  <c r="K81" i="6"/>
  <c r="Q81" i="6" s="1"/>
  <c r="K1680" i="6"/>
  <c r="Q1680" i="6" s="1"/>
  <c r="O30" i="6"/>
  <c r="O7" i="6"/>
  <c r="K692" i="6"/>
  <c r="Q692" i="6" s="1"/>
  <c r="K138" i="6"/>
  <c r="Q138" i="6" s="1"/>
  <c r="K1548" i="6"/>
  <c r="Q1548" i="6" s="1"/>
  <c r="K1780" i="6"/>
  <c r="Q1780" i="6" s="1"/>
  <c r="K84" i="6"/>
  <c r="Q84" i="6" s="1"/>
  <c r="K143" i="6"/>
  <c r="Q143" i="6" s="1"/>
  <c r="K375" i="6"/>
  <c r="Q375" i="6" s="1"/>
  <c r="K439" i="6"/>
  <c r="Q439" i="6" s="1"/>
  <c r="K503" i="6"/>
  <c r="Q503" i="6" s="1"/>
  <c r="K528" i="6"/>
  <c r="Q528" i="6" s="1"/>
  <c r="K784" i="6"/>
  <c r="Q784" i="6" s="1"/>
  <c r="K2026" i="6"/>
  <c r="Q2026" i="6" s="1"/>
  <c r="K34" i="6"/>
  <c r="Q34" i="6" s="1"/>
  <c r="K66" i="6"/>
  <c r="Q66" i="6" s="1"/>
  <c r="K242" i="6"/>
  <c r="Q242" i="6" s="1"/>
  <c r="K306" i="6"/>
  <c r="Q306" i="6" s="1"/>
  <c r="K402" i="6"/>
  <c r="Q402" i="6" s="1"/>
  <c r="K466" i="6"/>
  <c r="Q466" i="6" s="1"/>
  <c r="K562" i="6"/>
  <c r="Q562" i="6" s="1"/>
  <c r="K642" i="6"/>
  <c r="Q642" i="6" s="1"/>
  <c r="K706" i="6"/>
  <c r="Q706" i="6" s="1"/>
  <c r="K738" i="6"/>
  <c r="Q738" i="6" s="1"/>
  <c r="K778" i="6"/>
  <c r="Q778" i="6" s="1"/>
  <c r="K1026" i="6"/>
  <c r="Q1026" i="6" s="1"/>
  <c r="K1154" i="6"/>
  <c r="Q1154" i="6" s="1"/>
  <c r="K1298" i="6"/>
  <c r="Q1298" i="6" s="1"/>
  <c r="K1522" i="6"/>
  <c r="Q1522" i="6" s="1"/>
  <c r="K1666" i="6"/>
  <c r="Q1666" i="6" s="1"/>
  <c r="K1706" i="6"/>
  <c r="Q1706" i="6" s="1"/>
  <c r="K1842" i="6"/>
  <c r="Q1842" i="6" s="1"/>
  <c r="K1938" i="6"/>
  <c r="Q1938" i="6" s="1"/>
  <c r="K943" i="6"/>
  <c r="Q943" i="6" s="1"/>
  <c r="K1015" i="6"/>
  <c r="Q1015" i="6" s="1"/>
  <c r="K1919" i="6"/>
  <c r="Q1919" i="6" s="1"/>
  <c r="K896" i="6"/>
  <c r="Q896" i="6" s="1"/>
  <c r="K1192" i="6"/>
  <c r="Q1192" i="6" s="1"/>
  <c r="K164" i="6"/>
  <c r="Q164" i="6" s="1"/>
  <c r="K196" i="6"/>
  <c r="Q196" i="6" s="1"/>
  <c r="K460" i="6"/>
  <c r="Q460" i="6" s="1"/>
  <c r="K524" i="6"/>
  <c r="Q524" i="6" s="1"/>
  <c r="K556" i="6"/>
  <c r="Q556" i="6" s="1"/>
  <c r="K620" i="6"/>
  <c r="Q620" i="6" s="1"/>
  <c r="K724" i="6"/>
  <c r="Q724" i="6" s="1"/>
  <c r="K788" i="6"/>
  <c r="Q788" i="6" s="1"/>
  <c r="K820" i="6"/>
  <c r="Q820" i="6" s="1"/>
  <c r="K884" i="6"/>
  <c r="Q884" i="6" s="1"/>
  <c r="K916" i="6"/>
  <c r="Q916" i="6" s="1"/>
  <c r="K1020" i="6"/>
  <c r="Q1020" i="6" s="1"/>
  <c r="K1156" i="6"/>
  <c r="Q1156" i="6" s="1"/>
  <c r="K1188" i="6"/>
  <c r="Q1188" i="6" s="1"/>
  <c r="K1300" i="6"/>
  <c r="Q1300" i="6" s="1"/>
  <c r="K1340" i="6"/>
  <c r="Q1340" i="6" s="1"/>
  <c r="K1388" i="6"/>
  <c r="Q1388" i="6" s="1"/>
  <c r="K1508" i="6"/>
  <c r="Q1508" i="6" s="1"/>
  <c r="K1836" i="6"/>
  <c r="Q1836" i="6" s="1"/>
  <c r="K1884" i="6"/>
  <c r="Q1884" i="6" s="1"/>
  <c r="S1884" i="6" s="1"/>
  <c r="U1884" i="6" s="1"/>
  <c r="K1932" i="6"/>
  <c r="Q1932" i="6" s="1"/>
  <c r="K895" i="6"/>
  <c r="Q895" i="6" s="1"/>
  <c r="K1031" i="6"/>
  <c r="Q1031" i="6" s="1"/>
  <c r="K1343" i="6"/>
  <c r="Q1343" i="6" s="1"/>
  <c r="K1887" i="6"/>
  <c r="Q1887" i="6" s="1"/>
  <c r="S1887" i="6" s="1"/>
  <c r="U1887" i="6" s="1"/>
  <c r="K824" i="6"/>
  <c r="Q824" i="6" s="1"/>
  <c r="K888" i="6"/>
  <c r="Q888" i="6" s="1"/>
  <c r="S888" i="6" s="1"/>
  <c r="U888" i="6" s="1"/>
  <c r="K992" i="6"/>
  <c r="Q992" i="6" s="1"/>
  <c r="K1320" i="6"/>
  <c r="Q1320" i="6" s="1"/>
  <c r="K1440" i="6"/>
  <c r="Q1440" i="6" s="1"/>
  <c r="S1440" i="6" s="1"/>
  <c r="U1440" i="6" s="1"/>
  <c r="K718" i="6"/>
  <c r="Q718" i="6" s="1"/>
  <c r="K807" i="6"/>
  <c r="Q807" i="6" s="1"/>
  <c r="K1095" i="6"/>
  <c r="Q1095" i="6" s="1"/>
  <c r="K1503" i="6"/>
  <c r="Q1503" i="6" s="1"/>
  <c r="K1815" i="6"/>
  <c r="Q1815" i="6" s="1"/>
  <c r="K1976" i="6"/>
  <c r="Q1976" i="6" s="1"/>
  <c r="K1214" i="6"/>
  <c r="Q1214" i="6" s="1"/>
  <c r="K1382" i="6"/>
  <c r="Q1382" i="6" s="1"/>
  <c r="K1606" i="6"/>
  <c r="Q1606" i="6" s="1"/>
  <c r="K1678" i="6"/>
  <c r="Q1678" i="6" s="1"/>
  <c r="K1870" i="6"/>
  <c r="Q1870" i="6" s="1"/>
  <c r="K911" i="6"/>
  <c r="Q911" i="6" s="1"/>
  <c r="K1127" i="6"/>
  <c r="Q1127" i="6" s="1"/>
  <c r="K2007" i="6"/>
  <c r="Q2007" i="6" s="1"/>
  <c r="K1008" i="6"/>
  <c r="Q1008" i="6" s="1"/>
  <c r="K588" i="6"/>
  <c r="Q588" i="6" s="1"/>
  <c r="K1754" i="6"/>
  <c r="Q1754" i="6" s="1"/>
  <c r="K116" i="6"/>
  <c r="Q116" i="6" s="1"/>
  <c r="K202" i="6"/>
  <c r="Q202" i="6" s="1"/>
  <c r="K639" i="6"/>
  <c r="Q639" i="6" s="1"/>
  <c r="K951" i="6"/>
  <c r="Q951" i="6" s="1"/>
  <c r="K988" i="6"/>
  <c r="Q988" i="6" s="1"/>
  <c r="K1716" i="6"/>
  <c r="Q1716" i="6" s="1"/>
  <c r="K1252" i="6"/>
  <c r="Q1252" i="6" s="1"/>
  <c r="K1816" i="6"/>
  <c r="Q1816" i="6" s="1"/>
  <c r="K1434" i="6"/>
  <c r="Q1434" i="6" s="1"/>
  <c r="K1607" i="6"/>
  <c r="Q1607" i="6" s="1"/>
  <c r="K1802" i="6"/>
  <c r="Q1802" i="6" s="1"/>
  <c r="K823" i="6"/>
  <c r="Q823" i="6" s="1"/>
  <c r="K652" i="6"/>
  <c r="Q652" i="6" s="1"/>
  <c r="K1024" i="6"/>
  <c r="Q1024" i="6" s="1"/>
  <c r="K1200" i="6"/>
  <c r="Q1200" i="6" s="1"/>
  <c r="K1415" i="6"/>
  <c r="Q1415" i="6" s="1"/>
  <c r="K1748" i="6"/>
  <c r="Q1748" i="6" s="1"/>
  <c r="K1980" i="6"/>
  <c r="Q1980" i="6" s="1"/>
  <c r="K498" i="6"/>
  <c r="Q498" i="6" s="1"/>
  <c r="K607" i="6"/>
  <c r="Q607" i="6" s="1"/>
  <c r="K1751" i="6"/>
  <c r="Q1751" i="6" s="1"/>
  <c r="K1084" i="6"/>
  <c r="Q1084" i="6" s="1"/>
  <c r="K1580" i="6"/>
  <c r="Q1580" i="6" s="1"/>
  <c r="K434" i="6"/>
  <c r="Q434" i="6" s="1"/>
  <c r="K631" i="6"/>
  <c r="Q631" i="6" s="1"/>
  <c r="K818" i="6"/>
  <c r="Q818" i="6" s="1"/>
  <c r="K858" i="6"/>
  <c r="Q858" i="6" s="1"/>
  <c r="K228" i="6"/>
  <c r="Q228" i="6" s="1"/>
  <c r="K756" i="6"/>
  <c r="Q756" i="6" s="1"/>
  <c r="K1424" i="6"/>
  <c r="Q1424" i="6" s="1"/>
  <c r="K768" i="6"/>
  <c r="Q768" i="6" s="1"/>
  <c r="K118" i="6"/>
  <c r="Q118" i="6" s="1"/>
  <c r="K384" i="6"/>
  <c r="Q384" i="6" s="1"/>
  <c r="K591" i="6"/>
  <c r="Q591" i="6" s="1"/>
  <c r="K32" i="6"/>
  <c r="Q32" i="6" s="1"/>
  <c r="K192" i="6"/>
  <c r="Q192" i="6" s="1"/>
  <c r="K14" i="6"/>
  <c r="Q14" i="6" s="1"/>
  <c r="K704" i="6"/>
  <c r="Q704" i="6" s="1"/>
  <c r="K480" i="6"/>
  <c r="Q480" i="6" s="1"/>
  <c r="K159" i="6"/>
  <c r="Q159" i="6" s="1"/>
  <c r="K736" i="6"/>
  <c r="Q736" i="6" s="1"/>
  <c r="H652" i="6"/>
  <c r="O501" i="6"/>
  <c r="O1197" i="6"/>
  <c r="K286" i="6"/>
  <c r="Q286" i="6" s="1"/>
  <c r="K624" i="6"/>
  <c r="Q624" i="6" s="1"/>
  <c r="H407" i="6"/>
  <c r="O1691" i="6"/>
  <c r="O1847" i="6"/>
  <c r="O1355" i="6"/>
  <c r="K343" i="6"/>
  <c r="Q343" i="6" s="1"/>
  <c r="K20" i="6"/>
  <c r="Q20" i="6" s="1"/>
  <c r="K501" i="6"/>
  <c r="Q501" i="6" s="1"/>
  <c r="K878" i="6"/>
  <c r="Q878" i="6" s="1"/>
  <c r="O743" i="6"/>
  <c r="K368" i="6"/>
  <c r="Q368" i="6" s="1"/>
  <c r="O433" i="6"/>
  <c r="O1155" i="6"/>
  <c r="O1129" i="6"/>
  <c r="O878" i="6"/>
  <c r="O965" i="6"/>
  <c r="K1051" i="6"/>
  <c r="Q1051" i="6" s="1"/>
  <c r="O1921" i="6"/>
  <c r="O105" i="6"/>
  <c r="O309" i="6"/>
  <c r="O401" i="6"/>
  <c r="O565" i="6"/>
  <c r="O1165" i="6"/>
  <c r="O350" i="6"/>
  <c r="O601" i="6"/>
  <c r="O809" i="6"/>
  <c r="O982" i="6"/>
  <c r="O1019" i="6"/>
  <c r="O1361" i="6"/>
  <c r="O1608" i="6"/>
  <c r="O1902" i="6"/>
  <c r="K846" i="6"/>
  <c r="Q846" i="6" s="1"/>
  <c r="O1969" i="6"/>
  <c r="O1125" i="6"/>
  <c r="O437" i="6"/>
  <c r="O905" i="6"/>
  <c r="O1843" i="6"/>
  <c r="O1537" i="6"/>
  <c r="K6" i="6"/>
  <c r="Q6" i="6" s="1"/>
  <c r="K223" i="6"/>
  <c r="Q223" i="6" s="1"/>
  <c r="K68" i="6"/>
  <c r="Q68" i="6" s="1"/>
  <c r="K576" i="6"/>
  <c r="Q576" i="6" s="1"/>
  <c r="K64" i="6"/>
  <c r="Q64" i="6" s="1"/>
  <c r="K544" i="6"/>
  <c r="Q544" i="6" s="1"/>
  <c r="K320" i="6"/>
  <c r="Q320" i="6" s="1"/>
  <c r="K302" i="6"/>
  <c r="Q302" i="6" s="1"/>
  <c r="K487" i="6"/>
  <c r="Q487" i="6" s="1"/>
  <c r="K96" i="6"/>
  <c r="Q96" i="6" s="1"/>
  <c r="K288" i="6"/>
  <c r="Q288" i="6" s="1"/>
  <c r="K86" i="6"/>
  <c r="Q86" i="6" s="1"/>
  <c r="K100" i="6"/>
  <c r="Q100" i="6" s="1"/>
  <c r="K295" i="6"/>
  <c r="Q295" i="6" s="1"/>
  <c r="K128" i="6"/>
  <c r="Q128" i="6" s="1"/>
  <c r="K132" i="6"/>
  <c r="Q132" i="6" s="1"/>
  <c r="K352" i="6"/>
  <c r="Q352" i="6" s="1"/>
  <c r="K448" i="6"/>
  <c r="Q448" i="6" s="1"/>
  <c r="K559" i="6"/>
  <c r="Q559" i="6" s="1"/>
  <c r="K334" i="6"/>
  <c r="Q334" i="6" s="1"/>
  <c r="K423" i="6"/>
  <c r="Q423" i="6" s="1"/>
  <c r="K640" i="6"/>
  <c r="Q640" i="6" s="1"/>
  <c r="K1459" i="6"/>
  <c r="Q1459" i="6" s="1"/>
  <c r="K672" i="6"/>
  <c r="Q672" i="6" s="1"/>
  <c r="K359" i="6"/>
  <c r="Q359" i="6" s="1"/>
  <c r="K527" i="6"/>
  <c r="Q527" i="6" s="1"/>
  <c r="K19" i="6"/>
  <c r="Q19" i="6" s="1"/>
  <c r="K83" i="6"/>
  <c r="Q83" i="6" s="1"/>
  <c r="K147" i="6"/>
  <c r="Q147" i="6" s="1"/>
  <c r="K187" i="6"/>
  <c r="Q187" i="6" s="1"/>
  <c r="K219" i="6"/>
  <c r="Q219" i="6" s="1"/>
  <c r="S219" i="6" s="1"/>
  <c r="U219" i="6" s="1"/>
  <c r="K251" i="6"/>
  <c r="Q251" i="6" s="1"/>
  <c r="K283" i="6"/>
  <c r="Q283" i="6" s="1"/>
  <c r="K315" i="6"/>
  <c r="Q315" i="6" s="1"/>
  <c r="K395" i="6"/>
  <c r="Q395" i="6" s="1"/>
  <c r="K467" i="6"/>
  <c r="Q467" i="6" s="1"/>
  <c r="K499" i="6"/>
  <c r="Q499" i="6" s="1"/>
  <c r="K29" i="6"/>
  <c r="Q29" i="6" s="1"/>
  <c r="K61" i="6"/>
  <c r="Q61" i="6" s="1"/>
  <c r="K93" i="6"/>
  <c r="Q93" i="6" s="1"/>
  <c r="K189" i="6"/>
  <c r="Q189" i="6" s="1"/>
  <c r="K221" i="6"/>
  <c r="Q221" i="6" s="1"/>
  <c r="K253" i="6"/>
  <c r="Q253" i="6" s="1"/>
  <c r="K285" i="6"/>
  <c r="Q285" i="6" s="1"/>
  <c r="K17" i="6"/>
  <c r="Q17" i="6" s="1"/>
  <c r="K49" i="6"/>
  <c r="Q49" i="6" s="1"/>
  <c r="K113" i="6"/>
  <c r="Q113" i="6" s="1"/>
  <c r="K145" i="6"/>
  <c r="Q145" i="6" s="1"/>
  <c r="K177" i="6"/>
  <c r="Q177" i="6" s="1"/>
  <c r="K209" i="6"/>
  <c r="Q209" i="6" s="1"/>
  <c r="K241" i="6"/>
  <c r="Q241" i="6" s="1"/>
  <c r="K313" i="6"/>
  <c r="Q313" i="6" s="1"/>
  <c r="K441" i="6"/>
  <c r="Q441" i="6" s="1"/>
  <c r="S441" i="6" s="1"/>
  <c r="U441" i="6" s="1"/>
  <c r="K473" i="6"/>
  <c r="Q473" i="6" s="1"/>
  <c r="K513" i="6"/>
  <c r="Q513" i="6" s="1"/>
  <c r="K545" i="6"/>
  <c r="Q545" i="6" s="1"/>
  <c r="K577" i="6"/>
  <c r="Q577" i="6" s="1"/>
  <c r="K785" i="6"/>
  <c r="Q785" i="6" s="1"/>
  <c r="K817" i="6"/>
  <c r="Q817" i="6" s="1"/>
  <c r="K849" i="6"/>
  <c r="Q849" i="6" s="1"/>
  <c r="K881" i="6"/>
  <c r="Q881" i="6" s="1"/>
  <c r="K913" i="6"/>
  <c r="Q913" i="6" s="1"/>
  <c r="K945" i="6"/>
  <c r="Q945" i="6" s="1"/>
  <c r="K977" i="6"/>
  <c r="Q977" i="6" s="1"/>
  <c r="K1009" i="6"/>
  <c r="Q1009" i="6" s="1"/>
  <c r="K1041" i="6"/>
  <c r="Q1041" i="6" s="1"/>
  <c r="K1073" i="6"/>
  <c r="Q1073" i="6" s="1"/>
  <c r="K1105" i="6"/>
  <c r="Q1105" i="6" s="1"/>
  <c r="K1137" i="6"/>
  <c r="Q1137" i="6" s="1"/>
  <c r="K1233" i="6"/>
  <c r="Q1233" i="6" s="1"/>
  <c r="K1265" i="6"/>
  <c r="Q1265" i="6" s="1"/>
  <c r="K1297" i="6"/>
  <c r="Q1297" i="6" s="1"/>
  <c r="K1329" i="6"/>
  <c r="Q1329" i="6" s="1"/>
  <c r="S1329" i="6" s="1"/>
  <c r="U1329" i="6" s="1"/>
  <c r="K1409" i="6"/>
  <c r="Q1409" i="6" s="1"/>
  <c r="K1601" i="6"/>
  <c r="Q1601" i="6" s="1"/>
  <c r="K1649" i="6"/>
  <c r="Q1649" i="6" s="1"/>
  <c r="K1729" i="6"/>
  <c r="Q1729" i="6" s="1"/>
  <c r="K1889" i="6"/>
  <c r="Q1889" i="6" s="1"/>
  <c r="K2025" i="6"/>
  <c r="Q2025" i="6" s="1"/>
  <c r="K1000" i="6"/>
  <c r="Q1000" i="6" s="1"/>
  <c r="K1128" i="6"/>
  <c r="Q1128" i="6" s="1"/>
  <c r="K1584" i="6"/>
  <c r="Q1584" i="6" s="1"/>
  <c r="K178" i="6"/>
  <c r="Q178" i="6" s="1"/>
  <c r="K1423" i="6"/>
  <c r="Q1423" i="6" s="1"/>
  <c r="K531" i="6"/>
  <c r="Q531" i="6" s="1"/>
  <c r="K611" i="6"/>
  <c r="Q611" i="6" s="1"/>
  <c r="K715" i="6"/>
  <c r="Q715" i="6" s="1"/>
  <c r="K747" i="6"/>
  <c r="Q747" i="6" s="1"/>
  <c r="K779" i="6"/>
  <c r="Q779" i="6" s="1"/>
  <c r="K811" i="6"/>
  <c r="Q811" i="6" s="1"/>
  <c r="K851" i="6"/>
  <c r="Q851" i="6" s="1"/>
  <c r="K883" i="6"/>
  <c r="Q883" i="6" s="1"/>
  <c r="K995" i="6"/>
  <c r="Q995" i="6" s="1"/>
  <c r="K1027" i="6"/>
  <c r="Q1027" i="6" s="1"/>
  <c r="K1059" i="6"/>
  <c r="Q1059" i="6" s="1"/>
  <c r="K1091" i="6"/>
  <c r="Q1091" i="6" s="1"/>
  <c r="K1123" i="6"/>
  <c r="Q1123" i="6" s="1"/>
  <c r="K1163" i="6"/>
  <c r="Q1163" i="6" s="1"/>
  <c r="K1211" i="6"/>
  <c r="Q1211" i="6" s="1"/>
  <c r="K1331" i="6"/>
  <c r="Q1331" i="6" s="1"/>
  <c r="K1363" i="6"/>
  <c r="Q1363" i="6" s="1"/>
  <c r="K1403" i="6"/>
  <c r="Q1403" i="6" s="1"/>
  <c r="K1523" i="6"/>
  <c r="Q1523" i="6" s="1"/>
  <c r="K1555" i="6"/>
  <c r="Q1555" i="6" s="1"/>
  <c r="K1931" i="6"/>
  <c r="Q1931" i="6" s="1"/>
  <c r="K1971" i="6"/>
  <c r="Q1971" i="6" s="1"/>
  <c r="K2003" i="6"/>
  <c r="Q2003" i="6" s="1"/>
  <c r="K1996" i="6"/>
  <c r="Q1996" i="6" s="1"/>
  <c r="K647" i="6"/>
  <c r="Q647" i="6" s="1"/>
  <c r="K1143" i="6"/>
  <c r="Q1143" i="6" s="1"/>
  <c r="K1575" i="6"/>
  <c r="Q1575" i="6" s="1"/>
  <c r="K1703" i="6"/>
  <c r="Q1703" i="6" s="1"/>
  <c r="K912" i="6"/>
  <c r="Q912" i="6" s="1"/>
  <c r="K1552" i="6"/>
  <c r="Q1552" i="6" s="1"/>
  <c r="K1712" i="6"/>
  <c r="Q1712" i="6" s="1"/>
  <c r="K1992" i="6"/>
  <c r="Q1992" i="6" s="1"/>
  <c r="K1762" i="6"/>
  <c r="Q1762" i="6" s="1"/>
  <c r="K349" i="6"/>
  <c r="Q349" i="6" s="1"/>
  <c r="K381" i="6"/>
  <c r="Q381" i="6" s="1"/>
  <c r="K413" i="6"/>
  <c r="Q413" i="6" s="1"/>
  <c r="K573" i="6"/>
  <c r="Q573" i="6" s="1"/>
  <c r="K605" i="6"/>
  <c r="Q605" i="6" s="1"/>
  <c r="K637" i="6"/>
  <c r="Q637" i="6" s="1"/>
  <c r="K677" i="6"/>
  <c r="Q677" i="6" s="1"/>
  <c r="K741" i="6"/>
  <c r="Q741" i="6" s="1"/>
  <c r="K773" i="6"/>
  <c r="Q773" i="6" s="1"/>
  <c r="K805" i="6"/>
  <c r="Q805" i="6" s="1"/>
  <c r="K1069" i="6"/>
  <c r="Q1069" i="6" s="1"/>
  <c r="K1173" i="6"/>
  <c r="Q1173" i="6" s="1"/>
  <c r="K1205" i="6"/>
  <c r="Q1205" i="6" s="1"/>
  <c r="K1245" i="6"/>
  <c r="Q1245" i="6" s="1"/>
  <c r="K1349" i="6"/>
  <c r="Q1349" i="6" s="1"/>
  <c r="K1421" i="6"/>
  <c r="Q1421" i="6" s="1"/>
  <c r="K1453" i="6"/>
  <c r="Q1453" i="6" s="1"/>
  <c r="K1589" i="6"/>
  <c r="Q1589" i="6" s="1"/>
  <c r="K1621" i="6"/>
  <c r="Q1621" i="6" s="1"/>
  <c r="K1653" i="6"/>
  <c r="Q1653" i="6" s="1"/>
  <c r="K1733" i="6"/>
  <c r="Q1733" i="6" s="1"/>
  <c r="K1765" i="6"/>
  <c r="Q1765" i="6" s="1"/>
  <c r="K390" i="6"/>
  <c r="Q390" i="6" s="1"/>
  <c r="K422" i="6"/>
  <c r="Q422" i="6" s="1"/>
  <c r="K454" i="6"/>
  <c r="Q454" i="6" s="1"/>
  <c r="K518" i="6"/>
  <c r="Q518" i="6" s="1"/>
  <c r="K558" i="6"/>
  <c r="Q558" i="6" s="1"/>
  <c r="K590" i="6"/>
  <c r="Q590" i="6" s="1"/>
  <c r="K622" i="6"/>
  <c r="Q622" i="6" s="1"/>
  <c r="K654" i="6"/>
  <c r="Q654" i="6" s="1"/>
  <c r="K686" i="6"/>
  <c r="Q686" i="6" s="1"/>
  <c r="K726" i="6"/>
  <c r="Q726" i="6" s="1"/>
  <c r="K790" i="6"/>
  <c r="Q790" i="6" s="1"/>
  <c r="K822" i="6"/>
  <c r="Q822" i="6" s="1"/>
  <c r="K886" i="6"/>
  <c r="Q886" i="6" s="1"/>
  <c r="K918" i="6"/>
  <c r="Q918" i="6" s="1"/>
  <c r="K1022" i="6"/>
  <c r="Q1022" i="6" s="1"/>
  <c r="K1150" i="6"/>
  <c r="Q1150" i="6" s="1"/>
  <c r="K1182" i="6"/>
  <c r="Q1182" i="6" s="1"/>
  <c r="K1318" i="6"/>
  <c r="Q1318" i="6" s="1"/>
  <c r="K1350" i="6"/>
  <c r="Q1350" i="6" s="1"/>
  <c r="K1414" i="6"/>
  <c r="Q1414" i="6" s="1"/>
  <c r="K1494" i="6"/>
  <c r="Q1494" i="6" s="1"/>
  <c r="K1534" i="6"/>
  <c r="Q1534" i="6" s="1"/>
  <c r="K1566" i="6"/>
  <c r="Q1566" i="6" s="1"/>
  <c r="K1646" i="6"/>
  <c r="Q1646" i="6" s="1"/>
  <c r="K1718" i="6"/>
  <c r="Q1718" i="6" s="1"/>
  <c r="K1838" i="6"/>
  <c r="Q1838" i="6" s="1"/>
  <c r="K1942" i="6"/>
  <c r="Q1942" i="6" s="1"/>
  <c r="K1982" i="6"/>
  <c r="Q1982" i="6" s="1"/>
  <c r="K2022" i="6"/>
  <c r="Q2022" i="6" s="1"/>
  <c r="K681" i="6"/>
  <c r="Q681" i="6" s="1"/>
  <c r="K435" i="6"/>
  <c r="Q435" i="6" s="1"/>
  <c r="K1841" i="6"/>
  <c r="Q1841" i="6" s="1"/>
  <c r="K1667" i="6"/>
  <c r="Q1667" i="6" s="1"/>
  <c r="K1251" i="6"/>
  <c r="Q1251" i="6" s="1"/>
  <c r="K799" i="6"/>
  <c r="Q799" i="6" s="1"/>
  <c r="K759" i="6"/>
  <c r="Q759" i="6" s="1"/>
  <c r="K1475" i="6"/>
  <c r="Q1475" i="6" s="1"/>
  <c r="K713" i="6"/>
  <c r="Q713" i="6" s="1"/>
  <c r="K845" i="6"/>
  <c r="Q845" i="6" s="1"/>
  <c r="K157" i="6"/>
  <c r="Q157" i="6" s="1"/>
  <c r="K955" i="6"/>
  <c r="Q955" i="6" s="1"/>
  <c r="K477" i="6"/>
  <c r="Q477" i="6" s="1"/>
  <c r="K579" i="6"/>
  <c r="Q579" i="6" s="1"/>
  <c r="K1416" i="6"/>
  <c r="Q1416" i="6" s="1"/>
  <c r="K1037" i="6"/>
  <c r="Q1037" i="6" s="1"/>
  <c r="K509" i="6"/>
  <c r="Q509" i="6" s="1"/>
  <c r="K649" i="6"/>
  <c r="Q649" i="6" s="1"/>
  <c r="K1130" i="6"/>
  <c r="Q1130" i="6" s="1"/>
  <c r="K1777" i="6"/>
  <c r="Q1777" i="6" s="1"/>
  <c r="K923" i="6"/>
  <c r="Q923" i="6" s="1"/>
  <c r="K1344" i="6"/>
  <c r="Q1344" i="6" s="1"/>
  <c r="K1763" i="6"/>
  <c r="Q1763" i="6" s="1"/>
  <c r="K1169" i="6"/>
  <c r="Q1169" i="6" s="1"/>
  <c r="K1587" i="6"/>
  <c r="Q1587" i="6" s="1"/>
  <c r="K1851" i="6"/>
  <c r="Q1851" i="6" s="1"/>
  <c r="K1928" i="6"/>
  <c r="Q1928" i="6" s="1"/>
  <c r="K1201" i="6"/>
  <c r="Q1201" i="6" s="1"/>
  <c r="K12" i="6"/>
  <c r="Q12" i="6" s="1"/>
  <c r="K108" i="6"/>
  <c r="Q108" i="6" s="1"/>
  <c r="S108" i="6" s="1"/>
  <c r="U108" i="6" s="1"/>
  <c r="O108" i="6"/>
  <c r="K54" i="6"/>
  <c r="Q54" i="6" s="1"/>
  <c r="O54" i="6"/>
  <c r="K246" i="6"/>
  <c r="Q246" i="6" s="1"/>
  <c r="O246" i="6"/>
  <c r="K31" i="6"/>
  <c r="Q31" i="6" s="1"/>
  <c r="K199" i="6"/>
  <c r="Q199" i="6" s="1"/>
  <c r="K335" i="6"/>
  <c r="Q335" i="6" s="1"/>
  <c r="K463" i="6"/>
  <c r="Q463" i="6" s="1"/>
  <c r="O463" i="6"/>
  <c r="K40" i="6"/>
  <c r="Q40" i="6" s="1"/>
  <c r="O40" i="6"/>
  <c r="K168" i="6"/>
  <c r="Q168" i="6" s="1"/>
  <c r="K296" i="6"/>
  <c r="Q296" i="6" s="1"/>
  <c r="O296" i="6"/>
  <c r="K456" i="6"/>
  <c r="Q456" i="6" s="1"/>
  <c r="K584" i="6"/>
  <c r="Q584" i="6" s="1"/>
  <c r="K680" i="6"/>
  <c r="Q680" i="6" s="1"/>
  <c r="K58" i="6"/>
  <c r="Q58" i="6" s="1"/>
  <c r="O58" i="6"/>
  <c r="K234" i="6"/>
  <c r="Q234" i="6" s="1"/>
  <c r="O234" i="6"/>
  <c r="K362" i="6"/>
  <c r="Q362" i="6" s="1"/>
  <c r="O362" i="6"/>
  <c r="K554" i="6"/>
  <c r="Q554" i="6" s="1"/>
  <c r="K698" i="6"/>
  <c r="Q698" i="6" s="1"/>
  <c r="K842" i="6"/>
  <c r="Q842" i="6" s="1"/>
  <c r="K986" i="6"/>
  <c r="Q986" i="6" s="1"/>
  <c r="K1146" i="6"/>
  <c r="Q1146" i="6" s="1"/>
  <c r="K1290" i="6"/>
  <c r="Q1290" i="6" s="1"/>
  <c r="K1426" i="6"/>
  <c r="Q1426" i="6" s="1"/>
  <c r="O1426" i="6"/>
  <c r="K1658" i="6"/>
  <c r="Q1658" i="6" s="1"/>
  <c r="O1658" i="6"/>
  <c r="K1834" i="6"/>
  <c r="Q1834" i="6" s="1"/>
  <c r="K927" i="6"/>
  <c r="Q927" i="6" s="1"/>
  <c r="K1551" i="6"/>
  <c r="Q1551" i="6" s="1"/>
  <c r="S1551" i="6" s="1"/>
  <c r="U1551" i="6" s="1"/>
  <c r="K984" i="6"/>
  <c r="Q984" i="6" s="1"/>
  <c r="K1312" i="6"/>
  <c r="Q1312" i="6" s="1"/>
  <c r="O1312" i="6"/>
  <c r="K220" i="6"/>
  <c r="Q220" i="6" s="1"/>
  <c r="O220" i="6"/>
  <c r="K316" i="6"/>
  <c r="Q316" i="6" s="1"/>
  <c r="K420" i="6"/>
  <c r="Q420" i="6" s="1"/>
  <c r="O420" i="6"/>
  <c r="K484" i="6"/>
  <c r="Q484" i="6" s="1"/>
  <c r="O484" i="6"/>
  <c r="K548" i="6"/>
  <c r="Q548" i="6" s="1"/>
  <c r="O548" i="6"/>
  <c r="K612" i="6"/>
  <c r="Q612" i="6" s="1"/>
  <c r="O612" i="6"/>
  <c r="K684" i="6"/>
  <c r="Q684" i="6" s="1"/>
  <c r="K748" i="6"/>
  <c r="Q748" i="6" s="1"/>
  <c r="K812" i="6"/>
  <c r="Q812" i="6" s="1"/>
  <c r="O812" i="6"/>
  <c r="K876" i="6"/>
  <c r="Q876" i="6" s="1"/>
  <c r="K940" i="6"/>
  <c r="Q940" i="6" s="1"/>
  <c r="O940" i="6"/>
  <c r="K1012" i="6"/>
  <c r="Q1012" i="6" s="1"/>
  <c r="O1012" i="6"/>
  <c r="K1076" i="6"/>
  <c r="Q1076" i="6" s="1"/>
  <c r="K1148" i="6"/>
  <c r="Q1148" i="6" s="1"/>
  <c r="O1148" i="6"/>
  <c r="K1244" i="6"/>
  <c r="Q1244" i="6" s="1"/>
  <c r="O1244" i="6"/>
  <c r="K1332" i="6"/>
  <c r="Q1332" i="6" s="1"/>
  <c r="S1332" i="6" s="1"/>
  <c r="U1332" i="6" s="1"/>
  <c r="O1332" i="6"/>
  <c r="K1428" i="6"/>
  <c r="Q1428" i="6" s="1"/>
  <c r="K1500" i="6"/>
  <c r="Q1500" i="6" s="1"/>
  <c r="O1500" i="6"/>
  <c r="K1572" i="6"/>
  <c r="Q1572" i="6" s="1"/>
  <c r="K1668" i="6"/>
  <c r="Q1668" i="6" s="1"/>
  <c r="O1668" i="6"/>
  <c r="K1740" i="6"/>
  <c r="Q1740" i="6" s="1"/>
  <c r="O1740" i="6"/>
  <c r="K1828" i="6"/>
  <c r="Q1828" i="6" s="1"/>
  <c r="O1828" i="6"/>
  <c r="K1916" i="6"/>
  <c r="Q1916" i="6" s="1"/>
  <c r="K671" i="6"/>
  <c r="Q671" i="6" s="1"/>
  <c r="O671" i="6"/>
  <c r="K935" i="6"/>
  <c r="Q935" i="6" s="1"/>
  <c r="O935" i="6"/>
  <c r="K1319" i="6"/>
  <c r="Q1319" i="6" s="1"/>
  <c r="O1319" i="6"/>
  <c r="K800" i="6"/>
  <c r="Q800" i="6" s="1"/>
  <c r="O800" i="6"/>
  <c r="K960" i="6"/>
  <c r="Q960" i="6" s="1"/>
  <c r="K1304" i="6"/>
  <c r="Q1304" i="6" s="1"/>
  <c r="O1304" i="6"/>
  <c r="K2016" i="6"/>
  <c r="Q2016" i="6" s="1"/>
  <c r="K1159" i="6"/>
  <c r="Q1159" i="6" s="1"/>
  <c r="O1159" i="6"/>
  <c r="K1471" i="6"/>
  <c r="Q1471" i="6" s="1"/>
  <c r="K1743" i="6"/>
  <c r="Q1743" i="6" s="1"/>
  <c r="K1807" i="6"/>
  <c r="Q1807" i="6" s="1"/>
  <c r="O1807" i="6"/>
  <c r="K1822" i="6"/>
  <c r="Q1822" i="6" s="1"/>
  <c r="K727" i="6"/>
  <c r="Q727" i="6" s="1"/>
  <c r="O727" i="6"/>
  <c r="K1103" i="6"/>
  <c r="Q1103" i="6" s="1"/>
  <c r="O1103" i="6"/>
  <c r="K1199" i="6"/>
  <c r="Q1199" i="6" s="1"/>
  <c r="K1599" i="6"/>
  <c r="Q1599" i="6" s="1"/>
  <c r="O1599" i="6"/>
  <c r="K1895" i="6"/>
  <c r="Q1895" i="6" s="1"/>
  <c r="O1895" i="6"/>
  <c r="K1975" i="6"/>
  <c r="Q1975" i="6" s="1"/>
  <c r="O1975" i="6"/>
  <c r="K968" i="6"/>
  <c r="Q968" i="6" s="1"/>
  <c r="K1360" i="6"/>
  <c r="Q1360" i="6" s="1"/>
  <c r="K1704" i="6"/>
  <c r="Q1704" i="6" s="1"/>
  <c r="O842" i="6"/>
  <c r="O968" i="6"/>
  <c r="O2016" i="6"/>
  <c r="K11" i="6"/>
  <c r="Q11" i="6" s="1"/>
  <c r="O11" i="6"/>
  <c r="K43" i="6"/>
  <c r="Q43" i="6" s="1"/>
  <c r="O43" i="6"/>
  <c r="K75" i="6"/>
  <c r="Q75" i="6" s="1"/>
  <c r="O75" i="6"/>
  <c r="K44" i="6"/>
  <c r="Q44" i="6" s="1"/>
  <c r="K22" i="6"/>
  <c r="Q22" i="6" s="1"/>
  <c r="K198" i="6"/>
  <c r="Q198" i="6" s="1"/>
  <c r="K342" i="6"/>
  <c r="Q342" i="6" s="1"/>
  <c r="O342" i="6"/>
  <c r="K135" i="6"/>
  <c r="Q135" i="6" s="1"/>
  <c r="K303" i="6"/>
  <c r="Q303" i="6" s="1"/>
  <c r="O303" i="6"/>
  <c r="K431" i="6"/>
  <c r="Q431" i="6" s="1"/>
  <c r="O431" i="6"/>
  <c r="K8" i="6"/>
  <c r="Q8" i="6" s="1"/>
  <c r="O8" i="6"/>
  <c r="K136" i="6"/>
  <c r="Q136" i="6" s="1"/>
  <c r="K264" i="6"/>
  <c r="Q264" i="6" s="1"/>
  <c r="K424" i="6"/>
  <c r="Q424" i="6" s="1"/>
  <c r="O424" i="6"/>
  <c r="K552" i="6"/>
  <c r="Q552" i="6" s="1"/>
  <c r="S552" i="6" s="1"/>
  <c r="U552" i="6" s="1"/>
  <c r="K648" i="6"/>
  <c r="Q648" i="6" s="1"/>
  <c r="K744" i="6"/>
  <c r="Q744" i="6" s="1"/>
  <c r="O744" i="6"/>
  <c r="K26" i="6"/>
  <c r="Q26" i="6" s="1"/>
  <c r="K162" i="6"/>
  <c r="Q162" i="6" s="1"/>
  <c r="K330" i="6"/>
  <c r="Q330" i="6" s="1"/>
  <c r="S330" i="6" s="1"/>
  <c r="U330" i="6" s="1"/>
  <c r="O330" i="6"/>
  <c r="K458" i="6"/>
  <c r="Q458" i="6" s="1"/>
  <c r="O458" i="6"/>
  <c r="K594" i="6"/>
  <c r="Q594" i="6" s="1"/>
  <c r="O594" i="6"/>
  <c r="K770" i="6"/>
  <c r="Q770" i="6" s="1"/>
  <c r="K914" i="6"/>
  <c r="Q914" i="6" s="1"/>
  <c r="K1082" i="6"/>
  <c r="Q1082" i="6" s="1"/>
  <c r="K1218" i="6"/>
  <c r="Q1218" i="6" s="1"/>
  <c r="S1218" i="6" s="1"/>
  <c r="U1218" i="6" s="1"/>
  <c r="K1362" i="6"/>
  <c r="Q1362" i="6" s="1"/>
  <c r="O1362" i="6"/>
  <c r="K1562" i="6"/>
  <c r="Q1562" i="6" s="1"/>
  <c r="K1746" i="6"/>
  <c r="Q1746" i="6" s="1"/>
  <c r="K1970" i="6"/>
  <c r="Q1970" i="6" s="1"/>
  <c r="K1207" i="6"/>
  <c r="Q1207" i="6" s="1"/>
  <c r="K1383" i="6"/>
  <c r="Q1383" i="6" s="1"/>
  <c r="O1383" i="6"/>
  <c r="K1783" i="6"/>
  <c r="Q1783" i="6" s="1"/>
  <c r="O1783" i="6"/>
  <c r="K1232" i="6"/>
  <c r="Q1232" i="6" s="1"/>
  <c r="O1232" i="6"/>
  <c r="K1642" i="6"/>
  <c r="Q1642" i="6" s="1"/>
  <c r="O1642" i="6"/>
  <c r="K252" i="6"/>
  <c r="Q252" i="6" s="1"/>
  <c r="K348" i="6"/>
  <c r="Q348" i="6" s="1"/>
  <c r="K380" i="6"/>
  <c r="Q380" i="6" s="1"/>
  <c r="K452" i="6"/>
  <c r="Q452" i="6" s="1"/>
  <c r="K516" i="6"/>
  <c r="Q516" i="6" s="1"/>
  <c r="O516" i="6"/>
  <c r="K580" i="6"/>
  <c r="Q580" i="6" s="1"/>
  <c r="O580" i="6"/>
  <c r="K644" i="6"/>
  <c r="Q644" i="6" s="1"/>
  <c r="O644" i="6"/>
  <c r="K716" i="6"/>
  <c r="Q716" i="6" s="1"/>
  <c r="O716" i="6"/>
  <c r="K780" i="6"/>
  <c r="Q780" i="6" s="1"/>
  <c r="O780" i="6"/>
  <c r="K844" i="6"/>
  <c r="Q844" i="6" s="1"/>
  <c r="K908" i="6"/>
  <c r="Q908" i="6" s="1"/>
  <c r="O908" i="6"/>
  <c r="K980" i="6"/>
  <c r="Q980" i="6" s="1"/>
  <c r="O980" i="6"/>
  <c r="K1044" i="6"/>
  <c r="Q1044" i="6" s="1"/>
  <c r="O1044" i="6"/>
  <c r="K1108" i="6"/>
  <c r="Q1108" i="6" s="1"/>
  <c r="K1180" i="6"/>
  <c r="Q1180" i="6" s="1"/>
  <c r="K1212" i="6"/>
  <c r="Q1212" i="6" s="1"/>
  <c r="K1292" i="6"/>
  <c r="Q1292" i="6" s="1"/>
  <c r="O1292" i="6"/>
  <c r="K1380" i="6"/>
  <c r="Q1380" i="6" s="1"/>
  <c r="O1380" i="6"/>
  <c r="K1460" i="6"/>
  <c r="Q1460" i="6" s="1"/>
  <c r="K1540" i="6"/>
  <c r="Q1540" i="6" s="1"/>
  <c r="K1604" i="6"/>
  <c r="Q1604" i="6" s="1"/>
  <c r="K1636" i="6"/>
  <c r="Q1636" i="6" s="1"/>
  <c r="O1636" i="6"/>
  <c r="K1708" i="6"/>
  <c r="Q1708" i="6" s="1"/>
  <c r="O1708" i="6"/>
  <c r="K1772" i="6"/>
  <c r="Q1772" i="6" s="1"/>
  <c r="K1876" i="6"/>
  <c r="Q1876" i="6" s="1"/>
  <c r="K1972" i="6"/>
  <c r="Q1972" i="6" s="1"/>
  <c r="O1972" i="6"/>
  <c r="K623" i="6"/>
  <c r="Q623" i="6" s="1"/>
  <c r="K887" i="6"/>
  <c r="Q887" i="6" s="1"/>
  <c r="O887" i="6"/>
  <c r="K1007" i="6"/>
  <c r="Q1007" i="6" s="1"/>
  <c r="K1399" i="6"/>
  <c r="Q1399" i="6" s="1"/>
  <c r="O1399" i="6"/>
  <c r="K1823" i="6"/>
  <c r="Q1823" i="6" s="1"/>
  <c r="K872" i="6"/>
  <c r="Q872" i="6" s="1"/>
  <c r="K1208" i="6"/>
  <c r="Q1208" i="6" s="1"/>
  <c r="O1208" i="6"/>
  <c r="K1400" i="6"/>
  <c r="Q1400" i="6" s="1"/>
  <c r="K703" i="6"/>
  <c r="Q703" i="6" s="1"/>
  <c r="K1023" i="6"/>
  <c r="Q1023" i="6" s="1"/>
  <c r="O1023" i="6"/>
  <c r="K1583" i="6"/>
  <c r="Q1583" i="6" s="1"/>
  <c r="O1583" i="6"/>
  <c r="K1672" i="6"/>
  <c r="Q1672" i="6" s="1"/>
  <c r="O1672" i="6"/>
  <c r="K1808" i="6"/>
  <c r="Q1808" i="6" s="1"/>
  <c r="K1952" i="6"/>
  <c r="Q1952" i="6" s="1"/>
  <c r="O1952" i="6"/>
  <c r="K1142" i="6"/>
  <c r="Q1142" i="6" s="1"/>
  <c r="K1310" i="6"/>
  <c r="Q1310" i="6" s="1"/>
  <c r="K1526" i="6"/>
  <c r="Q1526" i="6" s="1"/>
  <c r="O1526" i="6"/>
  <c r="O335" i="6"/>
  <c r="O456" i="6"/>
  <c r="O703" i="6"/>
  <c r="O872" i="6"/>
  <c r="K126" i="6"/>
  <c r="Q126" i="6" s="1"/>
  <c r="O126" i="6"/>
  <c r="K278" i="6"/>
  <c r="Q278" i="6" s="1"/>
  <c r="K63" i="6"/>
  <c r="Q63" i="6" s="1"/>
  <c r="O63" i="6"/>
  <c r="K231" i="6"/>
  <c r="Q231" i="6" s="1"/>
  <c r="K367" i="6"/>
  <c r="Q367" i="6" s="1"/>
  <c r="K535" i="6"/>
  <c r="Q535" i="6" s="1"/>
  <c r="O535" i="6"/>
  <c r="K72" i="6"/>
  <c r="Q72" i="6" s="1"/>
  <c r="K232" i="6"/>
  <c r="Q232" i="6" s="1"/>
  <c r="O232" i="6"/>
  <c r="K360" i="6"/>
  <c r="Q360" i="6" s="1"/>
  <c r="K488" i="6"/>
  <c r="Q488" i="6" s="1"/>
  <c r="K616" i="6"/>
  <c r="Q616" i="6" s="1"/>
  <c r="O616" i="6"/>
  <c r="K712" i="6"/>
  <c r="Q712" i="6" s="1"/>
  <c r="K776" i="6"/>
  <c r="Q776" i="6" s="1"/>
  <c r="O776" i="6"/>
  <c r="K130" i="6"/>
  <c r="Q130" i="6" s="1"/>
  <c r="K266" i="6"/>
  <c r="Q266" i="6" s="1"/>
  <c r="K394" i="6"/>
  <c r="Q394" i="6" s="1"/>
  <c r="O394" i="6"/>
  <c r="K522" i="6"/>
  <c r="Q522" i="6" s="1"/>
  <c r="O522" i="6"/>
  <c r="K666" i="6"/>
  <c r="Q666" i="6" s="1"/>
  <c r="S666" i="6" s="1"/>
  <c r="U666" i="6" s="1"/>
  <c r="K882" i="6"/>
  <c r="Q882" i="6" s="1"/>
  <c r="K1018" i="6"/>
  <c r="Q1018" i="6" s="1"/>
  <c r="K1178" i="6"/>
  <c r="Q1178" i="6" s="1"/>
  <c r="O1178" i="6"/>
  <c r="K1322" i="6"/>
  <c r="Q1322" i="6" s="1"/>
  <c r="O1322" i="6"/>
  <c r="K1506" i="6"/>
  <c r="Q1506" i="6" s="1"/>
  <c r="K1698" i="6"/>
  <c r="Q1698" i="6" s="1"/>
  <c r="O1698" i="6"/>
  <c r="K1874" i="6"/>
  <c r="Q1874" i="6" s="1"/>
  <c r="O1874" i="6"/>
  <c r="K999" i="6"/>
  <c r="Q999" i="6" s="1"/>
  <c r="S999" i="6" s="1"/>
  <c r="U999" i="6" s="1"/>
  <c r="O999" i="6"/>
  <c r="K1455" i="6"/>
  <c r="Q1455" i="6" s="1"/>
  <c r="K1120" i="6"/>
  <c r="Q1120" i="6" s="1"/>
  <c r="O1120" i="6"/>
  <c r="K188" i="6"/>
  <c r="Q188" i="6" s="1"/>
  <c r="O348" i="6"/>
  <c r="O986" i="6"/>
  <c r="O1572" i="6"/>
  <c r="O1540" i="6"/>
  <c r="O367" i="6"/>
  <c r="O12" i="6"/>
  <c r="O136" i="6"/>
  <c r="O1743" i="6"/>
  <c r="O1551" i="6"/>
  <c r="O1970" i="6"/>
  <c r="K76" i="6"/>
  <c r="Q76" i="6" s="1"/>
  <c r="O76" i="6"/>
  <c r="K140" i="6"/>
  <c r="Q140" i="6" s="1"/>
  <c r="O140" i="6"/>
  <c r="K94" i="6"/>
  <c r="Q94" i="6" s="1"/>
  <c r="K158" i="6"/>
  <c r="Q158" i="6" s="1"/>
  <c r="K310" i="6"/>
  <c r="Q310" i="6" s="1"/>
  <c r="K95" i="6"/>
  <c r="Q95" i="6" s="1"/>
  <c r="K167" i="6"/>
  <c r="Q167" i="6" s="1"/>
  <c r="K263" i="6"/>
  <c r="Q263" i="6" s="1"/>
  <c r="K399" i="6"/>
  <c r="Q399" i="6" s="1"/>
  <c r="O399" i="6"/>
  <c r="K495" i="6"/>
  <c r="Q495" i="6" s="1"/>
  <c r="K567" i="6"/>
  <c r="Q567" i="6" s="1"/>
  <c r="O567" i="6"/>
  <c r="K104" i="6"/>
  <c r="Q104" i="6" s="1"/>
  <c r="O104" i="6"/>
  <c r="K200" i="6"/>
  <c r="Q200" i="6" s="1"/>
  <c r="K328" i="6"/>
  <c r="Q328" i="6" s="1"/>
  <c r="O328" i="6"/>
  <c r="K392" i="6"/>
  <c r="Q392" i="6" s="1"/>
  <c r="O392" i="6"/>
  <c r="K520" i="6"/>
  <c r="Q520" i="6" s="1"/>
  <c r="O520" i="6"/>
  <c r="K90" i="6"/>
  <c r="Q90" i="6" s="1"/>
  <c r="O90" i="6"/>
  <c r="K194" i="6"/>
  <c r="Q194" i="6" s="1"/>
  <c r="O194" i="6"/>
  <c r="K298" i="6"/>
  <c r="Q298" i="6" s="1"/>
  <c r="K426" i="6"/>
  <c r="Q426" i="6" s="1"/>
  <c r="O426" i="6"/>
  <c r="K490" i="6"/>
  <c r="Q490" i="6" s="1"/>
  <c r="O490" i="6"/>
  <c r="K634" i="6"/>
  <c r="Q634" i="6" s="1"/>
  <c r="K730" i="6"/>
  <c r="Q730" i="6" s="1"/>
  <c r="O730" i="6"/>
  <c r="K802" i="6"/>
  <c r="Q802" i="6" s="1"/>
  <c r="K946" i="6"/>
  <c r="Q946" i="6" s="1"/>
  <c r="O946" i="6"/>
  <c r="K1050" i="6"/>
  <c r="Q1050" i="6" s="1"/>
  <c r="K1114" i="6"/>
  <c r="Q1114" i="6" s="1"/>
  <c r="O1114" i="6"/>
  <c r="K1250" i="6"/>
  <c r="Q1250" i="6" s="1"/>
  <c r="O1250" i="6"/>
  <c r="K1394" i="6"/>
  <c r="Q1394" i="6" s="1"/>
  <c r="K1458" i="6"/>
  <c r="Q1458" i="6" s="1"/>
  <c r="K1602" i="6"/>
  <c r="Q1602" i="6" s="1"/>
  <c r="O1602" i="6"/>
  <c r="K1794" i="6"/>
  <c r="Q1794" i="6" s="1"/>
  <c r="K1930" i="6"/>
  <c r="Q1930" i="6" s="1"/>
  <c r="K2018" i="6"/>
  <c r="Q2018" i="6" s="1"/>
  <c r="O2018" i="6"/>
  <c r="K1311" i="6"/>
  <c r="Q1311" i="6" s="1"/>
  <c r="K1631" i="6"/>
  <c r="Q1631" i="6" s="1"/>
  <c r="K840" i="6"/>
  <c r="Q840" i="6" s="1"/>
  <c r="O840" i="6"/>
  <c r="K1184" i="6"/>
  <c r="Q1184" i="6" s="1"/>
  <c r="O1184" i="6"/>
  <c r="K1432" i="6"/>
  <c r="Q1432" i="6" s="1"/>
  <c r="K1544" i="6"/>
  <c r="Q1544" i="6" s="1"/>
  <c r="O1544" i="6"/>
  <c r="K284" i="6"/>
  <c r="Q284" i="6" s="1"/>
  <c r="O284" i="6"/>
  <c r="O1082" i="6"/>
  <c r="O748" i="6"/>
  <c r="O666" i="6"/>
  <c r="O360" i="6"/>
  <c r="O876" i="6"/>
  <c r="O914" i="6"/>
  <c r="O623" i="6"/>
  <c r="O266" i="6"/>
  <c r="O984" i="6"/>
  <c r="O316" i="6"/>
  <c r="O1076" i="6"/>
  <c r="O1834" i="6"/>
  <c r="O1930" i="6"/>
  <c r="O158" i="6"/>
  <c r="O452" i="6"/>
  <c r="O199" i="6"/>
  <c r="O31" i="6"/>
  <c r="O26" i="6"/>
  <c r="O698" i="6"/>
  <c r="O167" i="6"/>
  <c r="O554" i="6"/>
  <c r="O252" i="6"/>
  <c r="O1311" i="6"/>
  <c r="O231" i="6"/>
  <c r="K107" i="6"/>
  <c r="Q107" i="6" s="1"/>
  <c r="K139" i="6"/>
  <c r="Q139" i="6" s="1"/>
  <c r="K179" i="6"/>
  <c r="Q179" i="6" s="1"/>
  <c r="K211" i="6"/>
  <c r="Q211" i="6" s="1"/>
  <c r="K243" i="6"/>
  <c r="Q243" i="6" s="1"/>
  <c r="K275" i="6"/>
  <c r="Q275" i="6" s="1"/>
  <c r="K307" i="6"/>
  <c r="Q307" i="6" s="1"/>
  <c r="K339" i="6"/>
  <c r="Q339" i="6" s="1"/>
  <c r="K387" i="6"/>
  <c r="Q387" i="6" s="1"/>
  <c r="K427" i="6"/>
  <c r="Q427" i="6" s="1"/>
  <c r="K459" i="6"/>
  <c r="Q459" i="6" s="1"/>
  <c r="K491" i="6"/>
  <c r="Q491" i="6" s="1"/>
  <c r="K21" i="6"/>
  <c r="Q21" i="6" s="1"/>
  <c r="K53" i="6"/>
  <c r="Q53" i="6" s="1"/>
  <c r="K85" i="6"/>
  <c r="Q85" i="6" s="1"/>
  <c r="K117" i="6"/>
  <c r="Q117" i="6" s="1"/>
  <c r="K149" i="6"/>
  <c r="Q149" i="6" s="1"/>
  <c r="K181" i="6"/>
  <c r="Q181" i="6" s="1"/>
  <c r="K213" i="6"/>
  <c r="Q213" i="6" s="1"/>
  <c r="K245" i="6"/>
  <c r="Q245" i="6" s="1"/>
  <c r="K277" i="6"/>
  <c r="Q277" i="6" s="1"/>
  <c r="O387" i="6"/>
  <c r="O211" i="6"/>
  <c r="O149" i="6"/>
  <c r="O21" i="6"/>
  <c r="O459" i="6"/>
  <c r="O213" i="6"/>
  <c r="O307" i="6"/>
  <c r="O53" i="6"/>
  <c r="K9" i="6"/>
  <c r="Q9" i="6" s="1"/>
  <c r="K41" i="6"/>
  <c r="Q41" i="6" s="1"/>
  <c r="K73" i="6"/>
  <c r="Q73" i="6" s="1"/>
  <c r="K105" i="6"/>
  <c r="Q105" i="6" s="1"/>
  <c r="K137" i="6"/>
  <c r="Q137" i="6" s="1"/>
  <c r="K169" i="6"/>
  <c r="Q169" i="6" s="1"/>
  <c r="K233" i="6"/>
  <c r="Q233" i="6" s="1"/>
  <c r="K265" i="6"/>
  <c r="Q265" i="6" s="1"/>
  <c r="K369" i="6"/>
  <c r="Q369" i="6" s="1"/>
  <c r="K433" i="6"/>
  <c r="Q433" i="6" s="1"/>
  <c r="K465" i="6"/>
  <c r="Q465" i="6" s="1"/>
  <c r="K505" i="6"/>
  <c r="Q505" i="6" s="1"/>
  <c r="K537" i="6"/>
  <c r="Q537" i="6" s="1"/>
  <c r="K569" i="6"/>
  <c r="Q569" i="6" s="1"/>
  <c r="K601" i="6"/>
  <c r="Q601" i="6" s="1"/>
  <c r="K641" i="6"/>
  <c r="Q641" i="6" s="1"/>
  <c r="K673" i="6"/>
  <c r="Q673" i="6" s="1"/>
  <c r="K705" i="6"/>
  <c r="Q705" i="6" s="1"/>
  <c r="K737" i="6"/>
  <c r="Q737" i="6" s="1"/>
  <c r="K777" i="6"/>
  <c r="Q777" i="6" s="1"/>
  <c r="S777" i="6" s="1"/>
  <c r="U777" i="6" s="1"/>
  <c r="K809" i="6"/>
  <c r="Q809" i="6" s="1"/>
  <c r="K841" i="6"/>
  <c r="Q841" i="6" s="1"/>
  <c r="K873" i="6"/>
  <c r="Q873" i="6" s="1"/>
  <c r="K905" i="6"/>
  <c r="Q905" i="6" s="1"/>
  <c r="K937" i="6"/>
  <c r="Q937" i="6" s="1"/>
  <c r="K1001" i="6"/>
  <c r="Q1001" i="6" s="1"/>
  <c r="K1033" i="6"/>
  <c r="Q1033" i="6" s="1"/>
  <c r="K1065" i="6"/>
  <c r="Q1065" i="6" s="1"/>
  <c r="K1097" i="6"/>
  <c r="Q1097" i="6" s="1"/>
  <c r="K1129" i="6"/>
  <c r="Q1129" i="6" s="1"/>
  <c r="K1161" i="6"/>
  <c r="Q1161" i="6" s="1"/>
  <c r="K1193" i="6"/>
  <c r="Q1193" i="6" s="1"/>
  <c r="K1225" i="6"/>
  <c r="Q1225" i="6" s="1"/>
  <c r="K1257" i="6"/>
  <c r="Q1257" i="6" s="1"/>
  <c r="K1289" i="6"/>
  <c r="Q1289" i="6" s="1"/>
  <c r="K1321" i="6"/>
  <c r="Q1321" i="6" s="1"/>
  <c r="K1361" i="6"/>
  <c r="Q1361" i="6" s="1"/>
  <c r="K1401" i="6"/>
  <c r="Q1401" i="6" s="1"/>
  <c r="K1441" i="6"/>
  <c r="Q1441" i="6" s="1"/>
  <c r="K1489" i="6"/>
  <c r="Q1489" i="6" s="1"/>
  <c r="K1537" i="6"/>
  <c r="Q1537" i="6" s="1"/>
  <c r="K1593" i="6"/>
  <c r="Q1593" i="6" s="1"/>
  <c r="K1641" i="6"/>
  <c r="Q1641" i="6" s="1"/>
  <c r="K1681" i="6"/>
  <c r="Q1681" i="6" s="1"/>
  <c r="K1721" i="6"/>
  <c r="Q1721" i="6" s="1"/>
  <c r="K1769" i="6"/>
  <c r="Q1769" i="6" s="1"/>
  <c r="K1833" i="6"/>
  <c r="Q1833" i="6" s="1"/>
  <c r="K1873" i="6"/>
  <c r="Q1873" i="6" s="1"/>
  <c r="K1921" i="6"/>
  <c r="Q1921" i="6" s="1"/>
  <c r="K1969" i="6"/>
  <c r="Q1969" i="6" s="1"/>
  <c r="K944" i="6"/>
  <c r="Q944" i="6" s="1"/>
  <c r="K1112" i="6"/>
  <c r="Q1112" i="6" s="1"/>
  <c r="K1328" i="6"/>
  <c r="Q1328" i="6" s="1"/>
  <c r="K1560" i="6"/>
  <c r="Q1560" i="6" s="1"/>
  <c r="K1640" i="6"/>
  <c r="Q1640" i="6" s="1"/>
  <c r="K1920" i="6"/>
  <c r="Q1920" i="6" s="1"/>
  <c r="K1490" i="6"/>
  <c r="Q1490" i="6" s="1"/>
  <c r="K1058" i="6"/>
  <c r="Q1058" i="6" s="1"/>
  <c r="K1618" i="6"/>
  <c r="Q1618" i="6" s="1"/>
  <c r="K1567" i="6"/>
  <c r="Q1567" i="6" s="1"/>
  <c r="K571" i="6"/>
  <c r="Q571" i="6" s="1"/>
  <c r="K603" i="6"/>
  <c r="Q603" i="6" s="1"/>
  <c r="K643" i="6"/>
  <c r="Q643" i="6" s="1"/>
  <c r="K675" i="6"/>
  <c r="Q675" i="6" s="1"/>
  <c r="K707" i="6"/>
  <c r="Q707" i="6" s="1"/>
  <c r="K739" i="6"/>
  <c r="Q739" i="6" s="1"/>
  <c r="K771" i="6"/>
  <c r="Q771" i="6" s="1"/>
  <c r="K803" i="6"/>
  <c r="Q803" i="6" s="1"/>
  <c r="K843" i="6"/>
  <c r="Q843" i="6" s="1"/>
  <c r="K875" i="6"/>
  <c r="Q875" i="6" s="1"/>
  <c r="K915" i="6"/>
  <c r="Q915" i="6" s="1"/>
  <c r="K947" i="6"/>
  <c r="Q947" i="6" s="1"/>
  <c r="K987" i="6"/>
  <c r="Q987" i="6" s="1"/>
  <c r="K1019" i="6"/>
  <c r="Q1019" i="6" s="1"/>
  <c r="K1083" i="6"/>
  <c r="Q1083" i="6" s="1"/>
  <c r="K1115" i="6"/>
  <c r="Q1115" i="6" s="1"/>
  <c r="K1187" i="6"/>
  <c r="Q1187" i="6" s="1"/>
  <c r="K1243" i="6"/>
  <c r="Q1243" i="6" s="1"/>
  <c r="K1323" i="6"/>
  <c r="Q1323" i="6" s="1"/>
  <c r="K1387" i="6"/>
  <c r="Q1387" i="6" s="1"/>
  <c r="K1427" i="6"/>
  <c r="Q1427" i="6" s="1"/>
  <c r="K1467" i="6"/>
  <c r="Q1467" i="6" s="1"/>
  <c r="K1507" i="6"/>
  <c r="Q1507" i="6" s="1"/>
  <c r="K1547" i="6"/>
  <c r="Q1547" i="6" s="1"/>
  <c r="K1579" i="6"/>
  <c r="Q1579" i="6" s="1"/>
  <c r="K1611" i="6"/>
  <c r="Q1611" i="6" s="1"/>
  <c r="K1659" i="6"/>
  <c r="Q1659" i="6" s="1"/>
  <c r="K1691" i="6"/>
  <c r="Q1691" i="6" s="1"/>
  <c r="K1723" i="6"/>
  <c r="Q1723" i="6" s="1"/>
  <c r="K1755" i="6"/>
  <c r="Q1755" i="6" s="1"/>
  <c r="K1795" i="6"/>
  <c r="Q1795" i="6" s="1"/>
  <c r="K1843" i="6"/>
  <c r="Q1843" i="6" s="1"/>
  <c r="K1875" i="6"/>
  <c r="Q1875" i="6" s="1"/>
  <c r="K1915" i="6"/>
  <c r="Q1915" i="6" s="1"/>
  <c r="K1955" i="6"/>
  <c r="Q1955" i="6" s="1"/>
  <c r="K743" i="6"/>
  <c r="Q743" i="6" s="1"/>
  <c r="K783" i="6"/>
  <c r="Q783" i="6" s="1"/>
  <c r="K1111" i="6"/>
  <c r="Q1111" i="6" s="1"/>
  <c r="K1215" i="6"/>
  <c r="Q1215" i="6" s="1"/>
  <c r="K1463" i="6"/>
  <c r="Q1463" i="6" s="1"/>
  <c r="K1847" i="6"/>
  <c r="Q1847" i="6" s="1"/>
  <c r="K1248" i="6"/>
  <c r="Q1248" i="6" s="1"/>
  <c r="K1512" i="6"/>
  <c r="Q1512" i="6" s="1"/>
  <c r="K1608" i="6"/>
  <c r="Q1608" i="6" s="1"/>
  <c r="K1856" i="6"/>
  <c r="Q1856" i="6" s="1"/>
  <c r="K309" i="6"/>
  <c r="Q309" i="6" s="1"/>
  <c r="K341" i="6"/>
  <c r="Q341" i="6" s="1"/>
  <c r="K373" i="6"/>
  <c r="Q373" i="6" s="1"/>
  <c r="K405" i="6"/>
  <c r="Q405" i="6" s="1"/>
  <c r="K437" i="6"/>
  <c r="Q437" i="6" s="1"/>
  <c r="K469" i="6"/>
  <c r="Q469" i="6" s="1"/>
  <c r="K533" i="6"/>
  <c r="Q533" i="6" s="1"/>
  <c r="K597" i="6"/>
  <c r="Q597" i="6" s="1"/>
  <c r="K629" i="6"/>
  <c r="Q629" i="6" s="1"/>
  <c r="K669" i="6"/>
  <c r="Q669" i="6" s="1"/>
  <c r="K701" i="6"/>
  <c r="Q701" i="6" s="1"/>
  <c r="K733" i="6"/>
  <c r="Q733" i="6" s="1"/>
  <c r="K765" i="6"/>
  <c r="Q765" i="6" s="1"/>
  <c r="K797" i="6"/>
  <c r="Q797" i="6" s="1"/>
  <c r="K869" i="6"/>
  <c r="Q869" i="6" s="1"/>
  <c r="K901" i="6"/>
  <c r="Q901" i="6" s="1"/>
  <c r="K933" i="6"/>
  <c r="Q933" i="6" s="1"/>
  <c r="K965" i="6"/>
  <c r="Q965" i="6" s="1"/>
  <c r="K997" i="6"/>
  <c r="Q997" i="6" s="1"/>
  <c r="K1029" i="6"/>
  <c r="Q1029" i="6" s="1"/>
  <c r="K1061" i="6"/>
  <c r="Q1061" i="6" s="1"/>
  <c r="K1093" i="6"/>
  <c r="Q1093" i="6" s="1"/>
  <c r="K1125" i="6"/>
  <c r="Q1125" i="6" s="1"/>
  <c r="K1165" i="6"/>
  <c r="Q1165" i="6" s="1"/>
  <c r="K1197" i="6"/>
  <c r="Q1197" i="6" s="1"/>
  <c r="K1237" i="6"/>
  <c r="Q1237" i="6" s="1"/>
  <c r="K1269" i="6"/>
  <c r="Q1269" i="6" s="1"/>
  <c r="K1309" i="6"/>
  <c r="Q1309" i="6" s="1"/>
  <c r="K1341" i="6"/>
  <c r="Q1341" i="6" s="1"/>
  <c r="K1373" i="6"/>
  <c r="Q1373" i="6" s="1"/>
  <c r="K1413" i="6"/>
  <c r="Q1413" i="6" s="1"/>
  <c r="K1445" i="6"/>
  <c r="Q1445" i="6" s="1"/>
  <c r="K1477" i="6"/>
  <c r="Q1477" i="6" s="1"/>
  <c r="K1509" i="6"/>
  <c r="Q1509" i="6" s="1"/>
  <c r="K1549" i="6"/>
  <c r="Q1549" i="6" s="1"/>
  <c r="K1581" i="6"/>
  <c r="Q1581" i="6" s="1"/>
  <c r="K1613" i="6"/>
  <c r="Q1613" i="6" s="1"/>
  <c r="K1645" i="6"/>
  <c r="Q1645" i="6" s="1"/>
  <c r="K1693" i="6"/>
  <c r="Q1693" i="6" s="1"/>
  <c r="K1725" i="6"/>
  <c r="Q1725" i="6" s="1"/>
  <c r="K1757" i="6"/>
  <c r="Q1757" i="6" s="1"/>
  <c r="K1797" i="6"/>
  <c r="Q1797" i="6" s="1"/>
  <c r="K1885" i="6"/>
  <c r="Q1885" i="6" s="1"/>
  <c r="K1933" i="6"/>
  <c r="Q1933" i="6" s="1"/>
  <c r="K1981" i="6"/>
  <c r="Q1981" i="6" s="1"/>
  <c r="K350" i="6"/>
  <c r="Q350" i="6" s="1"/>
  <c r="K382" i="6"/>
  <c r="Q382" i="6" s="1"/>
  <c r="K414" i="6"/>
  <c r="Q414" i="6" s="1"/>
  <c r="K446" i="6"/>
  <c r="Q446" i="6" s="1"/>
  <c r="K478" i="6"/>
  <c r="Q478" i="6" s="1"/>
  <c r="K510" i="6"/>
  <c r="Q510" i="6" s="1"/>
  <c r="K550" i="6"/>
  <c r="Q550" i="6" s="1"/>
  <c r="K582" i="6"/>
  <c r="Q582" i="6" s="1"/>
  <c r="K614" i="6"/>
  <c r="Q614" i="6" s="1"/>
  <c r="K710" i="6"/>
  <c r="Q710" i="6" s="1"/>
  <c r="K750" i="6"/>
  <c r="Q750" i="6" s="1"/>
  <c r="K782" i="6"/>
  <c r="Q782" i="6" s="1"/>
  <c r="K814" i="6"/>
  <c r="Q814" i="6" s="1"/>
  <c r="K910" i="6"/>
  <c r="Q910" i="6" s="1"/>
  <c r="K942" i="6"/>
  <c r="Q942" i="6" s="1"/>
  <c r="K982" i="6"/>
  <c r="Q982" i="6" s="1"/>
  <c r="K1046" i="6"/>
  <c r="Q1046" i="6" s="1"/>
  <c r="K1078" i="6"/>
  <c r="Q1078" i="6" s="1"/>
  <c r="K1110" i="6"/>
  <c r="Q1110" i="6" s="1"/>
  <c r="S1110" i="6" s="1"/>
  <c r="U1110" i="6" s="1"/>
  <c r="K1174" i="6"/>
  <c r="Q1174" i="6" s="1"/>
  <c r="K1206" i="6"/>
  <c r="Q1206" i="6" s="1"/>
  <c r="K1238" i="6"/>
  <c r="Q1238" i="6" s="1"/>
  <c r="K1342" i="6"/>
  <c r="Q1342" i="6" s="1"/>
  <c r="K1374" i="6"/>
  <c r="Q1374" i="6" s="1"/>
  <c r="K1406" i="6"/>
  <c r="Q1406" i="6" s="1"/>
  <c r="K1438" i="6"/>
  <c r="Q1438" i="6" s="1"/>
  <c r="K1486" i="6"/>
  <c r="Q1486" i="6" s="1"/>
  <c r="K1558" i="6"/>
  <c r="Q1558" i="6" s="1"/>
  <c r="K1598" i="6"/>
  <c r="Q1598" i="6" s="1"/>
  <c r="K1638" i="6"/>
  <c r="Q1638" i="6" s="1"/>
  <c r="K1670" i="6"/>
  <c r="Q1670" i="6" s="1"/>
  <c r="K1710" i="6"/>
  <c r="Q1710" i="6" s="1"/>
  <c r="K1742" i="6"/>
  <c r="Q1742" i="6" s="1"/>
  <c r="K1782" i="6"/>
  <c r="Q1782" i="6" s="1"/>
  <c r="K1862" i="6"/>
  <c r="Q1862" i="6" s="1"/>
  <c r="K1902" i="6"/>
  <c r="Q1902" i="6" s="1"/>
  <c r="K1934" i="6"/>
  <c r="Q1934" i="6" s="1"/>
  <c r="K1974" i="6"/>
  <c r="Q1974" i="6" s="1"/>
  <c r="K1279" i="6"/>
  <c r="Q1279" i="6" s="1"/>
  <c r="K969" i="6"/>
  <c r="Q969" i="6" s="1"/>
  <c r="K2017" i="6"/>
  <c r="Q2017" i="6" s="1"/>
  <c r="K1995" i="6"/>
  <c r="Q1995" i="6" s="1"/>
  <c r="S1995" i="6" s="1"/>
  <c r="U1995" i="6" s="1"/>
  <c r="K678" i="6"/>
  <c r="Q678" i="6" s="1"/>
  <c r="K646" i="6"/>
  <c r="Q646" i="6" s="1"/>
  <c r="K2006" i="6"/>
  <c r="Q2006" i="6" s="1"/>
  <c r="K201" i="6"/>
  <c r="Q201" i="6" s="1"/>
  <c r="K837" i="6"/>
  <c r="Q837" i="6" s="1"/>
  <c r="K2027" i="6"/>
  <c r="Q2027" i="6" s="1"/>
  <c r="K523" i="6"/>
  <c r="Q523" i="6" s="1"/>
  <c r="K1695" i="6"/>
  <c r="Q1695" i="6" s="1"/>
  <c r="K565" i="6"/>
  <c r="Q565" i="6" s="1"/>
  <c r="K1355" i="6"/>
  <c r="Q1355" i="6" s="1"/>
  <c r="K401" i="6"/>
  <c r="Q401" i="6" s="1"/>
  <c r="K337" i="6"/>
  <c r="Q337" i="6" s="1"/>
  <c r="K1014" i="6"/>
  <c r="Q1014" i="6" s="1"/>
  <c r="K848" i="6"/>
  <c r="Q848" i="6" s="1"/>
  <c r="K305" i="6"/>
  <c r="Q305" i="6" s="1"/>
  <c r="K1291" i="6"/>
  <c r="Q1291" i="6" s="1"/>
  <c r="O1464" i="6"/>
  <c r="K60" i="6"/>
  <c r="Q60" i="6" s="1"/>
  <c r="K92" i="6"/>
  <c r="Q92" i="6" s="1"/>
  <c r="K124" i="6"/>
  <c r="Q124" i="6" s="1"/>
  <c r="K371" i="6"/>
  <c r="Q371" i="6" s="1"/>
  <c r="K38" i="6"/>
  <c r="Q38" i="6" s="1"/>
  <c r="K78" i="6"/>
  <c r="Q78" i="6" s="1"/>
  <c r="K110" i="6"/>
  <c r="Q110" i="6" s="1"/>
  <c r="K142" i="6"/>
  <c r="Q142" i="6" s="1"/>
  <c r="K174" i="6"/>
  <c r="Q174" i="6" s="1"/>
  <c r="K222" i="6"/>
  <c r="Q222" i="6" s="1"/>
  <c r="S222" i="6" s="1"/>
  <c r="U222" i="6" s="1"/>
  <c r="K262" i="6"/>
  <c r="Q262" i="6" s="1"/>
  <c r="K294" i="6"/>
  <c r="Q294" i="6" s="1"/>
  <c r="K326" i="6"/>
  <c r="Q326" i="6" s="1"/>
  <c r="K15" i="6"/>
  <c r="Q15" i="6" s="1"/>
  <c r="K47" i="6"/>
  <c r="Q47" i="6" s="1"/>
  <c r="K79" i="6"/>
  <c r="Q79" i="6" s="1"/>
  <c r="K111" i="6"/>
  <c r="Q111" i="6" s="1"/>
  <c r="S111" i="6" s="1"/>
  <c r="U111" i="6" s="1"/>
  <c r="K183" i="6"/>
  <c r="Q183" i="6" s="1"/>
  <c r="K215" i="6"/>
  <c r="Q215" i="6" s="1"/>
  <c r="K247" i="6"/>
  <c r="Q247" i="6" s="1"/>
  <c r="K279" i="6"/>
  <c r="Q279" i="6" s="1"/>
  <c r="K319" i="6"/>
  <c r="Q319" i="6" s="1"/>
  <c r="K351" i="6"/>
  <c r="Q351" i="6" s="1"/>
  <c r="K383" i="6"/>
  <c r="Q383" i="6" s="1"/>
  <c r="K415" i="6"/>
  <c r="Q415" i="6" s="1"/>
  <c r="K479" i="6"/>
  <c r="Q479" i="6" s="1"/>
  <c r="K551" i="6"/>
  <c r="Q551" i="6" s="1"/>
  <c r="K583" i="6"/>
  <c r="Q583" i="6" s="1"/>
  <c r="K24" i="6"/>
  <c r="Q24" i="6" s="1"/>
  <c r="K56" i="6"/>
  <c r="Q56" i="6" s="1"/>
  <c r="K88" i="6"/>
  <c r="Q88" i="6" s="1"/>
  <c r="K152" i="6"/>
  <c r="Q152" i="6" s="1"/>
  <c r="K184" i="6"/>
  <c r="Q184" i="6" s="1"/>
  <c r="K216" i="6"/>
  <c r="Q216" i="6" s="1"/>
  <c r="K248" i="6"/>
  <c r="Q248" i="6" s="1"/>
  <c r="K280" i="6"/>
  <c r="Q280" i="6" s="1"/>
  <c r="K312" i="6"/>
  <c r="Q312" i="6" s="1"/>
  <c r="K344" i="6"/>
  <c r="Q344" i="6" s="1"/>
  <c r="K408" i="6"/>
  <c r="Q408" i="6" s="1"/>
  <c r="K440" i="6"/>
  <c r="Q440" i="6" s="1"/>
  <c r="K472" i="6"/>
  <c r="Q472" i="6" s="1"/>
  <c r="K504" i="6"/>
  <c r="Q504" i="6" s="1"/>
  <c r="K536" i="6"/>
  <c r="Q536" i="6" s="1"/>
  <c r="K600" i="6"/>
  <c r="Q600" i="6" s="1"/>
  <c r="K632" i="6"/>
  <c r="Q632" i="6" s="1"/>
  <c r="K664" i="6"/>
  <c r="Q664" i="6" s="1"/>
  <c r="K696" i="6"/>
  <c r="Q696" i="6" s="1"/>
  <c r="K760" i="6"/>
  <c r="Q760" i="6" s="1"/>
  <c r="K10" i="6"/>
  <c r="Q10" i="6" s="1"/>
  <c r="K42" i="6"/>
  <c r="Q42" i="6" s="1"/>
  <c r="K74" i="6"/>
  <c r="Q74" i="6" s="1"/>
  <c r="K114" i="6"/>
  <c r="Q114" i="6" s="1"/>
  <c r="K146" i="6"/>
  <c r="Q146" i="6" s="1"/>
  <c r="K218" i="6"/>
  <c r="Q218" i="6" s="1"/>
  <c r="K250" i="6"/>
  <c r="Q250" i="6" s="1"/>
  <c r="K282" i="6"/>
  <c r="Q282" i="6" s="1"/>
  <c r="K314" i="6"/>
  <c r="Q314" i="6" s="1"/>
  <c r="K346" i="6"/>
  <c r="Q346" i="6" s="1"/>
  <c r="K410" i="6"/>
  <c r="Q410" i="6" s="1"/>
  <c r="K442" i="6"/>
  <c r="Q442" i="6" s="1"/>
  <c r="K474" i="6"/>
  <c r="Q474" i="6" s="1"/>
  <c r="K538" i="6"/>
  <c r="Q538" i="6" s="1"/>
  <c r="K570" i="6"/>
  <c r="Q570" i="6" s="1"/>
  <c r="K610" i="6"/>
  <c r="Q610" i="6" s="1"/>
  <c r="K650" i="6"/>
  <c r="Q650" i="6" s="1"/>
  <c r="K682" i="6"/>
  <c r="Q682" i="6" s="1"/>
  <c r="K714" i="6"/>
  <c r="Q714" i="6" s="1"/>
  <c r="K746" i="6"/>
  <c r="Q746" i="6" s="1"/>
  <c r="K786" i="6"/>
  <c r="Q786" i="6" s="1"/>
  <c r="K826" i="6"/>
  <c r="Q826" i="6" s="1"/>
  <c r="K866" i="6"/>
  <c r="Q866" i="6" s="1"/>
  <c r="K898" i="6"/>
  <c r="Q898" i="6" s="1"/>
  <c r="K930" i="6"/>
  <c r="Q930" i="6" s="1"/>
  <c r="K511" i="6"/>
  <c r="Q511" i="6" s="1"/>
  <c r="K728" i="6"/>
  <c r="Q728" i="6" s="1"/>
  <c r="K376" i="6"/>
  <c r="Q376" i="6" s="1"/>
  <c r="K568" i="6"/>
  <c r="Q568" i="6" s="1"/>
  <c r="K1366" i="6"/>
  <c r="Q1366" i="6" s="1"/>
  <c r="O939" i="6"/>
  <c r="O1630" i="6"/>
  <c r="O893" i="6"/>
  <c r="O461" i="6"/>
  <c r="K77" i="6"/>
  <c r="Q77" i="6" s="1"/>
  <c r="K269" i="6"/>
  <c r="Q269" i="6" s="1"/>
  <c r="K2014" i="6"/>
  <c r="Q2014" i="6" s="1"/>
  <c r="K225" i="6"/>
  <c r="Q225" i="6" s="1"/>
  <c r="K497" i="6"/>
  <c r="Q497" i="6" s="1"/>
  <c r="K729" i="6"/>
  <c r="Q729" i="6" s="1"/>
  <c r="K993" i="6"/>
  <c r="Q993" i="6" s="1"/>
  <c r="K1217" i="6"/>
  <c r="Q1217" i="6" s="1"/>
  <c r="K1393" i="6"/>
  <c r="Q1393" i="6" s="1"/>
  <c r="K1753" i="6"/>
  <c r="Q1753" i="6" s="1"/>
  <c r="K880" i="6"/>
  <c r="Q880" i="6" s="1"/>
  <c r="K1896" i="6"/>
  <c r="Q1896" i="6" s="1"/>
  <c r="K667" i="6"/>
  <c r="Q667" i="6" s="1"/>
  <c r="K899" i="6"/>
  <c r="Q899" i="6" s="1"/>
  <c r="K1147" i="6"/>
  <c r="Q1147" i="6" s="1"/>
  <c r="K1451" i="6"/>
  <c r="Q1451" i="6" s="1"/>
  <c r="K1683" i="6"/>
  <c r="Q1683" i="6" s="1"/>
  <c r="K1947" i="6"/>
  <c r="Q1947" i="6" s="1"/>
  <c r="K1191" i="6"/>
  <c r="Q1191" i="6" s="1"/>
  <c r="K2023" i="6"/>
  <c r="Q2023" i="6" s="1"/>
  <c r="K1848" i="6"/>
  <c r="Q1848" i="6" s="1"/>
  <c r="K429" i="6"/>
  <c r="Q429" i="6" s="1"/>
  <c r="K589" i="6"/>
  <c r="Q589" i="6" s="1"/>
  <c r="K789" i="6"/>
  <c r="Q789" i="6" s="1"/>
  <c r="K957" i="6"/>
  <c r="Q957" i="6" s="1"/>
  <c r="K1117" i="6"/>
  <c r="Q1117" i="6" s="1"/>
  <c r="K1333" i="6"/>
  <c r="Q1333" i="6" s="1"/>
  <c r="K1501" i="6"/>
  <c r="Q1501" i="6" s="1"/>
  <c r="K1677" i="6"/>
  <c r="Q1677" i="6" s="1"/>
  <c r="K1917" i="6"/>
  <c r="Q1917" i="6" s="1"/>
  <c r="K374" i="6"/>
  <c r="Q374" i="6" s="1"/>
  <c r="K502" i="6"/>
  <c r="Q502" i="6" s="1"/>
  <c r="K702" i="6"/>
  <c r="Q702" i="6" s="1"/>
  <c r="K870" i="6"/>
  <c r="Q870" i="6" s="1"/>
  <c r="K1006" i="6"/>
  <c r="Q1006" i="6" s="1"/>
  <c r="K1302" i="6"/>
  <c r="Q1302" i="6" s="1"/>
  <c r="O595" i="6"/>
  <c r="O1848" i="6"/>
  <c r="O2014" i="6"/>
  <c r="O789" i="6"/>
  <c r="K35" i="6"/>
  <c r="Q35" i="6" s="1"/>
  <c r="K203" i="6"/>
  <c r="Q203" i="6" s="1"/>
  <c r="K379" i="6"/>
  <c r="Q379" i="6" s="1"/>
  <c r="K109" i="6"/>
  <c r="Q109" i="6" s="1"/>
  <c r="K33" i="6"/>
  <c r="Q33" i="6" s="1"/>
  <c r="K257" i="6"/>
  <c r="Q257" i="6" s="1"/>
  <c r="K593" i="6"/>
  <c r="Q593" i="6" s="1"/>
  <c r="K801" i="6"/>
  <c r="Q801" i="6" s="1"/>
  <c r="K961" i="6"/>
  <c r="Q961" i="6" s="1"/>
  <c r="K1089" i="6"/>
  <c r="Q1089" i="6" s="1"/>
  <c r="K1313" i="6"/>
  <c r="Q1313" i="6" s="1"/>
  <c r="K1585" i="6"/>
  <c r="Q1585" i="6" s="1"/>
  <c r="K1713" i="6"/>
  <c r="Q1713" i="6" s="1"/>
  <c r="K1961" i="6"/>
  <c r="Q1961" i="6" s="1"/>
  <c r="K1536" i="6"/>
  <c r="Q1536" i="6" s="1"/>
  <c r="K1630" i="6"/>
  <c r="Q1630" i="6" s="1"/>
  <c r="K731" i="6"/>
  <c r="Q731" i="6" s="1"/>
  <c r="K867" i="6"/>
  <c r="Q867" i="6" s="1"/>
  <c r="K1075" i="6"/>
  <c r="Q1075" i="6" s="1"/>
  <c r="K1235" i="6"/>
  <c r="Q1235" i="6" s="1"/>
  <c r="K1379" i="6"/>
  <c r="Q1379" i="6" s="1"/>
  <c r="K1571" i="6"/>
  <c r="Q1571" i="6" s="1"/>
  <c r="K1747" i="6"/>
  <c r="Q1747" i="6" s="1"/>
  <c r="K1835" i="6"/>
  <c r="Q1835" i="6" s="1"/>
  <c r="K1679" i="6"/>
  <c r="Q1679" i="6" s="1"/>
  <c r="K1032" i="6"/>
  <c r="Q1032" i="6" s="1"/>
  <c r="K365" i="6"/>
  <c r="Q365" i="6" s="1"/>
  <c r="K493" i="6"/>
  <c r="Q493" i="6" s="1"/>
  <c r="K621" i="6"/>
  <c r="Q621" i="6" s="1"/>
  <c r="K757" i="6"/>
  <c r="Q757" i="6" s="1"/>
  <c r="K925" i="6"/>
  <c r="Q925" i="6" s="1"/>
  <c r="K1021" i="6"/>
  <c r="Q1021" i="6" s="1"/>
  <c r="K1149" i="6"/>
  <c r="Q1149" i="6" s="1"/>
  <c r="K1301" i="6"/>
  <c r="Q1301" i="6" s="1"/>
  <c r="K1437" i="6"/>
  <c r="Q1437" i="6" s="1"/>
  <c r="K1541" i="6"/>
  <c r="Q1541" i="6" s="1"/>
  <c r="K1717" i="6"/>
  <c r="Q1717" i="6" s="1"/>
  <c r="K1789" i="6"/>
  <c r="Q1789" i="6" s="1"/>
  <c r="K1973" i="6"/>
  <c r="Q1973" i="6" s="1"/>
  <c r="K2029" i="6"/>
  <c r="Q2029" i="6" s="1"/>
  <c r="K406" i="6"/>
  <c r="Q406" i="6" s="1"/>
  <c r="K670" i="6"/>
  <c r="Q670" i="6" s="1"/>
  <c r="K774" i="6"/>
  <c r="Q774" i="6" s="1"/>
  <c r="S774" i="6" s="1"/>
  <c r="U774" i="6" s="1"/>
  <c r="K902" i="6"/>
  <c r="Q902" i="6" s="1"/>
  <c r="K1038" i="6"/>
  <c r="Q1038" i="6" s="1"/>
  <c r="K1102" i="6"/>
  <c r="Q1102" i="6" s="1"/>
  <c r="K1262" i="6"/>
  <c r="Q1262" i="6" s="1"/>
  <c r="K1430" i="6"/>
  <c r="Q1430" i="6" s="1"/>
  <c r="K1734" i="6"/>
  <c r="Q1734" i="6" s="1"/>
  <c r="K1766" i="6"/>
  <c r="Q1766" i="6" s="1"/>
  <c r="K1814" i="6"/>
  <c r="Q1814" i="6" s="1"/>
  <c r="K1854" i="6"/>
  <c r="Q1854" i="6" s="1"/>
  <c r="K1886" i="6"/>
  <c r="Q1886" i="6" s="1"/>
  <c r="K1926" i="6"/>
  <c r="Q1926" i="6" s="1"/>
  <c r="K1998" i="6"/>
  <c r="Q1998" i="6" s="1"/>
  <c r="S1998" i="6" s="1"/>
  <c r="U1998" i="6" s="1"/>
  <c r="O1437" i="6"/>
  <c r="O1501" i="6"/>
  <c r="O1683" i="6"/>
  <c r="O735" i="6"/>
  <c r="O1867" i="6"/>
  <c r="O2019" i="6"/>
  <c r="O870" i="6"/>
  <c r="O1089" i="6"/>
  <c r="O269" i="6"/>
  <c r="K99" i="6"/>
  <c r="Q99" i="6" s="1"/>
  <c r="K299" i="6"/>
  <c r="Q299" i="6" s="1"/>
  <c r="K45" i="6"/>
  <c r="Q45" i="6" s="1"/>
  <c r="K205" i="6"/>
  <c r="Q205" i="6" s="1"/>
  <c r="K193" i="6"/>
  <c r="Q193" i="6" s="1"/>
  <c r="K457" i="6"/>
  <c r="Q457" i="6" s="1"/>
  <c r="K697" i="6"/>
  <c r="Q697" i="6" s="1"/>
  <c r="K897" i="6"/>
  <c r="Q897" i="6" s="1"/>
  <c r="K1121" i="6"/>
  <c r="Q1121" i="6" s="1"/>
  <c r="K1353" i="6"/>
  <c r="Q1353" i="6" s="1"/>
  <c r="K1665" i="6"/>
  <c r="Q1665" i="6" s="1"/>
  <c r="S1665" i="6" s="1"/>
  <c r="U1665" i="6" s="1"/>
  <c r="K2001" i="6"/>
  <c r="Q2001" i="6" s="1"/>
  <c r="K1616" i="6"/>
  <c r="Q1616" i="6" s="1"/>
  <c r="K699" i="6"/>
  <c r="Q699" i="6" s="1"/>
  <c r="K939" i="6"/>
  <c r="Q939" i="6" s="1"/>
  <c r="K1179" i="6"/>
  <c r="Q1179" i="6" s="1"/>
  <c r="K1419" i="6"/>
  <c r="Q1419" i="6" s="1"/>
  <c r="K1651" i="6"/>
  <c r="Q1651" i="6" s="1"/>
  <c r="K1899" i="6"/>
  <c r="Q1899" i="6" s="1"/>
  <c r="K1047" i="6"/>
  <c r="Q1047" i="6" s="1"/>
  <c r="K1592" i="6"/>
  <c r="Q1592" i="6" s="1"/>
  <c r="K333" i="6"/>
  <c r="Q333" i="6" s="1"/>
  <c r="S333" i="6" s="1"/>
  <c r="U333" i="6" s="1"/>
  <c r="K693" i="6"/>
  <c r="Q693" i="6" s="1"/>
  <c r="K861" i="6"/>
  <c r="Q861" i="6" s="1"/>
  <c r="K1053" i="6"/>
  <c r="Q1053" i="6" s="1"/>
  <c r="K1221" i="6"/>
  <c r="Q1221" i="6" s="1"/>
  <c r="S1221" i="6" s="1"/>
  <c r="U1221" i="6" s="1"/>
  <c r="K1397" i="6"/>
  <c r="Q1397" i="6" s="1"/>
  <c r="K1573" i="6"/>
  <c r="Q1573" i="6" s="1"/>
  <c r="K1749" i="6"/>
  <c r="Q1749" i="6" s="1"/>
  <c r="K742" i="6"/>
  <c r="Q742" i="6" s="1"/>
  <c r="K1198" i="6"/>
  <c r="Q1198" i="6" s="1"/>
  <c r="K1398" i="6"/>
  <c r="Q1398" i="6" s="1"/>
  <c r="K1478" i="6"/>
  <c r="Q1478" i="6" s="1"/>
  <c r="K1590" i="6"/>
  <c r="Q1590" i="6" s="1"/>
  <c r="O374" i="6"/>
  <c r="O1263" i="6"/>
  <c r="O1451" i="6"/>
  <c r="O1573" i="6"/>
  <c r="O1679" i="6"/>
  <c r="O1917" i="6"/>
  <c r="O1766" i="6"/>
  <c r="O1717" i="6"/>
  <c r="O1747" i="6"/>
  <c r="O1302" i="6"/>
  <c r="O393" i="6"/>
  <c r="O861" i="6"/>
  <c r="K735" i="6"/>
  <c r="Q735" i="6" s="1"/>
  <c r="K67" i="6"/>
  <c r="Q67" i="6" s="1"/>
  <c r="K451" i="6"/>
  <c r="Q451" i="6" s="1"/>
  <c r="K97" i="6"/>
  <c r="Q97" i="6" s="1"/>
  <c r="K329" i="6"/>
  <c r="Q329" i="6" s="1"/>
  <c r="K561" i="6"/>
  <c r="Q561" i="6" s="1"/>
  <c r="K833" i="6"/>
  <c r="Q833" i="6" s="1"/>
  <c r="K1281" i="6"/>
  <c r="Q1281" i="6" s="1"/>
  <c r="K1625" i="6"/>
  <c r="Q1625" i="6" s="1"/>
  <c r="K563" i="6"/>
  <c r="Q563" i="6" s="1"/>
  <c r="K795" i="6"/>
  <c r="Q795" i="6" s="1"/>
  <c r="K1043" i="6"/>
  <c r="Q1043" i="6" s="1"/>
  <c r="K1315" i="6"/>
  <c r="Q1315" i="6" s="1"/>
  <c r="K1499" i="6"/>
  <c r="Q1499" i="6" s="1"/>
  <c r="K1715" i="6"/>
  <c r="Q1715" i="6" s="1"/>
  <c r="K1867" i="6"/>
  <c r="Q1867" i="6" s="1"/>
  <c r="K775" i="6"/>
  <c r="Q775" i="6" s="1"/>
  <c r="K1719" i="6"/>
  <c r="Q1719" i="6" s="1"/>
  <c r="K397" i="6"/>
  <c r="Q397" i="6" s="1"/>
  <c r="K557" i="6"/>
  <c r="Q557" i="6" s="1"/>
  <c r="K725" i="6"/>
  <c r="Q725" i="6" s="1"/>
  <c r="K893" i="6"/>
  <c r="Q893" i="6" s="1"/>
  <c r="K1085" i="6"/>
  <c r="Q1085" i="6" s="1"/>
  <c r="K1261" i="6"/>
  <c r="Q1261" i="6" s="1"/>
  <c r="K1637" i="6"/>
  <c r="Q1637" i="6" s="1"/>
  <c r="K1877" i="6"/>
  <c r="Q1877" i="6" s="1"/>
  <c r="K1774" i="6"/>
  <c r="Q1774" i="6" s="1"/>
  <c r="O1774" i="6"/>
  <c r="K470" i="6"/>
  <c r="Q470" i="6" s="1"/>
  <c r="K638" i="6"/>
  <c r="Q638" i="6" s="1"/>
  <c r="K838" i="6"/>
  <c r="Q838" i="6" s="1"/>
  <c r="K974" i="6"/>
  <c r="Q974" i="6" s="1"/>
  <c r="K1166" i="6"/>
  <c r="Q1166" i="6" s="1"/>
  <c r="K1510" i="6"/>
  <c r="Q1510" i="6" s="1"/>
  <c r="K1622" i="6"/>
  <c r="Q1622" i="6" s="1"/>
  <c r="O470" i="6"/>
  <c r="O757" i="6"/>
  <c r="O697" i="6"/>
  <c r="O1032" i="6"/>
  <c r="O838" i="6"/>
  <c r="O299" i="6"/>
  <c r="O406" i="6"/>
  <c r="O493" i="6"/>
  <c r="O451" i="6"/>
  <c r="O1539" i="6"/>
  <c r="O1789" i="6"/>
  <c r="O1313" i="6"/>
  <c r="O1315" i="6"/>
  <c r="O1301" i="6"/>
  <c r="O1217" i="6"/>
  <c r="O483" i="6"/>
  <c r="O1753" i="6"/>
  <c r="O867" i="6"/>
  <c r="O1191" i="6"/>
  <c r="O1261" i="6"/>
  <c r="O1333" i="6"/>
  <c r="O429" i="6"/>
  <c r="O993" i="6"/>
  <c r="O77" i="6"/>
  <c r="O333" i="6"/>
  <c r="O225" i="6"/>
  <c r="K235" i="6"/>
  <c r="Q235" i="6" s="1"/>
  <c r="K13" i="6"/>
  <c r="Q13" i="6" s="1"/>
  <c r="K237" i="6"/>
  <c r="Q237" i="6" s="1"/>
  <c r="K297" i="6"/>
  <c r="Q297" i="6" s="1"/>
  <c r="K529" i="6"/>
  <c r="Q529" i="6" s="1"/>
  <c r="K769" i="6"/>
  <c r="Q769" i="6" s="1"/>
  <c r="K1025" i="6"/>
  <c r="Q1025" i="6" s="1"/>
  <c r="K1249" i="6"/>
  <c r="Q1249" i="6" s="1"/>
  <c r="K1521" i="6"/>
  <c r="Q1521" i="6" s="1"/>
  <c r="K1809" i="6"/>
  <c r="Q1809" i="6" s="1"/>
  <c r="K1080" i="6"/>
  <c r="Q1080" i="6" s="1"/>
  <c r="K763" i="6"/>
  <c r="Q763" i="6" s="1"/>
  <c r="K1011" i="6"/>
  <c r="Q1011" i="6" s="1"/>
  <c r="K1267" i="6"/>
  <c r="Q1267" i="6" s="1"/>
  <c r="K1539" i="6"/>
  <c r="Q1539" i="6" s="1"/>
  <c r="K1787" i="6"/>
  <c r="Q1787" i="6" s="1"/>
  <c r="K1987" i="6"/>
  <c r="Q1987" i="6" s="1"/>
  <c r="K1263" i="6"/>
  <c r="Q1263" i="6" s="1"/>
  <c r="K1464" i="6"/>
  <c r="Q1464" i="6" s="1"/>
  <c r="K301" i="6"/>
  <c r="Q301" i="6" s="1"/>
  <c r="K461" i="6"/>
  <c r="Q461" i="6" s="1"/>
  <c r="K661" i="6"/>
  <c r="Q661" i="6" s="1"/>
  <c r="K989" i="6"/>
  <c r="Q989" i="6" s="1"/>
  <c r="K1189" i="6"/>
  <c r="Q1189" i="6" s="1"/>
  <c r="K1365" i="6"/>
  <c r="Q1365" i="6" s="1"/>
  <c r="K438" i="6"/>
  <c r="Q438" i="6" s="1"/>
  <c r="K606" i="6"/>
  <c r="Q606" i="6" s="1"/>
  <c r="K806" i="6"/>
  <c r="Q806" i="6" s="1"/>
  <c r="K934" i="6"/>
  <c r="Q934" i="6" s="1"/>
  <c r="K1134" i="6"/>
  <c r="Q1134" i="6" s="1"/>
  <c r="K1334" i="6"/>
  <c r="Q1334" i="6" s="1"/>
  <c r="K1550" i="6"/>
  <c r="Q1550" i="6" s="1"/>
  <c r="K1662" i="6"/>
  <c r="Q1662" i="6" s="1"/>
  <c r="S1662" i="6" s="1"/>
  <c r="U1662" i="6" s="1"/>
  <c r="O397" i="6"/>
  <c r="O457" i="6"/>
  <c r="O1117" i="6"/>
  <c r="O806" i="6"/>
  <c r="O1592" i="6"/>
  <c r="O97" i="6"/>
  <c r="O193" i="6"/>
  <c r="O865" i="6"/>
  <c r="O1021" i="6"/>
  <c r="O1198" i="6"/>
  <c r="O203" i="6"/>
  <c r="O731" i="6"/>
  <c r="O205" i="6"/>
  <c r="O1025" i="6"/>
  <c r="O502" i="6"/>
  <c r="O1419" i="6"/>
  <c r="O1835" i="6"/>
  <c r="O1998" i="6"/>
  <c r="O1398" i="6"/>
  <c r="O267" i="6"/>
  <c r="O1011" i="6"/>
  <c r="O1430" i="6"/>
  <c r="O621" i="6"/>
  <c r="O729" i="6"/>
  <c r="O1149" i="6"/>
  <c r="K525" i="6"/>
  <c r="Q525" i="6" s="1"/>
  <c r="K483" i="6"/>
  <c r="Q483" i="6" s="1"/>
  <c r="K1605" i="6"/>
  <c r="Q1605" i="6" s="1"/>
  <c r="K821" i="6"/>
  <c r="Q821" i="6" s="1"/>
  <c r="K1057" i="6"/>
  <c r="Q1057" i="6" s="1"/>
  <c r="K171" i="6"/>
  <c r="Q171" i="6" s="1"/>
  <c r="K419" i="6"/>
  <c r="Q419" i="6" s="1"/>
  <c r="K173" i="6"/>
  <c r="Q173" i="6" s="1"/>
  <c r="K129" i="6"/>
  <c r="Q129" i="6" s="1"/>
  <c r="K361" i="6"/>
  <c r="Q361" i="6" s="1"/>
  <c r="K633" i="6"/>
  <c r="Q633" i="6" s="1"/>
  <c r="K865" i="6"/>
  <c r="Q865" i="6" s="1"/>
  <c r="K1153" i="6"/>
  <c r="Q1153" i="6" s="1"/>
  <c r="K1473" i="6"/>
  <c r="Q1473" i="6" s="1"/>
  <c r="K1905" i="6"/>
  <c r="Q1905" i="6" s="1"/>
  <c r="K635" i="6"/>
  <c r="Q635" i="6" s="1"/>
  <c r="K1107" i="6"/>
  <c r="Q1107" i="6" s="1"/>
  <c r="S1107" i="6" s="1"/>
  <c r="U1107" i="6" s="1"/>
  <c r="K1347" i="6"/>
  <c r="Q1347" i="6" s="1"/>
  <c r="K1603" i="6"/>
  <c r="Q1603" i="6" s="1"/>
  <c r="K2019" i="6"/>
  <c r="Q2019" i="6" s="1"/>
  <c r="O961" i="6"/>
  <c r="O109" i="6"/>
  <c r="O638" i="6"/>
  <c r="O419" i="6"/>
  <c r="O635" i="6"/>
  <c r="O899" i="6"/>
  <c r="O725" i="6"/>
  <c r="O833" i="6"/>
  <c r="O667" i="6"/>
  <c r="O775" i="6"/>
  <c r="O1147" i="6"/>
  <c r="O1473" i="6"/>
  <c r="O1585" i="6"/>
  <c r="O1665" i="6"/>
  <c r="O1814" i="6"/>
  <c r="O1886" i="6"/>
  <c r="O1809" i="6"/>
  <c r="O1896" i="6"/>
  <c r="O1637" i="6"/>
  <c r="O1393" i="6"/>
  <c r="O1334" i="6"/>
  <c r="O774" i="6"/>
  <c r="O1281" i="6"/>
  <c r="O297" i="6"/>
  <c r="O633" i="6"/>
  <c r="O67" i="6"/>
  <c r="O329" i="6"/>
  <c r="K835" i="6"/>
  <c r="Q835" i="6" s="1"/>
  <c r="K267" i="6"/>
  <c r="Q267" i="6" s="1"/>
  <c r="K131" i="6"/>
  <c r="Q131" i="6" s="1"/>
  <c r="K331" i="6"/>
  <c r="Q331" i="6" s="1"/>
  <c r="K141" i="6"/>
  <c r="Q141" i="6" s="1"/>
  <c r="K161" i="6"/>
  <c r="Q161" i="6" s="1"/>
  <c r="K929" i="6"/>
  <c r="Q929" i="6" s="1"/>
  <c r="K1185" i="6"/>
  <c r="Q1185" i="6" s="1"/>
  <c r="K1433" i="6"/>
  <c r="Q1433" i="6" s="1"/>
  <c r="K1865" i="6"/>
  <c r="Q1865" i="6" s="1"/>
  <c r="K1160" i="6"/>
  <c r="Q1160" i="6" s="1"/>
  <c r="K595" i="6"/>
  <c r="Q595" i="6" s="1"/>
  <c r="K979" i="6"/>
  <c r="Q979" i="6" s="1"/>
  <c r="K2028" i="6"/>
  <c r="Q2028" i="6" s="1"/>
  <c r="K1230" i="6"/>
  <c r="Q1230" i="6" s="1"/>
  <c r="O13" i="6"/>
  <c r="O925" i="6"/>
  <c r="O589" i="6"/>
  <c r="O1189" i="6"/>
  <c r="O1102" i="6"/>
  <c r="O35" i="6"/>
  <c r="O131" i="6"/>
  <c r="O665" i="6"/>
  <c r="O1006" i="6"/>
  <c r="O742" i="6"/>
  <c r="O880" i="6"/>
  <c r="O1235" i="6"/>
  <c r="O1541" i="6"/>
  <c r="O1662" i="6"/>
  <c r="O1947" i="6"/>
  <c r="O1179" i="6"/>
  <c r="O1379" i="6"/>
  <c r="O1536" i="6"/>
  <c r="O1899" i="6"/>
  <c r="O1571" i="6"/>
  <c r="O1622" i="6"/>
  <c r="O1365" i="6"/>
  <c r="O99" i="6"/>
  <c r="O1905" i="6"/>
  <c r="O2023" i="6"/>
  <c r="O1469" i="6"/>
  <c r="O497" i="6"/>
  <c r="O557" i="6"/>
  <c r="K393" i="6"/>
  <c r="Q393" i="6" s="1"/>
  <c r="K65" i="6"/>
  <c r="Q65" i="6" s="1"/>
  <c r="K425" i="6"/>
  <c r="Q425" i="6" s="1"/>
  <c r="K175" i="6"/>
  <c r="Q175" i="6" s="1"/>
  <c r="K271" i="6"/>
  <c r="Q271" i="6" s="1"/>
  <c r="K166" i="6"/>
  <c r="Q166" i="6" s="1"/>
  <c r="K71" i="6"/>
  <c r="Q71" i="6" s="1"/>
  <c r="K134" i="6"/>
  <c r="Q134" i="6" s="1"/>
  <c r="K530" i="6"/>
  <c r="Q530" i="6" s="1"/>
  <c r="K52" i="6"/>
  <c r="Q52" i="6" s="1"/>
  <c r="K148" i="6"/>
  <c r="Q148" i="6" s="1"/>
  <c r="K1122" i="6"/>
  <c r="Q1122" i="6" s="1"/>
  <c r="K206" i="6"/>
  <c r="Q206" i="6" s="1"/>
  <c r="K207" i="6"/>
  <c r="Q207" i="6" s="1"/>
  <c r="K464" i="6"/>
  <c r="Q464" i="6" s="1"/>
  <c r="K496" i="6"/>
  <c r="Q496" i="6" s="1"/>
  <c r="K338" i="6"/>
  <c r="Q338" i="6" s="1"/>
  <c r="K1226" i="6"/>
  <c r="Q1226" i="6" s="1"/>
  <c r="K1271" i="6"/>
  <c r="Q1271" i="6" s="1"/>
  <c r="K260" i="6"/>
  <c r="Q260" i="6" s="1"/>
  <c r="K1116" i="6"/>
  <c r="Q1116" i="6" s="1"/>
  <c r="K1220" i="6"/>
  <c r="Q1220" i="6" s="1"/>
  <c r="K1436" i="6"/>
  <c r="Q1436" i="6" s="1"/>
  <c r="K1468" i="6"/>
  <c r="Q1468" i="6" s="1"/>
  <c r="K1612" i="6"/>
  <c r="Q1612" i="6" s="1"/>
  <c r="K1240" i="6"/>
  <c r="Q1240" i="6" s="1"/>
  <c r="K1728" i="6"/>
  <c r="Q1728" i="6" s="1"/>
  <c r="K318" i="6"/>
  <c r="Q318" i="6" s="1"/>
  <c r="K656" i="6"/>
  <c r="Q656" i="6" s="1"/>
  <c r="K752" i="6"/>
  <c r="Q752" i="6" s="1"/>
  <c r="K432" i="6"/>
  <c r="Q432" i="6" s="1"/>
  <c r="K62" i="6"/>
  <c r="Q62" i="6" s="1"/>
  <c r="K674" i="6"/>
  <c r="Q674" i="6" s="1"/>
  <c r="K543" i="6"/>
  <c r="Q543" i="6" s="1"/>
  <c r="K1570" i="6"/>
  <c r="Q1570" i="6" s="1"/>
  <c r="K1370" i="6"/>
  <c r="Q1370" i="6" s="1"/>
  <c r="K1407" i="6"/>
  <c r="Q1407" i="6" s="1"/>
  <c r="K1986" i="6"/>
  <c r="Q1986" i="6" s="1"/>
  <c r="K1136" i="6"/>
  <c r="Q1136" i="6" s="1"/>
  <c r="K688" i="6"/>
  <c r="Q688" i="6" s="1"/>
  <c r="K1052" i="6"/>
  <c r="Q1052" i="6" s="1"/>
  <c r="K922" i="6"/>
  <c r="Q922" i="6" s="1"/>
  <c r="K102" i="6"/>
  <c r="Q102" i="6" s="1"/>
  <c r="K7" i="6"/>
  <c r="Q7" i="6" s="1"/>
  <c r="K103" i="6"/>
  <c r="Q103" i="6" s="1"/>
  <c r="K272" i="6"/>
  <c r="Q272" i="6" s="1"/>
  <c r="K575" i="6"/>
  <c r="Q575" i="6" s="1"/>
  <c r="K48" i="6"/>
  <c r="Q48" i="6" s="1"/>
  <c r="K144" i="6"/>
  <c r="Q144" i="6" s="1"/>
  <c r="K240" i="6"/>
  <c r="Q240" i="6" s="1"/>
  <c r="K336" i="6"/>
  <c r="Q336" i="6" s="1"/>
  <c r="K720" i="6"/>
  <c r="Q720" i="6" s="1"/>
  <c r="K170" i="6"/>
  <c r="Q170" i="6" s="1"/>
  <c r="K1090" i="6"/>
  <c r="Q1090" i="6" s="1"/>
  <c r="K1330" i="6"/>
  <c r="Q1330" i="6" s="1"/>
  <c r="K1487" i="6"/>
  <c r="Q1487" i="6" s="1"/>
  <c r="K1336" i="6"/>
  <c r="Q1336" i="6" s="1"/>
  <c r="K1456" i="6"/>
  <c r="Q1456" i="6" s="1"/>
  <c r="K1256" i="6"/>
  <c r="Q1256" i="6" s="1"/>
  <c r="K492" i="6"/>
  <c r="Q492" i="6" s="1"/>
  <c r="K311" i="6"/>
  <c r="Q311" i="6" s="1"/>
  <c r="K80" i="6"/>
  <c r="Q80" i="6" s="1"/>
  <c r="K176" i="6"/>
  <c r="Q176" i="6" s="1"/>
  <c r="K560" i="6"/>
  <c r="Q560" i="6" s="1"/>
  <c r="K890" i="6"/>
  <c r="Q890" i="6" s="1"/>
  <c r="K39" i="6"/>
  <c r="Q39" i="6" s="1"/>
  <c r="K994" i="6"/>
  <c r="Q994" i="6" s="1"/>
  <c r="K30" i="6"/>
  <c r="Q30" i="6" s="1"/>
  <c r="K274" i="6"/>
  <c r="Q274" i="6" s="1"/>
  <c r="K370" i="6"/>
  <c r="Q370" i="6" s="1"/>
  <c r="K98" i="6"/>
  <c r="Q98" i="6" s="1"/>
  <c r="K602" i="6"/>
  <c r="Q602" i="6" s="1"/>
  <c r="K471" i="6"/>
  <c r="Q471" i="6" s="1"/>
  <c r="K16" i="6"/>
  <c r="Q16" i="6" s="1"/>
  <c r="K112" i="6"/>
  <c r="Q112" i="6" s="1"/>
  <c r="K208" i="6"/>
  <c r="Q208" i="6" s="1"/>
  <c r="K304" i="6"/>
  <c r="Q304" i="6" s="1"/>
  <c r="K400" i="6"/>
  <c r="Q400" i="6" s="1"/>
  <c r="K592" i="6"/>
  <c r="Q592" i="6" s="1"/>
  <c r="K1944" i="6"/>
  <c r="Q1944" i="6" s="1"/>
  <c r="K1335" i="6"/>
  <c r="Q1335" i="6" s="1"/>
  <c r="K1890" i="6"/>
  <c r="Q1890" i="6" s="1"/>
  <c r="K1663" i="6"/>
  <c r="Q1663" i="6" s="1"/>
  <c r="O1372" i="6"/>
  <c r="O1518" i="6"/>
  <c r="O289" i="6"/>
  <c r="O1864" i="6"/>
  <c r="O411" i="6"/>
  <c r="O1157" i="6"/>
  <c r="K287" i="6"/>
  <c r="Q287" i="6" s="1"/>
  <c r="K1543" i="6"/>
  <c r="Q1543" i="6" s="1"/>
  <c r="K1803" i="6"/>
  <c r="Q1803" i="6" s="1"/>
  <c r="K907" i="6"/>
  <c r="Q907" i="6" s="1"/>
  <c r="K2008" i="6"/>
  <c r="Q2008" i="6" s="1"/>
  <c r="K615" i="6"/>
  <c r="Q615" i="6" s="1"/>
  <c r="K1805" i="6"/>
  <c r="Q1805" i="6" s="1"/>
  <c r="K1832" i="6"/>
  <c r="Q1832" i="6" s="1"/>
  <c r="K618" i="6"/>
  <c r="Q618" i="6" s="1"/>
  <c r="K850" i="6"/>
  <c r="Q850" i="6" s="1"/>
  <c r="K1462" i="6"/>
  <c r="Q1462" i="6" s="1"/>
  <c r="K1079" i="6"/>
  <c r="Q1079" i="6" s="1"/>
  <c r="K1935" i="6"/>
  <c r="Q1935" i="6" s="1"/>
  <c r="K1569" i="6"/>
  <c r="Q1569" i="6" s="1"/>
  <c r="K1829" i="6"/>
  <c r="Q1829" i="6" s="1"/>
  <c r="K808" i="6"/>
  <c r="Q808" i="6" s="1"/>
  <c r="K617" i="6"/>
  <c r="Q617" i="6" s="1"/>
  <c r="K1582" i="6"/>
  <c r="Q1582" i="6" s="1"/>
  <c r="K839" i="6"/>
  <c r="Q839" i="6" s="1"/>
  <c r="K676" i="6"/>
  <c r="Q676" i="6" s="1"/>
  <c r="K711" i="6"/>
  <c r="Q711" i="6" s="1"/>
  <c r="K1937" i="6"/>
  <c r="Q1937" i="6" s="1"/>
  <c r="K1255" i="6"/>
  <c r="Q1255" i="6" s="1"/>
  <c r="K966" i="6"/>
  <c r="Q966" i="6" s="1"/>
  <c r="K1420" i="6"/>
  <c r="Q1420" i="6" s="1"/>
  <c r="K619" i="6"/>
  <c r="Q619" i="6" s="1"/>
  <c r="K687" i="6"/>
  <c r="Q687" i="6" s="1"/>
  <c r="K810" i="6"/>
  <c r="Q810" i="6" s="1"/>
  <c r="K1504" i="6"/>
  <c r="Q1504" i="6" s="1"/>
  <c r="K653" i="6"/>
  <c r="Q653" i="6" s="1"/>
  <c r="K1963" i="6"/>
  <c r="Q1963" i="6" s="1"/>
  <c r="K1278" i="6"/>
  <c r="Q1278" i="6" s="1"/>
  <c r="K1492" i="6"/>
  <c r="Q1492" i="6" s="1"/>
  <c r="K1648" i="6"/>
  <c r="Q1648" i="6" s="1"/>
  <c r="K819" i="6"/>
  <c r="Q819" i="6" s="1"/>
  <c r="K1515" i="6"/>
  <c r="Q1515" i="6" s="1"/>
  <c r="K515" i="6"/>
  <c r="Q515" i="6" s="1"/>
  <c r="K1157" i="6"/>
  <c r="Q1157" i="6" s="1"/>
  <c r="K1448" i="6"/>
  <c r="Q1448" i="6" s="1"/>
  <c r="K489" i="6"/>
  <c r="Q489" i="6" s="1"/>
  <c r="K1923" i="6"/>
  <c r="Q1923" i="6" s="1"/>
  <c r="K1792" i="6"/>
  <c r="Q1792" i="6" s="1"/>
  <c r="K363" i="6"/>
  <c r="Q363" i="6" s="1"/>
  <c r="K1868" i="6"/>
  <c r="Q1868" i="6" s="1"/>
  <c r="K1229" i="6"/>
  <c r="Q1229" i="6" s="1"/>
  <c r="K1845" i="6"/>
  <c r="Q1845" i="6" s="1"/>
  <c r="K1275" i="6"/>
  <c r="Q1275" i="6" s="1"/>
  <c r="K1132" i="6"/>
  <c r="Q1132" i="6" s="1"/>
  <c r="K1635" i="6"/>
  <c r="Q1635" i="6" s="1"/>
  <c r="K1804" i="6"/>
  <c r="Q1804" i="6" s="1"/>
  <c r="K879" i="6"/>
  <c r="Q879" i="6" s="1"/>
  <c r="K1372" i="6"/>
  <c r="Q1372" i="6" s="1"/>
  <c r="K1686" i="6"/>
  <c r="Q1686" i="6" s="1"/>
  <c r="K1277" i="6"/>
  <c r="Q1277" i="6" s="1"/>
  <c r="K1518" i="6"/>
  <c r="Q1518" i="6" s="1"/>
  <c r="K1072" i="6"/>
  <c r="Q1072" i="6" s="1"/>
  <c r="K964" i="6"/>
  <c r="Q964" i="6" s="1"/>
  <c r="K1405" i="6"/>
  <c r="Q1405" i="6" s="1"/>
  <c r="K1647" i="6"/>
  <c r="Q1647" i="6" s="1"/>
  <c r="K1864" i="6"/>
  <c r="Q1864" i="6" s="1"/>
  <c r="K411" i="6"/>
  <c r="Q411" i="6" s="1"/>
  <c r="K1131" i="6"/>
  <c r="Q1131" i="6" s="1"/>
  <c r="K1516" i="6"/>
  <c r="Q1516" i="6" s="1"/>
  <c r="K1806" i="6"/>
  <c r="Q1806" i="6" s="1"/>
  <c r="K1530" i="6"/>
  <c r="Q1530" i="6" s="1"/>
  <c r="K1881" i="6"/>
  <c r="Q1881" i="6" s="1"/>
  <c r="K1619" i="6"/>
  <c r="Q1619" i="6" s="1"/>
  <c r="K1176" i="6"/>
  <c r="Q1176" i="6" s="1"/>
  <c r="K1417" i="6"/>
  <c r="Q1417" i="6" s="1"/>
  <c r="K1767" i="6"/>
  <c r="Q1767" i="6" s="1"/>
  <c r="K1700" i="6"/>
  <c r="Q1700" i="6" s="1"/>
  <c r="K1924" i="6"/>
  <c r="Q1924" i="6" s="1"/>
  <c r="K1203" i="6"/>
  <c r="Q1203" i="6" s="1"/>
  <c r="K1661" i="6"/>
  <c r="Q1661" i="6" s="1"/>
  <c r="K1830" i="6"/>
  <c r="Q1830" i="6" s="1"/>
  <c r="K1517" i="6"/>
  <c r="Q1517" i="6" s="1"/>
  <c r="K1989" i="6"/>
  <c r="Q1989" i="6" s="1"/>
  <c r="K1727" i="6"/>
  <c r="Q1727" i="6" s="1"/>
  <c r="K586" i="6"/>
  <c r="Q586" i="6" s="1"/>
  <c r="K1817" i="6"/>
  <c r="Q1817" i="6" s="1"/>
  <c r="K1779" i="6"/>
  <c r="Q1779" i="6" s="1"/>
  <c r="K1936" i="6"/>
  <c r="Q1936" i="6" s="1"/>
  <c r="K519" i="6"/>
  <c r="Q519" i="6" s="1"/>
  <c r="K1685" i="6"/>
  <c r="Q1685" i="6" s="1"/>
  <c r="K1950" i="6"/>
  <c r="Q1950" i="6" s="1"/>
  <c r="K1529" i="6"/>
  <c r="Q1529" i="6" s="1"/>
  <c r="K2013" i="6"/>
  <c r="Q2013" i="6" s="1"/>
  <c r="K1811" i="6"/>
  <c r="Q1811" i="6" s="1"/>
  <c r="K754" i="6"/>
  <c r="Q754" i="6" s="1"/>
  <c r="K70" i="6"/>
  <c r="Q70" i="6" s="1"/>
  <c r="K127" i="6"/>
  <c r="Q127" i="6" s="1"/>
  <c r="K1791" i="6"/>
  <c r="Q1791" i="6" s="1"/>
  <c r="K1948" i="6"/>
  <c r="Q1948" i="6" s="1"/>
  <c r="K555" i="6"/>
  <c r="Q555" i="6" s="1"/>
  <c r="S555" i="6" s="1"/>
  <c r="U555" i="6" s="1"/>
  <c r="K1227" i="6"/>
  <c r="Q1227" i="6" s="1"/>
  <c r="K1793" i="6"/>
  <c r="Q1793" i="6" s="1"/>
  <c r="K412" i="6"/>
  <c r="Q412" i="6" s="1"/>
  <c r="K210" i="6"/>
  <c r="Q210" i="6" s="1"/>
  <c r="K1568" i="6"/>
  <c r="Q1568" i="6" s="1"/>
  <c r="K1871" i="6"/>
  <c r="Q1871" i="6" s="1"/>
  <c r="O1907" i="6"/>
  <c r="K1907" i="6"/>
  <c r="Q1907" i="6" s="1"/>
  <c r="K1687" i="6"/>
  <c r="Q1687" i="6" s="1"/>
  <c r="O1276" i="6"/>
  <c r="K1276" i="6"/>
  <c r="Q1276" i="6" s="1"/>
  <c r="K1183" i="6"/>
  <c r="Q1183" i="6" s="1"/>
  <c r="K1491" i="6"/>
  <c r="Q1491" i="6" s="1"/>
  <c r="O1831" i="6"/>
  <c r="K1831" i="6"/>
  <c r="Q1831" i="6" s="1"/>
  <c r="O1316" i="6"/>
  <c r="K1316" i="6"/>
  <c r="Q1316" i="6" s="1"/>
  <c r="O1176" i="6"/>
  <c r="O106" i="6"/>
  <c r="K106" i="6"/>
  <c r="Q106" i="6" s="1"/>
  <c r="K1949" i="6"/>
  <c r="Q1949" i="6" s="1"/>
  <c r="O1356" i="6"/>
  <c r="K1356" i="6"/>
  <c r="Q1356" i="6" s="1"/>
  <c r="O1830" i="6"/>
  <c r="O1661" i="6"/>
  <c r="K289" i="6"/>
  <c r="Q289" i="6" s="1"/>
  <c r="O1446" i="6"/>
  <c r="K1446" i="6"/>
  <c r="Q1446" i="6" s="1"/>
  <c r="O1528" i="6"/>
  <c r="K1528" i="6"/>
  <c r="Q1528" i="6" s="1"/>
  <c r="K1096" i="6"/>
  <c r="Q1096" i="6" s="1"/>
  <c r="K1447" i="6"/>
  <c r="Q1447" i="6" s="1"/>
  <c r="K190" i="6"/>
  <c r="Q190" i="6" s="1"/>
  <c r="O1369" i="6"/>
  <c r="K1369" i="6"/>
  <c r="Q1369" i="6" s="1"/>
  <c r="O1869" i="6"/>
  <c r="K1869" i="6"/>
  <c r="Q1869" i="6" s="1"/>
  <c r="O1700" i="6"/>
  <c r="O238" i="6"/>
  <c r="K238" i="6"/>
  <c r="Q238" i="6" s="1"/>
  <c r="O1183" i="6"/>
  <c r="O1491" i="6"/>
  <c r="O1647" i="6"/>
  <c r="O1096" i="6"/>
  <c r="O1447" i="6"/>
  <c r="O190" i="6"/>
  <c r="O879" i="6"/>
  <c r="O1829" i="6"/>
  <c r="O1582" i="6"/>
  <c r="O1569" i="6"/>
  <c r="O1949" i="6"/>
  <c r="O653" i="6"/>
  <c r="O287" i="6"/>
  <c r="O819" i="6"/>
  <c r="O519" i="6"/>
  <c r="O1811" i="6"/>
  <c r="O1568" i="6"/>
  <c r="O1948" i="6"/>
  <c r="O412" i="6"/>
  <c r="O70" i="6"/>
  <c r="O210" i="6"/>
  <c r="O1793" i="6"/>
  <c r="O676" i="6"/>
  <c r="O839" i="6"/>
  <c r="O1515" i="6"/>
  <c r="H771" i="6"/>
  <c r="O1936" i="6"/>
  <c r="O1817" i="6"/>
  <c r="O1132" i="6"/>
  <c r="O1727" i="6"/>
  <c r="O1935" i="6"/>
  <c r="O1420" i="6"/>
  <c r="O2008" i="6"/>
  <c r="O964" i="6"/>
  <c r="O1950" i="6"/>
  <c r="O1937" i="6"/>
  <c r="O1871" i="6"/>
  <c r="H200" i="6"/>
  <c r="O1203" i="6"/>
  <c r="H1179" i="6"/>
  <c r="H1204" i="6"/>
  <c r="O617" i="6"/>
  <c r="O619" i="6"/>
  <c r="O1275" i="6"/>
  <c r="H902" i="6"/>
  <c r="O1529" i="6"/>
  <c r="O1405" i="6"/>
  <c r="O1635" i="6"/>
  <c r="O555" i="6"/>
  <c r="O1229" i="6"/>
  <c r="O1530" i="6"/>
  <c r="O1845" i="6"/>
  <c r="O586" i="6"/>
  <c r="O1462" i="6"/>
  <c r="O711" i="6"/>
  <c r="O1924" i="6"/>
  <c r="O363" i="6"/>
  <c r="O1805" i="6"/>
  <c r="O1619" i="6"/>
  <c r="O1686" i="6"/>
  <c r="O1278" i="6"/>
  <c r="O618" i="6"/>
  <c r="O1868" i="6"/>
  <c r="O1131" i="6"/>
  <c r="O1963" i="6"/>
  <c r="H623" i="6"/>
  <c r="O808" i="6"/>
  <c r="O489" i="6"/>
  <c r="O1079" i="6"/>
  <c r="O1504" i="6"/>
  <c r="O1792" i="6"/>
  <c r="O2013" i="6"/>
  <c r="O850" i="6"/>
  <c r="O1516" i="6"/>
  <c r="O754" i="6"/>
  <c r="O1517" i="6"/>
  <c r="O966" i="6"/>
  <c r="H356" i="6"/>
  <c r="H913" i="6"/>
  <c r="O515" i="6"/>
  <c r="O1791" i="6"/>
  <c r="O1804" i="6"/>
  <c r="O1227" i="6"/>
  <c r="O127" i="6"/>
  <c r="O1277" i="6"/>
  <c r="O1989" i="6"/>
  <c r="O1685" i="6"/>
  <c r="O1881" i="6"/>
  <c r="O1803" i="6"/>
  <c r="O615" i="6"/>
  <c r="O1543" i="6"/>
  <c r="O1255" i="6"/>
  <c r="H214" i="6"/>
  <c r="O1767" i="6"/>
  <c r="O1648" i="6"/>
  <c r="H613" i="6"/>
  <c r="O1448" i="6"/>
  <c r="O882" i="6"/>
  <c r="O18" i="6"/>
  <c r="O114" i="6"/>
  <c r="O954" i="6"/>
  <c r="O1062" i="6"/>
  <c r="O1218" i="6"/>
  <c r="O1266" i="6"/>
  <c r="O1638" i="6"/>
  <c r="O187" i="6"/>
  <c r="O235" i="6"/>
  <c r="O331" i="6"/>
  <c r="O427" i="6"/>
  <c r="O979" i="6"/>
  <c r="O1387" i="6"/>
  <c r="O1651" i="6"/>
  <c r="O1927" i="6"/>
  <c r="O1987" i="6"/>
  <c r="O68" i="6"/>
  <c r="O116" i="6"/>
  <c r="O164" i="6"/>
  <c r="O212" i="6"/>
  <c r="O1136" i="6"/>
  <c r="O1616" i="6"/>
  <c r="O1940" i="6"/>
  <c r="O897" i="6"/>
  <c r="O1461" i="6"/>
  <c r="O1509" i="6"/>
  <c r="O1822" i="6"/>
  <c r="O2002" i="6"/>
  <c r="O770" i="6"/>
  <c r="O1214" i="6"/>
  <c r="O1262" i="6"/>
  <c r="O1310" i="6"/>
  <c r="O1358" i="6"/>
  <c r="O1454" i="6"/>
  <c r="O1115" i="6"/>
  <c r="O1259" i="6"/>
  <c r="O1212" i="6"/>
  <c r="O1704" i="6"/>
  <c r="O1752" i="6"/>
  <c r="O1417" i="6"/>
  <c r="O1909" i="6"/>
  <c r="O2029" i="6"/>
  <c r="O579" i="6"/>
  <c r="O162" i="6"/>
  <c r="H327" i="6"/>
  <c r="O722" i="6"/>
  <c r="O518" i="6"/>
  <c r="O1889" i="6"/>
  <c r="O41" i="6"/>
  <c r="O687" i="6"/>
  <c r="O1887" i="6"/>
  <c r="O712" i="6"/>
  <c r="O1660" i="6"/>
  <c r="O1085" i="6"/>
  <c r="O1170" i="6"/>
  <c r="O1492" i="6"/>
  <c r="O1353" i="6"/>
  <c r="O1565" i="6"/>
  <c r="O405" i="6"/>
  <c r="O609" i="6"/>
  <c r="O379" i="6"/>
  <c r="O934" i="6"/>
  <c r="O1090" i="6"/>
  <c r="O810" i="6"/>
  <c r="O512" i="6"/>
  <c r="O760" i="6"/>
  <c r="O139" i="6"/>
  <c r="O1047" i="6"/>
  <c r="O256" i="6"/>
  <c r="O606" i="6"/>
  <c r="O423" i="6"/>
  <c r="O1133" i="6"/>
  <c r="O843" i="6"/>
  <c r="H1155" i="6"/>
  <c r="O1037" i="6"/>
  <c r="O823" i="6"/>
  <c r="O364" i="6"/>
  <c r="O1384" i="6"/>
  <c r="O1397" i="6"/>
  <c r="O1613" i="6"/>
  <c r="O1590" i="6"/>
  <c r="O1832" i="6"/>
  <c r="O1866" i="6"/>
  <c r="O1600" i="6"/>
  <c r="O1422" i="6"/>
  <c r="O66" i="6"/>
  <c r="O356" i="6"/>
  <c r="O801" i="6"/>
  <c r="O1779" i="6"/>
  <c r="H270" i="6"/>
  <c r="O274" i="6"/>
  <c r="O1893" i="6"/>
  <c r="O1245" i="6"/>
  <c r="O1673" i="6"/>
  <c r="O1455" i="6"/>
  <c r="O245" i="6"/>
  <c r="O941" i="6"/>
  <c r="O341" i="6"/>
  <c r="O566" i="6"/>
  <c r="O526" i="6"/>
  <c r="O989" i="6"/>
  <c r="O858" i="6"/>
  <c r="O849" i="6"/>
  <c r="O283" i="6"/>
  <c r="O118" i="6"/>
  <c r="O1095" i="6"/>
  <c r="H616" i="6"/>
  <c r="H568" i="6"/>
  <c r="O1138" i="6"/>
  <c r="O916" i="6"/>
  <c r="O1400" i="6"/>
  <c r="O1072" i="6"/>
  <c r="O1806" i="6"/>
  <c r="O1279" i="6"/>
  <c r="O1502" i="6"/>
  <c r="O293" i="6"/>
  <c r="O641" i="6"/>
  <c r="O308" i="6"/>
  <c r="O656" i="6"/>
  <c r="H1135" i="6"/>
  <c r="O818" i="6"/>
  <c r="O1118" i="6"/>
  <c r="O662" i="6"/>
  <c r="O1876" i="6"/>
  <c r="O1563" i="6"/>
  <c r="O1505" i="6"/>
  <c r="O2001" i="6"/>
  <c r="O906" i="6"/>
  <c r="O260" i="6"/>
  <c r="O345" i="6"/>
  <c r="O537" i="6"/>
  <c r="O942" i="6"/>
  <c r="O102" i="6"/>
  <c r="O150" i="6"/>
  <c r="O558" i="6"/>
  <c r="O1156" i="6"/>
  <c r="O1433" i="6"/>
  <c r="O17" i="6"/>
  <c r="O33" i="6"/>
  <c r="O273" i="6"/>
  <c r="O264" i="6"/>
  <c r="O340" i="6"/>
  <c r="O844" i="6"/>
  <c r="O1468" i="6"/>
  <c r="O1852" i="6"/>
  <c r="O869" i="6"/>
  <c r="O1373" i="6"/>
  <c r="O1865" i="6"/>
  <c r="O534" i="6"/>
  <c r="O786" i="6"/>
  <c r="O1038" i="6"/>
  <c r="O1146" i="6"/>
  <c r="O1350" i="6"/>
  <c r="O1458" i="6"/>
  <c r="O1506" i="6"/>
  <c r="O1734" i="6"/>
  <c r="O1782" i="6"/>
  <c r="O2010" i="6"/>
  <c r="H415" i="6"/>
  <c r="O511" i="6"/>
  <c r="O655" i="6"/>
  <c r="O751" i="6"/>
  <c r="O907" i="6"/>
  <c r="O1207" i="6"/>
  <c r="O1363" i="6"/>
  <c r="O1471" i="6"/>
  <c r="O1519" i="6"/>
  <c r="O1687" i="6"/>
  <c r="O1855" i="6"/>
  <c r="O488" i="6"/>
  <c r="O536" i="6"/>
  <c r="O584" i="6"/>
  <c r="O680" i="6"/>
  <c r="O129" i="6"/>
  <c r="O321" i="6"/>
  <c r="O441" i="6"/>
  <c r="O94" i="6"/>
  <c r="O202" i="6"/>
  <c r="O72" i="6"/>
  <c r="O168" i="6"/>
  <c r="O663" i="6"/>
  <c r="O771" i="6"/>
  <c r="O927" i="6"/>
  <c r="O1923" i="6"/>
  <c r="O1360" i="6"/>
  <c r="O81" i="6"/>
  <c r="O513" i="6"/>
  <c r="O975" i="6"/>
  <c r="O177" i="6"/>
  <c r="O312" i="6"/>
  <c r="O1048" i="6"/>
  <c r="O173" i="6"/>
  <c r="O120" i="6"/>
  <c r="O216" i="6"/>
  <c r="H414" i="6"/>
  <c r="H890" i="6"/>
  <c r="H342" i="6"/>
  <c r="H1057" i="6"/>
  <c r="H255" i="6"/>
  <c r="H895" i="6"/>
  <c r="H291" i="6"/>
  <c r="H977" i="6"/>
  <c r="H322" i="6"/>
  <c r="H673" i="6"/>
  <c r="H926" i="6"/>
  <c r="H659" i="6"/>
  <c r="H534" i="6"/>
  <c r="H176" i="6"/>
  <c r="H1182" i="6"/>
  <c r="H825" i="6"/>
  <c r="H982" i="6"/>
  <c r="H180" i="6"/>
  <c r="H8" i="6"/>
  <c r="H500" i="6"/>
  <c r="H462" i="6"/>
  <c r="H853" i="6"/>
  <c r="H1469" i="6"/>
  <c r="H1482" i="6"/>
  <c r="H47" i="6"/>
  <c r="H758" i="6"/>
  <c r="H1523" i="6"/>
  <c r="H749" i="6"/>
  <c r="H899" i="6"/>
  <c r="H1047" i="6"/>
  <c r="H145" i="6"/>
  <c r="H1472" i="6"/>
  <c r="H1195" i="6"/>
  <c r="H138" i="6"/>
  <c r="H1368" i="6"/>
  <c r="H1221" i="6"/>
  <c r="H1257" i="6"/>
  <c r="H548" i="6"/>
  <c r="H1428" i="6"/>
  <c r="H609" i="6"/>
  <c r="H1187" i="6"/>
  <c r="H889" i="6"/>
  <c r="H467" i="6"/>
  <c r="H65" i="6"/>
  <c r="H1102" i="6"/>
  <c r="H100" i="6"/>
  <c r="H979" i="6"/>
  <c r="H564" i="6"/>
  <c r="H352" i="6"/>
  <c r="H1173" i="6"/>
  <c r="H703" i="6"/>
  <c r="H1894" i="6"/>
  <c r="H1158" i="6"/>
  <c r="H755" i="6"/>
  <c r="H514" i="6"/>
  <c r="H304" i="6"/>
  <c r="H536" i="6"/>
  <c r="H280" i="6"/>
  <c r="H877" i="6"/>
  <c r="H1034" i="6"/>
  <c r="H1156" i="6"/>
  <c r="H307" i="6"/>
  <c r="H932" i="6"/>
  <c r="H803" i="6"/>
  <c r="H735" i="6"/>
  <c r="H1012" i="6"/>
  <c r="H396" i="6"/>
  <c r="H30" i="6"/>
  <c r="H68" i="6"/>
  <c r="H199" i="6"/>
  <c r="H1321" i="6"/>
  <c r="H719" i="6"/>
  <c r="H1052" i="6"/>
  <c r="H664" i="6"/>
  <c r="H639" i="6"/>
  <c r="H22" i="6"/>
  <c r="H472" i="6"/>
  <c r="H876" i="6"/>
  <c r="H1005" i="6"/>
  <c r="H56" i="6"/>
  <c r="H599" i="6"/>
  <c r="H1149" i="6"/>
  <c r="H706" i="6"/>
  <c r="H10" i="6"/>
  <c r="H1101" i="6"/>
  <c r="H820" i="6"/>
  <c r="H508" i="6"/>
  <c r="H1114" i="6"/>
  <c r="H732" i="6"/>
  <c r="H1236" i="6"/>
  <c r="H1344" i="6"/>
  <c r="H642" i="6"/>
  <c r="H1192" i="6"/>
  <c r="H85" i="6"/>
  <c r="H115" i="6"/>
  <c r="H153" i="6"/>
  <c r="H300" i="6"/>
  <c r="H1138" i="6"/>
  <c r="H73" i="6"/>
  <c r="H334" i="6"/>
  <c r="H82" i="6"/>
  <c r="H98" i="6"/>
  <c r="H1962" i="6"/>
  <c r="H1704" i="6"/>
  <c r="H1776" i="6"/>
  <c r="H497" i="6"/>
  <c r="H1077" i="6"/>
  <c r="H690" i="6"/>
  <c r="H1131" i="6"/>
  <c r="H903" i="6"/>
  <c r="H247" i="6"/>
  <c r="H240" i="6"/>
  <c r="H474" i="6"/>
  <c r="H840" i="6"/>
  <c r="H335" i="6"/>
  <c r="H873" i="6"/>
  <c r="H1392" i="6"/>
  <c r="H1240" i="6"/>
  <c r="H293" i="6"/>
  <c r="H746" i="6"/>
  <c r="H654" i="6"/>
  <c r="H444" i="6"/>
  <c r="H459" i="6"/>
  <c r="H1834" i="6"/>
  <c r="H329" i="6"/>
  <c r="H431" i="6"/>
  <c r="H531" i="6"/>
  <c r="H1168" i="6"/>
  <c r="H1360" i="6"/>
  <c r="H1136" i="6"/>
  <c r="H453" i="6"/>
  <c r="H1621" i="6"/>
  <c r="H1569" i="6"/>
  <c r="H1450" i="6"/>
  <c r="H37" i="6"/>
  <c r="H152" i="6"/>
  <c r="H629" i="6"/>
  <c r="H1773" i="6"/>
  <c r="H940" i="6"/>
  <c r="H1304" i="6"/>
  <c r="H570" i="6"/>
  <c r="H164" i="6"/>
  <c r="H756" i="6"/>
  <c r="H658" i="6"/>
  <c r="H298" i="6"/>
  <c r="H748" i="6"/>
  <c r="H759" i="6"/>
  <c r="H1458" i="6"/>
  <c r="H1386" i="6"/>
  <c r="H394" i="6"/>
  <c r="H1530" i="6"/>
  <c r="H1770" i="6"/>
  <c r="H483" i="6"/>
  <c r="H707" i="6"/>
  <c r="H769" i="6"/>
  <c r="H1127" i="6"/>
  <c r="H565" i="6"/>
  <c r="H1242" i="6"/>
  <c r="H915" i="6"/>
  <c r="H721" i="6"/>
  <c r="H59" i="6"/>
  <c r="H1163" i="6"/>
  <c r="H157" i="6"/>
  <c r="H443" i="6"/>
  <c r="H1517" i="6"/>
  <c r="H324" i="6"/>
  <c r="H1203" i="6"/>
  <c r="H997" i="6"/>
  <c r="H1175" i="6"/>
  <c r="H1046" i="6"/>
  <c r="H855" i="6"/>
  <c r="H133" i="6"/>
  <c r="H832" i="6"/>
  <c r="H588" i="6"/>
  <c r="H1901" i="6"/>
  <c r="H916" i="6"/>
  <c r="H1083" i="6"/>
  <c r="H1073" i="6"/>
  <c r="H202" i="6"/>
  <c r="H909" i="6"/>
  <c r="H942" i="6"/>
  <c r="H268" i="6"/>
  <c r="H1977" i="6"/>
  <c r="H1422" i="6"/>
  <c r="H9" i="6"/>
  <c r="H1589" i="6"/>
  <c r="H1494" i="6"/>
  <c r="H607" i="6"/>
  <c r="H1011" i="6"/>
  <c r="H1126" i="6"/>
  <c r="H850" i="6"/>
  <c r="H1553" i="6"/>
  <c r="H1197" i="6"/>
  <c r="H764" i="6"/>
  <c r="H1086" i="6"/>
  <c r="H370" i="6"/>
  <c r="H1670" i="6"/>
  <c r="H992" i="6"/>
  <c r="H908" i="6"/>
  <c r="H366" i="6"/>
  <c r="H781" i="6"/>
  <c r="H1566" i="6"/>
  <c r="H1806" i="6"/>
  <c r="H1474" i="6"/>
  <c r="H1690" i="6"/>
  <c r="H16" i="6"/>
  <c r="H1037" i="6"/>
  <c r="H441" i="6"/>
  <c r="H1183" i="6"/>
  <c r="H585" i="6"/>
  <c r="H1409" i="6"/>
  <c r="H1213" i="6"/>
  <c r="H496" i="6"/>
  <c r="H864" i="6"/>
  <c r="H1171" i="6"/>
  <c r="H173" i="6"/>
  <c r="H675" i="6"/>
  <c r="H1009" i="6"/>
  <c r="H1021" i="6"/>
  <c r="H46" i="6"/>
  <c r="H714" i="6"/>
  <c r="H287" i="6"/>
  <c r="H86" i="6"/>
  <c r="H124" i="6"/>
  <c r="H959" i="6"/>
  <c r="H285" i="6"/>
  <c r="H604" i="6"/>
  <c r="H256" i="6"/>
  <c r="H1246" i="6"/>
  <c r="H919" i="6"/>
  <c r="H174" i="6"/>
  <c r="H374" i="6"/>
  <c r="H272" i="6"/>
  <c r="H799" i="6"/>
  <c r="H103" i="6"/>
  <c r="H7" i="6"/>
  <c r="H408" i="6"/>
  <c r="H801" i="6"/>
  <c r="H464" i="6"/>
  <c r="H579" i="6"/>
  <c r="H481" i="6"/>
  <c r="H196" i="6"/>
  <c r="H1139" i="6"/>
  <c r="H1313" i="6"/>
  <c r="H866" i="6"/>
  <c r="H860" i="6"/>
  <c r="H1328" i="6"/>
  <c r="H863" i="6"/>
  <c r="H456" i="6"/>
  <c r="H1198" i="6"/>
  <c r="H373" i="6"/>
  <c r="H1209" i="6"/>
  <c r="H262" i="6"/>
  <c r="H761" i="6"/>
  <c r="H288" i="6"/>
  <c r="H912" i="6"/>
  <c r="H78" i="6"/>
  <c r="H689" i="6"/>
  <c r="H376" i="6"/>
  <c r="H54" i="6"/>
  <c r="H1056" i="6"/>
  <c r="H87" i="6"/>
  <c r="H934" i="6"/>
  <c r="H430" i="6"/>
  <c r="H946" i="6"/>
  <c r="H879" i="6"/>
  <c r="H2004" i="6"/>
  <c r="H55" i="6"/>
  <c r="H650" i="6"/>
  <c r="H84" i="6"/>
  <c r="H729" i="6"/>
  <c r="H777" i="6"/>
  <c r="H1279" i="6"/>
  <c r="H1296" i="6"/>
  <c r="H711" i="6"/>
  <c r="H666" i="6"/>
  <c r="H1066" i="6"/>
  <c r="H798" i="6"/>
  <c r="H1798" i="6"/>
  <c r="H1626" i="6"/>
  <c r="H1493" i="6"/>
  <c r="H1470" i="6"/>
  <c r="H1341" i="6"/>
  <c r="H530" i="6"/>
  <c r="H1028" i="6"/>
  <c r="H57" i="6"/>
  <c r="H544" i="6"/>
  <c r="H439" i="6"/>
  <c r="H1826" i="6"/>
  <c r="H1301" i="6"/>
  <c r="H1483" i="6"/>
  <c r="H800" i="6"/>
  <c r="H386" i="6"/>
  <c r="H708" i="6"/>
  <c r="H757" i="6"/>
  <c r="H547" i="6"/>
  <c r="H1887" i="6"/>
  <c r="H1955" i="6"/>
  <c r="H1142" i="6"/>
  <c r="H40" i="6"/>
  <c r="H824" i="6"/>
  <c r="H297" i="6"/>
  <c r="H929" i="6"/>
  <c r="H631" i="6"/>
  <c r="H1769" i="6"/>
  <c r="H1529" i="6"/>
  <c r="H1051" i="6"/>
  <c r="H1584" i="6"/>
  <c r="H772" i="6"/>
  <c r="H128" i="6"/>
  <c r="H635" i="6"/>
  <c r="H1085" i="6"/>
  <c r="H1087" i="6"/>
  <c r="H210" i="6"/>
  <c r="H403" i="6"/>
  <c r="H159" i="6"/>
  <c r="H1017" i="6"/>
  <c r="H1489" i="6"/>
  <c r="H1810" i="6"/>
  <c r="H1444" i="6"/>
  <c r="H1565" i="6"/>
  <c r="H1618" i="6"/>
  <c r="H140" i="6"/>
  <c r="H1036" i="6"/>
  <c r="H106" i="6"/>
  <c r="H1709" i="6"/>
  <c r="H1031" i="6"/>
  <c r="H724" i="6"/>
  <c r="H1882" i="6"/>
  <c r="H466" i="6"/>
  <c r="H1272" i="6"/>
  <c r="H670" i="6"/>
  <c r="H1775" i="6"/>
  <c r="H1324" i="6"/>
  <c r="H89" i="6"/>
  <c r="H398" i="6"/>
  <c r="H258" i="6"/>
  <c r="H1729" i="6"/>
  <c r="H1781" i="6"/>
  <c r="H1288" i="6"/>
  <c r="H578" i="6"/>
  <c r="H146" i="6"/>
  <c r="H521" i="6"/>
  <c r="H944" i="6"/>
  <c r="H295" i="6"/>
  <c r="H914" i="6"/>
  <c r="H233" i="6"/>
  <c r="H315" i="6"/>
  <c r="H990" i="6"/>
  <c r="H1454" i="6"/>
  <c r="H1638" i="6"/>
  <c r="H1682" i="6"/>
  <c r="H74" i="6"/>
  <c r="H434" i="6"/>
  <c r="H563" i="6"/>
  <c r="H1096" i="6"/>
  <c r="H1023" i="6"/>
  <c r="H151" i="6"/>
  <c r="H286" i="6"/>
  <c r="H70" i="6"/>
  <c r="H583" i="6"/>
  <c r="H1245" i="6"/>
  <c r="H601" i="6"/>
  <c r="H1998" i="6"/>
  <c r="H780" i="6"/>
  <c r="H1238" i="6"/>
  <c r="H377" i="6"/>
  <c r="H665" i="6"/>
  <c r="H507" i="6"/>
  <c r="H1600" i="6"/>
  <c r="H1013" i="6"/>
  <c r="H722" i="6"/>
  <c r="H12" i="6"/>
  <c r="H886" i="6"/>
  <c r="H365" i="6"/>
  <c r="H2027" i="6"/>
  <c r="H1317" i="6"/>
  <c r="H1225" i="6"/>
  <c r="H2015" i="6"/>
  <c r="H1411" i="6"/>
  <c r="H81" i="6"/>
  <c r="H1113" i="6"/>
  <c r="H1423" i="6"/>
  <c r="H737" i="6"/>
  <c r="H618" i="6"/>
  <c r="H353" i="6"/>
  <c r="H1108" i="6"/>
  <c r="H1632" i="6"/>
  <c r="H122" i="6"/>
  <c r="H981" i="6"/>
  <c r="H1536" i="6"/>
  <c r="H699" i="6"/>
  <c r="H1151" i="6"/>
  <c r="H1706" i="6"/>
  <c r="H2013" i="6"/>
  <c r="H1415" i="6"/>
  <c r="H96" i="6"/>
  <c r="H1768" i="6"/>
  <c r="H1164" i="6"/>
  <c r="H18" i="6"/>
  <c r="H1782" i="6"/>
  <c r="H1282" i="6"/>
  <c r="H1420" i="6"/>
  <c r="H404" i="6"/>
  <c r="H702" i="6"/>
  <c r="H495" i="6"/>
  <c r="H1006" i="6"/>
  <c r="H1825" i="6"/>
  <c r="H1753" i="6"/>
  <c r="H1119" i="6"/>
  <c r="H551" i="6"/>
  <c r="H252" i="6"/>
  <c r="H1147" i="6"/>
  <c r="H802" i="6"/>
  <c r="H1715" i="6"/>
  <c r="H995" i="6"/>
  <c r="H808" i="6"/>
  <c r="H217" i="6"/>
  <c r="H838" i="6"/>
  <c r="H1377" i="6"/>
  <c r="H878" i="6"/>
  <c r="H1300" i="6"/>
  <c r="H807" i="6"/>
  <c r="H484" i="6"/>
  <c r="H229" i="6"/>
  <c r="H1557" i="6"/>
  <c r="H1645" i="6"/>
  <c r="H23" i="6"/>
  <c r="H671" i="6"/>
  <c r="H1049" i="6"/>
  <c r="H700" i="6"/>
  <c r="H1449" i="6"/>
  <c r="H1681" i="6"/>
  <c r="H577" i="6"/>
  <c r="H874" i="6"/>
  <c r="H492" i="6"/>
  <c r="H787" i="6"/>
  <c r="H634" i="6"/>
  <c r="H228" i="6"/>
  <c r="H163" i="6"/>
  <c r="H1818" i="6"/>
  <c r="H1898" i="6"/>
  <c r="H1959" i="6"/>
  <c r="H1943" i="6"/>
  <c r="H2001" i="6"/>
  <c r="H1078" i="6"/>
  <c r="H1094" i="6"/>
  <c r="H303" i="6"/>
  <c r="H1506" i="6"/>
  <c r="H1914" i="6"/>
  <c r="H1261" i="6"/>
  <c r="H1542" i="6"/>
  <c r="H782" i="6"/>
  <c r="H123" i="6"/>
  <c r="H1504" i="6"/>
  <c r="H1742" i="6"/>
  <c r="H290" i="6"/>
  <c r="H201" i="6"/>
  <c r="H594" i="6"/>
  <c r="H694" i="6"/>
  <c r="H211" i="6"/>
  <c r="H697" i="6"/>
  <c r="H964" i="6"/>
  <c r="H846" i="6"/>
  <c r="H1625" i="6"/>
  <c r="H1434" i="6"/>
  <c r="H945" i="6"/>
  <c r="H1161" i="6"/>
  <c r="H99" i="6"/>
  <c r="H606" i="6"/>
  <c r="H685" i="6"/>
  <c r="H80" i="6"/>
  <c r="H239" i="6"/>
  <c r="H1132" i="6"/>
  <c r="H887" i="6"/>
  <c r="H1216" i="6"/>
  <c r="H938" i="6"/>
  <c r="H738" i="6"/>
  <c r="H557" i="6"/>
  <c r="H550" i="6"/>
  <c r="H986" i="6"/>
  <c r="H790" i="6"/>
  <c r="H246" i="6"/>
  <c r="H636" i="6"/>
  <c r="H1123" i="6"/>
  <c r="H516" i="6"/>
  <c r="H301" i="6"/>
  <c r="H499" i="6"/>
  <c r="H827" i="6"/>
  <c r="H716" i="6"/>
  <c r="H143" i="6"/>
  <c r="H812" i="6"/>
  <c r="H31" i="6"/>
  <c r="H1134" i="6"/>
  <c r="H691" i="6"/>
  <c r="H1335" i="6"/>
  <c r="H1186" i="6"/>
  <c r="H1072" i="6"/>
  <c r="H1227" i="6"/>
  <c r="H506" i="6"/>
  <c r="H360" i="6"/>
  <c r="H1295" i="6"/>
  <c r="H2006" i="6"/>
  <c r="H841" i="6"/>
  <c r="H1524" i="6"/>
  <c r="H1612" i="6"/>
  <c r="H1286" i="6"/>
  <c r="H1371" i="6"/>
  <c r="H593" i="6"/>
  <c r="H828" i="6"/>
  <c r="H426" i="6"/>
  <c r="H969" i="6"/>
  <c r="H385" i="6"/>
  <c r="H215" i="6"/>
  <c r="H1656" i="6"/>
  <c r="H842" i="6"/>
  <c r="H745" i="6"/>
  <c r="H183" i="6"/>
  <c r="H971" i="6"/>
  <c r="H1416" i="6"/>
  <c r="H1167" i="6"/>
  <c r="H25" i="6"/>
  <c r="H129" i="6"/>
  <c r="H136" i="6"/>
  <c r="H269" i="6"/>
  <c r="H450" i="6"/>
  <c r="H1030" i="6"/>
  <c r="H64" i="6"/>
  <c r="H223" i="6"/>
  <c r="H488" i="6"/>
  <c r="H1243" i="6"/>
  <c r="H1331" i="6"/>
  <c r="H1634" i="6"/>
  <c r="H1692" i="6"/>
  <c r="H1095" i="6"/>
  <c r="H325" i="6"/>
  <c r="H553" i="6"/>
  <c r="H17" i="6"/>
  <c r="H248" i="6"/>
  <c r="H361" i="6"/>
  <c r="H723" i="6"/>
  <c r="H1315" i="6"/>
  <c r="H1452" i="6"/>
  <c r="H776" i="6"/>
  <c r="H498" i="6"/>
  <c r="H918" i="6"/>
  <c r="H478" i="6"/>
  <c r="H1380" i="6"/>
  <c r="H591" i="6"/>
  <c r="H1174" i="6"/>
  <c r="H108" i="6"/>
  <c r="H561" i="6"/>
  <c r="H535" i="6"/>
  <c r="H292" i="6"/>
  <c r="H1560" i="6"/>
  <c r="H132" i="6"/>
  <c r="H306" i="6"/>
  <c r="H953" i="6"/>
  <c r="H482" i="6"/>
  <c r="H6" i="6"/>
  <c r="H236" i="6"/>
  <c r="H998" i="6"/>
  <c r="H837" i="6"/>
  <c r="H318" i="6"/>
  <c r="H826" i="6"/>
  <c r="H661" i="6"/>
  <c r="H907" i="6"/>
  <c r="H1237" i="6"/>
  <c r="H615" i="6"/>
  <c r="H505" i="6"/>
  <c r="H983" i="6"/>
  <c r="H1637" i="6"/>
  <c r="H1181" i="6"/>
  <c r="H205" i="6"/>
  <c r="H1614" i="6"/>
  <c r="H149" i="6"/>
  <c r="H406" i="6"/>
  <c r="H1518" i="6"/>
  <c r="H1365" i="6"/>
  <c r="H454" i="6"/>
  <c r="H996" i="6"/>
  <c r="H701" i="6"/>
  <c r="H1038" i="6"/>
  <c r="H76" i="6"/>
  <c r="H923" i="6"/>
  <c r="H989" i="6"/>
  <c r="H752" i="6"/>
  <c r="H894" i="6"/>
  <c r="H728" i="6"/>
  <c r="H1602" i="6"/>
  <c r="H1019" i="6"/>
  <c r="H734" i="6"/>
  <c r="H891" i="6"/>
  <c r="H379" i="6"/>
  <c r="H423" i="6"/>
  <c r="H112" i="6"/>
  <c r="H961" i="6"/>
  <c r="H967" i="6"/>
  <c r="H1667" i="6"/>
  <c r="H1883" i="6"/>
  <c r="H24" i="6"/>
  <c r="H425" i="6"/>
  <c r="H1270" i="6"/>
  <c r="H1784" i="6"/>
  <c r="H416" i="6"/>
  <c r="H60" i="6"/>
  <c r="H486" i="6"/>
  <c r="H253" i="6"/>
  <c r="H766" i="6"/>
  <c r="H1121" i="6"/>
  <c r="H1820" i="6"/>
  <c r="H1574" i="6"/>
  <c r="H1714" i="6"/>
  <c r="H1032" i="6"/>
  <c r="H555" i="6"/>
  <c r="H1071" i="6"/>
  <c r="H244" i="6"/>
  <c r="H856" i="6"/>
  <c r="H663" i="6"/>
  <c r="H1290" i="6"/>
  <c r="H1908" i="6"/>
  <c r="H232" i="6"/>
  <c r="H424" i="6"/>
  <c r="H988" i="6"/>
  <c r="H515" i="6"/>
  <c r="H1508" i="6"/>
  <c r="H1653" i="6"/>
  <c r="H1730" i="6"/>
  <c r="H1610" i="6"/>
  <c r="H1683" i="6"/>
  <c r="H1925" i="6"/>
  <c r="H741" i="6"/>
  <c r="H1004" i="6"/>
  <c r="H1050" i="6"/>
  <c r="H519" i="6"/>
  <c r="H608" i="6"/>
  <c r="H1276" i="6"/>
  <c r="H261" i="6"/>
  <c r="H494" i="6"/>
  <c r="H1141" i="6"/>
  <c r="H1063" i="6"/>
  <c r="H1789" i="6"/>
  <c r="H581" i="6"/>
  <c r="H399" i="6"/>
  <c r="H264" i="6"/>
  <c r="H1098" i="6"/>
  <c r="H823" i="6"/>
  <c r="H713" i="6"/>
  <c r="H596" i="6"/>
  <c r="H1772" i="6"/>
  <c r="H1599" i="6"/>
  <c r="H1429" i="6"/>
  <c r="H41" i="6"/>
  <c r="H809" i="6"/>
  <c r="H674" i="6"/>
  <c r="H148" i="6"/>
  <c r="H346" i="6"/>
  <c r="H185" i="6"/>
  <c r="H21" i="6"/>
  <c r="H463" i="6"/>
  <c r="H193" i="6"/>
  <c r="H672" i="6"/>
  <c r="H617" i="6"/>
  <c r="H575" i="6"/>
  <c r="H839" i="6"/>
  <c r="H212" i="6"/>
  <c r="H473" i="6"/>
  <c r="H556" i="6"/>
  <c r="H1578" i="6"/>
  <c r="H227" i="6"/>
  <c r="H1080" i="6"/>
  <c r="H558" i="6"/>
  <c r="H226" i="6"/>
  <c r="H796" i="6"/>
  <c r="H251" i="6"/>
  <c r="H1190" i="6"/>
  <c r="H1148" i="6"/>
  <c r="H485" i="6"/>
  <c r="H242" i="6"/>
  <c r="H936" i="6"/>
  <c r="H436" i="6"/>
  <c r="H862" i="6"/>
  <c r="H1980" i="6"/>
  <c r="H1842" i="6"/>
  <c r="H2007" i="6"/>
  <c r="H632" i="6"/>
  <c r="H935" i="6"/>
  <c r="H1756" i="6"/>
  <c r="H1062" i="6"/>
  <c r="H186" i="6"/>
  <c r="H1044" i="6"/>
  <c r="H218" i="6"/>
  <c r="H411" i="6"/>
  <c r="H207" i="6"/>
  <c r="H1092" i="6"/>
  <c r="H778" i="6"/>
  <c r="H905" i="6"/>
  <c r="H219" i="6"/>
  <c r="H792" i="6"/>
  <c r="H412" i="6"/>
  <c r="H161" i="6"/>
  <c r="H1673" i="6"/>
  <c r="H1417" i="6"/>
  <c r="H1172" i="6"/>
  <c r="H362" i="6"/>
  <c r="H305" i="6"/>
  <c r="H1099" i="6"/>
  <c r="H166" i="6"/>
  <c r="H400" i="6"/>
  <c r="H785" i="6"/>
  <c r="H668" i="6"/>
  <c r="H1944" i="6"/>
  <c r="H1790" i="6"/>
  <c r="H1145" i="6"/>
  <c r="H20" i="6"/>
  <c r="H27" i="6"/>
  <c r="H603" i="6"/>
  <c r="H397" i="6"/>
  <c r="H880" i="6"/>
  <c r="H859" i="6"/>
  <c r="H1733" i="6"/>
  <c r="H449" i="6"/>
  <c r="H962" i="6"/>
  <c r="H774" i="6"/>
  <c r="H457" i="6"/>
  <c r="H1940" i="6"/>
  <c r="H1408" i="6"/>
  <c r="H554" i="6"/>
  <c r="H33" i="6"/>
  <c r="H1804" i="6"/>
  <c r="H1660" i="6"/>
  <c r="H1878" i="6"/>
  <c r="H209" i="6"/>
  <c r="H1519" i="6"/>
  <c r="H410" i="6"/>
  <c r="H321" i="6"/>
  <c r="H1201" i="6"/>
  <c r="H91" i="6"/>
  <c r="H1218" i="6"/>
  <c r="H1747" i="6"/>
  <c r="H1306" i="6"/>
  <c r="H1362" i="6"/>
  <c r="H120" i="6"/>
  <c r="H904" i="6"/>
  <c r="H224" i="6"/>
  <c r="H1619" i="6"/>
  <c r="H1611" i="6"/>
  <c r="H79" i="6"/>
  <c r="H125" i="6"/>
  <c r="H511" i="6"/>
  <c r="H1326" i="6"/>
  <c r="H794" i="6"/>
  <c r="H868" i="6"/>
  <c r="H510" i="6"/>
  <c r="H38" i="6"/>
  <c r="H1065" i="6"/>
  <c r="H1679" i="6"/>
  <c r="H1202" i="6"/>
  <c r="H1206" i="6"/>
  <c r="H169" i="6"/>
  <c r="H736" i="6"/>
  <c r="H1384" i="6"/>
  <c r="H442" i="6"/>
  <c r="H1938" i="6"/>
  <c r="H1322" i="6"/>
  <c r="H433" i="6"/>
  <c r="H332" i="6"/>
  <c r="H420" i="6"/>
  <c r="H768" i="6"/>
  <c r="H490" i="6"/>
  <c r="H1007" i="6"/>
  <c r="H182" i="6"/>
  <c r="H614" i="6"/>
  <c r="H543" i="6"/>
  <c r="H1551" i="6"/>
  <c r="H1992" i="6"/>
  <c r="H1026" i="6"/>
  <c r="H898" i="6"/>
  <c r="H965" i="6"/>
  <c r="H921" i="6"/>
  <c r="H1234" i="6"/>
  <c r="H1947" i="6"/>
  <c r="H1055" i="6"/>
  <c r="H452" i="6"/>
  <c r="H237" i="6"/>
  <c r="H93" i="6"/>
  <c r="H1089" i="6"/>
  <c r="H925" i="6"/>
  <c r="H1128" i="6"/>
  <c r="H340" i="6"/>
  <c r="H817" i="6"/>
  <c r="H243" i="6"/>
  <c r="H1430" i="6"/>
  <c r="H1146" i="6"/>
  <c r="H316" i="6"/>
  <c r="H525" i="6"/>
  <c r="H1061" i="6"/>
  <c r="H171" i="6"/>
  <c r="H682" i="6"/>
  <c r="H875" i="6"/>
  <c r="H541" i="6"/>
  <c r="H974" i="6"/>
  <c r="H882" i="6"/>
  <c r="H381" i="6"/>
  <c r="H960" i="6"/>
  <c r="H747" i="6"/>
  <c r="H67" i="6"/>
  <c r="H1793" i="6"/>
  <c r="H1844" i="6"/>
  <c r="H1891" i="6"/>
  <c r="H351" i="6"/>
  <c r="H1466" i="6"/>
  <c r="H1748" i="6"/>
  <c r="H1971" i="6"/>
  <c r="H1965" i="6"/>
  <c r="H1596" i="6"/>
  <c r="H177" i="6"/>
  <c r="H1953" i="6"/>
  <c r="H1948" i="6"/>
  <c r="H1805" i="6"/>
  <c r="H1696" i="6"/>
  <c r="H1862" i="6"/>
  <c r="H966" i="6"/>
  <c r="H465" i="6"/>
  <c r="H283" i="6"/>
  <c r="H1124" i="6"/>
  <c r="H698" i="6"/>
  <c r="H475" i="6"/>
  <c r="H2020" i="6"/>
  <c r="H1143" i="6"/>
  <c r="H524" i="6"/>
  <c r="H612" i="6"/>
  <c r="H681" i="6"/>
  <c r="H804" i="6"/>
  <c r="H625" i="6"/>
  <c r="H532" i="6"/>
  <c r="H1650" i="6"/>
  <c r="H1374" i="6"/>
  <c r="H308" i="6"/>
  <c r="H393" i="6"/>
  <c r="H102" i="6"/>
  <c r="H640" i="6"/>
  <c r="H274" i="6"/>
  <c r="H1402" i="6"/>
  <c r="H1289" i="6"/>
  <c r="H1196" i="6"/>
  <c r="H338" i="6"/>
  <c r="H1033" i="6"/>
  <c r="H323" i="6"/>
  <c r="H435" i="6"/>
  <c r="H105" i="6"/>
  <c r="H928" i="6"/>
  <c r="H1554" i="6"/>
  <c r="H1112" i="6"/>
  <c r="H793" i="6"/>
  <c r="H869" i="6"/>
  <c r="H2023" i="6"/>
  <c r="H978" i="6"/>
  <c r="H1582" i="6"/>
  <c r="H566" i="6"/>
  <c r="H1027" i="6"/>
  <c r="H676" i="6"/>
  <c r="H1176" i="6"/>
  <c r="H941" i="6"/>
  <c r="H1875" i="6"/>
  <c r="H1985" i="6"/>
  <c r="H1685" i="6"/>
  <c r="H1724" i="6"/>
  <c r="H1467" i="6"/>
  <c r="H1498" i="6"/>
  <c r="H683" i="6"/>
  <c r="H727" i="6"/>
  <c r="H107" i="6"/>
  <c r="H1815" i="6"/>
  <c r="H188" i="6"/>
  <c r="H950" i="6"/>
  <c r="H422" i="6"/>
  <c r="H1274" i="6"/>
  <c r="H1222" i="6"/>
  <c r="H1823" i="6"/>
  <c r="H189" i="6"/>
  <c r="H1779" i="6"/>
  <c r="H1879" i="6"/>
  <c r="H503" i="6"/>
  <c r="H957" i="6"/>
  <c r="H770" i="6"/>
  <c r="H861" i="6"/>
  <c r="H815" i="6"/>
  <c r="H312" i="6"/>
  <c r="H834" i="6"/>
  <c r="H1041" i="6"/>
  <c r="H337" i="6"/>
  <c r="H580" i="6"/>
  <c r="H994" i="6"/>
  <c r="H333" i="6"/>
  <c r="H1575" i="6"/>
  <c r="H1988" i="6"/>
  <c r="H1663" i="6"/>
  <c r="H344" i="6"/>
  <c r="H1064" i="6"/>
  <c r="H653" i="6"/>
  <c r="H221" i="6"/>
  <c r="H927" i="6"/>
  <c r="H190" i="6"/>
  <c r="H1627" i="6"/>
  <c r="H1920" i="6"/>
  <c r="H611" i="6"/>
  <c r="H45" i="6"/>
  <c r="H294" i="6"/>
  <c r="H709" i="6"/>
  <c r="H1084" i="6"/>
  <c r="H299" i="6"/>
  <c r="H1843" i="6"/>
  <c r="H1330" i="6"/>
  <c r="H77" i="6"/>
  <c r="H884" i="6"/>
  <c r="H1189" i="6"/>
  <c r="H517" i="6"/>
  <c r="H1757" i="6"/>
  <c r="H1735" i="6"/>
  <c r="H1946" i="6"/>
  <c r="H1395" i="6"/>
  <c r="H1258" i="6"/>
  <c r="H1951" i="6"/>
  <c r="H402" i="6"/>
  <c r="H1525" i="6"/>
  <c r="H191" i="6"/>
  <c r="H788" i="6"/>
  <c r="H447" i="6"/>
  <c r="H391" i="6"/>
  <c r="H751" i="6"/>
  <c r="H943" i="6"/>
  <c r="H1115" i="6"/>
  <c r="H1024" i="6"/>
  <c r="H991" i="6"/>
  <c r="H1107" i="6"/>
  <c r="H600" i="6"/>
  <c r="H692" i="6"/>
  <c r="H854" i="6"/>
  <c r="H178" i="6"/>
  <c r="H66" i="6"/>
  <c r="H49" i="6"/>
  <c r="H61" i="6"/>
  <c r="H1342" i="6"/>
  <c r="H1927" i="6"/>
  <c r="H816" i="6"/>
  <c r="H1973" i="6"/>
  <c r="H1405" i="6"/>
  <c r="H1515" i="6"/>
  <c r="H669" i="6"/>
  <c r="H1839" i="6"/>
  <c r="H1688" i="6"/>
  <c r="H1252" i="6"/>
  <c r="H963" i="6"/>
  <c r="H172" i="6"/>
  <c r="H388" i="6"/>
  <c r="H520" i="6"/>
  <c r="H637" i="6"/>
  <c r="H330" i="6"/>
  <c r="H1054" i="6"/>
  <c r="H1097" i="6"/>
  <c r="H598" i="6"/>
  <c r="H311" i="6"/>
  <c r="H704" i="6"/>
  <c r="H705" i="6"/>
  <c r="H667" i="6"/>
  <c r="H970" i="6"/>
  <c r="H897" i="6"/>
  <c r="H1717" i="6"/>
  <c r="H273" i="6"/>
  <c r="H993" i="6"/>
  <c r="H1100" i="6"/>
  <c r="H489" i="6"/>
  <c r="H51" i="6"/>
  <c r="H179" i="6"/>
  <c r="H2026" i="6"/>
  <c r="H1630" i="6"/>
  <c r="H569" i="6"/>
  <c r="H537" i="6"/>
  <c r="H1129" i="6"/>
  <c r="H249" i="6"/>
  <c r="H571" i="6"/>
  <c r="H1116" i="6"/>
  <c r="H885" i="6"/>
  <c r="H1822" i="6"/>
  <c r="H1048" i="6"/>
  <c r="H750" i="6"/>
  <c r="H1608" i="6"/>
  <c r="H1750" i="6"/>
  <c r="H1868" i="6"/>
  <c r="H493" i="6"/>
  <c r="H1042" i="6"/>
  <c r="H626" i="6"/>
  <c r="H281" i="6"/>
  <c r="H644" i="6"/>
  <c r="H187" i="6"/>
  <c r="H1169" i="6"/>
  <c r="H194" i="6"/>
  <c r="H284" i="6"/>
  <c r="H94" i="6"/>
  <c r="H2010" i="6"/>
  <c r="H1930" i="6"/>
  <c r="H1986" i="6"/>
  <c r="H313" i="6"/>
  <c r="H58" i="6"/>
  <c r="H1754" i="6"/>
  <c r="H845" i="6"/>
  <c r="H743" i="6"/>
  <c r="H1079" i="6"/>
  <c r="H471" i="6"/>
  <c r="H417" i="6"/>
  <c r="H1105" i="6"/>
  <c r="H1150" i="6"/>
  <c r="H1941" i="6"/>
  <c r="H1511" i="6"/>
  <c r="H1919" i="6"/>
  <c r="H429" i="6"/>
  <c r="H1162" i="6"/>
  <c r="H835" i="6"/>
  <c r="H1438" i="6"/>
  <c r="H1351" i="6"/>
  <c r="H1459" i="6"/>
  <c r="H1620" i="6"/>
  <c r="H1792" i="6"/>
  <c r="H1154" i="6"/>
  <c r="H619" i="6"/>
  <c r="H1334" i="6"/>
  <c r="H1403" i="6"/>
  <c r="H1741" i="6"/>
  <c r="H1867" i="6"/>
  <c r="H1465" i="6"/>
  <c r="H455" i="6"/>
  <c r="H641" i="6"/>
  <c r="H1090" i="6"/>
  <c r="H266" i="6"/>
  <c r="H725" i="6"/>
  <c r="H380" i="6"/>
  <c r="H216" i="6"/>
  <c r="H526" i="6"/>
  <c r="H1188" i="6"/>
  <c r="H789" i="6"/>
  <c r="H1732" i="6"/>
  <c r="H1840" i="6"/>
  <c r="H428" i="6"/>
  <c r="H822" i="6"/>
  <c r="H1020" i="6"/>
  <c r="H1144" i="6"/>
  <c r="H742" i="6"/>
  <c r="H883" i="6"/>
  <c r="H1500" i="6"/>
  <c r="H1974" i="6"/>
  <c r="H2016" i="6"/>
  <c r="H1572" i="6"/>
  <c r="H740" i="6"/>
  <c r="H947" i="6"/>
  <c r="H111" i="6"/>
  <c r="H421" i="6"/>
  <c r="H88" i="6"/>
  <c r="H540" i="6"/>
  <c r="H1624" i="6"/>
  <c r="H1907" i="6"/>
  <c r="H1468" i="6"/>
  <c r="H1212" i="6"/>
  <c r="H113" i="6"/>
  <c r="H657" i="6"/>
  <c r="H1744" i="6"/>
  <c r="H1391" i="6"/>
  <c r="H1477" i="6"/>
  <c r="H1191" i="6"/>
  <c r="H1039" i="6"/>
  <c r="H1593" i="6"/>
  <c r="H460" i="6"/>
  <c r="H1924" i="6"/>
  <c r="H170" i="6"/>
  <c r="H438" i="6"/>
  <c r="H559" i="6"/>
  <c r="H1068" i="6"/>
  <c r="H1404" i="6"/>
  <c r="H1721" i="6"/>
  <c r="H647" i="6"/>
  <c r="H1672" i="6"/>
  <c r="H779" i="6"/>
  <c r="H662" i="6"/>
  <c r="H605" i="6"/>
  <c r="H592" i="6"/>
  <c r="H1298" i="6"/>
  <c r="H372" i="6"/>
  <c r="H1230" i="6"/>
  <c r="H2030" i="6"/>
  <c r="H1586" i="6"/>
  <c r="H881" i="6"/>
  <c r="H320" i="6"/>
  <c r="H1478" i="6"/>
  <c r="H29" i="6"/>
  <c r="H317" i="6"/>
  <c r="H573" i="6"/>
  <c r="H271" i="6"/>
  <c r="H1125" i="6"/>
  <c r="H1527" i="6"/>
  <c r="H141" i="6"/>
  <c r="H144" i="6"/>
  <c r="H1074" i="6"/>
  <c r="H1803" i="6"/>
  <c r="H1563" i="6"/>
  <c r="H1406" i="6"/>
  <c r="H1110" i="6"/>
  <c r="H461" i="6"/>
  <c r="H1180" i="6"/>
  <c r="H574" i="6"/>
  <c r="H922" i="6"/>
  <c r="H1903" i="6"/>
  <c r="H648" i="6"/>
  <c r="H649" i="6"/>
  <c r="H162" i="6"/>
  <c r="H765" i="6"/>
  <c r="H127" i="6"/>
  <c r="H427" i="6"/>
  <c r="H63" i="6"/>
  <c r="H1874" i="6"/>
  <c r="H1354" i="6"/>
  <c r="H1456" i="6"/>
  <c r="H1262" i="6"/>
  <c r="H440" i="6"/>
  <c r="H343" i="6"/>
  <c r="H1691" i="6"/>
  <c r="H1160" i="6"/>
  <c r="H104" i="6"/>
  <c r="H518" i="6"/>
  <c r="H1043" i="6"/>
  <c r="H147" i="6"/>
  <c r="H852" i="6"/>
  <c r="H939" i="6"/>
  <c r="H235" i="6"/>
  <c r="H833" i="6"/>
  <c r="H383" i="6"/>
  <c r="H512" i="6"/>
  <c r="H480" i="6"/>
  <c r="H717" i="6"/>
  <c r="H930" i="6"/>
  <c r="H786" i="6"/>
  <c r="H364" i="6"/>
  <c r="H1932" i="6"/>
  <c r="H1442" i="6"/>
  <c r="H1831" i="6"/>
  <c r="H1904" i="6"/>
  <c r="H368" i="6"/>
  <c r="H811" i="6"/>
  <c r="H250" i="6"/>
  <c r="H1935" i="6"/>
  <c r="H1210" i="6"/>
  <c r="H43" i="6"/>
  <c r="H795" i="6"/>
  <c r="H684" i="6"/>
  <c r="H1133" i="6"/>
  <c r="H980" i="6"/>
  <c r="H230" i="6"/>
  <c r="H1069" i="6"/>
  <c r="H282" i="6"/>
  <c r="H1003" i="6"/>
  <c r="H231" i="6"/>
  <c r="H35" i="6"/>
  <c r="H1491" i="6"/>
  <c r="H2018" i="6"/>
  <c r="H1591" i="6"/>
  <c r="H610" i="6"/>
  <c r="H1913" i="6"/>
  <c r="H1093" i="6"/>
  <c r="H680" i="6"/>
  <c r="H371" i="6"/>
  <c r="H509" i="6"/>
  <c r="H522" i="6"/>
  <c r="H477" i="6"/>
  <c r="H620" i="6"/>
  <c r="H1763" i="6"/>
  <c r="H1418" i="6"/>
  <c r="H198" i="6"/>
  <c r="H621" i="6"/>
  <c r="H90" i="6"/>
  <c r="H154" i="6"/>
  <c r="H409" i="6"/>
  <c r="H491" i="6"/>
  <c r="H1539" i="6"/>
  <c r="H1106" i="6"/>
  <c r="H278" i="6"/>
  <c r="H627" i="6"/>
  <c r="H951" i="6"/>
  <c r="H1120" i="6"/>
  <c r="H710" i="6"/>
  <c r="H587" i="6"/>
  <c r="H1292" i="6"/>
  <c r="H1233" i="6"/>
  <c r="H1780" i="6"/>
  <c r="H1771" i="6"/>
  <c r="H1871" i="6"/>
  <c r="H1528" i="6"/>
  <c r="H1544" i="6"/>
  <c r="H1507" i="6"/>
  <c r="H418" i="6"/>
  <c r="H150" i="6"/>
  <c r="H302" i="6"/>
  <c r="H528" i="6"/>
  <c r="H660" i="6"/>
  <c r="H97" i="6"/>
  <c r="H1571" i="6"/>
  <c r="H1788" i="6"/>
  <c r="H968" i="6"/>
  <c r="H222" i="6"/>
  <c r="H1950" i="6"/>
  <c r="H208" i="6"/>
  <c r="H390" i="6"/>
  <c r="H1381" i="6"/>
  <c r="H1463" i="6"/>
  <c r="H1170" i="6"/>
  <c r="H628" i="6"/>
  <c r="H582" i="6"/>
  <c r="H36" i="6"/>
  <c r="H369" i="6"/>
  <c r="H1075" i="6"/>
  <c r="H871" i="6"/>
  <c r="H241" i="6"/>
  <c r="H175" i="6"/>
  <c r="H1766" i="6"/>
  <c r="H1886" i="6"/>
  <c r="H1359" i="6"/>
  <c r="H1852" i="6"/>
  <c r="H458" i="6"/>
  <c r="H1471" i="6"/>
  <c r="H1140" i="6"/>
  <c r="H1177" i="6"/>
  <c r="H1427" i="6"/>
  <c r="H13" i="6"/>
  <c r="H1103" i="6"/>
  <c r="H529" i="6"/>
  <c r="H602" i="6"/>
  <c r="H1251" i="6"/>
  <c r="H1661" i="6"/>
  <c r="H131" i="6"/>
  <c r="H401" i="6"/>
  <c r="H539" i="6"/>
  <c r="H911" i="6"/>
  <c r="H870" i="6"/>
  <c r="H1435" i="6"/>
  <c r="H135" i="6"/>
  <c r="H513" i="6"/>
  <c r="H1231" i="6"/>
  <c r="H1375" i="6"/>
  <c r="H71" i="6"/>
  <c r="H384" i="6"/>
  <c r="H1118" i="6"/>
  <c r="H830" i="6"/>
  <c r="H319" i="6"/>
  <c r="H987" i="6"/>
  <c r="H349" i="6"/>
  <c r="H718" i="6"/>
  <c r="H1888" i="6"/>
  <c r="H155" i="6"/>
  <c r="H314" i="6"/>
  <c r="H1040" i="6"/>
  <c r="H1153" i="6"/>
  <c r="H355" i="6"/>
  <c r="H451" i="6"/>
  <c r="H358" i="6"/>
  <c r="H844" i="6"/>
  <c r="H257" i="6"/>
  <c r="H1440" i="6"/>
  <c r="H1934" i="6"/>
  <c r="H1989" i="6"/>
  <c r="H1319" i="6"/>
  <c r="H1588" i="6"/>
  <c r="H760" i="6"/>
  <c r="H1716" i="6"/>
  <c r="H126" i="6"/>
  <c r="H1059" i="6"/>
  <c r="H1387" i="6"/>
  <c r="H552" i="6"/>
  <c r="H1535" i="6"/>
  <c r="H1091" i="6"/>
  <c r="H726" i="6"/>
  <c r="H1045" i="6"/>
  <c r="H168" i="6"/>
  <c r="H783" i="6"/>
  <c r="H567" i="6"/>
  <c r="H1636" i="6"/>
  <c r="H347" i="6"/>
  <c r="H806" i="6"/>
  <c r="H1001" i="6"/>
  <c r="H545" i="6"/>
  <c r="H419" i="6"/>
  <c r="H731" i="6"/>
  <c r="H813" i="6"/>
  <c r="H225" i="6"/>
  <c r="H888" i="6"/>
  <c r="H1014" i="6"/>
  <c r="H937" i="6"/>
  <c r="H142" i="6"/>
  <c r="H917" i="6"/>
  <c r="H1303" i="6"/>
  <c r="H1644" i="6"/>
  <c r="H1708" i="6"/>
  <c r="H1283" i="6"/>
  <c r="H1193" i="6"/>
  <c r="H44" i="6"/>
  <c r="H754" i="6"/>
  <c r="H893" i="6"/>
  <c r="H1718" i="6"/>
  <c r="H260" i="6"/>
  <c r="H679" i="6"/>
  <c r="H34" i="6"/>
  <c r="H469" i="6"/>
  <c r="H167" i="6"/>
  <c r="H1194" i="6"/>
  <c r="H95" i="6"/>
  <c r="H933" i="6"/>
  <c r="H160" i="6"/>
  <c r="H985" i="6"/>
  <c r="H1070" i="6"/>
  <c r="H678" i="6"/>
  <c r="H901" i="6"/>
  <c r="H1137" i="6"/>
  <c r="H572" i="6"/>
  <c r="H181" i="6"/>
  <c r="H1000" i="6"/>
  <c r="H1205" i="6"/>
  <c r="H1088" i="6"/>
  <c r="H695" i="6"/>
  <c r="H712" i="6"/>
  <c r="H687" i="6"/>
  <c r="H595" i="6"/>
  <c r="H277" i="6"/>
  <c r="H367" i="6"/>
  <c r="H1284" i="6"/>
  <c r="H1228" i="6"/>
  <c r="H14" i="6"/>
  <c r="H213" i="6"/>
  <c r="H999" i="6"/>
  <c r="H432" i="6"/>
  <c r="H1018" i="6"/>
  <c r="H502" i="6"/>
  <c r="H2024" i="6"/>
  <c r="H263" i="6"/>
  <c r="H1248" i="6"/>
  <c r="H245" i="6"/>
  <c r="H584" i="6"/>
  <c r="H955" i="6"/>
  <c r="H19" i="6"/>
  <c r="H28" i="6"/>
  <c r="H389" i="6"/>
  <c r="H446" i="6"/>
  <c r="H858" i="6"/>
  <c r="H624" i="6"/>
  <c r="H1280" i="6"/>
  <c r="H1739" i="6"/>
  <c r="H1956" i="6"/>
  <c r="H1702" i="6"/>
  <c r="H1353" i="6"/>
  <c r="H1122" i="6"/>
  <c r="H797" i="6"/>
  <c r="H818" i="6"/>
  <c r="H137" i="6"/>
  <c r="H975" i="6"/>
  <c r="H378" i="6"/>
  <c r="H1605" i="6"/>
  <c r="H1325" i="6"/>
  <c r="H1372" i="6"/>
  <c r="H504" i="6"/>
  <c r="H204" i="6"/>
  <c r="H1958" i="6"/>
  <c r="H392" i="6"/>
  <c r="H354" i="6"/>
  <c r="H276" i="6"/>
  <c r="H633" i="6"/>
  <c r="H836" i="6"/>
  <c r="H1022" i="6"/>
  <c r="H382" i="6"/>
  <c r="H1166" i="6"/>
  <c r="H1016" i="6"/>
  <c r="H279" i="6"/>
  <c r="H865" i="6"/>
  <c r="H949" i="6"/>
  <c r="H696" i="6"/>
  <c r="H1513" i="6"/>
  <c r="H75" i="6"/>
  <c r="H309" i="6"/>
  <c r="H1492" i="6"/>
  <c r="H1631" i="6"/>
  <c r="H1268" i="6"/>
  <c r="H1533" i="6"/>
  <c r="H1968" i="6"/>
  <c r="H1787" i="6"/>
  <c r="H1945" i="6"/>
  <c r="H630" i="6"/>
  <c r="H739" i="6"/>
  <c r="H655" i="6"/>
  <c r="H2000" i="6"/>
  <c r="H1556" i="6"/>
  <c r="H345" i="6"/>
  <c r="H259" i="6"/>
  <c r="H1917" i="6"/>
  <c r="H773" i="6"/>
  <c r="H1058" i="6"/>
  <c r="H924" i="6"/>
  <c r="H931" i="6"/>
  <c r="H767" i="6"/>
  <c r="H1749" i="6"/>
  <c r="H1827" i="6"/>
  <c r="H470" i="6"/>
  <c r="H576" i="6"/>
  <c r="H336" i="6"/>
  <c r="H363" i="6"/>
  <c r="H523" i="6"/>
  <c r="H1849" i="6"/>
  <c r="H1700" i="6"/>
  <c r="H326" i="6"/>
  <c r="H158" i="6"/>
  <c r="H413" i="6"/>
  <c r="H843" i="6"/>
  <c r="H69" i="6"/>
  <c r="H831" i="6"/>
  <c r="H487" i="6"/>
  <c r="H139" i="6"/>
  <c r="H643" i="6"/>
  <c r="H101" i="6"/>
  <c r="H15" i="6"/>
  <c r="H1545" i="6"/>
  <c r="H1892" i="6"/>
  <c r="H2029" i="6"/>
  <c r="H1581" i="6"/>
  <c r="H1393" i="6"/>
  <c r="H1496" i="6"/>
  <c r="H1639" i="6"/>
  <c r="H677" i="6"/>
  <c r="H645" i="6"/>
  <c r="H1002" i="6"/>
  <c r="H331" i="6"/>
  <c r="H1937" i="6"/>
  <c r="H11" i="6"/>
  <c r="H83" i="6"/>
  <c r="H296" i="6"/>
  <c r="H791" i="6"/>
  <c r="H437" i="6"/>
  <c r="H395" i="6"/>
  <c r="H1832" i="6"/>
  <c r="H2009" i="6"/>
  <c r="H32" i="6"/>
  <c r="H590" i="6"/>
  <c r="H848" i="6"/>
  <c r="H920" i="6"/>
  <c r="H405" i="6"/>
  <c r="H546" i="6"/>
  <c r="H1029" i="6"/>
  <c r="H900" i="6"/>
  <c r="H1035" i="6"/>
  <c r="H48" i="6"/>
  <c r="H501" i="6"/>
  <c r="H220" i="6"/>
  <c r="H1015" i="6"/>
  <c r="H744" i="6"/>
  <c r="H1641" i="6"/>
  <c r="H1760" i="6"/>
  <c r="H1390" i="6"/>
  <c r="H1811" i="6"/>
  <c r="H1178" i="6"/>
  <c r="H116" i="6"/>
  <c r="H52" i="6"/>
  <c r="H872" i="6"/>
  <c r="H1081" i="6"/>
  <c r="H638" i="6"/>
  <c r="H549" i="6"/>
  <c r="H72" i="6"/>
  <c r="H906" i="6"/>
  <c r="H1165" i="6"/>
  <c r="H375" i="6"/>
  <c r="H952" i="6"/>
  <c r="H1152" i="6"/>
  <c r="H2021" i="6"/>
  <c r="H1590" i="6"/>
  <c r="H1633" i="6"/>
  <c r="H357" i="6"/>
  <c r="H1850" i="6"/>
  <c r="H849" i="6"/>
  <c r="H1157" i="6"/>
  <c r="H350" i="6"/>
  <c r="H762" i="6"/>
  <c r="H1676" i="6"/>
  <c r="H1861" i="6"/>
  <c r="H1838" i="6"/>
  <c r="H265" i="6"/>
  <c r="H203" i="6"/>
  <c r="H693" i="6"/>
  <c r="H948" i="6"/>
  <c r="H805" i="6"/>
  <c r="H5" i="6"/>
  <c r="H1983" i="6"/>
  <c r="H1609" i="6"/>
  <c r="H1694" i="6"/>
  <c r="H117" i="6"/>
  <c r="H1184" i="6"/>
  <c r="H533" i="6"/>
  <c r="H206" i="6"/>
  <c r="H527" i="6"/>
  <c r="H821" i="6"/>
  <c r="H720" i="6"/>
  <c r="H1460" i="6"/>
  <c r="H1655" i="6"/>
  <c r="H1877" i="6"/>
  <c r="H468" i="6"/>
  <c r="H184" i="6"/>
  <c r="H829" i="6"/>
  <c r="H857" i="6"/>
  <c r="H1316" i="6"/>
  <c r="H1532" i="6"/>
  <c r="H1522" i="6"/>
  <c r="H1856" i="6"/>
  <c r="H476" i="6"/>
  <c r="H62" i="6"/>
  <c r="H92" i="6"/>
  <c r="H1117" i="6"/>
  <c r="H39" i="6"/>
  <c r="H1104" i="6"/>
  <c r="H1897" i="6"/>
  <c r="H753" i="6"/>
  <c r="H954" i="6"/>
  <c r="H973" i="6"/>
  <c r="H109" i="6"/>
  <c r="H445" i="6"/>
  <c r="H538" i="6"/>
  <c r="H197" i="6"/>
  <c r="H119" i="6"/>
  <c r="H1399" i="6"/>
  <c r="H1484" i="6"/>
  <c r="H1801" i="6"/>
  <c r="H1199" i="6"/>
  <c r="H896" i="6"/>
  <c r="H646" i="6"/>
  <c r="H1347" i="6"/>
  <c r="H1389" i="6"/>
  <c r="H1952" i="6"/>
  <c r="H165" i="6"/>
  <c r="H156" i="6"/>
  <c r="H118" i="6"/>
  <c r="H1025" i="6"/>
  <c r="H910" i="6"/>
  <c r="H976" i="6"/>
  <c r="H130" i="6"/>
  <c r="H1501" i="6"/>
  <c r="H1865" i="6"/>
  <c r="H1727" i="6"/>
  <c r="H1629" i="6"/>
  <c r="H339" i="6"/>
  <c r="H289" i="6"/>
  <c r="H1130" i="6"/>
  <c r="H1053" i="6"/>
  <c r="H715" i="6"/>
  <c r="H110" i="6"/>
  <c r="H341" i="6"/>
  <c r="H1076" i="6"/>
  <c r="H192" i="6"/>
  <c r="H387" i="6"/>
  <c r="H819" i="6"/>
  <c r="H348" i="6"/>
  <c r="H328" i="6"/>
  <c r="H310" i="6"/>
  <c r="H267" i="6"/>
  <c r="H1109" i="6"/>
  <c r="H560" i="6"/>
  <c r="H1255" i="6"/>
  <c r="H1622" i="6"/>
  <c r="H542" i="6"/>
  <c r="H1067" i="6"/>
  <c r="H810" i="6"/>
  <c r="H1060" i="6"/>
  <c r="H1207" i="6"/>
  <c r="H847" i="6"/>
  <c r="H1200" i="6"/>
  <c r="H53" i="6"/>
  <c r="H1657" i="6"/>
  <c r="H1693" i="6"/>
  <c r="H1765" i="6"/>
  <c r="H686" i="6"/>
  <c r="H254" i="6"/>
  <c r="H359" i="6"/>
  <c r="H984" i="6"/>
  <c r="H651" i="6"/>
  <c r="H730" i="6"/>
  <c r="H1909" i="6"/>
  <c r="H2017" i="6"/>
  <c r="H597" i="6"/>
  <c r="H763" i="6"/>
  <c r="H814" i="6"/>
  <c r="H1910" i="6"/>
  <c r="H1219" i="6"/>
  <c r="H1837" i="6"/>
  <c r="V1788" i="6" l="1"/>
  <c r="V1737" i="6"/>
  <c r="T1443" i="6"/>
  <c r="V1632" i="6"/>
  <c r="V1826" i="6"/>
  <c r="T222" i="6"/>
  <c r="V1850" i="6"/>
  <c r="T1887" i="6"/>
  <c r="T1107" i="6"/>
  <c r="T1221" i="6"/>
  <c r="T1110" i="6"/>
  <c r="T999" i="6"/>
  <c r="T666" i="6"/>
  <c r="T1218" i="6"/>
  <c r="T444" i="6"/>
  <c r="T1995" i="6"/>
  <c r="T1329" i="6"/>
  <c r="T1554" i="6"/>
  <c r="T1998" i="6"/>
  <c r="T996" i="6"/>
  <c r="T1332" i="6"/>
  <c r="T774" i="6"/>
  <c r="T333" i="6"/>
  <c r="T1884" i="6"/>
  <c r="C1776" i="6"/>
  <c r="T1776" i="6"/>
  <c r="T777" i="6"/>
  <c r="T663" i="6"/>
  <c r="T111" i="6"/>
  <c r="T1662" i="6"/>
  <c r="T1440" i="6"/>
  <c r="T1551" i="6"/>
  <c r="T219" i="6"/>
  <c r="T885" i="6"/>
  <c r="T1773" i="6"/>
  <c r="T1665" i="6"/>
  <c r="T555" i="6"/>
  <c r="T108" i="6"/>
  <c r="V1696" i="6"/>
  <c r="T552" i="6"/>
  <c r="T330" i="6"/>
  <c r="T441" i="6"/>
  <c r="T888" i="6"/>
  <c r="V1946" i="6"/>
  <c r="V1656" i="6"/>
  <c r="V1578" i="6"/>
  <c r="V1773" i="6"/>
  <c r="V1776" i="6"/>
  <c r="V1396" i="6"/>
  <c r="V1761" i="6"/>
  <c r="V1812" i="6"/>
  <c r="V2031" i="6"/>
  <c r="C1773" i="6"/>
  <c r="V1720" i="6"/>
  <c r="V1800" i="6"/>
  <c r="V1840" i="6"/>
  <c r="C1221" i="6"/>
  <c r="C111" i="6"/>
  <c r="C666" i="6"/>
  <c r="C888" i="6"/>
  <c r="C1554" i="6"/>
  <c r="C1110" i="6"/>
  <c r="C1443" i="6"/>
  <c r="C444" i="6"/>
  <c r="C555" i="6"/>
  <c r="C222" i="6"/>
  <c r="C999" i="6"/>
  <c r="C1887" i="6"/>
  <c r="C333" i="6"/>
  <c r="C1665" i="6"/>
  <c r="C1998" i="6"/>
  <c r="C1332" i="6"/>
  <c r="C777" i="6"/>
  <c r="V1150" i="6"/>
  <c r="V1497" i="6"/>
  <c r="V1998" i="6"/>
  <c r="V973" i="6"/>
  <c r="V315" i="6"/>
  <c r="V1974" i="6"/>
  <c r="V467" i="6"/>
  <c r="V214" i="6"/>
  <c r="V706" i="6"/>
  <c r="V1537" i="6"/>
  <c r="C1107" i="6"/>
  <c r="C330" i="6"/>
  <c r="C1995" i="6"/>
  <c r="C1551" i="6"/>
  <c r="C663" i="6"/>
  <c r="C885" i="6"/>
  <c r="C108" i="6"/>
  <c r="C1329" i="6"/>
  <c r="C996" i="6"/>
  <c r="C1662" i="6"/>
  <c r="C552" i="6"/>
  <c r="C441" i="6"/>
  <c r="C219" i="6"/>
  <c r="C1884" i="6"/>
  <c r="C1218" i="6"/>
  <c r="C774" i="6"/>
  <c r="C1440" i="6"/>
  <c r="V423" i="6"/>
  <c r="V708" i="6"/>
  <c r="V29" i="6"/>
  <c r="V1403" i="6"/>
  <c r="V683" i="6"/>
  <c r="V561" i="6"/>
  <c r="V261" i="6"/>
  <c r="V1081" i="6"/>
  <c r="V1384" i="6"/>
  <c r="V554" i="6"/>
  <c r="V1483" i="6"/>
  <c r="V295" i="6"/>
  <c r="V88" i="6"/>
  <c r="V1457" i="6"/>
  <c r="V1877" i="6"/>
  <c r="V160" i="6"/>
  <c r="V704" i="6"/>
  <c r="V1430" i="6"/>
  <c r="V568" i="6"/>
  <c r="V1709" i="6"/>
  <c r="V1342" i="6"/>
  <c r="V1219" i="6"/>
  <c r="V1959" i="6"/>
  <c r="V697" i="6"/>
  <c r="V415" i="6"/>
  <c r="V772" i="6"/>
  <c r="V1092" i="6"/>
  <c r="V32" i="6"/>
  <c r="V1874" i="6"/>
  <c r="V253" i="6"/>
  <c r="V2002" i="6"/>
  <c r="V894" i="6"/>
  <c r="V1213" i="6"/>
  <c r="V1976" i="6"/>
  <c r="V549" i="6"/>
  <c r="V449" i="6"/>
  <c r="V1912" i="6"/>
  <c r="V23" i="6"/>
  <c r="V174" i="6"/>
  <c r="V51" i="6"/>
  <c r="V101" i="6"/>
  <c r="V1891" i="6"/>
  <c r="V877" i="6"/>
  <c r="V1035" i="6"/>
  <c r="V1532" i="6"/>
  <c r="V122" i="6"/>
  <c r="V98" i="6"/>
  <c r="V30" i="6"/>
  <c r="V1127" i="6"/>
  <c r="V138" i="6"/>
  <c r="V553" i="6"/>
  <c r="V1439" i="6"/>
  <c r="V1943" i="6"/>
  <c r="V386" i="6"/>
  <c r="V863" i="6"/>
  <c r="V403" i="6"/>
  <c r="V1294" i="6"/>
  <c r="V1842" i="6"/>
  <c r="V363" i="6"/>
  <c r="V630" i="6"/>
  <c r="V402" i="6"/>
  <c r="V1417" i="6"/>
  <c r="V438" i="6"/>
  <c r="V337" i="6"/>
  <c r="V1420" i="6"/>
  <c r="V808" i="6"/>
  <c r="V1803" i="6"/>
  <c r="V555" i="6"/>
  <c r="V519" i="6"/>
  <c r="V1864" i="6"/>
  <c r="V1804" i="6"/>
  <c r="V1096" i="6"/>
  <c r="V1347" i="6"/>
  <c r="V1153" i="6"/>
  <c r="V1261" i="6"/>
  <c r="V1057" i="6"/>
  <c r="V267" i="6"/>
  <c r="V1419" i="6"/>
  <c r="V2029" i="6"/>
  <c r="V867" i="6"/>
  <c r="V257" i="6"/>
  <c r="V429" i="6"/>
  <c r="V250" i="6"/>
  <c r="V74" i="6"/>
  <c r="V319" i="6"/>
  <c r="V28" i="6"/>
  <c r="V1051" i="6"/>
  <c r="V537" i="6"/>
  <c r="V814" i="6"/>
  <c r="V2006" i="6"/>
  <c r="V446" i="6"/>
  <c r="V1725" i="6"/>
  <c r="V1549" i="6"/>
  <c r="V1061" i="6"/>
  <c r="V405" i="6"/>
  <c r="V1463" i="6"/>
  <c r="V1387" i="6"/>
  <c r="V1019" i="6"/>
  <c r="V571" i="6"/>
  <c r="V213" i="6"/>
  <c r="V266" i="6"/>
  <c r="V1952" i="6"/>
  <c r="V1583" i="6"/>
  <c r="V872" i="6"/>
  <c r="V1604" i="6"/>
  <c r="V1380" i="6"/>
  <c r="V844" i="6"/>
  <c r="V348" i="6"/>
  <c r="V1218" i="6"/>
  <c r="V770" i="6"/>
  <c r="V1599" i="6"/>
  <c r="V1159" i="6"/>
  <c r="V1500" i="6"/>
  <c r="V876" i="6"/>
  <c r="V684" i="6"/>
  <c r="V316" i="6"/>
  <c r="V456" i="6"/>
  <c r="V12" i="6"/>
  <c r="V1265" i="6"/>
  <c r="V1297" i="6"/>
  <c r="V1105" i="6"/>
  <c r="V334" i="6"/>
  <c r="V922" i="6"/>
  <c r="V7" i="6"/>
  <c r="V102" i="6"/>
  <c r="V1026" i="6"/>
  <c r="V239" i="6"/>
  <c r="V1424" i="6"/>
  <c r="V1612" i="6"/>
  <c r="V756" i="6"/>
  <c r="V1015" i="6"/>
  <c r="V1402" i="6"/>
  <c r="V530" i="6"/>
  <c r="V202" i="6"/>
  <c r="V784" i="6"/>
  <c r="V400" i="6"/>
  <c r="V407" i="6"/>
  <c r="V464" i="6"/>
  <c r="V1330" i="6"/>
  <c r="V825" i="6"/>
  <c r="V259" i="6"/>
  <c r="V1256" i="6"/>
  <c r="V1568" i="6"/>
  <c r="V1948" i="6"/>
  <c r="V1921" i="6"/>
  <c r="V1110" i="6"/>
  <c r="V1843" i="6"/>
  <c r="V490" i="6"/>
  <c r="V948" i="6"/>
  <c r="V287" i="6"/>
  <c r="V1550" i="6"/>
  <c r="V989" i="6"/>
  <c r="V644" i="6"/>
  <c r="V1975" i="6"/>
  <c r="V1290" i="6"/>
  <c r="V157" i="6"/>
  <c r="V256" i="6"/>
  <c r="V1751" i="6"/>
  <c r="V951" i="6"/>
  <c r="V720" i="6"/>
  <c r="V503" i="6"/>
  <c r="V286" i="6"/>
  <c r="V228" i="6"/>
  <c r="V170" i="6"/>
  <c r="V1049" i="6"/>
  <c r="V774" i="6"/>
  <c r="V1313" i="6"/>
  <c r="V110" i="6"/>
  <c r="V1374" i="6"/>
  <c r="V942" i="6"/>
  <c r="V1187" i="6"/>
  <c r="V1050" i="6"/>
  <c r="V136" i="6"/>
  <c r="V1244" i="6"/>
  <c r="V686" i="6"/>
  <c r="V1584" i="6"/>
  <c r="V945" i="6"/>
  <c r="V499" i="6"/>
  <c r="V182" i="6"/>
  <c r="V1161" i="6"/>
  <c r="V1706" i="6"/>
  <c r="V36" i="6"/>
  <c r="V1779" i="6"/>
  <c r="V575" i="6"/>
  <c r="V33" i="6"/>
  <c r="V360" i="6"/>
  <c r="V199" i="6"/>
  <c r="V2003" i="6"/>
  <c r="V1815" i="6"/>
  <c r="V724" i="6"/>
  <c r="V738" i="6"/>
  <c r="V1255" i="6"/>
  <c r="V1935" i="6"/>
  <c r="V839" i="6"/>
  <c r="V1446" i="6"/>
  <c r="V127" i="6"/>
  <c r="V586" i="6"/>
  <c r="V1648" i="6"/>
  <c r="V1528" i="6"/>
  <c r="V1448" i="6"/>
  <c r="V1356" i="6"/>
  <c r="V979" i="6"/>
  <c r="V929" i="6"/>
  <c r="V161" i="6"/>
  <c r="V865" i="6"/>
  <c r="V1809" i="6"/>
  <c r="V1085" i="6"/>
  <c r="V1867" i="6"/>
  <c r="V45" i="6"/>
  <c r="V99" i="6"/>
  <c r="V1032" i="6"/>
  <c r="V1747" i="6"/>
  <c r="V731" i="6"/>
  <c r="V374" i="6"/>
  <c r="V497" i="6"/>
  <c r="V898" i="6"/>
  <c r="V682" i="6"/>
  <c r="V538" i="6"/>
  <c r="V728" i="6"/>
  <c r="V408" i="6"/>
  <c r="V79" i="6"/>
  <c r="V1981" i="6"/>
  <c r="V901" i="6"/>
  <c r="V469" i="6"/>
  <c r="V875" i="6"/>
  <c r="V1078" i="6"/>
  <c r="V550" i="6"/>
  <c r="V414" i="6"/>
  <c r="V1509" i="6"/>
  <c r="V1507" i="6"/>
  <c r="V1355" i="6"/>
  <c r="V523" i="6"/>
  <c r="V1001" i="6"/>
  <c r="V873" i="6"/>
  <c r="V277" i="6"/>
  <c r="V840" i="6"/>
  <c r="V2018" i="6"/>
  <c r="V194" i="6"/>
  <c r="V263" i="6"/>
  <c r="V1018" i="6"/>
  <c r="V1310" i="6"/>
  <c r="V1808" i="6"/>
  <c r="V1823" i="6"/>
  <c r="V1708" i="6"/>
  <c r="V1207" i="6"/>
  <c r="V330" i="6"/>
  <c r="V1743" i="6"/>
  <c r="V1428" i="6"/>
  <c r="V1012" i="6"/>
  <c r="V1163" i="6"/>
  <c r="V209" i="6"/>
  <c r="V145" i="6"/>
  <c r="V1910" i="6"/>
  <c r="V886" i="6"/>
  <c r="V454" i="6"/>
  <c r="V1733" i="6"/>
  <c r="V741" i="6"/>
  <c r="V1703" i="6"/>
  <c r="V1555" i="6"/>
  <c r="V1929" i="6"/>
  <c r="V1553" i="6"/>
  <c r="V913" i="6"/>
  <c r="V125" i="6"/>
  <c r="V753" i="6"/>
  <c r="V86" i="6"/>
  <c r="V100" i="6"/>
  <c r="V119" i="6"/>
  <c r="V480" i="6"/>
  <c r="V1645" i="6"/>
  <c r="V175" i="6"/>
  <c r="V1300" i="6"/>
  <c r="V271" i="6"/>
  <c r="V1095" i="6"/>
  <c r="V911" i="6"/>
  <c r="V1214" i="6"/>
  <c r="V1327" i="6"/>
  <c r="V1508" i="6"/>
  <c r="V692" i="6"/>
  <c r="V1944" i="6"/>
  <c r="V1986" i="6"/>
  <c r="V994" i="6"/>
  <c r="V240" i="6"/>
  <c r="V336" i="6"/>
  <c r="V123" i="6"/>
  <c r="V889" i="6"/>
  <c r="V916" i="6"/>
  <c r="V320" i="6"/>
  <c r="V1394" i="6"/>
  <c r="V1923" i="6"/>
  <c r="V171" i="6"/>
  <c r="V67" i="6"/>
  <c r="V1179" i="6"/>
  <c r="V1489" i="6"/>
  <c r="V737" i="6"/>
  <c r="V491" i="6"/>
  <c r="V1744" i="6"/>
  <c r="V1525" i="6"/>
  <c r="V460" i="6"/>
  <c r="V619" i="6"/>
  <c r="V1573" i="6"/>
  <c r="V757" i="6"/>
  <c r="V1235" i="6"/>
  <c r="V957" i="6"/>
  <c r="V2027" i="6"/>
  <c r="V409" i="6"/>
  <c r="V439" i="6"/>
  <c r="V1937" i="6"/>
  <c r="V1079" i="6"/>
  <c r="V850" i="6"/>
  <c r="V1515" i="6"/>
  <c r="V70" i="6"/>
  <c r="V1727" i="6"/>
  <c r="V238" i="6"/>
  <c r="V1157" i="6"/>
  <c r="V515" i="6"/>
  <c r="V1492" i="6"/>
  <c r="V166" i="6"/>
  <c r="V1905" i="6"/>
  <c r="V934" i="6"/>
  <c r="V1011" i="6"/>
  <c r="V235" i="6"/>
  <c r="V638" i="6"/>
  <c r="V97" i="6"/>
  <c r="V1590" i="6"/>
  <c r="V1121" i="6"/>
  <c r="V1854" i="6"/>
  <c r="V1973" i="6"/>
  <c r="V1541" i="6"/>
  <c r="V1713" i="6"/>
  <c r="V1089" i="6"/>
  <c r="V593" i="6"/>
  <c r="V1501" i="6"/>
  <c r="V1848" i="6"/>
  <c r="V1896" i="6"/>
  <c r="V42" i="6"/>
  <c r="V472" i="6"/>
  <c r="V376" i="6"/>
  <c r="V183" i="6"/>
  <c r="V78" i="6"/>
  <c r="V92" i="6"/>
  <c r="V1237" i="6"/>
  <c r="V1995" i="6"/>
  <c r="V169" i="6"/>
  <c r="V309" i="6"/>
  <c r="V1613" i="6"/>
  <c r="V1782" i="6"/>
  <c r="V1238" i="6"/>
  <c r="V910" i="6"/>
  <c r="V710" i="6"/>
  <c r="V1885" i="6"/>
  <c r="V1341" i="6"/>
  <c r="V869" i="6"/>
  <c r="V1795" i="6"/>
  <c r="V1659" i="6"/>
  <c r="V803" i="6"/>
  <c r="V675" i="6"/>
  <c r="V1112" i="6"/>
  <c r="V1441" i="6"/>
  <c r="V1129" i="6"/>
  <c r="V705" i="6"/>
  <c r="V265" i="6"/>
  <c r="V459" i="6"/>
  <c r="V107" i="6"/>
  <c r="V1432" i="6"/>
  <c r="V1602" i="6"/>
  <c r="V730" i="6"/>
  <c r="V426" i="6"/>
  <c r="V200" i="6"/>
  <c r="V1120" i="6"/>
  <c r="V130" i="6"/>
  <c r="V535" i="6"/>
  <c r="V1540" i="6"/>
  <c r="V252" i="6"/>
  <c r="V1082" i="6"/>
  <c r="V594" i="6"/>
  <c r="V744" i="6"/>
  <c r="V303" i="6"/>
  <c r="V1199" i="6"/>
  <c r="V935" i="6"/>
  <c r="V612" i="6"/>
  <c r="V484" i="6"/>
  <c r="V54" i="6"/>
  <c r="V473" i="6"/>
  <c r="V1435" i="6"/>
  <c r="V83" i="6"/>
  <c r="V1566" i="6"/>
  <c r="V654" i="6"/>
  <c r="V1421" i="6"/>
  <c r="V1037" i="6"/>
  <c r="V1575" i="6"/>
  <c r="V1211" i="6"/>
  <c r="V995" i="6"/>
  <c r="V779" i="6"/>
  <c r="V611" i="6"/>
  <c r="V1416" i="6"/>
  <c r="V377" i="6"/>
  <c r="V384" i="6"/>
  <c r="V576" i="6"/>
  <c r="V359" i="6"/>
  <c r="V192" i="6"/>
  <c r="V629" i="6"/>
  <c r="V1757" i="6"/>
  <c r="V1156" i="6"/>
  <c r="V1468" i="6"/>
  <c r="V1440" i="6"/>
  <c r="V48" i="6"/>
  <c r="V2007" i="6"/>
  <c r="V895" i="6"/>
  <c r="V884" i="6"/>
  <c r="V1919" i="6"/>
  <c r="V1666" i="6"/>
  <c r="V1226" i="6"/>
  <c r="V466" i="6"/>
  <c r="V338" i="6"/>
  <c r="V688" i="6"/>
  <c r="V208" i="6"/>
  <c r="V143" i="6"/>
  <c r="V852" i="6"/>
  <c r="V291" i="6"/>
  <c r="V625" i="6"/>
  <c r="V1122" i="6"/>
  <c r="V687" i="6"/>
  <c r="V1647" i="6"/>
  <c r="V707" i="6"/>
  <c r="V1506" i="6"/>
  <c r="V368" i="6"/>
  <c r="V1503" i="6"/>
  <c r="V1836" i="6"/>
  <c r="V492" i="6"/>
  <c r="V112" i="6"/>
  <c r="V1176" i="6"/>
  <c r="V13" i="6"/>
  <c r="V1147" i="6"/>
  <c r="V342" i="6"/>
  <c r="V842" i="6"/>
  <c r="V1299" i="6"/>
  <c r="V1491" i="6"/>
  <c r="V1462" i="6"/>
  <c r="V1907" i="6"/>
  <c r="V289" i="6"/>
  <c r="V489" i="6"/>
  <c r="V1989" i="6"/>
  <c r="V1619" i="6"/>
  <c r="V1072" i="6"/>
  <c r="V190" i="6"/>
  <c r="V1278" i="6"/>
  <c r="V141" i="6"/>
  <c r="V301" i="6"/>
  <c r="V1787" i="6"/>
  <c r="V769" i="6"/>
  <c r="V1166" i="6"/>
  <c r="V1637" i="6"/>
  <c r="V1625" i="6"/>
  <c r="V833" i="6"/>
  <c r="V742" i="6"/>
  <c r="V1397" i="6"/>
  <c r="V861" i="6"/>
  <c r="V333" i="6"/>
  <c r="V939" i="6"/>
  <c r="V1469" i="6"/>
  <c r="V1734" i="6"/>
  <c r="V1437" i="6"/>
  <c r="V1021" i="6"/>
  <c r="V35" i="6"/>
  <c r="V1217" i="6"/>
  <c r="V746" i="6"/>
  <c r="V410" i="6"/>
  <c r="V314" i="6"/>
  <c r="V146" i="6"/>
  <c r="V152" i="6"/>
  <c r="V47" i="6"/>
  <c r="V1093" i="6"/>
  <c r="V1695" i="6"/>
  <c r="V701" i="6"/>
  <c r="V1279" i="6"/>
  <c r="V1309" i="6"/>
  <c r="V1598" i="6"/>
  <c r="V1406" i="6"/>
  <c r="V997" i="6"/>
  <c r="V501" i="6"/>
  <c r="V1323" i="6"/>
  <c r="V1115" i="6"/>
  <c r="V987" i="6"/>
  <c r="V1567" i="6"/>
  <c r="V1920" i="6"/>
  <c r="V1641" i="6"/>
  <c r="V73" i="6"/>
  <c r="V53" i="6"/>
  <c r="V211" i="6"/>
  <c r="V1250" i="6"/>
  <c r="V495" i="6"/>
  <c r="V522" i="6"/>
  <c r="V616" i="6"/>
  <c r="V1142" i="6"/>
  <c r="V887" i="6"/>
  <c r="V980" i="6"/>
  <c r="V780" i="6"/>
  <c r="V452" i="6"/>
  <c r="V424" i="6"/>
  <c r="V198" i="6"/>
  <c r="V1360" i="6"/>
  <c r="V1822" i="6"/>
  <c r="V2016" i="6"/>
  <c r="V800" i="6"/>
  <c r="V812" i="6"/>
  <c r="V220" i="6"/>
  <c r="V1146" i="6"/>
  <c r="V680" i="6"/>
  <c r="V296" i="6"/>
  <c r="V1027" i="6"/>
  <c r="V285" i="6"/>
  <c r="V1838" i="6"/>
  <c r="V1534" i="6"/>
  <c r="V1701" i="6"/>
  <c r="V1712" i="6"/>
  <c r="V1971" i="6"/>
  <c r="V1523" i="6"/>
  <c r="V96" i="6"/>
  <c r="V68" i="6"/>
  <c r="V148" i="6"/>
  <c r="V1487" i="6"/>
  <c r="V292" i="6"/>
  <c r="V1676" i="6"/>
  <c r="V1570" i="6"/>
  <c r="V66" i="6"/>
  <c r="V1870" i="6"/>
  <c r="V1320" i="6"/>
  <c r="V1415" i="6"/>
  <c r="V631" i="6"/>
  <c r="V1748" i="6"/>
  <c r="V1188" i="6"/>
  <c r="V428" i="6"/>
  <c r="V1938" i="6"/>
  <c r="V1186" i="6"/>
  <c r="V1253" i="6"/>
  <c r="V324" i="6"/>
  <c r="V327" i="6"/>
  <c r="V181" i="6"/>
  <c r="V1987" i="6"/>
  <c r="V1315" i="6"/>
  <c r="V1053" i="6"/>
  <c r="V1149" i="6"/>
  <c r="V632" i="6"/>
  <c r="V1413" i="6"/>
  <c r="V552" i="6"/>
  <c r="V1704" i="6"/>
  <c r="V58" i="6"/>
  <c r="V649" i="6"/>
  <c r="V486" i="6"/>
  <c r="V713" i="6"/>
  <c r="V164" i="6"/>
  <c r="V311" i="6"/>
  <c r="V1580" i="6"/>
  <c r="V1791" i="6"/>
  <c r="V504" i="6"/>
  <c r="V551" i="6"/>
  <c r="V1710" i="6"/>
  <c r="V1693" i="6"/>
  <c r="V243" i="6"/>
  <c r="V1996" i="6"/>
  <c r="V559" i="6"/>
  <c r="V824" i="6"/>
  <c r="V1517" i="6"/>
  <c r="V1605" i="6"/>
  <c r="V893" i="6"/>
  <c r="V1665" i="6"/>
  <c r="V294" i="6"/>
  <c r="V533" i="6"/>
  <c r="V1033" i="6"/>
  <c r="V969" i="6"/>
  <c r="V1292" i="6"/>
  <c r="V1108" i="6"/>
  <c r="V8" i="6"/>
  <c r="V1572" i="6"/>
  <c r="V1148" i="6"/>
  <c r="V1658" i="6"/>
  <c r="V698" i="6"/>
  <c r="V463" i="6"/>
  <c r="V31" i="6"/>
  <c r="V851" i="6"/>
  <c r="V1777" i="6"/>
  <c r="V1423" i="6"/>
  <c r="V1790" i="6"/>
  <c r="V1653" i="6"/>
  <c r="V1349" i="6"/>
  <c r="V1552" i="6"/>
  <c r="V1128" i="6"/>
  <c r="V313" i="6"/>
  <c r="V93" i="6"/>
  <c r="V147" i="6"/>
  <c r="V527" i="6"/>
  <c r="V1165" i="6"/>
  <c r="V820" i="6"/>
  <c r="V1298" i="6"/>
  <c r="V788" i="6"/>
  <c r="V1258" i="6"/>
  <c r="V718" i="6"/>
  <c r="V1522" i="6"/>
  <c r="V954" i="6"/>
  <c r="V434" i="6"/>
  <c r="V144" i="6"/>
  <c r="V471" i="6"/>
  <c r="V84" i="6"/>
  <c r="V254" i="6"/>
  <c r="V134" i="6"/>
  <c r="V195" i="6"/>
  <c r="V526" i="6"/>
  <c r="V781" i="6"/>
  <c r="V685" i="6"/>
  <c r="V453" i="6"/>
  <c r="V931" i="6"/>
  <c r="V755" i="6"/>
  <c r="V816" i="6"/>
  <c r="V1617" i="6"/>
  <c r="V1145" i="6"/>
  <c r="V229" i="6"/>
  <c r="V27" i="6"/>
  <c r="V1135" i="6"/>
  <c r="V1908" i="6"/>
  <c r="V695" i="6"/>
  <c r="V1324" i="6"/>
  <c r="V668" i="6"/>
  <c r="V159" i="6"/>
  <c r="V1664" i="6"/>
  <c r="V1224" i="6"/>
  <c r="V1010" i="6"/>
  <c r="V514" i="6"/>
  <c r="V1367" i="6"/>
  <c r="V512" i="6"/>
  <c r="V1775" i="6"/>
  <c r="V1690" i="6"/>
  <c r="V1204" i="6"/>
  <c r="V636" i="6"/>
  <c r="V1997" i="6"/>
  <c r="V541" i="6"/>
  <c r="V941" i="6"/>
  <c r="V113" i="6"/>
  <c r="V609" i="6"/>
  <c r="V1260" i="6"/>
  <c r="V991" i="6"/>
  <c r="V1055" i="6"/>
  <c r="V700" i="6"/>
  <c r="V1194" i="6"/>
  <c r="V1352" i="6"/>
  <c r="V1228" i="6"/>
  <c r="V1359" i="6"/>
  <c r="V1162" i="6"/>
  <c r="V1164" i="6"/>
  <c r="V1152" i="6"/>
  <c r="V398" i="6"/>
  <c r="V924" i="6"/>
  <c r="V1280" i="6"/>
  <c r="V860" i="6"/>
  <c r="V854" i="6"/>
  <c r="V1271" i="6"/>
  <c r="V858" i="6"/>
  <c r="V370" i="6"/>
  <c r="V118" i="6"/>
  <c r="V461" i="6"/>
  <c r="V1911" i="6"/>
  <c r="V1340" i="6"/>
  <c r="V498" i="6"/>
  <c r="V606" i="6"/>
  <c r="V1932" i="6"/>
  <c r="V369" i="6"/>
  <c r="V966" i="6"/>
  <c r="V205" i="6"/>
  <c r="V215" i="6"/>
  <c r="V1270" i="6"/>
  <c r="V1373" i="6"/>
  <c r="V1608" i="6"/>
  <c r="V843" i="6"/>
  <c r="V1321" i="6"/>
  <c r="V1916" i="6"/>
  <c r="V509" i="6"/>
  <c r="V416" i="6"/>
  <c r="V1369" i="6"/>
  <c r="V129" i="6"/>
  <c r="V1438" i="6"/>
  <c r="V373" i="6"/>
  <c r="V339" i="6"/>
  <c r="V1180" i="6"/>
  <c r="V1562" i="6"/>
  <c r="V362" i="6"/>
  <c r="V1008" i="6"/>
  <c r="V656" i="6"/>
  <c r="V711" i="6"/>
  <c r="V763" i="6"/>
  <c r="V65" i="6"/>
  <c r="V1075" i="6"/>
  <c r="V393" i="6"/>
  <c r="V505" i="6"/>
  <c r="V1477" i="6"/>
  <c r="V1467" i="6"/>
  <c r="V1183" i="6"/>
  <c r="V810" i="6"/>
  <c r="V1832" i="6"/>
  <c r="V1811" i="6"/>
  <c r="V1830" i="6"/>
  <c r="V1530" i="6"/>
  <c r="V1518" i="6"/>
  <c r="V1229" i="6"/>
  <c r="V653" i="6"/>
  <c r="V665" i="6"/>
  <c r="V2001" i="6"/>
  <c r="V1107" i="6"/>
  <c r="V1473" i="6"/>
  <c r="V806" i="6"/>
  <c r="V821" i="6"/>
  <c r="V1464" i="6"/>
  <c r="V1622" i="6"/>
  <c r="V974" i="6"/>
  <c r="V1043" i="6"/>
  <c r="V451" i="6"/>
  <c r="V1899" i="6"/>
  <c r="V365" i="6"/>
  <c r="V1038" i="6"/>
  <c r="V621" i="6"/>
  <c r="V1679" i="6"/>
  <c r="V1571" i="6"/>
  <c r="V1630" i="6"/>
  <c r="V1917" i="6"/>
  <c r="V2023" i="6"/>
  <c r="V1683" i="6"/>
  <c r="V899" i="6"/>
  <c r="V880" i="6"/>
  <c r="V993" i="6"/>
  <c r="V225" i="6"/>
  <c r="V650" i="6"/>
  <c r="V506" i="6"/>
  <c r="V282" i="6"/>
  <c r="V696" i="6"/>
  <c r="V344" i="6"/>
  <c r="V479" i="6"/>
  <c r="V151" i="6"/>
  <c r="V569" i="6"/>
  <c r="V1215" i="6"/>
  <c r="V401" i="6"/>
  <c r="V1029" i="6"/>
  <c r="V673" i="6"/>
  <c r="V1742" i="6"/>
  <c r="V846" i="6"/>
  <c r="V678" i="6"/>
  <c r="V1125" i="6"/>
  <c r="V837" i="6"/>
  <c r="V669" i="6"/>
  <c r="V848" i="6"/>
  <c r="V1915" i="6"/>
  <c r="V1755" i="6"/>
  <c r="V1611" i="6"/>
  <c r="V771" i="6"/>
  <c r="V643" i="6"/>
  <c r="V1640" i="6"/>
  <c r="V944" i="6"/>
  <c r="V1401" i="6"/>
  <c r="V1097" i="6"/>
  <c r="V245" i="6"/>
  <c r="V149" i="6"/>
  <c r="V427" i="6"/>
  <c r="V40" i="6"/>
  <c r="V284" i="6"/>
  <c r="V1631" i="6"/>
  <c r="V1930" i="6"/>
  <c r="V946" i="6"/>
  <c r="V392" i="6"/>
  <c r="V232" i="6"/>
  <c r="V278" i="6"/>
  <c r="V1208" i="6"/>
  <c r="V1876" i="6"/>
  <c r="V580" i="6"/>
  <c r="V1783" i="6"/>
  <c r="V1970" i="6"/>
  <c r="V1895" i="6"/>
  <c r="V1471" i="6"/>
  <c r="V1551" i="6"/>
  <c r="V1143" i="6"/>
  <c r="V345" i="6"/>
  <c r="V1377" i="6"/>
  <c r="V1118" i="6"/>
  <c r="V545" i="6"/>
  <c r="V273" i="6"/>
  <c r="V1873" i="6"/>
  <c r="V304" i="6"/>
  <c r="V207" i="6"/>
  <c r="V272" i="6"/>
  <c r="V34" i="6"/>
  <c r="V1240" i="6"/>
  <c r="V1716" i="6"/>
  <c r="V1436" i="6"/>
  <c r="V388" i="6"/>
  <c r="V1890" i="6"/>
  <c r="V1154" i="6"/>
  <c r="V642" i="6"/>
  <c r="V274" i="6"/>
  <c r="V592" i="6"/>
  <c r="V103" i="6"/>
  <c r="V1663" i="6"/>
  <c r="V1407" i="6"/>
  <c r="V1767" i="6"/>
  <c r="V91" i="6"/>
  <c r="V1635" i="6"/>
  <c r="V131" i="6"/>
  <c r="V1366" i="6"/>
  <c r="V1198" i="6"/>
  <c r="V442" i="6"/>
  <c r="V601" i="6"/>
  <c r="V520" i="6"/>
  <c r="V819" i="6"/>
  <c r="V1025" i="6"/>
  <c r="V1886" i="6"/>
  <c r="V280" i="6"/>
  <c r="V733" i="6"/>
  <c r="V1490" i="6"/>
  <c r="V1400" i="6"/>
  <c r="V11" i="6"/>
  <c r="V727" i="6"/>
  <c r="V984" i="6"/>
  <c r="V618" i="6"/>
  <c r="V1845" i="6"/>
  <c r="V633" i="6"/>
  <c r="V1715" i="6"/>
  <c r="V670" i="6"/>
  <c r="V789" i="6"/>
  <c r="V582" i="6"/>
  <c r="V1206" i="6"/>
  <c r="V510" i="6"/>
  <c r="V882" i="6"/>
  <c r="V75" i="6"/>
  <c r="V1582" i="6"/>
  <c r="V964" i="6"/>
  <c r="V1805" i="6"/>
  <c r="V210" i="6"/>
  <c r="V2013" i="6"/>
  <c r="V1661" i="6"/>
  <c r="V1806" i="6"/>
  <c r="V1277" i="6"/>
  <c r="V1447" i="6"/>
  <c r="V1949" i="6"/>
  <c r="V595" i="6"/>
  <c r="V735" i="6"/>
  <c r="V1603" i="6"/>
  <c r="V419" i="6"/>
  <c r="V77" i="6"/>
  <c r="V1334" i="6"/>
  <c r="V1365" i="6"/>
  <c r="V661" i="6"/>
  <c r="V237" i="6"/>
  <c r="V1047" i="6"/>
  <c r="V1719" i="6"/>
  <c r="V1281" i="6"/>
  <c r="V835" i="6"/>
  <c r="V699" i="6"/>
  <c r="V483" i="6"/>
  <c r="V1814" i="6"/>
  <c r="V406" i="6"/>
  <c r="V109" i="6"/>
  <c r="V1333" i="6"/>
  <c r="V563" i="6"/>
  <c r="V440" i="6"/>
  <c r="V248" i="6"/>
  <c r="V583" i="6"/>
  <c r="V247" i="6"/>
  <c r="V1547" i="6"/>
  <c r="V437" i="6"/>
  <c r="V1969" i="6"/>
  <c r="V137" i="6"/>
  <c r="V465" i="6"/>
  <c r="V1934" i="6"/>
  <c r="V350" i="6"/>
  <c r="V1797" i="6"/>
  <c r="V965" i="6"/>
  <c r="V783" i="6"/>
  <c r="V1291" i="6"/>
  <c r="V1618" i="6"/>
  <c r="V1769" i="6"/>
  <c r="V1593" i="6"/>
  <c r="V937" i="6"/>
  <c r="V641" i="6"/>
  <c r="V1178" i="6"/>
  <c r="V999" i="6"/>
  <c r="V1458" i="6"/>
  <c r="V1114" i="6"/>
  <c r="V634" i="6"/>
  <c r="V90" i="6"/>
  <c r="V76" i="6"/>
  <c r="V1455" i="6"/>
  <c r="V1322" i="6"/>
  <c r="V367" i="6"/>
  <c r="V1672" i="6"/>
  <c r="V1399" i="6"/>
  <c r="V1636" i="6"/>
  <c r="V1460" i="6"/>
  <c r="V908" i="6"/>
  <c r="V380" i="6"/>
  <c r="V458" i="6"/>
  <c r="V264" i="6"/>
  <c r="V1332" i="6"/>
  <c r="V940" i="6"/>
  <c r="V748" i="6"/>
  <c r="V420" i="6"/>
  <c r="V234" i="6"/>
  <c r="V584" i="6"/>
  <c r="V168" i="6"/>
  <c r="V1928" i="6"/>
  <c r="V221" i="6"/>
  <c r="V1931" i="6"/>
  <c r="V1750" i="6"/>
  <c r="V1054" i="6"/>
  <c r="V845" i="6"/>
  <c r="V637" i="6"/>
  <c r="V955" i="6"/>
  <c r="V1729" i="6"/>
  <c r="V1169" i="6"/>
  <c r="V241" i="6"/>
  <c r="V283" i="6"/>
  <c r="V115" i="6"/>
  <c r="V736" i="6"/>
  <c r="V16" i="6"/>
  <c r="V841" i="6"/>
  <c r="V1780" i="6"/>
  <c r="V1336" i="6"/>
  <c r="V1655" i="6"/>
  <c r="V1200" i="6"/>
  <c r="V807" i="6"/>
  <c r="V1343" i="6"/>
  <c r="V1980" i="6"/>
  <c r="V1388" i="6"/>
  <c r="V356" i="6"/>
  <c r="V1192" i="6"/>
  <c r="V818" i="6"/>
  <c r="V1220" i="6"/>
  <c r="V608" i="6"/>
  <c r="V63" i="6"/>
  <c r="V1543" i="6"/>
  <c r="V329" i="6"/>
  <c r="V184" i="6"/>
  <c r="V1933" i="6"/>
  <c r="V1328" i="6"/>
  <c r="V1883" i="6"/>
  <c r="V1646" i="6"/>
  <c r="V2025" i="6"/>
  <c r="V1405" i="6"/>
  <c r="V1681" i="6"/>
  <c r="V1197" i="6"/>
  <c r="V1972" i="6"/>
  <c r="V1668" i="6"/>
  <c r="V918" i="6"/>
  <c r="V477" i="6"/>
  <c r="V14" i="6"/>
  <c r="V1132" i="6"/>
  <c r="V1881" i="6"/>
  <c r="V383" i="6"/>
  <c r="V1111" i="6"/>
  <c r="V307" i="6"/>
  <c r="V1276" i="6"/>
  <c r="V676" i="6"/>
  <c r="V615" i="6"/>
  <c r="V412" i="6"/>
  <c r="V1529" i="6"/>
  <c r="V1203" i="6"/>
  <c r="V1516" i="6"/>
  <c r="V1686" i="6"/>
  <c r="V1868" i="6"/>
  <c r="V106" i="6"/>
  <c r="V1230" i="6"/>
  <c r="V1433" i="6"/>
  <c r="V331" i="6"/>
  <c r="V1616" i="6"/>
  <c r="V961" i="6"/>
  <c r="V1774" i="6"/>
  <c r="V269" i="6"/>
  <c r="V1478" i="6"/>
  <c r="V1749" i="6"/>
  <c r="V1592" i="6"/>
  <c r="V193" i="6"/>
  <c r="V1789" i="6"/>
  <c r="V1301" i="6"/>
  <c r="V379" i="6"/>
  <c r="V1521" i="6"/>
  <c r="V702" i="6"/>
  <c r="V378" i="6"/>
  <c r="V114" i="6"/>
  <c r="V664" i="6"/>
  <c r="V142" i="6"/>
  <c r="V1833" i="6"/>
  <c r="V305" i="6"/>
  <c r="V1225" i="6"/>
  <c r="V1289" i="6"/>
  <c r="V233" i="6"/>
  <c r="V1174" i="6"/>
  <c r="V1014" i="6"/>
  <c r="V1581" i="6"/>
  <c r="V1269" i="6"/>
  <c r="V797" i="6"/>
  <c r="V1856" i="6"/>
  <c r="V1427" i="6"/>
  <c r="V1083" i="6"/>
  <c r="V915" i="6"/>
  <c r="V777" i="6"/>
  <c r="V201" i="6"/>
  <c r="V21" i="6"/>
  <c r="V179" i="6"/>
  <c r="V1184" i="6"/>
  <c r="V104" i="6"/>
  <c r="V394" i="6"/>
  <c r="V776" i="6"/>
  <c r="V623" i="6"/>
  <c r="V1772" i="6"/>
  <c r="V1362" i="6"/>
  <c r="V914" i="6"/>
  <c r="V162" i="6"/>
  <c r="V648" i="6"/>
  <c r="V135" i="6"/>
  <c r="V968" i="6"/>
  <c r="V1103" i="6"/>
  <c r="V1304" i="6"/>
  <c r="V1740" i="6"/>
  <c r="V335" i="6"/>
  <c r="V108" i="6"/>
  <c r="V1763" i="6"/>
  <c r="V17" i="6"/>
  <c r="V883" i="6"/>
  <c r="V1329" i="6"/>
  <c r="V1414" i="6"/>
  <c r="V1589" i="6"/>
  <c r="V1317" i="6"/>
  <c r="V1123" i="6"/>
  <c r="V747" i="6"/>
  <c r="V1409" i="6"/>
  <c r="V977" i="6"/>
  <c r="V230" i="6"/>
  <c r="V591" i="6"/>
  <c r="V55" i="6"/>
  <c r="V528" i="6"/>
  <c r="V80" i="6"/>
  <c r="V607" i="6"/>
  <c r="V1136" i="6"/>
  <c r="V992" i="6"/>
  <c r="V556" i="6"/>
  <c r="V1335" i="6"/>
  <c r="V1434" i="6"/>
  <c r="V351" i="6"/>
  <c r="V1678" i="6"/>
  <c r="V1829" i="6"/>
  <c r="V1961" i="6"/>
  <c r="V326" i="6"/>
  <c r="V124" i="6"/>
  <c r="V1691" i="6"/>
  <c r="V1544" i="6"/>
  <c r="V140" i="6"/>
  <c r="V1205" i="6"/>
  <c r="V1699" i="6"/>
  <c r="V562" i="6"/>
  <c r="V1884" i="6"/>
  <c r="V896" i="6"/>
  <c r="V1569" i="6"/>
  <c r="V525" i="6"/>
  <c r="V457" i="6"/>
  <c r="V1766" i="6"/>
  <c r="V786" i="6"/>
  <c r="V56" i="6"/>
  <c r="V1638" i="6"/>
  <c r="V310" i="6"/>
  <c r="V1232" i="6"/>
  <c r="V960" i="6"/>
  <c r="V651" i="6"/>
  <c r="V105" i="6"/>
  <c r="V1871" i="6"/>
  <c r="V1869" i="6"/>
  <c r="V1947" i="6"/>
  <c r="V866" i="6"/>
  <c r="V279" i="6"/>
  <c r="V38" i="6"/>
  <c r="V646" i="6"/>
  <c r="V1023" i="6"/>
  <c r="V1687" i="6"/>
  <c r="V1817" i="6"/>
  <c r="V2008" i="6"/>
  <c r="V1793" i="6"/>
  <c r="V1950" i="6"/>
  <c r="V1924" i="6"/>
  <c r="V1131" i="6"/>
  <c r="V1372" i="6"/>
  <c r="V1504" i="6"/>
  <c r="V1865" i="6"/>
  <c r="V1185" i="6"/>
  <c r="V425" i="6"/>
  <c r="V397" i="6"/>
  <c r="V635" i="6"/>
  <c r="V1267" i="6"/>
  <c r="V1080" i="6"/>
  <c r="V1249" i="6"/>
  <c r="V529" i="6"/>
  <c r="V870" i="6"/>
  <c r="V1510" i="6"/>
  <c r="V838" i="6"/>
  <c r="V725" i="6"/>
  <c r="V775" i="6"/>
  <c r="V1499" i="6"/>
  <c r="V1221" i="6"/>
  <c r="V693" i="6"/>
  <c r="V1353" i="6"/>
  <c r="V299" i="6"/>
  <c r="V1926" i="6"/>
  <c r="V1262" i="6"/>
  <c r="V902" i="6"/>
  <c r="V925" i="6"/>
  <c r="V493" i="6"/>
  <c r="V1585" i="6"/>
  <c r="V1302" i="6"/>
  <c r="V502" i="6"/>
  <c r="V589" i="6"/>
  <c r="V1451" i="6"/>
  <c r="V667" i="6"/>
  <c r="V1753" i="6"/>
  <c r="V2014" i="6"/>
  <c r="V10" i="6"/>
  <c r="V536" i="6"/>
  <c r="V447" i="6"/>
  <c r="V111" i="6"/>
  <c r="V262" i="6"/>
  <c r="V371" i="6"/>
  <c r="V1955" i="6"/>
  <c r="V1155" i="6"/>
  <c r="V41" i="6"/>
  <c r="V433" i="6"/>
  <c r="V603" i="6"/>
  <c r="V1558" i="6"/>
  <c r="V478" i="6"/>
  <c r="V1875" i="6"/>
  <c r="V1723" i="6"/>
  <c r="V1579" i="6"/>
  <c r="V1243" i="6"/>
  <c r="V739" i="6"/>
  <c r="V1560" i="6"/>
  <c r="V2017" i="6"/>
  <c r="V1361" i="6"/>
  <c r="V1065" i="6"/>
  <c r="V9" i="6"/>
  <c r="V275" i="6"/>
  <c r="V1383" i="6"/>
  <c r="V1311" i="6"/>
  <c r="V802" i="6"/>
  <c r="V298" i="6"/>
  <c r="V399" i="6"/>
  <c r="V95" i="6"/>
  <c r="V94" i="6"/>
  <c r="V1698" i="6"/>
  <c r="V666" i="6"/>
  <c r="V72" i="6"/>
  <c r="V1526" i="6"/>
  <c r="V703" i="6"/>
  <c r="V1212" i="6"/>
  <c r="V1044" i="6"/>
  <c r="V716" i="6"/>
  <c r="V516" i="6"/>
  <c r="V1642" i="6"/>
  <c r="V26" i="6"/>
  <c r="V22" i="6"/>
  <c r="V671" i="6"/>
  <c r="V1076" i="6"/>
  <c r="V548" i="6"/>
  <c r="V1312" i="6"/>
  <c r="V927" i="6"/>
  <c r="V986" i="6"/>
  <c r="V1231" i="6"/>
  <c r="V759" i="6"/>
  <c r="V849" i="6"/>
  <c r="V805" i="6"/>
  <c r="V1851" i="6"/>
  <c r="V1091" i="6"/>
  <c r="V923" i="6"/>
  <c r="V1000" i="6"/>
  <c r="V1689" i="6"/>
  <c r="V817" i="6"/>
  <c r="V150" i="6"/>
  <c r="V544" i="6"/>
  <c r="V765" i="6"/>
  <c r="V6" i="6"/>
  <c r="V1802" i="6"/>
  <c r="V496" i="6"/>
  <c r="V260" i="6"/>
  <c r="V652" i="6"/>
  <c r="V1606" i="6"/>
  <c r="V888" i="6"/>
  <c r="V1031" i="6"/>
  <c r="V1020" i="6"/>
  <c r="V620" i="6"/>
  <c r="V158" i="6"/>
  <c r="V1370" i="6"/>
  <c r="V1936" i="6"/>
  <c r="V1160" i="6"/>
  <c r="V1102" i="6"/>
  <c r="V218" i="6"/>
  <c r="V567" i="6"/>
  <c r="V712" i="6"/>
  <c r="V44" i="6"/>
  <c r="V178" i="6"/>
  <c r="V1992" i="6"/>
  <c r="V219" i="6"/>
  <c r="V1831" i="6"/>
  <c r="V1512" i="6"/>
  <c r="V139" i="6"/>
  <c r="V681" i="6"/>
  <c r="V223" i="6"/>
  <c r="V754" i="6"/>
  <c r="V1963" i="6"/>
  <c r="V470" i="6"/>
  <c r="V1651" i="6"/>
  <c r="V897" i="6"/>
  <c r="V60" i="6"/>
  <c r="V1046" i="6"/>
  <c r="V947" i="6"/>
  <c r="V1257" i="6"/>
  <c r="V809" i="6"/>
  <c r="V1834" i="6"/>
  <c r="V167" i="6"/>
  <c r="V1316" i="6"/>
  <c r="V617" i="6"/>
  <c r="V1275" i="6"/>
  <c r="V907" i="6"/>
  <c r="V1227" i="6"/>
  <c r="V1685" i="6"/>
  <c r="V1700" i="6"/>
  <c r="V411" i="6"/>
  <c r="V879" i="6"/>
  <c r="V1792" i="6"/>
  <c r="V1393" i="6"/>
  <c r="V2028" i="6"/>
  <c r="V361" i="6"/>
  <c r="V1134" i="6"/>
  <c r="V1263" i="6"/>
  <c r="V203" i="6"/>
  <c r="V795" i="6"/>
  <c r="V1717" i="6"/>
  <c r="V1835" i="6"/>
  <c r="V1379" i="6"/>
  <c r="V801" i="6"/>
  <c r="V1006" i="6"/>
  <c r="V1677" i="6"/>
  <c r="V1117" i="6"/>
  <c r="V1191" i="6"/>
  <c r="V729" i="6"/>
  <c r="V930" i="6"/>
  <c r="V826" i="6"/>
  <c r="V714" i="6"/>
  <c r="V346" i="6"/>
  <c r="V760" i="6"/>
  <c r="V15" i="6"/>
  <c r="V222" i="6"/>
  <c r="V750" i="6"/>
  <c r="V1847" i="6"/>
  <c r="V565" i="6"/>
  <c r="V1248" i="6"/>
  <c r="V878" i="6"/>
  <c r="V1902" i="6"/>
  <c r="V1670" i="6"/>
  <c r="V1486" i="6"/>
  <c r="V782" i="6"/>
  <c r="V614" i="6"/>
  <c r="V933" i="6"/>
  <c r="V743" i="6"/>
  <c r="V1058" i="6"/>
  <c r="V1721" i="6"/>
  <c r="V1193" i="6"/>
  <c r="V117" i="6"/>
  <c r="V387" i="6"/>
  <c r="V1794" i="6"/>
  <c r="V328" i="6"/>
  <c r="V1828" i="6"/>
  <c r="V188" i="6"/>
  <c r="V488" i="6"/>
  <c r="V231" i="6"/>
  <c r="V126" i="6"/>
  <c r="V1007" i="6"/>
  <c r="V1746" i="6"/>
  <c r="V431" i="6"/>
  <c r="V43" i="6"/>
  <c r="V1807" i="6"/>
  <c r="V1319" i="6"/>
  <c r="V1426" i="6"/>
  <c r="V246" i="6"/>
  <c r="V799" i="6"/>
  <c r="V579" i="6"/>
  <c r="V1667" i="6"/>
  <c r="V726" i="6"/>
  <c r="V1557" i="6"/>
  <c r="V647" i="6"/>
  <c r="V715" i="6"/>
  <c r="V1137" i="6"/>
  <c r="V785" i="6"/>
  <c r="V441" i="6"/>
  <c r="V251" i="6"/>
  <c r="V64" i="6"/>
  <c r="V768" i="6"/>
  <c r="V46" i="6"/>
  <c r="V1116" i="6"/>
  <c r="V116" i="6"/>
  <c r="V624" i="6"/>
  <c r="V823" i="6"/>
  <c r="V674" i="6"/>
  <c r="V639" i="6"/>
  <c r="V524" i="6"/>
  <c r="V196" i="6"/>
  <c r="V1024" i="6"/>
  <c r="V778" i="6"/>
  <c r="V343" i="6"/>
  <c r="V1456" i="6"/>
  <c r="V1425" i="6"/>
  <c r="V921" i="6"/>
  <c r="V1887" i="6"/>
  <c r="V323" i="6"/>
  <c r="V355" i="6"/>
  <c r="V1542" i="6"/>
  <c r="V1030" i="6"/>
  <c r="V926" i="6"/>
  <c r="V1909" i="6"/>
  <c r="V1493" i="6"/>
  <c r="V1857" i="6"/>
  <c r="V1273" i="6"/>
  <c r="V793" i="6"/>
  <c r="V481" i="6"/>
  <c r="V321" i="6"/>
  <c r="V475" i="6"/>
  <c r="V1818" i="6"/>
  <c r="V1138" i="6"/>
  <c r="V1888" i="6"/>
  <c r="V1964" i="6"/>
  <c r="V604" i="6"/>
  <c r="V983" i="6"/>
  <c r="V1364" i="6"/>
  <c r="V540" i="6"/>
  <c r="V663" i="6"/>
  <c r="V836" i="6"/>
  <c r="V1866" i="6"/>
  <c r="V1286" i="6"/>
  <c r="V1901" i="6"/>
  <c r="V177" i="6"/>
  <c r="V577" i="6"/>
  <c r="V531" i="6"/>
  <c r="V236" i="6"/>
  <c r="V436" i="6"/>
  <c r="V1531" i="6"/>
  <c r="V1810" i="6"/>
  <c r="V732" i="6"/>
  <c r="V396" i="6"/>
  <c r="V1442" i="6"/>
  <c r="V1069" i="6"/>
  <c r="V881" i="6"/>
  <c r="V1242" i="6"/>
  <c r="V557" i="6"/>
  <c r="V325" i="6"/>
  <c r="V1495" i="6"/>
  <c r="V1965" i="6"/>
  <c r="V1565" i="6"/>
  <c r="V949" i="6"/>
  <c r="V645" i="6"/>
  <c r="V357" i="6"/>
  <c r="V1639" i="6"/>
  <c r="V1939" i="6"/>
  <c r="V1595" i="6"/>
  <c r="V1259" i="6"/>
  <c r="V627" i="6"/>
  <c r="V1798" i="6"/>
  <c r="V1878" i="6"/>
  <c r="V1013" i="6"/>
  <c r="V587" i="6"/>
  <c r="V855" i="6"/>
  <c r="V2022" i="6"/>
  <c r="V1398" i="6"/>
  <c r="V1252" i="6"/>
  <c r="V640" i="6"/>
  <c r="V1654" i="6"/>
  <c r="V494" i="6"/>
  <c r="V1597" i="6"/>
  <c r="V917" i="6"/>
  <c r="V281" i="6"/>
  <c r="V443" i="6"/>
  <c r="V1951" i="6"/>
  <c r="V871" i="6"/>
  <c r="V1594" i="6"/>
  <c r="V1042" i="6"/>
  <c r="V487" i="6"/>
  <c r="V1285" i="6"/>
  <c r="V950" i="6"/>
  <c r="V1344" i="6"/>
  <c r="V1201" i="6"/>
  <c r="V1985" i="6"/>
  <c r="V1586" i="6"/>
  <c r="V1472" i="6"/>
  <c r="V679" i="6"/>
  <c r="V1756" i="6"/>
  <c r="V1954" i="6"/>
  <c r="V1900" i="6"/>
  <c r="V341" i="6"/>
  <c r="V1182" i="6"/>
  <c r="V1644" i="6"/>
  <c r="V1090" i="6"/>
  <c r="V62" i="6"/>
  <c r="V318" i="6"/>
  <c r="V2030" i="6"/>
  <c r="V1574" i="6"/>
  <c r="V1158" i="6"/>
  <c r="V862" i="6"/>
  <c r="V566" i="6"/>
  <c r="V597" i="6"/>
  <c r="V1488" i="6"/>
  <c r="V1745" i="6"/>
  <c r="V1337" i="6"/>
  <c r="V761" i="6"/>
  <c r="V153" i="6"/>
  <c r="V1858" i="6"/>
  <c r="V864" i="6"/>
  <c r="V1535" i="6"/>
  <c r="V832" i="6"/>
  <c r="V2004" i="6"/>
  <c r="V1620" i="6"/>
  <c r="V956" i="6"/>
  <c r="V660" i="6"/>
  <c r="V364" i="6"/>
  <c r="V1376" i="6"/>
  <c r="V1511" i="6"/>
  <c r="V1898" i="6"/>
  <c r="V1474" i="6"/>
  <c r="V120" i="6"/>
  <c r="V1758" i="6"/>
  <c r="V421" i="6"/>
  <c r="V1144" i="6"/>
  <c r="V1350" i="6"/>
  <c r="V1765" i="6"/>
  <c r="V1475" i="6"/>
  <c r="V187" i="6"/>
  <c r="V581" i="6"/>
  <c r="V1846" i="6"/>
  <c r="V1390" i="6"/>
  <c r="V734" i="6"/>
  <c r="V1325" i="6"/>
  <c r="V1109" i="6"/>
  <c r="V1711" i="6"/>
  <c r="V1067" i="6"/>
  <c r="V891" i="6"/>
  <c r="V418" i="6"/>
  <c r="V508" i="6"/>
  <c r="V302" i="6"/>
  <c r="V1624" i="6"/>
  <c r="V1236" i="6"/>
  <c r="V1004" i="6"/>
  <c r="V722" i="6"/>
  <c r="V186" i="6"/>
  <c r="V1140" i="6"/>
  <c r="V1820" i="6"/>
  <c r="V709" i="6"/>
  <c r="V1381" i="6"/>
  <c r="V1363" i="6"/>
  <c r="V1119" i="6"/>
  <c r="V920" i="6"/>
  <c r="V1098" i="6"/>
  <c r="V996" i="6"/>
  <c r="V610" i="6"/>
  <c r="V1591" i="6"/>
  <c r="V1538" i="6"/>
  <c r="V1684" i="6"/>
  <c r="V1894" i="6"/>
  <c r="V1246" i="6"/>
  <c r="V1548" i="6"/>
  <c r="V543" i="6"/>
  <c r="V982" i="6"/>
  <c r="V1101" i="6"/>
  <c r="V1680" i="6"/>
  <c r="V1375" i="6"/>
  <c r="V1852" i="6"/>
  <c r="V1172" i="6"/>
  <c r="V868" i="6"/>
  <c r="V572" i="6"/>
  <c r="V276" i="6"/>
  <c r="V1168" i="6"/>
  <c r="V1303" i="6"/>
  <c r="V1778" i="6"/>
  <c r="V1386" i="6"/>
  <c r="V1074" i="6"/>
  <c r="V658" i="6"/>
  <c r="V354" i="6"/>
  <c r="V50" i="6"/>
  <c r="V560" i="6"/>
  <c r="V1796" i="6"/>
  <c r="V133" i="6"/>
  <c r="V1326" i="6"/>
  <c r="V5" i="6"/>
  <c r="V690" i="6"/>
  <c r="V598" i="6"/>
  <c r="V1466" i="6"/>
  <c r="V242" i="6"/>
  <c r="V20" i="6"/>
  <c r="V165" i="6"/>
  <c r="V1785" i="6"/>
  <c r="V1502" i="6"/>
  <c r="V1126" i="6"/>
  <c r="V885" i="6"/>
  <c r="V1576" i="6"/>
  <c r="V1339" i="6"/>
  <c r="V1418" i="6"/>
  <c r="V1880" i="6"/>
  <c r="V1450" i="6"/>
  <c r="V1764" i="6"/>
  <c r="V938" i="6"/>
  <c r="V1484" i="6"/>
  <c r="V834" i="6"/>
  <c r="V1784" i="6"/>
  <c r="V482" i="6"/>
  <c r="V1906" i="6"/>
  <c r="V317" i="6"/>
  <c r="V622" i="6"/>
  <c r="V349" i="6"/>
  <c r="V49" i="6"/>
  <c r="V1073" i="6"/>
  <c r="V1841" i="6"/>
  <c r="V435" i="6"/>
  <c r="V1351" i="6"/>
  <c r="V1028" i="6"/>
  <c r="V1064" i="6"/>
  <c r="V1368" i="6"/>
  <c r="V1940" i="6"/>
  <c r="V1942" i="6"/>
  <c r="V1728" i="6"/>
  <c r="V404" i="6"/>
  <c r="V1445" i="6"/>
  <c r="V1086" i="6"/>
  <c r="V1607" i="6"/>
  <c r="V588" i="6"/>
  <c r="V943" i="6"/>
  <c r="V513" i="6"/>
  <c r="V1601" i="6"/>
  <c r="V270" i="6"/>
  <c r="V121" i="6"/>
  <c r="V1470" i="6"/>
  <c r="V1781" i="6"/>
  <c r="V1461" i="6"/>
  <c r="V1141" i="6"/>
  <c r="V853" i="6"/>
  <c r="V1736" i="6"/>
  <c r="V831" i="6"/>
  <c r="V1827" i="6"/>
  <c r="V1139" i="6"/>
  <c r="V827" i="6"/>
  <c r="V978" i="6"/>
  <c r="V1189" i="6"/>
  <c r="V811" i="6"/>
  <c r="V1167" i="6"/>
  <c r="V432" i="6"/>
  <c r="V39" i="6"/>
  <c r="V1209" i="6"/>
  <c r="V998" i="6"/>
  <c r="V2005" i="6"/>
  <c r="V981" i="6"/>
  <c r="V1771" i="6"/>
  <c r="V1993" i="6"/>
  <c r="V585" i="6"/>
  <c r="V417" i="6"/>
  <c r="V197" i="6"/>
  <c r="V1104" i="6"/>
  <c r="V448" i="6"/>
  <c r="V1855" i="6"/>
  <c r="V322" i="6"/>
  <c r="V391" i="6"/>
  <c r="V1692" i="6"/>
  <c r="V132" i="6"/>
  <c r="V932" i="6"/>
  <c r="V444" i="6"/>
  <c r="V1005" i="6"/>
  <c r="V605" i="6"/>
  <c r="V1863" i="6"/>
  <c r="V61" i="6"/>
  <c r="V532" i="6"/>
  <c r="V904" i="6"/>
  <c r="V596" i="6"/>
  <c r="V1496" i="6"/>
  <c r="V959" i="6"/>
  <c r="V1722" i="6"/>
  <c r="V1556" i="6"/>
  <c r="V300" i="6"/>
  <c r="V422" i="6"/>
  <c r="V1454" i="6"/>
  <c r="V1754" i="6"/>
  <c r="V2019" i="6"/>
  <c r="V1768" i="6"/>
  <c r="V1702" i="6"/>
  <c r="V2015" i="6"/>
  <c r="V602" i="6"/>
  <c r="V306" i="6"/>
  <c r="V2026" i="6"/>
  <c r="V224" i="6"/>
  <c r="V1348" i="6"/>
  <c r="V85" i="6"/>
  <c r="V830" i="6"/>
  <c r="V82" i="6"/>
  <c r="V719" i="6"/>
  <c r="V1853" i="6"/>
  <c r="V1429" i="6"/>
  <c r="V1675" i="6"/>
  <c r="V859" i="6"/>
  <c r="V217" i="6"/>
  <c r="V69" i="6"/>
  <c r="V87" i="6"/>
  <c r="V1966" i="6"/>
  <c r="V1660" i="6"/>
  <c r="V1100" i="6"/>
  <c r="V1071" i="6"/>
  <c r="V340" i="6"/>
  <c r="V794" i="6"/>
  <c r="V255" i="6"/>
  <c r="V1036" i="6"/>
  <c r="V1354" i="6"/>
  <c r="V990" i="6"/>
  <c r="V822" i="6"/>
  <c r="V912" i="6"/>
  <c r="V81" i="6"/>
  <c r="V204" i="6"/>
  <c r="V1479" i="6"/>
  <c r="V1308" i="6"/>
  <c r="V1600" i="6"/>
  <c r="V790" i="6"/>
  <c r="V573" i="6"/>
  <c r="V890" i="6"/>
  <c r="V518" i="6"/>
  <c r="V297" i="6"/>
  <c r="V206" i="6"/>
  <c r="V52" i="6"/>
  <c r="V1443" i="6"/>
  <c r="V1862" i="6"/>
  <c r="V1062" i="6"/>
  <c r="V766" i="6"/>
  <c r="V462" i="6"/>
  <c r="V874" i="6"/>
  <c r="V1241" i="6"/>
  <c r="V953" i="6"/>
  <c r="V657" i="6"/>
  <c r="V353" i="6"/>
  <c r="V57" i="6"/>
  <c r="V1239" i="6"/>
  <c r="V1824" i="6"/>
  <c r="V847" i="6"/>
  <c r="V1844" i="6"/>
  <c r="V1524" i="6"/>
  <c r="V564" i="6"/>
  <c r="V268" i="6"/>
  <c r="V1295" i="6"/>
  <c r="V1770" i="6"/>
  <c r="V1378" i="6"/>
  <c r="V1066" i="6"/>
  <c r="V600" i="6"/>
  <c r="V312" i="6"/>
  <c r="V24" i="6"/>
  <c r="V2011" i="6"/>
  <c r="V1133" i="6"/>
  <c r="V1889" i="6"/>
  <c r="V1264" i="6"/>
  <c r="V1614" i="6"/>
  <c r="V1411" i="6"/>
  <c r="V1422" i="6"/>
  <c r="V1222" i="6"/>
  <c r="V694" i="6"/>
  <c r="V1533" i="6"/>
  <c r="V389" i="6"/>
  <c r="V293" i="6"/>
  <c r="V1408" i="6"/>
  <c r="V1643" i="6"/>
  <c r="V1171" i="6"/>
  <c r="V227" i="6"/>
  <c r="V1615" i="6"/>
  <c r="V226" i="6"/>
  <c r="V1431" i="6"/>
  <c r="V804" i="6"/>
  <c r="V212" i="6"/>
  <c r="V1596" i="6"/>
  <c r="V1962" i="6"/>
  <c r="V191" i="6"/>
  <c r="V773" i="6"/>
  <c r="V347" i="6"/>
  <c r="V395" i="6"/>
  <c r="V1331" i="6"/>
  <c r="V19" i="6"/>
  <c r="V189" i="6"/>
  <c r="V1927" i="6"/>
  <c r="V1476" i="6"/>
  <c r="V1410" i="6"/>
  <c r="V1688" i="6"/>
  <c r="V1002" i="6"/>
  <c r="V1839" i="6"/>
  <c r="V1652" i="6"/>
  <c r="V1671" i="6"/>
  <c r="V1223" i="6"/>
  <c r="V1052" i="6"/>
  <c r="V1485" i="6"/>
  <c r="V909" i="6"/>
  <c r="V1288" i="6"/>
  <c r="V919" i="6"/>
  <c r="V1732" i="6"/>
  <c r="V1412" i="6"/>
  <c r="V1068" i="6"/>
  <c r="V476" i="6"/>
  <c r="V180" i="6"/>
  <c r="V1983" i="6"/>
  <c r="V791" i="6"/>
  <c r="V1634" i="6"/>
  <c r="V1282" i="6"/>
  <c r="V546" i="6"/>
  <c r="V258" i="6"/>
  <c r="V752" i="6"/>
  <c r="V176" i="6"/>
  <c r="V1151" i="6"/>
  <c r="V828" i="6"/>
  <c r="V37" i="6"/>
  <c r="V382" i="6"/>
  <c r="V1819" i="6"/>
  <c r="V352" i="6"/>
  <c r="V1382" i="6"/>
  <c r="V163" i="6"/>
  <c r="V1385" i="6"/>
  <c r="V613" i="6"/>
  <c r="V1274" i="6"/>
  <c r="V1094" i="6"/>
  <c r="V1293" i="6"/>
  <c r="V1077" i="6"/>
  <c r="V517" i="6"/>
  <c r="V767" i="6"/>
  <c r="V1177" i="6"/>
  <c r="V385" i="6"/>
  <c r="V185" i="6"/>
  <c r="V936" i="6"/>
  <c r="V1175" i="6"/>
  <c r="V1519" i="6"/>
  <c r="V308" i="6"/>
  <c r="V288" i="6"/>
  <c r="V1554" i="6"/>
  <c r="V1735" i="6"/>
  <c r="V290" i="6"/>
  <c r="V1048" i="6"/>
  <c r="V1718" i="6"/>
  <c r="V558" i="6"/>
  <c r="V1731" i="6"/>
  <c r="V1059" i="6"/>
  <c r="V1041" i="6"/>
  <c r="V474" i="6"/>
  <c r="V1338" i="6"/>
  <c r="V1480" i="6"/>
  <c r="V1726" i="6"/>
  <c r="V1196" i="6"/>
  <c r="V1984" i="6"/>
  <c r="V1682" i="6"/>
  <c r="V590" i="6"/>
  <c r="V1009" i="6"/>
  <c r="V1233" i="6"/>
  <c r="V1003" i="6"/>
  <c r="V1358" i="6"/>
  <c r="V1669" i="6"/>
  <c r="V1357" i="6"/>
  <c r="V1045" i="6"/>
  <c r="V749" i="6"/>
  <c r="V976" i="6"/>
  <c r="V2012" i="6"/>
  <c r="V1707" i="6"/>
  <c r="V1371" i="6"/>
  <c r="V723" i="6"/>
  <c r="V905" i="6"/>
  <c r="V1124" i="6"/>
  <c r="V1563" i="6"/>
  <c r="V1234" i="6"/>
  <c r="V758" i="6"/>
  <c r="V1561" i="6"/>
  <c r="V1657" i="6"/>
  <c r="V1958" i="6"/>
  <c r="V1181" i="6"/>
  <c r="V1247" i="6"/>
  <c r="V1859" i="6"/>
  <c r="V1307" i="6"/>
  <c r="V691" i="6"/>
  <c r="V1953" i="6"/>
  <c r="V1705" i="6"/>
  <c r="V1505" i="6"/>
  <c r="V1017" i="6"/>
  <c r="V689" i="6"/>
  <c r="V521" i="6"/>
  <c r="V25" i="6"/>
  <c r="V1799" i="6"/>
  <c r="V1452" i="6"/>
  <c r="V975" i="6"/>
  <c r="V1314" i="6"/>
  <c r="V455" i="6"/>
  <c r="V1520" i="6"/>
  <c r="V952" i="6"/>
  <c r="V1730" i="6"/>
  <c r="V1106" i="6"/>
  <c r="V740" i="6"/>
  <c r="V792" i="6"/>
  <c r="V677" i="6"/>
  <c r="V1649" i="6"/>
  <c r="V1130" i="6"/>
  <c r="V796" i="6"/>
  <c r="V892" i="6"/>
  <c r="V967" i="6"/>
  <c r="V1588" i="6"/>
  <c r="V1623" i="6"/>
  <c r="V570" i="6"/>
  <c r="V358" i="6"/>
  <c r="V1662" i="6"/>
  <c r="V381" i="6"/>
  <c r="V1084" i="6"/>
  <c r="V1318" i="6"/>
  <c r="V1536" i="6"/>
  <c r="V445" i="6"/>
  <c r="V173" i="6"/>
  <c r="V928" i="6"/>
  <c r="V1070" i="6"/>
  <c r="V1559" i="6"/>
  <c r="V128" i="6"/>
  <c r="V332" i="6"/>
  <c r="V507" i="6"/>
  <c r="V1113" i="6"/>
  <c r="V511" i="6"/>
  <c r="V1016" i="6"/>
  <c r="V89" i="6"/>
  <c r="V798" i="6"/>
  <c r="V430" i="6"/>
  <c r="V1389" i="6"/>
  <c r="V717" i="6"/>
  <c r="V485" i="6"/>
  <c r="V1739" i="6"/>
  <c r="V659" i="6"/>
  <c r="V547" i="6"/>
  <c r="V1305" i="6"/>
  <c r="V578" i="6"/>
  <c r="V1564" i="6"/>
  <c r="V900" i="6"/>
  <c r="V626" i="6"/>
  <c r="V542" i="6"/>
  <c r="V1210" i="6"/>
  <c r="V1459" i="6"/>
  <c r="V745" i="6"/>
  <c r="V672" i="6"/>
  <c r="V1296" i="6"/>
  <c r="V244" i="6"/>
  <c r="V1587" i="6"/>
  <c r="V1251" i="6"/>
  <c r="V655" i="6"/>
  <c r="V1444" i="6"/>
  <c r="V1056" i="6"/>
  <c r="V1994" i="6"/>
  <c r="V500" i="6"/>
  <c r="V1034" i="6"/>
  <c r="V413" i="6"/>
  <c r="V1762" i="6"/>
  <c r="V1621" i="6"/>
  <c r="V1694" i="6"/>
  <c r="V1254" i="6"/>
  <c r="V958" i="6"/>
  <c r="V662" i="6"/>
  <c r="V366" i="6"/>
  <c r="V1960" i="6"/>
  <c r="V1897" i="6"/>
  <c r="V1465" i="6"/>
  <c r="V857" i="6"/>
  <c r="V249" i="6"/>
  <c r="V628" i="6"/>
  <c r="V1752" i="6"/>
  <c r="V1918" i="6"/>
  <c r="V1991" i="6"/>
  <c r="V1272" i="6"/>
  <c r="V903" i="6"/>
  <c r="V1724" i="6"/>
  <c r="V1404" i="6"/>
  <c r="V1060" i="6"/>
  <c r="V764" i="6"/>
  <c r="V468" i="6"/>
  <c r="V172" i="6"/>
  <c r="V751" i="6"/>
  <c r="V1626" i="6"/>
  <c r="V1266" i="6"/>
  <c r="V962" i="6"/>
  <c r="V216" i="6"/>
  <c r="V1629" i="6"/>
  <c r="V1099" i="6"/>
  <c r="V1990" i="6"/>
  <c r="V1453" i="6"/>
  <c r="V1190" i="6"/>
  <c r="V1741" i="6"/>
  <c r="V813" i="6"/>
  <c r="V2024" i="6"/>
  <c r="V1979" i="6"/>
  <c r="V963" i="6"/>
  <c r="V787" i="6"/>
  <c r="V1040" i="6"/>
  <c r="V985" i="6"/>
  <c r="V59" i="6"/>
  <c r="V18" i="6"/>
  <c r="V1287" i="6"/>
  <c r="V906" i="6"/>
  <c r="V1063" i="6"/>
  <c r="V1941" i="6"/>
  <c r="V1821" i="6"/>
  <c r="V1627" i="6"/>
  <c r="V1759" i="6"/>
  <c r="V1306" i="6"/>
  <c r="V1216" i="6"/>
  <c r="V1816" i="6"/>
  <c r="V1494" i="6"/>
  <c r="V390" i="6"/>
  <c r="V1173" i="6"/>
  <c r="V988" i="6"/>
  <c r="V1879" i="6"/>
  <c r="V1022" i="6"/>
  <c r="V1245" i="6"/>
  <c r="V1539" i="6"/>
  <c r="V574" i="6"/>
  <c r="V856" i="6"/>
  <c r="V599" i="6"/>
  <c r="V1628" i="6"/>
  <c r="V1268" i="6"/>
  <c r="V972" i="6"/>
  <c r="V372" i="6"/>
  <c r="V1392" i="6"/>
  <c r="V1527" i="6"/>
  <c r="V1922" i="6"/>
  <c r="V1498" i="6"/>
  <c r="V1170" i="6"/>
  <c r="V762" i="6"/>
  <c r="V450" i="6"/>
  <c r="V154" i="6"/>
  <c r="V375" i="6"/>
  <c r="V71" i="6"/>
  <c r="V1391" i="6"/>
  <c r="V1039" i="6"/>
  <c r="V721" i="6"/>
  <c r="V1982" i="6"/>
  <c r="K2" i="6"/>
  <c r="Q2" i="6" s="1"/>
  <c r="O2" i="6"/>
  <c r="V2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de Oliveira Ramos Vieira</author>
  </authors>
  <commentList>
    <comment ref="A1" authorId="0" shapeId="0" xr:uid="{5A563785-76C9-41DC-A097-16BCF5EA1714}">
      <text>
        <r>
          <rPr>
            <b/>
            <sz val="9"/>
            <color indexed="81"/>
            <rFont val="Tahoma"/>
            <family val="2"/>
          </rPr>
          <t>Arthur de Oliveira Ramos Vieira:</t>
        </r>
        <r>
          <rPr>
            <sz val="9"/>
            <color indexed="81"/>
            <rFont val="Tahoma"/>
            <family val="2"/>
          </rPr>
          <t xml:space="preserve">
Read more about races: https://grants.nih.gov/grants/guide/notice-files/not-od-15-089.html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<sst xmlns="http://schemas.openxmlformats.org/spreadsheetml/2006/main" count="1074" uniqueCount="706">
  <si>
    <t>Owner:</t>
  </si>
  <si>
    <t>bi4all</t>
  </si>
  <si>
    <t>Table:</t>
  </si>
  <si>
    <t>dim_names</t>
  </si>
  <si>
    <t>id_name_pk</t>
  </si>
  <si>
    <t>name</t>
  </si>
  <si>
    <t>id_gender_fk</t>
  </si>
  <si>
    <t>gender</t>
  </si>
  <si>
    <t>Queries</t>
  </si>
  <si>
    <t>Abel</t>
  </si>
  <si>
    <t>M</t>
  </si>
  <si>
    <t>Abigail</t>
  </si>
  <si>
    <t>F</t>
  </si>
  <si>
    <t>Adelaide</t>
  </si>
  <si>
    <t>Adélia</t>
  </si>
  <si>
    <t>Adélio</t>
  </si>
  <si>
    <t>Ágata</t>
  </si>
  <si>
    <t>Agatha</t>
  </si>
  <si>
    <t>Alana</t>
  </si>
  <si>
    <t>Alessandra</t>
  </si>
  <si>
    <t>Alexander</t>
  </si>
  <si>
    <t>Alexandre</t>
  </si>
  <si>
    <t>Alice</t>
  </si>
  <si>
    <t>Alicia</t>
  </si>
  <si>
    <t>Alícia</t>
  </si>
  <si>
    <t>Aline</t>
  </si>
  <si>
    <t>Alini</t>
  </si>
  <si>
    <t>Allana</t>
  </si>
  <si>
    <t>Álvaro</t>
  </si>
  <si>
    <t>Amanda</t>
  </si>
  <si>
    <t>Ammanda</t>
  </si>
  <si>
    <t>Ana</t>
  </si>
  <si>
    <t>Ana Beatriz</t>
  </si>
  <si>
    <t>Ana Carolina</t>
  </si>
  <si>
    <t>Ana Caroline</t>
  </si>
  <si>
    <t>Ana Cecília</t>
  </si>
  <si>
    <t>Ana Clara</t>
  </si>
  <si>
    <t>Ana Júlia</t>
  </si>
  <si>
    <t>Ana Laura</t>
  </si>
  <si>
    <t>Ana Lívia</t>
  </si>
  <si>
    <t>Ana Liz</t>
  </si>
  <si>
    <t>Ana Luiza</t>
  </si>
  <si>
    <t>Ana Sophia</t>
  </si>
  <si>
    <t>Ana Vitória</t>
  </si>
  <si>
    <t>Analu</t>
  </si>
  <si>
    <t>Ananda</t>
  </si>
  <si>
    <t>André</t>
  </si>
  <si>
    <t>Ane Caroline</t>
  </si>
  <si>
    <t>Ângelo</t>
  </si>
  <si>
    <t>Anita</t>
  </si>
  <si>
    <t>Anna Carolina</t>
  </si>
  <si>
    <t>Anna Carolinna</t>
  </si>
  <si>
    <t>Anna Julia</t>
  </si>
  <si>
    <t>Anne Caroline</t>
  </si>
  <si>
    <t>Anthony</t>
  </si>
  <si>
    <t>Anthony Gabriel</t>
  </si>
  <si>
    <t>Antonella</t>
  </si>
  <si>
    <t>Antônia</t>
  </si>
  <si>
    <t>Antônio</t>
  </si>
  <si>
    <t>Aquiles</t>
  </si>
  <si>
    <t>Ariela</t>
  </si>
  <si>
    <t>Arthur</t>
  </si>
  <si>
    <t>Arthur Gabriel</t>
  </si>
  <si>
    <t>Arthur Henrique</t>
  </si>
  <si>
    <t>Arthur Miguel</t>
  </si>
  <si>
    <t>Artur</t>
  </si>
  <si>
    <t>Augusta</t>
  </si>
  <si>
    <t>Augusto</t>
  </si>
  <si>
    <t>Aurora</t>
  </si>
  <si>
    <t>Aurorah</t>
  </si>
  <si>
    <t>Ayla</t>
  </si>
  <si>
    <t>Bárbara</t>
  </si>
  <si>
    <t>Bartolomeo</t>
  </si>
  <si>
    <t>Beatriz</t>
  </si>
  <si>
    <t>Benício</t>
  </si>
  <si>
    <t>Benjamin</t>
  </si>
  <si>
    <t>Bento</t>
  </si>
  <si>
    <t>Bernardo</t>
  </si>
  <si>
    <t>Bernnardo</t>
  </si>
  <si>
    <t>Bianca</t>
  </si>
  <si>
    <t>Brenda</t>
  </si>
  <si>
    <t>Breno</t>
  </si>
  <si>
    <t>Bruna</t>
  </si>
  <si>
    <t>Bruno</t>
  </si>
  <si>
    <t>Bryan</t>
  </si>
  <si>
    <t>Byanca</t>
  </si>
  <si>
    <t>Byatriz</t>
  </si>
  <si>
    <t>Caio</t>
  </si>
  <si>
    <t>Caleb</t>
  </si>
  <si>
    <t>Camila</t>
  </si>
  <si>
    <t>Carlos</t>
  </si>
  <si>
    <t>Carlos Eduardo</t>
  </si>
  <si>
    <t>Carolina</t>
  </si>
  <si>
    <t>Caroline</t>
  </si>
  <si>
    <t>Catarina</t>
  </si>
  <si>
    <t>Cauã</t>
  </si>
  <si>
    <t>Caue</t>
  </si>
  <si>
    <t>Cecilia</t>
  </si>
  <si>
    <t>Cecília</t>
  </si>
  <si>
    <t>César</t>
  </si>
  <si>
    <t>Clara</t>
  </si>
  <si>
    <t>Clarice</t>
  </si>
  <si>
    <t>Clarisse</t>
  </si>
  <si>
    <t>Claudia</t>
  </si>
  <si>
    <t>Claudio</t>
  </si>
  <si>
    <t>Cloe</t>
  </si>
  <si>
    <t>Cristóvão</t>
  </si>
  <si>
    <t>Daniel</t>
  </si>
  <si>
    <t>Danilo</t>
  </si>
  <si>
    <t>Danniel</t>
  </si>
  <si>
    <t>Danylo</t>
  </si>
  <si>
    <t>Davi</t>
  </si>
  <si>
    <t>Davi Lucas</t>
  </si>
  <si>
    <t>Davi Lucca</t>
  </si>
  <si>
    <t>Davi Luccas</t>
  </si>
  <si>
    <t>Davi Luiz</t>
  </si>
  <si>
    <t>Davi Miguel</t>
  </si>
  <si>
    <t>Débora</t>
  </si>
  <si>
    <t>Deborah</t>
  </si>
  <si>
    <t>Desiré</t>
  </si>
  <si>
    <t>Domingos</t>
  </si>
  <si>
    <t>Dulce</t>
  </si>
  <si>
    <t>Eduarda</t>
  </si>
  <si>
    <t>Eduardo</t>
  </si>
  <si>
    <t>Eliezer</t>
  </si>
  <si>
    <t>Elisa</t>
  </si>
  <si>
    <t>Eliza</t>
  </si>
  <si>
    <t>Eloá</t>
  </si>
  <si>
    <t>Emanuel</t>
  </si>
  <si>
    <t>Emanuelly</t>
  </si>
  <si>
    <t>Emilly</t>
  </si>
  <si>
    <t>Emmanuel</t>
  </si>
  <si>
    <t>Enrico</t>
  </si>
  <si>
    <t>Enzo</t>
  </si>
  <si>
    <t>Enzo Gabriel</t>
  </si>
  <si>
    <t>Enzo Miguel</t>
  </si>
  <si>
    <t>Enzzo</t>
  </si>
  <si>
    <t>Erick</t>
  </si>
  <si>
    <t>Eslovênia</t>
  </si>
  <si>
    <t>Esther</t>
  </si>
  <si>
    <t>Eva</t>
  </si>
  <si>
    <t>Felipe</t>
  </si>
  <si>
    <t>Fellipe</t>
  </si>
  <si>
    <t>Fernanda</t>
  </si>
  <si>
    <t>Fernando</t>
  </si>
  <si>
    <t>Fernando Mariano</t>
  </si>
  <si>
    <t>Fernando Manuel</t>
  </si>
  <si>
    <t>Filipe</t>
  </si>
  <si>
    <t>Flaviano</t>
  </si>
  <si>
    <t>Flavio</t>
  </si>
  <si>
    <t>Flávio</t>
  </si>
  <si>
    <t>Francisca</t>
  </si>
  <si>
    <t>Francisco</t>
  </si>
  <si>
    <t>Francisco Emanuel</t>
  </si>
  <si>
    <t>Frankin</t>
  </si>
  <si>
    <t>Gabriel</t>
  </si>
  <si>
    <t>Gabriela</t>
  </si>
  <si>
    <t>Gabrielly</t>
  </si>
  <si>
    <t>Gael</t>
  </si>
  <si>
    <t>Giovana</t>
  </si>
  <si>
    <t>Giovanna</t>
  </si>
  <si>
    <t>Gloria</t>
  </si>
  <si>
    <t>Glória Maria</t>
  </si>
  <si>
    <t>Guilherme</t>
  </si>
  <si>
    <t>Guilherme Augusto</t>
  </si>
  <si>
    <t>Gustavo</t>
  </si>
  <si>
    <t>Hector</t>
  </si>
  <si>
    <t>Heitor</t>
  </si>
  <si>
    <t>Helena</t>
  </si>
  <si>
    <t>Heloísa</t>
  </si>
  <si>
    <t>Heloísa Helena</t>
  </si>
  <si>
    <t>Heloise</t>
  </si>
  <si>
    <t>Henrico</t>
  </si>
  <si>
    <t>Henrique</t>
  </si>
  <si>
    <t>Henry</t>
  </si>
  <si>
    <t>Ian</t>
  </si>
  <si>
    <t>Iara</t>
  </si>
  <si>
    <t>Íris</t>
  </si>
  <si>
    <t>Isa</t>
  </si>
  <si>
    <t>Isaac</t>
  </si>
  <si>
    <t>Isabel</t>
  </si>
  <si>
    <t>Isabella</t>
  </si>
  <si>
    <t>Isabelle</t>
  </si>
  <si>
    <t>Isabelly</t>
  </si>
  <si>
    <t>Isabely</t>
  </si>
  <si>
    <t>Isadora</t>
  </si>
  <si>
    <t>Isis</t>
  </si>
  <si>
    <t>Isys</t>
  </si>
  <si>
    <t>Joana</t>
  </si>
  <si>
    <t>Joanah</t>
  </si>
  <si>
    <t>Joanna</t>
  </si>
  <si>
    <t>João</t>
  </si>
  <si>
    <t>João Gabriel</t>
  </si>
  <si>
    <t>João Guilherme</t>
  </si>
  <si>
    <t>João Lucas</t>
  </si>
  <si>
    <t>João Luccas</t>
  </si>
  <si>
    <t>João Miguel</t>
  </si>
  <si>
    <t>João Paulo</t>
  </si>
  <si>
    <t>João Pedro</t>
  </si>
  <si>
    <t>João Victor</t>
  </si>
  <si>
    <t>João Vitor</t>
  </si>
  <si>
    <t>Joaquim</t>
  </si>
  <si>
    <t>Jonathan</t>
  </si>
  <si>
    <t>José</t>
  </si>
  <si>
    <t>José Emanuel</t>
  </si>
  <si>
    <t>José Francisco</t>
  </si>
  <si>
    <t>José Heleno</t>
  </si>
  <si>
    <t>Júlia</t>
  </si>
  <si>
    <t>Júlia Clara</t>
  </si>
  <si>
    <t>Juliana</t>
  </si>
  <si>
    <t>Júlio</t>
  </si>
  <si>
    <t>Kaique</t>
  </si>
  <si>
    <t>Kamilla</t>
  </si>
  <si>
    <t>Kamille</t>
  </si>
  <si>
    <t>Katarina</t>
  </si>
  <si>
    <t>Katerine</t>
  </si>
  <si>
    <t>Kauã</t>
  </si>
  <si>
    <t>Kauê</t>
  </si>
  <si>
    <t>Kelly</t>
  </si>
  <si>
    <t>Kelvin</t>
  </si>
  <si>
    <t>Kleriston</t>
  </si>
  <si>
    <t>Kloe</t>
  </si>
  <si>
    <t>Laís</t>
  </si>
  <si>
    <t>Lara</t>
  </si>
  <si>
    <t>Larisa</t>
  </si>
  <si>
    <t>Larissa</t>
  </si>
  <si>
    <t>Laura</t>
  </si>
  <si>
    <t>Lavínia</t>
  </si>
  <si>
    <t>Lavignia</t>
  </si>
  <si>
    <t>Leonardo</t>
  </si>
  <si>
    <t>Letícia</t>
  </si>
  <si>
    <t>Levi</t>
  </si>
  <si>
    <t>Levy</t>
  </si>
  <si>
    <t>Lia</t>
  </si>
  <si>
    <t>Lívia</t>
  </si>
  <si>
    <t>Liz</t>
  </si>
  <si>
    <t>Lorena</t>
  </si>
  <si>
    <t>Lorenna</t>
  </si>
  <si>
    <t>Lorenzo</t>
  </si>
  <si>
    <t>Lorenzo Augusto</t>
  </si>
  <si>
    <t>Louise</t>
  </si>
  <si>
    <t>Luan</t>
  </si>
  <si>
    <t>Luana</t>
  </si>
  <si>
    <t>Luanna</t>
  </si>
  <si>
    <t>Lucas</t>
  </si>
  <si>
    <t>Lucas Gabriel</t>
  </si>
  <si>
    <t>Lucca</t>
  </si>
  <si>
    <t>Luccas</t>
  </si>
  <si>
    <t>Luisa</t>
  </si>
  <si>
    <t>Luiz Felipe</t>
  </si>
  <si>
    <t>Luiz Gustavo</t>
  </si>
  <si>
    <t>Luiz Henrique</t>
  </si>
  <si>
    <t>Luiz Miguel</t>
  </si>
  <si>
    <t>Luiz Otávio</t>
  </si>
  <si>
    <t>Luiza</t>
  </si>
  <si>
    <t>Luna</t>
  </si>
  <si>
    <t>Madalena</t>
  </si>
  <si>
    <t>Maitê</t>
  </si>
  <si>
    <t>Malco</t>
  </si>
  <si>
    <t>Malu</t>
  </si>
  <si>
    <t>Manuel</t>
  </si>
  <si>
    <t>Manuela</t>
  </si>
  <si>
    <t>Marcelo</t>
  </si>
  <si>
    <t>Maria</t>
  </si>
  <si>
    <t>Maria Alice</t>
  </si>
  <si>
    <t>Maria Carolina</t>
  </si>
  <si>
    <t>Maria Cecília</t>
  </si>
  <si>
    <t>Maria Clara</t>
  </si>
  <si>
    <t>Maria Eduarda</t>
  </si>
  <si>
    <t>Maria Fernanda</t>
  </si>
  <si>
    <t>Maria Flor</t>
  </si>
  <si>
    <t>Maria Glória</t>
  </si>
  <si>
    <t>Maria Helena</t>
  </si>
  <si>
    <t>Maria Heloísa</t>
  </si>
  <si>
    <t>Maria Isis</t>
  </si>
  <si>
    <t>Maria Júlia</t>
  </si>
  <si>
    <t>Maria Laura</t>
  </si>
  <si>
    <t>Maria Luiza</t>
  </si>
  <si>
    <t>Maria Madalena</t>
  </si>
  <si>
    <t>Maria Sophia</t>
  </si>
  <si>
    <t>Maria Valentina</t>
  </si>
  <si>
    <t>Maria Vitória</t>
  </si>
  <si>
    <t>Mariah</t>
  </si>
  <si>
    <t>Maryah</t>
  </si>
  <si>
    <t>Mariana</t>
  </si>
  <si>
    <t>Mariane</t>
  </si>
  <si>
    <t>Marianna</t>
  </si>
  <si>
    <t>Marina</t>
  </si>
  <si>
    <t>Marinah</t>
  </si>
  <si>
    <t>Marta</t>
  </si>
  <si>
    <t>Martim</t>
  </si>
  <si>
    <t>Martin</t>
  </si>
  <si>
    <t>Mateus</t>
  </si>
  <si>
    <t>Matheus</t>
  </si>
  <si>
    <t>Matheus Bruno</t>
  </si>
  <si>
    <t>Maya</t>
  </si>
  <si>
    <t>Melissa</t>
  </si>
  <si>
    <t>Melyssa</t>
  </si>
  <si>
    <t>Micaela</t>
  </si>
  <si>
    <t>Michael</t>
  </si>
  <si>
    <t>Michel</t>
  </si>
  <si>
    <t>Miguel</t>
  </si>
  <si>
    <t>Miguel Henrique</t>
  </si>
  <si>
    <t>Miguelito</t>
  </si>
  <si>
    <t>Milena</t>
  </si>
  <si>
    <t>Mirella</t>
  </si>
  <si>
    <t>Muricy</t>
  </si>
  <si>
    <t>Murilo</t>
  </si>
  <si>
    <t>Natália</t>
  </si>
  <si>
    <t>Nathália</t>
  </si>
  <si>
    <t>Natanael</t>
  </si>
  <si>
    <t>Nathan</t>
  </si>
  <si>
    <t>Nicolas</t>
  </si>
  <si>
    <t>Nicole</t>
  </si>
  <si>
    <t>Noah</t>
  </si>
  <si>
    <t>Octávio</t>
  </si>
  <si>
    <t>Oliver</t>
  </si>
  <si>
    <t>Olívia</t>
  </si>
  <si>
    <t>Otávio</t>
  </si>
  <si>
    <t>Pablo</t>
  </si>
  <si>
    <t>Paloma</t>
  </si>
  <si>
    <t>Peter</t>
  </si>
  <si>
    <t>Pedro</t>
  </si>
  <si>
    <t>Pedro Henrique</t>
  </si>
  <si>
    <t>Pedro Lucas</t>
  </si>
  <si>
    <t>Pedro Miguel</t>
  </si>
  <si>
    <t>Péricles</t>
  </si>
  <si>
    <t>Pietra</t>
  </si>
  <si>
    <t>Pietro</t>
  </si>
  <si>
    <t>Rachel</t>
  </si>
  <si>
    <t>Rafael</t>
  </si>
  <si>
    <t>Rafaela</t>
  </si>
  <si>
    <t>Rainah</t>
  </si>
  <si>
    <t>Raquel</t>
  </si>
  <si>
    <t>Raul</t>
  </si>
  <si>
    <t>Rebeca</t>
  </si>
  <si>
    <t>Rebecca</t>
  </si>
  <si>
    <t>Renato</t>
  </si>
  <si>
    <t>Rodrigo</t>
  </si>
  <si>
    <t>Ruan</t>
  </si>
  <si>
    <t>Ryan</t>
  </si>
  <si>
    <t>Sammuel</t>
  </si>
  <si>
    <t>Samuel</t>
  </si>
  <si>
    <t>Sarah</t>
  </si>
  <si>
    <t>Sophia</t>
  </si>
  <si>
    <t>Sophie</t>
  </si>
  <si>
    <t>Stella</t>
  </si>
  <si>
    <t>Theo</t>
  </si>
  <si>
    <t>Théo</t>
  </si>
  <si>
    <t>Thiago</t>
  </si>
  <si>
    <t>Thomas</t>
  </si>
  <si>
    <t>Tiago</t>
  </si>
  <si>
    <t>Tomas</t>
  </si>
  <si>
    <t>Tomás</t>
  </si>
  <si>
    <t>Vagner</t>
  </si>
  <si>
    <t>Valentina</t>
  </si>
  <si>
    <t>Vanessa</t>
  </si>
  <si>
    <t>Vera Lucia</t>
  </si>
  <si>
    <t>Vicent</t>
  </si>
  <si>
    <t>Vicente</t>
  </si>
  <si>
    <t>Victor</t>
  </si>
  <si>
    <t>Victor Hugo</t>
  </si>
  <si>
    <t>Victória</t>
  </si>
  <si>
    <t>Vinicios</t>
  </si>
  <si>
    <t>Vinícius</t>
  </si>
  <si>
    <t>Vitor</t>
  </si>
  <si>
    <t>Vitória</t>
  </si>
  <si>
    <t>Wagner</t>
  </si>
  <si>
    <t>Wilian</t>
  </si>
  <si>
    <t>Yago</t>
  </si>
  <si>
    <t>Yasmin</t>
  </si>
  <si>
    <t>Yasmini</t>
  </si>
  <si>
    <t>Yuri</t>
  </si>
  <si>
    <t>Zila</t>
  </si>
  <si>
    <t>id_lastname_pk</t>
  </si>
  <si>
    <t>lastname</t>
  </si>
  <si>
    <t>Abranches</t>
  </si>
  <si>
    <t>Aguiar</t>
  </si>
  <si>
    <t>Albuquerque</t>
  </si>
  <si>
    <t>Alcantara</t>
  </si>
  <si>
    <t>Aleluia</t>
  </si>
  <si>
    <t>Alencar</t>
  </si>
  <si>
    <t>Almeida</t>
  </si>
  <si>
    <t>Alvaregna</t>
  </si>
  <si>
    <t>Alvarenga</t>
  </si>
  <si>
    <t>Alves</t>
  </si>
  <si>
    <t>Alvim</t>
  </si>
  <si>
    <t>Amor</t>
  </si>
  <si>
    <t>Andrade</t>
  </si>
  <si>
    <t>Andrioli</t>
  </si>
  <si>
    <t>Anjos</t>
  </si>
  <si>
    <t>Anunciação</t>
  </si>
  <si>
    <t>Aragão</t>
  </si>
  <si>
    <t>Araújo</t>
  </si>
  <si>
    <t>Arruda</t>
  </si>
  <si>
    <t>Asvilla</t>
  </si>
  <si>
    <t>Auth</t>
  </si>
  <si>
    <t>Azeredo</t>
  </si>
  <si>
    <t>Bactista</t>
  </si>
  <si>
    <t>Badu</t>
  </si>
  <si>
    <t>Bandeira</t>
  </si>
  <si>
    <t>Barbieri</t>
  </si>
  <si>
    <t>Barbosa</t>
  </si>
  <si>
    <t>Barboza</t>
  </si>
  <si>
    <t>Barreto</t>
  </si>
  <si>
    <t>Barros</t>
  </si>
  <si>
    <t>Barroso</t>
  </si>
  <si>
    <t>Batista</t>
  </si>
  <si>
    <t>Battaglia</t>
  </si>
  <si>
    <t>Bermudes</t>
  </si>
  <si>
    <t>Bianchi</t>
  </si>
  <si>
    <t>Bicalho</t>
  </si>
  <si>
    <t>Bispo</t>
  </si>
  <si>
    <t>Borba</t>
  </si>
  <si>
    <t>Borges</t>
  </si>
  <si>
    <t>Botelho</t>
  </si>
  <si>
    <t>Braga</t>
  </si>
  <si>
    <t>Bragança</t>
  </si>
  <si>
    <t>Brasão</t>
  </si>
  <si>
    <t>Brasil</t>
  </si>
  <si>
    <t>Brito</t>
  </si>
  <si>
    <t>Cabral</t>
  </si>
  <si>
    <t>Café</t>
  </si>
  <si>
    <t>Camacho</t>
  </si>
  <si>
    <t>Camargo</t>
  </si>
  <si>
    <t>Caminha</t>
  </si>
  <si>
    <t>Camões</t>
  </si>
  <si>
    <t>Campos</t>
  </si>
  <si>
    <t>Cândido</t>
  </si>
  <si>
    <t>Cardoso</t>
  </si>
  <si>
    <t>Cardozo</t>
  </si>
  <si>
    <t>Carneiro</t>
  </si>
  <si>
    <t>Caruso</t>
  </si>
  <si>
    <t>Carvalho</t>
  </si>
  <si>
    <t>Castro</t>
  </si>
  <si>
    <t>Chaves</t>
  </si>
  <si>
    <t>Coelho</t>
  </si>
  <si>
    <t>Colombo</t>
  </si>
  <si>
    <t>Conti</t>
  </si>
  <si>
    <t>Costa</t>
  </si>
  <si>
    <t>Costatini</t>
  </si>
  <si>
    <t>Cunha</t>
  </si>
  <si>
    <t>Dantas</t>
  </si>
  <si>
    <t>De Luca</t>
  </si>
  <si>
    <t>de Oliveira</t>
  </si>
  <si>
    <t>Dias</t>
  </si>
  <si>
    <t>dos Santos</t>
  </si>
  <si>
    <t>Duarte</t>
  </si>
  <si>
    <t>Esposito</t>
  </si>
  <si>
    <t>Esteves</t>
  </si>
  <si>
    <t>Evangelista</t>
  </si>
  <si>
    <t>Faria</t>
  </si>
  <si>
    <t>Farias</t>
  </si>
  <si>
    <t>Farina</t>
  </si>
  <si>
    <t>Faro</t>
  </si>
  <si>
    <t>Fernandes</t>
  </si>
  <si>
    <t>Ferrão</t>
  </si>
  <si>
    <t>Ferrara</t>
  </si>
  <si>
    <t>Ferrari</t>
  </si>
  <si>
    <t>Ferreira</t>
  </si>
  <si>
    <t>Figo</t>
  </si>
  <si>
    <t>Fontana</t>
  </si>
  <si>
    <t>Frasão</t>
  </si>
  <si>
    <t>Freitas</t>
  </si>
  <si>
    <t>Frois</t>
  </si>
  <si>
    <t>Furtado</t>
  </si>
  <si>
    <t>Galli</t>
  </si>
  <si>
    <t>Gallo</t>
  </si>
  <si>
    <t>Garcia</t>
  </si>
  <si>
    <t>Giordano</t>
  </si>
  <si>
    <t>Gomes</t>
  </si>
  <si>
    <t>Gonçalves</t>
  </si>
  <si>
    <t>Gouveia</t>
  </si>
  <si>
    <t>Greco</t>
  </si>
  <si>
    <t>Holanda</t>
  </si>
  <si>
    <t>Ildelfonso</t>
  </si>
  <si>
    <t>Junqueira</t>
  </si>
  <si>
    <t>Leitão</t>
  </si>
  <si>
    <t>Leite</t>
  </si>
  <si>
    <t>Leone</t>
  </si>
  <si>
    <t>Lima</t>
  </si>
  <si>
    <t>Lombardi</t>
  </si>
  <si>
    <t>Longo</t>
  </si>
  <si>
    <t>Lopes</t>
  </si>
  <si>
    <t>Luz</t>
  </si>
  <si>
    <t>Machado</t>
  </si>
  <si>
    <t>Madureira</t>
  </si>
  <si>
    <t>Malafaia</t>
  </si>
  <si>
    <t>Mancini</t>
  </si>
  <si>
    <t>Mariani</t>
  </si>
  <si>
    <t>Marino</t>
  </si>
  <si>
    <t>Marques</t>
  </si>
  <si>
    <t>Martinelli</t>
  </si>
  <si>
    <t>Martini</t>
  </si>
  <si>
    <t>Martins</t>
  </si>
  <si>
    <t>Mazza</t>
  </si>
  <si>
    <t>Medeiros</t>
  </si>
  <si>
    <t>Mello</t>
  </si>
  <si>
    <t>Melo</t>
  </si>
  <si>
    <t>Mendes</t>
  </si>
  <si>
    <t>Miranda</t>
  </si>
  <si>
    <t>Monteiro</t>
  </si>
  <si>
    <t>Monti</t>
  </si>
  <si>
    <t>Moraes</t>
  </si>
  <si>
    <t>Morais</t>
  </si>
  <si>
    <t>Morato</t>
  </si>
  <si>
    <t>Moreira</t>
  </si>
  <si>
    <t>Moretti</t>
  </si>
  <si>
    <t>Moura</t>
  </si>
  <si>
    <t>Nascimento</t>
  </si>
  <si>
    <t>Negrão</t>
  </si>
  <si>
    <t>Negreiros</t>
  </si>
  <si>
    <t>Noronha</t>
  </si>
  <si>
    <t>Nunes</t>
  </si>
  <si>
    <t>Oliveira</t>
  </si>
  <si>
    <t>Padrão</t>
  </si>
  <si>
    <t>Pasquim</t>
  </si>
  <si>
    <t>Paulista</t>
  </si>
  <si>
    <t>Peçanha</t>
  </si>
  <si>
    <t>Pedrosa</t>
  </si>
  <si>
    <t>Pedroso</t>
  </si>
  <si>
    <t>Pellegrini</t>
  </si>
  <si>
    <t>Pereira</t>
  </si>
  <si>
    <t>Pimenta</t>
  </si>
  <si>
    <t>Pimentel</t>
  </si>
  <si>
    <t>Pinheiro</t>
  </si>
  <si>
    <t>Pinto</t>
  </si>
  <si>
    <t>Poeta</t>
  </si>
  <si>
    <t>Ramos</t>
  </si>
  <si>
    <t>Rangel</t>
  </si>
  <si>
    <t>Reis</t>
  </si>
  <si>
    <t>Resende</t>
  </si>
  <si>
    <t>Ribeiro</t>
  </si>
  <si>
    <t>Ricci</t>
  </si>
  <si>
    <t>Rinaldi</t>
  </si>
  <si>
    <t>Rizzo</t>
  </si>
  <si>
    <t>Rocha</t>
  </si>
  <si>
    <t>Rodrigues</t>
  </si>
  <si>
    <t>Romano</t>
  </si>
  <si>
    <t>Rossi</t>
  </si>
  <si>
    <t>Russo</t>
  </si>
  <si>
    <t>Sá</t>
  </si>
  <si>
    <t>Sacramento</t>
  </si>
  <si>
    <t>Salvador</t>
  </si>
  <si>
    <t>Santacruz</t>
  </si>
  <si>
    <t>Santana</t>
  </si>
  <si>
    <t>Santoro</t>
  </si>
  <si>
    <t>Santos</t>
  </si>
  <si>
    <t>Saragoça</t>
  </si>
  <si>
    <t>Seixas</t>
  </si>
  <si>
    <t>Serra</t>
  </si>
  <si>
    <t>Silva</t>
  </si>
  <si>
    <t>Simões</t>
  </si>
  <si>
    <t>Siqueira</t>
  </si>
  <si>
    <t>Soares</t>
  </si>
  <si>
    <t>sobrenome</t>
  </si>
  <si>
    <t>Sousa</t>
  </si>
  <si>
    <t>Souza</t>
  </si>
  <si>
    <t>Tavares</t>
  </si>
  <si>
    <t>Tavarez</t>
  </si>
  <si>
    <t>Teixeira</t>
  </si>
  <si>
    <t>Testa</t>
  </si>
  <si>
    <t>Trindade</t>
  </si>
  <si>
    <t>Vaz</t>
  </si>
  <si>
    <t>Veiga</t>
  </si>
  <si>
    <t>Vieira</t>
  </si>
  <si>
    <t>Zil</t>
  </si>
  <si>
    <t>id_company_pk</t>
  </si>
  <si>
    <t>company</t>
  </si>
  <si>
    <t>ACME Corporation</t>
  </si>
  <si>
    <t>id_gender_pk</t>
  </si>
  <si>
    <t>Female</t>
  </si>
  <si>
    <t>Male</t>
  </si>
  <si>
    <t>Black or African American</t>
  </si>
  <si>
    <t>Native Hawaiian or Other Pacific Islander</t>
  </si>
  <si>
    <t>id_department_pk</t>
  </si>
  <si>
    <t>department</t>
  </si>
  <si>
    <t>Administration</t>
  </si>
  <si>
    <t>Finance</t>
  </si>
  <si>
    <t>Human Resource</t>
  </si>
  <si>
    <t>Operations</t>
  </si>
  <si>
    <t>Communication &amp; Marketing</t>
  </si>
  <si>
    <t>Controlling</t>
  </si>
  <si>
    <t>Audit</t>
  </si>
  <si>
    <t>Information Technology</t>
  </si>
  <si>
    <t>Juridical</t>
  </si>
  <si>
    <t>Elementary school</t>
  </si>
  <si>
    <t>Undergraduate degree</t>
  </si>
  <si>
    <t>Graduate school</t>
  </si>
  <si>
    <t>Master’s degree</t>
  </si>
  <si>
    <t>Doctorate</t>
  </si>
  <si>
    <t>id_role_pk</t>
  </si>
  <si>
    <t>role</t>
  </si>
  <si>
    <t>CEO</t>
  </si>
  <si>
    <t>Vice President</t>
  </si>
  <si>
    <t>Director</t>
  </si>
  <si>
    <t>Bilingual Secretary</t>
  </si>
  <si>
    <t>Intern</t>
  </si>
  <si>
    <t>Trainee</t>
  </si>
  <si>
    <t>Analyst</t>
  </si>
  <si>
    <t>Specialist</t>
  </si>
  <si>
    <t>Coordinator</t>
  </si>
  <si>
    <t>Manager</t>
  </si>
  <si>
    <t>id_level_pk</t>
  </si>
  <si>
    <t>level</t>
  </si>
  <si>
    <t>Junior</t>
  </si>
  <si>
    <t>Pleno</t>
  </si>
  <si>
    <t>Senior</t>
  </si>
  <si>
    <t>id_employee_pk</t>
  </si>
  <si>
    <t>flg_active</t>
  </si>
  <si>
    <t>employee_name</t>
  </si>
  <si>
    <t>birthday</t>
  </si>
  <si>
    <t>id_company_fk</t>
  </si>
  <si>
    <t>id_race_fk</t>
  </si>
  <si>
    <t>id_role_fk</t>
  </si>
  <si>
    <t>id_level_fk</t>
  </si>
  <si>
    <t>id_department_fk</t>
  </si>
  <si>
    <t xml:space="preserve">Widowed </t>
  </si>
  <si>
    <t>DIVORCED</t>
  </si>
  <si>
    <t>marital_status</t>
  </si>
  <si>
    <t>id_marital_status_fk</t>
  </si>
  <si>
    <t>state</t>
  </si>
  <si>
    <t>Santarém</t>
  </si>
  <si>
    <t>Leiria</t>
  </si>
  <si>
    <t>Coimbra</t>
  </si>
  <si>
    <t>Madeira</t>
  </si>
  <si>
    <t>Azores</t>
  </si>
  <si>
    <t>Viseu</t>
  </si>
  <si>
    <t>Castelo Branco</t>
  </si>
  <si>
    <t>Beja</t>
  </si>
  <si>
    <t>Portalegre</t>
  </si>
  <si>
    <t>Guarda</t>
  </si>
  <si>
    <t>Vila Real</t>
  </si>
  <si>
    <t>Viana do Castelo</t>
  </si>
  <si>
    <t>Brangança</t>
  </si>
  <si>
    <t>single</t>
  </si>
  <si>
    <t>MarrieD</t>
  </si>
  <si>
    <t xml:space="preserve"> Separated </t>
  </si>
  <si>
    <t>states</t>
  </si>
  <si>
    <t>id_state_pk</t>
  </si>
  <si>
    <t>id_marital_status_pk</t>
  </si>
  <si>
    <t>id_sufix_gender</t>
  </si>
  <si>
    <t xml:space="preserve"> Lisboa</t>
  </si>
  <si>
    <t>PORTO</t>
  </si>
  <si>
    <t>AveirO</t>
  </si>
  <si>
    <t>braga</t>
  </si>
  <si>
    <t xml:space="preserve"> ÉVORA</t>
  </si>
  <si>
    <t xml:space="preserve"> Setúbal </t>
  </si>
  <si>
    <t>Portugal</t>
  </si>
  <si>
    <t>id_country_pk</t>
  </si>
  <si>
    <t>country</t>
  </si>
  <si>
    <t>id_country_fk</t>
  </si>
  <si>
    <t xml:space="preserve">  Hispanic or LATINO</t>
  </si>
  <si>
    <t>ASIAN</t>
  </si>
  <si>
    <t xml:space="preserve">  american Indian or Alaska Native</t>
  </si>
  <si>
    <t xml:space="preserve"> white</t>
  </si>
  <si>
    <t>id_ethnicity_pk</t>
  </si>
  <si>
    <t>ethnicity</t>
  </si>
  <si>
    <t xml:space="preserve"> Presidency</t>
  </si>
  <si>
    <t xml:space="preserve"> Commercial</t>
  </si>
  <si>
    <t xml:space="preserve">  Sales</t>
  </si>
  <si>
    <t>id_background_education_pk</t>
  </si>
  <si>
    <t>background_education</t>
  </si>
  <si>
    <t xml:space="preserve"> High school</t>
  </si>
  <si>
    <t>date_of_hire</t>
  </si>
  <si>
    <t>actual_salary</t>
  </si>
  <si>
    <t>date_of_fire</t>
  </si>
  <si>
    <t>id_recruitment_source_pk</t>
  </si>
  <si>
    <t>recruitment_source</t>
  </si>
  <si>
    <t>website</t>
  </si>
  <si>
    <t>Indeed</t>
  </si>
  <si>
    <t>Learn4Good</t>
  </si>
  <si>
    <t>SAPO Emprego</t>
  </si>
  <si>
    <t>Net Empregos</t>
  </si>
  <si>
    <t>Empregos Online</t>
  </si>
  <si>
    <t>Jobs in Lisbon</t>
  </si>
  <si>
    <t>Next Station</t>
  </si>
  <si>
    <t>http://www.indeed.pt/</t>
  </si>
  <si>
    <t>http://www.learn4good.com/jobs/language/english/list/country/portugal/</t>
  </si>
  <si>
    <t>http://emprego.sapo.pt/</t>
  </si>
  <si>
    <t>http://www.net-empregos.com/</t>
  </si>
  <si>
    <t>http://www.empregosonline.pt/</t>
  </si>
  <si>
    <t>http://www.jobsinlisbon.com/</t>
  </si>
  <si>
    <t>https://www.nextstation.com/en/portugal</t>
  </si>
  <si>
    <t>Google</t>
  </si>
  <si>
    <t>LinkedIn</t>
  </si>
  <si>
    <t>Website</t>
  </si>
  <si>
    <t>https://www.google.com/</t>
  </si>
  <si>
    <t>https://www.linkedin.com/</t>
  </si>
  <si>
    <t xml:space="preserve"> recommendation of employee</t>
  </si>
  <si>
    <t>id_recruitment_source_fk</t>
  </si>
  <si>
    <t>id_background_education_fk</t>
  </si>
  <si>
    <t>None</t>
  </si>
  <si>
    <t>Career changes</t>
  </si>
  <si>
    <t>Unhappy</t>
  </si>
  <si>
    <t>Attendance</t>
  </si>
  <si>
    <t>performance</t>
  </si>
  <si>
    <t xml:space="preserve"> Retiring</t>
  </si>
  <si>
    <t>maternity leave - did not return</t>
  </si>
  <si>
    <t>medical issues</t>
  </si>
  <si>
    <t>gross misconduct</t>
  </si>
  <si>
    <t>id_reason_dimissal_pk</t>
  </si>
  <si>
    <t>reason_dimissal</t>
  </si>
  <si>
    <t>id_reason_dimissal_fk</t>
  </si>
  <si>
    <t>satisfaction_grade</t>
  </si>
  <si>
    <t>id_aux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</si>
</sst>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[$€-2]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65" fontId="2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1" fontId="1" fillId="0" borderId="0" xfId="0" applyNumberFormat="1" applyFont="1" applyProtection="1">
      <protection hidden="1"/>
    </xf>
    <xf numFmtId="165" fontId="1" fillId="0" borderId="0" xfId="0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14" fontId="2" fillId="0" borderId="0" xfId="0" applyNumberFormat="1" applyFont="1" applyProtection="1">
      <protection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1" fillId="0" borderId="1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8119-B2DE-473E-B9A0-A3C2902BFAD8}">
  <sheetPr codeName="Planilha1" filterMode="1">
    <tabColor rgb="FFFFC000"/>
  </sheetPr>
  <dimension ref="A1:E367"/>
  <sheetViews>
    <sheetView workbookViewId="0">
      <pane xSplit="4" ySplit="4" topLeftCell="E5" activePane="bottomRight" state="frozen"/>
      <selection pane="topRight" activeCell="D1" sqref="D1"/>
      <selection pane="bottomLeft" activeCell="A2" sqref="A2"/>
      <selection pane="bottomRight"/>
    </sheetView>
  </sheetViews>
  <sheetFormatPr defaultRowHeight="14.25" x14ac:dyDescent="0.2"/>
  <cols>
    <col min="1" max="1" width="15.5703125" style="7" bestFit="1" customWidth="1"/>
    <col min="2" max="2" width="19.42578125" style="7" bestFit="1" customWidth="1"/>
    <col min="3" max="3" width="16.7109375" style="7" bestFit="1" customWidth="1"/>
    <col min="4" max="4" width="10.5703125" style="7" bestFit="1" customWidth="1"/>
    <col min="5" max="5" width="76.42578125" style="9" bestFit="1" customWidth="1"/>
    <col min="6" max="16384" width="9.140625" style="7"/>
  </cols>
  <sheetData>
    <row r="1" spans="1:5" ht="15" x14ac:dyDescent="0.25">
      <c r="A1" s="10" t="s">
        <v>0</v>
      </c>
      <c r="B1" s="7" t="s">
        <v>1</v>
      </c>
    </row>
    <row r="2" spans="1:5" ht="15" x14ac:dyDescent="0.25">
      <c r="A2" s="10" t="s">
        <v>2</v>
      </c>
      <c r="B2" s="7" t="s">
        <v>3</v>
      </c>
    </row>
    <row r="4" spans="1:5" ht="15" x14ac:dyDescent="0.2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</row>
    <row r="5" spans="1:5" x14ac:dyDescent="0.2">
      <c r="A5" s="7">
        <f>ROW()</f>
        <v>5</v>
      </c>
      <c r="B5" s="7" t="s">
        <v>9</v>
      </c>
      <c r="C5" s="7" t="s">
        <v>10</v>
      </c>
      <c r="D5" s="7" t="e">
        <f>VLOOKUP($C5,Genders!$A:$C,2,FALSE)</f>
        <v>#N/A</v>
      </c>
      <c r="E5" s="9" t="str">
        <f>"INSERT INTO " &amp; $B$1 &amp; "." &amp; $B$2 &amp; " (" &amp; $A$4 &amp; ", " &amp;$B$4 &amp; ", " &amp; $C$4 &amp;  ") VALUES (" &amp; $A5 &amp; ", '" &amp; $B5 &amp; "', '" &amp; $C5 &amp; "');"</f>
        <v>INSERT INTO bi4all.dim_names (id_name_pk, name, id_gender_fk) VALUES (5, 'Abel', 'M');</v>
      </c>
    </row>
    <row r="6" spans="1:5" x14ac:dyDescent="0.2">
      <c r="A6" s="7">
        <f>ROW()</f>
        <v>6</v>
      </c>
      <c r="B6" s="7" t="s">
        <v>11</v>
      </c>
      <c r="C6" s="7" t="s">
        <v>12</v>
      </c>
      <c r="D6" s="7" t="e">
        <f>VLOOKUP($C6,Genders!$A:$C,2,FALSE)</f>
        <v>#N/A</v>
      </c>
      <c r="E6" s="9" t="str">
        <f t="shared" ref="E6:E69" si="0">"INSERT INTO " &amp; $B$1 &amp; "." &amp; $B$2 &amp; " (" &amp; $A$4 &amp; ", " &amp;$B$4 &amp; ", " &amp; $C$4 &amp;  ") VALUES (" &amp; $A6 &amp; ", '" &amp; $B6 &amp; "', '" &amp; $C6 &amp; "');"</f>
        <v>INSERT INTO bi4all.dim_names (id_name_pk, name, id_gender_fk) VALUES (6, 'Abigail', 'F');</v>
      </c>
    </row>
    <row r="7" spans="1:5" x14ac:dyDescent="0.2">
      <c r="A7" s="7">
        <f>ROW()</f>
        <v>7</v>
      </c>
      <c r="B7" s="7" t="s">
        <v>13</v>
      </c>
      <c r="C7" s="7" t="s">
        <v>12</v>
      </c>
      <c r="D7" s="7" t="e">
        <f>VLOOKUP($C7,Genders!$A:$C,2,FALSE)</f>
        <v>#N/A</v>
      </c>
      <c r="E7" s="9" t="str">
        <f t="shared" si="0"/>
        <v>INSERT INTO bi4all.dim_names (id_name_pk, name, id_gender_fk) VALUES (7, 'Adelaide', 'F');</v>
      </c>
    </row>
    <row r="8" spans="1:5" x14ac:dyDescent="0.2">
      <c r="A8" s="7">
        <f>ROW()</f>
        <v>8</v>
      </c>
      <c r="B8" s="7" t="s">
        <v>14</v>
      </c>
      <c r="C8" s="7" t="s">
        <v>12</v>
      </c>
      <c r="D8" s="7" t="e">
        <f>VLOOKUP($C8,Genders!$A:$C,2,FALSE)</f>
        <v>#N/A</v>
      </c>
      <c r="E8" s="9" t="str">
        <f t="shared" si="0"/>
        <v>INSERT INTO bi4all.dim_names (id_name_pk, name, id_gender_fk) VALUES (8, 'Adélia', 'F');</v>
      </c>
    </row>
    <row r="9" spans="1:5" x14ac:dyDescent="0.2">
      <c r="A9" s="7">
        <f>ROW()</f>
        <v>9</v>
      </c>
      <c r="B9" s="7" t="s">
        <v>15</v>
      </c>
      <c r="C9" s="7" t="s">
        <v>10</v>
      </c>
      <c r="D9" s="7" t="e">
        <f>VLOOKUP($C9,Genders!$A:$C,2,FALSE)</f>
        <v>#N/A</v>
      </c>
      <c r="E9" s="9" t="str">
        <f t="shared" si="0"/>
        <v>INSERT INTO bi4all.dim_names (id_name_pk, name, id_gender_fk) VALUES (9, 'Adélio', 'M');</v>
      </c>
    </row>
    <row r="10" spans="1:5" x14ac:dyDescent="0.2">
      <c r="A10" s="7">
        <f>ROW()</f>
        <v>10</v>
      </c>
      <c r="B10" s="7" t="s">
        <v>16</v>
      </c>
      <c r="C10" s="7" t="s">
        <v>12</v>
      </c>
      <c r="D10" s="7" t="e">
        <f>VLOOKUP($C10,Genders!$A:$C,2,FALSE)</f>
        <v>#N/A</v>
      </c>
      <c r="E10" s="9" t="str">
        <f t="shared" si="0"/>
        <v>INSERT INTO bi4all.dim_names (id_name_pk, name, id_gender_fk) VALUES (10, 'Ágata', 'F');</v>
      </c>
    </row>
    <row r="11" spans="1:5" x14ac:dyDescent="0.2">
      <c r="A11" s="7">
        <f>ROW()</f>
        <v>11</v>
      </c>
      <c r="B11" s="7" t="s">
        <v>17</v>
      </c>
      <c r="C11" s="7" t="s">
        <v>12</v>
      </c>
      <c r="D11" s="7" t="e">
        <f>VLOOKUP($C11,Genders!$A:$C,2,FALSE)</f>
        <v>#N/A</v>
      </c>
      <c r="E11" s="9" t="str">
        <f t="shared" si="0"/>
        <v>INSERT INTO bi4all.dim_names (id_name_pk, name, id_gender_fk) VALUES (11, 'Agatha', 'F');</v>
      </c>
    </row>
    <row r="12" spans="1:5" x14ac:dyDescent="0.2">
      <c r="A12" s="7">
        <f>ROW()</f>
        <v>12</v>
      </c>
      <c r="B12" s="7" t="s">
        <v>18</v>
      </c>
      <c r="C12" s="7" t="s">
        <v>12</v>
      </c>
      <c r="D12" s="7" t="e">
        <f>VLOOKUP($C12,Genders!$A:$C,2,FALSE)</f>
        <v>#N/A</v>
      </c>
      <c r="E12" s="9" t="str">
        <f t="shared" si="0"/>
        <v>INSERT INTO bi4all.dim_names (id_name_pk, name, id_gender_fk) VALUES (12, 'Alana', 'F');</v>
      </c>
    </row>
    <row r="13" spans="1:5" x14ac:dyDescent="0.2">
      <c r="A13" s="7">
        <f>ROW()</f>
        <v>13</v>
      </c>
      <c r="B13" s="7" t="s">
        <v>19</v>
      </c>
      <c r="C13" s="7" t="s">
        <v>12</v>
      </c>
      <c r="D13" s="7" t="e">
        <f>VLOOKUP($C13,Genders!$A:$C,2,FALSE)</f>
        <v>#N/A</v>
      </c>
      <c r="E13" s="9" t="str">
        <f t="shared" si="0"/>
        <v>INSERT INTO bi4all.dim_names (id_name_pk, name, id_gender_fk) VALUES (13, 'Alessandra', 'F');</v>
      </c>
    </row>
    <row r="14" spans="1:5" x14ac:dyDescent="0.2">
      <c r="A14" s="7">
        <f>ROW()</f>
        <v>14</v>
      </c>
      <c r="B14" s="7" t="s">
        <v>20</v>
      </c>
      <c r="C14" s="7" t="s">
        <v>10</v>
      </c>
      <c r="D14" s="7" t="e">
        <f>VLOOKUP($C14,Genders!$A:$C,2,FALSE)</f>
        <v>#N/A</v>
      </c>
      <c r="E14" s="9" t="str">
        <f t="shared" si="0"/>
        <v>INSERT INTO bi4all.dim_names (id_name_pk, name, id_gender_fk) VALUES (14, 'Alexander', 'M');</v>
      </c>
    </row>
    <row r="15" spans="1:5" x14ac:dyDescent="0.2">
      <c r="A15" s="7">
        <f>ROW()</f>
        <v>15</v>
      </c>
      <c r="B15" s="7" t="s">
        <v>21</v>
      </c>
      <c r="C15" s="7" t="s">
        <v>10</v>
      </c>
      <c r="D15" s="7" t="e">
        <f>VLOOKUP($C15,Genders!$A:$C,2,FALSE)</f>
        <v>#N/A</v>
      </c>
      <c r="E15" s="9" t="str">
        <f t="shared" si="0"/>
        <v>INSERT INTO bi4all.dim_names (id_name_pk, name, id_gender_fk) VALUES (15, 'Alexandre', 'M');</v>
      </c>
    </row>
    <row r="16" spans="1:5" x14ac:dyDescent="0.2">
      <c r="A16" s="7">
        <f>ROW()</f>
        <v>16</v>
      </c>
      <c r="B16" s="7" t="s">
        <v>22</v>
      </c>
      <c r="C16" s="7" t="s">
        <v>12</v>
      </c>
      <c r="D16" s="7" t="e">
        <f>VLOOKUP($C16,Genders!$A:$C,2,FALSE)</f>
        <v>#N/A</v>
      </c>
      <c r="E16" s="9" t="str">
        <f t="shared" si="0"/>
        <v>INSERT INTO bi4all.dim_names (id_name_pk, name, id_gender_fk) VALUES (16, 'Alice', 'F');</v>
      </c>
    </row>
    <row r="17" spans="1:5" x14ac:dyDescent="0.2">
      <c r="A17" s="7">
        <f>ROW()</f>
        <v>17</v>
      </c>
      <c r="B17" s="7" t="s">
        <v>23</v>
      </c>
      <c r="C17" s="7" t="s">
        <v>12</v>
      </c>
      <c r="D17" s="7" t="e">
        <f>VLOOKUP($C17,Genders!$A:$C,2,FALSE)</f>
        <v>#N/A</v>
      </c>
      <c r="E17" s="9" t="str">
        <f t="shared" si="0"/>
        <v>INSERT INTO bi4all.dim_names (id_name_pk, name, id_gender_fk) VALUES (17, 'Alicia', 'F');</v>
      </c>
    </row>
    <row r="18" spans="1:5" x14ac:dyDescent="0.2">
      <c r="A18" s="7">
        <f>ROW()</f>
        <v>18</v>
      </c>
      <c r="B18" s="7" t="s">
        <v>24</v>
      </c>
      <c r="C18" s="7" t="s">
        <v>12</v>
      </c>
      <c r="D18" s="7" t="e">
        <f>VLOOKUP($C18,Genders!$A:$C,2,FALSE)</f>
        <v>#N/A</v>
      </c>
      <c r="E18" s="9" t="str">
        <f t="shared" si="0"/>
        <v>INSERT INTO bi4all.dim_names (id_name_pk, name, id_gender_fk) VALUES (18, 'Alícia', 'F');</v>
      </c>
    </row>
    <row r="19" spans="1:5" x14ac:dyDescent="0.2">
      <c r="A19" s="7">
        <f>ROW()</f>
        <v>19</v>
      </c>
      <c r="B19" s="7" t="s">
        <v>25</v>
      </c>
      <c r="C19" s="7" t="s">
        <v>12</v>
      </c>
      <c r="D19" s="7" t="e">
        <f>VLOOKUP($C19,Genders!$A:$C,2,FALSE)</f>
        <v>#N/A</v>
      </c>
      <c r="E19" s="9" t="str">
        <f t="shared" si="0"/>
        <v>INSERT INTO bi4all.dim_names (id_name_pk, name, id_gender_fk) VALUES (19, 'Aline', 'F');</v>
      </c>
    </row>
    <row r="20" spans="1:5" x14ac:dyDescent="0.2">
      <c r="A20" s="7">
        <f>ROW()</f>
        <v>20</v>
      </c>
      <c r="B20" s="7" t="s">
        <v>26</v>
      </c>
      <c r="C20" s="7" t="s">
        <v>12</v>
      </c>
      <c r="D20" s="7" t="e">
        <f>VLOOKUP($C20,Genders!$A:$C,2,FALSE)</f>
        <v>#N/A</v>
      </c>
      <c r="E20" s="9" t="str">
        <f t="shared" si="0"/>
        <v>INSERT INTO bi4all.dim_names (id_name_pk, name, id_gender_fk) VALUES (20, 'Alini', 'F');</v>
      </c>
    </row>
    <row r="21" spans="1:5" x14ac:dyDescent="0.2">
      <c r="A21" s="7">
        <f>ROW()</f>
        <v>21</v>
      </c>
      <c r="B21" s="7" t="s">
        <v>27</v>
      </c>
      <c r="C21" s="7" t="s">
        <v>12</v>
      </c>
      <c r="D21" s="7" t="e">
        <f>VLOOKUP($C21,Genders!$A:$C,2,FALSE)</f>
        <v>#N/A</v>
      </c>
      <c r="E21" s="9" t="str">
        <f t="shared" si="0"/>
        <v>INSERT INTO bi4all.dim_names (id_name_pk, name, id_gender_fk) VALUES (21, 'Allana', 'F');</v>
      </c>
    </row>
    <row r="22" spans="1:5" x14ac:dyDescent="0.2">
      <c r="A22" s="7">
        <f>ROW()</f>
        <v>22</v>
      </c>
      <c r="B22" s="7" t="s">
        <v>28</v>
      </c>
      <c r="C22" s="7" t="s">
        <v>10</v>
      </c>
      <c r="D22" s="7" t="e">
        <f>VLOOKUP($C22,Genders!$A:$C,2,FALSE)</f>
        <v>#N/A</v>
      </c>
      <c r="E22" s="9" t="str">
        <f t="shared" si="0"/>
        <v>INSERT INTO bi4all.dim_names (id_name_pk, name, id_gender_fk) VALUES (22, 'Álvaro', 'M');</v>
      </c>
    </row>
    <row r="23" spans="1:5" x14ac:dyDescent="0.2">
      <c r="A23" s="7">
        <f>ROW()</f>
        <v>23</v>
      </c>
      <c r="B23" s="7" t="s">
        <v>29</v>
      </c>
      <c r="C23" s="7" t="s">
        <v>12</v>
      </c>
      <c r="D23" s="7" t="e">
        <f>VLOOKUP($C23,Genders!$A:$C,2,FALSE)</f>
        <v>#N/A</v>
      </c>
      <c r="E23" s="9" t="str">
        <f t="shared" si="0"/>
        <v>INSERT INTO bi4all.dim_names (id_name_pk, name, id_gender_fk) VALUES (23, 'Amanda', 'F');</v>
      </c>
    </row>
    <row r="24" spans="1:5" x14ac:dyDescent="0.2">
      <c r="A24" s="7">
        <f>ROW()</f>
        <v>24</v>
      </c>
      <c r="B24" s="7" t="s">
        <v>30</v>
      </c>
      <c r="C24" s="7" t="s">
        <v>12</v>
      </c>
      <c r="D24" s="7" t="e">
        <f>VLOOKUP($C24,Genders!$A:$C,2,FALSE)</f>
        <v>#N/A</v>
      </c>
      <c r="E24" s="9" t="str">
        <f t="shared" si="0"/>
        <v>INSERT INTO bi4all.dim_names (id_name_pk, name, id_gender_fk) VALUES (24, 'Ammanda', 'F');</v>
      </c>
    </row>
    <row r="25" spans="1:5" x14ac:dyDescent="0.2">
      <c r="A25" s="7">
        <f>ROW()</f>
        <v>25</v>
      </c>
      <c r="B25" s="7" t="s">
        <v>31</v>
      </c>
      <c r="C25" s="7" t="s">
        <v>12</v>
      </c>
      <c r="D25" s="7" t="e">
        <f>VLOOKUP($C25,Genders!$A:$C,2,FALSE)</f>
        <v>#N/A</v>
      </c>
      <c r="E25" s="9" t="str">
        <f t="shared" si="0"/>
        <v>INSERT INTO bi4all.dim_names (id_name_pk, name, id_gender_fk) VALUES (25, 'Ana', 'F');</v>
      </c>
    </row>
    <row r="26" spans="1:5" x14ac:dyDescent="0.2">
      <c r="A26" s="7">
        <f>ROW()</f>
        <v>26</v>
      </c>
      <c r="B26" s="7" t="s">
        <v>32</v>
      </c>
      <c r="C26" s="7" t="s">
        <v>12</v>
      </c>
      <c r="D26" s="7" t="e">
        <f>VLOOKUP($C26,Genders!$A:$C,2,FALSE)</f>
        <v>#N/A</v>
      </c>
      <c r="E26" s="9" t="str">
        <f t="shared" si="0"/>
        <v>INSERT INTO bi4all.dim_names (id_name_pk, name, id_gender_fk) VALUES (26, 'Ana Beatriz', 'F');</v>
      </c>
    </row>
    <row r="27" spans="1:5" x14ac:dyDescent="0.2">
      <c r="A27" s="7">
        <f>ROW()</f>
        <v>27</v>
      </c>
      <c r="B27" s="7" t="s">
        <v>33</v>
      </c>
      <c r="C27" s="7" t="s">
        <v>12</v>
      </c>
      <c r="D27" s="7" t="e">
        <f>VLOOKUP($C27,Genders!$A:$C,2,FALSE)</f>
        <v>#N/A</v>
      </c>
      <c r="E27" s="9" t="str">
        <f t="shared" si="0"/>
        <v>INSERT INTO bi4all.dim_names (id_name_pk, name, id_gender_fk) VALUES (27, 'Ana Carolina', 'F');</v>
      </c>
    </row>
    <row r="28" spans="1:5" x14ac:dyDescent="0.2">
      <c r="A28" s="7">
        <f>ROW()</f>
        <v>28</v>
      </c>
      <c r="B28" s="7" t="s">
        <v>34</v>
      </c>
      <c r="C28" s="7" t="s">
        <v>12</v>
      </c>
      <c r="D28" s="7" t="e">
        <f>VLOOKUP($C28,Genders!$A:$C,2,FALSE)</f>
        <v>#N/A</v>
      </c>
      <c r="E28" s="9" t="str">
        <f t="shared" si="0"/>
        <v>INSERT INTO bi4all.dim_names (id_name_pk, name, id_gender_fk) VALUES (28, 'Ana Caroline', 'F');</v>
      </c>
    </row>
    <row r="29" spans="1:5" x14ac:dyDescent="0.2">
      <c r="A29" s="7">
        <f>ROW()</f>
        <v>29</v>
      </c>
      <c r="B29" s="7" t="s">
        <v>35</v>
      </c>
      <c r="C29" s="7" t="s">
        <v>12</v>
      </c>
      <c r="D29" s="7" t="e">
        <f>VLOOKUP($C29,Genders!$A:$C,2,FALSE)</f>
        <v>#N/A</v>
      </c>
      <c r="E29" s="9" t="str">
        <f t="shared" si="0"/>
        <v>INSERT INTO bi4all.dim_names (id_name_pk, name, id_gender_fk) VALUES (29, 'Ana Cecília', 'F');</v>
      </c>
    </row>
    <row r="30" spans="1:5" x14ac:dyDescent="0.2">
      <c r="A30" s="7">
        <f>ROW()</f>
        <v>30</v>
      </c>
      <c r="B30" s="7" t="s">
        <v>36</v>
      </c>
      <c r="C30" s="7" t="s">
        <v>12</v>
      </c>
      <c r="D30" s="7" t="e">
        <f>VLOOKUP($C30,Genders!$A:$C,2,FALSE)</f>
        <v>#N/A</v>
      </c>
      <c r="E30" s="9" t="str">
        <f t="shared" si="0"/>
        <v>INSERT INTO bi4all.dim_names (id_name_pk, name, id_gender_fk) VALUES (30, 'Ana Clara', 'F');</v>
      </c>
    </row>
    <row r="31" spans="1:5" x14ac:dyDescent="0.2">
      <c r="A31" s="7">
        <f>ROW()</f>
        <v>31</v>
      </c>
      <c r="B31" s="7" t="s">
        <v>37</v>
      </c>
      <c r="C31" s="7" t="s">
        <v>12</v>
      </c>
      <c r="D31" s="7" t="e">
        <f>VLOOKUP($C31,Genders!$A:$C,2,FALSE)</f>
        <v>#N/A</v>
      </c>
      <c r="E31" s="9" t="str">
        <f t="shared" si="0"/>
        <v>INSERT INTO bi4all.dim_names (id_name_pk, name, id_gender_fk) VALUES (31, 'Ana Júlia', 'F');</v>
      </c>
    </row>
    <row r="32" spans="1:5" x14ac:dyDescent="0.2">
      <c r="A32" s="7">
        <f>ROW()</f>
        <v>32</v>
      </c>
      <c r="B32" s="7" t="s">
        <v>38</v>
      </c>
      <c r="C32" s="7" t="s">
        <v>12</v>
      </c>
      <c r="D32" s="7" t="e">
        <f>VLOOKUP($C32,Genders!$A:$C,2,FALSE)</f>
        <v>#N/A</v>
      </c>
      <c r="E32" s="9" t="str">
        <f t="shared" si="0"/>
        <v>INSERT INTO bi4all.dim_names (id_name_pk, name, id_gender_fk) VALUES (32, 'Ana Laura', 'F');</v>
      </c>
    </row>
    <row r="33" spans="1:5" x14ac:dyDescent="0.2">
      <c r="A33" s="7">
        <f>ROW()</f>
        <v>33</v>
      </c>
      <c r="B33" s="7" t="s">
        <v>39</v>
      </c>
      <c r="C33" s="7" t="s">
        <v>12</v>
      </c>
      <c r="D33" s="7" t="e">
        <f>VLOOKUP($C33,Genders!$A:$C,2,FALSE)</f>
        <v>#N/A</v>
      </c>
      <c r="E33" s="9" t="str">
        <f t="shared" si="0"/>
        <v>INSERT INTO bi4all.dim_names (id_name_pk, name, id_gender_fk) VALUES (33, 'Ana Lívia', 'F');</v>
      </c>
    </row>
    <row r="34" spans="1:5" x14ac:dyDescent="0.2">
      <c r="A34" s="7">
        <f>ROW()</f>
        <v>34</v>
      </c>
      <c r="B34" s="7" t="s">
        <v>40</v>
      </c>
      <c r="C34" s="7" t="s">
        <v>12</v>
      </c>
      <c r="D34" s="7" t="e">
        <f>VLOOKUP($C34,Genders!$A:$C,2,FALSE)</f>
        <v>#N/A</v>
      </c>
      <c r="E34" s="9" t="str">
        <f t="shared" si="0"/>
        <v>INSERT INTO bi4all.dim_names (id_name_pk, name, id_gender_fk) VALUES (34, 'Ana Liz', 'F');</v>
      </c>
    </row>
    <row r="35" spans="1:5" x14ac:dyDescent="0.2">
      <c r="A35" s="7">
        <f>ROW()</f>
        <v>35</v>
      </c>
      <c r="B35" s="7" t="s">
        <v>41</v>
      </c>
      <c r="C35" s="7" t="s">
        <v>12</v>
      </c>
      <c r="D35" s="7" t="e">
        <f>VLOOKUP($C35,Genders!$A:$C,2,FALSE)</f>
        <v>#N/A</v>
      </c>
      <c r="E35" s="9" t="str">
        <f t="shared" si="0"/>
        <v>INSERT INTO bi4all.dim_names (id_name_pk, name, id_gender_fk) VALUES (35, 'Ana Luiza', 'F');</v>
      </c>
    </row>
    <row r="36" spans="1:5" x14ac:dyDescent="0.2">
      <c r="A36" s="7">
        <f>ROW()</f>
        <v>36</v>
      </c>
      <c r="B36" s="7" t="s">
        <v>42</v>
      </c>
      <c r="C36" s="7" t="s">
        <v>12</v>
      </c>
      <c r="D36" s="7" t="e">
        <f>VLOOKUP($C36,Genders!$A:$C,2,FALSE)</f>
        <v>#N/A</v>
      </c>
      <c r="E36" s="9" t="str">
        <f t="shared" si="0"/>
        <v>INSERT INTO bi4all.dim_names (id_name_pk, name, id_gender_fk) VALUES (36, 'Ana Sophia', 'F');</v>
      </c>
    </row>
    <row r="37" spans="1:5" x14ac:dyDescent="0.2">
      <c r="A37" s="7">
        <f>ROW()</f>
        <v>37</v>
      </c>
      <c r="B37" s="7" t="s">
        <v>43</v>
      </c>
      <c r="C37" s="7" t="s">
        <v>12</v>
      </c>
      <c r="D37" s="7" t="e">
        <f>VLOOKUP($C37,Genders!$A:$C,2,FALSE)</f>
        <v>#N/A</v>
      </c>
      <c r="E37" s="9" t="str">
        <f t="shared" si="0"/>
        <v>INSERT INTO bi4all.dim_names (id_name_pk, name, id_gender_fk) VALUES (37, 'Ana Vitória', 'F');</v>
      </c>
    </row>
    <row r="38" spans="1:5" x14ac:dyDescent="0.2">
      <c r="A38" s="7">
        <f>ROW()</f>
        <v>38</v>
      </c>
      <c r="B38" s="7" t="s">
        <v>44</v>
      </c>
      <c r="C38" s="7" t="s">
        <v>12</v>
      </c>
      <c r="D38" s="7" t="e">
        <f>VLOOKUP($C38,Genders!$A:$C,2,FALSE)</f>
        <v>#N/A</v>
      </c>
      <c r="E38" s="9" t="str">
        <f t="shared" si="0"/>
        <v>INSERT INTO bi4all.dim_names (id_name_pk, name, id_gender_fk) VALUES (38, 'Analu', 'F');</v>
      </c>
    </row>
    <row r="39" spans="1:5" x14ac:dyDescent="0.2">
      <c r="A39" s="7">
        <f>ROW()</f>
        <v>39</v>
      </c>
      <c r="B39" s="7" t="s">
        <v>45</v>
      </c>
      <c r="C39" s="7" t="s">
        <v>12</v>
      </c>
      <c r="D39" s="7" t="e">
        <f>VLOOKUP($C39,Genders!$A:$C,2,FALSE)</f>
        <v>#N/A</v>
      </c>
      <c r="E39" s="9" t="str">
        <f t="shared" si="0"/>
        <v>INSERT INTO bi4all.dim_names (id_name_pk, name, id_gender_fk) VALUES (39, 'Ananda', 'F');</v>
      </c>
    </row>
    <row r="40" spans="1:5" x14ac:dyDescent="0.2">
      <c r="A40" s="7">
        <f>ROW()</f>
        <v>40</v>
      </c>
      <c r="B40" s="7" t="s">
        <v>46</v>
      </c>
      <c r="C40" s="7" t="s">
        <v>10</v>
      </c>
      <c r="D40" s="7" t="e">
        <f>VLOOKUP($C40,Genders!$A:$C,2,FALSE)</f>
        <v>#N/A</v>
      </c>
      <c r="E40" s="9" t="str">
        <f t="shared" si="0"/>
        <v>INSERT INTO bi4all.dim_names (id_name_pk, name, id_gender_fk) VALUES (40, 'André', 'M');</v>
      </c>
    </row>
    <row r="41" spans="1:5" x14ac:dyDescent="0.2">
      <c r="A41" s="7">
        <f>ROW()</f>
        <v>41</v>
      </c>
      <c r="B41" s="7" t="s">
        <v>47</v>
      </c>
      <c r="C41" s="7" t="s">
        <v>12</v>
      </c>
      <c r="D41" s="7" t="e">
        <f>VLOOKUP($C41,Genders!$A:$C,2,FALSE)</f>
        <v>#N/A</v>
      </c>
      <c r="E41" s="9" t="str">
        <f t="shared" si="0"/>
        <v>INSERT INTO bi4all.dim_names (id_name_pk, name, id_gender_fk) VALUES (41, 'Ane Caroline', 'F');</v>
      </c>
    </row>
    <row r="42" spans="1:5" x14ac:dyDescent="0.2">
      <c r="A42" s="7">
        <f>ROW()</f>
        <v>42</v>
      </c>
      <c r="B42" s="7" t="s">
        <v>48</v>
      </c>
      <c r="C42" s="7" t="s">
        <v>10</v>
      </c>
      <c r="D42" s="7" t="e">
        <f>VLOOKUP($C42,Genders!$A:$C,2,FALSE)</f>
        <v>#N/A</v>
      </c>
      <c r="E42" s="9" t="str">
        <f t="shared" si="0"/>
        <v>INSERT INTO bi4all.dim_names (id_name_pk, name, id_gender_fk) VALUES (42, 'Ângelo', 'M');</v>
      </c>
    </row>
    <row r="43" spans="1:5" x14ac:dyDescent="0.2">
      <c r="A43" s="7">
        <f>ROW()</f>
        <v>43</v>
      </c>
      <c r="B43" s="7" t="s">
        <v>49</v>
      </c>
      <c r="C43" s="7" t="s">
        <v>12</v>
      </c>
      <c r="D43" s="7" t="e">
        <f>VLOOKUP($C43,Genders!$A:$C,2,FALSE)</f>
        <v>#N/A</v>
      </c>
      <c r="E43" s="9" t="str">
        <f t="shared" si="0"/>
        <v>INSERT INTO bi4all.dim_names (id_name_pk, name, id_gender_fk) VALUES (43, 'Anita', 'F');</v>
      </c>
    </row>
    <row r="44" spans="1:5" x14ac:dyDescent="0.2">
      <c r="A44" s="7">
        <f>ROW()</f>
        <v>44</v>
      </c>
      <c r="B44" s="7" t="s">
        <v>50</v>
      </c>
      <c r="C44" s="7" t="s">
        <v>12</v>
      </c>
      <c r="D44" s="7" t="e">
        <f>VLOOKUP($C44,Genders!$A:$C,2,FALSE)</f>
        <v>#N/A</v>
      </c>
      <c r="E44" s="9" t="str">
        <f t="shared" si="0"/>
        <v>INSERT INTO bi4all.dim_names (id_name_pk, name, id_gender_fk) VALUES (44, 'Anna Carolina', 'F');</v>
      </c>
    </row>
    <row r="45" spans="1:5" x14ac:dyDescent="0.2">
      <c r="A45" s="7">
        <f>ROW()</f>
        <v>45</v>
      </c>
      <c r="B45" s="7" t="s">
        <v>51</v>
      </c>
      <c r="C45" s="7" t="s">
        <v>12</v>
      </c>
      <c r="D45" s="7" t="e">
        <f>VLOOKUP($C45,Genders!$A:$C,2,FALSE)</f>
        <v>#N/A</v>
      </c>
      <c r="E45" s="9" t="str">
        <f t="shared" si="0"/>
        <v>INSERT INTO bi4all.dim_names (id_name_pk, name, id_gender_fk) VALUES (45, 'Anna Carolinna', 'F');</v>
      </c>
    </row>
    <row r="46" spans="1:5" x14ac:dyDescent="0.2">
      <c r="A46" s="7">
        <f>ROW()</f>
        <v>46</v>
      </c>
      <c r="B46" s="7" t="s">
        <v>52</v>
      </c>
      <c r="C46" s="7" t="s">
        <v>12</v>
      </c>
      <c r="D46" s="7" t="e">
        <f>VLOOKUP($C46,Genders!$A:$C,2,FALSE)</f>
        <v>#N/A</v>
      </c>
      <c r="E46" s="9" t="str">
        <f t="shared" si="0"/>
        <v>INSERT INTO bi4all.dim_names (id_name_pk, name, id_gender_fk) VALUES (46, 'Anna Julia', 'F');</v>
      </c>
    </row>
    <row r="47" spans="1:5" x14ac:dyDescent="0.2">
      <c r="A47" s="7">
        <f>ROW()</f>
        <v>47</v>
      </c>
      <c r="B47" s="7" t="s">
        <v>53</v>
      </c>
      <c r="C47" s="7" t="s">
        <v>12</v>
      </c>
      <c r="D47" s="7" t="e">
        <f>VLOOKUP($C47,Genders!$A:$C,2,FALSE)</f>
        <v>#N/A</v>
      </c>
      <c r="E47" s="9" t="str">
        <f t="shared" si="0"/>
        <v>INSERT INTO bi4all.dim_names (id_name_pk, name, id_gender_fk) VALUES (47, 'Anne Caroline', 'F');</v>
      </c>
    </row>
    <row r="48" spans="1:5" x14ac:dyDescent="0.2">
      <c r="A48" s="7">
        <f>ROW()</f>
        <v>48</v>
      </c>
      <c r="B48" s="7" t="s">
        <v>54</v>
      </c>
      <c r="C48" s="7" t="s">
        <v>10</v>
      </c>
      <c r="D48" s="7" t="e">
        <f>VLOOKUP($C48,Genders!$A:$C,2,FALSE)</f>
        <v>#N/A</v>
      </c>
      <c r="E48" s="9" t="str">
        <f t="shared" si="0"/>
        <v>INSERT INTO bi4all.dim_names (id_name_pk, name, id_gender_fk) VALUES (48, 'Anthony', 'M');</v>
      </c>
    </row>
    <row r="49" spans="1:5" x14ac:dyDescent="0.2">
      <c r="A49" s="7">
        <f>ROW()</f>
        <v>49</v>
      </c>
      <c r="B49" s="7" t="s">
        <v>55</v>
      </c>
      <c r="C49" s="7" t="s">
        <v>10</v>
      </c>
      <c r="D49" s="7" t="e">
        <f>VLOOKUP($C49,Genders!$A:$C,2,FALSE)</f>
        <v>#N/A</v>
      </c>
      <c r="E49" s="9" t="str">
        <f t="shared" si="0"/>
        <v>INSERT INTO bi4all.dim_names (id_name_pk, name, id_gender_fk) VALUES (49, 'Anthony Gabriel', 'M');</v>
      </c>
    </row>
    <row r="50" spans="1:5" x14ac:dyDescent="0.2">
      <c r="A50" s="7">
        <f>ROW()</f>
        <v>50</v>
      </c>
      <c r="B50" s="7" t="s">
        <v>56</v>
      </c>
      <c r="C50" s="7" t="s">
        <v>12</v>
      </c>
      <c r="D50" s="7" t="e">
        <f>VLOOKUP($C50,Genders!$A:$C,2,FALSE)</f>
        <v>#N/A</v>
      </c>
      <c r="E50" s="9" t="str">
        <f t="shared" si="0"/>
        <v>INSERT INTO bi4all.dim_names (id_name_pk, name, id_gender_fk) VALUES (50, 'Antonella', 'F');</v>
      </c>
    </row>
    <row r="51" spans="1:5" x14ac:dyDescent="0.2">
      <c r="A51" s="7">
        <f>ROW()</f>
        <v>51</v>
      </c>
      <c r="B51" s="7" t="s">
        <v>57</v>
      </c>
      <c r="C51" s="7" t="s">
        <v>12</v>
      </c>
      <c r="D51" s="7" t="e">
        <f>VLOOKUP($C51,Genders!$A:$C,2,FALSE)</f>
        <v>#N/A</v>
      </c>
      <c r="E51" s="9" t="str">
        <f t="shared" si="0"/>
        <v>INSERT INTO bi4all.dim_names (id_name_pk, name, id_gender_fk) VALUES (51, 'Antônia', 'F');</v>
      </c>
    </row>
    <row r="52" spans="1:5" x14ac:dyDescent="0.2">
      <c r="A52" s="7">
        <f>ROW()</f>
        <v>52</v>
      </c>
      <c r="B52" s="7" t="s">
        <v>58</v>
      </c>
      <c r="C52" s="7" t="s">
        <v>10</v>
      </c>
      <c r="D52" s="7" t="e">
        <f>VLOOKUP($C52,Genders!$A:$C,2,FALSE)</f>
        <v>#N/A</v>
      </c>
      <c r="E52" s="9" t="str">
        <f t="shared" si="0"/>
        <v>INSERT INTO bi4all.dim_names (id_name_pk, name, id_gender_fk) VALUES (52, 'Antônio', 'M');</v>
      </c>
    </row>
    <row r="53" spans="1:5" x14ac:dyDescent="0.2">
      <c r="A53" s="7">
        <f>ROW()</f>
        <v>53</v>
      </c>
      <c r="B53" s="7" t="s">
        <v>59</v>
      </c>
      <c r="C53" s="7" t="s">
        <v>10</v>
      </c>
      <c r="D53" s="7" t="e">
        <f>VLOOKUP($C53,Genders!$A:$C,2,FALSE)</f>
        <v>#N/A</v>
      </c>
      <c r="E53" s="9" t="str">
        <f t="shared" si="0"/>
        <v>INSERT INTO bi4all.dim_names (id_name_pk, name, id_gender_fk) VALUES (53, 'Aquiles', 'M');</v>
      </c>
    </row>
    <row r="54" spans="1:5" x14ac:dyDescent="0.2">
      <c r="A54" s="7">
        <f>ROW()</f>
        <v>54</v>
      </c>
      <c r="B54" s="7" t="s">
        <v>60</v>
      </c>
      <c r="C54" s="7" t="s">
        <v>12</v>
      </c>
      <c r="D54" s="7" t="e">
        <f>VLOOKUP($C54,Genders!$A:$C,2,FALSE)</f>
        <v>#N/A</v>
      </c>
      <c r="E54" s="9" t="str">
        <f t="shared" si="0"/>
        <v>INSERT INTO bi4all.dim_names (id_name_pk, name, id_gender_fk) VALUES (54, 'Ariela', 'F');</v>
      </c>
    </row>
    <row r="55" spans="1:5" x14ac:dyDescent="0.2">
      <c r="A55" s="7">
        <f>ROW()</f>
        <v>55</v>
      </c>
      <c r="B55" s="7" t="s">
        <v>61</v>
      </c>
      <c r="C55" s="7" t="s">
        <v>10</v>
      </c>
      <c r="D55" s="7" t="e">
        <f>VLOOKUP($C55,Genders!$A:$C,2,FALSE)</f>
        <v>#N/A</v>
      </c>
      <c r="E55" s="9" t="str">
        <f t="shared" si="0"/>
        <v>INSERT INTO bi4all.dim_names (id_name_pk, name, id_gender_fk) VALUES (55, 'Arthur', 'M');</v>
      </c>
    </row>
    <row r="56" spans="1:5" x14ac:dyDescent="0.2">
      <c r="A56" s="7">
        <f>ROW()</f>
        <v>56</v>
      </c>
      <c r="B56" s="7" t="s">
        <v>62</v>
      </c>
      <c r="C56" s="7" t="s">
        <v>10</v>
      </c>
      <c r="D56" s="7" t="e">
        <f>VLOOKUP($C56,Genders!$A:$C,2,FALSE)</f>
        <v>#N/A</v>
      </c>
      <c r="E56" s="9" t="str">
        <f t="shared" si="0"/>
        <v>INSERT INTO bi4all.dim_names (id_name_pk, name, id_gender_fk) VALUES (56, 'Arthur Gabriel', 'M');</v>
      </c>
    </row>
    <row r="57" spans="1:5" x14ac:dyDescent="0.2">
      <c r="A57" s="7">
        <f>ROW()</f>
        <v>57</v>
      </c>
      <c r="B57" s="7" t="s">
        <v>63</v>
      </c>
      <c r="C57" s="7" t="s">
        <v>10</v>
      </c>
      <c r="D57" s="7" t="e">
        <f>VLOOKUP($C57,Genders!$A:$C,2,FALSE)</f>
        <v>#N/A</v>
      </c>
      <c r="E57" s="9" t="str">
        <f t="shared" si="0"/>
        <v>INSERT INTO bi4all.dim_names (id_name_pk, name, id_gender_fk) VALUES (57, 'Arthur Henrique', 'M');</v>
      </c>
    </row>
    <row r="58" spans="1:5" x14ac:dyDescent="0.2">
      <c r="A58" s="7">
        <f>ROW()</f>
        <v>58</v>
      </c>
      <c r="B58" s="7" t="s">
        <v>64</v>
      </c>
      <c r="C58" s="7" t="s">
        <v>10</v>
      </c>
      <c r="D58" s="7" t="e">
        <f>VLOOKUP($C58,Genders!$A:$C,2,FALSE)</f>
        <v>#N/A</v>
      </c>
      <c r="E58" s="9" t="str">
        <f t="shared" si="0"/>
        <v>INSERT INTO bi4all.dim_names (id_name_pk, name, id_gender_fk) VALUES (58, 'Arthur Miguel', 'M');</v>
      </c>
    </row>
    <row r="59" spans="1:5" x14ac:dyDescent="0.2">
      <c r="A59" s="7">
        <f>ROW()</f>
        <v>59</v>
      </c>
      <c r="B59" s="7" t="s">
        <v>65</v>
      </c>
      <c r="C59" s="7" t="s">
        <v>10</v>
      </c>
      <c r="D59" s="7" t="e">
        <f>VLOOKUP($C59,Genders!$A:$C,2,FALSE)</f>
        <v>#N/A</v>
      </c>
      <c r="E59" s="9" t="str">
        <f t="shared" si="0"/>
        <v>INSERT INTO bi4all.dim_names (id_name_pk, name, id_gender_fk) VALUES (59, 'Artur', 'M');</v>
      </c>
    </row>
    <row r="60" spans="1:5" x14ac:dyDescent="0.2">
      <c r="A60" s="7">
        <f>ROW()</f>
        <v>60</v>
      </c>
      <c r="B60" s="7" t="s">
        <v>66</v>
      </c>
      <c r="C60" s="7" t="s">
        <v>12</v>
      </c>
      <c r="D60" s="7" t="e">
        <f>VLOOKUP($C60,Genders!$A:$C,2,FALSE)</f>
        <v>#N/A</v>
      </c>
      <c r="E60" s="9" t="str">
        <f t="shared" si="0"/>
        <v>INSERT INTO bi4all.dim_names (id_name_pk, name, id_gender_fk) VALUES (60, 'Augusta', 'F');</v>
      </c>
    </row>
    <row r="61" spans="1:5" x14ac:dyDescent="0.2">
      <c r="A61" s="7">
        <f>ROW()</f>
        <v>61</v>
      </c>
      <c r="B61" s="7" t="s">
        <v>67</v>
      </c>
      <c r="C61" s="7" t="s">
        <v>10</v>
      </c>
      <c r="D61" s="7" t="e">
        <f>VLOOKUP($C61,Genders!$A:$C,2,FALSE)</f>
        <v>#N/A</v>
      </c>
      <c r="E61" s="9" t="str">
        <f t="shared" si="0"/>
        <v>INSERT INTO bi4all.dim_names (id_name_pk, name, id_gender_fk) VALUES (61, 'Augusto', 'M');</v>
      </c>
    </row>
    <row r="62" spans="1:5" x14ac:dyDescent="0.2">
      <c r="A62" s="7">
        <f>ROW()</f>
        <v>62</v>
      </c>
      <c r="B62" s="7" t="s">
        <v>68</v>
      </c>
      <c r="C62" s="7" t="s">
        <v>12</v>
      </c>
      <c r="D62" s="7" t="e">
        <f>VLOOKUP($C62,Genders!$A:$C,2,FALSE)</f>
        <v>#N/A</v>
      </c>
      <c r="E62" s="9" t="str">
        <f t="shared" si="0"/>
        <v>INSERT INTO bi4all.dim_names (id_name_pk, name, id_gender_fk) VALUES (62, 'Aurora', 'F');</v>
      </c>
    </row>
    <row r="63" spans="1:5" x14ac:dyDescent="0.2">
      <c r="A63" s="7">
        <f>ROW()</f>
        <v>63</v>
      </c>
      <c r="B63" s="7" t="s">
        <v>69</v>
      </c>
      <c r="C63" s="7" t="s">
        <v>12</v>
      </c>
      <c r="D63" s="7" t="e">
        <f>VLOOKUP($C63,Genders!$A:$C,2,FALSE)</f>
        <v>#N/A</v>
      </c>
      <c r="E63" s="9" t="str">
        <f t="shared" si="0"/>
        <v>INSERT INTO bi4all.dim_names (id_name_pk, name, id_gender_fk) VALUES (63, 'Aurorah', 'F');</v>
      </c>
    </row>
    <row r="64" spans="1:5" x14ac:dyDescent="0.2">
      <c r="A64" s="7">
        <f>ROW()</f>
        <v>64</v>
      </c>
      <c r="B64" s="7" t="s">
        <v>70</v>
      </c>
      <c r="C64" s="7" t="s">
        <v>12</v>
      </c>
      <c r="D64" s="7" t="e">
        <f>VLOOKUP($C64,Genders!$A:$C,2,FALSE)</f>
        <v>#N/A</v>
      </c>
      <c r="E64" s="9" t="str">
        <f t="shared" si="0"/>
        <v>INSERT INTO bi4all.dim_names (id_name_pk, name, id_gender_fk) VALUES (64, 'Ayla', 'F');</v>
      </c>
    </row>
    <row r="65" spans="1:5" x14ac:dyDescent="0.2">
      <c r="A65" s="7">
        <f>ROW()</f>
        <v>65</v>
      </c>
      <c r="B65" s="7" t="s">
        <v>71</v>
      </c>
      <c r="C65" s="7" t="s">
        <v>12</v>
      </c>
      <c r="D65" s="7" t="e">
        <f>VLOOKUP($C65,Genders!$A:$C,2,FALSE)</f>
        <v>#N/A</v>
      </c>
      <c r="E65" s="9" t="str">
        <f t="shared" si="0"/>
        <v>INSERT INTO bi4all.dim_names (id_name_pk, name, id_gender_fk) VALUES (65, 'Bárbara', 'F');</v>
      </c>
    </row>
    <row r="66" spans="1:5" x14ac:dyDescent="0.2">
      <c r="A66" s="7">
        <f>ROW()</f>
        <v>66</v>
      </c>
      <c r="B66" s="7" t="s">
        <v>72</v>
      </c>
      <c r="C66" s="7" t="s">
        <v>10</v>
      </c>
      <c r="D66" s="7" t="e">
        <f>VLOOKUP($C66,Genders!$A:$C,2,FALSE)</f>
        <v>#N/A</v>
      </c>
      <c r="E66" s="9" t="str">
        <f t="shared" si="0"/>
        <v>INSERT INTO bi4all.dim_names (id_name_pk, name, id_gender_fk) VALUES (66, 'Bartolomeo', 'M');</v>
      </c>
    </row>
    <row r="67" spans="1:5" x14ac:dyDescent="0.2">
      <c r="A67" s="7">
        <f>ROW()</f>
        <v>67</v>
      </c>
      <c r="B67" s="7" t="s">
        <v>73</v>
      </c>
      <c r="C67" s="7" t="s">
        <v>12</v>
      </c>
      <c r="D67" s="7" t="e">
        <f>VLOOKUP($C67,Genders!$A:$C,2,FALSE)</f>
        <v>#N/A</v>
      </c>
      <c r="E67" s="9" t="str">
        <f t="shared" si="0"/>
        <v>INSERT INTO bi4all.dim_names (id_name_pk, name, id_gender_fk) VALUES (67, 'Beatriz', 'F');</v>
      </c>
    </row>
    <row r="68" spans="1:5" x14ac:dyDescent="0.2">
      <c r="A68" s="7">
        <f>ROW()</f>
        <v>68</v>
      </c>
      <c r="B68" s="7" t="s">
        <v>74</v>
      </c>
      <c r="C68" s="7" t="s">
        <v>10</v>
      </c>
      <c r="D68" s="7" t="e">
        <f>VLOOKUP($C68,Genders!$A:$C,2,FALSE)</f>
        <v>#N/A</v>
      </c>
      <c r="E68" s="9" t="str">
        <f t="shared" si="0"/>
        <v>INSERT INTO bi4all.dim_names (id_name_pk, name, id_gender_fk) VALUES (68, 'Benício', 'M');</v>
      </c>
    </row>
    <row r="69" spans="1:5" x14ac:dyDescent="0.2">
      <c r="A69" s="7">
        <f>ROW()</f>
        <v>69</v>
      </c>
      <c r="B69" s="7" t="s">
        <v>75</v>
      </c>
      <c r="C69" s="7" t="s">
        <v>10</v>
      </c>
      <c r="D69" s="7" t="e">
        <f>VLOOKUP($C69,Genders!$A:$C,2,FALSE)</f>
        <v>#N/A</v>
      </c>
      <c r="E69" s="9" t="str">
        <f t="shared" si="0"/>
        <v>INSERT INTO bi4all.dim_names (id_name_pk, name, id_gender_fk) VALUES (69, 'Benjamin', 'M');</v>
      </c>
    </row>
    <row r="70" spans="1:5" x14ac:dyDescent="0.2">
      <c r="A70" s="7">
        <f>ROW()</f>
        <v>70</v>
      </c>
      <c r="B70" s="7" t="s">
        <v>76</v>
      </c>
      <c r="C70" s="7" t="s">
        <v>10</v>
      </c>
      <c r="D70" s="7" t="e">
        <f>VLOOKUP($C70,Genders!$A:$C,2,FALSE)</f>
        <v>#N/A</v>
      </c>
      <c r="E70" s="9" t="str">
        <f t="shared" ref="E70:E133" si="1">"INSERT INTO " &amp; $B$1 &amp; "." &amp; $B$2 &amp; " (" &amp; $A$4 &amp; ", " &amp;$B$4 &amp; ", " &amp; $C$4 &amp;  ") VALUES (" &amp; $A70 &amp; ", '" &amp; $B70 &amp; "', '" &amp; $C70 &amp; "');"</f>
        <v>INSERT INTO bi4all.dim_names (id_name_pk, name, id_gender_fk) VALUES (70, 'Bento', 'M');</v>
      </c>
    </row>
    <row r="71" spans="1:5" x14ac:dyDescent="0.2">
      <c r="A71" s="7">
        <f>ROW()</f>
        <v>71</v>
      </c>
      <c r="B71" s="7" t="s">
        <v>77</v>
      </c>
      <c r="C71" s="7" t="s">
        <v>10</v>
      </c>
      <c r="D71" s="7" t="e">
        <f>VLOOKUP($C71,Genders!$A:$C,2,FALSE)</f>
        <v>#N/A</v>
      </c>
      <c r="E71" s="9" t="str">
        <f t="shared" si="1"/>
        <v>INSERT INTO bi4all.dim_names (id_name_pk, name, id_gender_fk) VALUES (71, 'Bernardo', 'M');</v>
      </c>
    </row>
    <row r="72" spans="1:5" x14ac:dyDescent="0.2">
      <c r="A72" s="7">
        <f>ROW()</f>
        <v>72</v>
      </c>
      <c r="B72" s="7" t="s">
        <v>78</v>
      </c>
      <c r="C72" s="7" t="s">
        <v>10</v>
      </c>
      <c r="D72" s="7" t="e">
        <f>VLOOKUP($C72,Genders!$A:$C,2,FALSE)</f>
        <v>#N/A</v>
      </c>
      <c r="E72" s="9" t="str">
        <f t="shared" si="1"/>
        <v>INSERT INTO bi4all.dim_names (id_name_pk, name, id_gender_fk) VALUES (72, 'Bernnardo', 'M');</v>
      </c>
    </row>
    <row r="73" spans="1:5" x14ac:dyDescent="0.2">
      <c r="A73" s="7">
        <f>ROW()</f>
        <v>73</v>
      </c>
      <c r="B73" s="7" t="s">
        <v>79</v>
      </c>
      <c r="C73" s="7" t="s">
        <v>12</v>
      </c>
      <c r="D73" s="7" t="e">
        <f>VLOOKUP($C73,Genders!$A:$C,2,FALSE)</f>
        <v>#N/A</v>
      </c>
      <c r="E73" s="9" t="str">
        <f t="shared" si="1"/>
        <v>INSERT INTO bi4all.dim_names (id_name_pk, name, id_gender_fk) VALUES (73, 'Bianca', 'F');</v>
      </c>
    </row>
    <row r="74" spans="1:5" x14ac:dyDescent="0.2">
      <c r="A74" s="7">
        <f>ROW()</f>
        <v>74</v>
      </c>
      <c r="B74" s="7" t="s">
        <v>80</v>
      </c>
      <c r="C74" s="7" t="s">
        <v>12</v>
      </c>
      <c r="D74" s="7" t="e">
        <f>VLOOKUP($C74,Genders!$A:$C,2,FALSE)</f>
        <v>#N/A</v>
      </c>
      <c r="E74" s="9" t="str">
        <f t="shared" si="1"/>
        <v>INSERT INTO bi4all.dim_names (id_name_pk, name, id_gender_fk) VALUES (74, 'Brenda', 'F');</v>
      </c>
    </row>
    <row r="75" spans="1:5" x14ac:dyDescent="0.2">
      <c r="A75" s="7">
        <f>ROW()</f>
        <v>75</v>
      </c>
      <c r="B75" s="7" t="s">
        <v>81</v>
      </c>
      <c r="C75" s="7" t="s">
        <v>10</v>
      </c>
      <c r="D75" s="7" t="e">
        <f>VLOOKUP($C75,Genders!$A:$C,2,FALSE)</f>
        <v>#N/A</v>
      </c>
      <c r="E75" s="9" t="str">
        <f t="shared" si="1"/>
        <v>INSERT INTO bi4all.dim_names (id_name_pk, name, id_gender_fk) VALUES (75, 'Breno', 'M');</v>
      </c>
    </row>
    <row r="76" spans="1:5" x14ac:dyDescent="0.2">
      <c r="A76" s="7">
        <f>ROW()</f>
        <v>76</v>
      </c>
      <c r="B76" s="7" t="s">
        <v>82</v>
      </c>
      <c r="C76" s="7" t="s">
        <v>12</v>
      </c>
      <c r="D76" s="7" t="e">
        <f>VLOOKUP($C76,Genders!$A:$C,2,FALSE)</f>
        <v>#N/A</v>
      </c>
      <c r="E76" s="9" t="str">
        <f t="shared" si="1"/>
        <v>INSERT INTO bi4all.dim_names (id_name_pk, name, id_gender_fk) VALUES (76, 'Bruna', 'F');</v>
      </c>
    </row>
    <row r="77" spans="1:5" x14ac:dyDescent="0.2">
      <c r="A77" s="7">
        <f>ROW()</f>
        <v>77</v>
      </c>
      <c r="B77" s="7" t="s">
        <v>83</v>
      </c>
      <c r="C77" s="7" t="s">
        <v>10</v>
      </c>
      <c r="D77" s="7" t="e">
        <f>VLOOKUP($C77,Genders!$A:$C,2,FALSE)</f>
        <v>#N/A</v>
      </c>
      <c r="E77" s="9" t="str">
        <f t="shared" si="1"/>
        <v>INSERT INTO bi4all.dim_names (id_name_pk, name, id_gender_fk) VALUES (77, 'Bruno', 'M');</v>
      </c>
    </row>
    <row r="78" spans="1:5" x14ac:dyDescent="0.2">
      <c r="A78" s="7">
        <f>ROW()</f>
        <v>78</v>
      </c>
      <c r="B78" s="7" t="s">
        <v>84</v>
      </c>
      <c r="C78" s="7" t="s">
        <v>10</v>
      </c>
      <c r="D78" s="7" t="e">
        <f>VLOOKUP($C78,Genders!$A:$C,2,FALSE)</f>
        <v>#N/A</v>
      </c>
      <c r="E78" s="9" t="str">
        <f t="shared" si="1"/>
        <v>INSERT INTO bi4all.dim_names (id_name_pk, name, id_gender_fk) VALUES (78, 'Bryan', 'M');</v>
      </c>
    </row>
    <row r="79" spans="1:5" x14ac:dyDescent="0.2">
      <c r="A79" s="7">
        <f>ROW()</f>
        <v>79</v>
      </c>
      <c r="B79" s="7" t="s">
        <v>85</v>
      </c>
      <c r="C79" s="7" t="s">
        <v>12</v>
      </c>
      <c r="D79" s="7" t="e">
        <f>VLOOKUP($C79,Genders!$A:$C,2,FALSE)</f>
        <v>#N/A</v>
      </c>
      <c r="E79" s="9" t="str">
        <f t="shared" si="1"/>
        <v>INSERT INTO bi4all.dim_names (id_name_pk, name, id_gender_fk) VALUES (79, 'Byanca', 'F');</v>
      </c>
    </row>
    <row r="80" spans="1:5" x14ac:dyDescent="0.2">
      <c r="A80" s="7">
        <f>ROW()</f>
        <v>80</v>
      </c>
      <c r="B80" s="7" t="s">
        <v>86</v>
      </c>
      <c r="C80" s="7" t="s">
        <v>12</v>
      </c>
      <c r="D80" s="7" t="e">
        <f>VLOOKUP($C80,Genders!$A:$C,2,FALSE)</f>
        <v>#N/A</v>
      </c>
      <c r="E80" s="9" t="str">
        <f t="shared" si="1"/>
        <v>INSERT INTO bi4all.dim_names (id_name_pk, name, id_gender_fk) VALUES (80, 'Byatriz', 'F');</v>
      </c>
    </row>
    <row r="81" spans="1:5" x14ac:dyDescent="0.2">
      <c r="A81" s="7">
        <f>ROW()</f>
        <v>81</v>
      </c>
      <c r="B81" s="7" t="s">
        <v>87</v>
      </c>
      <c r="C81" s="7" t="s">
        <v>10</v>
      </c>
      <c r="D81" s="7" t="e">
        <f>VLOOKUP($C81,Genders!$A:$C,2,FALSE)</f>
        <v>#N/A</v>
      </c>
      <c r="E81" s="9" t="str">
        <f t="shared" si="1"/>
        <v>INSERT INTO bi4all.dim_names (id_name_pk, name, id_gender_fk) VALUES (81, 'Caio', 'M');</v>
      </c>
    </row>
    <row r="82" spans="1:5" x14ac:dyDescent="0.2">
      <c r="A82" s="7">
        <f>ROW()</f>
        <v>82</v>
      </c>
      <c r="B82" s="7" t="s">
        <v>88</v>
      </c>
      <c r="C82" s="7" t="s">
        <v>10</v>
      </c>
      <c r="D82" s="7" t="e">
        <f>VLOOKUP($C82,Genders!$A:$C,2,FALSE)</f>
        <v>#N/A</v>
      </c>
      <c r="E82" s="9" t="str">
        <f t="shared" si="1"/>
        <v>INSERT INTO bi4all.dim_names (id_name_pk, name, id_gender_fk) VALUES (82, 'Caleb', 'M');</v>
      </c>
    </row>
    <row r="83" spans="1:5" x14ac:dyDescent="0.2">
      <c r="A83" s="7">
        <f>ROW()</f>
        <v>83</v>
      </c>
      <c r="B83" s="7" t="s">
        <v>89</v>
      </c>
      <c r="C83" s="7" t="s">
        <v>12</v>
      </c>
      <c r="D83" s="7" t="e">
        <f>VLOOKUP($C83,Genders!$A:$C,2,FALSE)</f>
        <v>#N/A</v>
      </c>
      <c r="E83" s="9" t="str">
        <f t="shared" si="1"/>
        <v>INSERT INTO bi4all.dim_names (id_name_pk, name, id_gender_fk) VALUES (83, 'Camila', 'F');</v>
      </c>
    </row>
    <row r="84" spans="1:5" x14ac:dyDescent="0.2">
      <c r="A84" s="7">
        <f>ROW()</f>
        <v>84</v>
      </c>
      <c r="B84" s="7" t="s">
        <v>90</v>
      </c>
      <c r="C84" s="7" t="s">
        <v>10</v>
      </c>
      <c r="D84" s="7" t="e">
        <f>VLOOKUP($C84,Genders!$A:$C,2,FALSE)</f>
        <v>#N/A</v>
      </c>
      <c r="E84" s="9" t="str">
        <f t="shared" si="1"/>
        <v>INSERT INTO bi4all.dim_names (id_name_pk, name, id_gender_fk) VALUES (84, 'Carlos', 'M');</v>
      </c>
    </row>
    <row r="85" spans="1:5" x14ac:dyDescent="0.2">
      <c r="A85" s="7">
        <f>ROW()</f>
        <v>85</v>
      </c>
      <c r="B85" s="7" t="s">
        <v>91</v>
      </c>
      <c r="C85" s="7" t="s">
        <v>10</v>
      </c>
      <c r="D85" s="7" t="e">
        <f>VLOOKUP($C85,Genders!$A:$C,2,FALSE)</f>
        <v>#N/A</v>
      </c>
      <c r="E85" s="9" t="str">
        <f t="shared" si="1"/>
        <v>INSERT INTO bi4all.dim_names (id_name_pk, name, id_gender_fk) VALUES (85, 'Carlos Eduardo', 'M');</v>
      </c>
    </row>
    <row r="86" spans="1:5" x14ac:dyDescent="0.2">
      <c r="A86" s="7">
        <f>ROW()</f>
        <v>86</v>
      </c>
      <c r="B86" s="7" t="s">
        <v>92</v>
      </c>
      <c r="C86" s="7" t="s">
        <v>12</v>
      </c>
      <c r="D86" s="7" t="e">
        <f>VLOOKUP($C86,Genders!$A:$C,2,FALSE)</f>
        <v>#N/A</v>
      </c>
      <c r="E86" s="9" t="str">
        <f t="shared" si="1"/>
        <v>INSERT INTO bi4all.dim_names (id_name_pk, name, id_gender_fk) VALUES (86, 'Carolina', 'F');</v>
      </c>
    </row>
    <row r="87" spans="1:5" x14ac:dyDescent="0.2">
      <c r="A87" s="7">
        <f>ROW()</f>
        <v>87</v>
      </c>
      <c r="B87" s="7" t="s">
        <v>93</v>
      </c>
      <c r="C87" s="7" t="s">
        <v>12</v>
      </c>
      <c r="D87" s="7" t="e">
        <f>VLOOKUP($C87,Genders!$A:$C,2,FALSE)</f>
        <v>#N/A</v>
      </c>
      <c r="E87" s="9" t="str">
        <f t="shared" si="1"/>
        <v>INSERT INTO bi4all.dim_names (id_name_pk, name, id_gender_fk) VALUES (87, 'Caroline', 'F');</v>
      </c>
    </row>
    <row r="88" spans="1:5" x14ac:dyDescent="0.2">
      <c r="A88" s="7">
        <f>ROW()</f>
        <v>88</v>
      </c>
      <c r="B88" s="7" t="s">
        <v>94</v>
      </c>
      <c r="C88" s="7" t="s">
        <v>12</v>
      </c>
      <c r="D88" s="7" t="e">
        <f>VLOOKUP($C88,Genders!$A:$C,2,FALSE)</f>
        <v>#N/A</v>
      </c>
      <c r="E88" s="9" t="str">
        <f t="shared" si="1"/>
        <v>INSERT INTO bi4all.dim_names (id_name_pk, name, id_gender_fk) VALUES (88, 'Catarina', 'F');</v>
      </c>
    </row>
    <row r="89" spans="1:5" x14ac:dyDescent="0.2">
      <c r="A89" s="7">
        <f>ROW()</f>
        <v>89</v>
      </c>
      <c r="B89" s="7" t="s">
        <v>95</v>
      </c>
      <c r="C89" s="7" t="s">
        <v>10</v>
      </c>
      <c r="D89" s="7" t="e">
        <f>VLOOKUP($C89,Genders!$A:$C,2,FALSE)</f>
        <v>#N/A</v>
      </c>
      <c r="E89" s="9" t="str">
        <f t="shared" si="1"/>
        <v>INSERT INTO bi4all.dim_names (id_name_pk, name, id_gender_fk) VALUES (89, 'Cauã', 'M');</v>
      </c>
    </row>
    <row r="90" spans="1:5" x14ac:dyDescent="0.2">
      <c r="A90" s="7">
        <f>ROW()</f>
        <v>90</v>
      </c>
      <c r="B90" s="7" t="s">
        <v>96</v>
      </c>
      <c r="C90" s="7" t="s">
        <v>10</v>
      </c>
      <c r="D90" s="7" t="e">
        <f>VLOOKUP($C90,Genders!$A:$C,2,FALSE)</f>
        <v>#N/A</v>
      </c>
      <c r="E90" s="9" t="str">
        <f t="shared" si="1"/>
        <v>INSERT INTO bi4all.dim_names (id_name_pk, name, id_gender_fk) VALUES (90, 'Caue', 'M');</v>
      </c>
    </row>
    <row r="91" spans="1:5" x14ac:dyDescent="0.2">
      <c r="A91" s="7">
        <f>ROW()</f>
        <v>91</v>
      </c>
      <c r="B91" s="7" t="s">
        <v>97</v>
      </c>
      <c r="C91" s="7" t="s">
        <v>12</v>
      </c>
      <c r="D91" s="7" t="e">
        <f>VLOOKUP($C91,Genders!$A:$C,2,FALSE)</f>
        <v>#N/A</v>
      </c>
      <c r="E91" s="9" t="str">
        <f t="shared" si="1"/>
        <v>INSERT INTO bi4all.dim_names (id_name_pk, name, id_gender_fk) VALUES (91, 'Cecilia', 'F');</v>
      </c>
    </row>
    <row r="92" spans="1:5" x14ac:dyDescent="0.2">
      <c r="A92" s="7">
        <f>ROW()</f>
        <v>92</v>
      </c>
      <c r="B92" s="7" t="s">
        <v>98</v>
      </c>
      <c r="C92" s="7" t="s">
        <v>12</v>
      </c>
      <c r="D92" s="7" t="e">
        <f>VLOOKUP($C92,Genders!$A:$C,2,FALSE)</f>
        <v>#N/A</v>
      </c>
      <c r="E92" s="9" t="str">
        <f t="shared" si="1"/>
        <v>INSERT INTO bi4all.dim_names (id_name_pk, name, id_gender_fk) VALUES (92, 'Cecília', 'F');</v>
      </c>
    </row>
    <row r="93" spans="1:5" x14ac:dyDescent="0.2">
      <c r="A93" s="7">
        <f>ROW()</f>
        <v>93</v>
      </c>
      <c r="B93" s="7" t="s">
        <v>99</v>
      </c>
      <c r="C93" s="7" t="s">
        <v>10</v>
      </c>
      <c r="D93" s="7" t="e">
        <f>VLOOKUP($C93,Genders!$A:$C,2,FALSE)</f>
        <v>#N/A</v>
      </c>
      <c r="E93" s="9" t="str">
        <f t="shared" si="1"/>
        <v>INSERT INTO bi4all.dim_names (id_name_pk, name, id_gender_fk) VALUES (93, 'César', 'M');</v>
      </c>
    </row>
    <row r="94" spans="1:5" x14ac:dyDescent="0.2">
      <c r="A94" s="7">
        <f>ROW()</f>
        <v>94</v>
      </c>
      <c r="B94" s="7" t="s">
        <v>100</v>
      </c>
      <c r="C94" s="7" t="s">
        <v>12</v>
      </c>
      <c r="D94" s="7" t="e">
        <f>VLOOKUP($C94,Genders!$A:$C,2,FALSE)</f>
        <v>#N/A</v>
      </c>
      <c r="E94" s="9" t="str">
        <f t="shared" si="1"/>
        <v>INSERT INTO bi4all.dim_names (id_name_pk, name, id_gender_fk) VALUES (94, 'Clara', 'F');</v>
      </c>
    </row>
    <row r="95" spans="1:5" x14ac:dyDescent="0.2">
      <c r="A95" s="7">
        <f>ROW()</f>
        <v>95</v>
      </c>
      <c r="B95" s="7" t="s">
        <v>101</v>
      </c>
      <c r="C95" s="7" t="s">
        <v>12</v>
      </c>
      <c r="D95" s="7" t="e">
        <f>VLOOKUP($C95,Genders!$A:$C,2,FALSE)</f>
        <v>#N/A</v>
      </c>
      <c r="E95" s="9" t="str">
        <f t="shared" si="1"/>
        <v>INSERT INTO bi4all.dim_names (id_name_pk, name, id_gender_fk) VALUES (95, 'Clarice', 'F');</v>
      </c>
    </row>
    <row r="96" spans="1:5" x14ac:dyDescent="0.2">
      <c r="A96" s="7">
        <f>ROW()</f>
        <v>96</v>
      </c>
      <c r="B96" s="7" t="s">
        <v>102</v>
      </c>
      <c r="C96" s="7" t="s">
        <v>12</v>
      </c>
      <c r="D96" s="7" t="e">
        <f>VLOOKUP($C96,Genders!$A:$C,2,FALSE)</f>
        <v>#N/A</v>
      </c>
      <c r="E96" s="9" t="str">
        <f t="shared" si="1"/>
        <v>INSERT INTO bi4all.dim_names (id_name_pk, name, id_gender_fk) VALUES (96, 'Clarisse', 'F');</v>
      </c>
    </row>
    <row r="97" spans="1:5" x14ac:dyDescent="0.2">
      <c r="A97" s="7">
        <f>ROW()</f>
        <v>97</v>
      </c>
      <c r="B97" s="7" t="s">
        <v>103</v>
      </c>
      <c r="C97" s="7" t="s">
        <v>12</v>
      </c>
      <c r="D97" s="7" t="e">
        <f>VLOOKUP($C97,Genders!$A:$C,2,FALSE)</f>
        <v>#N/A</v>
      </c>
      <c r="E97" s="9" t="str">
        <f t="shared" si="1"/>
        <v>INSERT INTO bi4all.dim_names (id_name_pk, name, id_gender_fk) VALUES (97, 'Claudia', 'F');</v>
      </c>
    </row>
    <row r="98" spans="1:5" x14ac:dyDescent="0.2">
      <c r="A98" s="7">
        <f>ROW()</f>
        <v>98</v>
      </c>
      <c r="B98" s="7" t="s">
        <v>104</v>
      </c>
      <c r="C98" s="7" t="s">
        <v>10</v>
      </c>
      <c r="D98" s="7" t="e">
        <f>VLOOKUP($C98,Genders!$A:$C,2,FALSE)</f>
        <v>#N/A</v>
      </c>
      <c r="E98" s="9" t="str">
        <f t="shared" si="1"/>
        <v>INSERT INTO bi4all.dim_names (id_name_pk, name, id_gender_fk) VALUES (98, 'Claudio', 'M');</v>
      </c>
    </row>
    <row r="99" spans="1:5" x14ac:dyDescent="0.2">
      <c r="A99" s="7">
        <f>ROW()</f>
        <v>99</v>
      </c>
      <c r="B99" s="7" t="s">
        <v>105</v>
      </c>
      <c r="C99" s="7" t="s">
        <v>12</v>
      </c>
      <c r="D99" s="7" t="e">
        <f>VLOOKUP($C99,Genders!$A:$C,2,FALSE)</f>
        <v>#N/A</v>
      </c>
      <c r="E99" s="9" t="str">
        <f t="shared" si="1"/>
        <v>INSERT INTO bi4all.dim_names (id_name_pk, name, id_gender_fk) VALUES (99, 'Cloe', 'F');</v>
      </c>
    </row>
    <row r="100" spans="1:5" x14ac:dyDescent="0.2">
      <c r="A100" s="7">
        <f>ROW()</f>
        <v>100</v>
      </c>
      <c r="B100" s="7" t="s">
        <v>106</v>
      </c>
      <c r="C100" s="7" t="s">
        <v>10</v>
      </c>
      <c r="D100" s="7" t="e">
        <f>VLOOKUP($C100,Genders!$A:$C,2,FALSE)</f>
        <v>#N/A</v>
      </c>
      <c r="E100" s="9" t="str">
        <f t="shared" si="1"/>
        <v>INSERT INTO bi4all.dim_names (id_name_pk, name, id_gender_fk) VALUES (100, 'Cristóvão', 'M');</v>
      </c>
    </row>
    <row r="101" spans="1:5" x14ac:dyDescent="0.2">
      <c r="A101" s="7">
        <f>ROW()</f>
        <v>101</v>
      </c>
      <c r="B101" s="7" t="s">
        <v>107</v>
      </c>
      <c r="C101" s="7" t="s">
        <v>10</v>
      </c>
      <c r="D101" s="7" t="e">
        <f>VLOOKUP($C101,Genders!$A:$C,2,FALSE)</f>
        <v>#N/A</v>
      </c>
      <c r="E101" s="9" t="str">
        <f t="shared" si="1"/>
        <v>INSERT INTO bi4all.dim_names (id_name_pk, name, id_gender_fk) VALUES (101, 'Daniel', 'M');</v>
      </c>
    </row>
    <row r="102" spans="1:5" x14ac:dyDescent="0.2">
      <c r="A102" s="7">
        <f>ROW()</f>
        <v>102</v>
      </c>
      <c r="B102" s="7" t="s">
        <v>108</v>
      </c>
      <c r="C102" s="7" t="s">
        <v>10</v>
      </c>
      <c r="D102" s="7" t="e">
        <f>VLOOKUP($C102,Genders!$A:$C,2,FALSE)</f>
        <v>#N/A</v>
      </c>
      <c r="E102" s="9" t="str">
        <f t="shared" si="1"/>
        <v>INSERT INTO bi4all.dim_names (id_name_pk, name, id_gender_fk) VALUES (102, 'Danilo', 'M');</v>
      </c>
    </row>
    <row r="103" spans="1:5" x14ac:dyDescent="0.2">
      <c r="A103" s="7">
        <f>ROW()</f>
        <v>103</v>
      </c>
      <c r="B103" s="7" t="s">
        <v>109</v>
      </c>
      <c r="C103" s="7" t="s">
        <v>10</v>
      </c>
      <c r="D103" s="7" t="e">
        <f>VLOOKUP($C103,Genders!$A:$C,2,FALSE)</f>
        <v>#N/A</v>
      </c>
      <c r="E103" s="9" t="str">
        <f t="shared" si="1"/>
        <v>INSERT INTO bi4all.dim_names (id_name_pk, name, id_gender_fk) VALUES (103, 'Danniel', 'M');</v>
      </c>
    </row>
    <row r="104" spans="1:5" x14ac:dyDescent="0.2">
      <c r="A104" s="7">
        <f>ROW()</f>
        <v>104</v>
      </c>
      <c r="B104" s="7" t="s">
        <v>110</v>
      </c>
      <c r="C104" s="7" t="s">
        <v>10</v>
      </c>
      <c r="D104" s="7" t="e">
        <f>VLOOKUP($C104,Genders!$A:$C,2,FALSE)</f>
        <v>#N/A</v>
      </c>
      <c r="E104" s="9" t="str">
        <f t="shared" si="1"/>
        <v>INSERT INTO bi4all.dim_names (id_name_pk, name, id_gender_fk) VALUES (104, 'Danylo', 'M');</v>
      </c>
    </row>
    <row r="105" spans="1:5" x14ac:dyDescent="0.2">
      <c r="A105" s="7">
        <f>ROW()</f>
        <v>105</v>
      </c>
      <c r="B105" s="7" t="s">
        <v>111</v>
      </c>
      <c r="C105" s="7" t="s">
        <v>10</v>
      </c>
      <c r="D105" s="7" t="e">
        <f>VLOOKUP($C105,Genders!$A:$C,2,FALSE)</f>
        <v>#N/A</v>
      </c>
      <c r="E105" s="9" t="str">
        <f t="shared" si="1"/>
        <v>INSERT INTO bi4all.dim_names (id_name_pk, name, id_gender_fk) VALUES (105, 'Davi', 'M');</v>
      </c>
    </row>
    <row r="106" spans="1:5" x14ac:dyDescent="0.2">
      <c r="A106" s="7">
        <f>ROW()</f>
        <v>106</v>
      </c>
      <c r="B106" s="7" t="s">
        <v>112</v>
      </c>
      <c r="C106" s="7" t="s">
        <v>10</v>
      </c>
      <c r="D106" s="7" t="e">
        <f>VLOOKUP($C106,Genders!$A:$C,2,FALSE)</f>
        <v>#N/A</v>
      </c>
      <c r="E106" s="9" t="str">
        <f t="shared" si="1"/>
        <v>INSERT INTO bi4all.dim_names (id_name_pk, name, id_gender_fk) VALUES (106, 'Davi Lucas', 'M');</v>
      </c>
    </row>
    <row r="107" spans="1:5" x14ac:dyDescent="0.2">
      <c r="A107" s="7">
        <f>ROW()</f>
        <v>107</v>
      </c>
      <c r="B107" s="7" t="s">
        <v>113</v>
      </c>
      <c r="C107" s="7" t="s">
        <v>10</v>
      </c>
      <c r="D107" s="7" t="e">
        <f>VLOOKUP($C107,Genders!$A:$C,2,FALSE)</f>
        <v>#N/A</v>
      </c>
      <c r="E107" s="9" t="str">
        <f t="shared" si="1"/>
        <v>INSERT INTO bi4all.dim_names (id_name_pk, name, id_gender_fk) VALUES (107, 'Davi Lucca', 'M');</v>
      </c>
    </row>
    <row r="108" spans="1:5" x14ac:dyDescent="0.2">
      <c r="A108" s="7">
        <f>ROW()</f>
        <v>108</v>
      </c>
      <c r="B108" s="7" t="s">
        <v>114</v>
      </c>
      <c r="C108" s="7" t="s">
        <v>10</v>
      </c>
      <c r="D108" s="7" t="e">
        <f>VLOOKUP($C108,Genders!$A:$C,2,FALSE)</f>
        <v>#N/A</v>
      </c>
      <c r="E108" s="9" t="str">
        <f t="shared" si="1"/>
        <v>INSERT INTO bi4all.dim_names (id_name_pk, name, id_gender_fk) VALUES (108, 'Davi Luccas', 'M');</v>
      </c>
    </row>
    <row r="109" spans="1:5" x14ac:dyDescent="0.2">
      <c r="A109" s="7">
        <f>ROW()</f>
        <v>109</v>
      </c>
      <c r="B109" s="7" t="s">
        <v>115</v>
      </c>
      <c r="C109" s="7" t="s">
        <v>10</v>
      </c>
      <c r="D109" s="7" t="e">
        <f>VLOOKUP($C109,Genders!$A:$C,2,FALSE)</f>
        <v>#N/A</v>
      </c>
      <c r="E109" s="9" t="str">
        <f t="shared" si="1"/>
        <v>INSERT INTO bi4all.dim_names (id_name_pk, name, id_gender_fk) VALUES (109, 'Davi Luiz', 'M');</v>
      </c>
    </row>
    <row r="110" spans="1:5" x14ac:dyDescent="0.2">
      <c r="A110" s="7">
        <f>ROW()</f>
        <v>110</v>
      </c>
      <c r="B110" s="7" t="s">
        <v>116</v>
      </c>
      <c r="C110" s="7" t="s">
        <v>10</v>
      </c>
      <c r="D110" s="7" t="e">
        <f>VLOOKUP($C110,Genders!$A:$C,2,FALSE)</f>
        <v>#N/A</v>
      </c>
      <c r="E110" s="9" t="str">
        <f t="shared" si="1"/>
        <v>INSERT INTO bi4all.dim_names (id_name_pk, name, id_gender_fk) VALUES (110, 'Davi Miguel', 'M');</v>
      </c>
    </row>
    <row r="111" spans="1:5" x14ac:dyDescent="0.2">
      <c r="A111" s="7">
        <f>ROW()</f>
        <v>111</v>
      </c>
      <c r="B111" s="7" t="s">
        <v>117</v>
      </c>
      <c r="C111" s="7" t="s">
        <v>12</v>
      </c>
      <c r="D111" s="7" t="e">
        <f>VLOOKUP($C111,Genders!$A:$C,2,FALSE)</f>
        <v>#N/A</v>
      </c>
      <c r="E111" s="9" t="str">
        <f t="shared" si="1"/>
        <v>INSERT INTO bi4all.dim_names (id_name_pk, name, id_gender_fk) VALUES (111, 'Débora', 'F');</v>
      </c>
    </row>
    <row r="112" spans="1:5" x14ac:dyDescent="0.2">
      <c r="A112" s="7">
        <f>ROW()</f>
        <v>112</v>
      </c>
      <c r="B112" s="7" t="s">
        <v>118</v>
      </c>
      <c r="C112" s="7" t="s">
        <v>12</v>
      </c>
      <c r="D112" s="7" t="e">
        <f>VLOOKUP($C112,Genders!$A:$C,2,FALSE)</f>
        <v>#N/A</v>
      </c>
      <c r="E112" s="9" t="str">
        <f t="shared" si="1"/>
        <v>INSERT INTO bi4all.dim_names (id_name_pk, name, id_gender_fk) VALUES (112, 'Deborah', 'F');</v>
      </c>
    </row>
    <row r="113" spans="1:5" x14ac:dyDescent="0.2">
      <c r="A113" s="7">
        <f>ROW()</f>
        <v>113</v>
      </c>
      <c r="B113" s="7" t="s">
        <v>119</v>
      </c>
      <c r="C113" s="7" t="s">
        <v>12</v>
      </c>
      <c r="D113" s="7" t="e">
        <f>VLOOKUP($C113,Genders!$A:$C,2,FALSE)</f>
        <v>#N/A</v>
      </c>
      <c r="E113" s="9" t="str">
        <f t="shared" si="1"/>
        <v>INSERT INTO bi4all.dim_names (id_name_pk, name, id_gender_fk) VALUES (113, 'Desiré', 'F');</v>
      </c>
    </row>
    <row r="114" spans="1:5" x14ac:dyDescent="0.2">
      <c r="A114" s="7">
        <f>ROW()</f>
        <v>114</v>
      </c>
      <c r="B114" s="7" t="s">
        <v>120</v>
      </c>
      <c r="C114" s="7" t="s">
        <v>10</v>
      </c>
      <c r="D114" s="7" t="e">
        <f>VLOOKUP($C114,Genders!$A:$C,2,FALSE)</f>
        <v>#N/A</v>
      </c>
      <c r="E114" s="9" t="str">
        <f t="shared" si="1"/>
        <v>INSERT INTO bi4all.dim_names (id_name_pk, name, id_gender_fk) VALUES (114, 'Domingos', 'M');</v>
      </c>
    </row>
    <row r="115" spans="1:5" x14ac:dyDescent="0.2">
      <c r="A115" s="7">
        <f>ROW()</f>
        <v>115</v>
      </c>
      <c r="B115" s="7" t="s">
        <v>121</v>
      </c>
      <c r="C115" s="7" t="s">
        <v>12</v>
      </c>
      <c r="D115" s="7" t="e">
        <f>VLOOKUP($C115,Genders!$A:$C,2,FALSE)</f>
        <v>#N/A</v>
      </c>
      <c r="E115" s="9" t="str">
        <f t="shared" si="1"/>
        <v>INSERT INTO bi4all.dim_names (id_name_pk, name, id_gender_fk) VALUES (115, 'Dulce', 'F');</v>
      </c>
    </row>
    <row r="116" spans="1:5" x14ac:dyDescent="0.2">
      <c r="A116" s="7">
        <f>ROW()</f>
        <v>116</v>
      </c>
      <c r="B116" s="7" t="s">
        <v>122</v>
      </c>
      <c r="C116" s="7" t="s">
        <v>12</v>
      </c>
      <c r="D116" s="7" t="e">
        <f>VLOOKUP($C116,Genders!$A:$C,2,FALSE)</f>
        <v>#N/A</v>
      </c>
      <c r="E116" s="9" t="str">
        <f t="shared" si="1"/>
        <v>INSERT INTO bi4all.dim_names (id_name_pk, name, id_gender_fk) VALUES (116, 'Eduarda', 'F');</v>
      </c>
    </row>
    <row r="117" spans="1:5" x14ac:dyDescent="0.2">
      <c r="A117" s="7">
        <f>ROW()</f>
        <v>117</v>
      </c>
      <c r="B117" s="7" t="s">
        <v>123</v>
      </c>
      <c r="C117" s="7" t="s">
        <v>10</v>
      </c>
      <c r="D117" s="7" t="e">
        <f>VLOOKUP($C117,Genders!$A:$C,2,FALSE)</f>
        <v>#N/A</v>
      </c>
      <c r="E117" s="9" t="str">
        <f t="shared" si="1"/>
        <v>INSERT INTO bi4all.dim_names (id_name_pk, name, id_gender_fk) VALUES (117, 'Eduardo', 'M');</v>
      </c>
    </row>
    <row r="118" spans="1:5" x14ac:dyDescent="0.2">
      <c r="A118" s="7">
        <f>ROW()</f>
        <v>118</v>
      </c>
      <c r="B118" s="7" t="s">
        <v>124</v>
      </c>
      <c r="C118" s="7" t="s">
        <v>10</v>
      </c>
      <c r="D118" s="7" t="e">
        <f>VLOOKUP($C118,Genders!$A:$C,2,FALSE)</f>
        <v>#N/A</v>
      </c>
      <c r="E118" s="9" t="str">
        <f t="shared" si="1"/>
        <v>INSERT INTO bi4all.dim_names (id_name_pk, name, id_gender_fk) VALUES (118, 'Eliezer', 'M');</v>
      </c>
    </row>
    <row r="119" spans="1:5" x14ac:dyDescent="0.2">
      <c r="A119" s="7">
        <f>ROW()</f>
        <v>119</v>
      </c>
      <c r="B119" s="7" t="s">
        <v>125</v>
      </c>
      <c r="C119" s="7" t="s">
        <v>12</v>
      </c>
      <c r="D119" s="7" t="e">
        <f>VLOOKUP($C119,Genders!$A:$C,2,FALSE)</f>
        <v>#N/A</v>
      </c>
      <c r="E119" s="9" t="str">
        <f t="shared" si="1"/>
        <v>INSERT INTO bi4all.dim_names (id_name_pk, name, id_gender_fk) VALUES (119, 'Elisa', 'F');</v>
      </c>
    </row>
    <row r="120" spans="1:5" x14ac:dyDescent="0.2">
      <c r="A120" s="7">
        <f>ROW()</f>
        <v>120</v>
      </c>
      <c r="B120" s="7" t="s">
        <v>126</v>
      </c>
      <c r="C120" s="7" t="s">
        <v>12</v>
      </c>
      <c r="D120" s="7" t="e">
        <f>VLOOKUP($C120,Genders!$A:$C,2,FALSE)</f>
        <v>#N/A</v>
      </c>
      <c r="E120" s="9" t="str">
        <f t="shared" si="1"/>
        <v>INSERT INTO bi4all.dim_names (id_name_pk, name, id_gender_fk) VALUES (120, 'Eliza', 'F');</v>
      </c>
    </row>
    <row r="121" spans="1:5" x14ac:dyDescent="0.2">
      <c r="A121" s="7">
        <f>ROW()</f>
        <v>121</v>
      </c>
      <c r="B121" s="7" t="s">
        <v>127</v>
      </c>
      <c r="C121" s="7" t="s">
        <v>12</v>
      </c>
      <c r="D121" s="7" t="e">
        <f>VLOOKUP($C121,Genders!$A:$C,2,FALSE)</f>
        <v>#N/A</v>
      </c>
      <c r="E121" s="9" t="str">
        <f t="shared" si="1"/>
        <v>INSERT INTO bi4all.dim_names (id_name_pk, name, id_gender_fk) VALUES (121, 'Eloá', 'F');</v>
      </c>
    </row>
    <row r="122" spans="1:5" x14ac:dyDescent="0.2">
      <c r="A122" s="7">
        <f>ROW()</f>
        <v>122</v>
      </c>
      <c r="B122" s="7" t="s">
        <v>128</v>
      </c>
      <c r="C122" s="7" t="s">
        <v>10</v>
      </c>
      <c r="D122" s="7" t="e">
        <f>VLOOKUP($C122,Genders!$A:$C,2,FALSE)</f>
        <v>#N/A</v>
      </c>
      <c r="E122" s="9" t="str">
        <f t="shared" si="1"/>
        <v>INSERT INTO bi4all.dim_names (id_name_pk, name, id_gender_fk) VALUES (122, 'Emanuel', 'M');</v>
      </c>
    </row>
    <row r="123" spans="1:5" x14ac:dyDescent="0.2">
      <c r="A123" s="7">
        <f>ROW()</f>
        <v>123</v>
      </c>
      <c r="B123" s="7" t="s">
        <v>129</v>
      </c>
      <c r="C123" s="7" t="s">
        <v>12</v>
      </c>
      <c r="D123" s="7" t="e">
        <f>VLOOKUP($C123,Genders!$A:$C,2,FALSE)</f>
        <v>#N/A</v>
      </c>
      <c r="E123" s="9" t="str">
        <f t="shared" si="1"/>
        <v>INSERT INTO bi4all.dim_names (id_name_pk, name, id_gender_fk) VALUES (123, 'Emanuelly', 'F');</v>
      </c>
    </row>
    <row r="124" spans="1:5" x14ac:dyDescent="0.2">
      <c r="A124" s="7">
        <f>ROW()</f>
        <v>124</v>
      </c>
      <c r="B124" s="7" t="s">
        <v>130</v>
      </c>
      <c r="C124" s="7" t="s">
        <v>12</v>
      </c>
      <c r="D124" s="7" t="e">
        <f>VLOOKUP($C124,Genders!$A:$C,2,FALSE)</f>
        <v>#N/A</v>
      </c>
      <c r="E124" s="9" t="str">
        <f t="shared" si="1"/>
        <v>INSERT INTO bi4all.dim_names (id_name_pk, name, id_gender_fk) VALUES (124, 'Emilly', 'F');</v>
      </c>
    </row>
    <row r="125" spans="1:5" x14ac:dyDescent="0.2">
      <c r="A125" s="7">
        <f>ROW()</f>
        <v>125</v>
      </c>
      <c r="B125" s="7" t="s">
        <v>131</v>
      </c>
      <c r="C125" s="7" t="s">
        <v>10</v>
      </c>
      <c r="D125" s="7" t="e">
        <f>VLOOKUP($C125,Genders!$A:$C,2,FALSE)</f>
        <v>#N/A</v>
      </c>
      <c r="E125" s="9" t="str">
        <f t="shared" si="1"/>
        <v>INSERT INTO bi4all.dim_names (id_name_pk, name, id_gender_fk) VALUES (125, 'Emmanuel', 'M');</v>
      </c>
    </row>
    <row r="126" spans="1:5" x14ac:dyDescent="0.2">
      <c r="A126" s="7">
        <f>ROW()</f>
        <v>126</v>
      </c>
      <c r="B126" s="7" t="s">
        <v>132</v>
      </c>
      <c r="C126" s="7" t="s">
        <v>10</v>
      </c>
      <c r="D126" s="7" t="e">
        <f>VLOOKUP($C126,Genders!$A:$C,2,FALSE)</f>
        <v>#N/A</v>
      </c>
      <c r="E126" s="9" t="str">
        <f t="shared" si="1"/>
        <v>INSERT INTO bi4all.dim_names (id_name_pk, name, id_gender_fk) VALUES (126, 'Enrico', 'M');</v>
      </c>
    </row>
    <row r="127" spans="1:5" x14ac:dyDescent="0.2">
      <c r="A127" s="7">
        <f>ROW()</f>
        <v>127</v>
      </c>
      <c r="B127" s="7" t="s">
        <v>133</v>
      </c>
      <c r="C127" s="7" t="s">
        <v>10</v>
      </c>
      <c r="D127" s="7" t="e">
        <f>VLOOKUP($C127,Genders!$A:$C,2,FALSE)</f>
        <v>#N/A</v>
      </c>
      <c r="E127" s="9" t="str">
        <f t="shared" si="1"/>
        <v>INSERT INTO bi4all.dim_names (id_name_pk, name, id_gender_fk) VALUES (127, 'Enzo', 'M');</v>
      </c>
    </row>
    <row r="128" spans="1:5" x14ac:dyDescent="0.2">
      <c r="A128" s="7">
        <f>ROW()</f>
        <v>128</v>
      </c>
      <c r="B128" s="7" t="s">
        <v>134</v>
      </c>
      <c r="C128" s="7" t="s">
        <v>10</v>
      </c>
      <c r="D128" s="7" t="e">
        <f>VLOOKUP($C128,Genders!$A:$C,2,FALSE)</f>
        <v>#N/A</v>
      </c>
      <c r="E128" s="9" t="str">
        <f t="shared" si="1"/>
        <v>INSERT INTO bi4all.dim_names (id_name_pk, name, id_gender_fk) VALUES (128, 'Enzo Gabriel', 'M');</v>
      </c>
    </row>
    <row r="129" spans="1:5" x14ac:dyDescent="0.2">
      <c r="A129" s="7">
        <f>ROW()</f>
        <v>129</v>
      </c>
      <c r="B129" s="7" t="s">
        <v>135</v>
      </c>
      <c r="C129" s="7" t="s">
        <v>10</v>
      </c>
      <c r="D129" s="7" t="e">
        <f>VLOOKUP($C129,Genders!$A:$C,2,FALSE)</f>
        <v>#N/A</v>
      </c>
      <c r="E129" s="9" t="str">
        <f t="shared" si="1"/>
        <v>INSERT INTO bi4all.dim_names (id_name_pk, name, id_gender_fk) VALUES (129, 'Enzo Miguel', 'M');</v>
      </c>
    </row>
    <row r="130" spans="1:5" x14ac:dyDescent="0.2">
      <c r="A130" s="7">
        <f>ROW()</f>
        <v>130</v>
      </c>
      <c r="B130" s="7" t="s">
        <v>136</v>
      </c>
      <c r="C130" s="7" t="s">
        <v>10</v>
      </c>
      <c r="D130" s="7" t="e">
        <f>VLOOKUP($C130,Genders!$A:$C,2,FALSE)</f>
        <v>#N/A</v>
      </c>
      <c r="E130" s="9" t="str">
        <f t="shared" si="1"/>
        <v>INSERT INTO bi4all.dim_names (id_name_pk, name, id_gender_fk) VALUES (130, 'Enzzo', 'M');</v>
      </c>
    </row>
    <row r="131" spans="1:5" x14ac:dyDescent="0.2">
      <c r="A131" s="7">
        <f>ROW()</f>
        <v>131</v>
      </c>
      <c r="B131" s="7" t="s">
        <v>137</v>
      </c>
      <c r="C131" s="7" t="s">
        <v>10</v>
      </c>
      <c r="D131" s="7" t="e">
        <f>VLOOKUP($C131,Genders!$A:$C,2,FALSE)</f>
        <v>#N/A</v>
      </c>
      <c r="E131" s="9" t="str">
        <f t="shared" si="1"/>
        <v>INSERT INTO bi4all.dim_names (id_name_pk, name, id_gender_fk) VALUES (131, 'Erick', 'M');</v>
      </c>
    </row>
    <row r="132" spans="1:5" x14ac:dyDescent="0.2">
      <c r="A132" s="7">
        <f>ROW()</f>
        <v>132</v>
      </c>
      <c r="B132" s="7" t="s">
        <v>138</v>
      </c>
      <c r="C132" s="7" t="s">
        <v>12</v>
      </c>
      <c r="D132" s="7" t="e">
        <f>VLOOKUP($C132,Genders!$A:$C,2,FALSE)</f>
        <v>#N/A</v>
      </c>
      <c r="E132" s="9" t="str">
        <f t="shared" si="1"/>
        <v>INSERT INTO bi4all.dim_names (id_name_pk, name, id_gender_fk) VALUES (132, 'Eslovênia', 'F');</v>
      </c>
    </row>
    <row r="133" spans="1:5" x14ac:dyDescent="0.2">
      <c r="A133" s="7">
        <f>ROW()</f>
        <v>133</v>
      </c>
      <c r="B133" s="7" t="s">
        <v>139</v>
      </c>
      <c r="C133" s="7" t="s">
        <v>12</v>
      </c>
      <c r="D133" s="7" t="e">
        <f>VLOOKUP($C133,Genders!$A:$C,2,FALSE)</f>
        <v>#N/A</v>
      </c>
      <c r="E133" s="9" t="str">
        <f t="shared" si="1"/>
        <v>INSERT INTO bi4all.dim_names (id_name_pk, name, id_gender_fk) VALUES (133, 'Esther', 'F');</v>
      </c>
    </row>
    <row r="134" spans="1:5" x14ac:dyDescent="0.2">
      <c r="A134" s="7">
        <f>ROW()</f>
        <v>134</v>
      </c>
      <c r="B134" s="7" t="s">
        <v>140</v>
      </c>
      <c r="C134" s="7" t="s">
        <v>12</v>
      </c>
      <c r="D134" s="7" t="e">
        <f>VLOOKUP($C134,Genders!$A:$C,2,FALSE)</f>
        <v>#N/A</v>
      </c>
      <c r="E134" s="9" t="str">
        <f t="shared" ref="E134:E197" si="2">"INSERT INTO " &amp; $B$1 &amp; "." &amp; $B$2 &amp; " (" &amp; $A$4 &amp; ", " &amp;$B$4 &amp; ", " &amp; $C$4 &amp;  ") VALUES (" &amp; $A134 &amp; ", '" &amp; $B134 &amp; "', '" &amp; $C134 &amp; "');"</f>
        <v>INSERT INTO bi4all.dim_names (id_name_pk, name, id_gender_fk) VALUES (134, 'Eva', 'F');</v>
      </c>
    </row>
    <row r="135" spans="1:5" x14ac:dyDescent="0.2">
      <c r="A135" s="7">
        <f>ROW()</f>
        <v>135</v>
      </c>
      <c r="B135" s="7" t="s">
        <v>141</v>
      </c>
      <c r="C135" s="7" t="s">
        <v>10</v>
      </c>
      <c r="D135" s="7" t="e">
        <f>VLOOKUP($C135,Genders!$A:$C,2,FALSE)</f>
        <v>#N/A</v>
      </c>
      <c r="E135" s="9" t="str">
        <f t="shared" si="2"/>
        <v>INSERT INTO bi4all.dim_names (id_name_pk, name, id_gender_fk) VALUES (135, 'Felipe', 'M');</v>
      </c>
    </row>
    <row r="136" spans="1:5" x14ac:dyDescent="0.2">
      <c r="A136" s="7">
        <f>ROW()</f>
        <v>136</v>
      </c>
      <c r="B136" s="7" t="s">
        <v>142</v>
      </c>
      <c r="C136" s="7" t="s">
        <v>10</v>
      </c>
      <c r="D136" s="7" t="e">
        <f>VLOOKUP($C136,Genders!$A:$C,2,FALSE)</f>
        <v>#N/A</v>
      </c>
      <c r="E136" s="9" t="str">
        <f t="shared" si="2"/>
        <v>INSERT INTO bi4all.dim_names (id_name_pk, name, id_gender_fk) VALUES (136, 'Fellipe', 'M');</v>
      </c>
    </row>
    <row r="137" spans="1:5" x14ac:dyDescent="0.2">
      <c r="A137" s="7">
        <f>ROW()</f>
        <v>137</v>
      </c>
      <c r="B137" s="7" t="s">
        <v>143</v>
      </c>
      <c r="C137" s="7" t="s">
        <v>12</v>
      </c>
      <c r="D137" s="7" t="e">
        <f>VLOOKUP($C137,Genders!$A:$C,2,FALSE)</f>
        <v>#N/A</v>
      </c>
      <c r="E137" s="9" t="str">
        <f t="shared" si="2"/>
        <v>INSERT INTO bi4all.dim_names (id_name_pk, name, id_gender_fk) VALUES (137, 'Fernanda', 'F');</v>
      </c>
    </row>
    <row r="138" spans="1:5" x14ac:dyDescent="0.2">
      <c r="A138" s="7">
        <f>ROW()</f>
        <v>138</v>
      </c>
      <c r="B138" s="7" t="s">
        <v>144</v>
      </c>
      <c r="C138" s="7" t="s">
        <v>10</v>
      </c>
      <c r="D138" s="7" t="e">
        <f>VLOOKUP($C138,Genders!$A:$C,2,FALSE)</f>
        <v>#N/A</v>
      </c>
      <c r="E138" s="9" t="str">
        <f t="shared" si="2"/>
        <v>INSERT INTO bi4all.dim_names (id_name_pk, name, id_gender_fk) VALUES (138, 'Fernando', 'M');</v>
      </c>
    </row>
    <row r="139" spans="1:5" x14ac:dyDescent="0.2">
      <c r="A139" s="7">
        <f>ROW()</f>
        <v>139</v>
      </c>
      <c r="B139" s="7" t="s">
        <v>145</v>
      </c>
      <c r="C139" s="7" t="s">
        <v>10</v>
      </c>
      <c r="D139" s="7" t="e">
        <f>VLOOKUP($C139,Genders!$A:$C,2,FALSE)</f>
        <v>#N/A</v>
      </c>
      <c r="E139" s="9" t="str">
        <f t="shared" si="2"/>
        <v>INSERT INTO bi4all.dim_names (id_name_pk, name, id_gender_fk) VALUES (139, 'Fernando Mariano', 'M');</v>
      </c>
    </row>
    <row r="140" spans="1:5" x14ac:dyDescent="0.2">
      <c r="A140" s="7">
        <f>ROW()</f>
        <v>140</v>
      </c>
      <c r="B140" s="7" t="s">
        <v>146</v>
      </c>
      <c r="C140" s="7" t="s">
        <v>10</v>
      </c>
      <c r="D140" s="7" t="e">
        <f>VLOOKUP($C140,Genders!$A:$C,2,FALSE)</f>
        <v>#N/A</v>
      </c>
      <c r="E140" s="9" t="str">
        <f t="shared" si="2"/>
        <v>INSERT INTO bi4all.dim_names (id_name_pk, name, id_gender_fk) VALUES (140, 'Fernando Manuel', 'M');</v>
      </c>
    </row>
    <row r="141" spans="1:5" x14ac:dyDescent="0.2">
      <c r="A141" s="7">
        <f>ROW()</f>
        <v>141</v>
      </c>
      <c r="B141" s="7" t="s">
        <v>147</v>
      </c>
      <c r="C141" s="7" t="s">
        <v>10</v>
      </c>
      <c r="D141" s="7" t="e">
        <f>VLOOKUP($C141,Genders!$A:$C,2,FALSE)</f>
        <v>#N/A</v>
      </c>
      <c r="E141" s="9" t="str">
        <f t="shared" si="2"/>
        <v>INSERT INTO bi4all.dim_names (id_name_pk, name, id_gender_fk) VALUES (141, 'Filipe', 'M');</v>
      </c>
    </row>
    <row r="142" spans="1:5" x14ac:dyDescent="0.2">
      <c r="A142" s="7">
        <f>ROW()</f>
        <v>142</v>
      </c>
      <c r="B142" s="7" t="s">
        <v>148</v>
      </c>
      <c r="C142" s="7" t="s">
        <v>10</v>
      </c>
      <c r="D142" s="7" t="e">
        <f>VLOOKUP($C142,Genders!$A:$C,2,FALSE)</f>
        <v>#N/A</v>
      </c>
      <c r="E142" s="9" t="str">
        <f t="shared" si="2"/>
        <v>INSERT INTO bi4all.dim_names (id_name_pk, name, id_gender_fk) VALUES (142, 'Flaviano', 'M');</v>
      </c>
    </row>
    <row r="143" spans="1:5" x14ac:dyDescent="0.2">
      <c r="A143" s="7">
        <f>ROW()</f>
        <v>143</v>
      </c>
      <c r="B143" s="7" t="s">
        <v>149</v>
      </c>
      <c r="C143" s="7" t="s">
        <v>10</v>
      </c>
      <c r="D143" s="7" t="e">
        <f>VLOOKUP($C143,Genders!$A:$C,2,FALSE)</f>
        <v>#N/A</v>
      </c>
      <c r="E143" s="9" t="str">
        <f t="shared" si="2"/>
        <v>INSERT INTO bi4all.dim_names (id_name_pk, name, id_gender_fk) VALUES (143, 'Flavio', 'M');</v>
      </c>
    </row>
    <row r="144" spans="1:5" x14ac:dyDescent="0.2">
      <c r="A144" s="7">
        <f>ROW()</f>
        <v>144</v>
      </c>
      <c r="B144" s="7" t="s">
        <v>150</v>
      </c>
      <c r="C144" s="7" t="s">
        <v>10</v>
      </c>
      <c r="D144" s="7" t="e">
        <f>VLOOKUP($C144,Genders!$A:$C,2,FALSE)</f>
        <v>#N/A</v>
      </c>
      <c r="E144" s="9" t="str">
        <f t="shared" si="2"/>
        <v>INSERT INTO bi4all.dim_names (id_name_pk, name, id_gender_fk) VALUES (144, 'Flávio', 'M');</v>
      </c>
    </row>
    <row r="145" spans="1:5" x14ac:dyDescent="0.2">
      <c r="A145" s="7">
        <f>ROW()</f>
        <v>145</v>
      </c>
      <c r="B145" s="7" t="s">
        <v>151</v>
      </c>
      <c r="C145" s="7" t="s">
        <v>12</v>
      </c>
      <c r="D145" s="7" t="e">
        <f>VLOOKUP($C145,Genders!$A:$C,2,FALSE)</f>
        <v>#N/A</v>
      </c>
      <c r="E145" s="9" t="str">
        <f t="shared" si="2"/>
        <v>INSERT INTO bi4all.dim_names (id_name_pk, name, id_gender_fk) VALUES (145, 'Francisca', 'F');</v>
      </c>
    </row>
    <row r="146" spans="1:5" x14ac:dyDescent="0.2">
      <c r="A146" s="7">
        <f>ROW()</f>
        <v>146</v>
      </c>
      <c r="B146" s="7" t="s">
        <v>152</v>
      </c>
      <c r="C146" s="7" t="s">
        <v>10</v>
      </c>
      <c r="D146" s="7" t="e">
        <f>VLOOKUP($C146,Genders!$A:$C,2,FALSE)</f>
        <v>#N/A</v>
      </c>
      <c r="E146" s="9" t="str">
        <f t="shared" si="2"/>
        <v>INSERT INTO bi4all.dim_names (id_name_pk, name, id_gender_fk) VALUES (146, 'Francisco', 'M');</v>
      </c>
    </row>
    <row r="147" spans="1:5" x14ac:dyDescent="0.2">
      <c r="A147" s="7">
        <f>ROW()</f>
        <v>147</v>
      </c>
      <c r="B147" s="7" t="s">
        <v>153</v>
      </c>
      <c r="C147" s="7" t="s">
        <v>10</v>
      </c>
      <c r="D147" s="7" t="e">
        <f>VLOOKUP($C147,Genders!$A:$C,2,FALSE)</f>
        <v>#N/A</v>
      </c>
      <c r="E147" s="9" t="str">
        <f t="shared" si="2"/>
        <v>INSERT INTO bi4all.dim_names (id_name_pk, name, id_gender_fk) VALUES (147, 'Francisco Emanuel', 'M');</v>
      </c>
    </row>
    <row r="148" spans="1:5" x14ac:dyDescent="0.2">
      <c r="A148" s="7">
        <f>ROW()</f>
        <v>148</v>
      </c>
      <c r="B148" s="7" t="s">
        <v>154</v>
      </c>
      <c r="C148" s="7" t="s">
        <v>10</v>
      </c>
      <c r="D148" s="7" t="e">
        <f>VLOOKUP($C148,Genders!$A:$C,2,FALSE)</f>
        <v>#N/A</v>
      </c>
      <c r="E148" s="9" t="str">
        <f t="shared" si="2"/>
        <v>INSERT INTO bi4all.dim_names (id_name_pk, name, id_gender_fk) VALUES (148, 'Frankin', 'M');</v>
      </c>
    </row>
    <row r="149" spans="1:5" x14ac:dyDescent="0.2">
      <c r="A149" s="7">
        <f>ROW()</f>
        <v>149</v>
      </c>
      <c r="B149" s="7" t="s">
        <v>155</v>
      </c>
      <c r="C149" s="7" t="s">
        <v>10</v>
      </c>
      <c r="D149" s="7" t="e">
        <f>VLOOKUP($C149,Genders!$A:$C,2,FALSE)</f>
        <v>#N/A</v>
      </c>
      <c r="E149" s="9" t="str">
        <f t="shared" si="2"/>
        <v>INSERT INTO bi4all.dim_names (id_name_pk, name, id_gender_fk) VALUES (149, 'Gabriel', 'M');</v>
      </c>
    </row>
    <row r="150" spans="1:5" x14ac:dyDescent="0.2">
      <c r="A150" s="7">
        <f>ROW()</f>
        <v>150</v>
      </c>
      <c r="B150" s="7" t="s">
        <v>156</v>
      </c>
      <c r="C150" s="7" t="s">
        <v>12</v>
      </c>
      <c r="D150" s="7" t="e">
        <f>VLOOKUP($C150,Genders!$A:$C,2,FALSE)</f>
        <v>#N/A</v>
      </c>
      <c r="E150" s="9" t="str">
        <f t="shared" si="2"/>
        <v>INSERT INTO bi4all.dim_names (id_name_pk, name, id_gender_fk) VALUES (150, 'Gabriela', 'F');</v>
      </c>
    </row>
    <row r="151" spans="1:5" x14ac:dyDescent="0.2">
      <c r="A151" s="7">
        <f>ROW()</f>
        <v>151</v>
      </c>
      <c r="B151" s="7" t="s">
        <v>157</v>
      </c>
      <c r="C151" s="7" t="s">
        <v>12</v>
      </c>
      <c r="D151" s="7" t="e">
        <f>VLOOKUP($C151,Genders!$A:$C,2,FALSE)</f>
        <v>#N/A</v>
      </c>
      <c r="E151" s="9" t="str">
        <f t="shared" si="2"/>
        <v>INSERT INTO bi4all.dim_names (id_name_pk, name, id_gender_fk) VALUES (151, 'Gabrielly', 'F');</v>
      </c>
    </row>
    <row r="152" spans="1:5" x14ac:dyDescent="0.2">
      <c r="A152" s="7">
        <f>ROW()</f>
        <v>152</v>
      </c>
      <c r="B152" s="7" t="s">
        <v>158</v>
      </c>
      <c r="C152" s="7" t="s">
        <v>10</v>
      </c>
      <c r="D152" s="7" t="e">
        <f>VLOOKUP($C152,Genders!$A:$C,2,FALSE)</f>
        <v>#N/A</v>
      </c>
      <c r="E152" s="9" t="str">
        <f t="shared" si="2"/>
        <v>INSERT INTO bi4all.dim_names (id_name_pk, name, id_gender_fk) VALUES (152, 'Gael', 'M');</v>
      </c>
    </row>
    <row r="153" spans="1:5" x14ac:dyDescent="0.2">
      <c r="A153" s="7">
        <f>ROW()</f>
        <v>153</v>
      </c>
      <c r="B153" s="7" t="s">
        <v>159</v>
      </c>
      <c r="C153" s="7" t="s">
        <v>12</v>
      </c>
      <c r="D153" s="7" t="e">
        <f>VLOOKUP($C153,Genders!$A:$C,2,FALSE)</f>
        <v>#N/A</v>
      </c>
      <c r="E153" s="9" t="str">
        <f t="shared" si="2"/>
        <v>INSERT INTO bi4all.dim_names (id_name_pk, name, id_gender_fk) VALUES (153, 'Giovana', 'F');</v>
      </c>
    </row>
    <row r="154" spans="1:5" x14ac:dyDescent="0.2">
      <c r="A154" s="7">
        <f>ROW()</f>
        <v>154</v>
      </c>
      <c r="B154" s="7" t="s">
        <v>160</v>
      </c>
      <c r="C154" s="7" t="s">
        <v>12</v>
      </c>
      <c r="D154" s="7" t="e">
        <f>VLOOKUP($C154,Genders!$A:$C,2,FALSE)</f>
        <v>#N/A</v>
      </c>
      <c r="E154" s="9" t="str">
        <f t="shared" si="2"/>
        <v>INSERT INTO bi4all.dim_names (id_name_pk, name, id_gender_fk) VALUES (154, 'Giovanna', 'F');</v>
      </c>
    </row>
    <row r="155" spans="1:5" x14ac:dyDescent="0.2">
      <c r="A155" s="7">
        <f>ROW()</f>
        <v>155</v>
      </c>
      <c r="B155" s="7" t="s">
        <v>161</v>
      </c>
      <c r="C155" s="7" t="s">
        <v>12</v>
      </c>
      <c r="D155" s="7" t="e">
        <f>VLOOKUP($C155,Genders!$A:$C,2,FALSE)</f>
        <v>#N/A</v>
      </c>
      <c r="E155" s="9" t="str">
        <f t="shared" si="2"/>
        <v>INSERT INTO bi4all.dim_names (id_name_pk, name, id_gender_fk) VALUES (155, 'Gloria', 'F');</v>
      </c>
    </row>
    <row r="156" spans="1:5" x14ac:dyDescent="0.2">
      <c r="A156" s="7">
        <f>ROW()</f>
        <v>156</v>
      </c>
      <c r="B156" s="7" t="s">
        <v>162</v>
      </c>
      <c r="C156" s="7" t="s">
        <v>12</v>
      </c>
      <c r="D156" s="7" t="e">
        <f>VLOOKUP($C156,Genders!$A:$C,2,FALSE)</f>
        <v>#N/A</v>
      </c>
      <c r="E156" s="9" t="str">
        <f t="shared" si="2"/>
        <v>INSERT INTO bi4all.dim_names (id_name_pk, name, id_gender_fk) VALUES (156, 'Glória Maria', 'F');</v>
      </c>
    </row>
    <row r="157" spans="1:5" x14ac:dyDescent="0.2">
      <c r="A157" s="7">
        <f>ROW()</f>
        <v>157</v>
      </c>
      <c r="B157" s="7" t="s">
        <v>163</v>
      </c>
      <c r="C157" s="7" t="s">
        <v>10</v>
      </c>
      <c r="D157" s="7" t="e">
        <f>VLOOKUP($C157,Genders!$A:$C,2,FALSE)</f>
        <v>#N/A</v>
      </c>
      <c r="E157" s="9" t="str">
        <f t="shared" si="2"/>
        <v>INSERT INTO bi4all.dim_names (id_name_pk, name, id_gender_fk) VALUES (157, 'Guilherme', 'M');</v>
      </c>
    </row>
    <row r="158" spans="1:5" x14ac:dyDescent="0.2">
      <c r="A158" s="7">
        <f>ROW()</f>
        <v>158</v>
      </c>
      <c r="B158" s="7" t="s">
        <v>164</v>
      </c>
      <c r="C158" s="7" t="s">
        <v>10</v>
      </c>
      <c r="D158" s="7" t="e">
        <f>VLOOKUP($C158,Genders!$A:$C,2,FALSE)</f>
        <v>#N/A</v>
      </c>
      <c r="E158" s="9" t="str">
        <f t="shared" si="2"/>
        <v>INSERT INTO bi4all.dim_names (id_name_pk, name, id_gender_fk) VALUES (158, 'Guilherme Augusto', 'M');</v>
      </c>
    </row>
    <row r="159" spans="1:5" x14ac:dyDescent="0.2">
      <c r="A159" s="7">
        <f>ROW()</f>
        <v>159</v>
      </c>
      <c r="B159" s="7" t="s">
        <v>165</v>
      </c>
      <c r="C159" s="7" t="s">
        <v>10</v>
      </c>
      <c r="D159" s="7" t="e">
        <f>VLOOKUP($C159,Genders!$A:$C,2,FALSE)</f>
        <v>#N/A</v>
      </c>
      <c r="E159" s="9" t="str">
        <f t="shared" si="2"/>
        <v>INSERT INTO bi4all.dim_names (id_name_pk, name, id_gender_fk) VALUES (159, 'Gustavo', 'M');</v>
      </c>
    </row>
    <row r="160" spans="1:5" x14ac:dyDescent="0.2">
      <c r="A160" s="7">
        <f>ROW()</f>
        <v>160</v>
      </c>
      <c r="B160" s="7" t="s">
        <v>166</v>
      </c>
      <c r="C160" s="7" t="s">
        <v>10</v>
      </c>
      <c r="D160" s="7" t="e">
        <f>VLOOKUP($C160,Genders!$A:$C,2,FALSE)</f>
        <v>#N/A</v>
      </c>
      <c r="E160" s="9" t="str">
        <f t="shared" si="2"/>
        <v>INSERT INTO bi4all.dim_names (id_name_pk, name, id_gender_fk) VALUES (160, 'Hector', 'M');</v>
      </c>
    </row>
    <row r="161" spans="1:5" x14ac:dyDescent="0.2">
      <c r="A161" s="7">
        <f>ROW()</f>
        <v>161</v>
      </c>
      <c r="B161" s="7" t="s">
        <v>167</v>
      </c>
      <c r="C161" s="7" t="s">
        <v>10</v>
      </c>
      <c r="D161" s="7" t="e">
        <f>VLOOKUP($C161,Genders!$A:$C,2,FALSE)</f>
        <v>#N/A</v>
      </c>
      <c r="E161" s="9" t="str">
        <f t="shared" si="2"/>
        <v>INSERT INTO bi4all.dim_names (id_name_pk, name, id_gender_fk) VALUES (161, 'Heitor', 'M');</v>
      </c>
    </row>
    <row r="162" spans="1:5" x14ac:dyDescent="0.2">
      <c r="A162" s="7">
        <f>ROW()</f>
        <v>162</v>
      </c>
      <c r="B162" s="7" t="s">
        <v>168</v>
      </c>
      <c r="C162" s="7" t="s">
        <v>12</v>
      </c>
      <c r="D162" s="7" t="e">
        <f>VLOOKUP($C162,Genders!$A:$C,2,FALSE)</f>
        <v>#N/A</v>
      </c>
      <c r="E162" s="9" t="str">
        <f t="shared" si="2"/>
        <v>INSERT INTO bi4all.dim_names (id_name_pk, name, id_gender_fk) VALUES (162, 'Helena', 'F');</v>
      </c>
    </row>
    <row r="163" spans="1:5" x14ac:dyDescent="0.2">
      <c r="A163" s="7">
        <f>ROW()</f>
        <v>163</v>
      </c>
      <c r="B163" s="7" t="s">
        <v>169</v>
      </c>
      <c r="C163" s="7" t="s">
        <v>12</v>
      </c>
      <c r="D163" s="7" t="e">
        <f>VLOOKUP($C163,Genders!$A:$C,2,FALSE)</f>
        <v>#N/A</v>
      </c>
      <c r="E163" s="9" t="str">
        <f t="shared" si="2"/>
        <v>INSERT INTO bi4all.dim_names (id_name_pk, name, id_gender_fk) VALUES (163, 'Heloísa', 'F');</v>
      </c>
    </row>
    <row r="164" spans="1:5" x14ac:dyDescent="0.2">
      <c r="A164" s="7">
        <f>ROW()</f>
        <v>164</v>
      </c>
      <c r="B164" s="7" t="s">
        <v>170</v>
      </c>
      <c r="C164" s="7" t="s">
        <v>12</v>
      </c>
      <c r="D164" s="7" t="e">
        <f>VLOOKUP($C164,Genders!$A:$C,2,FALSE)</f>
        <v>#N/A</v>
      </c>
      <c r="E164" s="9" t="str">
        <f t="shared" si="2"/>
        <v>INSERT INTO bi4all.dim_names (id_name_pk, name, id_gender_fk) VALUES (164, 'Heloísa Helena', 'F');</v>
      </c>
    </row>
    <row r="165" spans="1:5" x14ac:dyDescent="0.2">
      <c r="A165" s="7">
        <f>ROW()</f>
        <v>165</v>
      </c>
      <c r="B165" s="7" t="s">
        <v>171</v>
      </c>
      <c r="C165" s="7" t="s">
        <v>12</v>
      </c>
      <c r="D165" s="7" t="e">
        <f>VLOOKUP($C165,Genders!$A:$C,2,FALSE)</f>
        <v>#N/A</v>
      </c>
      <c r="E165" s="9" t="str">
        <f t="shared" si="2"/>
        <v>INSERT INTO bi4all.dim_names (id_name_pk, name, id_gender_fk) VALUES (165, 'Heloise', 'F');</v>
      </c>
    </row>
    <row r="166" spans="1:5" x14ac:dyDescent="0.2">
      <c r="A166" s="7">
        <f>ROW()</f>
        <v>166</v>
      </c>
      <c r="B166" s="7" t="s">
        <v>172</v>
      </c>
      <c r="C166" s="7" t="s">
        <v>10</v>
      </c>
      <c r="D166" s="7" t="e">
        <f>VLOOKUP($C166,Genders!$A:$C,2,FALSE)</f>
        <v>#N/A</v>
      </c>
      <c r="E166" s="9" t="str">
        <f t="shared" si="2"/>
        <v>INSERT INTO bi4all.dim_names (id_name_pk, name, id_gender_fk) VALUES (166, 'Henrico', 'M');</v>
      </c>
    </row>
    <row r="167" spans="1:5" x14ac:dyDescent="0.2">
      <c r="A167" s="7">
        <f>ROW()</f>
        <v>167</v>
      </c>
      <c r="B167" s="7" t="s">
        <v>173</v>
      </c>
      <c r="C167" s="7" t="s">
        <v>10</v>
      </c>
      <c r="D167" s="7" t="e">
        <f>VLOOKUP($C167,Genders!$A:$C,2,FALSE)</f>
        <v>#N/A</v>
      </c>
      <c r="E167" s="9" t="str">
        <f t="shared" si="2"/>
        <v>INSERT INTO bi4all.dim_names (id_name_pk, name, id_gender_fk) VALUES (167, 'Henrique', 'M');</v>
      </c>
    </row>
    <row r="168" spans="1:5" x14ac:dyDescent="0.2">
      <c r="A168" s="7">
        <f>ROW()</f>
        <v>168</v>
      </c>
      <c r="B168" s="7" t="s">
        <v>174</v>
      </c>
      <c r="C168" s="7" t="s">
        <v>10</v>
      </c>
      <c r="D168" s="7" t="e">
        <f>VLOOKUP($C168,Genders!$A:$C,2,FALSE)</f>
        <v>#N/A</v>
      </c>
      <c r="E168" s="9" t="str">
        <f t="shared" si="2"/>
        <v>INSERT INTO bi4all.dim_names (id_name_pk, name, id_gender_fk) VALUES (168, 'Henry', 'M');</v>
      </c>
    </row>
    <row r="169" spans="1:5" x14ac:dyDescent="0.2">
      <c r="A169" s="7">
        <f>ROW()</f>
        <v>169</v>
      </c>
      <c r="B169" s="7" t="s">
        <v>175</v>
      </c>
      <c r="C169" s="7" t="s">
        <v>10</v>
      </c>
      <c r="D169" s="7" t="e">
        <f>VLOOKUP($C169,Genders!$A:$C,2,FALSE)</f>
        <v>#N/A</v>
      </c>
      <c r="E169" s="9" t="str">
        <f t="shared" si="2"/>
        <v>INSERT INTO bi4all.dim_names (id_name_pk, name, id_gender_fk) VALUES (169, 'Ian', 'M');</v>
      </c>
    </row>
    <row r="170" spans="1:5" x14ac:dyDescent="0.2">
      <c r="A170" s="7">
        <f>ROW()</f>
        <v>170</v>
      </c>
      <c r="B170" s="7" t="s">
        <v>176</v>
      </c>
      <c r="C170" s="7" t="s">
        <v>12</v>
      </c>
      <c r="D170" s="7" t="e">
        <f>VLOOKUP($C170,Genders!$A:$C,2,FALSE)</f>
        <v>#N/A</v>
      </c>
      <c r="E170" s="9" t="str">
        <f t="shared" si="2"/>
        <v>INSERT INTO bi4all.dim_names (id_name_pk, name, id_gender_fk) VALUES (170, 'Iara', 'F');</v>
      </c>
    </row>
    <row r="171" spans="1:5" x14ac:dyDescent="0.2">
      <c r="A171" s="7">
        <f>ROW()</f>
        <v>171</v>
      </c>
      <c r="B171" s="7" t="s">
        <v>177</v>
      </c>
      <c r="C171" s="7" t="s">
        <v>12</v>
      </c>
      <c r="D171" s="7" t="e">
        <f>VLOOKUP($C171,Genders!$A:$C,2,FALSE)</f>
        <v>#N/A</v>
      </c>
      <c r="E171" s="9" t="str">
        <f t="shared" si="2"/>
        <v>INSERT INTO bi4all.dim_names (id_name_pk, name, id_gender_fk) VALUES (171, 'Íris', 'F');</v>
      </c>
    </row>
    <row r="172" spans="1:5" x14ac:dyDescent="0.2">
      <c r="A172" s="7">
        <f>ROW()</f>
        <v>172</v>
      </c>
      <c r="B172" s="7" t="s">
        <v>178</v>
      </c>
      <c r="C172" s="7" t="s">
        <v>12</v>
      </c>
      <c r="D172" s="7" t="e">
        <f>VLOOKUP($C172,Genders!$A:$C,2,FALSE)</f>
        <v>#N/A</v>
      </c>
      <c r="E172" s="9" t="str">
        <f t="shared" si="2"/>
        <v>INSERT INTO bi4all.dim_names (id_name_pk, name, id_gender_fk) VALUES (172, 'Isa', 'F');</v>
      </c>
    </row>
    <row r="173" spans="1:5" x14ac:dyDescent="0.2">
      <c r="A173" s="7">
        <f>ROW()</f>
        <v>173</v>
      </c>
      <c r="B173" s="7" t="s">
        <v>179</v>
      </c>
      <c r="C173" s="7" t="s">
        <v>10</v>
      </c>
      <c r="D173" s="7" t="e">
        <f>VLOOKUP($C173,Genders!$A:$C,2,FALSE)</f>
        <v>#N/A</v>
      </c>
      <c r="E173" s="9" t="str">
        <f t="shared" si="2"/>
        <v>INSERT INTO bi4all.dim_names (id_name_pk, name, id_gender_fk) VALUES (173, 'Isaac', 'M');</v>
      </c>
    </row>
    <row r="174" spans="1:5" x14ac:dyDescent="0.2">
      <c r="A174" s="7">
        <f>ROW()</f>
        <v>174</v>
      </c>
      <c r="B174" s="7" t="s">
        <v>180</v>
      </c>
      <c r="C174" s="7" t="s">
        <v>12</v>
      </c>
      <c r="D174" s="7" t="e">
        <f>VLOOKUP($C174,Genders!$A:$C,2,FALSE)</f>
        <v>#N/A</v>
      </c>
      <c r="E174" s="9" t="str">
        <f t="shared" si="2"/>
        <v>INSERT INTO bi4all.dim_names (id_name_pk, name, id_gender_fk) VALUES (174, 'Isabel', 'F');</v>
      </c>
    </row>
    <row r="175" spans="1:5" x14ac:dyDescent="0.2">
      <c r="A175" s="7">
        <f>ROW()</f>
        <v>175</v>
      </c>
      <c r="B175" s="7" t="s">
        <v>181</v>
      </c>
      <c r="C175" s="7" t="s">
        <v>12</v>
      </c>
      <c r="D175" s="7" t="e">
        <f>VLOOKUP($C175,Genders!$A:$C,2,FALSE)</f>
        <v>#N/A</v>
      </c>
      <c r="E175" s="9" t="str">
        <f t="shared" si="2"/>
        <v>INSERT INTO bi4all.dim_names (id_name_pk, name, id_gender_fk) VALUES (175, 'Isabella', 'F');</v>
      </c>
    </row>
    <row r="176" spans="1:5" x14ac:dyDescent="0.2">
      <c r="A176" s="7">
        <f>ROW()</f>
        <v>176</v>
      </c>
      <c r="B176" s="7" t="s">
        <v>182</v>
      </c>
      <c r="C176" s="7" t="s">
        <v>12</v>
      </c>
      <c r="D176" s="7" t="e">
        <f>VLOOKUP($C176,Genders!$A:$C,2,FALSE)</f>
        <v>#N/A</v>
      </c>
      <c r="E176" s="9" t="str">
        <f t="shared" si="2"/>
        <v>INSERT INTO bi4all.dim_names (id_name_pk, name, id_gender_fk) VALUES (176, 'Isabelle', 'F');</v>
      </c>
    </row>
    <row r="177" spans="1:5" x14ac:dyDescent="0.2">
      <c r="A177" s="7">
        <f>ROW()</f>
        <v>177</v>
      </c>
      <c r="B177" s="7" t="s">
        <v>183</v>
      </c>
      <c r="C177" s="7" t="s">
        <v>12</v>
      </c>
      <c r="D177" s="7" t="e">
        <f>VLOOKUP($C177,Genders!$A:$C,2,FALSE)</f>
        <v>#N/A</v>
      </c>
      <c r="E177" s="9" t="str">
        <f t="shared" si="2"/>
        <v>INSERT INTO bi4all.dim_names (id_name_pk, name, id_gender_fk) VALUES (177, 'Isabelly', 'F');</v>
      </c>
    </row>
    <row r="178" spans="1:5" x14ac:dyDescent="0.2">
      <c r="A178" s="7">
        <f>ROW()</f>
        <v>178</v>
      </c>
      <c r="B178" s="7" t="s">
        <v>184</v>
      </c>
      <c r="C178" s="7" t="s">
        <v>12</v>
      </c>
      <c r="D178" s="7" t="e">
        <f>VLOOKUP($C178,Genders!$A:$C,2,FALSE)</f>
        <v>#N/A</v>
      </c>
      <c r="E178" s="9" t="str">
        <f t="shared" si="2"/>
        <v>INSERT INTO bi4all.dim_names (id_name_pk, name, id_gender_fk) VALUES (178, 'Isabely', 'F');</v>
      </c>
    </row>
    <row r="179" spans="1:5" x14ac:dyDescent="0.2">
      <c r="A179" s="7">
        <f>ROW()</f>
        <v>179</v>
      </c>
      <c r="B179" s="7" t="s">
        <v>185</v>
      </c>
      <c r="C179" s="7" t="s">
        <v>12</v>
      </c>
      <c r="D179" s="7" t="e">
        <f>VLOOKUP($C179,Genders!$A:$C,2,FALSE)</f>
        <v>#N/A</v>
      </c>
      <c r="E179" s="9" t="str">
        <f t="shared" si="2"/>
        <v>INSERT INTO bi4all.dim_names (id_name_pk, name, id_gender_fk) VALUES (179, 'Isadora', 'F');</v>
      </c>
    </row>
    <row r="180" spans="1:5" x14ac:dyDescent="0.2">
      <c r="A180" s="7">
        <f>ROW()</f>
        <v>180</v>
      </c>
      <c r="B180" s="7" t="s">
        <v>186</v>
      </c>
      <c r="C180" s="7" t="s">
        <v>12</v>
      </c>
      <c r="D180" s="7" t="e">
        <f>VLOOKUP($C180,Genders!$A:$C,2,FALSE)</f>
        <v>#N/A</v>
      </c>
      <c r="E180" s="9" t="str">
        <f t="shared" si="2"/>
        <v>INSERT INTO bi4all.dim_names (id_name_pk, name, id_gender_fk) VALUES (180, 'Isis', 'F');</v>
      </c>
    </row>
    <row r="181" spans="1:5" x14ac:dyDescent="0.2">
      <c r="A181" s="7">
        <f>ROW()</f>
        <v>181</v>
      </c>
      <c r="B181" s="7" t="s">
        <v>187</v>
      </c>
      <c r="C181" s="7" t="s">
        <v>12</v>
      </c>
      <c r="D181" s="7" t="e">
        <f>VLOOKUP($C181,Genders!$A:$C,2,FALSE)</f>
        <v>#N/A</v>
      </c>
      <c r="E181" s="9" t="str">
        <f t="shared" si="2"/>
        <v>INSERT INTO bi4all.dim_names (id_name_pk, name, id_gender_fk) VALUES (181, 'Isys', 'F');</v>
      </c>
    </row>
    <row r="182" spans="1:5" x14ac:dyDescent="0.2">
      <c r="A182" s="7">
        <f>ROW()</f>
        <v>182</v>
      </c>
      <c r="B182" s="7" t="s">
        <v>188</v>
      </c>
      <c r="C182" s="7" t="s">
        <v>12</v>
      </c>
      <c r="D182" s="7" t="e">
        <f>VLOOKUP($C182,Genders!$A:$C,2,FALSE)</f>
        <v>#N/A</v>
      </c>
      <c r="E182" s="9" t="str">
        <f t="shared" si="2"/>
        <v>INSERT INTO bi4all.dim_names (id_name_pk, name, id_gender_fk) VALUES (182, 'Joana', 'F');</v>
      </c>
    </row>
    <row r="183" spans="1:5" x14ac:dyDescent="0.2">
      <c r="A183" s="7">
        <f>ROW()</f>
        <v>183</v>
      </c>
      <c r="B183" s="7" t="s">
        <v>189</v>
      </c>
      <c r="C183" s="7" t="s">
        <v>12</v>
      </c>
      <c r="D183" s="7" t="e">
        <f>VLOOKUP($C183,Genders!$A:$C,2,FALSE)</f>
        <v>#N/A</v>
      </c>
      <c r="E183" s="9" t="str">
        <f t="shared" si="2"/>
        <v>INSERT INTO bi4all.dim_names (id_name_pk, name, id_gender_fk) VALUES (183, 'Joanah', 'F');</v>
      </c>
    </row>
    <row r="184" spans="1:5" x14ac:dyDescent="0.2">
      <c r="A184" s="7">
        <f>ROW()</f>
        <v>184</v>
      </c>
      <c r="B184" s="7" t="s">
        <v>190</v>
      </c>
      <c r="C184" s="7" t="s">
        <v>12</v>
      </c>
      <c r="D184" s="7" t="e">
        <f>VLOOKUP($C184,Genders!$A:$C,2,FALSE)</f>
        <v>#N/A</v>
      </c>
      <c r="E184" s="9" t="str">
        <f t="shared" si="2"/>
        <v>INSERT INTO bi4all.dim_names (id_name_pk, name, id_gender_fk) VALUES (184, 'Joanna', 'F');</v>
      </c>
    </row>
    <row r="185" spans="1:5" x14ac:dyDescent="0.2">
      <c r="A185" s="7">
        <f>ROW()</f>
        <v>185</v>
      </c>
      <c r="B185" s="7" t="s">
        <v>191</v>
      </c>
      <c r="C185" s="7" t="s">
        <v>10</v>
      </c>
      <c r="D185" s="7" t="e">
        <f>VLOOKUP($C185,Genders!$A:$C,2,FALSE)</f>
        <v>#N/A</v>
      </c>
      <c r="E185" s="9" t="str">
        <f t="shared" si="2"/>
        <v>INSERT INTO bi4all.dim_names (id_name_pk, name, id_gender_fk) VALUES (185, 'João', 'M');</v>
      </c>
    </row>
    <row r="186" spans="1:5" x14ac:dyDescent="0.2">
      <c r="A186" s="7">
        <f>ROW()</f>
        <v>186</v>
      </c>
      <c r="B186" s="7" t="s">
        <v>192</v>
      </c>
      <c r="C186" s="7" t="s">
        <v>10</v>
      </c>
      <c r="D186" s="7" t="e">
        <f>VLOOKUP($C186,Genders!$A:$C,2,FALSE)</f>
        <v>#N/A</v>
      </c>
      <c r="E186" s="9" t="str">
        <f t="shared" si="2"/>
        <v>INSERT INTO bi4all.dim_names (id_name_pk, name, id_gender_fk) VALUES (186, 'João Gabriel', 'M');</v>
      </c>
    </row>
    <row r="187" spans="1:5" x14ac:dyDescent="0.2">
      <c r="A187" s="7">
        <f>ROW()</f>
        <v>187</v>
      </c>
      <c r="B187" s="7" t="s">
        <v>193</v>
      </c>
      <c r="C187" s="7" t="s">
        <v>10</v>
      </c>
      <c r="D187" s="7" t="e">
        <f>VLOOKUP($C187,Genders!$A:$C,2,FALSE)</f>
        <v>#N/A</v>
      </c>
      <c r="E187" s="9" t="str">
        <f t="shared" si="2"/>
        <v>INSERT INTO bi4all.dim_names (id_name_pk, name, id_gender_fk) VALUES (187, 'João Guilherme', 'M');</v>
      </c>
    </row>
    <row r="188" spans="1:5" x14ac:dyDescent="0.2">
      <c r="A188" s="7">
        <f>ROW()</f>
        <v>188</v>
      </c>
      <c r="B188" s="7" t="s">
        <v>194</v>
      </c>
      <c r="C188" s="7" t="s">
        <v>10</v>
      </c>
      <c r="D188" s="7" t="e">
        <f>VLOOKUP($C188,Genders!$A:$C,2,FALSE)</f>
        <v>#N/A</v>
      </c>
      <c r="E188" s="9" t="str">
        <f t="shared" si="2"/>
        <v>INSERT INTO bi4all.dim_names (id_name_pk, name, id_gender_fk) VALUES (188, 'João Lucas', 'M');</v>
      </c>
    </row>
    <row r="189" spans="1:5" x14ac:dyDescent="0.2">
      <c r="A189" s="7">
        <f>ROW()</f>
        <v>189</v>
      </c>
      <c r="B189" s="7" t="s">
        <v>195</v>
      </c>
      <c r="C189" s="7" t="s">
        <v>10</v>
      </c>
      <c r="D189" s="7" t="e">
        <f>VLOOKUP($C189,Genders!$A:$C,2,FALSE)</f>
        <v>#N/A</v>
      </c>
      <c r="E189" s="9" t="str">
        <f t="shared" si="2"/>
        <v>INSERT INTO bi4all.dim_names (id_name_pk, name, id_gender_fk) VALUES (189, 'João Luccas', 'M');</v>
      </c>
    </row>
    <row r="190" spans="1:5" x14ac:dyDescent="0.2">
      <c r="A190" s="7">
        <f>ROW()</f>
        <v>190</v>
      </c>
      <c r="B190" s="7" t="s">
        <v>196</v>
      </c>
      <c r="C190" s="7" t="s">
        <v>10</v>
      </c>
      <c r="D190" s="7" t="e">
        <f>VLOOKUP($C190,Genders!$A:$C,2,FALSE)</f>
        <v>#N/A</v>
      </c>
      <c r="E190" s="9" t="str">
        <f t="shared" si="2"/>
        <v>INSERT INTO bi4all.dim_names (id_name_pk, name, id_gender_fk) VALUES (190, 'João Miguel', 'M');</v>
      </c>
    </row>
    <row r="191" spans="1:5" x14ac:dyDescent="0.2">
      <c r="A191" s="7">
        <f>ROW()</f>
        <v>191</v>
      </c>
      <c r="B191" s="7" t="s">
        <v>197</v>
      </c>
      <c r="C191" s="7" t="s">
        <v>10</v>
      </c>
      <c r="D191" s="7" t="e">
        <f>VLOOKUP($C191,Genders!$A:$C,2,FALSE)</f>
        <v>#N/A</v>
      </c>
      <c r="E191" s="9" t="str">
        <f t="shared" si="2"/>
        <v>INSERT INTO bi4all.dim_names (id_name_pk, name, id_gender_fk) VALUES (191, 'João Paulo', 'M');</v>
      </c>
    </row>
    <row r="192" spans="1:5" x14ac:dyDescent="0.2">
      <c r="A192" s="7">
        <f>ROW()</f>
        <v>192</v>
      </c>
      <c r="B192" s="7" t="s">
        <v>198</v>
      </c>
      <c r="C192" s="7" t="s">
        <v>10</v>
      </c>
      <c r="D192" s="7" t="e">
        <f>VLOOKUP($C192,Genders!$A:$C,2,FALSE)</f>
        <v>#N/A</v>
      </c>
      <c r="E192" s="9" t="str">
        <f t="shared" si="2"/>
        <v>INSERT INTO bi4all.dim_names (id_name_pk, name, id_gender_fk) VALUES (192, 'João Pedro', 'M');</v>
      </c>
    </row>
    <row r="193" spans="1:5" x14ac:dyDescent="0.2">
      <c r="A193" s="7">
        <f>ROW()</f>
        <v>193</v>
      </c>
      <c r="B193" s="7" t="s">
        <v>199</v>
      </c>
      <c r="C193" s="7" t="s">
        <v>10</v>
      </c>
      <c r="D193" s="7" t="e">
        <f>VLOOKUP($C193,Genders!$A:$C,2,FALSE)</f>
        <v>#N/A</v>
      </c>
      <c r="E193" s="9" t="str">
        <f t="shared" si="2"/>
        <v>INSERT INTO bi4all.dim_names (id_name_pk, name, id_gender_fk) VALUES (193, 'João Victor', 'M');</v>
      </c>
    </row>
    <row r="194" spans="1:5" x14ac:dyDescent="0.2">
      <c r="A194" s="7">
        <f>ROW()</f>
        <v>194</v>
      </c>
      <c r="B194" s="7" t="s">
        <v>200</v>
      </c>
      <c r="C194" s="7" t="s">
        <v>10</v>
      </c>
      <c r="D194" s="7" t="e">
        <f>VLOOKUP($C194,Genders!$A:$C,2,FALSE)</f>
        <v>#N/A</v>
      </c>
      <c r="E194" s="9" t="str">
        <f t="shared" si="2"/>
        <v>INSERT INTO bi4all.dim_names (id_name_pk, name, id_gender_fk) VALUES (194, 'João Vitor', 'M');</v>
      </c>
    </row>
    <row r="195" spans="1:5" x14ac:dyDescent="0.2">
      <c r="A195" s="7">
        <f>ROW()</f>
        <v>195</v>
      </c>
      <c r="B195" s="7" t="s">
        <v>201</v>
      </c>
      <c r="C195" s="7" t="s">
        <v>10</v>
      </c>
      <c r="D195" s="7" t="e">
        <f>VLOOKUP($C195,Genders!$A:$C,2,FALSE)</f>
        <v>#N/A</v>
      </c>
      <c r="E195" s="9" t="str">
        <f t="shared" si="2"/>
        <v>INSERT INTO bi4all.dim_names (id_name_pk, name, id_gender_fk) VALUES (195, 'Joaquim', 'M');</v>
      </c>
    </row>
    <row r="196" spans="1:5" x14ac:dyDescent="0.2">
      <c r="A196" s="7">
        <f>ROW()</f>
        <v>196</v>
      </c>
      <c r="B196" s="7" t="s">
        <v>202</v>
      </c>
      <c r="C196" s="7" t="s">
        <v>10</v>
      </c>
      <c r="D196" s="7" t="e">
        <f>VLOOKUP($C196,Genders!$A:$C,2,FALSE)</f>
        <v>#N/A</v>
      </c>
      <c r="E196" s="9" t="str">
        <f t="shared" si="2"/>
        <v>INSERT INTO bi4all.dim_names (id_name_pk, name, id_gender_fk) VALUES (196, 'Jonathan', 'M');</v>
      </c>
    </row>
    <row r="197" spans="1:5" x14ac:dyDescent="0.2">
      <c r="A197" s="7">
        <f>ROW()</f>
        <v>197</v>
      </c>
      <c r="B197" s="7" t="s">
        <v>203</v>
      </c>
      <c r="C197" s="7" t="s">
        <v>10</v>
      </c>
      <c r="D197" s="7" t="e">
        <f>VLOOKUP($C197,Genders!$A:$C,2,FALSE)</f>
        <v>#N/A</v>
      </c>
      <c r="E197" s="9" t="str">
        <f t="shared" si="2"/>
        <v>INSERT INTO bi4all.dim_names (id_name_pk, name, id_gender_fk) VALUES (197, 'José', 'M');</v>
      </c>
    </row>
    <row r="198" spans="1:5" x14ac:dyDescent="0.2">
      <c r="A198" s="7">
        <f>ROW()</f>
        <v>198</v>
      </c>
      <c r="B198" s="7" t="s">
        <v>204</v>
      </c>
      <c r="C198" s="7" t="s">
        <v>10</v>
      </c>
      <c r="D198" s="7" t="e">
        <f>VLOOKUP($C198,Genders!$A:$C,2,FALSE)</f>
        <v>#N/A</v>
      </c>
      <c r="E198" s="9" t="str">
        <f t="shared" ref="E198:E261" si="3">"INSERT INTO " &amp; $B$1 &amp; "." &amp; $B$2 &amp; " (" &amp; $A$4 &amp; ", " &amp;$B$4 &amp; ", " &amp; $C$4 &amp;  ") VALUES (" &amp; $A198 &amp; ", '" &amp; $B198 &amp; "', '" &amp; $C198 &amp; "');"</f>
        <v>INSERT INTO bi4all.dim_names (id_name_pk, name, id_gender_fk) VALUES (198, 'José Emanuel', 'M');</v>
      </c>
    </row>
    <row r="199" spans="1:5" x14ac:dyDescent="0.2">
      <c r="A199" s="7">
        <f>ROW()</f>
        <v>199</v>
      </c>
      <c r="B199" s="7" t="s">
        <v>205</v>
      </c>
      <c r="C199" s="7" t="s">
        <v>10</v>
      </c>
      <c r="D199" s="7" t="e">
        <f>VLOOKUP($C199,Genders!$A:$C,2,FALSE)</f>
        <v>#N/A</v>
      </c>
      <c r="E199" s="9" t="str">
        <f t="shared" si="3"/>
        <v>INSERT INTO bi4all.dim_names (id_name_pk, name, id_gender_fk) VALUES (199, 'José Francisco', 'M');</v>
      </c>
    </row>
    <row r="200" spans="1:5" x14ac:dyDescent="0.2">
      <c r="A200" s="7">
        <f>ROW()</f>
        <v>200</v>
      </c>
      <c r="B200" s="7" t="s">
        <v>206</v>
      </c>
      <c r="C200" s="7" t="s">
        <v>10</v>
      </c>
      <c r="D200" s="7" t="e">
        <f>VLOOKUP($C200,Genders!$A:$C,2,FALSE)</f>
        <v>#N/A</v>
      </c>
      <c r="E200" s="9" t="str">
        <f t="shared" si="3"/>
        <v>INSERT INTO bi4all.dim_names (id_name_pk, name, id_gender_fk) VALUES (200, 'José Heleno', 'M');</v>
      </c>
    </row>
    <row r="201" spans="1:5" x14ac:dyDescent="0.2">
      <c r="A201" s="7">
        <f>ROW()</f>
        <v>201</v>
      </c>
      <c r="B201" s="7" t="s">
        <v>207</v>
      </c>
      <c r="C201" s="7" t="s">
        <v>12</v>
      </c>
      <c r="D201" s="7" t="e">
        <f>VLOOKUP($C201,Genders!$A:$C,2,FALSE)</f>
        <v>#N/A</v>
      </c>
      <c r="E201" s="9" t="str">
        <f t="shared" si="3"/>
        <v>INSERT INTO bi4all.dim_names (id_name_pk, name, id_gender_fk) VALUES (201, 'Júlia', 'F');</v>
      </c>
    </row>
    <row r="202" spans="1:5" x14ac:dyDescent="0.2">
      <c r="A202" s="7">
        <f>ROW()</f>
        <v>202</v>
      </c>
      <c r="B202" s="7" t="s">
        <v>208</v>
      </c>
      <c r="C202" s="7" t="s">
        <v>12</v>
      </c>
      <c r="D202" s="7" t="e">
        <f>VLOOKUP($C202,Genders!$A:$C,2,FALSE)</f>
        <v>#N/A</v>
      </c>
      <c r="E202" s="9" t="str">
        <f t="shared" si="3"/>
        <v>INSERT INTO bi4all.dim_names (id_name_pk, name, id_gender_fk) VALUES (202, 'Júlia Clara', 'F');</v>
      </c>
    </row>
    <row r="203" spans="1:5" x14ac:dyDescent="0.2">
      <c r="A203" s="7">
        <f>ROW()</f>
        <v>203</v>
      </c>
      <c r="B203" s="7" t="s">
        <v>209</v>
      </c>
      <c r="C203" s="7" t="s">
        <v>12</v>
      </c>
      <c r="D203" s="7" t="e">
        <f>VLOOKUP($C203,Genders!$A:$C,2,FALSE)</f>
        <v>#N/A</v>
      </c>
      <c r="E203" s="9" t="str">
        <f t="shared" si="3"/>
        <v>INSERT INTO bi4all.dim_names (id_name_pk, name, id_gender_fk) VALUES (203, 'Juliana', 'F');</v>
      </c>
    </row>
    <row r="204" spans="1:5" x14ac:dyDescent="0.2">
      <c r="A204" s="7">
        <f>ROW()</f>
        <v>204</v>
      </c>
      <c r="B204" s="7" t="s">
        <v>210</v>
      </c>
      <c r="C204" s="7" t="s">
        <v>10</v>
      </c>
      <c r="D204" s="7" t="e">
        <f>VLOOKUP($C204,Genders!$A:$C,2,FALSE)</f>
        <v>#N/A</v>
      </c>
      <c r="E204" s="9" t="str">
        <f t="shared" si="3"/>
        <v>INSERT INTO bi4all.dim_names (id_name_pk, name, id_gender_fk) VALUES (204, 'Júlio', 'M');</v>
      </c>
    </row>
    <row r="205" spans="1:5" x14ac:dyDescent="0.2">
      <c r="A205" s="7">
        <f>ROW()</f>
        <v>205</v>
      </c>
      <c r="B205" s="7" t="s">
        <v>211</v>
      </c>
      <c r="C205" s="7" t="s">
        <v>10</v>
      </c>
      <c r="D205" s="7" t="e">
        <f>VLOOKUP($C205,Genders!$A:$C,2,FALSE)</f>
        <v>#N/A</v>
      </c>
      <c r="E205" s="9" t="str">
        <f t="shared" si="3"/>
        <v>INSERT INTO bi4all.dim_names (id_name_pk, name, id_gender_fk) VALUES (205, 'Kaique', 'M');</v>
      </c>
    </row>
    <row r="206" spans="1:5" x14ac:dyDescent="0.2">
      <c r="A206" s="7">
        <f>ROW()</f>
        <v>206</v>
      </c>
      <c r="B206" s="7" t="s">
        <v>212</v>
      </c>
      <c r="C206" s="7" t="s">
        <v>12</v>
      </c>
      <c r="D206" s="7" t="e">
        <f>VLOOKUP($C206,Genders!$A:$C,2,FALSE)</f>
        <v>#N/A</v>
      </c>
      <c r="E206" s="9" t="str">
        <f t="shared" si="3"/>
        <v>INSERT INTO bi4all.dim_names (id_name_pk, name, id_gender_fk) VALUES (206, 'Kamilla', 'F');</v>
      </c>
    </row>
    <row r="207" spans="1:5" x14ac:dyDescent="0.2">
      <c r="A207" s="7">
        <f>ROW()</f>
        <v>207</v>
      </c>
      <c r="B207" s="7" t="s">
        <v>213</v>
      </c>
      <c r="C207" s="7" t="s">
        <v>12</v>
      </c>
      <c r="D207" s="7" t="e">
        <f>VLOOKUP($C207,Genders!$A:$C,2,FALSE)</f>
        <v>#N/A</v>
      </c>
      <c r="E207" s="9" t="str">
        <f t="shared" si="3"/>
        <v>INSERT INTO bi4all.dim_names (id_name_pk, name, id_gender_fk) VALUES (207, 'Kamille', 'F');</v>
      </c>
    </row>
    <row r="208" spans="1:5" x14ac:dyDescent="0.2">
      <c r="A208" s="7">
        <f>ROW()</f>
        <v>208</v>
      </c>
      <c r="B208" s="7" t="s">
        <v>214</v>
      </c>
      <c r="C208" s="7" t="s">
        <v>12</v>
      </c>
      <c r="D208" s="7" t="e">
        <f>VLOOKUP($C208,Genders!$A:$C,2,FALSE)</f>
        <v>#N/A</v>
      </c>
      <c r="E208" s="9" t="str">
        <f t="shared" si="3"/>
        <v>INSERT INTO bi4all.dim_names (id_name_pk, name, id_gender_fk) VALUES (208, 'Katarina', 'F');</v>
      </c>
    </row>
    <row r="209" spans="1:5" x14ac:dyDescent="0.2">
      <c r="A209" s="7">
        <f>ROW()</f>
        <v>209</v>
      </c>
      <c r="B209" s="7" t="s">
        <v>215</v>
      </c>
      <c r="C209" s="7" t="s">
        <v>12</v>
      </c>
      <c r="D209" s="7" t="e">
        <f>VLOOKUP($C209,Genders!$A:$C,2,FALSE)</f>
        <v>#N/A</v>
      </c>
      <c r="E209" s="9" t="str">
        <f t="shared" si="3"/>
        <v>INSERT INTO bi4all.dim_names (id_name_pk, name, id_gender_fk) VALUES (209, 'Katerine', 'F');</v>
      </c>
    </row>
    <row r="210" spans="1:5" x14ac:dyDescent="0.2">
      <c r="A210" s="7">
        <f>ROW()</f>
        <v>210</v>
      </c>
      <c r="B210" s="7" t="s">
        <v>216</v>
      </c>
      <c r="C210" s="7" t="s">
        <v>10</v>
      </c>
      <c r="D210" s="7" t="e">
        <f>VLOOKUP($C210,Genders!$A:$C,2,FALSE)</f>
        <v>#N/A</v>
      </c>
      <c r="E210" s="9" t="str">
        <f t="shared" si="3"/>
        <v>INSERT INTO bi4all.dim_names (id_name_pk, name, id_gender_fk) VALUES (210, 'Kauã', 'M');</v>
      </c>
    </row>
    <row r="211" spans="1:5" x14ac:dyDescent="0.2">
      <c r="A211" s="7">
        <f>ROW()</f>
        <v>211</v>
      </c>
      <c r="B211" s="7" t="s">
        <v>217</v>
      </c>
      <c r="C211" s="7" t="s">
        <v>10</v>
      </c>
      <c r="D211" s="7" t="e">
        <f>VLOOKUP($C211,Genders!$A:$C,2,FALSE)</f>
        <v>#N/A</v>
      </c>
      <c r="E211" s="9" t="str">
        <f t="shared" si="3"/>
        <v>INSERT INTO bi4all.dim_names (id_name_pk, name, id_gender_fk) VALUES (211, 'Kauê', 'M');</v>
      </c>
    </row>
    <row r="212" spans="1:5" x14ac:dyDescent="0.2">
      <c r="A212" s="7">
        <f>ROW()</f>
        <v>212</v>
      </c>
      <c r="B212" s="7" t="s">
        <v>218</v>
      </c>
      <c r="C212" s="7" t="s">
        <v>12</v>
      </c>
      <c r="D212" s="7" t="e">
        <f>VLOOKUP($C212,Genders!$A:$C,2,FALSE)</f>
        <v>#N/A</v>
      </c>
      <c r="E212" s="9" t="str">
        <f t="shared" si="3"/>
        <v>INSERT INTO bi4all.dim_names (id_name_pk, name, id_gender_fk) VALUES (212, 'Kelly', 'F');</v>
      </c>
    </row>
    <row r="213" spans="1:5" x14ac:dyDescent="0.2">
      <c r="A213" s="7">
        <f>ROW()</f>
        <v>213</v>
      </c>
      <c r="B213" s="7" t="s">
        <v>219</v>
      </c>
      <c r="C213" s="7" t="s">
        <v>10</v>
      </c>
      <c r="D213" s="7" t="e">
        <f>VLOOKUP($C213,Genders!$A:$C,2,FALSE)</f>
        <v>#N/A</v>
      </c>
      <c r="E213" s="9" t="str">
        <f t="shared" si="3"/>
        <v>INSERT INTO bi4all.dim_names (id_name_pk, name, id_gender_fk) VALUES (213, 'Kelvin', 'M');</v>
      </c>
    </row>
    <row r="214" spans="1:5" x14ac:dyDescent="0.2">
      <c r="A214" s="7">
        <f>ROW()</f>
        <v>214</v>
      </c>
      <c r="B214" s="7" t="s">
        <v>220</v>
      </c>
      <c r="C214" s="7" t="s">
        <v>10</v>
      </c>
      <c r="D214" s="7" t="e">
        <f>VLOOKUP($C214,Genders!$A:$C,2,FALSE)</f>
        <v>#N/A</v>
      </c>
      <c r="E214" s="9" t="str">
        <f t="shared" si="3"/>
        <v>INSERT INTO bi4all.dim_names (id_name_pk, name, id_gender_fk) VALUES (214, 'Kleriston', 'M');</v>
      </c>
    </row>
    <row r="215" spans="1:5" x14ac:dyDescent="0.2">
      <c r="A215" s="7">
        <f>ROW()</f>
        <v>215</v>
      </c>
      <c r="B215" s="7" t="s">
        <v>221</v>
      </c>
      <c r="C215" s="7" t="s">
        <v>12</v>
      </c>
      <c r="D215" s="7" t="e">
        <f>VLOOKUP($C215,Genders!$A:$C,2,FALSE)</f>
        <v>#N/A</v>
      </c>
      <c r="E215" s="9" t="str">
        <f t="shared" si="3"/>
        <v>INSERT INTO bi4all.dim_names (id_name_pk, name, id_gender_fk) VALUES (215, 'Kloe', 'F');</v>
      </c>
    </row>
    <row r="216" spans="1:5" x14ac:dyDescent="0.2">
      <c r="A216" s="7">
        <f>ROW()</f>
        <v>216</v>
      </c>
      <c r="B216" s="7" t="s">
        <v>222</v>
      </c>
      <c r="C216" s="7" t="s">
        <v>12</v>
      </c>
      <c r="D216" s="7" t="e">
        <f>VLOOKUP($C216,Genders!$A:$C,2,FALSE)</f>
        <v>#N/A</v>
      </c>
      <c r="E216" s="9" t="str">
        <f t="shared" si="3"/>
        <v>INSERT INTO bi4all.dim_names (id_name_pk, name, id_gender_fk) VALUES (216, 'Laís', 'F');</v>
      </c>
    </row>
    <row r="217" spans="1:5" x14ac:dyDescent="0.2">
      <c r="A217" s="7">
        <f>ROW()</f>
        <v>217</v>
      </c>
      <c r="B217" s="7" t="s">
        <v>223</v>
      </c>
      <c r="C217" s="7" t="s">
        <v>12</v>
      </c>
      <c r="D217" s="7" t="e">
        <f>VLOOKUP($C217,Genders!$A:$C,2,FALSE)</f>
        <v>#N/A</v>
      </c>
      <c r="E217" s="9" t="str">
        <f t="shared" si="3"/>
        <v>INSERT INTO bi4all.dim_names (id_name_pk, name, id_gender_fk) VALUES (217, 'Lara', 'F');</v>
      </c>
    </row>
    <row r="218" spans="1:5" x14ac:dyDescent="0.2">
      <c r="A218" s="7">
        <f>ROW()</f>
        <v>218</v>
      </c>
      <c r="B218" s="7" t="s">
        <v>224</v>
      </c>
      <c r="C218" s="7" t="s">
        <v>12</v>
      </c>
      <c r="D218" s="7" t="e">
        <f>VLOOKUP($C218,Genders!$A:$C,2,FALSE)</f>
        <v>#N/A</v>
      </c>
      <c r="E218" s="9" t="str">
        <f t="shared" si="3"/>
        <v>INSERT INTO bi4all.dim_names (id_name_pk, name, id_gender_fk) VALUES (218, 'Larisa', 'F');</v>
      </c>
    </row>
    <row r="219" spans="1:5" x14ac:dyDescent="0.2">
      <c r="A219" s="7">
        <f>ROW()</f>
        <v>219</v>
      </c>
      <c r="B219" s="7" t="s">
        <v>225</v>
      </c>
      <c r="C219" s="7" t="s">
        <v>12</v>
      </c>
      <c r="D219" s="7" t="e">
        <f>VLOOKUP($C219,Genders!$A:$C,2,FALSE)</f>
        <v>#N/A</v>
      </c>
      <c r="E219" s="9" t="str">
        <f t="shared" si="3"/>
        <v>INSERT INTO bi4all.dim_names (id_name_pk, name, id_gender_fk) VALUES (219, 'Larissa', 'F');</v>
      </c>
    </row>
    <row r="220" spans="1:5" x14ac:dyDescent="0.2">
      <c r="A220" s="7">
        <f>ROW()</f>
        <v>220</v>
      </c>
      <c r="B220" s="7" t="s">
        <v>226</v>
      </c>
      <c r="C220" s="7" t="s">
        <v>12</v>
      </c>
      <c r="D220" s="7" t="e">
        <f>VLOOKUP($C220,Genders!$A:$C,2,FALSE)</f>
        <v>#N/A</v>
      </c>
      <c r="E220" s="9" t="str">
        <f t="shared" si="3"/>
        <v>INSERT INTO bi4all.dim_names (id_name_pk, name, id_gender_fk) VALUES (220, 'Laura', 'F');</v>
      </c>
    </row>
    <row r="221" spans="1:5" x14ac:dyDescent="0.2">
      <c r="A221" s="7">
        <f>ROW()</f>
        <v>221</v>
      </c>
      <c r="B221" s="7" t="s">
        <v>227</v>
      </c>
      <c r="C221" s="7" t="s">
        <v>12</v>
      </c>
      <c r="D221" s="7" t="e">
        <f>VLOOKUP($C221,Genders!$A:$C,2,FALSE)</f>
        <v>#N/A</v>
      </c>
      <c r="E221" s="9" t="str">
        <f t="shared" si="3"/>
        <v>INSERT INTO bi4all.dim_names (id_name_pk, name, id_gender_fk) VALUES (221, 'Lavínia', 'F');</v>
      </c>
    </row>
    <row r="222" spans="1:5" x14ac:dyDescent="0.2">
      <c r="A222" s="7">
        <f>ROW()</f>
        <v>222</v>
      </c>
      <c r="B222" s="7" t="s">
        <v>228</v>
      </c>
      <c r="C222" s="7" t="s">
        <v>12</v>
      </c>
      <c r="D222" s="7" t="e">
        <f>VLOOKUP($C222,Genders!$A:$C,2,FALSE)</f>
        <v>#N/A</v>
      </c>
      <c r="E222" s="9" t="str">
        <f t="shared" si="3"/>
        <v>INSERT INTO bi4all.dim_names (id_name_pk, name, id_gender_fk) VALUES (222, 'Lavignia', 'F');</v>
      </c>
    </row>
    <row r="223" spans="1:5" x14ac:dyDescent="0.2">
      <c r="A223" s="7">
        <f>ROW()</f>
        <v>223</v>
      </c>
      <c r="B223" s="7" t="s">
        <v>229</v>
      </c>
      <c r="C223" s="7" t="s">
        <v>10</v>
      </c>
      <c r="D223" s="7" t="e">
        <f>VLOOKUP($C223,Genders!$A:$C,2,FALSE)</f>
        <v>#N/A</v>
      </c>
      <c r="E223" s="9" t="str">
        <f t="shared" si="3"/>
        <v>INSERT INTO bi4all.dim_names (id_name_pk, name, id_gender_fk) VALUES (223, 'Leonardo', 'M');</v>
      </c>
    </row>
    <row r="224" spans="1:5" x14ac:dyDescent="0.2">
      <c r="A224" s="7">
        <f>ROW()</f>
        <v>224</v>
      </c>
      <c r="B224" s="7" t="s">
        <v>230</v>
      </c>
      <c r="C224" s="7" t="s">
        <v>12</v>
      </c>
      <c r="D224" s="7" t="e">
        <f>VLOOKUP($C224,Genders!$A:$C,2,FALSE)</f>
        <v>#N/A</v>
      </c>
      <c r="E224" s="9" t="str">
        <f t="shared" si="3"/>
        <v>INSERT INTO bi4all.dim_names (id_name_pk, name, id_gender_fk) VALUES (224, 'Letícia', 'F');</v>
      </c>
    </row>
    <row r="225" spans="1:5" x14ac:dyDescent="0.2">
      <c r="A225" s="7">
        <f>ROW()</f>
        <v>225</v>
      </c>
      <c r="B225" s="7" t="s">
        <v>231</v>
      </c>
      <c r="C225" s="7" t="s">
        <v>10</v>
      </c>
      <c r="D225" s="7" t="e">
        <f>VLOOKUP($C225,Genders!$A:$C,2,FALSE)</f>
        <v>#N/A</v>
      </c>
      <c r="E225" s="9" t="str">
        <f t="shared" si="3"/>
        <v>INSERT INTO bi4all.dim_names (id_name_pk, name, id_gender_fk) VALUES (225, 'Levi', 'M');</v>
      </c>
    </row>
    <row r="226" spans="1:5" x14ac:dyDescent="0.2">
      <c r="A226" s="7">
        <f>ROW()</f>
        <v>226</v>
      </c>
      <c r="B226" s="7" t="s">
        <v>232</v>
      </c>
      <c r="C226" s="7" t="s">
        <v>10</v>
      </c>
      <c r="D226" s="7" t="e">
        <f>VLOOKUP($C226,Genders!$A:$C,2,FALSE)</f>
        <v>#N/A</v>
      </c>
      <c r="E226" s="9" t="str">
        <f t="shared" si="3"/>
        <v>INSERT INTO bi4all.dim_names (id_name_pk, name, id_gender_fk) VALUES (226, 'Levy', 'M');</v>
      </c>
    </row>
    <row r="227" spans="1:5" x14ac:dyDescent="0.2">
      <c r="A227" s="7">
        <f>ROW()</f>
        <v>227</v>
      </c>
      <c r="B227" s="7" t="s">
        <v>233</v>
      </c>
      <c r="C227" s="7" t="s">
        <v>12</v>
      </c>
      <c r="D227" s="7" t="e">
        <f>VLOOKUP($C227,Genders!$A:$C,2,FALSE)</f>
        <v>#N/A</v>
      </c>
      <c r="E227" s="9" t="str">
        <f t="shared" si="3"/>
        <v>INSERT INTO bi4all.dim_names (id_name_pk, name, id_gender_fk) VALUES (227, 'Lia', 'F');</v>
      </c>
    </row>
    <row r="228" spans="1:5" x14ac:dyDescent="0.2">
      <c r="A228" s="7">
        <f>ROW()</f>
        <v>228</v>
      </c>
      <c r="B228" s="7" t="s">
        <v>234</v>
      </c>
      <c r="C228" s="7" t="s">
        <v>12</v>
      </c>
      <c r="D228" s="7" t="e">
        <f>VLOOKUP($C228,Genders!$A:$C,2,FALSE)</f>
        <v>#N/A</v>
      </c>
      <c r="E228" s="9" t="str">
        <f t="shared" si="3"/>
        <v>INSERT INTO bi4all.dim_names (id_name_pk, name, id_gender_fk) VALUES (228, 'Lívia', 'F');</v>
      </c>
    </row>
    <row r="229" spans="1:5" x14ac:dyDescent="0.2">
      <c r="A229" s="7">
        <f>ROW()</f>
        <v>229</v>
      </c>
      <c r="B229" s="7" t="s">
        <v>235</v>
      </c>
      <c r="C229" s="7" t="s">
        <v>12</v>
      </c>
      <c r="D229" s="7" t="e">
        <f>VLOOKUP($C229,Genders!$A:$C,2,FALSE)</f>
        <v>#N/A</v>
      </c>
      <c r="E229" s="9" t="str">
        <f t="shared" si="3"/>
        <v>INSERT INTO bi4all.dim_names (id_name_pk, name, id_gender_fk) VALUES (229, 'Liz', 'F');</v>
      </c>
    </row>
    <row r="230" spans="1:5" x14ac:dyDescent="0.2">
      <c r="A230" s="7">
        <f>ROW()</f>
        <v>230</v>
      </c>
      <c r="B230" s="7" t="s">
        <v>236</v>
      </c>
      <c r="C230" s="7" t="s">
        <v>12</v>
      </c>
      <c r="D230" s="7" t="e">
        <f>VLOOKUP($C230,Genders!$A:$C,2,FALSE)</f>
        <v>#N/A</v>
      </c>
      <c r="E230" s="9" t="str">
        <f t="shared" si="3"/>
        <v>INSERT INTO bi4all.dim_names (id_name_pk, name, id_gender_fk) VALUES (230, 'Lorena', 'F');</v>
      </c>
    </row>
    <row r="231" spans="1:5" x14ac:dyDescent="0.2">
      <c r="A231" s="7">
        <f>ROW()</f>
        <v>231</v>
      </c>
      <c r="B231" s="7" t="s">
        <v>237</v>
      </c>
      <c r="C231" s="7" t="s">
        <v>12</v>
      </c>
      <c r="D231" s="7" t="e">
        <f>VLOOKUP($C231,Genders!$A:$C,2,FALSE)</f>
        <v>#N/A</v>
      </c>
      <c r="E231" s="9" t="str">
        <f t="shared" si="3"/>
        <v>INSERT INTO bi4all.dim_names (id_name_pk, name, id_gender_fk) VALUES (231, 'Lorenna', 'F');</v>
      </c>
    </row>
    <row r="232" spans="1:5" x14ac:dyDescent="0.2">
      <c r="A232" s="7">
        <f>ROW()</f>
        <v>232</v>
      </c>
      <c r="B232" s="7" t="s">
        <v>238</v>
      </c>
      <c r="C232" s="7" t="s">
        <v>10</v>
      </c>
      <c r="D232" s="7" t="e">
        <f>VLOOKUP($C232,Genders!$A:$C,2,FALSE)</f>
        <v>#N/A</v>
      </c>
      <c r="E232" s="9" t="str">
        <f t="shared" si="3"/>
        <v>INSERT INTO bi4all.dim_names (id_name_pk, name, id_gender_fk) VALUES (232, 'Lorenzo', 'M');</v>
      </c>
    </row>
    <row r="233" spans="1:5" x14ac:dyDescent="0.2">
      <c r="A233" s="7">
        <f>ROW()</f>
        <v>233</v>
      </c>
      <c r="B233" s="7" t="s">
        <v>239</v>
      </c>
      <c r="C233" s="7" t="s">
        <v>10</v>
      </c>
      <c r="D233" s="7" t="e">
        <f>VLOOKUP($C233,Genders!$A:$C,2,FALSE)</f>
        <v>#N/A</v>
      </c>
      <c r="E233" s="9" t="str">
        <f t="shared" si="3"/>
        <v>INSERT INTO bi4all.dim_names (id_name_pk, name, id_gender_fk) VALUES (233, 'Lorenzo Augusto', 'M');</v>
      </c>
    </row>
    <row r="234" spans="1:5" x14ac:dyDescent="0.2">
      <c r="A234" s="7">
        <f>ROW()</f>
        <v>234</v>
      </c>
      <c r="B234" s="7" t="s">
        <v>240</v>
      </c>
      <c r="C234" s="7" t="s">
        <v>12</v>
      </c>
      <c r="D234" s="7" t="e">
        <f>VLOOKUP($C234,Genders!$A:$C,2,FALSE)</f>
        <v>#N/A</v>
      </c>
      <c r="E234" s="9" t="str">
        <f t="shared" si="3"/>
        <v>INSERT INTO bi4all.dim_names (id_name_pk, name, id_gender_fk) VALUES (234, 'Louise', 'F');</v>
      </c>
    </row>
    <row r="235" spans="1:5" x14ac:dyDescent="0.2">
      <c r="A235" s="7">
        <f>ROW()</f>
        <v>235</v>
      </c>
      <c r="B235" s="7" t="s">
        <v>241</v>
      </c>
      <c r="C235" s="7" t="s">
        <v>10</v>
      </c>
      <c r="D235" s="7" t="e">
        <f>VLOOKUP($C235,Genders!$A:$C,2,FALSE)</f>
        <v>#N/A</v>
      </c>
      <c r="E235" s="9" t="str">
        <f t="shared" si="3"/>
        <v>INSERT INTO bi4all.dim_names (id_name_pk, name, id_gender_fk) VALUES (235, 'Luan', 'M');</v>
      </c>
    </row>
    <row r="236" spans="1:5" x14ac:dyDescent="0.2">
      <c r="A236" s="7">
        <f>ROW()</f>
        <v>236</v>
      </c>
      <c r="B236" s="7" t="s">
        <v>242</v>
      </c>
      <c r="C236" s="7" t="s">
        <v>12</v>
      </c>
      <c r="D236" s="7" t="e">
        <f>VLOOKUP($C236,Genders!$A:$C,2,FALSE)</f>
        <v>#N/A</v>
      </c>
      <c r="E236" s="9" t="str">
        <f t="shared" si="3"/>
        <v>INSERT INTO bi4all.dim_names (id_name_pk, name, id_gender_fk) VALUES (236, 'Luana', 'F');</v>
      </c>
    </row>
    <row r="237" spans="1:5" x14ac:dyDescent="0.2">
      <c r="A237" s="7">
        <f>ROW()</f>
        <v>237</v>
      </c>
      <c r="B237" s="7" t="s">
        <v>243</v>
      </c>
      <c r="C237" s="7" t="s">
        <v>12</v>
      </c>
      <c r="D237" s="7" t="e">
        <f>VLOOKUP($C237,Genders!$A:$C,2,FALSE)</f>
        <v>#N/A</v>
      </c>
      <c r="E237" s="9" t="str">
        <f t="shared" si="3"/>
        <v>INSERT INTO bi4all.dim_names (id_name_pk, name, id_gender_fk) VALUES (237, 'Luanna', 'F');</v>
      </c>
    </row>
    <row r="238" spans="1:5" x14ac:dyDescent="0.2">
      <c r="A238" s="7">
        <f>ROW()</f>
        <v>238</v>
      </c>
      <c r="B238" s="7" t="s">
        <v>244</v>
      </c>
      <c r="C238" s="7" t="s">
        <v>10</v>
      </c>
      <c r="D238" s="7" t="e">
        <f>VLOOKUP($C238,Genders!$A:$C,2,FALSE)</f>
        <v>#N/A</v>
      </c>
      <c r="E238" s="9" t="str">
        <f t="shared" si="3"/>
        <v>INSERT INTO bi4all.dim_names (id_name_pk, name, id_gender_fk) VALUES (238, 'Lucas', 'M');</v>
      </c>
    </row>
    <row r="239" spans="1:5" x14ac:dyDescent="0.2">
      <c r="A239" s="7">
        <f>ROW()</f>
        <v>239</v>
      </c>
      <c r="B239" s="7" t="s">
        <v>245</v>
      </c>
      <c r="C239" s="7" t="s">
        <v>10</v>
      </c>
      <c r="D239" s="7" t="e">
        <f>VLOOKUP($C239,Genders!$A:$C,2,FALSE)</f>
        <v>#N/A</v>
      </c>
      <c r="E239" s="9" t="str">
        <f t="shared" si="3"/>
        <v>INSERT INTO bi4all.dim_names (id_name_pk, name, id_gender_fk) VALUES (239, 'Lucas Gabriel', 'M');</v>
      </c>
    </row>
    <row r="240" spans="1:5" x14ac:dyDescent="0.2">
      <c r="A240" s="7">
        <f>ROW()</f>
        <v>240</v>
      </c>
      <c r="B240" s="7" t="s">
        <v>246</v>
      </c>
      <c r="C240" s="7" t="s">
        <v>10</v>
      </c>
      <c r="D240" s="7" t="e">
        <f>VLOOKUP($C240,Genders!$A:$C,2,FALSE)</f>
        <v>#N/A</v>
      </c>
      <c r="E240" s="9" t="str">
        <f t="shared" si="3"/>
        <v>INSERT INTO bi4all.dim_names (id_name_pk, name, id_gender_fk) VALUES (240, 'Lucca', 'M');</v>
      </c>
    </row>
    <row r="241" spans="1:5" x14ac:dyDescent="0.2">
      <c r="A241" s="7">
        <f>ROW()</f>
        <v>241</v>
      </c>
      <c r="B241" s="7" t="s">
        <v>247</v>
      </c>
      <c r="C241" s="7" t="s">
        <v>10</v>
      </c>
      <c r="D241" s="7" t="e">
        <f>VLOOKUP($C241,Genders!$A:$C,2,FALSE)</f>
        <v>#N/A</v>
      </c>
      <c r="E241" s="9" t="str">
        <f t="shared" si="3"/>
        <v>INSERT INTO bi4all.dim_names (id_name_pk, name, id_gender_fk) VALUES (241, 'Luccas', 'M');</v>
      </c>
    </row>
    <row r="242" spans="1:5" x14ac:dyDescent="0.2">
      <c r="A242" s="7">
        <f>ROW()</f>
        <v>242</v>
      </c>
      <c r="B242" s="7" t="s">
        <v>248</v>
      </c>
      <c r="C242" s="7" t="s">
        <v>12</v>
      </c>
      <c r="D242" s="7" t="e">
        <f>VLOOKUP($C242,Genders!$A:$C,2,FALSE)</f>
        <v>#N/A</v>
      </c>
      <c r="E242" s="9" t="str">
        <f t="shared" si="3"/>
        <v>INSERT INTO bi4all.dim_names (id_name_pk, name, id_gender_fk) VALUES (242, 'Luisa', 'F');</v>
      </c>
    </row>
    <row r="243" spans="1:5" x14ac:dyDescent="0.2">
      <c r="A243" s="7">
        <f>ROW()</f>
        <v>243</v>
      </c>
      <c r="B243" s="7" t="s">
        <v>249</v>
      </c>
      <c r="C243" s="7" t="s">
        <v>10</v>
      </c>
      <c r="D243" s="7" t="e">
        <f>VLOOKUP($C243,Genders!$A:$C,2,FALSE)</f>
        <v>#N/A</v>
      </c>
      <c r="E243" s="9" t="str">
        <f t="shared" si="3"/>
        <v>INSERT INTO bi4all.dim_names (id_name_pk, name, id_gender_fk) VALUES (243, 'Luiz Felipe', 'M');</v>
      </c>
    </row>
    <row r="244" spans="1:5" x14ac:dyDescent="0.2">
      <c r="A244" s="7">
        <f>ROW()</f>
        <v>244</v>
      </c>
      <c r="B244" s="7" t="s">
        <v>250</v>
      </c>
      <c r="C244" s="7" t="s">
        <v>10</v>
      </c>
      <c r="D244" s="7" t="e">
        <f>VLOOKUP($C244,Genders!$A:$C,2,FALSE)</f>
        <v>#N/A</v>
      </c>
      <c r="E244" s="9" t="str">
        <f t="shared" si="3"/>
        <v>INSERT INTO bi4all.dim_names (id_name_pk, name, id_gender_fk) VALUES (244, 'Luiz Gustavo', 'M');</v>
      </c>
    </row>
    <row r="245" spans="1:5" x14ac:dyDescent="0.2">
      <c r="A245" s="7">
        <f>ROW()</f>
        <v>245</v>
      </c>
      <c r="B245" s="7" t="s">
        <v>251</v>
      </c>
      <c r="C245" s="7" t="s">
        <v>10</v>
      </c>
      <c r="D245" s="7" t="e">
        <f>VLOOKUP($C245,Genders!$A:$C,2,FALSE)</f>
        <v>#N/A</v>
      </c>
      <c r="E245" s="9" t="str">
        <f t="shared" si="3"/>
        <v>INSERT INTO bi4all.dim_names (id_name_pk, name, id_gender_fk) VALUES (245, 'Luiz Henrique', 'M');</v>
      </c>
    </row>
    <row r="246" spans="1:5" x14ac:dyDescent="0.2">
      <c r="A246" s="7">
        <f>ROW()</f>
        <v>246</v>
      </c>
      <c r="B246" s="7" t="s">
        <v>252</v>
      </c>
      <c r="C246" s="7" t="s">
        <v>10</v>
      </c>
      <c r="D246" s="7" t="e">
        <f>VLOOKUP($C246,Genders!$A:$C,2,FALSE)</f>
        <v>#N/A</v>
      </c>
      <c r="E246" s="9" t="str">
        <f t="shared" si="3"/>
        <v>INSERT INTO bi4all.dim_names (id_name_pk, name, id_gender_fk) VALUES (246, 'Luiz Miguel', 'M');</v>
      </c>
    </row>
    <row r="247" spans="1:5" x14ac:dyDescent="0.2">
      <c r="A247" s="7">
        <f>ROW()</f>
        <v>247</v>
      </c>
      <c r="B247" s="7" t="s">
        <v>253</v>
      </c>
      <c r="C247" s="7" t="s">
        <v>10</v>
      </c>
      <c r="D247" s="7" t="e">
        <f>VLOOKUP($C247,Genders!$A:$C,2,FALSE)</f>
        <v>#N/A</v>
      </c>
      <c r="E247" s="9" t="str">
        <f t="shared" si="3"/>
        <v>INSERT INTO bi4all.dim_names (id_name_pk, name, id_gender_fk) VALUES (247, 'Luiz Otávio', 'M');</v>
      </c>
    </row>
    <row r="248" spans="1:5" x14ac:dyDescent="0.2">
      <c r="A248" s="7">
        <f>ROW()</f>
        <v>248</v>
      </c>
      <c r="B248" s="7" t="s">
        <v>254</v>
      </c>
      <c r="C248" s="7" t="s">
        <v>12</v>
      </c>
      <c r="D248" s="7" t="e">
        <f>VLOOKUP($C248,Genders!$A:$C,2,FALSE)</f>
        <v>#N/A</v>
      </c>
      <c r="E248" s="9" t="str">
        <f t="shared" si="3"/>
        <v>INSERT INTO bi4all.dim_names (id_name_pk, name, id_gender_fk) VALUES (248, 'Luiza', 'F');</v>
      </c>
    </row>
    <row r="249" spans="1:5" x14ac:dyDescent="0.2">
      <c r="A249" s="7">
        <f>ROW()</f>
        <v>249</v>
      </c>
      <c r="B249" s="7" t="s">
        <v>255</v>
      </c>
      <c r="C249" s="7" t="s">
        <v>12</v>
      </c>
      <c r="D249" s="7" t="e">
        <f>VLOOKUP($C249,Genders!$A:$C,2,FALSE)</f>
        <v>#N/A</v>
      </c>
      <c r="E249" s="9" t="str">
        <f t="shared" si="3"/>
        <v>INSERT INTO bi4all.dim_names (id_name_pk, name, id_gender_fk) VALUES (249, 'Luna', 'F');</v>
      </c>
    </row>
    <row r="250" spans="1:5" x14ac:dyDescent="0.2">
      <c r="A250" s="7">
        <f>ROW()</f>
        <v>250</v>
      </c>
      <c r="B250" s="7" t="s">
        <v>256</v>
      </c>
      <c r="C250" s="7" t="s">
        <v>12</v>
      </c>
      <c r="D250" s="7" t="e">
        <f>VLOOKUP($C250,Genders!$A:$C,2,FALSE)</f>
        <v>#N/A</v>
      </c>
      <c r="E250" s="9" t="str">
        <f t="shared" si="3"/>
        <v>INSERT INTO bi4all.dim_names (id_name_pk, name, id_gender_fk) VALUES (250, 'Madalena', 'F');</v>
      </c>
    </row>
    <row r="251" spans="1:5" x14ac:dyDescent="0.2">
      <c r="A251" s="7">
        <f>ROW()</f>
        <v>251</v>
      </c>
      <c r="B251" s="7" t="s">
        <v>257</v>
      </c>
      <c r="C251" s="7" t="s">
        <v>12</v>
      </c>
      <c r="D251" s="7" t="e">
        <f>VLOOKUP($C251,Genders!$A:$C,2,FALSE)</f>
        <v>#N/A</v>
      </c>
      <c r="E251" s="9" t="str">
        <f t="shared" si="3"/>
        <v>INSERT INTO bi4all.dim_names (id_name_pk, name, id_gender_fk) VALUES (251, 'Maitê', 'F');</v>
      </c>
    </row>
    <row r="252" spans="1:5" x14ac:dyDescent="0.2">
      <c r="A252" s="7">
        <f>ROW()</f>
        <v>252</v>
      </c>
      <c r="B252" s="7" t="s">
        <v>258</v>
      </c>
      <c r="C252" s="7" t="s">
        <v>10</v>
      </c>
      <c r="D252" s="7" t="e">
        <f>VLOOKUP($C252,Genders!$A:$C,2,FALSE)</f>
        <v>#N/A</v>
      </c>
      <c r="E252" s="9" t="str">
        <f t="shared" si="3"/>
        <v>INSERT INTO bi4all.dim_names (id_name_pk, name, id_gender_fk) VALUES (252, 'Malco', 'M');</v>
      </c>
    </row>
    <row r="253" spans="1:5" x14ac:dyDescent="0.2">
      <c r="A253" s="7">
        <f>ROW()</f>
        <v>253</v>
      </c>
      <c r="B253" s="7" t="s">
        <v>259</v>
      </c>
      <c r="C253" s="7" t="s">
        <v>12</v>
      </c>
      <c r="D253" s="7" t="e">
        <f>VLOOKUP($C253,Genders!$A:$C,2,FALSE)</f>
        <v>#N/A</v>
      </c>
      <c r="E253" s="9" t="str">
        <f t="shared" si="3"/>
        <v>INSERT INTO bi4all.dim_names (id_name_pk, name, id_gender_fk) VALUES (253, 'Malu', 'F');</v>
      </c>
    </row>
    <row r="254" spans="1:5" x14ac:dyDescent="0.2">
      <c r="A254" s="7">
        <f>ROW()</f>
        <v>254</v>
      </c>
      <c r="B254" s="7" t="s">
        <v>260</v>
      </c>
      <c r="C254" s="7" t="s">
        <v>10</v>
      </c>
      <c r="D254" s="7" t="e">
        <f>VLOOKUP($C254,Genders!$A:$C,2,FALSE)</f>
        <v>#N/A</v>
      </c>
      <c r="E254" s="9" t="str">
        <f t="shared" si="3"/>
        <v>INSERT INTO bi4all.dim_names (id_name_pk, name, id_gender_fk) VALUES (254, 'Manuel', 'M');</v>
      </c>
    </row>
    <row r="255" spans="1:5" x14ac:dyDescent="0.2">
      <c r="A255" s="7">
        <f>ROW()</f>
        <v>255</v>
      </c>
      <c r="B255" s="7" t="s">
        <v>261</v>
      </c>
      <c r="C255" s="7" t="s">
        <v>12</v>
      </c>
      <c r="D255" s="7" t="e">
        <f>VLOOKUP($C255,Genders!$A:$C,2,FALSE)</f>
        <v>#N/A</v>
      </c>
      <c r="E255" s="9" t="str">
        <f t="shared" si="3"/>
        <v>INSERT INTO bi4all.dim_names (id_name_pk, name, id_gender_fk) VALUES (255, 'Manuela', 'F');</v>
      </c>
    </row>
    <row r="256" spans="1:5" x14ac:dyDescent="0.2">
      <c r="A256" s="7">
        <f>ROW()</f>
        <v>256</v>
      </c>
      <c r="B256" s="7" t="s">
        <v>262</v>
      </c>
      <c r="C256" s="7" t="s">
        <v>10</v>
      </c>
      <c r="D256" s="7" t="e">
        <f>VLOOKUP($C256,Genders!$A:$C,2,FALSE)</f>
        <v>#N/A</v>
      </c>
      <c r="E256" s="9" t="str">
        <f t="shared" si="3"/>
        <v>INSERT INTO bi4all.dim_names (id_name_pk, name, id_gender_fk) VALUES (256, 'Marcelo', 'M');</v>
      </c>
    </row>
    <row r="257" spans="1:5" x14ac:dyDescent="0.2">
      <c r="A257" s="7">
        <f>ROW()</f>
        <v>257</v>
      </c>
      <c r="B257" s="7" t="s">
        <v>263</v>
      </c>
      <c r="C257" s="7" t="s">
        <v>12</v>
      </c>
      <c r="D257" s="7" t="e">
        <f>VLOOKUP($C257,Genders!$A:$C,2,FALSE)</f>
        <v>#N/A</v>
      </c>
      <c r="E257" s="9" t="str">
        <f t="shared" si="3"/>
        <v>INSERT INTO bi4all.dim_names (id_name_pk, name, id_gender_fk) VALUES (257, 'Maria', 'F');</v>
      </c>
    </row>
    <row r="258" spans="1:5" x14ac:dyDescent="0.2">
      <c r="A258" s="7">
        <f>ROW()</f>
        <v>258</v>
      </c>
      <c r="B258" s="7" t="s">
        <v>264</v>
      </c>
      <c r="C258" s="7" t="s">
        <v>12</v>
      </c>
      <c r="D258" s="7" t="e">
        <f>VLOOKUP($C258,Genders!$A:$C,2,FALSE)</f>
        <v>#N/A</v>
      </c>
      <c r="E258" s="9" t="str">
        <f t="shared" si="3"/>
        <v>INSERT INTO bi4all.dim_names (id_name_pk, name, id_gender_fk) VALUES (258, 'Maria Alice', 'F');</v>
      </c>
    </row>
    <row r="259" spans="1:5" x14ac:dyDescent="0.2">
      <c r="A259" s="7">
        <f>ROW()</f>
        <v>259</v>
      </c>
      <c r="B259" s="7" t="s">
        <v>265</v>
      </c>
      <c r="C259" s="7" t="s">
        <v>12</v>
      </c>
      <c r="D259" s="7" t="e">
        <f>VLOOKUP($C259,Genders!$A:$C,2,FALSE)</f>
        <v>#N/A</v>
      </c>
      <c r="E259" s="9" t="str">
        <f t="shared" si="3"/>
        <v>INSERT INTO bi4all.dim_names (id_name_pk, name, id_gender_fk) VALUES (259, 'Maria Carolina', 'F');</v>
      </c>
    </row>
    <row r="260" spans="1:5" x14ac:dyDescent="0.2">
      <c r="A260" s="7">
        <f>ROW()</f>
        <v>260</v>
      </c>
      <c r="B260" s="7" t="s">
        <v>266</v>
      </c>
      <c r="C260" s="7" t="s">
        <v>12</v>
      </c>
      <c r="D260" s="7" t="e">
        <f>VLOOKUP($C260,Genders!$A:$C,2,FALSE)</f>
        <v>#N/A</v>
      </c>
      <c r="E260" s="9" t="str">
        <f t="shared" si="3"/>
        <v>INSERT INTO bi4all.dim_names (id_name_pk, name, id_gender_fk) VALUES (260, 'Maria Cecília', 'F');</v>
      </c>
    </row>
    <row r="261" spans="1:5" x14ac:dyDescent="0.2">
      <c r="A261" s="7">
        <f>ROW()</f>
        <v>261</v>
      </c>
      <c r="B261" s="7" t="s">
        <v>267</v>
      </c>
      <c r="C261" s="7" t="s">
        <v>12</v>
      </c>
      <c r="D261" s="7" t="e">
        <f>VLOOKUP($C261,Genders!$A:$C,2,FALSE)</f>
        <v>#N/A</v>
      </c>
      <c r="E261" s="9" t="str">
        <f t="shared" si="3"/>
        <v>INSERT INTO bi4all.dim_names (id_name_pk, name, id_gender_fk) VALUES (261, 'Maria Clara', 'F');</v>
      </c>
    </row>
    <row r="262" spans="1:5" x14ac:dyDescent="0.2">
      <c r="A262" s="7">
        <f>ROW()</f>
        <v>262</v>
      </c>
      <c r="B262" s="7" t="s">
        <v>268</v>
      </c>
      <c r="C262" s="7" t="s">
        <v>12</v>
      </c>
      <c r="D262" s="7" t="e">
        <f>VLOOKUP($C262,Genders!$A:$C,2,FALSE)</f>
        <v>#N/A</v>
      </c>
      <c r="E262" s="9" t="str">
        <f t="shared" ref="E262:E325" si="4">"INSERT INTO " &amp; $B$1 &amp; "." &amp; $B$2 &amp; " (" &amp; $A$4 &amp; ", " &amp;$B$4 &amp; ", " &amp; $C$4 &amp;  ") VALUES (" &amp; $A262 &amp; ", '" &amp; $B262 &amp; "', '" &amp; $C262 &amp; "');"</f>
        <v>INSERT INTO bi4all.dim_names (id_name_pk, name, id_gender_fk) VALUES (262, 'Maria Eduarda', 'F');</v>
      </c>
    </row>
    <row r="263" spans="1:5" x14ac:dyDescent="0.2">
      <c r="A263" s="7">
        <f>ROW()</f>
        <v>263</v>
      </c>
      <c r="B263" s="7" t="s">
        <v>269</v>
      </c>
      <c r="C263" s="7" t="s">
        <v>12</v>
      </c>
      <c r="D263" s="7" t="e">
        <f>VLOOKUP($C263,Genders!$A:$C,2,FALSE)</f>
        <v>#N/A</v>
      </c>
      <c r="E263" s="9" t="str">
        <f t="shared" si="4"/>
        <v>INSERT INTO bi4all.dim_names (id_name_pk, name, id_gender_fk) VALUES (263, 'Maria Fernanda', 'F');</v>
      </c>
    </row>
    <row r="264" spans="1:5" x14ac:dyDescent="0.2">
      <c r="A264" s="7">
        <f>ROW()</f>
        <v>264</v>
      </c>
      <c r="B264" s="7" t="s">
        <v>270</v>
      </c>
      <c r="C264" s="7" t="s">
        <v>12</v>
      </c>
      <c r="D264" s="7" t="e">
        <f>VLOOKUP($C264,Genders!$A:$C,2,FALSE)</f>
        <v>#N/A</v>
      </c>
      <c r="E264" s="9" t="str">
        <f t="shared" si="4"/>
        <v>INSERT INTO bi4all.dim_names (id_name_pk, name, id_gender_fk) VALUES (264, 'Maria Flor', 'F');</v>
      </c>
    </row>
    <row r="265" spans="1:5" x14ac:dyDescent="0.2">
      <c r="A265" s="7">
        <f>ROW()</f>
        <v>265</v>
      </c>
      <c r="B265" s="7" t="s">
        <v>271</v>
      </c>
      <c r="C265" s="7" t="s">
        <v>12</v>
      </c>
      <c r="D265" s="7" t="e">
        <f>VLOOKUP($C265,Genders!$A:$C,2,FALSE)</f>
        <v>#N/A</v>
      </c>
      <c r="E265" s="9" t="str">
        <f t="shared" si="4"/>
        <v>INSERT INTO bi4all.dim_names (id_name_pk, name, id_gender_fk) VALUES (265, 'Maria Glória', 'F');</v>
      </c>
    </row>
    <row r="266" spans="1:5" x14ac:dyDescent="0.2">
      <c r="A266" s="7">
        <f>ROW()</f>
        <v>266</v>
      </c>
      <c r="B266" s="7" t="s">
        <v>272</v>
      </c>
      <c r="C266" s="7" t="s">
        <v>12</v>
      </c>
      <c r="D266" s="7" t="e">
        <f>VLOOKUP($C266,Genders!$A:$C,2,FALSE)</f>
        <v>#N/A</v>
      </c>
      <c r="E266" s="9" t="str">
        <f t="shared" si="4"/>
        <v>INSERT INTO bi4all.dim_names (id_name_pk, name, id_gender_fk) VALUES (266, 'Maria Helena', 'F');</v>
      </c>
    </row>
    <row r="267" spans="1:5" x14ac:dyDescent="0.2">
      <c r="A267" s="7">
        <f>ROW()</f>
        <v>267</v>
      </c>
      <c r="B267" s="7" t="s">
        <v>273</v>
      </c>
      <c r="C267" s="7" t="s">
        <v>12</v>
      </c>
      <c r="D267" s="7" t="e">
        <f>VLOOKUP($C267,Genders!$A:$C,2,FALSE)</f>
        <v>#N/A</v>
      </c>
      <c r="E267" s="9" t="str">
        <f t="shared" si="4"/>
        <v>INSERT INTO bi4all.dim_names (id_name_pk, name, id_gender_fk) VALUES (267, 'Maria Heloísa', 'F');</v>
      </c>
    </row>
    <row r="268" spans="1:5" x14ac:dyDescent="0.2">
      <c r="A268" s="7">
        <f>ROW()</f>
        <v>268</v>
      </c>
      <c r="B268" s="7" t="s">
        <v>274</v>
      </c>
      <c r="C268" s="7" t="s">
        <v>12</v>
      </c>
      <c r="D268" s="7" t="e">
        <f>VLOOKUP($C268,Genders!$A:$C,2,FALSE)</f>
        <v>#N/A</v>
      </c>
      <c r="E268" s="9" t="str">
        <f t="shared" si="4"/>
        <v>INSERT INTO bi4all.dim_names (id_name_pk, name, id_gender_fk) VALUES (268, 'Maria Isis', 'F');</v>
      </c>
    </row>
    <row r="269" spans="1:5" x14ac:dyDescent="0.2">
      <c r="A269" s="7">
        <f>ROW()</f>
        <v>269</v>
      </c>
      <c r="B269" s="7" t="s">
        <v>275</v>
      </c>
      <c r="C269" s="7" t="s">
        <v>12</v>
      </c>
      <c r="D269" s="7" t="e">
        <f>VLOOKUP($C269,Genders!$A:$C,2,FALSE)</f>
        <v>#N/A</v>
      </c>
      <c r="E269" s="9" t="str">
        <f t="shared" si="4"/>
        <v>INSERT INTO bi4all.dim_names (id_name_pk, name, id_gender_fk) VALUES (269, 'Maria Júlia', 'F');</v>
      </c>
    </row>
    <row r="270" spans="1:5" x14ac:dyDescent="0.2">
      <c r="A270" s="7">
        <f>ROW()</f>
        <v>270</v>
      </c>
      <c r="B270" s="7" t="s">
        <v>276</v>
      </c>
      <c r="C270" s="7" t="s">
        <v>12</v>
      </c>
      <c r="D270" s="7" t="e">
        <f>VLOOKUP($C270,Genders!$A:$C,2,FALSE)</f>
        <v>#N/A</v>
      </c>
      <c r="E270" s="9" t="str">
        <f t="shared" si="4"/>
        <v>INSERT INTO bi4all.dim_names (id_name_pk, name, id_gender_fk) VALUES (270, 'Maria Laura', 'F');</v>
      </c>
    </row>
    <row r="271" spans="1:5" x14ac:dyDescent="0.2">
      <c r="A271" s="7">
        <f>ROW()</f>
        <v>271</v>
      </c>
      <c r="B271" s="7" t="s">
        <v>277</v>
      </c>
      <c r="C271" s="7" t="s">
        <v>12</v>
      </c>
      <c r="D271" s="7" t="e">
        <f>VLOOKUP($C271,Genders!$A:$C,2,FALSE)</f>
        <v>#N/A</v>
      </c>
      <c r="E271" s="9" t="str">
        <f t="shared" si="4"/>
        <v>INSERT INTO bi4all.dim_names (id_name_pk, name, id_gender_fk) VALUES (271, 'Maria Luiza', 'F');</v>
      </c>
    </row>
    <row r="272" spans="1:5" x14ac:dyDescent="0.2">
      <c r="A272" s="7">
        <f>ROW()</f>
        <v>272</v>
      </c>
      <c r="B272" s="7" t="s">
        <v>278</v>
      </c>
      <c r="C272" s="7" t="s">
        <v>12</v>
      </c>
      <c r="D272" s="7" t="e">
        <f>VLOOKUP($C272,Genders!$A:$C,2,FALSE)</f>
        <v>#N/A</v>
      </c>
      <c r="E272" s="9" t="str">
        <f t="shared" si="4"/>
        <v>INSERT INTO bi4all.dim_names (id_name_pk, name, id_gender_fk) VALUES (272, 'Maria Madalena', 'F');</v>
      </c>
    </row>
    <row r="273" spans="1:5" x14ac:dyDescent="0.2">
      <c r="A273" s="7">
        <f>ROW()</f>
        <v>273</v>
      </c>
      <c r="B273" s="7" t="s">
        <v>279</v>
      </c>
      <c r="C273" s="7" t="s">
        <v>12</v>
      </c>
      <c r="D273" s="7" t="e">
        <f>VLOOKUP($C273,Genders!$A:$C,2,FALSE)</f>
        <v>#N/A</v>
      </c>
      <c r="E273" s="9" t="str">
        <f t="shared" si="4"/>
        <v>INSERT INTO bi4all.dim_names (id_name_pk, name, id_gender_fk) VALUES (273, 'Maria Sophia', 'F');</v>
      </c>
    </row>
    <row r="274" spans="1:5" x14ac:dyDescent="0.2">
      <c r="A274" s="7">
        <f>ROW()</f>
        <v>274</v>
      </c>
      <c r="B274" s="7" t="s">
        <v>280</v>
      </c>
      <c r="C274" s="7" t="s">
        <v>12</v>
      </c>
      <c r="D274" s="7" t="e">
        <f>VLOOKUP($C274,Genders!$A:$C,2,FALSE)</f>
        <v>#N/A</v>
      </c>
      <c r="E274" s="9" t="str">
        <f t="shared" si="4"/>
        <v>INSERT INTO bi4all.dim_names (id_name_pk, name, id_gender_fk) VALUES (274, 'Maria Valentina', 'F');</v>
      </c>
    </row>
    <row r="275" spans="1:5" x14ac:dyDescent="0.2">
      <c r="A275" s="7">
        <f>ROW()</f>
        <v>275</v>
      </c>
      <c r="B275" s="7" t="s">
        <v>281</v>
      </c>
      <c r="C275" s="7" t="s">
        <v>12</v>
      </c>
      <c r="D275" s="7" t="e">
        <f>VLOOKUP($C275,Genders!$A:$C,2,FALSE)</f>
        <v>#N/A</v>
      </c>
      <c r="E275" s="9" t="str">
        <f t="shared" si="4"/>
        <v>INSERT INTO bi4all.dim_names (id_name_pk, name, id_gender_fk) VALUES (275, 'Maria Vitória', 'F');</v>
      </c>
    </row>
    <row r="276" spans="1:5" x14ac:dyDescent="0.2">
      <c r="A276" s="7">
        <f>ROW()</f>
        <v>276</v>
      </c>
      <c r="B276" s="7" t="s">
        <v>282</v>
      </c>
      <c r="C276" s="7" t="s">
        <v>12</v>
      </c>
      <c r="D276" s="7" t="e">
        <f>VLOOKUP($C276,Genders!$A:$C,2,FALSE)</f>
        <v>#N/A</v>
      </c>
      <c r="E276" s="9" t="str">
        <f t="shared" si="4"/>
        <v>INSERT INTO bi4all.dim_names (id_name_pk, name, id_gender_fk) VALUES (276, 'Mariah', 'F');</v>
      </c>
    </row>
    <row r="277" spans="1:5" x14ac:dyDescent="0.2">
      <c r="A277" s="7">
        <f>ROW()</f>
        <v>277</v>
      </c>
      <c r="B277" s="7" t="s">
        <v>283</v>
      </c>
      <c r="C277" s="7" t="s">
        <v>12</v>
      </c>
      <c r="D277" s="7" t="e">
        <f>VLOOKUP($C277,Genders!$A:$C,2,FALSE)</f>
        <v>#N/A</v>
      </c>
      <c r="E277" s="9" t="str">
        <f t="shared" si="4"/>
        <v>INSERT INTO bi4all.dim_names (id_name_pk, name, id_gender_fk) VALUES (277, 'Maryah', 'F');</v>
      </c>
    </row>
    <row r="278" spans="1:5" x14ac:dyDescent="0.2">
      <c r="A278" s="7">
        <f>ROW()</f>
        <v>278</v>
      </c>
      <c r="B278" s="7" t="s">
        <v>284</v>
      </c>
      <c r="C278" s="7" t="s">
        <v>12</v>
      </c>
      <c r="D278" s="7" t="e">
        <f>VLOOKUP($C278,Genders!$A:$C,2,FALSE)</f>
        <v>#N/A</v>
      </c>
      <c r="E278" s="9" t="str">
        <f t="shared" si="4"/>
        <v>INSERT INTO bi4all.dim_names (id_name_pk, name, id_gender_fk) VALUES (278, 'Mariana', 'F');</v>
      </c>
    </row>
    <row r="279" spans="1:5" x14ac:dyDescent="0.2">
      <c r="A279" s="7">
        <f>ROW()</f>
        <v>279</v>
      </c>
      <c r="B279" s="7" t="s">
        <v>285</v>
      </c>
      <c r="C279" s="7" t="s">
        <v>12</v>
      </c>
      <c r="D279" s="7" t="e">
        <f>VLOOKUP($C279,Genders!$A:$C,2,FALSE)</f>
        <v>#N/A</v>
      </c>
      <c r="E279" s="9" t="str">
        <f t="shared" si="4"/>
        <v>INSERT INTO bi4all.dim_names (id_name_pk, name, id_gender_fk) VALUES (279, 'Mariane', 'F');</v>
      </c>
    </row>
    <row r="280" spans="1:5" x14ac:dyDescent="0.2">
      <c r="A280" s="7">
        <f>ROW()</f>
        <v>280</v>
      </c>
      <c r="B280" s="7" t="s">
        <v>286</v>
      </c>
      <c r="C280" s="7" t="s">
        <v>12</v>
      </c>
      <c r="D280" s="7" t="e">
        <f>VLOOKUP($C280,Genders!$A:$C,2,FALSE)</f>
        <v>#N/A</v>
      </c>
      <c r="E280" s="9" t="str">
        <f t="shared" si="4"/>
        <v>INSERT INTO bi4all.dim_names (id_name_pk, name, id_gender_fk) VALUES (280, 'Marianna', 'F');</v>
      </c>
    </row>
    <row r="281" spans="1:5" x14ac:dyDescent="0.2">
      <c r="A281" s="7">
        <f>ROW()</f>
        <v>281</v>
      </c>
      <c r="B281" s="7" t="s">
        <v>287</v>
      </c>
      <c r="C281" s="7" t="s">
        <v>12</v>
      </c>
      <c r="D281" s="7" t="e">
        <f>VLOOKUP($C281,Genders!$A:$C,2,FALSE)</f>
        <v>#N/A</v>
      </c>
      <c r="E281" s="9" t="str">
        <f t="shared" si="4"/>
        <v>INSERT INTO bi4all.dim_names (id_name_pk, name, id_gender_fk) VALUES (281, 'Marina', 'F');</v>
      </c>
    </row>
    <row r="282" spans="1:5" x14ac:dyDescent="0.2">
      <c r="A282" s="7">
        <f>ROW()</f>
        <v>282</v>
      </c>
      <c r="B282" s="7" t="s">
        <v>288</v>
      </c>
      <c r="C282" s="7" t="s">
        <v>12</v>
      </c>
      <c r="D282" s="7" t="e">
        <f>VLOOKUP($C282,Genders!$A:$C,2,FALSE)</f>
        <v>#N/A</v>
      </c>
      <c r="E282" s="9" t="str">
        <f t="shared" si="4"/>
        <v>INSERT INTO bi4all.dim_names (id_name_pk, name, id_gender_fk) VALUES (282, 'Marinah', 'F');</v>
      </c>
    </row>
    <row r="283" spans="1:5" x14ac:dyDescent="0.2">
      <c r="A283" s="7">
        <f>ROW()</f>
        <v>283</v>
      </c>
      <c r="B283" s="7" t="s">
        <v>289</v>
      </c>
      <c r="C283" s="7" t="s">
        <v>12</v>
      </c>
      <c r="D283" s="7" t="e">
        <f>VLOOKUP($C283,Genders!$A:$C,2,FALSE)</f>
        <v>#N/A</v>
      </c>
      <c r="E283" s="9" t="str">
        <f t="shared" si="4"/>
        <v>INSERT INTO bi4all.dim_names (id_name_pk, name, id_gender_fk) VALUES (283, 'Marta', 'F');</v>
      </c>
    </row>
    <row r="284" spans="1:5" x14ac:dyDescent="0.2">
      <c r="A284" s="7">
        <f>ROW()</f>
        <v>284</v>
      </c>
      <c r="B284" s="7" t="s">
        <v>290</v>
      </c>
      <c r="C284" s="7" t="s">
        <v>10</v>
      </c>
      <c r="D284" s="7" t="e">
        <f>VLOOKUP($C284,Genders!$A:$C,2,FALSE)</f>
        <v>#N/A</v>
      </c>
      <c r="E284" s="9" t="str">
        <f t="shared" si="4"/>
        <v>INSERT INTO bi4all.dim_names (id_name_pk, name, id_gender_fk) VALUES (284, 'Martim', 'M');</v>
      </c>
    </row>
    <row r="285" spans="1:5" x14ac:dyDescent="0.2">
      <c r="A285" s="7">
        <f>ROW()</f>
        <v>285</v>
      </c>
      <c r="B285" s="7" t="s">
        <v>291</v>
      </c>
      <c r="C285" s="7" t="s">
        <v>10</v>
      </c>
      <c r="D285" s="7" t="e">
        <f>VLOOKUP($C285,Genders!$A:$C,2,FALSE)</f>
        <v>#N/A</v>
      </c>
      <c r="E285" s="9" t="str">
        <f t="shared" si="4"/>
        <v>INSERT INTO bi4all.dim_names (id_name_pk, name, id_gender_fk) VALUES (285, 'Martin', 'M');</v>
      </c>
    </row>
    <row r="286" spans="1:5" x14ac:dyDescent="0.2">
      <c r="A286" s="7">
        <f>ROW()</f>
        <v>286</v>
      </c>
      <c r="B286" s="7" t="s">
        <v>292</v>
      </c>
      <c r="C286" s="7" t="s">
        <v>10</v>
      </c>
      <c r="D286" s="7" t="e">
        <f>VLOOKUP($C286,Genders!$A:$C,2,FALSE)</f>
        <v>#N/A</v>
      </c>
      <c r="E286" s="9" t="str">
        <f t="shared" si="4"/>
        <v>INSERT INTO bi4all.dim_names (id_name_pk, name, id_gender_fk) VALUES (286, 'Mateus', 'M');</v>
      </c>
    </row>
    <row r="287" spans="1:5" x14ac:dyDescent="0.2">
      <c r="A287" s="7">
        <f>ROW()</f>
        <v>287</v>
      </c>
      <c r="B287" s="7" t="s">
        <v>293</v>
      </c>
      <c r="C287" s="7" t="s">
        <v>10</v>
      </c>
      <c r="D287" s="7" t="e">
        <f>VLOOKUP($C287,Genders!$A:$C,2,FALSE)</f>
        <v>#N/A</v>
      </c>
      <c r="E287" s="9" t="str">
        <f t="shared" si="4"/>
        <v>INSERT INTO bi4all.dim_names (id_name_pk, name, id_gender_fk) VALUES (287, 'Matheus', 'M');</v>
      </c>
    </row>
    <row r="288" spans="1:5" x14ac:dyDescent="0.2">
      <c r="A288" s="7">
        <f>ROW()</f>
        <v>288</v>
      </c>
      <c r="B288" s="7" t="s">
        <v>294</v>
      </c>
      <c r="C288" s="7" t="s">
        <v>10</v>
      </c>
      <c r="D288" s="7" t="e">
        <f>VLOOKUP($C288,Genders!$A:$C,2,FALSE)</f>
        <v>#N/A</v>
      </c>
      <c r="E288" s="9" t="str">
        <f t="shared" si="4"/>
        <v>INSERT INTO bi4all.dim_names (id_name_pk, name, id_gender_fk) VALUES (288, 'Matheus Bruno', 'M');</v>
      </c>
    </row>
    <row r="289" spans="1:5" x14ac:dyDescent="0.2">
      <c r="A289" s="7">
        <f>ROW()</f>
        <v>289</v>
      </c>
      <c r="B289" s="7" t="s">
        <v>295</v>
      </c>
      <c r="C289" s="7" t="s">
        <v>12</v>
      </c>
      <c r="D289" s="7" t="e">
        <f>VLOOKUP($C289,Genders!$A:$C,2,FALSE)</f>
        <v>#N/A</v>
      </c>
      <c r="E289" s="9" t="str">
        <f t="shared" si="4"/>
        <v>INSERT INTO bi4all.dim_names (id_name_pk, name, id_gender_fk) VALUES (289, 'Maya', 'F');</v>
      </c>
    </row>
    <row r="290" spans="1:5" x14ac:dyDescent="0.2">
      <c r="A290" s="7">
        <f>ROW()</f>
        <v>290</v>
      </c>
      <c r="B290" s="7" t="s">
        <v>296</v>
      </c>
      <c r="C290" s="7" t="s">
        <v>12</v>
      </c>
      <c r="D290" s="7" t="e">
        <f>VLOOKUP($C290,Genders!$A:$C,2,FALSE)</f>
        <v>#N/A</v>
      </c>
      <c r="E290" s="9" t="str">
        <f t="shared" si="4"/>
        <v>INSERT INTO bi4all.dim_names (id_name_pk, name, id_gender_fk) VALUES (290, 'Melissa', 'F');</v>
      </c>
    </row>
    <row r="291" spans="1:5" x14ac:dyDescent="0.2">
      <c r="A291" s="7">
        <f>ROW()</f>
        <v>291</v>
      </c>
      <c r="B291" s="7" t="s">
        <v>297</v>
      </c>
      <c r="C291" s="7" t="s">
        <v>12</v>
      </c>
      <c r="D291" s="7" t="e">
        <f>VLOOKUP($C291,Genders!$A:$C,2,FALSE)</f>
        <v>#N/A</v>
      </c>
      <c r="E291" s="9" t="str">
        <f t="shared" si="4"/>
        <v>INSERT INTO bi4all.dim_names (id_name_pk, name, id_gender_fk) VALUES (291, 'Melyssa', 'F');</v>
      </c>
    </row>
    <row r="292" spans="1:5" x14ac:dyDescent="0.2">
      <c r="A292" s="7">
        <f>ROW()</f>
        <v>292</v>
      </c>
      <c r="B292" s="7" t="s">
        <v>298</v>
      </c>
      <c r="C292" s="7" t="s">
        <v>12</v>
      </c>
      <c r="D292" s="7" t="e">
        <f>VLOOKUP($C292,Genders!$A:$C,2,FALSE)</f>
        <v>#N/A</v>
      </c>
      <c r="E292" s="9" t="str">
        <f t="shared" si="4"/>
        <v>INSERT INTO bi4all.dim_names (id_name_pk, name, id_gender_fk) VALUES (292, 'Micaela', 'F');</v>
      </c>
    </row>
    <row r="293" spans="1:5" x14ac:dyDescent="0.2">
      <c r="A293" s="7">
        <f>ROW()</f>
        <v>293</v>
      </c>
      <c r="B293" s="7" t="s">
        <v>299</v>
      </c>
      <c r="C293" s="7" t="s">
        <v>10</v>
      </c>
      <c r="D293" s="7" t="e">
        <f>VLOOKUP($C293,Genders!$A:$C,2,FALSE)</f>
        <v>#N/A</v>
      </c>
      <c r="E293" s="9" t="str">
        <f t="shared" si="4"/>
        <v>INSERT INTO bi4all.dim_names (id_name_pk, name, id_gender_fk) VALUES (293, 'Michael', 'M');</v>
      </c>
    </row>
    <row r="294" spans="1:5" x14ac:dyDescent="0.2">
      <c r="A294" s="7">
        <f>ROW()</f>
        <v>294</v>
      </c>
      <c r="B294" s="7" t="s">
        <v>300</v>
      </c>
      <c r="C294" s="7" t="s">
        <v>10</v>
      </c>
      <c r="D294" s="7" t="e">
        <f>VLOOKUP($C294,Genders!$A:$C,2,FALSE)</f>
        <v>#N/A</v>
      </c>
      <c r="E294" s="9" t="str">
        <f t="shared" si="4"/>
        <v>INSERT INTO bi4all.dim_names (id_name_pk, name, id_gender_fk) VALUES (294, 'Michel', 'M');</v>
      </c>
    </row>
    <row r="295" spans="1:5" x14ac:dyDescent="0.2">
      <c r="A295" s="7">
        <f>ROW()</f>
        <v>295</v>
      </c>
      <c r="B295" s="7" t="s">
        <v>301</v>
      </c>
      <c r="C295" s="7" t="s">
        <v>10</v>
      </c>
      <c r="D295" s="7" t="e">
        <f>VLOOKUP($C295,Genders!$A:$C,2,FALSE)</f>
        <v>#N/A</v>
      </c>
      <c r="E295" s="9" t="str">
        <f t="shared" si="4"/>
        <v>INSERT INTO bi4all.dim_names (id_name_pk, name, id_gender_fk) VALUES (295, 'Miguel', 'M');</v>
      </c>
    </row>
    <row r="296" spans="1:5" x14ac:dyDescent="0.2">
      <c r="A296" s="7">
        <f>ROW()</f>
        <v>296</v>
      </c>
      <c r="B296" s="7" t="s">
        <v>302</v>
      </c>
      <c r="C296" s="7" t="s">
        <v>10</v>
      </c>
      <c r="D296" s="7" t="e">
        <f>VLOOKUP($C296,Genders!$A:$C,2,FALSE)</f>
        <v>#N/A</v>
      </c>
      <c r="E296" s="9" t="str">
        <f t="shared" si="4"/>
        <v>INSERT INTO bi4all.dim_names (id_name_pk, name, id_gender_fk) VALUES (296, 'Miguel Henrique', 'M');</v>
      </c>
    </row>
    <row r="297" spans="1:5" x14ac:dyDescent="0.2">
      <c r="A297" s="7">
        <f>ROW()</f>
        <v>297</v>
      </c>
      <c r="B297" s="7" t="s">
        <v>303</v>
      </c>
      <c r="C297" s="7" t="s">
        <v>10</v>
      </c>
      <c r="D297" s="7" t="e">
        <f>VLOOKUP($C297,Genders!$A:$C,2,FALSE)</f>
        <v>#N/A</v>
      </c>
      <c r="E297" s="9" t="str">
        <f t="shared" si="4"/>
        <v>INSERT INTO bi4all.dim_names (id_name_pk, name, id_gender_fk) VALUES (297, 'Miguelito', 'M');</v>
      </c>
    </row>
    <row r="298" spans="1:5" x14ac:dyDescent="0.2">
      <c r="A298" s="7">
        <f>ROW()</f>
        <v>298</v>
      </c>
      <c r="B298" s="7" t="s">
        <v>304</v>
      </c>
      <c r="C298" s="7" t="s">
        <v>12</v>
      </c>
      <c r="D298" s="7" t="e">
        <f>VLOOKUP($C298,Genders!$A:$C,2,FALSE)</f>
        <v>#N/A</v>
      </c>
      <c r="E298" s="9" t="str">
        <f t="shared" si="4"/>
        <v>INSERT INTO bi4all.dim_names (id_name_pk, name, id_gender_fk) VALUES (298, 'Milena', 'F');</v>
      </c>
    </row>
    <row r="299" spans="1:5" x14ac:dyDescent="0.2">
      <c r="A299" s="7">
        <f>ROW()</f>
        <v>299</v>
      </c>
      <c r="B299" s="7" t="s">
        <v>305</v>
      </c>
      <c r="C299" s="7" t="s">
        <v>12</v>
      </c>
      <c r="D299" s="7" t="e">
        <f>VLOOKUP($C299,Genders!$A:$C,2,FALSE)</f>
        <v>#N/A</v>
      </c>
      <c r="E299" s="9" t="str">
        <f t="shared" si="4"/>
        <v>INSERT INTO bi4all.dim_names (id_name_pk, name, id_gender_fk) VALUES (299, 'Mirella', 'F');</v>
      </c>
    </row>
    <row r="300" spans="1:5" x14ac:dyDescent="0.2">
      <c r="A300" s="7">
        <f>ROW()</f>
        <v>300</v>
      </c>
      <c r="B300" s="7" t="s">
        <v>306</v>
      </c>
      <c r="C300" s="7" t="s">
        <v>10</v>
      </c>
      <c r="D300" s="7" t="e">
        <f>VLOOKUP($C300,Genders!$A:$C,2,FALSE)</f>
        <v>#N/A</v>
      </c>
      <c r="E300" s="9" t="str">
        <f t="shared" si="4"/>
        <v>INSERT INTO bi4all.dim_names (id_name_pk, name, id_gender_fk) VALUES (300, 'Muricy', 'M');</v>
      </c>
    </row>
    <row r="301" spans="1:5" x14ac:dyDescent="0.2">
      <c r="A301" s="7">
        <f>ROW()</f>
        <v>301</v>
      </c>
      <c r="B301" s="7" t="s">
        <v>307</v>
      </c>
      <c r="C301" s="7" t="s">
        <v>10</v>
      </c>
      <c r="D301" s="7" t="e">
        <f>VLOOKUP($C301,Genders!$A:$C,2,FALSE)</f>
        <v>#N/A</v>
      </c>
      <c r="E301" s="9" t="str">
        <f t="shared" si="4"/>
        <v>INSERT INTO bi4all.dim_names (id_name_pk, name, id_gender_fk) VALUES (301, 'Murilo', 'M');</v>
      </c>
    </row>
    <row r="302" spans="1:5" x14ac:dyDescent="0.2">
      <c r="A302" s="7">
        <f>ROW()</f>
        <v>302</v>
      </c>
      <c r="B302" s="7" t="s">
        <v>308</v>
      </c>
      <c r="C302" s="7" t="s">
        <v>12</v>
      </c>
      <c r="D302" s="7" t="e">
        <f>VLOOKUP($C302,Genders!$A:$C,2,FALSE)</f>
        <v>#N/A</v>
      </c>
      <c r="E302" s="9" t="str">
        <f t="shared" si="4"/>
        <v>INSERT INTO bi4all.dim_names (id_name_pk, name, id_gender_fk) VALUES (302, 'Natália', 'F');</v>
      </c>
    </row>
    <row r="303" spans="1:5" x14ac:dyDescent="0.2">
      <c r="A303" s="7">
        <f>ROW()</f>
        <v>303</v>
      </c>
      <c r="B303" s="7" t="s">
        <v>309</v>
      </c>
      <c r="C303" s="7" t="s">
        <v>12</v>
      </c>
      <c r="D303" s="7" t="e">
        <f>VLOOKUP($C303,Genders!$A:$C,2,FALSE)</f>
        <v>#N/A</v>
      </c>
      <c r="E303" s="9" t="str">
        <f t="shared" si="4"/>
        <v>INSERT INTO bi4all.dim_names (id_name_pk, name, id_gender_fk) VALUES (303, 'Nathália', 'F');</v>
      </c>
    </row>
    <row r="304" spans="1:5" x14ac:dyDescent="0.2">
      <c r="A304" s="7">
        <f>ROW()</f>
        <v>304</v>
      </c>
      <c r="B304" s="7" t="s">
        <v>310</v>
      </c>
      <c r="C304" s="7" t="s">
        <v>10</v>
      </c>
      <c r="D304" s="7" t="e">
        <f>VLOOKUP($C304,Genders!$A:$C,2,FALSE)</f>
        <v>#N/A</v>
      </c>
      <c r="E304" s="9" t="str">
        <f t="shared" si="4"/>
        <v>INSERT INTO bi4all.dim_names (id_name_pk, name, id_gender_fk) VALUES (304, 'Natanael', 'M');</v>
      </c>
    </row>
    <row r="305" spans="1:5" x14ac:dyDescent="0.2">
      <c r="A305" s="7">
        <f>ROW()</f>
        <v>305</v>
      </c>
      <c r="B305" s="7" t="s">
        <v>311</v>
      </c>
      <c r="C305" s="7" t="s">
        <v>10</v>
      </c>
      <c r="D305" s="7" t="e">
        <f>VLOOKUP($C305,Genders!$A:$C,2,FALSE)</f>
        <v>#N/A</v>
      </c>
      <c r="E305" s="9" t="str">
        <f t="shared" si="4"/>
        <v>INSERT INTO bi4all.dim_names (id_name_pk, name, id_gender_fk) VALUES (305, 'Nathan', 'M');</v>
      </c>
    </row>
    <row r="306" spans="1:5" x14ac:dyDescent="0.2">
      <c r="A306" s="7">
        <f>ROW()</f>
        <v>306</v>
      </c>
      <c r="B306" s="7" t="s">
        <v>312</v>
      </c>
      <c r="C306" s="7" t="s">
        <v>10</v>
      </c>
      <c r="D306" s="7" t="e">
        <f>VLOOKUP($C306,Genders!$A:$C,2,FALSE)</f>
        <v>#N/A</v>
      </c>
      <c r="E306" s="9" t="str">
        <f t="shared" si="4"/>
        <v>INSERT INTO bi4all.dim_names (id_name_pk, name, id_gender_fk) VALUES (306, 'Nicolas', 'M');</v>
      </c>
    </row>
    <row r="307" spans="1:5" x14ac:dyDescent="0.2">
      <c r="A307" s="7">
        <f>ROW()</f>
        <v>307</v>
      </c>
      <c r="B307" s="7" t="s">
        <v>313</v>
      </c>
      <c r="C307" s="7" t="s">
        <v>12</v>
      </c>
      <c r="D307" s="7" t="e">
        <f>VLOOKUP($C307,Genders!$A:$C,2,FALSE)</f>
        <v>#N/A</v>
      </c>
      <c r="E307" s="9" t="str">
        <f t="shared" si="4"/>
        <v>INSERT INTO bi4all.dim_names (id_name_pk, name, id_gender_fk) VALUES (307, 'Nicole', 'F');</v>
      </c>
    </row>
    <row r="308" spans="1:5" x14ac:dyDescent="0.2">
      <c r="A308" s="7">
        <f>ROW()</f>
        <v>308</v>
      </c>
      <c r="B308" s="7" t="s">
        <v>314</v>
      </c>
      <c r="C308" s="7" t="s">
        <v>10</v>
      </c>
      <c r="D308" s="7" t="e">
        <f>VLOOKUP($C308,Genders!$A:$C,2,FALSE)</f>
        <v>#N/A</v>
      </c>
      <c r="E308" s="9" t="str">
        <f t="shared" si="4"/>
        <v>INSERT INTO bi4all.dim_names (id_name_pk, name, id_gender_fk) VALUES (308, 'Noah', 'M');</v>
      </c>
    </row>
    <row r="309" spans="1:5" x14ac:dyDescent="0.2">
      <c r="A309" s="7">
        <f>ROW()</f>
        <v>309</v>
      </c>
      <c r="B309" s="7" t="s">
        <v>315</v>
      </c>
      <c r="C309" s="7" t="s">
        <v>10</v>
      </c>
      <c r="D309" s="7" t="e">
        <f>VLOOKUP($C309,Genders!$A:$C,2,FALSE)</f>
        <v>#N/A</v>
      </c>
      <c r="E309" s="9" t="str">
        <f t="shared" si="4"/>
        <v>INSERT INTO bi4all.dim_names (id_name_pk, name, id_gender_fk) VALUES (309, 'Octávio', 'M');</v>
      </c>
    </row>
    <row r="310" spans="1:5" x14ac:dyDescent="0.2">
      <c r="A310" s="7">
        <f>ROW()</f>
        <v>310</v>
      </c>
      <c r="B310" s="7" t="s">
        <v>316</v>
      </c>
      <c r="C310" s="7" t="s">
        <v>10</v>
      </c>
      <c r="D310" s="7" t="e">
        <f>VLOOKUP($C310,Genders!$A:$C,2,FALSE)</f>
        <v>#N/A</v>
      </c>
      <c r="E310" s="9" t="str">
        <f t="shared" si="4"/>
        <v>INSERT INTO bi4all.dim_names (id_name_pk, name, id_gender_fk) VALUES (310, 'Oliver', 'M');</v>
      </c>
    </row>
    <row r="311" spans="1:5" x14ac:dyDescent="0.2">
      <c r="A311" s="7">
        <f>ROW()</f>
        <v>311</v>
      </c>
      <c r="B311" s="7" t="s">
        <v>317</v>
      </c>
      <c r="C311" s="7" t="s">
        <v>12</v>
      </c>
      <c r="D311" s="7" t="e">
        <f>VLOOKUP($C311,Genders!$A:$C,2,FALSE)</f>
        <v>#N/A</v>
      </c>
      <c r="E311" s="9" t="str">
        <f t="shared" si="4"/>
        <v>INSERT INTO bi4all.dim_names (id_name_pk, name, id_gender_fk) VALUES (311, 'Olívia', 'F');</v>
      </c>
    </row>
    <row r="312" spans="1:5" x14ac:dyDescent="0.2">
      <c r="A312" s="7">
        <f>ROW()</f>
        <v>312</v>
      </c>
      <c r="B312" s="7" t="s">
        <v>318</v>
      </c>
      <c r="C312" s="7" t="s">
        <v>10</v>
      </c>
      <c r="D312" s="7" t="e">
        <f>VLOOKUP($C312,Genders!$A:$C,2,FALSE)</f>
        <v>#N/A</v>
      </c>
      <c r="E312" s="9" t="str">
        <f t="shared" si="4"/>
        <v>INSERT INTO bi4all.dim_names (id_name_pk, name, id_gender_fk) VALUES (312, 'Otávio', 'M');</v>
      </c>
    </row>
    <row r="313" spans="1:5" x14ac:dyDescent="0.2">
      <c r="A313" s="7">
        <f>ROW()</f>
        <v>313</v>
      </c>
      <c r="B313" s="7" t="s">
        <v>319</v>
      </c>
      <c r="C313" s="7" t="s">
        <v>10</v>
      </c>
      <c r="D313" s="7" t="e">
        <f>VLOOKUP($C313,Genders!$A:$C,2,FALSE)</f>
        <v>#N/A</v>
      </c>
      <c r="E313" s="9" t="str">
        <f t="shared" si="4"/>
        <v>INSERT INTO bi4all.dim_names (id_name_pk, name, id_gender_fk) VALUES (313, 'Pablo', 'M');</v>
      </c>
    </row>
    <row r="314" spans="1:5" x14ac:dyDescent="0.2">
      <c r="A314" s="7">
        <f>ROW()</f>
        <v>314</v>
      </c>
      <c r="B314" s="7" t="s">
        <v>320</v>
      </c>
      <c r="C314" s="7" t="s">
        <v>12</v>
      </c>
      <c r="D314" s="7" t="e">
        <f>VLOOKUP($C314,Genders!$A:$C,2,FALSE)</f>
        <v>#N/A</v>
      </c>
      <c r="E314" s="9" t="str">
        <f t="shared" si="4"/>
        <v>INSERT INTO bi4all.dim_names (id_name_pk, name, id_gender_fk) VALUES (314, 'Paloma', 'F');</v>
      </c>
    </row>
    <row r="315" spans="1:5" x14ac:dyDescent="0.2">
      <c r="A315" s="7">
        <f>ROW()</f>
        <v>315</v>
      </c>
      <c r="B315" s="7" t="s">
        <v>321</v>
      </c>
      <c r="C315" s="7" t="s">
        <v>10</v>
      </c>
      <c r="D315" s="7" t="e">
        <f>VLOOKUP($C315,Genders!$A:$C,2,FALSE)</f>
        <v>#N/A</v>
      </c>
      <c r="E315" s="9" t="str">
        <f t="shared" si="4"/>
        <v>INSERT INTO bi4all.dim_names (id_name_pk, name, id_gender_fk) VALUES (315, 'Peter', 'M');</v>
      </c>
    </row>
    <row r="316" spans="1:5" x14ac:dyDescent="0.2">
      <c r="A316" s="7">
        <f>ROW()</f>
        <v>316</v>
      </c>
      <c r="B316" s="7" t="s">
        <v>322</v>
      </c>
      <c r="C316" s="7" t="s">
        <v>10</v>
      </c>
      <c r="D316" s="7" t="e">
        <f>VLOOKUP($C316,Genders!$A:$C,2,FALSE)</f>
        <v>#N/A</v>
      </c>
      <c r="E316" s="9" t="str">
        <f t="shared" si="4"/>
        <v>INSERT INTO bi4all.dim_names (id_name_pk, name, id_gender_fk) VALUES (316, 'Pedro', 'M');</v>
      </c>
    </row>
    <row r="317" spans="1:5" x14ac:dyDescent="0.2">
      <c r="A317" s="7">
        <f>ROW()</f>
        <v>317</v>
      </c>
      <c r="B317" s="7" t="s">
        <v>323</v>
      </c>
      <c r="C317" s="7" t="s">
        <v>10</v>
      </c>
      <c r="D317" s="7" t="e">
        <f>VLOOKUP($C317,Genders!$A:$C,2,FALSE)</f>
        <v>#N/A</v>
      </c>
      <c r="E317" s="9" t="str">
        <f t="shared" si="4"/>
        <v>INSERT INTO bi4all.dim_names (id_name_pk, name, id_gender_fk) VALUES (317, 'Pedro Henrique', 'M');</v>
      </c>
    </row>
    <row r="318" spans="1:5" x14ac:dyDescent="0.2">
      <c r="A318" s="7">
        <f>ROW()</f>
        <v>318</v>
      </c>
      <c r="B318" s="7" t="s">
        <v>324</v>
      </c>
      <c r="C318" s="7" t="s">
        <v>10</v>
      </c>
      <c r="D318" s="7" t="e">
        <f>VLOOKUP($C318,Genders!$A:$C,2,FALSE)</f>
        <v>#N/A</v>
      </c>
      <c r="E318" s="9" t="str">
        <f t="shared" si="4"/>
        <v>INSERT INTO bi4all.dim_names (id_name_pk, name, id_gender_fk) VALUES (318, 'Pedro Lucas', 'M');</v>
      </c>
    </row>
    <row r="319" spans="1:5" x14ac:dyDescent="0.2">
      <c r="A319" s="7">
        <f>ROW()</f>
        <v>319</v>
      </c>
      <c r="B319" s="7" t="s">
        <v>325</v>
      </c>
      <c r="C319" s="7" t="s">
        <v>10</v>
      </c>
      <c r="D319" s="7" t="e">
        <f>VLOOKUP($C319,Genders!$A:$C,2,FALSE)</f>
        <v>#N/A</v>
      </c>
      <c r="E319" s="9" t="str">
        <f t="shared" si="4"/>
        <v>INSERT INTO bi4all.dim_names (id_name_pk, name, id_gender_fk) VALUES (319, 'Pedro Miguel', 'M');</v>
      </c>
    </row>
    <row r="320" spans="1:5" x14ac:dyDescent="0.2">
      <c r="A320" s="7">
        <f>ROW()</f>
        <v>320</v>
      </c>
      <c r="B320" s="7" t="s">
        <v>326</v>
      </c>
      <c r="C320" s="7" t="s">
        <v>10</v>
      </c>
      <c r="D320" s="7" t="e">
        <f>VLOOKUP($C320,Genders!$A:$C,2,FALSE)</f>
        <v>#N/A</v>
      </c>
      <c r="E320" s="9" t="str">
        <f t="shared" si="4"/>
        <v>INSERT INTO bi4all.dim_names (id_name_pk, name, id_gender_fk) VALUES (320, 'Péricles', 'M');</v>
      </c>
    </row>
    <row r="321" spans="1:5" x14ac:dyDescent="0.2">
      <c r="A321" s="7">
        <f>ROW()</f>
        <v>321</v>
      </c>
      <c r="B321" s="7" t="s">
        <v>327</v>
      </c>
      <c r="C321" s="7" t="s">
        <v>12</v>
      </c>
      <c r="D321" s="7" t="e">
        <f>VLOOKUP($C321,Genders!$A:$C,2,FALSE)</f>
        <v>#N/A</v>
      </c>
      <c r="E321" s="9" t="str">
        <f t="shared" si="4"/>
        <v>INSERT INTO bi4all.dim_names (id_name_pk, name, id_gender_fk) VALUES (321, 'Pietra', 'F');</v>
      </c>
    </row>
    <row r="322" spans="1:5" x14ac:dyDescent="0.2">
      <c r="A322" s="7">
        <f>ROW()</f>
        <v>322</v>
      </c>
      <c r="B322" s="7" t="s">
        <v>328</v>
      </c>
      <c r="C322" s="7" t="s">
        <v>10</v>
      </c>
      <c r="D322" s="7" t="e">
        <f>VLOOKUP($C322,Genders!$A:$C,2,FALSE)</f>
        <v>#N/A</v>
      </c>
      <c r="E322" s="9" t="str">
        <f t="shared" si="4"/>
        <v>INSERT INTO bi4all.dim_names (id_name_pk, name, id_gender_fk) VALUES (322, 'Pietro', 'M');</v>
      </c>
    </row>
    <row r="323" spans="1:5" x14ac:dyDescent="0.2">
      <c r="A323" s="7">
        <f>ROW()</f>
        <v>323</v>
      </c>
      <c r="B323" s="7" t="s">
        <v>329</v>
      </c>
      <c r="C323" s="7" t="s">
        <v>12</v>
      </c>
      <c r="D323" s="7" t="e">
        <f>VLOOKUP($C323,Genders!$A:$C,2,FALSE)</f>
        <v>#N/A</v>
      </c>
      <c r="E323" s="9" t="str">
        <f t="shared" si="4"/>
        <v>INSERT INTO bi4all.dim_names (id_name_pk, name, id_gender_fk) VALUES (323, 'Rachel', 'F');</v>
      </c>
    </row>
    <row r="324" spans="1:5" x14ac:dyDescent="0.2">
      <c r="A324" s="7">
        <f>ROW()</f>
        <v>324</v>
      </c>
      <c r="B324" s="7" t="s">
        <v>330</v>
      </c>
      <c r="C324" s="7" t="s">
        <v>10</v>
      </c>
      <c r="D324" s="7" t="e">
        <f>VLOOKUP($C324,Genders!$A:$C,2,FALSE)</f>
        <v>#N/A</v>
      </c>
      <c r="E324" s="9" t="str">
        <f t="shared" si="4"/>
        <v>INSERT INTO bi4all.dim_names (id_name_pk, name, id_gender_fk) VALUES (324, 'Rafael', 'M');</v>
      </c>
    </row>
    <row r="325" spans="1:5" x14ac:dyDescent="0.2">
      <c r="A325" s="7">
        <f>ROW()</f>
        <v>325</v>
      </c>
      <c r="B325" s="7" t="s">
        <v>331</v>
      </c>
      <c r="C325" s="7" t="s">
        <v>12</v>
      </c>
      <c r="D325" s="7" t="e">
        <f>VLOOKUP($C325,Genders!$A:$C,2,FALSE)</f>
        <v>#N/A</v>
      </c>
      <c r="E325" s="9" t="str">
        <f t="shared" si="4"/>
        <v>INSERT INTO bi4all.dim_names (id_name_pk, name, id_gender_fk) VALUES (325, 'Rafaela', 'F');</v>
      </c>
    </row>
    <row r="326" spans="1:5" x14ac:dyDescent="0.2">
      <c r="A326" s="7">
        <f>ROW()</f>
        <v>326</v>
      </c>
      <c r="B326" s="7" t="s">
        <v>332</v>
      </c>
      <c r="C326" s="7" t="s">
        <v>12</v>
      </c>
      <c r="D326" s="7" t="e">
        <f>VLOOKUP($C326,Genders!$A:$C,2,FALSE)</f>
        <v>#N/A</v>
      </c>
      <c r="E326" s="9" t="str">
        <f t="shared" ref="E326:E367" si="5">"INSERT INTO " &amp; $B$1 &amp; "." &amp; $B$2 &amp; " (" &amp; $A$4 &amp; ", " &amp;$B$4 &amp; ", " &amp; $C$4 &amp;  ") VALUES (" &amp; $A326 &amp; ", '" &amp; $B326 &amp; "', '" &amp; $C326 &amp; "');"</f>
        <v>INSERT INTO bi4all.dim_names (id_name_pk, name, id_gender_fk) VALUES (326, 'Rainah', 'F');</v>
      </c>
    </row>
    <row r="327" spans="1:5" x14ac:dyDescent="0.2">
      <c r="A327" s="7">
        <f>ROW()</f>
        <v>327</v>
      </c>
      <c r="B327" s="7" t="s">
        <v>333</v>
      </c>
      <c r="C327" s="7" t="s">
        <v>12</v>
      </c>
      <c r="D327" s="7" t="e">
        <f>VLOOKUP($C327,Genders!$A:$C,2,FALSE)</f>
        <v>#N/A</v>
      </c>
      <c r="E327" s="9" t="str">
        <f t="shared" si="5"/>
        <v>INSERT INTO bi4all.dim_names (id_name_pk, name, id_gender_fk) VALUES (327, 'Raquel', 'F');</v>
      </c>
    </row>
    <row r="328" spans="1:5" x14ac:dyDescent="0.2">
      <c r="A328" s="7">
        <f>ROW()</f>
        <v>328</v>
      </c>
      <c r="B328" s="7" t="s">
        <v>334</v>
      </c>
      <c r="C328" s="7" t="s">
        <v>10</v>
      </c>
      <c r="D328" s="7" t="e">
        <f>VLOOKUP($C328,Genders!$A:$C,2,FALSE)</f>
        <v>#N/A</v>
      </c>
      <c r="E328" s="9" t="str">
        <f t="shared" si="5"/>
        <v>INSERT INTO bi4all.dim_names (id_name_pk, name, id_gender_fk) VALUES (328, 'Raul', 'M');</v>
      </c>
    </row>
    <row r="329" spans="1:5" x14ac:dyDescent="0.2">
      <c r="A329" s="7">
        <f>ROW()</f>
        <v>329</v>
      </c>
      <c r="B329" s="7" t="s">
        <v>335</v>
      </c>
      <c r="C329" s="7" t="s">
        <v>12</v>
      </c>
      <c r="D329" s="7" t="e">
        <f>VLOOKUP($C329,Genders!$A:$C,2,FALSE)</f>
        <v>#N/A</v>
      </c>
      <c r="E329" s="9" t="str">
        <f t="shared" si="5"/>
        <v>INSERT INTO bi4all.dim_names (id_name_pk, name, id_gender_fk) VALUES (329, 'Rebeca', 'F');</v>
      </c>
    </row>
    <row r="330" spans="1:5" x14ac:dyDescent="0.2">
      <c r="A330" s="7">
        <f>ROW()</f>
        <v>330</v>
      </c>
      <c r="B330" s="7" t="s">
        <v>336</v>
      </c>
      <c r="C330" s="7" t="s">
        <v>12</v>
      </c>
      <c r="D330" s="7" t="e">
        <f>VLOOKUP($C330,Genders!$A:$C,2,FALSE)</f>
        <v>#N/A</v>
      </c>
      <c r="E330" s="9" t="str">
        <f t="shared" si="5"/>
        <v>INSERT INTO bi4all.dim_names (id_name_pk, name, id_gender_fk) VALUES (330, 'Rebecca', 'F');</v>
      </c>
    </row>
    <row r="331" spans="1:5" x14ac:dyDescent="0.2">
      <c r="A331" s="7">
        <f>ROW()</f>
        <v>331</v>
      </c>
      <c r="B331" s="7" t="s">
        <v>337</v>
      </c>
      <c r="C331" s="7" t="s">
        <v>10</v>
      </c>
      <c r="D331" s="7" t="e">
        <f>VLOOKUP($C331,Genders!$A:$C,2,FALSE)</f>
        <v>#N/A</v>
      </c>
      <c r="E331" s="9" t="str">
        <f t="shared" si="5"/>
        <v>INSERT INTO bi4all.dim_names (id_name_pk, name, id_gender_fk) VALUES (331, 'Renato', 'M');</v>
      </c>
    </row>
    <row r="332" spans="1:5" x14ac:dyDescent="0.2">
      <c r="A332" s="7">
        <f>ROW()</f>
        <v>332</v>
      </c>
      <c r="B332" s="7" t="s">
        <v>338</v>
      </c>
      <c r="C332" s="7" t="s">
        <v>10</v>
      </c>
      <c r="D332" s="7" t="e">
        <f>VLOOKUP($C332,Genders!$A:$C,2,FALSE)</f>
        <v>#N/A</v>
      </c>
      <c r="E332" s="9" t="str">
        <f t="shared" si="5"/>
        <v>INSERT INTO bi4all.dim_names (id_name_pk, name, id_gender_fk) VALUES (332, 'Rodrigo', 'M');</v>
      </c>
    </row>
    <row r="333" spans="1:5" x14ac:dyDescent="0.2">
      <c r="A333" s="7">
        <f>ROW()</f>
        <v>333</v>
      </c>
      <c r="B333" s="7" t="s">
        <v>339</v>
      </c>
      <c r="C333" s="7" t="s">
        <v>10</v>
      </c>
      <c r="D333" s="7" t="e">
        <f>VLOOKUP($C333,Genders!$A:$C,2,FALSE)</f>
        <v>#N/A</v>
      </c>
      <c r="E333" s="9" t="str">
        <f t="shared" si="5"/>
        <v>INSERT INTO bi4all.dim_names (id_name_pk, name, id_gender_fk) VALUES (333, 'Ruan', 'M');</v>
      </c>
    </row>
    <row r="334" spans="1:5" x14ac:dyDescent="0.2">
      <c r="A334" s="7">
        <f>ROW()</f>
        <v>334</v>
      </c>
      <c r="B334" s="7" t="s">
        <v>340</v>
      </c>
      <c r="C334" s="7" t="s">
        <v>10</v>
      </c>
      <c r="D334" s="7" t="e">
        <f>VLOOKUP($C334,Genders!$A:$C,2,FALSE)</f>
        <v>#N/A</v>
      </c>
      <c r="E334" s="9" t="str">
        <f t="shared" si="5"/>
        <v>INSERT INTO bi4all.dim_names (id_name_pk, name, id_gender_fk) VALUES (334, 'Ryan', 'M');</v>
      </c>
    </row>
    <row r="335" spans="1:5" x14ac:dyDescent="0.2">
      <c r="A335" s="7">
        <f>ROW()</f>
        <v>335</v>
      </c>
      <c r="B335" s="7" t="s">
        <v>341</v>
      </c>
      <c r="C335" s="7" t="s">
        <v>10</v>
      </c>
      <c r="D335" s="7" t="e">
        <f>VLOOKUP($C335,Genders!$A:$C,2,FALSE)</f>
        <v>#N/A</v>
      </c>
      <c r="E335" s="9" t="str">
        <f t="shared" si="5"/>
        <v>INSERT INTO bi4all.dim_names (id_name_pk, name, id_gender_fk) VALUES (335, 'Sammuel', 'M');</v>
      </c>
    </row>
    <row r="336" spans="1:5" x14ac:dyDescent="0.2">
      <c r="A336" s="7">
        <f>ROW()</f>
        <v>336</v>
      </c>
      <c r="B336" s="7" t="s">
        <v>342</v>
      </c>
      <c r="C336" s="7" t="s">
        <v>10</v>
      </c>
      <c r="D336" s="7" t="e">
        <f>VLOOKUP($C336,Genders!$A:$C,2,FALSE)</f>
        <v>#N/A</v>
      </c>
      <c r="E336" s="9" t="str">
        <f t="shared" si="5"/>
        <v>INSERT INTO bi4all.dim_names (id_name_pk, name, id_gender_fk) VALUES (336, 'Samuel', 'M');</v>
      </c>
    </row>
    <row r="337" spans="1:5" x14ac:dyDescent="0.2">
      <c r="A337" s="7">
        <f>ROW()</f>
        <v>337</v>
      </c>
      <c r="B337" s="7" t="s">
        <v>343</v>
      </c>
      <c r="C337" s="7" t="s">
        <v>12</v>
      </c>
      <c r="D337" s="7" t="e">
        <f>VLOOKUP($C337,Genders!$A:$C,2,FALSE)</f>
        <v>#N/A</v>
      </c>
      <c r="E337" s="9" t="str">
        <f t="shared" si="5"/>
        <v>INSERT INTO bi4all.dim_names (id_name_pk, name, id_gender_fk) VALUES (337, 'Sarah', 'F');</v>
      </c>
    </row>
    <row r="338" spans="1:5" x14ac:dyDescent="0.2">
      <c r="A338" s="7">
        <f>ROW()</f>
        <v>338</v>
      </c>
      <c r="B338" s="7" t="s">
        <v>344</v>
      </c>
      <c r="C338" s="7" t="s">
        <v>12</v>
      </c>
      <c r="D338" s="7" t="e">
        <f>VLOOKUP($C338,Genders!$A:$C,2,FALSE)</f>
        <v>#N/A</v>
      </c>
      <c r="E338" s="9" t="str">
        <f t="shared" si="5"/>
        <v>INSERT INTO bi4all.dim_names (id_name_pk, name, id_gender_fk) VALUES (338, 'Sophia', 'F');</v>
      </c>
    </row>
    <row r="339" spans="1:5" x14ac:dyDescent="0.2">
      <c r="A339" s="7">
        <f>ROW()</f>
        <v>339</v>
      </c>
      <c r="B339" s="7" t="s">
        <v>345</v>
      </c>
      <c r="C339" s="7" t="s">
        <v>12</v>
      </c>
      <c r="D339" s="7" t="e">
        <f>VLOOKUP($C339,Genders!$A:$C,2,FALSE)</f>
        <v>#N/A</v>
      </c>
      <c r="E339" s="9" t="str">
        <f t="shared" si="5"/>
        <v>INSERT INTO bi4all.dim_names (id_name_pk, name, id_gender_fk) VALUES (339, 'Sophie', 'F');</v>
      </c>
    </row>
    <row r="340" spans="1:5" x14ac:dyDescent="0.2">
      <c r="A340" s="7">
        <f>ROW()</f>
        <v>340</v>
      </c>
      <c r="B340" s="7" t="s">
        <v>346</v>
      </c>
      <c r="C340" s="7" t="s">
        <v>12</v>
      </c>
      <c r="D340" s="7" t="e">
        <f>VLOOKUP($C340,Genders!$A:$C,2,FALSE)</f>
        <v>#N/A</v>
      </c>
      <c r="E340" s="9" t="str">
        <f t="shared" si="5"/>
        <v>INSERT INTO bi4all.dim_names (id_name_pk, name, id_gender_fk) VALUES (340, 'Stella', 'F');</v>
      </c>
    </row>
    <row r="341" spans="1:5" x14ac:dyDescent="0.2">
      <c r="A341" s="7">
        <f>ROW()</f>
        <v>341</v>
      </c>
      <c r="B341" s="7" t="s">
        <v>347</v>
      </c>
      <c r="C341" s="7" t="s">
        <v>10</v>
      </c>
      <c r="D341" s="7" t="e">
        <f>VLOOKUP($C341,Genders!$A:$C,2,FALSE)</f>
        <v>#N/A</v>
      </c>
      <c r="E341" s="9" t="str">
        <f t="shared" si="5"/>
        <v>INSERT INTO bi4all.dim_names (id_name_pk, name, id_gender_fk) VALUES (341, 'Theo', 'M');</v>
      </c>
    </row>
    <row r="342" spans="1:5" x14ac:dyDescent="0.2">
      <c r="A342" s="7">
        <f>ROW()</f>
        <v>342</v>
      </c>
      <c r="B342" s="7" t="s">
        <v>348</v>
      </c>
      <c r="C342" s="7" t="s">
        <v>10</v>
      </c>
      <c r="D342" s="7" t="e">
        <f>VLOOKUP($C342,Genders!$A:$C,2,FALSE)</f>
        <v>#N/A</v>
      </c>
      <c r="E342" s="9" t="str">
        <f t="shared" si="5"/>
        <v>INSERT INTO bi4all.dim_names (id_name_pk, name, id_gender_fk) VALUES (342, 'Théo', 'M');</v>
      </c>
    </row>
    <row r="343" spans="1:5" x14ac:dyDescent="0.2">
      <c r="A343" s="7">
        <f>ROW()</f>
        <v>343</v>
      </c>
      <c r="B343" s="7" t="s">
        <v>349</v>
      </c>
      <c r="C343" s="7" t="s">
        <v>10</v>
      </c>
      <c r="D343" s="7" t="e">
        <f>VLOOKUP($C343,Genders!$A:$C,2,FALSE)</f>
        <v>#N/A</v>
      </c>
      <c r="E343" s="9" t="str">
        <f t="shared" si="5"/>
        <v>INSERT INTO bi4all.dim_names (id_name_pk, name, id_gender_fk) VALUES (343, 'Thiago', 'M');</v>
      </c>
    </row>
    <row r="344" spans="1:5" x14ac:dyDescent="0.2">
      <c r="A344" s="7">
        <f>ROW()</f>
        <v>344</v>
      </c>
      <c r="B344" s="7" t="s">
        <v>350</v>
      </c>
      <c r="C344" s="7" t="s">
        <v>10</v>
      </c>
      <c r="D344" s="7" t="e">
        <f>VLOOKUP($C344,Genders!$A:$C,2,FALSE)</f>
        <v>#N/A</v>
      </c>
      <c r="E344" s="9" t="str">
        <f t="shared" si="5"/>
        <v>INSERT INTO bi4all.dim_names (id_name_pk, name, id_gender_fk) VALUES (344, 'Thomas', 'M');</v>
      </c>
    </row>
    <row r="345" spans="1:5" x14ac:dyDescent="0.2">
      <c r="A345" s="7">
        <f>ROW()</f>
        <v>345</v>
      </c>
      <c r="B345" s="7" t="s">
        <v>351</v>
      </c>
      <c r="C345" s="7" t="s">
        <v>10</v>
      </c>
      <c r="D345" s="7" t="e">
        <f>VLOOKUP($C345,Genders!$A:$C,2,FALSE)</f>
        <v>#N/A</v>
      </c>
      <c r="E345" s="9" t="str">
        <f t="shared" si="5"/>
        <v>INSERT INTO bi4all.dim_names (id_name_pk, name, id_gender_fk) VALUES (345, 'Tiago', 'M');</v>
      </c>
    </row>
    <row r="346" spans="1:5" x14ac:dyDescent="0.2">
      <c r="A346" s="7">
        <f>ROW()</f>
        <v>346</v>
      </c>
      <c r="B346" s="7" t="s">
        <v>352</v>
      </c>
      <c r="C346" s="7" t="s">
        <v>10</v>
      </c>
      <c r="D346" s="7" t="e">
        <f>VLOOKUP($C346,Genders!$A:$C,2,FALSE)</f>
        <v>#N/A</v>
      </c>
      <c r="E346" s="9" t="str">
        <f t="shared" si="5"/>
        <v>INSERT INTO bi4all.dim_names (id_name_pk, name, id_gender_fk) VALUES (346, 'Tomas', 'M');</v>
      </c>
    </row>
    <row r="347" spans="1:5" x14ac:dyDescent="0.2">
      <c r="A347" s="7">
        <f>ROW()</f>
        <v>347</v>
      </c>
      <c r="B347" s="7" t="s">
        <v>353</v>
      </c>
      <c r="C347" s="7" t="s">
        <v>10</v>
      </c>
      <c r="D347" s="7" t="e">
        <f>VLOOKUP($C347,Genders!$A:$C,2,FALSE)</f>
        <v>#N/A</v>
      </c>
      <c r="E347" s="9" t="str">
        <f t="shared" si="5"/>
        <v>INSERT INTO bi4all.dim_names (id_name_pk, name, id_gender_fk) VALUES (347, 'Tomás', 'M');</v>
      </c>
    </row>
    <row r="348" spans="1:5" x14ac:dyDescent="0.2">
      <c r="A348" s="7">
        <f>ROW()</f>
        <v>348</v>
      </c>
      <c r="B348" s="7" t="s">
        <v>354</v>
      </c>
      <c r="C348" s="7" t="s">
        <v>10</v>
      </c>
      <c r="D348" s="7" t="e">
        <f>VLOOKUP($C348,Genders!$A:$C,2,FALSE)</f>
        <v>#N/A</v>
      </c>
      <c r="E348" s="9" t="str">
        <f t="shared" si="5"/>
        <v>INSERT INTO bi4all.dim_names (id_name_pk, name, id_gender_fk) VALUES (348, 'Vagner', 'M');</v>
      </c>
    </row>
    <row r="349" spans="1:5" x14ac:dyDescent="0.2">
      <c r="A349" s="7">
        <f>ROW()</f>
        <v>349</v>
      </c>
      <c r="B349" s="7" t="s">
        <v>355</v>
      </c>
      <c r="C349" s="7" t="s">
        <v>12</v>
      </c>
      <c r="D349" s="7" t="e">
        <f>VLOOKUP($C349,Genders!$A:$C,2,FALSE)</f>
        <v>#N/A</v>
      </c>
      <c r="E349" s="9" t="str">
        <f t="shared" si="5"/>
        <v>INSERT INTO bi4all.dim_names (id_name_pk, name, id_gender_fk) VALUES (349, 'Valentina', 'F');</v>
      </c>
    </row>
    <row r="350" spans="1:5" x14ac:dyDescent="0.2">
      <c r="A350" s="7">
        <f>ROW()</f>
        <v>350</v>
      </c>
      <c r="B350" s="7" t="s">
        <v>356</v>
      </c>
      <c r="C350" s="7" t="s">
        <v>12</v>
      </c>
      <c r="D350" s="7" t="e">
        <f>VLOOKUP($C350,Genders!$A:$C,2,FALSE)</f>
        <v>#N/A</v>
      </c>
      <c r="E350" s="9" t="str">
        <f t="shared" si="5"/>
        <v>INSERT INTO bi4all.dim_names (id_name_pk, name, id_gender_fk) VALUES (350, 'Vanessa', 'F');</v>
      </c>
    </row>
    <row r="351" spans="1:5" x14ac:dyDescent="0.2">
      <c r="A351" s="7">
        <f>ROW()</f>
        <v>351</v>
      </c>
      <c r="B351" s="7" t="s">
        <v>357</v>
      </c>
      <c r="C351" s="7" t="s">
        <v>12</v>
      </c>
      <c r="D351" s="7" t="e">
        <f>VLOOKUP($C351,Genders!$A:$C,2,FALSE)</f>
        <v>#N/A</v>
      </c>
      <c r="E351" s="9" t="str">
        <f t="shared" si="5"/>
        <v>INSERT INTO bi4all.dim_names (id_name_pk, name, id_gender_fk) VALUES (351, 'Vera Lucia', 'F');</v>
      </c>
    </row>
    <row r="352" spans="1:5" x14ac:dyDescent="0.2">
      <c r="A352" s="7">
        <f>ROW()</f>
        <v>352</v>
      </c>
      <c r="B352" s="7" t="s">
        <v>358</v>
      </c>
      <c r="C352" s="7" t="s">
        <v>10</v>
      </c>
      <c r="D352" s="7" t="e">
        <f>VLOOKUP($C352,Genders!$A:$C,2,FALSE)</f>
        <v>#N/A</v>
      </c>
      <c r="E352" s="9" t="str">
        <f t="shared" si="5"/>
        <v>INSERT INTO bi4all.dim_names (id_name_pk, name, id_gender_fk) VALUES (352, 'Vicent', 'M');</v>
      </c>
    </row>
    <row r="353" spans="1:5" x14ac:dyDescent="0.2">
      <c r="A353" s="7">
        <f>ROW()</f>
        <v>353</v>
      </c>
      <c r="B353" s="7" t="s">
        <v>359</v>
      </c>
      <c r="C353" s="7" t="s">
        <v>10</v>
      </c>
      <c r="D353" s="7" t="e">
        <f>VLOOKUP($C353,Genders!$A:$C,2,FALSE)</f>
        <v>#N/A</v>
      </c>
      <c r="E353" s="9" t="str">
        <f t="shared" si="5"/>
        <v>INSERT INTO bi4all.dim_names (id_name_pk, name, id_gender_fk) VALUES (353, 'Vicente', 'M');</v>
      </c>
    </row>
    <row r="354" spans="1:5" x14ac:dyDescent="0.2">
      <c r="A354" s="7">
        <f>ROW()</f>
        <v>354</v>
      </c>
      <c r="B354" s="7" t="s">
        <v>360</v>
      </c>
      <c r="C354" s="7" t="s">
        <v>10</v>
      </c>
      <c r="D354" s="7" t="e">
        <f>VLOOKUP($C354,Genders!$A:$C,2,FALSE)</f>
        <v>#N/A</v>
      </c>
      <c r="E354" s="9" t="str">
        <f t="shared" si="5"/>
        <v>INSERT INTO bi4all.dim_names (id_name_pk, name, id_gender_fk) VALUES (354, 'Victor', 'M');</v>
      </c>
    </row>
    <row r="355" spans="1:5" x14ac:dyDescent="0.2">
      <c r="A355" s="7">
        <f>ROW()</f>
        <v>355</v>
      </c>
      <c r="B355" s="7" t="s">
        <v>361</v>
      </c>
      <c r="C355" s="7" t="s">
        <v>10</v>
      </c>
      <c r="D355" s="7" t="e">
        <f>VLOOKUP($C355,Genders!$A:$C,2,FALSE)</f>
        <v>#N/A</v>
      </c>
      <c r="E355" s="9" t="str">
        <f t="shared" si="5"/>
        <v>INSERT INTO bi4all.dim_names (id_name_pk, name, id_gender_fk) VALUES (355, 'Victor Hugo', 'M');</v>
      </c>
    </row>
    <row r="356" spans="1:5" x14ac:dyDescent="0.2">
      <c r="A356" s="7">
        <f>ROW()</f>
        <v>356</v>
      </c>
      <c r="B356" s="7" t="s">
        <v>362</v>
      </c>
      <c r="C356" s="7" t="s">
        <v>12</v>
      </c>
      <c r="D356" s="7" t="e">
        <f>VLOOKUP($C356,Genders!$A:$C,2,FALSE)</f>
        <v>#N/A</v>
      </c>
      <c r="E356" s="9" t="str">
        <f t="shared" si="5"/>
        <v>INSERT INTO bi4all.dim_names (id_name_pk, name, id_gender_fk) VALUES (356, 'Victória', 'F');</v>
      </c>
    </row>
    <row r="357" spans="1:5" x14ac:dyDescent="0.2">
      <c r="A357" s="7">
        <f>ROW()</f>
        <v>357</v>
      </c>
      <c r="B357" s="7" t="s">
        <v>363</v>
      </c>
      <c r="C357" s="7" t="s">
        <v>10</v>
      </c>
      <c r="D357" s="7" t="e">
        <f>VLOOKUP($C357,Genders!$A:$C,2,FALSE)</f>
        <v>#N/A</v>
      </c>
      <c r="E357" s="9" t="str">
        <f t="shared" si="5"/>
        <v>INSERT INTO bi4all.dim_names (id_name_pk, name, id_gender_fk) VALUES (357, 'Vinicios', 'M');</v>
      </c>
    </row>
    <row r="358" spans="1:5" x14ac:dyDescent="0.2">
      <c r="A358" s="7">
        <f>ROW()</f>
        <v>358</v>
      </c>
      <c r="B358" s="7" t="s">
        <v>364</v>
      </c>
      <c r="C358" s="7" t="s">
        <v>10</v>
      </c>
      <c r="D358" s="7" t="e">
        <f>VLOOKUP($C358,Genders!$A:$C,2,FALSE)</f>
        <v>#N/A</v>
      </c>
      <c r="E358" s="9" t="str">
        <f t="shared" si="5"/>
        <v>INSERT INTO bi4all.dim_names (id_name_pk, name, id_gender_fk) VALUES (358, 'Vinícius', 'M');</v>
      </c>
    </row>
    <row r="359" spans="1:5" x14ac:dyDescent="0.2">
      <c r="A359" s="7">
        <f>ROW()</f>
        <v>359</v>
      </c>
      <c r="B359" s="7" t="s">
        <v>365</v>
      </c>
      <c r="C359" s="7" t="s">
        <v>10</v>
      </c>
      <c r="D359" s="7" t="e">
        <f>VLOOKUP($C359,Genders!$A:$C,2,FALSE)</f>
        <v>#N/A</v>
      </c>
      <c r="E359" s="9" t="str">
        <f t="shared" si="5"/>
        <v>INSERT INTO bi4all.dim_names (id_name_pk, name, id_gender_fk) VALUES (359, 'Vitor', 'M');</v>
      </c>
    </row>
    <row r="360" spans="1:5" x14ac:dyDescent="0.2">
      <c r="A360" s="7">
        <f>ROW()</f>
        <v>360</v>
      </c>
      <c r="B360" s="7" t="s">
        <v>366</v>
      </c>
      <c r="C360" s="7" t="s">
        <v>12</v>
      </c>
      <c r="D360" s="7" t="e">
        <f>VLOOKUP($C360,Genders!$A:$C,2,FALSE)</f>
        <v>#N/A</v>
      </c>
      <c r="E360" s="9" t="str">
        <f t="shared" si="5"/>
        <v>INSERT INTO bi4all.dim_names (id_name_pk, name, id_gender_fk) VALUES (360, 'Vitória', 'F');</v>
      </c>
    </row>
    <row r="361" spans="1:5" x14ac:dyDescent="0.2">
      <c r="A361" s="7">
        <f>ROW()</f>
        <v>361</v>
      </c>
      <c r="B361" s="7" t="s">
        <v>367</v>
      </c>
      <c r="C361" s="7" t="s">
        <v>10</v>
      </c>
      <c r="D361" s="7" t="e">
        <f>VLOOKUP($C361,Genders!$A:$C,2,FALSE)</f>
        <v>#N/A</v>
      </c>
      <c r="E361" s="9" t="str">
        <f t="shared" si="5"/>
        <v>INSERT INTO bi4all.dim_names (id_name_pk, name, id_gender_fk) VALUES (361, 'Wagner', 'M');</v>
      </c>
    </row>
    <row r="362" spans="1:5" x14ac:dyDescent="0.2">
      <c r="A362" s="7">
        <f>ROW()</f>
        <v>362</v>
      </c>
      <c r="B362" s="7" t="s">
        <v>368</v>
      </c>
      <c r="C362" s="7" t="s">
        <v>10</v>
      </c>
      <c r="D362" s="7" t="e">
        <f>VLOOKUP($C362,Genders!$A:$C,2,FALSE)</f>
        <v>#N/A</v>
      </c>
      <c r="E362" s="9" t="str">
        <f t="shared" si="5"/>
        <v>INSERT INTO bi4all.dim_names (id_name_pk, name, id_gender_fk) VALUES (362, 'Wilian', 'M');</v>
      </c>
    </row>
    <row r="363" spans="1:5" x14ac:dyDescent="0.2">
      <c r="A363" s="7">
        <f>ROW()</f>
        <v>363</v>
      </c>
      <c r="B363" s="7" t="s">
        <v>369</v>
      </c>
      <c r="C363" s="7" t="s">
        <v>10</v>
      </c>
      <c r="D363" s="7" t="e">
        <f>VLOOKUP($C363,Genders!$A:$C,2,FALSE)</f>
        <v>#N/A</v>
      </c>
      <c r="E363" s="9" t="str">
        <f t="shared" si="5"/>
        <v>INSERT INTO bi4all.dim_names (id_name_pk, name, id_gender_fk) VALUES (363, 'Yago', 'M');</v>
      </c>
    </row>
    <row r="364" spans="1:5" x14ac:dyDescent="0.2">
      <c r="A364" s="7">
        <f>ROW()</f>
        <v>364</v>
      </c>
      <c r="B364" s="7" t="s">
        <v>370</v>
      </c>
      <c r="C364" s="7" t="s">
        <v>12</v>
      </c>
      <c r="D364" s="7" t="e">
        <f>VLOOKUP($C364,Genders!$A:$C,2,FALSE)</f>
        <v>#N/A</v>
      </c>
      <c r="E364" s="9" t="str">
        <f t="shared" si="5"/>
        <v>INSERT INTO bi4all.dim_names (id_name_pk, name, id_gender_fk) VALUES (364, 'Yasmin', 'F');</v>
      </c>
    </row>
    <row r="365" spans="1:5" x14ac:dyDescent="0.2">
      <c r="A365" s="7">
        <f>ROW()</f>
        <v>365</v>
      </c>
      <c r="B365" s="7" t="s">
        <v>371</v>
      </c>
      <c r="C365" s="7" t="s">
        <v>12</v>
      </c>
      <c r="D365" s="7" t="e">
        <f>VLOOKUP($C365,Genders!$A:$C,2,FALSE)</f>
        <v>#N/A</v>
      </c>
      <c r="E365" s="9" t="str">
        <f t="shared" si="5"/>
        <v>INSERT INTO bi4all.dim_names (id_name_pk, name, id_gender_fk) VALUES (365, 'Yasmini', 'F');</v>
      </c>
    </row>
    <row r="366" spans="1:5" x14ac:dyDescent="0.2">
      <c r="A366" s="7">
        <f>ROW()</f>
        <v>366</v>
      </c>
      <c r="B366" s="7" t="s">
        <v>372</v>
      </c>
      <c r="C366" s="7" t="s">
        <v>10</v>
      </c>
      <c r="D366" s="7" t="e">
        <f>VLOOKUP($C366,Genders!$A:$C,2,FALSE)</f>
        <v>#N/A</v>
      </c>
      <c r="E366" s="9" t="str">
        <f t="shared" si="5"/>
        <v>INSERT INTO bi4all.dim_names (id_name_pk, name, id_gender_fk) VALUES (366, 'Yuri', 'M');</v>
      </c>
    </row>
    <row r="367" spans="1:5" x14ac:dyDescent="0.2">
      <c r="A367" s="7">
        <f>ROW()</f>
        <v>367</v>
      </c>
      <c r="B367" s="7" t="s">
        <v>373</v>
      </c>
      <c r="C367" s="7" t="s">
        <v>12</v>
      </c>
      <c r="D367" s="7" t="e">
        <f>VLOOKUP($C367,Genders!$A:$C,2,FALSE)</f>
        <v>#N/A</v>
      </c>
      <c r="E367" s="9" t="str">
        <f t="shared" si="5"/>
        <v>INSERT INTO bi4all.dim_names (id_name_pk, name, id_gender_fk) VALUES (367, 'Zila', 'F');</v>
      </c>
    </row>
  </sheetData>
  <autoFilter ref="A4:D367" xr:uid="{EA078119-B2DE-473E-B9A0-A3C2902BFAD8}">
    <filterColumn colId="1">
      <filters>
        <filter val="Erick"/>
      </filters>
    </filterColumn>
  </autoFilter>
  <sortState xmlns:xlrd2="http://schemas.microsoft.com/office/spreadsheetml/2017/richdata2" ref="A5:D367">
    <sortCondition ref="B4:B367"/>
  </sortState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3A583B8-D601-4E5D-86A1-86CB5339550A}">
          <x14:formula1>
            <xm:f>Genders!$A:$A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940-7762-483B-BFA2-B7BC27962B86}">
  <sheetPr codeName="Planilha2">
    <tabColor rgb="FFFFC000"/>
  </sheetPr>
  <dimension ref="A1:B19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5703125" style="7" bestFit="1" customWidth="1"/>
    <col min="2" max="2" width="15.42578125" style="7" bestFit="1" customWidth="1"/>
    <col min="3" max="16384" width="9.140625" style="7"/>
  </cols>
  <sheetData>
    <row r="1" spans="1:2" ht="15" x14ac:dyDescent="0.25">
      <c r="A1" s="2" t="s">
        <v>374</v>
      </c>
      <c r="B1" s="2" t="s">
        <v>375</v>
      </c>
    </row>
    <row r="2" spans="1:2" x14ac:dyDescent="0.2">
      <c r="A2" s="7">
        <f>ROW()</f>
        <v>2</v>
      </c>
      <c r="B2" s="7" t="s">
        <v>376</v>
      </c>
    </row>
    <row r="3" spans="1:2" x14ac:dyDescent="0.2">
      <c r="A3" s="7">
        <f>ROW()</f>
        <v>3</v>
      </c>
      <c r="B3" s="7" t="s">
        <v>377</v>
      </c>
    </row>
    <row r="4" spans="1:2" x14ac:dyDescent="0.2">
      <c r="A4" s="7">
        <f>ROW()</f>
        <v>4</v>
      </c>
      <c r="B4" s="7" t="s">
        <v>378</v>
      </c>
    </row>
    <row r="5" spans="1:2" x14ac:dyDescent="0.2">
      <c r="A5" s="7">
        <f>ROW()</f>
        <v>5</v>
      </c>
      <c r="B5" s="7" t="s">
        <v>379</v>
      </c>
    </row>
    <row r="6" spans="1:2" x14ac:dyDescent="0.2">
      <c r="A6" s="7">
        <f>ROW()</f>
        <v>6</v>
      </c>
      <c r="B6" s="7" t="s">
        <v>380</v>
      </c>
    </row>
    <row r="7" spans="1:2" x14ac:dyDescent="0.2">
      <c r="A7" s="7">
        <f>ROW()</f>
        <v>7</v>
      </c>
      <c r="B7" s="7" t="s">
        <v>381</v>
      </c>
    </row>
    <row r="8" spans="1:2" x14ac:dyDescent="0.2">
      <c r="A8" s="7">
        <f>ROW()</f>
        <v>8</v>
      </c>
      <c r="B8" s="7" t="s">
        <v>382</v>
      </c>
    </row>
    <row r="9" spans="1:2" x14ac:dyDescent="0.2">
      <c r="A9" s="7">
        <f>ROW()</f>
        <v>9</v>
      </c>
      <c r="B9" s="7" t="s">
        <v>383</v>
      </c>
    </row>
    <row r="10" spans="1:2" x14ac:dyDescent="0.2">
      <c r="A10" s="7">
        <f>ROW()</f>
        <v>10</v>
      </c>
      <c r="B10" s="7" t="s">
        <v>384</v>
      </c>
    </row>
    <row r="11" spans="1:2" x14ac:dyDescent="0.2">
      <c r="A11" s="7">
        <f>ROW()</f>
        <v>11</v>
      </c>
      <c r="B11" s="7" t="s">
        <v>385</v>
      </c>
    </row>
    <row r="12" spans="1:2" x14ac:dyDescent="0.2">
      <c r="A12" s="7">
        <f>ROW()</f>
        <v>12</v>
      </c>
      <c r="B12" s="7" t="s">
        <v>386</v>
      </c>
    </row>
    <row r="13" spans="1:2" x14ac:dyDescent="0.2">
      <c r="A13" s="7">
        <f>ROW()</f>
        <v>13</v>
      </c>
      <c r="B13" s="7" t="s">
        <v>387</v>
      </c>
    </row>
    <row r="14" spans="1:2" x14ac:dyDescent="0.2">
      <c r="A14" s="7">
        <f>ROW()</f>
        <v>14</v>
      </c>
      <c r="B14" s="7" t="s">
        <v>388</v>
      </c>
    </row>
    <row r="15" spans="1:2" x14ac:dyDescent="0.2">
      <c r="A15" s="7">
        <f>ROW()</f>
        <v>15</v>
      </c>
      <c r="B15" s="7" t="s">
        <v>389</v>
      </c>
    </row>
    <row r="16" spans="1:2" x14ac:dyDescent="0.2">
      <c r="A16" s="7">
        <f>ROW()</f>
        <v>16</v>
      </c>
      <c r="B16" s="7" t="s">
        <v>390</v>
      </c>
    </row>
    <row r="17" spans="1:2" x14ac:dyDescent="0.2">
      <c r="A17" s="7">
        <f>ROW()</f>
        <v>17</v>
      </c>
      <c r="B17" s="7" t="s">
        <v>391</v>
      </c>
    </row>
    <row r="18" spans="1:2" x14ac:dyDescent="0.2">
      <c r="A18" s="7">
        <f>ROW()</f>
        <v>18</v>
      </c>
      <c r="B18" s="7" t="s">
        <v>392</v>
      </c>
    </row>
    <row r="19" spans="1:2" x14ac:dyDescent="0.2">
      <c r="A19" s="7">
        <f>ROW()</f>
        <v>19</v>
      </c>
      <c r="B19" s="7" t="s">
        <v>393</v>
      </c>
    </row>
    <row r="20" spans="1:2" x14ac:dyDescent="0.2">
      <c r="A20" s="7">
        <f>ROW()</f>
        <v>20</v>
      </c>
      <c r="B20" s="7" t="s">
        <v>394</v>
      </c>
    </row>
    <row r="21" spans="1:2" x14ac:dyDescent="0.2">
      <c r="A21" s="7">
        <f>ROW()</f>
        <v>21</v>
      </c>
      <c r="B21" s="7" t="s">
        <v>395</v>
      </c>
    </row>
    <row r="22" spans="1:2" x14ac:dyDescent="0.2">
      <c r="A22" s="7">
        <f>ROW()</f>
        <v>22</v>
      </c>
      <c r="B22" s="7" t="s">
        <v>396</v>
      </c>
    </row>
    <row r="23" spans="1:2" x14ac:dyDescent="0.2">
      <c r="A23" s="7">
        <f>ROW()</f>
        <v>23</v>
      </c>
      <c r="B23" s="7" t="s">
        <v>397</v>
      </c>
    </row>
    <row r="24" spans="1:2" x14ac:dyDescent="0.2">
      <c r="A24" s="7">
        <f>ROW()</f>
        <v>24</v>
      </c>
      <c r="B24" s="7" t="s">
        <v>398</v>
      </c>
    </row>
    <row r="25" spans="1:2" x14ac:dyDescent="0.2">
      <c r="A25" s="7">
        <f>ROW()</f>
        <v>25</v>
      </c>
      <c r="B25" s="7" t="s">
        <v>399</v>
      </c>
    </row>
    <row r="26" spans="1:2" x14ac:dyDescent="0.2">
      <c r="A26" s="7">
        <f>ROW()</f>
        <v>26</v>
      </c>
      <c r="B26" s="7" t="s">
        <v>400</v>
      </c>
    </row>
    <row r="27" spans="1:2" x14ac:dyDescent="0.2">
      <c r="A27" s="7">
        <f>ROW()</f>
        <v>27</v>
      </c>
      <c r="B27" s="7" t="s">
        <v>401</v>
      </c>
    </row>
    <row r="28" spans="1:2" x14ac:dyDescent="0.2">
      <c r="A28" s="7">
        <f>ROW()</f>
        <v>28</v>
      </c>
      <c r="B28" s="7" t="s">
        <v>402</v>
      </c>
    </row>
    <row r="29" spans="1:2" x14ac:dyDescent="0.2">
      <c r="A29" s="7">
        <f>ROW()</f>
        <v>29</v>
      </c>
      <c r="B29" s="7" t="s">
        <v>403</v>
      </c>
    </row>
    <row r="30" spans="1:2" x14ac:dyDescent="0.2">
      <c r="A30" s="7">
        <f>ROW()</f>
        <v>30</v>
      </c>
      <c r="B30" s="7" t="s">
        <v>404</v>
      </c>
    </row>
    <row r="31" spans="1:2" x14ac:dyDescent="0.2">
      <c r="A31" s="7">
        <f>ROW()</f>
        <v>31</v>
      </c>
      <c r="B31" s="7" t="s">
        <v>405</v>
      </c>
    </row>
    <row r="32" spans="1:2" x14ac:dyDescent="0.2">
      <c r="A32" s="7">
        <f>ROW()</f>
        <v>32</v>
      </c>
      <c r="B32" s="7" t="s">
        <v>406</v>
      </c>
    </row>
    <row r="33" spans="1:2" x14ac:dyDescent="0.2">
      <c r="A33" s="7">
        <f>ROW()</f>
        <v>33</v>
      </c>
      <c r="B33" s="7" t="s">
        <v>407</v>
      </c>
    </row>
    <row r="34" spans="1:2" x14ac:dyDescent="0.2">
      <c r="A34" s="7">
        <f>ROW()</f>
        <v>34</v>
      </c>
      <c r="B34" s="7" t="s">
        <v>408</v>
      </c>
    </row>
    <row r="35" spans="1:2" x14ac:dyDescent="0.2">
      <c r="A35" s="7">
        <f>ROW()</f>
        <v>35</v>
      </c>
      <c r="B35" s="7" t="s">
        <v>409</v>
      </c>
    </row>
    <row r="36" spans="1:2" x14ac:dyDescent="0.2">
      <c r="A36" s="7">
        <f>ROW()</f>
        <v>36</v>
      </c>
      <c r="B36" s="7" t="s">
        <v>410</v>
      </c>
    </row>
    <row r="37" spans="1:2" x14ac:dyDescent="0.2">
      <c r="A37" s="7">
        <f>ROW()</f>
        <v>37</v>
      </c>
      <c r="B37" s="7" t="s">
        <v>411</v>
      </c>
    </row>
    <row r="38" spans="1:2" x14ac:dyDescent="0.2">
      <c r="A38" s="7">
        <f>ROW()</f>
        <v>38</v>
      </c>
      <c r="B38" s="7" t="s">
        <v>412</v>
      </c>
    </row>
    <row r="39" spans="1:2" x14ac:dyDescent="0.2">
      <c r="A39" s="7">
        <f>ROW()</f>
        <v>39</v>
      </c>
      <c r="B39" s="7" t="s">
        <v>413</v>
      </c>
    </row>
    <row r="40" spans="1:2" x14ac:dyDescent="0.2">
      <c r="A40" s="7">
        <f>ROW()</f>
        <v>40</v>
      </c>
      <c r="B40" s="7" t="s">
        <v>414</v>
      </c>
    </row>
    <row r="41" spans="1:2" x14ac:dyDescent="0.2">
      <c r="A41" s="7">
        <f>ROW()</f>
        <v>41</v>
      </c>
      <c r="B41" s="7" t="s">
        <v>415</v>
      </c>
    </row>
    <row r="42" spans="1:2" x14ac:dyDescent="0.2">
      <c r="A42" s="7">
        <f>ROW()</f>
        <v>42</v>
      </c>
      <c r="B42" s="7" t="s">
        <v>416</v>
      </c>
    </row>
    <row r="43" spans="1:2" x14ac:dyDescent="0.2">
      <c r="A43" s="7">
        <f>ROW()</f>
        <v>43</v>
      </c>
      <c r="B43" s="7" t="s">
        <v>417</v>
      </c>
    </row>
    <row r="44" spans="1:2" x14ac:dyDescent="0.2">
      <c r="A44" s="7">
        <f>ROW()</f>
        <v>44</v>
      </c>
      <c r="B44" s="7" t="s">
        <v>418</v>
      </c>
    </row>
    <row r="45" spans="1:2" x14ac:dyDescent="0.2">
      <c r="A45" s="7">
        <f>ROW()</f>
        <v>45</v>
      </c>
      <c r="B45" s="7" t="s">
        <v>419</v>
      </c>
    </row>
    <row r="46" spans="1:2" x14ac:dyDescent="0.2">
      <c r="A46" s="7">
        <f>ROW()</f>
        <v>46</v>
      </c>
      <c r="B46" s="7" t="s">
        <v>420</v>
      </c>
    </row>
    <row r="47" spans="1:2" x14ac:dyDescent="0.2">
      <c r="A47" s="7">
        <f>ROW()</f>
        <v>47</v>
      </c>
      <c r="B47" s="7" t="s">
        <v>421</v>
      </c>
    </row>
    <row r="48" spans="1:2" x14ac:dyDescent="0.2">
      <c r="A48" s="7">
        <f>ROW()</f>
        <v>48</v>
      </c>
      <c r="B48" s="7" t="s">
        <v>422</v>
      </c>
    </row>
    <row r="49" spans="1:2" x14ac:dyDescent="0.2">
      <c r="A49" s="7">
        <f>ROW()</f>
        <v>49</v>
      </c>
      <c r="B49" s="7" t="s">
        <v>423</v>
      </c>
    </row>
    <row r="50" spans="1:2" x14ac:dyDescent="0.2">
      <c r="A50" s="7">
        <f>ROW()</f>
        <v>50</v>
      </c>
      <c r="B50" s="7" t="s">
        <v>424</v>
      </c>
    </row>
    <row r="51" spans="1:2" x14ac:dyDescent="0.2">
      <c r="A51" s="7">
        <f>ROW()</f>
        <v>51</v>
      </c>
      <c r="B51" s="7" t="s">
        <v>425</v>
      </c>
    </row>
    <row r="52" spans="1:2" x14ac:dyDescent="0.2">
      <c r="A52" s="7">
        <f>ROW()</f>
        <v>52</v>
      </c>
      <c r="B52" s="7" t="s">
        <v>426</v>
      </c>
    </row>
    <row r="53" spans="1:2" x14ac:dyDescent="0.2">
      <c r="A53" s="7">
        <f>ROW()</f>
        <v>53</v>
      </c>
      <c r="B53" s="7" t="s">
        <v>427</v>
      </c>
    </row>
    <row r="54" spans="1:2" x14ac:dyDescent="0.2">
      <c r="A54" s="7">
        <f>ROW()</f>
        <v>54</v>
      </c>
      <c r="B54" s="7" t="s">
        <v>428</v>
      </c>
    </row>
    <row r="55" spans="1:2" x14ac:dyDescent="0.2">
      <c r="A55" s="7">
        <f>ROW()</f>
        <v>55</v>
      </c>
      <c r="B55" s="7" t="s">
        <v>429</v>
      </c>
    </row>
    <row r="56" spans="1:2" x14ac:dyDescent="0.2">
      <c r="A56" s="7">
        <f>ROW()</f>
        <v>56</v>
      </c>
      <c r="B56" s="7" t="s">
        <v>430</v>
      </c>
    </row>
    <row r="57" spans="1:2" x14ac:dyDescent="0.2">
      <c r="A57" s="7">
        <f>ROW()</f>
        <v>57</v>
      </c>
      <c r="B57" s="7" t="s">
        <v>431</v>
      </c>
    </row>
    <row r="58" spans="1:2" x14ac:dyDescent="0.2">
      <c r="A58" s="7">
        <f>ROW()</f>
        <v>58</v>
      </c>
      <c r="B58" s="7" t="s">
        <v>432</v>
      </c>
    </row>
    <row r="59" spans="1:2" x14ac:dyDescent="0.2">
      <c r="A59" s="7">
        <f>ROW()</f>
        <v>59</v>
      </c>
      <c r="B59" s="7" t="s">
        <v>433</v>
      </c>
    </row>
    <row r="60" spans="1:2" x14ac:dyDescent="0.2">
      <c r="A60" s="7">
        <f>ROW()</f>
        <v>60</v>
      </c>
      <c r="B60" s="7" t="s">
        <v>434</v>
      </c>
    </row>
    <row r="61" spans="1:2" x14ac:dyDescent="0.2">
      <c r="A61" s="7">
        <f>ROW()</f>
        <v>61</v>
      </c>
      <c r="B61" s="7" t="s">
        <v>435</v>
      </c>
    </row>
    <row r="62" spans="1:2" x14ac:dyDescent="0.2">
      <c r="A62" s="7">
        <f>ROW()</f>
        <v>62</v>
      </c>
      <c r="B62" s="7" t="s">
        <v>436</v>
      </c>
    </row>
    <row r="63" spans="1:2" x14ac:dyDescent="0.2">
      <c r="A63" s="7">
        <f>ROW()</f>
        <v>63</v>
      </c>
      <c r="B63" s="7" t="s">
        <v>437</v>
      </c>
    </row>
    <row r="64" spans="1:2" x14ac:dyDescent="0.2">
      <c r="A64" s="7">
        <f>ROW()</f>
        <v>64</v>
      </c>
      <c r="B64" s="7" t="s">
        <v>438</v>
      </c>
    </row>
    <row r="65" spans="1:2" x14ac:dyDescent="0.2">
      <c r="A65" s="7">
        <f>ROW()</f>
        <v>65</v>
      </c>
      <c r="B65" s="7" t="s">
        <v>439</v>
      </c>
    </row>
    <row r="66" spans="1:2" x14ac:dyDescent="0.2">
      <c r="A66" s="7">
        <f>ROW()</f>
        <v>66</v>
      </c>
      <c r="B66" s="7" t="s">
        <v>440</v>
      </c>
    </row>
    <row r="67" spans="1:2" x14ac:dyDescent="0.2">
      <c r="A67" s="7">
        <f>ROW()</f>
        <v>67</v>
      </c>
      <c r="B67" s="7" t="s">
        <v>441</v>
      </c>
    </row>
    <row r="68" spans="1:2" x14ac:dyDescent="0.2">
      <c r="A68" s="7">
        <f>ROW()</f>
        <v>68</v>
      </c>
      <c r="B68" s="7" t="s">
        <v>442</v>
      </c>
    </row>
    <row r="69" spans="1:2" x14ac:dyDescent="0.2">
      <c r="A69" s="7">
        <f>ROW()</f>
        <v>69</v>
      </c>
      <c r="B69" s="7" t="s">
        <v>443</v>
      </c>
    </row>
    <row r="70" spans="1:2" x14ac:dyDescent="0.2">
      <c r="A70" s="7">
        <f>ROW()</f>
        <v>70</v>
      </c>
      <c r="B70" s="7" t="s">
        <v>444</v>
      </c>
    </row>
    <row r="71" spans="1:2" x14ac:dyDescent="0.2">
      <c r="A71" s="7">
        <f>ROW()</f>
        <v>71</v>
      </c>
      <c r="B71" s="7" t="s">
        <v>445</v>
      </c>
    </row>
    <row r="72" spans="1:2" x14ac:dyDescent="0.2">
      <c r="A72" s="7">
        <f>ROW()</f>
        <v>72</v>
      </c>
      <c r="B72" s="7" t="s">
        <v>446</v>
      </c>
    </row>
    <row r="73" spans="1:2" x14ac:dyDescent="0.2">
      <c r="A73" s="7">
        <f>ROW()</f>
        <v>73</v>
      </c>
      <c r="B73" s="7" t="s">
        <v>447</v>
      </c>
    </row>
    <row r="74" spans="1:2" x14ac:dyDescent="0.2">
      <c r="A74" s="7">
        <f>ROW()</f>
        <v>74</v>
      </c>
      <c r="B74" s="7" t="s">
        <v>448</v>
      </c>
    </row>
    <row r="75" spans="1:2" x14ac:dyDescent="0.2">
      <c r="A75" s="7">
        <f>ROW()</f>
        <v>75</v>
      </c>
      <c r="B75" s="7" t="s">
        <v>449</v>
      </c>
    </row>
    <row r="76" spans="1:2" x14ac:dyDescent="0.2">
      <c r="A76" s="7">
        <f>ROW()</f>
        <v>76</v>
      </c>
      <c r="B76" s="7" t="s">
        <v>450</v>
      </c>
    </row>
    <row r="77" spans="1:2" x14ac:dyDescent="0.2">
      <c r="A77" s="7">
        <f>ROW()</f>
        <v>77</v>
      </c>
      <c r="B77" s="7" t="s">
        <v>451</v>
      </c>
    </row>
    <row r="78" spans="1:2" x14ac:dyDescent="0.2">
      <c r="A78" s="7">
        <f>ROW()</f>
        <v>78</v>
      </c>
      <c r="B78" s="7" t="s">
        <v>452</v>
      </c>
    </row>
    <row r="79" spans="1:2" x14ac:dyDescent="0.2">
      <c r="A79" s="7">
        <f>ROW()</f>
        <v>79</v>
      </c>
      <c r="B79" s="7" t="s">
        <v>453</v>
      </c>
    </row>
    <row r="80" spans="1:2" x14ac:dyDescent="0.2">
      <c r="A80" s="7">
        <f>ROW()</f>
        <v>80</v>
      </c>
      <c r="B80" s="7" t="s">
        <v>454</v>
      </c>
    </row>
    <row r="81" spans="1:2" x14ac:dyDescent="0.2">
      <c r="A81" s="7">
        <f>ROW()</f>
        <v>81</v>
      </c>
      <c r="B81" s="7" t="s">
        <v>455</v>
      </c>
    </row>
    <row r="82" spans="1:2" x14ac:dyDescent="0.2">
      <c r="A82" s="7">
        <f>ROW()</f>
        <v>82</v>
      </c>
      <c r="B82" s="7" t="s">
        <v>456</v>
      </c>
    </row>
    <row r="83" spans="1:2" x14ac:dyDescent="0.2">
      <c r="A83" s="7">
        <f>ROW()</f>
        <v>83</v>
      </c>
      <c r="B83" s="7" t="s">
        <v>457</v>
      </c>
    </row>
    <row r="84" spans="1:2" x14ac:dyDescent="0.2">
      <c r="A84" s="7">
        <f>ROW()</f>
        <v>84</v>
      </c>
      <c r="B84" s="7" t="s">
        <v>458</v>
      </c>
    </row>
    <row r="85" spans="1:2" x14ac:dyDescent="0.2">
      <c r="A85" s="7">
        <f>ROW()</f>
        <v>85</v>
      </c>
      <c r="B85" s="7" t="s">
        <v>459</v>
      </c>
    </row>
    <row r="86" spans="1:2" x14ac:dyDescent="0.2">
      <c r="A86" s="7">
        <f>ROW()</f>
        <v>86</v>
      </c>
      <c r="B86" s="7" t="s">
        <v>460</v>
      </c>
    </row>
    <row r="87" spans="1:2" x14ac:dyDescent="0.2">
      <c r="A87" s="7">
        <f>ROW()</f>
        <v>87</v>
      </c>
      <c r="B87" s="7" t="s">
        <v>461</v>
      </c>
    </row>
    <row r="88" spans="1:2" x14ac:dyDescent="0.2">
      <c r="A88" s="7">
        <f>ROW()</f>
        <v>88</v>
      </c>
      <c r="B88" s="7" t="s">
        <v>462</v>
      </c>
    </row>
    <row r="89" spans="1:2" x14ac:dyDescent="0.2">
      <c r="A89" s="7">
        <f>ROW()</f>
        <v>89</v>
      </c>
      <c r="B89" s="7" t="s">
        <v>463</v>
      </c>
    </row>
    <row r="90" spans="1:2" x14ac:dyDescent="0.2">
      <c r="A90" s="7">
        <f>ROW()</f>
        <v>90</v>
      </c>
      <c r="B90" s="7" t="s">
        <v>464</v>
      </c>
    </row>
    <row r="91" spans="1:2" x14ac:dyDescent="0.2">
      <c r="A91" s="7">
        <f>ROW()</f>
        <v>91</v>
      </c>
      <c r="B91" s="7" t="s">
        <v>465</v>
      </c>
    </row>
    <row r="92" spans="1:2" x14ac:dyDescent="0.2">
      <c r="A92" s="7">
        <f>ROW()</f>
        <v>92</v>
      </c>
      <c r="B92" s="7" t="s">
        <v>466</v>
      </c>
    </row>
    <row r="93" spans="1:2" x14ac:dyDescent="0.2">
      <c r="A93" s="7">
        <f>ROW()</f>
        <v>93</v>
      </c>
      <c r="B93" s="7" t="s">
        <v>467</v>
      </c>
    </row>
    <row r="94" spans="1:2" x14ac:dyDescent="0.2">
      <c r="A94" s="7">
        <f>ROW()</f>
        <v>94</v>
      </c>
      <c r="B94" s="7" t="s">
        <v>468</v>
      </c>
    </row>
    <row r="95" spans="1:2" x14ac:dyDescent="0.2">
      <c r="A95" s="7">
        <f>ROW()</f>
        <v>95</v>
      </c>
      <c r="B95" s="7" t="s">
        <v>469</v>
      </c>
    </row>
    <row r="96" spans="1:2" x14ac:dyDescent="0.2">
      <c r="A96" s="7">
        <f>ROW()</f>
        <v>96</v>
      </c>
      <c r="B96" s="7" t="s">
        <v>470</v>
      </c>
    </row>
    <row r="97" spans="1:2" x14ac:dyDescent="0.2">
      <c r="A97" s="7">
        <f>ROW()</f>
        <v>97</v>
      </c>
      <c r="B97" s="7" t="s">
        <v>471</v>
      </c>
    </row>
    <row r="98" spans="1:2" x14ac:dyDescent="0.2">
      <c r="A98" s="7">
        <f>ROW()</f>
        <v>98</v>
      </c>
      <c r="B98" s="7" t="s">
        <v>472</v>
      </c>
    </row>
    <row r="99" spans="1:2" x14ac:dyDescent="0.2">
      <c r="A99" s="7">
        <f>ROW()</f>
        <v>99</v>
      </c>
      <c r="B99" s="7" t="s">
        <v>473</v>
      </c>
    </row>
    <row r="100" spans="1:2" x14ac:dyDescent="0.2">
      <c r="A100" s="7">
        <f>ROW()</f>
        <v>100</v>
      </c>
      <c r="B100" s="7" t="s">
        <v>474</v>
      </c>
    </row>
    <row r="101" spans="1:2" x14ac:dyDescent="0.2">
      <c r="A101" s="7">
        <f>ROW()</f>
        <v>101</v>
      </c>
      <c r="B101" s="7" t="s">
        <v>475</v>
      </c>
    </row>
    <row r="102" spans="1:2" x14ac:dyDescent="0.2">
      <c r="A102" s="7">
        <f>ROW()</f>
        <v>102</v>
      </c>
      <c r="B102" s="7" t="s">
        <v>476</v>
      </c>
    </row>
    <row r="103" spans="1:2" x14ac:dyDescent="0.2">
      <c r="A103" s="7">
        <f>ROW()</f>
        <v>103</v>
      </c>
      <c r="B103" s="7" t="s">
        <v>477</v>
      </c>
    </row>
    <row r="104" spans="1:2" x14ac:dyDescent="0.2">
      <c r="A104" s="7">
        <f>ROW()</f>
        <v>104</v>
      </c>
      <c r="B104" s="7" t="s">
        <v>478</v>
      </c>
    </row>
    <row r="105" spans="1:2" x14ac:dyDescent="0.2">
      <c r="A105" s="7">
        <f>ROW()</f>
        <v>105</v>
      </c>
      <c r="B105" s="7" t="s">
        <v>479</v>
      </c>
    </row>
    <row r="106" spans="1:2" x14ac:dyDescent="0.2">
      <c r="A106" s="7">
        <f>ROW()</f>
        <v>106</v>
      </c>
      <c r="B106" s="7" t="s">
        <v>480</v>
      </c>
    </row>
    <row r="107" spans="1:2" x14ac:dyDescent="0.2">
      <c r="A107" s="7">
        <f>ROW()</f>
        <v>107</v>
      </c>
      <c r="B107" s="7" t="s">
        <v>481</v>
      </c>
    </row>
    <row r="108" spans="1:2" x14ac:dyDescent="0.2">
      <c r="A108" s="7">
        <f>ROW()</f>
        <v>108</v>
      </c>
      <c r="B108" s="7" t="s">
        <v>482</v>
      </c>
    </row>
    <row r="109" spans="1:2" x14ac:dyDescent="0.2">
      <c r="A109" s="7">
        <f>ROW()</f>
        <v>109</v>
      </c>
      <c r="B109" s="7" t="s">
        <v>483</v>
      </c>
    </row>
    <row r="110" spans="1:2" x14ac:dyDescent="0.2">
      <c r="A110" s="7">
        <f>ROW()</f>
        <v>110</v>
      </c>
      <c r="B110" s="7" t="s">
        <v>484</v>
      </c>
    </row>
    <row r="111" spans="1:2" x14ac:dyDescent="0.2">
      <c r="A111" s="7">
        <f>ROW()</f>
        <v>111</v>
      </c>
      <c r="B111" s="7" t="s">
        <v>485</v>
      </c>
    </row>
    <row r="112" spans="1:2" x14ac:dyDescent="0.2">
      <c r="A112" s="7">
        <f>ROW()</f>
        <v>112</v>
      </c>
      <c r="B112" s="7" t="s">
        <v>486</v>
      </c>
    </row>
    <row r="113" spans="1:2" x14ac:dyDescent="0.2">
      <c r="A113" s="7">
        <f>ROW()</f>
        <v>113</v>
      </c>
      <c r="B113" s="7" t="s">
        <v>487</v>
      </c>
    </row>
    <row r="114" spans="1:2" x14ac:dyDescent="0.2">
      <c r="A114" s="7">
        <f>ROW()</f>
        <v>114</v>
      </c>
      <c r="B114" s="7" t="s">
        <v>488</v>
      </c>
    </row>
    <row r="115" spans="1:2" x14ac:dyDescent="0.2">
      <c r="A115" s="7">
        <f>ROW()</f>
        <v>115</v>
      </c>
      <c r="B115" s="7" t="s">
        <v>489</v>
      </c>
    </row>
    <row r="116" spans="1:2" x14ac:dyDescent="0.2">
      <c r="A116" s="7">
        <f>ROW()</f>
        <v>116</v>
      </c>
      <c r="B116" s="7" t="s">
        <v>490</v>
      </c>
    </row>
    <row r="117" spans="1:2" x14ac:dyDescent="0.2">
      <c r="A117" s="7">
        <f>ROW()</f>
        <v>117</v>
      </c>
      <c r="B117" s="7" t="s">
        <v>491</v>
      </c>
    </row>
    <row r="118" spans="1:2" x14ac:dyDescent="0.2">
      <c r="A118" s="7">
        <f>ROW()</f>
        <v>118</v>
      </c>
      <c r="B118" s="7" t="s">
        <v>492</v>
      </c>
    </row>
    <row r="119" spans="1:2" x14ac:dyDescent="0.2">
      <c r="A119" s="7">
        <f>ROW()</f>
        <v>119</v>
      </c>
      <c r="B119" s="7" t="s">
        <v>493</v>
      </c>
    </row>
    <row r="120" spans="1:2" x14ac:dyDescent="0.2">
      <c r="A120" s="7">
        <f>ROW()</f>
        <v>120</v>
      </c>
      <c r="B120" s="7" t="s">
        <v>494</v>
      </c>
    </row>
    <row r="121" spans="1:2" x14ac:dyDescent="0.2">
      <c r="A121" s="7">
        <f>ROW()</f>
        <v>121</v>
      </c>
      <c r="B121" s="7" t="s">
        <v>495</v>
      </c>
    </row>
    <row r="122" spans="1:2" x14ac:dyDescent="0.2">
      <c r="A122" s="7">
        <f>ROW()</f>
        <v>122</v>
      </c>
      <c r="B122" s="7" t="s">
        <v>496</v>
      </c>
    </row>
    <row r="123" spans="1:2" x14ac:dyDescent="0.2">
      <c r="A123" s="7">
        <f>ROW()</f>
        <v>123</v>
      </c>
      <c r="B123" s="7" t="s">
        <v>497</v>
      </c>
    </row>
    <row r="124" spans="1:2" x14ac:dyDescent="0.2">
      <c r="A124" s="7">
        <f>ROW()</f>
        <v>124</v>
      </c>
      <c r="B124" s="7" t="s">
        <v>498</v>
      </c>
    </row>
    <row r="125" spans="1:2" x14ac:dyDescent="0.2">
      <c r="A125" s="7">
        <f>ROW()</f>
        <v>125</v>
      </c>
      <c r="B125" s="7" t="s">
        <v>499</v>
      </c>
    </row>
    <row r="126" spans="1:2" x14ac:dyDescent="0.2">
      <c r="A126" s="7">
        <f>ROW()</f>
        <v>126</v>
      </c>
      <c r="B126" s="7" t="s">
        <v>500</v>
      </c>
    </row>
    <row r="127" spans="1:2" x14ac:dyDescent="0.2">
      <c r="A127" s="7">
        <f>ROW()</f>
        <v>127</v>
      </c>
      <c r="B127" s="7" t="s">
        <v>501</v>
      </c>
    </row>
    <row r="128" spans="1:2" x14ac:dyDescent="0.2">
      <c r="A128" s="7">
        <f>ROW()</f>
        <v>128</v>
      </c>
      <c r="B128" s="7" t="s">
        <v>502</v>
      </c>
    </row>
    <row r="129" spans="1:2" x14ac:dyDescent="0.2">
      <c r="A129" s="7">
        <f>ROW()</f>
        <v>129</v>
      </c>
      <c r="B129" s="7" t="s">
        <v>503</v>
      </c>
    </row>
    <row r="130" spans="1:2" x14ac:dyDescent="0.2">
      <c r="A130" s="7">
        <f>ROW()</f>
        <v>130</v>
      </c>
      <c r="B130" s="7" t="s">
        <v>504</v>
      </c>
    </row>
    <row r="131" spans="1:2" x14ac:dyDescent="0.2">
      <c r="A131" s="7">
        <f>ROW()</f>
        <v>131</v>
      </c>
      <c r="B131" s="7" t="s">
        <v>505</v>
      </c>
    </row>
    <row r="132" spans="1:2" x14ac:dyDescent="0.2">
      <c r="A132" s="7">
        <f>ROW()</f>
        <v>132</v>
      </c>
      <c r="B132" s="7" t="s">
        <v>506</v>
      </c>
    </row>
    <row r="133" spans="1:2" x14ac:dyDescent="0.2">
      <c r="A133" s="7">
        <f>ROW()</f>
        <v>133</v>
      </c>
      <c r="B133" s="7" t="s">
        <v>507</v>
      </c>
    </row>
    <row r="134" spans="1:2" x14ac:dyDescent="0.2">
      <c r="A134" s="7">
        <f>ROW()</f>
        <v>134</v>
      </c>
      <c r="B134" s="7" t="s">
        <v>508</v>
      </c>
    </row>
    <row r="135" spans="1:2" x14ac:dyDescent="0.2">
      <c r="A135" s="7">
        <f>ROW()</f>
        <v>135</v>
      </c>
      <c r="B135" s="7" t="s">
        <v>509</v>
      </c>
    </row>
    <row r="136" spans="1:2" x14ac:dyDescent="0.2">
      <c r="A136" s="7">
        <f>ROW()</f>
        <v>136</v>
      </c>
      <c r="B136" s="7" t="s">
        <v>510</v>
      </c>
    </row>
    <row r="137" spans="1:2" x14ac:dyDescent="0.2">
      <c r="A137" s="7">
        <f>ROW()</f>
        <v>137</v>
      </c>
      <c r="B137" s="7" t="s">
        <v>511</v>
      </c>
    </row>
    <row r="138" spans="1:2" x14ac:dyDescent="0.2">
      <c r="A138" s="7">
        <f>ROW()</f>
        <v>138</v>
      </c>
      <c r="B138" s="7" t="s">
        <v>512</v>
      </c>
    </row>
    <row r="139" spans="1:2" x14ac:dyDescent="0.2">
      <c r="A139" s="7">
        <f>ROW()</f>
        <v>139</v>
      </c>
      <c r="B139" s="7" t="s">
        <v>513</v>
      </c>
    </row>
    <row r="140" spans="1:2" x14ac:dyDescent="0.2">
      <c r="A140" s="7">
        <f>ROW()</f>
        <v>140</v>
      </c>
      <c r="B140" s="7" t="s">
        <v>514</v>
      </c>
    </row>
    <row r="141" spans="1:2" x14ac:dyDescent="0.2">
      <c r="A141" s="7">
        <f>ROW()</f>
        <v>141</v>
      </c>
      <c r="B141" s="7" t="s">
        <v>515</v>
      </c>
    </row>
    <row r="142" spans="1:2" x14ac:dyDescent="0.2">
      <c r="A142" s="7">
        <f>ROW()</f>
        <v>142</v>
      </c>
      <c r="B142" s="7" t="s">
        <v>516</v>
      </c>
    </row>
    <row r="143" spans="1:2" x14ac:dyDescent="0.2">
      <c r="A143" s="7">
        <f>ROW()</f>
        <v>143</v>
      </c>
      <c r="B143" s="7" t="s">
        <v>517</v>
      </c>
    </row>
    <row r="144" spans="1:2" x14ac:dyDescent="0.2">
      <c r="A144" s="7">
        <f>ROW()</f>
        <v>144</v>
      </c>
      <c r="B144" s="7" t="s">
        <v>518</v>
      </c>
    </row>
    <row r="145" spans="1:2" x14ac:dyDescent="0.2">
      <c r="A145" s="7">
        <f>ROW()</f>
        <v>145</v>
      </c>
      <c r="B145" s="7" t="s">
        <v>519</v>
      </c>
    </row>
    <row r="146" spans="1:2" x14ac:dyDescent="0.2">
      <c r="A146" s="7">
        <f>ROW()</f>
        <v>146</v>
      </c>
      <c r="B146" s="7" t="s">
        <v>520</v>
      </c>
    </row>
    <row r="147" spans="1:2" x14ac:dyDescent="0.2">
      <c r="A147" s="7">
        <f>ROW()</f>
        <v>147</v>
      </c>
      <c r="B147" s="7" t="s">
        <v>521</v>
      </c>
    </row>
    <row r="148" spans="1:2" x14ac:dyDescent="0.2">
      <c r="A148" s="7">
        <f>ROW()</f>
        <v>148</v>
      </c>
      <c r="B148" s="7" t="s">
        <v>522</v>
      </c>
    </row>
    <row r="149" spans="1:2" x14ac:dyDescent="0.2">
      <c r="A149" s="7">
        <f>ROW()</f>
        <v>149</v>
      </c>
      <c r="B149" s="7" t="s">
        <v>523</v>
      </c>
    </row>
    <row r="150" spans="1:2" x14ac:dyDescent="0.2">
      <c r="A150" s="7">
        <f>ROW()</f>
        <v>150</v>
      </c>
      <c r="B150" s="7" t="s">
        <v>524</v>
      </c>
    </row>
    <row r="151" spans="1:2" x14ac:dyDescent="0.2">
      <c r="A151" s="7">
        <f>ROW()</f>
        <v>151</v>
      </c>
      <c r="B151" s="7" t="s">
        <v>525</v>
      </c>
    </row>
    <row r="152" spans="1:2" x14ac:dyDescent="0.2">
      <c r="A152" s="7">
        <f>ROW()</f>
        <v>152</v>
      </c>
      <c r="B152" s="7" t="s">
        <v>526</v>
      </c>
    </row>
    <row r="153" spans="1:2" x14ac:dyDescent="0.2">
      <c r="A153" s="7">
        <f>ROW()</f>
        <v>153</v>
      </c>
      <c r="B153" s="7" t="s">
        <v>527</v>
      </c>
    </row>
    <row r="154" spans="1:2" x14ac:dyDescent="0.2">
      <c r="A154" s="7">
        <f>ROW()</f>
        <v>154</v>
      </c>
      <c r="B154" s="7" t="s">
        <v>528</v>
      </c>
    </row>
    <row r="155" spans="1:2" x14ac:dyDescent="0.2">
      <c r="A155" s="7">
        <f>ROW()</f>
        <v>155</v>
      </c>
      <c r="B155" s="7" t="s">
        <v>529</v>
      </c>
    </row>
    <row r="156" spans="1:2" x14ac:dyDescent="0.2">
      <c r="A156" s="7">
        <f>ROW()</f>
        <v>156</v>
      </c>
      <c r="B156" s="7" t="s">
        <v>530</v>
      </c>
    </row>
    <row r="157" spans="1:2" x14ac:dyDescent="0.2">
      <c r="A157" s="7">
        <f>ROW()</f>
        <v>157</v>
      </c>
      <c r="B157" s="7" t="s">
        <v>531</v>
      </c>
    </row>
    <row r="158" spans="1:2" x14ac:dyDescent="0.2">
      <c r="A158" s="7">
        <f>ROW()</f>
        <v>158</v>
      </c>
      <c r="B158" s="7" t="s">
        <v>532</v>
      </c>
    </row>
    <row r="159" spans="1:2" x14ac:dyDescent="0.2">
      <c r="A159" s="7">
        <f>ROW()</f>
        <v>159</v>
      </c>
      <c r="B159" s="7" t="s">
        <v>533</v>
      </c>
    </row>
    <row r="160" spans="1:2" x14ac:dyDescent="0.2">
      <c r="A160" s="7">
        <f>ROW()</f>
        <v>160</v>
      </c>
      <c r="B160" s="7" t="s">
        <v>534</v>
      </c>
    </row>
    <row r="161" spans="1:2" x14ac:dyDescent="0.2">
      <c r="A161" s="7">
        <f>ROW()</f>
        <v>161</v>
      </c>
      <c r="B161" s="7" t="s">
        <v>535</v>
      </c>
    </row>
    <row r="162" spans="1:2" x14ac:dyDescent="0.2">
      <c r="A162" s="7">
        <f>ROW()</f>
        <v>162</v>
      </c>
      <c r="B162" s="7" t="s">
        <v>536</v>
      </c>
    </row>
    <row r="163" spans="1:2" x14ac:dyDescent="0.2">
      <c r="A163" s="7">
        <f>ROW()</f>
        <v>163</v>
      </c>
      <c r="B163" s="7" t="s">
        <v>537</v>
      </c>
    </row>
    <row r="164" spans="1:2" x14ac:dyDescent="0.2">
      <c r="A164" s="7">
        <f>ROW()</f>
        <v>164</v>
      </c>
      <c r="B164" s="7" t="s">
        <v>538</v>
      </c>
    </row>
    <row r="165" spans="1:2" x14ac:dyDescent="0.2">
      <c r="A165" s="7">
        <f>ROW()</f>
        <v>165</v>
      </c>
      <c r="B165" s="7" t="s">
        <v>539</v>
      </c>
    </row>
    <row r="166" spans="1:2" x14ac:dyDescent="0.2">
      <c r="A166" s="7">
        <f>ROW()</f>
        <v>166</v>
      </c>
      <c r="B166" s="7" t="s">
        <v>540</v>
      </c>
    </row>
    <row r="167" spans="1:2" x14ac:dyDescent="0.2">
      <c r="A167" s="7">
        <f>ROW()</f>
        <v>167</v>
      </c>
      <c r="B167" s="7" t="s">
        <v>541</v>
      </c>
    </row>
    <row r="168" spans="1:2" x14ac:dyDescent="0.2">
      <c r="A168" s="7">
        <f>ROW()</f>
        <v>168</v>
      </c>
      <c r="B168" s="7" t="s">
        <v>542</v>
      </c>
    </row>
    <row r="169" spans="1:2" x14ac:dyDescent="0.2">
      <c r="A169" s="7">
        <f>ROW()</f>
        <v>169</v>
      </c>
      <c r="B169" s="7" t="s">
        <v>543</v>
      </c>
    </row>
    <row r="170" spans="1:2" x14ac:dyDescent="0.2">
      <c r="A170" s="7">
        <f>ROW()</f>
        <v>170</v>
      </c>
      <c r="B170" s="7" t="s">
        <v>544</v>
      </c>
    </row>
    <row r="171" spans="1:2" x14ac:dyDescent="0.2">
      <c r="A171" s="7">
        <f>ROW()</f>
        <v>171</v>
      </c>
      <c r="B171" s="7" t="s">
        <v>545</v>
      </c>
    </row>
    <row r="172" spans="1:2" x14ac:dyDescent="0.2">
      <c r="A172" s="7">
        <f>ROW()</f>
        <v>172</v>
      </c>
      <c r="B172" s="7" t="s">
        <v>546</v>
      </c>
    </row>
    <row r="173" spans="1:2" x14ac:dyDescent="0.2">
      <c r="A173" s="7">
        <f>ROW()</f>
        <v>173</v>
      </c>
      <c r="B173" s="7" t="s">
        <v>547</v>
      </c>
    </row>
    <row r="174" spans="1:2" x14ac:dyDescent="0.2">
      <c r="A174" s="7">
        <f>ROW()</f>
        <v>174</v>
      </c>
      <c r="B174" s="7" t="s">
        <v>548</v>
      </c>
    </row>
    <row r="175" spans="1:2" x14ac:dyDescent="0.2">
      <c r="A175" s="7">
        <f>ROW()</f>
        <v>175</v>
      </c>
      <c r="B175" s="7" t="s">
        <v>549</v>
      </c>
    </row>
    <row r="176" spans="1:2" x14ac:dyDescent="0.2">
      <c r="A176" s="7">
        <f>ROW()</f>
        <v>176</v>
      </c>
      <c r="B176" s="7" t="s">
        <v>550</v>
      </c>
    </row>
    <row r="177" spans="1:2" x14ac:dyDescent="0.2">
      <c r="A177" s="7">
        <f>ROW()</f>
        <v>177</v>
      </c>
      <c r="B177" s="7" t="s">
        <v>551</v>
      </c>
    </row>
    <row r="178" spans="1:2" x14ac:dyDescent="0.2">
      <c r="A178" s="7">
        <f>ROW()</f>
        <v>178</v>
      </c>
      <c r="B178" s="7" t="s">
        <v>552</v>
      </c>
    </row>
    <row r="179" spans="1:2" x14ac:dyDescent="0.2">
      <c r="A179" s="7">
        <f>ROW()</f>
        <v>179</v>
      </c>
      <c r="B179" s="7" t="s">
        <v>553</v>
      </c>
    </row>
    <row r="180" spans="1:2" x14ac:dyDescent="0.2">
      <c r="A180" s="7">
        <f>ROW()</f>
        <v>180</v>
      </c>
      <c r="B180" s="7" t="s">
        <v>554</v>
      </c>
    </row>
    <row r="181" spans="1:2" x14ac:dyDescent="0.2">
      <c r="A181" s="7">
        <f>ROW()</f>
        <v>181</v>
      </c>
      <c r="B181" s="7" t="s">
        <v>555</v>
      </c>
    </row>
    <row r="182" spans="1:2" x14ac:dyDescent="0.2">
      <c r="A182" s="7">
        <f>ROW()</f>
        <v>182</v>
      </c>
      <c r="B182" s="7" t="s">
        <v>556</v>
      </c>
    </row>
    <row r="183" spans="1:2" x14ac:dyDescent="0.2">
      <c r="A183" s="7">
        <f>ROW()</f>
        <v>183</v>
      </c>
      <c r="B183" s="7" t="s">
        <v>557</v>
      </c>
    </row>
    <row r="184" spans="1:2" x14ac:dyDescent="0.2">
      <c r="A184" s="7">
        <f>ROW()</f>
        <v>184</v>
      </c>
      <c r="B184" s="7" t="s">
        <v>558</v>
      </c>
    </row>
    <row r="185" spans="1:2" x14ac:dyDescent="0.2">
      <c r="A185" s="7">
        <f>ROW()</f>
        <v>185</v>
      </c>
      <c r="B185" s="7" t="s">
        <v>559</v>
      </c>
    </row>
    <row r="186" spans="1:2" x14ac:dyDescent="0.2">
      <c r="A186" s="7">
        <f>ROW()</f>
        <v>186</v>
      </c>
      <c r="B186" s="7" t="s">
        <v>560</v>
      </c>
    </row>
    <row r="187" spans="1:2" x14ac:dyDescent="0.2">
      <c r="A187" s="7">
        <f>ROW()</f>
        <v>187</v>
      </c>
      <c r="B187" s="7" t="s">
        <v>561</v>
      </c>
    </row>
    <row r="188" spans="1:2" x14ac:dyDescent="0.2">
      <c r="A188" s="7">
        <f>ROW()</f>
        <v>188</v>
      </c>
      <c r="B188" s="7" t="s">
        <v>562</v>
      </c>
    </row>
    <row r="189" spans="1:2" x14ac:dyDescent="0.2">
      <c r="A189" s="7">
        <f>ROW()</f>
        <v>189</v>
      </c>
      <c r="B189" s="7" t="s">
        <v>563</v>
      </c>
    </row>
    <row r="190" spans="1:2" x14ac:dyDescent="0.2">
      <c r="A190" s="7">
        <f>ROW()</f>
        <v>190</v>
      </c>
      <c r="B190" s="7" t="s">
        <v>564</v>
      </c>
    </row>
    <row r="191" spans="1:2" x14ac:dyDescent="0.2">
      <c r="A191" s="7">
        <f>ROW()</f>
        <v>191</v>
      </c>
      <c r="B191" s="7" t="s">
        <v>565</v>
      </c>
    </row>
    <row r="192" spans="1:2" x14ac:dyDescent="0.2">
      <c r="A192" s="7">
        <f>ROW()</f>
        <v>192</v>
      </c>
      <c r="B192" s="7" t="s">
        <v>566</v>
      </c>
    </row>
  </sheetData>
  <autoFilter ref="A1:B1" xr:uid="{9F7AD940-7762-483B-BFA2-B7BC27962B86}"/>
  <sortState xmlns:xlrd2="http://schemas.microsoft.com/office/spreadsheetml/2017/richdata2" ref="B2:B191">
    <sortCondition ref="B2:B19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68D-6027-4F73-AC7D-EBF6B1467D87}">
  <sheetPr codeName="Planilha3">
    <tabColor rgb="FFFFC000"/>
  </sheetPr>
  <dimension ref="A1:C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8.85546875" style="7" bestFit="1" customWidth="1"/>
    <col min="2" max="2" width="18.5703125" style="7" bestFit="1" customWidth="1"/>
    <col min="3" max="16384" width="9.140625" style="7"/>
  </cols>
  <sheetData>
    <row r="1" spans="1:2" ht="15.75" thickBot="1" x14ac:dyDescent="0.3">
      <c r="A1" s="11" t="s">
        <v>567</v>
      </c>
      <c r="B1" s="12" t="s">
        <v>568</v>
      </c>
    </row>
    <row r="2" spans="1:2" x14ac:dyDescent="0.2">
      <c r="A2" s="7">
        <f>ROW()</f>
        <v>2</v>
      </c>
      <c r="B2" s="7" t="s">
        <v>569</v>
      </c>
    </row>
  </sheetData>
  <autoFilter ref="A1:B1" xr:uid="{0763368D-6027-4F73-AC7D-EBF6B1467D87}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8748-4108-4B36-B981-AC68DFC11A62}">
  <sheetPr codeName="Planilha4">
    <tabColor rgb="FFFFC000"/>
  </sheetPr>
  <dimension ref="A1:D3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7.28515625" style="7" bestFit="1" customWidth="1"/>
    <col min="2" max="2" width="19.85546875" style="7" bestFit="1" customWidth="1"/>
    <col min="3" max="3" width="12" style="7" bestFit="1" customWidth="1"/>
    <col min="4" max="16384" width="9.140625" style="7"/>
  </cols>
  <sheetData>
    <row r="1" spans="1:3" s="2" customFormat="1" ht="15.75" thickBot="1" x14ac:dyDescent="0.3">
      <c r="A1" s="11" t="s">
        <v>570</v>
      </c>
      <c r="B1" s="13" t="s">
        <v>641</v>
      </c>
      <c r="C1" s="12" t="s">
        <v>7</v>
      </c>
    </row>
    <row r="2" spans="1:3" x14ac:dyDescent="0.2">
      <c r="A2" s="7">
        <f>ROW()</f>
        <v>2</v>
      </c>
      <c r="B2" s="7" t="s">
        <v>12</v>
      </c>
      <c r="C2" s="7" t="s">
        <v>571</v>
      </c>
    </row>
    <row r="3" spans="1:3" x14ac:dyDescent="0.2">
      <c r="A3" s="7">
        <f>ROW()</f>
        <v>3</v>
      </c>
      <c r="B3" s="7" t="s">
        <v>10</v>
      </c>
      <c r="C3" s="7" t="s">
        <v>572</v>
      </c>
    </row>
  </sheetData>
  <autoFilter ref="A1:C1" xr:uid="{F20E8748-4108-4B36-B981-AC68DFC11A62}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57B-7549-40FE-A381-8EDA4AA2EB5B}">
  <sheetPr codeName="Planilha5">
    <tabColor rgb="FFFFC000"/>
  </sheetPr>
  <dimension ref="A1:C6"/>
  <sheetViews>
    <sheetView workbookViewId="0">
      <pane xSplit="2" ySplit="1" topLeftCell="C2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24.28515625" style="7" bestFit="1" customWidth="1"/>
    <col min="2" max="2" width="19" style="7" bestFit="1" customWidth="1"/>
    <col min="3" max="16384" width="9.140625" style="7"/>
  </cols>
  <sheetData>
    <row r="1" spans="1:2" s="2" customFormat="1" ht="15.75" thickBot="1" x14ac:dyDescent="0.3">
      <c r="A1" s="11" t="s">
        <v>640</v>
      </c>
      <c r="B1" s="12" t="s">
        <v>619</v>
      </c>
    </row>
    <row r="2" spans="1:2" x14ac:dyDescent="0.2">
      <c r="A2" s="7">
        <f>ROW()</f>
        <v>2</v>
      </c>
      <c r="B2" s="7" t="s">
        <v>635</v>
      </c>
    </row>
    <row r="3" spans="1:2" x14ac:dyDescent="0.2">
      <c r="A3" s="7">
        <f>ROW()</f>
        <v>3</v>
      </c>
      <c r="B3" s="7" t="s">
        <v>636</v>
      </c>
    </row>
    <row r="4" spans="1:2" x14ac:dyDescent="0.2">
      <c r="A4" s="7">
        <f>ROW()</f>
        <v>4</v>
      </c>
      <c r="B4" s="7" t="s">
        <v>617</v>
      </c>
    </row>
    <row r="5" spans="1:2" x14ac:dyDescent="0.2">
      <c r="A5" s="7">
        <f>ROW()</f>
        <v>5</v>
      </c>
      <c r="B5" s="7" t="s">
        <v>637</v>
      </c>
    </row>
    <row r="6" spans="1:2" x14ac:dyDescent="0.2">
      <c r="A6" s="7">
        <f>ROW()</f>
        <v>6</v>
      </c>
      <c r="B6" s="7" t="s">
        <v>618</v>
      </c>
    </row>
  </sheetData>
  <autoFilter ref="A1:B1" xr:uid="{5F7C657B-7549-40FE-A381-8EDA4AA2EB5B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DCB9-E0D2-438A-8FF0-3D875FF32FD8}">
  <sheetPr codeName="Planilha6">
    <tabColor rgb="FFFFC000"/>
  </sheetPr>
  <dimension ref="A1:C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" sqref="B3"/>
    </sheetView>
  </sheetViews>
  <sheetFormatPr defaultColWidth="12.85546875" defaultRowHeight="14.25" x14ac:dyDescent="0.2"/>
  <cols>
    <col min="1" max="1" width="14.28515625" style="7" bestFit="1" customWidth="1"/>
    <col min="2" max="2" width="39.7109375" style="7" bestFit="1" customWidth="1"/>
    <col min="3" max="16384" width="12.85546875" style="7"/>
  </cols>
  <sheetData>
    <row r="1" spans="1:2" ht="15.75" thickBot="1" x14ac:dyDescent="0.3">
      <c r="A1" s="11" t="s">
        <v>656</v>
      </c>
      <c r="B1" s="12" t="s">
        <v>657</v>
      </c>
    </row>
    <row r="2" spans="1:2" x14ac:dyDescent="0.2">
      <c r="A2" s="7">
        <f>ROW()</f>
        <v>2</v>
      </c>
      <c r="B2" s="7" t="s">
        <v>655</v>
      </c>
    </row>
    <row r="3" spans="1:2" x14ac:dyDescent="0.2">
      <c r="A3" s="7">
        <f>ROW()</f>
        <v>3</v>
      </c>
      <c r="B3" s="7" t="s">
        <v>573</v>
      </c>
    </row>
    <row r="4" spans="1:2" x14ac:dyDescent="0.2">
      <c r="A4" s="7">
        <f>ROW()</f>
        <v>4</v>
      </c>
      <c r="B4" s="7" t="s">
        <v>652</v>
      </c>
    </row>
    <row r="5" spans="1:2" x14ac:dyDescent="0.2">
      <c r="A5" s="7">
        <f>ROW()</f>
        <v>5</v>
      </c>
      <c r="B5" s="7" t="s">
        <v>653</v>
      </c>
    </row>
    <row r="6" spans="1:2" x14ac:dyDescent="0.2">
      <c r="A6" s="7">
        <f>ROW()</f>
        <v>6</v>
      </c>
      <c r="B6" s="7" t="s">
        <v>654</v>
      </c>
    </row>
    <row r="7" spans="1:2" x14ac:dyDescent="0.2">
      <c r="A7" s="7">
        <f>ROW()</f>
        <v>7</v>
      </c>
      <c r="B7" s="7" t="s">
        <v>574</v>
      </c>
    </row>
  </sheetData>
  <autoFilter ref="A1:B1" xr:uid="{0FA5DCB9-E0D2-438A-8FF0-3D875FF32FD8}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CC74-E9CE-4DBF-8E8A-6DEF6CAC3B8F}">
  <sheetPr codeName="Planilha7">
    <tabColor theme="7"/>
  </sheetPr>
  <dimension ref="A1:C1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7109375" style="7" bestFit="1" customWidth="1"/>
    <col min="2" max="2" width="27.7109375" style="7" bestFit="1" customWidth="1"/>
    <col min="3" max="16384" width="9.140625" style="7"/>
  </cols>
  <sheetData>
    <row r="1" spans="1:2" ht="15.75" thickBot="1" x14ac:dyDescent="0.3">
      <c r="A1" s="11" t="s">
        <v>575</v>
      </c>
      <c r="B1" s="12" t="s">
        <v>576</v>
      </c>
    </row>
    <row r="2" spans="1:2" x14ac:dyDescent="0.2">
      <c r="A2" s="7">
        <f>ROW()</f>
        <v>2</v>
      </c>
      <c r="B2" s="7" t="s">
        <v>658</v>
      </c>
    </row>
    <row r="3" spans="1:2" x14ac:dyDescent="0.2">
      <c r="A3" s="7">
        <f>ROW()</f>
        <v>3</v>
      </c>
      <c r="B3" s="7" t="s">
        <v>577</v>
      </c>
    </row>
    <row r="4" spans="1:2" x14ac:dyDescent="0.2">
      <c r="A4" s="7">
        <f>ROW()</f>
        <v>4</v>
      </c>
      <c r="B4" s="7" t="s">
        <v>578</v>
      </c>
    </row>
    <row r="5" spans="1:2" x14ac:dyDescent="0.2">
      <c r="A5" s="7">
        <f>ROW()</f>
        <v>5</v>
      </c>
      <c r="B5" s="7" t="s">
        <v>579</v>
      </c>
    </row>
    <row r="6" spans="1:2" x14ac:dyDescent="0.2">
      <c r="A6" s="7">
        <f>ROW()</f>
        <v>6</v>
      </c>
      <c r="B6" s="7" t="s">
        <v>659</v>
      </c>
    </row>
    <row r="7" spans="1:2" x14ac:dyDescent="0.2">
      <c r="A7" s="7">
        <f>ROW()</f>
        <v>7</v>
      </c>
      <c r="B7" s="7" t="s">
        <v>580</v>
      </c>
    </row>
    <row r="8" spans="1:2" x14ac:dyDescent="0.2">
      <c r="A8" s="7">
        <f>ROW()</f>
        <v>8</v>
      </c>
      <c r="B8" s="7" t="s">
        <v>581</v>
      </c>
    </row>
    <row r="9" spans="1:2" x14ac:dyDescent="0.2">
      <c r="A9" s="7">
        <f>ROW()</f>
        <v>9</v>
      </c>
      <c r="B9" s="7" t="s">
        <v>582</v>
      </c>
    </row>
    <row r="10" spans="1:2" x14ac:dyDescent="0.2">
      <c r="A10" s="7">
        <f>ROW()</f>
        <v>10</v>
      </c>
      <c r="B10" s="7" t="s">
        <v>583</v>
      </c>
    </row>
    <row r="11" spans="1:2" x14ac:dyDescent="0.2">
      <c r="A11" s="7">
        <f>ROW()</f>
        <v>11</v>
      </c>
      <c r="B11" s="7" t="s">
        <v>584</v>
      </c>
    </row>
    <row r="12" spans="1:2" x14ac:dyDescent="0.2">
      <c r="A12" s="7">
        <f>ROW()</f>
        <v>12</v>
      </c>
      <c r="B12" s="7" t="s">
        <v>585</v>
      </c>
    </row>
    <row r="13" spans="1:2" x14ac:dyDescent="0.2">
      <c r="A13" s="7">
        <f>ROW()</f>
        <v>13</v>
      </c>
      <c r="B13" s="7" t="s">
        <v>660</v>
      </c>
    </row>
  </sheetData>
  <autoFilter ref="A1:B1" xr:uid="{713ACC74-E9CE-4DBF-8E8A-6DEF6CAC3B8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144-F7D5-42F9-9B1A-1529367AC879}">
  <sheetPr codeName="Planilha8">
    <tabColor rgb="FFFFC000"/>
  </sheetPr>
  <dimension ref="A1:C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33.7109375" style="7" bestFit="1" customWidth="1"/>
    <col min="2" max="2" width="27.140625" style="7" bestFit="1" customWidth="1"/>
    <col min="3" max="16384" width="9.140625" style="7"/>
  </cols>
  <sheetData>
    <row r="1" spans="1:2" ht="15.75" thickBot="1" x14ac:dyDescent="0.3">
      <c r="A1" s="11" t="s">
        <v>661</v>
      </c>
      <c r="B1" s="12" t="s">
        <v>662</v>
      </c>
    </row>
    <row r="2" spans="1:2" x14ac:dyDescent="0.2">
      <c r="A2" s="7">
        <f>ROW()</f>
        <v>2</v>
      </c>
      <c r="B2" s="7" t="s">
        <v>586</v>
      </c>
    </row>
    <row r="3" spans="1:2" x14ac:dyDescent="0.2">
      <c r="A3" s="7">
        <f>ROW()</f>
        <v>3</v>
      </c>
      <c r="B3" s="7" t="s">
        <v>663</v>
      </c>
    </row>
    <row r="4" spans="1:2" x14ac:dyDescent="0.2">
      <c r="A4" s="7">
        <f>ROW()</f>
        <v>4</v>
      </c>
      <c r="B4" s="7" t="s">
        <v>587</v>
      </c>
    </row>
    <row r="5" spans="1:2" x14ac:dyDescent="0.2">
      <c r="A5" s="7">
        <f>ROW()</f>
        <v>5</v>
      </c>
      <c r="B5" s="7" t="s">
        <v>588</v>
      </c>
    </row>
    <row r="6" spans="1:2" x14ac:dyDescent="0.2">
      <c r="A6" s="7">
        <f>ROW()</f>
        <v>6</v>
      </c>
      <c r="B6" s="7" t="s">
        <v>589</v>
      </c>
    </row>
    <row r="7" spans="1:2" x14ac:dyDescent="0.2">
      <c r="A7" s="7">
        <f>ROW()</f>
        <v>7</v>
      </c>
      <c r="B7" s="7" t="s">
        <v>590</v>
      </c>
    </row>
  </sheetData>
  <autoFilter ref="A1:B1" xr:uid="{130F8144-F7D5-42F9-9B1A-1529367AC879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84AD-E24A-4573-99F4-F5DC6FED1268}">
  <sheetPr codeName="Planilha9">
    <tabColor rgb="FFFFC000"/>
  </sheetPr>
  <dimension ref="A1:C1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8" sqref="A8"/>
    </sheetView>
  </sheetViews>
  <sheetFormatPr defaultRowHeight="14.25" x14ac:dyDescent="0.2"/>
  <cols>
    <col min="1" max="1" width="15.7109375" style="7" bestFit="1" customWidth="1"/>
    <col min="2" max="2" width="18.7109375" style="7" bestFit="1" customWidth="1"/>
    <col min="3" max="16384" width="9.140625" style="7"/>
  </cols>
  <sheetData>
    <row r="1" spans="1:2" ht="15.75" thickBot="1" x14ac:dyDescent="0.3">
      <c r="A1" s="11" t="s">
        <v>591</v>
      </c>
      <c r="B1" s="12" t="s">
        <v>592</v>
      </c>
    </row>
    <row r="2" spans="1:2" x14ac:dyDescent="0.2">
      <c r="A2" s="7">
        <f>ROW()</f>
        <v>2</v>
      </c>
      <c r="B2" s="7" t="s">
        <v>593</v>
      </c>
    </row>
    <row r="3" spans="1:2" x14ac:dyDescent="0.2">
      <c r="A3" s="7">
        <f>ROW()</f>
        <v>3</v>
      </c>
      <c r="B3" s="7" t="s">
        <v>594</v>
      </c>
    </row>
    <row r="4" spans="1:2" x14ac:dyDescent="0.2">
      <c r="A4" s="7">
        <f>ROW()</f>
        <v>4</v>
      </c>
      <c r="B4" s="7" t="s">
        <v>595</v>
      </c>
    </row>
    <row r="5" spans="1:2" x14ac:dyDescent="0.2">
      <c r="A5" s="7">
        <f>ROW()</f>
        <v>5</v>
      </c>
      <c r="B5" s="7" t="s">
        <v>596</v>
      </c>
    </row>
    <row r="6" spans="1:2" x14ac:dyDescent="0.2">
      <c r="A6" s="7">
        <f>ROW()</f>
        <v>6</v>
      </c>
      <c r="B6" s="7" t="s">
        <v>597</v>
      </c>
    </row>
    <row r="7" spans="1:2" x14ac:dyDescent="0.2">
      <c r="A7" s="7">
        <f>ROW()</f>
        <v>7</v>
      </c>
      <c r="B7" s="7" t="s">
        <v>598</v>
      </c>
    </row>
    <row r="8" spans="1:2" x14ac:dyDescent="0.2">
      <c r="A8" s="7">
        <f>ROW()</f>
        <v>8</v>
      </c>
      <c r="B8" s="7" t="s">
        <v>599</v>
      </c>
    </row>
    <row r="9" spans="1:2" x14ac:dyDescent="0.2">
      <c r="A9" s="7">
        <f>ROW()</f>
        <v>9</v>
      </c>
      <c r="B9" s="7" t="s">
        <v>600</v>
      </c>
    </row>
    <row r="10" spans="1:2" x14ac:dyDescent="0.2">
      <c r="A10" s="7">
        <f>ROW()</f>
        <v>10</v>
      </c>
      <c r="B10" s="7" t="s">
        <v>601</v>
      </c>
    </row>
    <row r="11" spans="1:2" x14ac:dyDescent="0.2">
      <c r="A11" s="7">
        <f>ROW()</f>
        <v>11</v>
      </c>
      <c r="B11" s="7" t="s">
        <v>602</v>
      </c>
    </row>
  </sheetData>
  <autoFilter ref="A1:B1" xr:uid="{EDF784AD-E24A-4573-99F4-F5DC6FED126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3E2A-E217-40CA-9FB8-A0ED83185776}">
  <sheetPr codeName="Planilha10">
    <tabColor rgb="FFFFC000"/>
  </sheetPr>
  <dimension ref="A1:C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16384" width="9.140625" style="7"/>
  </cols>
  <sheetData>
    <row r="1" spans="1:2" ht="15" x14ac:dyDescent="0.25">
      <c r="A1" s="2" t="s">
        <v>603</v>
      </c>
      <c r="B1" s="2" t="s">
        <v>604</v>
      </c>
    </row>
    <row r="2" spans="1:2" x14ac:dyDescent="0.2">
      <c r="A2" s="7">
        <f>ROW()</f>
        <v>2</v>
      </c>
      <c r="B2" s="7" t="s">
        <v>605</v>
      </c>
    </row>
    <row r="3" spans="1:2" x14ac:dyDescent="0.2">
      <c r="A3" s="7">
        <f>ROW()</f>
        <v>3</v>
      </c>
      <c r="B3" s="7" t="s">
        <v>606</v>
      </c>
    </row>
    <row r="4" spans="1:2" x14ac:dyDescent="0.2">
      <c r="A4" s="7">
        <f>ROW()</f>
        <v>4</v>
      </c>
      <c r="B4" s="7" t="s">
        <v>607</v>
      </c>
    </row>
  </sheetData>
  <autoFilter ref="A1:B1" xr:uid="{09AD3E2A-E217-40CA-9FB8-A0ED83185776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1FBC-5621-48A7-90B3-826ED9AD5461}">
  <sheetPr codeName="Sheet1">
    <tabColor rgb="FFFFC000"/>
  </sheetPr>
  <dimension ref="A1:C2"/>
  <sheetViews>
    <sheetView workbookViewId="0">
      <pane xSplit="2" ySplit="1" topLeftCell="C2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17.5703125" style="7" bestFit="1" customWidth="1"/>
    <col min="2" max="2" width="14.28515625" style="7" bestFit="1" customWidth="1"/>
    <col min="3" max="16384" width="9.140625" style="7"/>
  </cols>
  <sheetData>
    <row r="1" spans="1:2" ht="15.75" thickBot="1" x14ac:dyDescent="0.3">
      <c r="A1" s="11" t="s">
        <v>649</v>
      </c>
      <c r="B1" s="12" t="s">
        <v>650</v>
      </c>
    </row>
    <row r="2" spans="1:2" x14ac:dyDescent="0.2">
      <c r="A2" s="7">
        <f>ROW()</f>
        <v>2</v>
      </c>
      <c r="B2" s="7" t="s">
        <v>648</v>
      </c>
    </row>
  </sheetData>
  <autoFilter ref="A1:B1" xr:uid="{1A201FBC-5621-48A7-90B3-826ED9AD5461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19E2-C3CB-4E4F-AD06-6E806968E2C2}">
  <sheetPr codeName="Planilha11">
    <tabColor rgb="FFFFC000"/>
  </sheetPr>
  <dimension ref="A1:E21"/>
  <sheetViews>
    <sheetView workbookViewId="0">
      <pane xSplit="3" ySplit="1" topLeftCell="D2" activePane="bottomRight" state="frozen"/>
      <selection pane="topRight" activeCell="E1" sqref="E1"/>
      <selection pane="bottomLeft" activeCell="A5" sqref="A5"/>
      <selection pane="bottomRight"/>
    </sheetView>
  </sheetViews>
  <sheetFormatPr defaultRowHeight="14.25" x14ac:dyDescent="0.2"/>
  <cols>
    <col min="1" max="1" width="17" style="7" bestFit="1" customWidth="1"/>
    <col min="2" max="2" width="14.85546875" style="7" bestFit="1" customWidth="1"/>
    <col min="3" max="3" width="16.85546875" style="9" bestFit="1" customWidth="1"/>
    <col min="4" max="4" width="102.7109375" style="7" hidden="1" customWidth="1"/>
    <col min="5" max="16384" width="9.140625" style="7"/>
  </cols>
  <sheetData>
    <row r="1" spans="1:4" s="2" customFormat="1" ht="15.75" thickBot="1" x14ac:dyDescent="0.3">
      <c r="A1" s="11" t="s">
        <v>651</v>
      </c>
      <c r="B1" s="13" t="s">
        <v>639</v>
      </c>
      <c r="C1" s="12" t="s">
        <v>621</v>
      </c>
      <c r="D1" s="2" t="s">
        <v>8</v>
      </c>
    </row>
    <row r="2" spans="1:4" x14ac:dyDescent="0.2">
      <c r="A2" s="7">
        <v>2</v>
      </c>
      <c r="B2" s="7">
        <f>ROW()</f>
        <v>2</v>
      </c>
      <c r="C2" s="7" t="s">
        <v>642</v>
      </c>
      <c r="D2" s="7" t="e">
        <f>"INSERT INTO " &amp;#REF! &amp; "." &amp;#REF! &amp; " (" &amp;$A$1 &amp; ", " &amp; $B$1 &amp; ", " &amp; $C$1 &amp; ") VALUES (" &amp; $A2 &amp; ", " &amp; $B2 &amp;", '" &amp; UPPER(TRIM($C2)) &amp; "');"</f>
        <v>#REF!</v>
      </c>
    </row>
    <row r="3" spans="1:4" x14ac:dyDescent="0.2">
      <c r="A3" s="7">
        <v>2</v>
      </c>
      <c r="B3" s="7">
        <f>ROW()</f>
        <v>3</v>
      </c>
      <c r="C3" s="7" t="s">
        <v>643</v>
      </c>
      <c r="D3" s="7" t="e">
        <f>"INSERT INTO " &amp;#REF! &amp; "." &amp;#REF! &amp; " (" &amp;$A$1 &amp; ", " &amp; $B$1 &amp; ", " &amp; $C$1 &amp; ") VALUES (" &amp; $A3 &amp; ", " &amp; $B3 &amp;", '" &amp; UPPER(TRIM($C3)) &amp; "');"</f>
        <v>#REF!</v>
      </c>
    </row>
    <row r="4" spans="1:4" x14ac:dyDescent="0.2">
      <c r="A4" s="7">
        <v>2</v>
      </c>
      <c r="B4" s="7">
        <f>ROW()</f>
        <v>4</v>
      </c>
      <c r="C4" s="7" t="s">
        <v>647</v>
      </c>
      <c r="D4" s="7" t="e">
        <f>"INSERT INTO " &amp;#REF! &amp; "." &amp;#REF! &amp; " (" &amp;$A$1 &amp; ", " &amp; $B$1 &amp; ", " &amp; $C$1 &amp; ") VALUES (" &amp; $A4 &amp; ", " &amp; $B4 &amp;", '" &amp; UPPER(TRIM($C4)) &amp; "');"</f>
        <v>#REF!</v>
      </c>
    </row>
    <row r="5" spans="1:4" x14ac:dyDescent="0.2">
      <c r="A5" s="7">
        <v>2</v>
      </c>
      <c r="B5" s="7">
        <f>ROW()</f>
        <v>5</v>
      </c>
      <c r="C5" s="7" t="s">
        <v>644</v>
      </c>
      <c r="D5" s="7" t="e">
        <f>"INSERT INTO " &amp;#REF! &amp; "." &amp;#REF! &amp; " (" &amp;$A$1 &amp; ", " &amp; $B$1 &amp; ", " &amp; $C$1 &amp; ") VALUES (" &amp; $A5 &amp; ", " &amp; $B5 &amp;", '" &amp; UPPER(TRIM($C5)) &amp; "');"</f>
        <v>#REF!</v>
      </c>
    </row>
    <row r="6" spans="1:4" x14ac:dyDescent="0.2">
      <c r="A6" s="7">
        <v>2</v>
      </c>
      <c r="B6" s="7">
        <f>ROW()</f>
        <v>6</v>
      </c>
      <c r="C6" s="7" t="s">
        <v>645</v>
      </c>
      <c r="D6" s="7" t="e">
        <f>"INSERT INTO " &amp;#REF! &amp; "." &amp;#REF! &amp; " (" &amp;$A$1 &amp; ", " &amp; $B$1 &amp; ", " &amp; $C$1 &amp; ") VALUES (" &amp; $A6 &amp; ", " &amp; $B6 &amp;", '" &amp; UPPER(TRIM($C6)) &amp; "');"</f>
        <v>#REF!</v>
      </c>
    </row>
    <row r="7" spans="1:4" x14ac:dyDescent="0.2">
      <c r="A7" s="7">
        <v>2</v>
      </c>
      <c r="B7" s="7">
        <f>ROW()</f>
        <v>7</v>
      </c>
      <c r="C7" s="7" t="s">
        <v>454</v>
      </c>
      <c r="D7" s="7" t="e">
        <f>"INSERT INTO " &amp;#REF! &amp; "." &amp;#REF! &amp; " (" &amp;$A$1 &amp; ", " &amp; $B$1 &amp; ", " &amp; $C$1 &amp; ") VALUES (" &amp; $A7 &amp; ", " &amp; $B7 &amp;", '" &amp; UPPER(TRIM($C7)) &amp; "');"</f>
        <v>#REF!</v>
      </c>
    </row>
    <row r="8" spans="1:4" x14ac:dyDescent="0.2">
      <c r="A8" s="7">
        <v>2</v>
      </c>
      <c r="B8" s="7">
        <f>ROW()</f>
        <v>8</v>
      </c>
      <c r="C8" s="7" t="s">
        <v>622</v>
      </c>
      <c r="D8" s="7" t="e">
        <f>"INSERT INTO " &amp;#REF! &amp; "." &amp;#REF! &amp; " (" &amp;$A$1 &amp; ", " &amp; $B$1 &amp; ", " &amp; $C$1 &amp; ") VALUES (" &amp; $A8 &amp; ", " &amp; $B8 &amp;", '" &amp; UPPER(TRIM($C8)) &amp; "');"</f>
        <v>#REF!</v>
      </c>
    </row>
    <row r="9" spans="1:4" x14ac:dyDescent="0.2">
      <c r="A9" s="7">
        <v>2</v>
      </c>
      <c r="B9" s="7">
        <f>ROW()</f>
        <v>9</v>
      </c>
      <c r="C9" s="7" t="s">
        <v>623</v>
      </c>
      <c r="D9" s="7" t="e">
        <f>"INSERT INTO " &amp;#REF! &amp; "." &amp;#REF! &amp; " (" &amp;$A$1 &amp; ", " &amp; $B$1 &amp; ", " &amp; $C$1 &amp; ") VALUES (" &amp; $A9 &amp; ", " &amp; $B9 &amp;", '" &amp; UPPER(TRIM($C9)) &amp; "');"</f>
        <v>#REF!</v>
      </c>
    </row>
    <row r="10" spans="1:4" x14ac:dyDescent="0.2">
      <c r="A10" s="7">
        <v>2</v>
      </c>
      <c r="B10" s="7">
        <f>ROW()</f>
        <v>10</v>
      </c>
      <c r="C10" s="7" t="s">
        <v>624</v>
      </c>
      <c r="D10" s="7" t="e">
        <f>"INSERT INTO " &amp;#REF! &amp; "." &amp;#REF! &amp; " (" &amp;$A$1 &amp; ", " &amp; $B$1 &amp; ", " &amp; $C$1 &amp; ") VALUES (" &amp; $A10 &amp; ", " &amp; $B10 &amp;", '" &amp; UPPER(TRIM($C10)) &amp; "');"</f>
        <v>#REF!</v>
      </c>
    </row>
    <row r="11" spans="1:4" x14ac:dyDescent="0.2">
      <c r="A11" s="7">
        <v>2</v>
      </c>
      <c r="B11" s="7">
        <f>ROW()</f>
        <v>11</v>
      </c>
      <c r="C11" s="7" t="s">
        <v>625</v>
      </c>
      <c r="D11" s="7" t="e">
        <f>"INSERT INTO " &amp;#REF! &amp; "." &amp;#REF! &amp; " (" &amp;$A$1 &amp; ", " &amp; $B$1 &amp; ", " &amp; $C$1 &amp; ") VALUES (" &amp; $A11 &amp; ", " &amp; $B11 &amp;", '" &amp; UPPER(TRIM($C11)) &amp; "');"</f>
        <v>#REF!</v>
      </c>
    </row>
    <row r="12" spans="1:4" x14ac:dyDescent="0.2">
      <c r="A12" s="7">
        <v>2</v>
      </c>
      <c r="B12" s="7">
        <f>ROW()</f>
        <v>12</v>
      </c>
      <c r="C12" s="7" t="s">
        <v>646</v>
      </c>
      <c r="D12" s="7" t="e">
        <f>"INSERT INTO " &amp;#REF! &amp; "." &amp;#REF! &amp; " (" &amp;$A$1 &amp; ", " &amp; $B$1 &amp; ", " &amp; $C$1 &amp; ") VALUES (" &amp; $A12 &amp; ", " &amp; $B12 &amp;", '" &amp; UPPER(TRIM($C12)) &amp; "');"</f>
        <v>#REF!</v>
      </c>
    </row>
    <row r="13" spans="1:4" x14ac:dyDescent="0.2">
      <c r="A13" s="7">
        <v>2</v>
      </c>
      <c r="B13" s="7">
        <f>ROW()</f>
        <v>13</v>
      </c>
      <c r="C13" s="7" t="s">
        <v>626</v>
      </c>
      <c r="D13" s="7" t="e">
        <f>"INSERT INTO " &amp;#REF! &amp; "." &amp;#REF! &amp; " (" &amp;$A$1 &amp; ", " &amp; $B$1 &amp; ", " &amp; $C$1 &amp; ") VALUES (" &amp; $A13 &amp; ", " &amp; $B13 &amp;", '" &amp; UPPER(TRIM($C13)) &amp; "');"</f>
        <v>#REF!</v>
      </c>
    </row>
    <row r="14" spans="1:4" x14ac:dyDescent="0.2">
      <c r="A14" s="7">
        <v>2</v>
      </c>
      <c r="B14" s="7">
        <f>ROW()</f>
        <v>14</v>
      </c>
      <c r="C14" s="7" t="s">
        <v>627</v>
      </c>
      <c r="D14" s="7" t="e">
        <f>"INSERT INTO " &amp;#REF! &amp; "." &amp;#REF! &amp; " (" &amp;$A$1 &amp; ", " &amp; $B$1 &amp; ", " &amp; $C$1 &amp; ") VALUES (" &amp; $A14 &amp; ", " &amp; $B14 &amp;", '" &amp; UPPER(TRIM($C14)) &amp; "');"</f>
        <v>#REF!</v>
      </c>
    </row>
    <row r="15" spans="1:4" x14ac:dyDescent="0.2">
      <c r="A15" s="7">
        <v>2</v>
      </c>
      <c r="B15" s="7">
        <f>ROW()</f>
        <v>15</v>
      </c>
      <c r="C15" s="7" t="s">
        <v>628</v>
      </c>
      <c r="D15" s="7" t="e">
        <f>"INSERT INTO " &amp;#REF! &amp; "." &amp;#REF! &amp; " (" &amp;$A$1 &amp; ", " &amp; $B$1 &amp; ", " &amp; $C$1 &amp; ") VALUES (" &amp; $A15 &amp; ", " &amp; $B15 &amp;", '" &amp; UPPER(TRIM($C15)) &amp; "');"</f>
        <v>#REF!</v>
      </c>
    </row>
    <row r="16" spans="1:4" x14ac:dyDescent="0.2">
      <c r="A16" s="7">
        <v>2</v>
      </c>
      <c r="B16" s="7">
        <f>ROW()</f>
        <v>16</v>
      </c>
      <c r="C16" s="7" t="s">
        <v>629</v>
      </c>
      <c r="D16" s="7" t="e">
        <f>"INSERT INTO " &amp;#REF! &amp; "." &amp;#REF! &amp; " (" &amp;$A$1 &amp; ", " &amp; $B$1 &amp; ", " &amp; $C$1 &amp; ") VALUES (" &amp; $A16 &amp; ", " &amp; $B16 &amp;", '" &amp; UPPER(TRIM($C16)) &amp; "');"</f>
        <v>#REF!</v>
      </c>
    </row>
    <row r="17" spans="1:4" x14ac:dyDescent="0.2">
      <c r="A17" s="7">
        <v>2</v>
      </c>
      <c r="B17" s="7">
        <f>ROW()</f>
        <v>17</v>
      </c>
      <c r="C17" s="7" t="s">
        <v>630</v>
      </c>
      <c r="D17" s="7" t="e">
        <f>"INSERT INTO " &amp;#REF! &amp; "." &amp;#REF! &amp; " (" &amp;$A$1 &amp; ", " &amp; $B$1 &amp; ", " &amp; $C$1 &amp; ") VALUES (" &amp; $A17 &amp; ", " &amp; $B17 &amp;", '" &amp; UPPER(TRIM($C17)) &amp; "');"</f>
        <v>#REF!</v>
      </c>
    </row>
    <row r="18" spans="1:4" x14ac:dyDescent="0.2">
      <c r="A18" s="7">
        <v>2</v>
      </c>
      <c r="B18" s="7">
        <f>ROW()</f>
        <v>18</v>
      </c>
      <c r="C18" s="7" t="s">
        <v>631</v>
      </c>
      <c r="D18" s="7" t="e">
        <f>"INSERT INTO " &amp;#REF! &amp; "." &amp;#REF! &amp; " (" &amp;$A$1 &amp; ", " &amp; $B$1 &amp; ", " &amp; $C$1 &amp; ") VALUES (" &amp; $A18 &amp; ", " &amp; $B18 &amp;", '" &amp; UPPER(TRIM($C18)) &amp; "');"</f>
        <v>#REF!</v>
      </c>
    </row>
    <row r="19" spans="1:4" x14ac:dyDescent="0.2">
      <c r="A19" s="7">
        <v>2</v>
      </c>
      <c r="B19" s="7">
        <f>ROW()</f>
        <v>19</v>
      </c>
      <c r="C19" s="7" t="s">
        <v>632</v>
      </c>
      <c r="D19" s="7" t="e">
        <f>"INSERT INTO " &amp;#REF! &amp; "." &amp;#REF! &amp; " (" &amp;$A$1 &amp; ", " &amp; $B$1 &amp; ", " &amp; $C$1 &amp; ") VALUES (" &amp; $A19 &amp; ", " &amp; $B19 &amp;", '" &amp; UPPER(TRIM($C19)) &amp; "');"</f>
        <v>#REF!</v>
      </c>
    </row>
    <row r="20" spans="1:4" x14ac:dyDescent="0.2">
      <c r="A20" s="7">
        <v>2</v>
      </c>
      <c r="B20" s="7">
        <f>ROW()</f>
        <v>20</v>
      </c>
      <c r="C20" s="7" t="s">
        <v>633</v>
      </c>
      <c r="D20" s="7" t="e">
        <f>"INSERT INTO " &amp;#REF! &amp; "." &amp;#REF! &amp; " (" &amp;$A$1 &amp; ", " &amp; $B$1 &amp; ", " &amp; $C$1 &amp; ") VALUES (" &amp; $A20 &amp; ", " &amp; $B20 &amp;", '" &amp; UPPER(TRIM($C20)) &amp; "');"</f>
        <v>#REF!</v>
      </c>
    </row>
    <row r="21" spans="1:4" x14ac:dyDescent="0.2">
      <c r="A21" s="7">
        <v>2</v>
      </c>
      <c r="B21" s="7">
        <f>ROW()</f>
        <v>21</v>
      </c>
      <c r="C21" s="7" t="s">
        <v>634</v>
      </c>
      <c r="D21" s="7" t="e">
        <f>"INSERT INTO " &amp;#REF! &amp; "." &amp;#REF! &amp; " (" &amp;$A$1 &amp; ", " &amp; $B$1 &amp; ", " &amp; $C$1 &amp; ") VALUES (" &amp; $A21 &amp; ", " &amp; $B21 &amp;", '" &amp; UPPER(TRIM($C21)) &amp; "');"</f>
        <v>#REF!</v>
      </c>
    </row>
  </sheetData>
  <autoFilter ref="A1:C1" xr:uid="{64BE19E2-C3CB-4E4F-AD06-6E806968E2C2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612F-8AD2-4B69-8AA6-1F341D98B940}">
  <sheetPr codeName="Sheet2">
    <tabColor rgb="FFFFC000"/>
  </sheetPr>
  <dimension ref="A1:D12"/>
  <sheetViews>
    <sheetView workbookViewId="0"/>
  </sheetViews>
  <sheetFormatPr defaultRowHeight="14.25" x14ac:dyDescent="0.2"/>
  <cols>
    <col min="1" max="1" width="30.28515625" style="7" bestFit="1" customWidth="1"/>
    <col min="2" max="2" width="29.85546875" style="7" bestFit="1" customWidth="1"/>
    <col min="3" max="3" width="68.140625" style="7" bestFit="1" customWidth="1"/>
    <col min="4" max="16384" width="9.140625" style="7"/>
  </cols>
  <sheetData>
    <row r="1" spans="1:3" ht="15.75" thickBot="1" x14ac:dyDescent="0.3">
      <c r="A1" s="11" t="s">
        <v>667</v>
      </c>
      <c r="B1" s="13" t="s">
        <v>668</v>
      </c>
      <c r="C1" s="12" t="s">
        <v>669</v>
      </c>
    </row>
    <row r="2" spans="1:3" x14ac:dyDescent="0.2">
      <c r="A2" s="7">
        <f>ROW()</f>
        <v>2</v>
      </c>
      <c r="B2" s="7" t="s">
        <v>670</v>
      </c>
      <c r="C2" s="7" t="s">
        <v>677</v>
      </c>
    </row>
    <row r="3" spans="1:3" x14ac:dyDescent="0.2">
      <c r="A3" s="7">
        <f>ROW()</f>
        <v>3</v>
      </c>
      <c r="B3" s="7" t="s">
        <v>671</v>
      </c>
      <c r="C3" s="7" t="s">
        <v>678</v>
      </c>
    </row>
    <row r="4" spans="1:3" x14ac:dyDescent="0.2">
      <c r="A4" s="7">
        <f>ROW()</f>
        <v>4</v>
      </c>
      <c r="B4" s="7" t="s">
        <v>672</v>
      </c>
      <c r="C4" s="7" t="s">
        <v>679</v>
      </c>
    </row>
    <row r="5" spans="1:3" x14ac:dyDescent="0.2">
      <c r="A5" s="7">
        <f>ROW()</f>
        <v>5</v>
      </c>
      <c r="B5" s="7" t="s">
        <v>673</v>
      </c>
      <c r="C5" s="7" t="s">
        <v>680</v>
      </c>
    </row>
    <row r="6" spans="1:3" x14ac:dyDescent="0.2">
      <c r="A6" s="7">
        <f>ROW()</f>
        <v>6</v>
      </c>
      <c r="B6" s="7" t="s">
        <v>674</v>
      </c>
      <c r="C6" s="7" t="s">
        <v>681</v>
      </c>
    </row>
    <row r="7" spans="1:3" x14ac:dyDescent="0.2">
      <c r="A7" s="7">
        <f>ROW()</f>
        <v>7</v>
      </c>
      <c r="B7" s="7" t="s">
        <v>675</v>
      </c>
      <c r="C7" s="7" t="s">
        <v>682</v>
      </c>
    </row>
    <row r="8" spans="1:3" x14ac:dyDescent="0.2">
      <c r="A8" s="7">
        <f>ROW()</f>
        <v>8</v>
      </c>
      <c r="B8" s="7" t="s">
        <v>676</v>
      </c>
      <c r="C8" s="7" t="s">
        <v>683</v>
      </c>
    </row>
    <row r="9" spans="1:3" x14ac:dyDescent="0.2">
      <c r="A9" s="7">
        <f>ROW()</f>
        <v>9</v>
      </c>
      <c r="B9" s="7" t="s">
        <v>689</v>
      </c>
    </row>
    <row r="10" spans="1:3" x14ac:dyDescent="0.2">
      <c r="A10" s="7">
        <f>ROW()</f>
        <v>10</v>
      </c>
      <c r="B10" s="7" t="s">
        <v>684</v>
      </c>
      <c r="C10" s="7" t="s">
        <v>687</v>
      </c>
    </row>
    <row r="11" spans="1:3" x14ac:dyDescent="0.2">
      <c r="A11" s="7">
        <f>ROW()</f>
        <v>11</v>
      </c>
      <c r="B11" s="7" t="s">
        <v>685</v>
      </c>
      <c r="C11" s="7" t="s">
        <v>688</v>
      </c>
    </row>
    <row r="12" spans="1:3" x14ac:dyDescent="0.2">
      <c r="A12" s="7">
        <f>ROW()</f>
        <v>12</v>
      </c>
      <c r="B12" s="7" t="s">
        <v>686</v>
      </c>
    </row>
  </sheetData>
  <autoFilter ref="A1:C1" xr:uid="{32D6612F-8AD2-4B69-8AA6-1F341D98B94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4DA65-0528-475B-B93F-437941BA6C33}">
  <sheetPr>
    <tabColor rgb="FFFFC000"/>
  </sheetPr>
  <dimension ref="A1:B10"/>
  <sheetViews>
    <sheetView workbookViewId="0">
      <pane xSplit="2" ySplit="1" topLeftCell="C2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30.28515625" style="7" bestFit="1" customWidth="1"/>
    <col min="2" max="2" width="29.85546875" style="7" bestFit="1" customWidth="1"/>
    <col min="3" max="16384" width="9.140625" style="7"/>
  </cols>
  <sheetData>
    <row r="1" spans="1:2" ht="15.75" thickBot="1" x14ac:dyDescent="0.3">
      <c r="A1" s="11" t="s">
        <v>701</v>
      </c>
      <c r="B1" s="12" t="s">
        <v>702</v>
      </c>
    </row>
    <row r="2" spans="1:2" x14ac:dyDescent="0.2">
      <c r="A2" s="7">
        <f>ROW()</f>
        <v>2</v>
      </c>
      <c r="B2" s="7" t="s">
        <v>692</v>
      </c>
    </row>
    <row r="3" spans="1:2" x14ac:dyDescent="0.2">
      <c r="A3" s="7">
        <f>ROW()</f>
        <v>3</v>
      </c>
      <c r="B3" s="7" t="s">
        <v>693</v>
      </c>
    </row>
    <row r="4" spans="1:2" x14ac:dyDescent="0.2">
      <c r="A4" s="7">
        <f>ROW()</f>
        <v>4</v>
      </c>
      <c r="B4" s="7" t="s">
        <v>694</v>
      </c>
    </row>
    <row r="5" spans="1:2" x14ac:dyDescent="0.2">
      <c r="A5" s="7">
        <f>ROW()</f>
        <v>5</v>
      </c>
      <c r="B5" s="7" t="s">
        <v>695</v>
      </c>
    </row>
    <row r="6" spans="1:2" x14ac:dyDescent="0.2">
      <c r="A6" s="7">
        <f>ROW()</f>
        <v>6</v>
      </c>
      <c r="B6" s="7" t="s">
        <v>696</v>
      </c>
    </row>
    <row r="7" spans="1:2" x14ac:dyDescent="0.2">
      <c r="A7" s="7">
        <f>ROW()</f>
        <v>7</v>
      </c>
      <c r="B7" s="7" t="s">
        <v>697</v>
      </c>
    </row>
    <row r="8" spans="1:2" x14ac:dyDescent="0.2">
      <c r="A8" s="7">
        <f>ROW()</f>
        <v>8</v>
      </c>
      <c r="B8" s="7" t="s">
        <v>700</v>
      </c>
    </row>
    <row r="9" spans="1:2" x14ac:dyDescent="0.2">
      <c r="A9" s="7">
        <f>ROW()</f>
        <v>9</v>
      </c>
      <c r="B9" s="7" t="s">
        <v>699</v>
      </c>
    </row>
    <row r="10" spans="1:2" x14ac:dyDescent="0.2">
      <c r="A10" s="7">
        <f>ROW()</f>
        <v>10</v>
      </c>
      <c r="B10" s="7" t="s">
        <v>698</v>
      </c>
    </row>
  </sheetData>
  <autoFilter ref="A1:B1" xr:uid="{9974DA65-0528-475B-B93F-437941BA6C33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2506-8D2D-4B51-A47A-3605CE599965}">
  <sheetPr codeName="Planilha12">
    <tabColor rgb="FF0070C0"/>
  </sheetPr>
  <dimension ref="A1:AM9991"/>
  <sheetViews>
    <sheetView tabSelected="1" zoomScaleNormal="100" workbookViewId="0"/>
  </sheetViews>
  <sheetFormatPr defaultRowHeight="14.25" x14ac:dyDescent="0.2"/>
  <cols>
    <col min="1" max="1" width="18.28515625" style="7" bestFit="1" customWidth="1"/>
    <col min="2" max="2" width="19.85546875" style="7" bestFit="1" customWidth="1"/>
    <col min="3" max="3" width="13.140625" style="6" bestFit="1" customWidth="1"/>
    <col min="4" max="4" width="15.42578125" style="7" hidden="1" customWidth="1"/>
    <col min="5" max="5" width="40.5703125" style="7" bestFit="1" customWidth="1"/>
    <col min="6" max="6" width="17" style="7" bestFit="1" customWidth="1"/>
    <col min="7" max="7" width="16.85546875" style="7" bestFit="1" customWidth="1"/>
    <col min="8" max="8" width="19.85546875" style="7" bestFit="1" customWidth="1"/>
    <col min="9" max="9" width="23.7109375" style="7" bestFit="1" customWidth="1"/>
    <col min="10" max="10" width="13.7109375" style="7" bestFit="1" customWidth="1"/>
    <col min="11" max="11" width="11.42578125" style="7" bestFit="1" customWidth="1"/>
    <col min="12" max="12" width="33.140625" style="6" bestFit="1" customWidth="1"/>
    <col min="13" max="13" width="21.140625" style="7" bestFit="1" customWidth="1"/>
    <col min="14" max="14" width="13.28515625" style="6" bestFit="1" customWidth="1"/>
    <col min="15" max="15" width="18.5703125" style="7" bestFit="1" customWidth="1"/>
    <col min="16" max="16" width="14.28515625" style="6" bestFit="1" customWidth="1"/>
    <col min="17" max="17" width="16.140625" style="7" bestFit="1" customWidth="1"/>
    <col min="18" max="18" width="29.7109375" style="6" bestFit="1" customWidth="1"/>
    <col min="19" max="19" width="15.5703125" style="7" bestFit="1" customWidth="1"/>
    <col min="20" max="20" width="26" style="6" bestFit="1" customWidth="1"/>
    <col min="21" max="21" width="22.140625" style="6" bestFit="1" customWidth="1"/>
    <col min="22" max="22" width="16.42578125" style="1" bestFit="1" customWidth="1"/>
    <col min="23" max="16384" width="9.140625" style="7"/>
  </cols>
  <sheetData>
    <row r="1" spans="1:22" s="2" customFormat="1" ht="15" x14ac:dyDescent="0.25">
      <c r="A1" s="2" t="s">
        <v>612</v>
      </c>
      <c r="B1" s="2" t="s">
        <v>608</v>
      </c>
      <c r="C1" s="3" t="s">
        <v>609</v>
      </c>
      <c r="D1" s="2" t="s">
        <v>705</v>
      </c>
      <c r="E1" s="2" t="s">
        <v>610</v>
      </c>
      <c r="F1" s="2" t="s">
        <v>651</v>
      </c>
      <c r="G1" s="2" t="s">
        <v>638</v>
      </c>
      <c r="H1" s="2" t="s">
        <v>641</v>
      </c>
      <c r="I1" s="2" t="s">
        <v>620</v>
      </c>
      <c r="J1" s="2" t="s">
        <v>613</v>
      </c>
      <c r="K1" s="2" t="s">
        <v>611</v>
      </c>
      <c r="L1" s="3" t="s">
        <v>691</v>
      </c>
      <c r="M1" s="2" t="s">
        <v>616</v>
      </c>
      <c r="N1" s="3" t="s">
        <v>614</v>
      </c>
      <c r="O1" s="2" t="str">
        <f>Roles!B1</f>
        <v>role</v>
      </c>
      <c r="P1" s="3" t="s">
        <v>615</v>
      </c>
      <c r="Q1" s="2" t="s">
        <v>664</v>
      </c>
      <c r="R1" s="3" t="s">
        <v>690</v>
      </c>
      <c r="S1" s="2" t="s">
        <v>666</v>
      </c>
      <c r="T1" s="3" t="s">
        <v>703</v>
      </c>
      <c r="U1" s="3" t="s">
        <v>704</v>
      </c>
      <c r="V1" s="4" t="s">
        <v>665</v>
      </c>
    </row>
    <row r="2" spans="1:22" x14ac:dyDescent="0.2">
      <c r="A2" s="7" cm="1">
        <f t="array" aca="1" ref="A2" ca="1">INDEX(Companies!$A:$A,RANDBETWEEN(2,COUNTA(Companies!$A:$A)),1)</f>
        <v>2</v>
      </c>
      <c r="B2" s="5">
        <f>ROW() - 1</f>
        <v>1</v>
      </c>
      <c r="C2" s="6">
        <f ca="1">IF(ISNA($S2),1,0)</f>
        <v>1</v>
      </c>
      <c r="D2" s="7">
        <f ca="1">IF($B2 = 1 + N("Presidente"),
    127,
    IF($B2 = 2 + N("Vice-Presidente"),
        72,
        IF($B2 = 3 + N("Secretária bilíngue"),
            13,
            RANDBETWEEN(5,COUNT(Name!$A:$A) + 1)
        )
    )
)</f>
        <v>127</v>
      </c>
      <c r="E2" s="7" t="str">
        <f ca="1" xml:space="preserve">
VLOOKUP(
  $D2,
  Name!$A:$B,
  2,
  FALSE
)
&amp; " " &amp;
IF($B2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de Orléans e Bragança</v>
      </c>
      <c r="F2" s="7">
        <v>2</v>
      </c>
      <c r="G2" s="7" t="str" cm="1">
        <f t="array" aca="1" ref="G2" ca="1">VLOOKUP(INDEX(States!$B:$B,RANDBETWEEN(2,COUNTA(States!$A:$A)),1),States!$B:$C,2,FALSE)</f>
        <v xml:space="preserve"> Lisboa</v>
      </c>
      <c r="H2" s="7" t="str">
        <f ca="1">VLOOKUP($D2,Name!$A:$C,3,FALSE)</f>
        <v>M</v>
      </c>
      <c r="I2" s="7" cm="1">
        <f t="array" aca="1" ref="I2" ca="1">INDEX('Marital status'!$A:$A,RANDBETWEEN(2,COUNTA('Marital status'!$A:$A)),1)</f>
        <v>4</v>
      </c>
      <c r="J2" s="7">
        <f ca="1" xml:space="preserve">
IF(AND($N2 &gt;= 2, $N2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2" s="8">
        <f ca="1" xml:space="preserve">
IF($N2 = 5 + N("CEO"),
    TODAY() - 16340,
    IF($N2 = 8 + N("Secretary"),
        RANDBETWEEN(TODAY() - 12418.5, TODAY()-6574.5),
        IF(OR($N2 = 7, $N2 = 14),
            RANDBETWEEN(TODAY() - 16071, TODAY() - 8766),
            IF(OR($N2 = 13, $N2 = 12, $N2 = 11),
                RANDBETWEEN(TODAY() - 27393.75, TODAY() - 12783.75),
                RANDBETWEEN(TODAY() - 27393.75, TODAY()-10957.5)
            )
        )
    )
)</f>
        <v>25500</v>
      </c>
      <c r="L2" s="6">
        <f ca="1" xml:space="preserve">
IF(OR($N2 = 2, $N2 = 3) + N("Se for presidente ou vice-presidente"),
    7 + N("Doutor"),
    IF($N2 = 4 + N("Se for diretor"),
        RANDBETWEEN(5,7) + N("Graduate school or Master’s degree or Doctorate"),
        IF($N2 = 11 + N("Se for gerente"),
            RANDBETWEEN(4,6) + N("Undergraduate degree or Graduate school or Master’s degree"),
            IF(AND($N2 &gt;= 8, $N2 &lt;= 10) + N("If coordinator or specialist or analyst"),
                RANDBETWEEN(4,5),
                4
            )
        )
    )
)</f>
        <v>7</v>
      </c>
      <c r="M2" s="7">
        <f ca="1" xml:space="preserve">
  IF(OR($N2 = 2, $N2 = 3, $N2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2</v>
      </c>
      <c r="N2" s="6">
        <f ca="1" xml:space="preserve">
IF($B2 = 1 + N("Se matrícula for 1"),
  2 + N("Presidente"),
  IF($B2 = 2 + N("Se matrícula for 2"),
    3 + N("Vice-presidente"),
    IF($B2 = 3 + N("Se matrícula for 3"),
      5 + N("Secretária bilíngue"),
      IF(AND($B2 &gt;= 4, $B2 &lt;=14),
        4 + N("Diretor"),
        IF(AND($B2 &gt;= 15, $B2 &lt;= 25),
          11 + N("Manager"),
          IF(AND($B2 &gt;= 26, $B2 &lt;= 36),
            10 + N("Coordinador"),
            IF(AND($B2 &gt;= 37, $B2 &lt;= 47),
              9 + N("Especialista"),
                IF(MOD($B2,2) = 0,
                  8 + N("Analista"),
                  RANDBETWEEN(6,7) + N("Estagiário ou Trainee")
                )
            )
          )
        )
      )
    )
  )
)</f>
        <v>2</v>
      </c>
      <c r="O2" s="7" t="str">
        <f ca="1">VLOOKUP($N2,Roles!$A:$B,2,FALSE)</f>
        <v>CEO</v>
      </c>
      <c r="P2" s="6" t="e">
        <f ca="1" xml:space="preserve">
IF($N2 =8 + N("Analyst"),
    RANDBETWEEN(2, 4) + N("Jr, Pleno, Sr"),
    NA()
)</f>
        <v>#N/A</v>
      </c>
      <c r="Q2" s="8">
        <f ca="1" xml:space="preserve">
IF(
  OR(
    $N2=5,$N2=6,$N2=7,$N2=8,$N2=14
  ),
  36161,
  IF(
     (
      (TODAY() - $K2) / 365
     ) &lt; 19,
      TODAY(),
      RANDBETWEEN(36161,TODAY())
  )
)</f>
        <v>43219</v>
      </c>
      <c r="R2" s="6">
        <f ca="1">RANDBETWEEN(2,COUNTA('Recruitment source'!$A:$A))</f>
        <v>8</v>
      </c>
      <c r="S2" s="8" t="e">
        <f ca="1" xml:space="preserve">
IF(MOD(
     ROW(),111
   )=0,
   RANDBETWEEN($Q2 + 1,TODAY() - 1),NA()
)</f>
        <v>#N/A</v>
      </c>
      <c r="T2" s="6" t="e">
        <f ca="1" xml:space="preserve">
IF(
  ISNA(S2),
  NA(),
  RANDBETWEEN(2,IF($H2="F",10,9))
)</f>
        <v>#N/A</v>
      </c>
      <c r="U2" s="6">
        <f ca="1" xml:space="preserve">
IF(
 ISNA($S2),
 IF(
   $N2 = 2,
   5,
   IF(
     OR($N2=3,$N2=4,$N2=5),
     RANDBETWEEN(4,5),
     IF(
       OR($N2=11,$N2=12),
       RANDBETWEEN(3,5),
       RANDBETWEEN(2,5)
     )
   )
 ),
 RANDBETWEEN(1,3)
)</f>
        <v>5</v>
      </c>
      <c r="V2" s="1">
        <f ca="1" xml:space="preserve">
IF($N2 = 5 + N("Presidente"),
    27000,
    IF($N2 = 6 + N("Vice-presidente"),
        23000,
        IF(OR($N2 = 8, $N2= 13, $N2 = 12) + N("Secretária bilíngue ou coordenador ou especialista"),
            8000,
            IF($N2 = 7 + N("Diretor"),
                15000,
                IF($N2 = 14 + N("Gerente"),
                    12000,
                    IF($N2 = 9 + N("Estagiário"),
                        705,
                        IF($N2 = 10 + N("Trainee"),
                            805,
                            IF($N2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 = 7,
  500,
  IF($L2 = 8,
    1000,
    IF($L2 = 9,
      1500,
      IF($L2 = 10,
        2000,
        0
      )
    )
  )
)
+
N("Adicional no salário por área")
+
IF($M2 = 14 + N("Tecnologia da Informação"),
  120,
  IF($M2 = 16 + N("Vendas"),
    110,
    IF($M2 = 15 + N("Jurídico"),
      100,
      IF(OR($M2 = 8, $M2 = 9, $M2 = 11) + N("Recursos humanos ou comercial ou comunicação e marketing"),
        80,
        0
      )
    )
  )
)
+
N("Adicionando pegadinha")
+
IF(AND($M2 = 16, $L2 = 9, $N2 = 11) + N("Se for de vendas, com mestrado, analista sênior"),
  IF($J2 = 5,
    100,
    0
  )
  +
  IF($H2 = "M",
    200,
    0
  ),
  0
)</f>
        <v>1105</v>
      </c>
    </row>
    <row r="3" spans="1:22" x14ac:dyDescent="0.2">
      <c r="A3" s="7" cm="1">
        <f t="array" aca="1" ref="A3" ca="1">INDEX(Companies!$A:$A,RANDBETWEEN(2,COUNTA(Companies!$A:$A)),1)</f>
        <v>2</v>
      </c>
      <c r="B3" s="5">
        <f t="shared" ref="B3:B66" si="0">ROW() - 1</f>
        <v>2</v>
      </c>
      <c r="C3" s="6">
        <f t="shared" ref="C3:C66" ca="1" si="1">IF(ISNA($S3),1,0)</f>
        <v>1</v>
      </c>
      <c r="D3" s="7">
        <f ca="1">IF($B3 = 1 + N("Presidente"),
    127,
    IF($B3 = 2 + N("Vice-Presidente"),
        72,
        IF($B3 = 3 + N("Secretária bilíngue"),
            13,
            RANDBETWEEN(5,COUNT(Name!$A:$A) + 1)
        )
    )
)</f>
        <v>72</v>
      </c>
      <c r="E3" s="7" t="str">
        <f ca="1" xml:space="preserve">
VLOOKUP(
  $D3,
  Name!$A:$B,
  2,
  FALSE
)
&amp; " " &amp;
IF($B3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Ferrara Frasão</v>
      </c>
      <c r="F3" s="7">
        <v>2</v>
      </c>
      <c r="G3" s="7" t="str" cm="1">
        <f t="array" aca="1" ref="G3" ca="1">VLOOKUP(INDEX(States!$B:$B,RANDBETWEEN(2,COUNTA(States!$A:$A)),1),States!$B:$C,2,FALSE)</f>
        <v>braga</v>
      </c>
      <c r="H3" s="7" t="str">
        <f ca="1">VLOOKUP($D3,Name!$A:$C,3,FALSE)</f>
        <v>M</v>
      </c>
      <c r="I3" s="7" cm="1">
        <f t="array" aca="1" ref="I3" ca="1">INDEX('Marital status'!$A:$A,RANDBETWEEN(2,COUNTA('Marital status'!$A:$A)),1)</f>
        <v>4</v>
      </c>
      <c r="J3" s="7">
        <f t="shared" ref="J3:J66" ca="1" si="2" xml:space="preserve">
IF(AND($N3 &gt;= 2, $N3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3" s="8">
        <f t="shared" ref="K3:K66" ca="1" si="3" xml:space="preserve">
IF($N3 = 5 + N("CEO"),
    TODAY() - 16340,
    IF($N3 = 8 + N("Secretary"),
        RANDBETWEEN(TODAY() - 12418.5, TODAY()-6574.5),
        IF(OR($N3 = 7, $N3 = 14),
            RANDBETWEEN(TODAY() - 16071, TODAY() - 8766),
            IF(OR($N3 = 13, $N3 = 12, $N3 = 11),
                RANDBETWEEN(TODAY() - 27393.75, TODAY() - 12783.75),
                RANDBETWEEN(TODAY() - 27393.75, TODAY()-10957.5)
            )
        )
    )
)</f>
        <v>21011</v>
      </c>
      <c r="L3" s="6">
        <f t="shared" ref="L3:L66" ca="1" si="4" xml:space="preserve">
IF(OR($N3 = 2, $N3 = 3) + N("Se for presidente ou vice-presidente"),
    7 + N("Doutor"),
    IF($N3 = 4 + N("Se for diretor"),
        RANDBETWEEN(5,7) + N("Graduate school or Master’s degree or Doctorate"),
        IF($N3 = 11 + N("Se for gerente"),
            RANDBETWEEN(4,6) + N("Undergraduate degree or Graduate school or Master’s degree"),
            IF(AND($N3 &gt;= 8, $N3 &lt;= 10) + N("If coordinator or specialist or analyst"),
                RANDBETWEEN(4,5),
                4
            )
        )
    )
)</f>
        <v>7</v>
      </c>
      <c r="M3" s="7">
        <f ca="1" xml:space="preserve">
  IF(OR($N3 = 2, $N3 = 3, $N3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2</v>
      </c>
      <c r="N3" s="6">
        <f t="shared" ref="N3:N66" ca="1" si="5" xml:space="preserve">
IF($B3 = 1 + N("Se matrícula for 1"),
  2 + N("Presidente"),
  IF($B3 = 2 + N("Se matrícula for 2"),
    3 + N("Vice-presidente"),
    IF($B3 = 3 + N("Se matrícula for 3"),
      5 + N("Secretária bilíngue"),
      IF(AND($B3 &gt;= 4, $B3 &lt;=14),
        4 + N("Diretor"),
        IF(AND($B3 &gt;= 15, $B3 &lt;= 25),
          11 + N("Manager"),
          IF(AND($B3 &gt;= 26, $B3 &lt;= 36),
            10 + N("Coordinador"),
            IF(AND($B3 &gt;= 37, $B3 &lt;= 47),
              9 + N("Especialista"),
                IF(MOD($B3,2) = 0,
                  8 + N("Analista"),
                  RANDBETWEEN(6,7) + N("Estagiário ou Trainee")
                )
            )
          )
        )
      )
    )
  )
)</f>
        <v>3</v>
      </c>
      <c r="O3" s="7" t="str">
        <f ca="1">VLOOKUP($N3,Roles!$A:$B,2,FALSE)</f>
        <v>Vice President</v>
      </c>
      <c r="P3" s="6" t="e">
        <f t="shared" ref="P3:P66" ca="1" si="6" xml:space="preserve">
IF($N3 =8 + N("Analyst"),
    RANDBETWEEN(2, 4) + N("Jr, Pleno, Sr"),
    NA()
)</f>
        <v>#N/A</v>
      </c>
      <c r="Q3" s="8">
        <f ca="1" xml:space="preserve">
IF(
  OR(
    $N3=5,$N3=6,$N3=7,$N3=8,$N3=14
  ),
  36161,
  IF(
     (
      (TODAY() - $K3) / 365
     ) &lt; 19,
      TODAY(),
      RANDBETWEEN(36161,TODAY())
  )
)</f>
        <v>39448</v>
      </c>
      <c r="R3" s="6">
        <f ca="1">RANDBETWEEN(2,COUNTA('Recruitment source'!$A:$A))</f>
        <v>3</v>
      </c>
      <c r="S3" s="8" t="e">
        <f t="shared" ref="S3:S66" ca="1" si="7" xml:space="preserve">
IF(MOD(
     ROW(),111
   )=0,
   RANDBETWEEN($Q3 + 1,TODAY() - 1),NA()
)</f>
        <v>#N/A</v>
      </c>
      <c r="T3" s="6" t="e">
        <f t="shared" ref="T3:T66" ca="1" si="8" xml:space="preserve">
IF(
  ISNA(S3),
  NA(),
  RANDBETWEEN(2,IF($H3="F",10,9))
)</f>
        <v>#N/A</v>
      </c>
      <c r="U3" s="6">
        <f t="shared" ref="U3:U66" ca="1" si="9" xml:space="preserve">
IF(
 ISNA($S3),
 IF(
   $N3 = 2,
   5,
   IF(
     OR($N3=3,$N3=4,$N3=5),
     RANDBETWEEN(4,5),
     IF(
       OR($N3=11,$N3=12),
       RANDBETWEEN(3,5),
       RANDBETWEEN(2,5)
     )
   )
 ),
 RANDBETWEEN(1,3)
)</f>
        <v>4</v>
      </c>
      <c r="V3" s="1">
        <f ca="1" xml:space="preserve">
IF($N3 = 5 + N("Presidente"),
    27000,
    IF($N3 = 6 + N("Vice-presidente"),
        23000,
        IF(OR($N3 = 8, $N3= 13, $N3 = 12) + N("Secretária bilíngue ou coordenador ou especialista"),
            8000,
            IF($N3 = 7 + N("Diretor"),
                15000,
                IF($N3 = 14 + N("Gerente"),
                    12000,
                    IF($N3 = 9 + N("Estagiário"),
                        705,
                        IF($N3 = 10 + N("Trainee"),
                            805,
                            IF($N3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 = 7,
  500,
  IF($L3 = 8,
    1000,
    IF($L3 = 9,
      1500,
      IF($L3 = 10,
        2000,
        0
      )
    )
  )
)
+
N("Adicional no salário por área")
+
IF($M3 = 14 + N("Tecnologia da Informação"),
  120,
  IF($M3 = 16 + N("Vendas"),
    110,
    IF($M3 = 15 + N("Jurídico"),
      100,
      IF(OR($M3 = 8, $M3 = 9, $M3 = 11) + N("Recursos humanos ou comercial ou comunicação e marketing"),
        80,
        0
      )
    )
  )
)
+
N("Adicionando pegadinha")
+
IF(AND($M3 = 16, $L3 = 9, $N3 = 11) + N("Se for de vendas, com mestrado, analista sênior"),
  IF($J3 = 5,
    100,
    0
  )
  +
  IF($H3 = "M",
    200,
    0
  ),
  0
)</f>
        <v>1105</v>
      </c>
    </row>
    <row r="4" spans="1:22" x14ac:dyDescent="0.2">
      <c r="A4" s="7" cm="1">
        <f t="array" aca="1" ref="A4" ca="1">INDEX(Companies!$A:$A,RANDBETWEEN(2,COUNTA(Companies!$A:$A)),1)</f>
        <v>2</v>
      </c>
      <c r="B4" s="5">
        <f t="shared" si="0"/>
        <v>3</v>
      </c>
      <c r="C4" s="6">
        <f t="shared" ca="1" si="1"/>
        <v>1</v>
      </c>
      <c r="D4" s="7">
        <f ca="1">IF($B4 = 1 + N("Presidente"),
    127,
    IF($B4 = 2 + N("Vice-Presidente"),
        72,
        IF($B4 = 3 + N("Secretária bilíngue"),
            13,
            RANDBETWEEN(5,COUNT(Name!$A:$A) + 1)
        )
    )
)</f>
        <v>13</v>
      </c>
      <c r="E4" s="7" t="str">
        <f ca="1" xml:space="preserve">
VLOOKUP(
  $D4,
  Name!$A:$B,
  2,
  FALSE
)
&amp; " " &amp;
IF($B4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Ildelfonso Noronha</v>
      </c>
      <c r="F4" s="7">
        <v>2</v>
      </c>
      <c r="G4" s="7" t="str" cm="1">
        <f t="array" aca="1" ref="G4" ca="1">VLOOKUP(INDEX(States!$B:$B,RANDBETWEEN(2,COUNTA(States!$A:$A)),1),States!$B:$C,2,FALSE)</f>
        <v>PORTO</v>
      </c>
      <c r="H4" s="7" t="str">
        <f ca="1">VLOOKUP($D4,Name!$A:$C,3,FALSE)</f>
        <v>F</v>
      </c>
      <c r="I4" s="7" cm="1">
        <f t="array" aca="1" ref="I4" ca="1">INDEX('Marital status'!$A:$A,RANDBETWEEN(2,COUNTA('Marital status'!$A:$A)),1)</f>
        <v>3</v>
      </c>
      <c r="J4" s="7">
        <f t="shared" ca="1" si="2"/>
        <v>2</v>
      </c>
      <c r="K4" s="8">
        <f t="shared" ca="1" si="3"/>
        <v>28494</v>
      </c>
      <c r="L4" s="6">
        <f t="shared" ca="1" si="4"/>
        <v>4</v>
      </c>
      <c r="M4" s="7">
        <f ca="1" xml:space="preserve">
  IF(OR($N4 = 2, $N4 = 3, $N4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2</v>
      </c>
      <c r="N4" s="6">
        <f t="shared" ca="1" si="5"/>
        <v>5</v>
      </c>
      <c r="O4" s="7" t="str">
        <f ca="1">VLOOKUP($N4,Roles!$A:$B,2,FALSE)</f>
        <v>Bilingual Secretary</v>
      </c>
      <c r="P4" s="6" t="e">
        <f t="shared" ca="1" si="6"/>
        <v>#N/A</v>
      </c>
      <c r="Q4" s="8">
        <f ca="1" xml:space="preserve">
IF(
  OR(
    $N4=5,$N4=6,$N4=7,$N4=8,$N4=14
  ),
  36161,
  IF(
     (
      (TODAY() - $K4) / 365
     ) &lt; 19,
      TODAY(),
      RANDBETWEEN(36161,TODAY())
  )
)</f>
        <v>36161</v>
      </c>
      <c r="R4" s="6">
        <f ca="1">RANDBETWEEN(2,COUNTA('Recruitment source'!$A:$A))</f>
        <v>3</v>
      </c>
      <c r="S4" s="8" t="e">
        <f t="shared" ca="1" si="7"/>
        <v>#N/A</v>
      </c>
      <c r="T4" s="6" t="e">
        <f t="shared" ca="1" si="8"/>
        <v>#N/A</v>
      </c>
      <c r="U4" s="6">
        <f t="shared" ca="1" si="9"/>
        <v>4</v>
      </c>
      <c r="V4" s="1">
        <f ca="1" xml:space="preserve">
IF($N4 = 5 + N("Presidente"),
    27000,
    IF($N4 = 6 + N("Vice-presidente"),
        23000,
        IF(OR($N4 = 8, $N4= 13, $N4 = 12) + N("Secretária bilíngue ou coordenador ou especialista"),
            8000,
            IF($N4 = 7 + N("Diretor"),
                15000,
                IF($N4 = 14 + N("Gerente"),
                    12000,
                    IF($N4 = 9 + N("Estagiário"),
                        705,
                        IF($N4 = 10 + N("Trainee"),
                            805,
                            IF($N4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 = 7,
  500,
  IF($L4 = 8,
    1000,
    IF($L4 = 9,
      1500,
      IF($L4 = 10,
        2000,
        0
      )
    )
  )
)
+
N("Adicional no salário por área")
+
IF($M4 = 14 + N("Tecnologia da Informação"),
  120,
  IF($M4 = 16 + N("Vendas"),
    110,
    IF($M4 = 15 + N("Jurídico"),
      100,
      IF(OR($M4 = 8, $M4 = 9, $M4 = 11) + N("Recursos humanos ou comercial ou comunicação e marketing"),
        80,
        0
      )
    )
  )
)
+
N("Adicionando pegadinha")
+
IF(AND($M4 = 16, $L4 = 9, $N4 = 11) + N("Se for de vendas, com mestrado, analista sênior"),
  IF($J4 = 5,
    100,
    0
  )
  +
  IF($H4 = "M",
    200,
    0
  ),
  0
)</f>
        <v>27000</v>
      </c>
    </row>
    <row r="5" spans="1:22" x14ac:dyDescent="0.2">
      <c r="A5" s="7" cm="1">
        <f t="array" aca="1" ref="A5" ca="1">INDEX(Companies!$A:$A,RANDBETWEEN(2,COUNTA(Companies!$A:$A)),1)</f>
        <v>2</v>
      </c>
      <c r="B5" s="5">
        <f t="shared" si="0"/>
        <v>4</v>
      </c>
      <c r="C5" s="6">
        <f t="shared" ca="1" si="1"/>
        <v>1</v>
      </c>
      <c r="D5" s="7">
        <f ca="1">IF($B5 = 1 + N("Presidente"),
    127,
    IF($B5 = 2 + N("Vice-Presidente"),
        72,
        IF($B5 = 3 + N("Secretária bilíngue"),
            13,
            RANDBETWEEN(5,COUNT(Name!$A:$A) + 1)
        )
    )
)</f>
        <v>257</v>
      </c>
      <c r="E5" s="7" t="str">
        <f ca="1" xml:space="preserve">
VLOOKUP(
  $D5,
  Name!$A:$B,
  2,
  FALSE
)
&amp; " " &amp;
IF($B5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Padrão Esteves</v>
      </c>
      <c r="F5" s="7">
        <v>2</v>
      </c>
      <c r="G5" s="7" t="str" cm="1">
        <f t="array" aca="1" ref="G5" ca="1">VLOOKUP(INDEX(States!$B:$B,RANDBETWEEN(2,COUNTA(States!$A:$A)),1),States!$B:$C,2,FALSE)</f>
        <v>Castelo Branco</v>
      </c>
      <c r="H5" s="7" t="str">
        <f ca="1">VLOOKUP($D5,Name!$A:$C,3,FALSE)</f>
        <v>F</v>
      </c>
      <c r="I5" s="7" cm="1">
        <f t="array" aca="1" ref="I5" ca="1">INDEX('Marital status'!$A:$A,RANDBETWEEN(2,COUNTA('Marital status'!$A:$A)),1)</f>
        <v>4</v>
      </c>
      <c r="J5" s="7">
        <f t="shared" ca="1" si="2"/>
        <v>2</v>
      </c>
      <c r="K5" s="8">
        <f t="shared" ca="1" si="3"/>
        <v>31726</v>
      </c>
      <c r="L5" s="6">
        <f t="shared" ca="1" si="4"/>
        <v>6</v>
      </c>
      <c r="M5" s="7">
        <f ca="1" xml:space="preserve">
  IF(OR($N5 = 2, $N5 = 3, $N5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" s="6">
        <f t="shared" ca="1" si="5"/>
        <v>4</v>
      </c>
      <c r="O5" s="7" t="str">
        <f ca="1">VLOOKUP($N5,Roles!$A:$B,2,FALSE)</f>
        <v>Director</v>
      </c>
      <c r="P5" s="6" t="e">
        <f t="shared" ca="1" si="6"/>
        <v>#N/A</v>
      </c>
      <c r="Q5" s="8">
        <f ca="1" xml:space="preserve">
IF(
  OR(
    $N5=5,$N5=6,$N5=7,$N5=8,$N5=14
  ),
  36161,
  IF(
     (
      (TODAY() - $K5) / 365
     ) &lt; 19,
      TODAY(),
      RANDBETWEEN(36161,TODAY())
  )
)</f>
        <v>40903</v>
      </c>
      <c r="R5" s="6">
        <f ca="1">RANDBETWEEN(2,COUNTA('Recruitment source'!$A:$A))</f>
        <v>12</v>
      </c>
      <c r="S5" s="8" t="e">
        <f t="shared" ca="1" si="7"/>
        <v>#N/A</v>
      </c>
      <c r="T5" s="6" t="e">
        <f t="shared" ca="1" si="8"/>
        <v>#N/A</v>
      </c>
      <c r="U5" s="6">
        <f t="shared" ca="1" si="9"/>
        <v>5</v>
      </c>
      <c r="V5" s="1">
        <f ca="1" xml:space="preserve">
IF($N5 = 5 + N("Presidente"),
    27000,
    IF($N5 = 6 + N("Vice-presidente"),
        23000,
        IF(OR($N5 = 8, $N5= 13, $N5 = 12) + N("Secretária bilíngue ou coordenador ou especialista"),
            8000,
            IF($N5 = 7 + N("Diretor"),
                15000,
                IF($N5 = 14 + N("Gerente"),
                    12000,
                    IF($N5 = 9 + N("Estagiário"),
                        705,
                        IF($N5 = 10 + N("Trainee"),
                            805,
                            IF($N5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 = 7,
  500,
  IF($L5 = 8,
    1000,
    IF($L5 = 9,
      1500,
      IF($L5 = 10,
        2000,
        0
      )
    )
  )
)
+
N("Adicional no salário por área")
+
IF($M5 = 14 + N("Tecnologia da Informação"),
  120,
  IF($M5 = 16 + N("Vendas"),
    110,
    IF($M5 = 15 + N("Jurídico"),
      100,
      IF(OR($M5 = 8, $M5 = 9, $M5 = 11) + N("Recursos humanos ou comercial ou comunicação e marketing"),
        80,
        0
      )
    )
  )
)
+
N("Adicionando pegadinha")
+
IF(AND($M5 = 16, $L5 = 9, $N5 = 11) + N("Se for de vendas, com mestrado, analista sênior"),
  IF($J5 = 5,
    100,
    0
  )
  +
  IF($H5 = "M",
    200,
    0
  ),
  0
)</f>
        <v>605</v>
      </c>
    </row>
    <row r="6" spans="1:22" x14ac:dyDescent="0.2">
      <c r="A6" s="7" cm="1">
        <f t="array" aca="1" ref="A6" ca="1">INDEX(Companies!$A:$A,RANDBETWEEN(2,COUNTA(Companies!$A:$A)),1)</f>
        <v>2</v>
      </c>
      <c r="B6" s="5">
        <f t="shared" si="0"/>
        <v>5</v>
      </c>
      <c r="C6" s="6">
        <f t="shared" ca="1" si="1"/>
        <v>1</v>
      </c>
      <c r="D6" s="7">
        <f ca="1">IF($B6 = 1 + N("Presidente"),
    127,
    IF($B6 = 2 + N("Vice-Presidente"),
        72,
        IF($B6 = 3 + N("Secretária bilíngue"),
            13,
            RANDBETWEEN(5,COUNT(Name!$A:$A) + 1)
        )
    )
)</f>
        <v>28</v>
      </c>
      <c r="E6" s="7" t="str">
        <f ca="1" xml:space="preserve">
VLOOKUP(
  $D6,
  Name!$A:$B,
  2,
  FALSE
)
&amp; " " &amp;
IF($B6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Veiga Albuquerque</v>
      </c>
      <c r="F6" s="7">
        <v>2</v>
      </c>
      <c r="G6" s="7" t="str" cm="1">
        <f t="array" aca="1" ref="G6" ca="1">VLOOKUP(INDEX(States!$B:$B,RANDBETWEEN(2,COUNTA(States!$A:$A)),1),States!$B:$C,2,FALSE)</f>
        <v>Portalegre</v>
      </c>
      <c r="H6" s="7" t="str">
        <f ca="1">VLOOKUP($D6,Name!$A:$C,3,FALSE)</f>
        <v>F</v>
      </c>
      <c r="I6" s="7" cm="1">
        <f t="array" aca="1" ref="I6" ca="1">INDEX('Marital status'!$A:$A,RANDBETWEEN(2,COUNTA('Marital status'!$A:$A)),1)</f>
        <v>3</v>
      </c>
      <c r="J6" s="7">
        <f t="shared" ca="1" si="2"/>
        <v>2</v>
      </c>
      <c r="K6" s="8">
        <f t="shared" ca="1" si="3"/>
        <v>29763</v>
      </c>
      <c r="L6" s="6">
        <f t="shared" ca="1" si="4"/>
        <v>5</v>
      </c>
      <c r="M6" s="7">
        <f ca="1" xml:space="preserve">
  IF(OR($N6 = 2, $N6 = 3, $N6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6" s="6">
        <f t="shared" ca="1" si="5"/>
        <v>4</v>
      </c>
      <c r="O6" s="7" t="str">
        <f ca="1">VLOOKUP($N6,Roles!$A:$B,2,FALSE)</f>
        <v>Director</v>
      </c>
      <c r="P6" s="6" t="e">
        <f t="shared" ca="1" si="6"/>
        <v>#N/A</v>
      </c>
      <c r="Q6" s="8">
        <f ca="1" xml:space="preserve">
IF(
  OR(
    $N6=5,$N6=6,$N6=7,$N6=8,$N6=14
  ),
  36161,
  IF(
     (
      (TODAY() - $K6) / 365
     ) &lt; 19,
      TODAY(),
      RANDBETWEEN(36161,TODAY())
  )
)</f>
        <v>42988</v>
      </c>
      <c r="R6" s="6">
        <f ca="1">RANDBETWEEN(2,COUNTA('Recruitment source'!$A:$A))</f>
        <v>8</v>
      </c>
      <c r="S6" s="8" t="e">
        <f t="shared" ca="1" si="7"/>
        <v>#N/A</v>
      </c>
      <c r="T6" s="6" t="e">
        <f t="shared" ca="1" si="8"/>
        <v>#N/A</v>
      </c>
      <c r="U6" s="6">
        <f t="shared" ca="1" si="9"/>
        <v>5</v>
      </c>
      <c r="V6" s="1">
        <f ca="1" xml:space="preserve">
IF($N6 = 5 + N("Presidente"),
    27000,
    IF($N6 = 6 + N("Vice-presidente"),
        23000,
        IF(OR($N6 = 8, $N6= 13, $N6 = 12) + N("Secretária bilíngue ou coordenador ou especialista"),
            8000,
            IF($N6 = 7 + N("Diretor"),
                15000,
                IF($N6 = 14 + N("Gerente"),
                    12000,
                    IF($N6 = 9 + N("Estagiário"),
                        705,
                        IF($N6 = 10 + N("Trainee"),
                            805,
                            IF($N6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 = 7,
  500,
  IF($L6 = 8,
    1000,
    IF($L6 = 9,
      1500,
      IF($L6 = 10,
        2000,
        0
      )
    )
  )
)
+
N("Adicional no salário por área")
+
IF($M6 = 14 + N("Tecnologia da Informação"),
  120,
  IF($M6 = 16 + N("Vendas"),
    110,
    IF($M6 = 15 + N("Jurídico"),
      100,
      IF(OR($M6 = 8, $M6 = 9, $M6 = 11) + N("Recursos humanos ou comercial ou comunicação e marketing"),
        80,
        0
      )
    )
  )
)
+
N("Adicionando pegadinha")
+
IF(AND($M6 = 16, $L6 = 9, $N6 = 11) + N("Se for de vendas, com mestrado, analista sênior"),
  IF($J6 = 5,
    100,
    0
  )
  +
  IF($H6 = "M",
    200,
    0
  ),
  0
)</f>
        <v>605</v>
      </c>
    </row>
    <row r="7" spans="1:22" x14ac:dyDescent="0.2">
      <c r="A7" s="7" cm="1">
        <f t="array" aca="1" ref="A7" ca="1">INDEX(Companies!$A:$A,RANDBETWEEN(2,COUNTA(Companies!$A:$A)),1)</f>
        <v>2</v>
      </c>
      <c r="B7" s="5">
        <f t="shared" si="0"/>
        <v>6</v>
      </c>
      <c r="C7" s="6">
        <f t="shared" ca="1" si="1"/>
        <v>1</v>
      </c>
      <c r="D7" s="7">
        <f ca="1">IF($B7 = 1 + N("Presidente"),
    127,
    IF($B7 = 2 + N("Vice-Presidente"),
        72,
        IF($B7 = 3 + N("Secretária bilíngue"),
            13,
            RANDBETWEEN(5,COUNT(Name!$A:$A) + 1)
        )
    )
)</f>
        <v>184</v>
      </c>
      <c r="E7" s="7" t="str">
        <f ca="1" xml:space="preserve">
VLOOKUP(
  $D7,
  Name!$A:$B,
  2,
  FALSE
)
&amp; " " &amp;
IF($B7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Costatini Santana</v>
      </c>
      <c r="F7" s="7">
        <v>2</v>
      </c>
      <c r="G7" s="7" t="str" cm="1">
        <f t="array" aca="1" ref="G7" ca="1">VLOOKUP(INDEX(States!$B:$B,RANDBETWEEN(2,COUNTA(States!$A:$A)),1),States!$B:$C,2,FALSE)</f>
        <v>Brangança</v>
      </c>
      <c r="H7" s="7" t="str">
        <f ca="1">VLOOKUP($D7,Name!$A:$C,3,FALSE)</f>
        <v>F</v>
      </c>
      <c r="I7" s="7" cm="1">
        <f t="array" aca="1" ref="I7" ca="1">INDEX('Marital status'!$A:$A,RANDBETWEEN(2,COUNTA('Marital status'!$A:$A)),1)</f>
        <v>4</v>
      </c>
      <c r="J7" s="7">
        <f t="shared" ca="1" si="2"/>
        <v>2</v>
      </c>
      <c r="K7" s="8">
        <f t="shared" ca="1" si="3"/>
        <v>29519</v>
      </c>
      <c r="L7" s="6">
        <f t="shared" ca="1" si="4"/>
        <v>5</v>
      </c>
      <c r="M7" s="7">
        <f ca="1" xml:space="preserve">
  IF(OR($N7 = 2, $N7 = 3, $N7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" s="6">
        <f t="shared" ca="1" si="5"/>
        <v>4</v>
      </c>
      <c r="O7" s="7" t="str">
        <f ca="1">VLOOKUP($N7,Roles!$A:$B,2,FALSE)</f>
        <v>Director</v>
      </c>
      <c r="P7" s="6" t="e">
        <f t="shared" ca="1" si="6"/>
        <v>#N/A</v>
      </c>
      <c r="Q7" s="8">
        <f ca="1" xml:space="preserve">
IF(
  OR(
    $N7=5,$N7=6,$N7=7,$N7=8,$N7=14
  ),
  36161,
  IF(
     (
      (TODAY() - $K7) / 365
     ) &lt; 19,
      TODAY(),
      RANDBETWEEN(36161,TODAY())
  )
)</f>
        <v>38195</v>
      </c>
      <c r="R7" s="6">
        <f ca="1">RANDBETWEEN(2,COUNTA('Recruitment source'!$A:$A))</f>
        <v>8</v>
      </c>
      <c r="S7" s="8" t="e">
        <f t="shared" ca="1" si="7"/>
        <v>#N/A</v>
      </c>
      <c r="T7" s="6" t="e">
        <f t="shared" ca="1" si="8"/>
        <v>#N/A</v>
      </c>
      <c r="U7" s="6">
        <f t="shared" ca="1" si="9"/>
        <v>4</v>
      </c>
      <c r="V7" s="1">
        <f ca="1" xml:space="preserve">
IF($N7 = 5 + N("Presidente"),
    27000,
    IF($N7 = 6 + N("Vice-presidente"),
        23000,
        IF(OR($N7 = 8, $N7= 13, $N7 = 12) + N("Secretária bilíngue ou coordenador ou especialista"),
            8000,
            IF($N7 = 7 + N("Diretor"),
                15000,
                IF($N7 = 14 + N("Gerente"),
                    12000,
                    IF($N7 = 9 + N("Estagiário"),
                        705,
                        IF($N7 = 10 + N("Trainee"),
                            805,
                            IF($N7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 = 7,
  500,
  IF($L7 = 8,
    1000,
    IF($L7 = 9,
      1500,
      IF($L7 = 10,
        2000,
        0
      )
    )
  )
)
+
N("Adicional no salário por área")
+
IF($M7 = 14 + N("Tecnologia da Informação"),
  120,
  IF($M7 = 16 + N("Vendas"),
    110,
    IF($M7 = 15 + N("Jurídico"),
      100,
      IF(OR($M7 = 8, $M7 = 9, $M7 = 11) + N("Recursos humanos ou comercial ou comunicação e marketing"),
        80,
        0
      )
    )
  )
)
+
N("Adicionando pegadinha")
+
IF(AND($M7 = 16, $L7 = 9, $N7 = 11) + N("Se for de vendas, com mestrado, analista sênior"),
  IF($J7 = 5,
    100,
    0
  )
  +
  IF($H7 = "M",
    200,
    0
  ),
  0
)</f>
        <v>605</v>
      </c>
    </row>
    <row r="8" spans="1:22" x14ac:dyDescent="0.2">
      <c r="A8" s="7" cm="1">
        <f t="array" aca="1" ref="A8" ca="1">INDEX(Companies!$A:$A,RANDBETWEEN(2,COUNTA(Companies!$A:$A)),1)</f>
        <v>2</v>
      </c>
      <c r="B8" s="5">
        <f t="shared" si="0"/>
        <v>7</v>
      </c>
      <c r="C8" s="6">
        <f t="shared" ca="1" si="1"/>
        <v>1</v>
      </c>
      <c r="D8" s="7">
        <f ca="1">IF($B8 = 1 + N("Presidente"),
    127,
    IF($B8 = 2 + N("Vice-Presidente"),
        72,
        IF($B8 = 3 + N("Secretária bilíngue"),
            13,
            RANDBETWEEN(5,COUNT(Name!$A:$A) + 1)
        )
    )
)</f>
        <v>234</v>
      </c>
      <c r="E8" s="7" t="str">
        <f ca="1" xml:space="preserve">
VLOOKUP(
  $D8,
  Name!$A:$B,
  2,
  FALSE
)
&amp; " " &amp;
IF($B8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Negrão Negreiros</v>
      </c>
      <c r="F8" s="7">
        <v>2</v>
      </c>
      <c r="G8" s="7" t="str" cm="1">
        <f t="array" aca="1" ref="G8" ca="1">VLOOKUP(INDEX(States!$B:$B,RANDBETWEEN(2,COUNTA(States!$A:$A)),1),States!$B:$C,2,FALSE)</f>
        <v>AveirO</v>
      </c>
      <c r="H8" s="7" t="str">
        <f ca="1">VLOOKUP($D8,Name!$A:$C,3,FALSE)</f>
        <v>F</v>
      </c>
      <c r="I8" s="7" cm="1">
        <f t="array" aca="1" ref="I8" ca="1">INDEX('Marital status'!$A:$A,RANDBETWEEN(2,COUNTA('Marital status'!$A:$A)),1)</f>
        <v>5</v>
      </c>
      <c r="J8" s="7">
        <f t="shared" ca="1" si="2"/>
        <v>2</v>
      </c>
      <c r="K8" s="8">
        <f t="shared" ca="1" si="3"/>
        <v>19362</v>
      </c>
      <c r="L8" s="6">
        <f t="shared" ca="1" si="4"/>
        <v>5</v>
      </c>
      <c r="M8" s="7">
        <f ca="1" xml:space="preserve">
  IF(OR($N8 = 2, $N8 = 3, $N8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" s="6">
        <f t="shared" ca="1" si="5"/>
        <v>4</v>
      </c>
      <c r="O8" s="7" t="str">
        <f ca="1">VLOOKUP($N8,Roles!$A:$B,2,FALSE)</f>
        <v>Director</v>
      </c>
      <c r="P8" s="6" t="e">
        <f t="shared" ca="1" si="6"/>
        <v>#N/A</v>
      </c>
      <c r="Q8" s="8">
        <f ca="1" xml:space="preserve">
IF(
  OR(
    $N8=5,$N8=6,$N8=7,$N8=8,$N8=14
  ),
  36161,
  IF(
     (
      (TODAY() - $K8) / 365
     ) &lt; 19,
      TODAY(),
      RANDBETWEEN(36161,TODAY())
  )
)</f>
        <v>41797</v>
      </c>
      <c r="R8" s="6">
        <f ca="1">RANDBETWEEN(2,COUNTA('Recruitment source'!$A:$A))</f>
        <v>5</v>
      </c>
      <c r="S8" s="8" t="e">
        <f t="shared" ca="1" si="7"/>
        <v>#N/A</v>
      </c>
      <c r="T8" s="6" t="e">
        <f t="shared" ca="1" si="8"/>
        <v>#N/A</v>
      </c>
      <c r="U8" s="6">
        <f t="shared" ca="1" si="9"/>
        <v>5</v>
      </c>
      <c r="V8" s="1">
        <f ca="1" xml:space="preserve">
IF($N8 = 5 + N("Presidente"),
    27000,
    IF($N8 = 6 + N("Vice-presidente"),
        23000,
        IF(OR($N8 = 8, $N8= 13, $N8 = 12) + N("Secretária bilíngue ou coordenador ou especialista"),
            8000,
            IF($N8 = 7 + N("Diretor"),
                15000,
                IF($N8 = 14 + N("Gerente"),
                    12000,
                    IF($N8 = 9 + N("Estagiário"),
                        705,
                        IF($N8 = 10 + N("Trainee"),
                            805,
                            IF($N8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 = 7,
  500,
  IF($L8 = 8,
    1000,
    IF($L8 = 9,
      1500,
      IF($L8 = 10,
        2000,
        0
      )
    )
  )
)
+
N("Adicional no salário por área")
+
IF($M8 = 14 + N("Tecnologia da Informação"),
  120,
  IF($M8 = 16 + N("Vendas"),
    110,
    IF($M8 = 15 + N("Jurídico"),
      100,
      IF(OR($M8 = 8, $M8 = 9, $M8 = 11) + N("Recursos humanos ou comercial ou comunicação e marketing"),
        80,
        0
      )
    )
  )
)
+
N("Adicionando pegadinha")
+
IF(AND($M8 = 16, $L8 = 9, $N8 = 11) + N("Se for de vendas, com mestrado, analista sênior"),
  IF($J8 = 5,
    100,
    0
  )
  +
  IF($H8 = "M",
    200,
    0
  ),
  0
)</f>
        <v>605</v>
      </c>
    </row>
    <row r="9" spans="1:22" x14ac:dyDescent="0.2">
      <c r="A9" s="7" cm="1">
        <f t="array" aca="1" ref="A9" ca="1">INDEX(Companies!$A:$A,RANDBETWEEN(2,COUNTA(Companies!$A:$A)),1)</f>
        <v>2</v>
      </c>
      <c r="B9" s="5">
        <f t="shared" si="0"/>
        <v>8</v>
      </c>
      <c r="C9" s="6">
        <f t="shared" ca="1" si="1"/>
        <v>1</v>
      </c>
      <c r="D9" s="7">
        <f ca="1">IF($B9 = 1 + N("Presidente"),
    127,
    IF($B9 = 2 + N("Vice-Presidente"),
        72,
        IF($B9 = 3 + N("Secretária bilíngue"),
            13,
            RANDBETWEEN(5,COUNT(Name!$A:$A) + 1)
        )
    )
)</f>
        <v>270</v>
      </c>
      <c r="E9" s="7" t="str">
        <f ca="1" xml:space="preserve">
VLOOKUP(
  $D9,
  Name!$A:$B,
  2,
  FALSE
)
&amp; " " &amp;
IF($B9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Brasão Trindade</v>
      </c>
      <c r="F9" s="7">
        <v>2</v>
      </c>
      <c r="G9" s="7" t="str" cm="1">
        <f t="array" aca="1" ref="G9" ca="1">VLOOKUP(INDEX(States!$B:$B,RANDBETWEEN(2,COUNTA(States!$A:$A)),1),States!$B:$C,2,FALSE)</f>
        <v>Leiria</v>
      </c>
      <c r="H9" s="7" t="str">
        <f ca="1">VLOOKUP($D9,Name!$A:$C,3,FALSE)</f>
        <v>F</v>
      </c>
      <c r="I9" s="7" cm="1">
        <f t="array" aca="1" ref="I9" ca="1">INDEX('Marital status'!$A:$A,RANDBETWEEN(2,COUNTA('Marital status'!$A:$A)),1)</f>
        <v>4</v>
      </c>
      <c r="J9" s="7">
        <f t="shared" ca="1" si="2"/>
        <v>2</v>
      </c>
      <c r="K9" s="8">
        <f t="shared" ca="1" si="3"/>
        <v>25365</v>
      </c>
      <c r="L9" s="6">
        <f t="shared" ca="1" si="4"/>
        <v>6</v>
      </c>
      <c r="M9" s="7">
        <f ca="1" xml:space="preserve">
  IF(OR($N9 = 2, $N9 = 3, $N9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9" s="6">
        <f t="shared" ca="1" si="5"/>
        <v>4</v>
      </c>
      <c r="O9" s="7" t="str">
        <f ca="1">VLOOKUP($N9,Roles!$A:$B,2,FALSE)</f>
        <v>Director</v>
      </c>
      <c r="P9" s="6" t="e">
        <f t="shared" ca="1" si="6"/>
        <v>#N/A</v>
      </c>
      <c r="Q9" s="8">
        <f ca="1" xml:space="preserve">
IF(
  OR(
    $N9=5,$N9=6,$N9=7,$N9=8,$N9=14
  ),
  36161,
  IF(
     (
      (TODAY() - $K9) / 365
     ) &lt; 19,
      TODAY(),
      RANDBETWEEN(36161,TODAY())
  )
)</f>
        <v>39725</v>
      </c>
      <c r="R9" s="6">
        <f ca="1">RANDBETWEEN(2,COUNTA('Recruitment source'!$A:$A))</f>
        <v>8</v>
      </c>
      <c r="S9" s="8" t="e">
        <f t="shared" ca="1" si="7"/>
        <v>#N/A</v>
      </c>
      <c r="T9" s="6" t="e">
        <f t="shared" ca="1" si="8"/>
        <v>#N/A</v>
      </c>
      <c r="U9" s="6">
        <f t="shared" ca="1" si="9"/>
        <v>4</v>
      </c>
      <c r="V9" s="1">
        <f ca="1" xml:space="preserve">
IF($N9 = 5 + N("Presidente"),
    27000,
    IF($N9 = 6 + N("Vice-presidente"),
        23000,
        IF(OR($N9 = 8, $N9= 13, $N9 = 12) + N("Secretária bilíngue ou coordenador ou especialista"),
            8000,
            IF($N9 = 7 + N("Diretor"),
                15000,
                IF($N9 = 14 + N("Gerente"),
                    12000,
                    IF($N9 = 9 + N("Estagiário"),
                        705,
                        IF($N9 = 10 + N("Trainee"),
                            805,
                            IF($N9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 = 7,
  500,
  IF($L9 = 8,
    1000,
    IF($L9 = 9,
      1500,
      IF($L9 = 10,
        2000,
        0
      )
    )
  )
)
+
N("Adicional no salário por área")
+
IF($M9 = 14 + N("Tecnologia da Informação"),
  120,
  IF($M9 = 16 + N("Vendas"),
    110,
    IF($M9 = 15 + N("Jurídico"),
      100,
      IF(OR($M9 = 8, $M9 = 9, $M9 = 11) + N("Recursos humanos ou comercial ou comunicação e marketing"),
        80,
        0
      )
    )
  )
)
+
N("Adicionando pegadinha")
+
IF(AND($M9 = 16, $L9 = 9, $N9 = 11) + N("Se for de vendas, com mestrado, analista sênior"),
  IF($J9 = 5,
    100,
    0
  )
  +
  IF($H9 = "M",
    200,
    0
  ),
  0
)</f>
        <v>605</v>
      </c>
    </row>
    <row r="10" spans="1:22" x14ac:dyDescent="0.2">
      <c r="A10" s="7" cm="1">
        <f t="array" aca="1" ref="A10" ca="1">INDEX(Companies!$A:$A,RANDBETWEEN(2,COUNTA(Companies!$A:$A)),1)</f>
        <v>2</v>
      </c>
      <c r="B10" s="5">
        <f t="shared" si="0"/>
        <v>9</v>
      </c>
      <c r="C10" s="6">
        <f t="shared" ca="1" si="1"/>
        <v>1</v>
      </c>
      <c r="D10" s="7">
        <f ca="1">IF($B10 = 1 + N("Presidente"),
    127,
    IF($B10 = 2 + N("Vice-Presidente"),
        72,
        IF($B10 = 3 + N("Secretária bilíngue"),
            13,
            RANDBETWEEN(5,COUNT(Name!$A:$A) + 1)
        )
    )
)</f>
        <v>288</v>
      </c>
      <c r="E10" s="7" t="str">
        <f ca="1" xml:space="preserve">
VLOOKUP(
  $D10,
  Name!$A:$B,
  2,
  FALSE
)
&amp; " " &amp;
IF($B10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Evangelista Salvador</v>
      </c>
      <c r="F10" s="7">
        <v>2</v>
      </c>
      <c r="G10" s="7" t="str" cm="1">
        <f t="array" aca="1" ref="G10" ca="1">VLOOKUP(INDEX(States!$B:$B,RANDBETWEEN(2,COUNTA(States!$A:$A)),1),States!$B:$C,2,FALSE)</f>
        <v>Coimbra</v>
      </c>
      <c r="H10" s="7" t="str">
        <f ca="1">VLOOKUP($D10,Name!$A:$C,3,FALSE)</f>
        <v>M</v>
      </c>
      <c r="I10" s="7" cm="1">
        <f t="array" aca="1" ref="I10" ca="1">INDEX('Marital status'!$A:$A,RANDBETWEEN(2,COUNTA('Marital status'!$A:$A)),1)</f>
        <v>3</v>
      </c>
      <c r="J10" s="7">
        <f t="shared" ca="1" si="2"/>
        <v>2</v>
      </c>
      <c r="K10" s="8">
        <f t="shared" ca="1" si="3"/>
        <v>18822</v>
      </c>
      <c r="L10" s="6">
        <f t="shared" ca="1" si="4"/>
        <v>5</v>
      </c>
      <c r="M10" s="7">
        <f ca="1" xml:space="preserve">
  IF(OR($N10 = 2, $N10 = 3, $N10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0" s="6">
        <f t="shared" ca="1" si="5"/>
        <v>4</v>
      </c>
      <c r="O10" s="7" t="str">
        <f ca="1">VLOOKUP($N10,Roles!$A:$B,2,FALSE)</f>
        <v>Director</v>
      </c>
      <c r="P10" s="6" t="e">
        <f t="shared" ca="1" si="6"/>
        <v>#N/A</v>
      </c>
      <c r="Q10" s="8">
        <f ca="1" xml:space="preserve">
IF(
  OR(
    $N10=5,$N10=6,$N10=7,$N10=8,$N10=14
  ),
  36161,
  IF(
     (
      (TODAY() - $K10) / 365
     ) &lt; 19,
      TODAY(),
      RANDBETWEEN(36161,TODAY())
  )
)</f>
        <v>39875</v>
      </c>
      <c r="R10" s="6">
        <f ca="1">RANDBETWEEN(2,COUNTA('Recruitment source'!$A:$A))</f>
        <v>6</v>
      </c>
      <c r="S10" s="8" t="e">
        <f t="shared" ca="1" si="7"/>
        <v>#N/A</v>
      </c>
      <c r="T10" s="6" t="e">
        <f t="shared" ca="1" si="8"/>
        <v>#N/A</v>
      </c>
      <c r="U10" s="6">
        <f t="shared" ca="1" si="9"/>
        <v>5</v>
      </c>
      <c r="V10" s="1">
        <f ca="1" xml:space="preserve">
IF($N10 = 5 + N("Presidente"),
    27000,
    IF($N10 = 6 + N("Vice-presidente"),
        23000,
        IF(OR($N10 = 8, $N10= 13, $N10 = 12) + N("Secretária bilíngue ou coordenador ou especialista"),
            8000,
            IF($N10 = 7 + N("Diretor"),
                15000,
                IF($N10 = 14 + N("Gerente"),
                    12000,
                    IF($N10 = 9 + N("Estagiário"),
                        705,
                        IF($N10 = 10 + N("Trainee"),
                            805,
                            IF($N10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 = 7,
  500,
  IF($L10 = 8,
    1000,
    IF($L10 = 9,
      1500,
      IF($L10 = 10,
        2000,
        0
      )
    )
  )
)
+
N("Adicional no salário por área")
+
IF($M10 = 14 + N("Tecnologia da Informação"),
  120,
  IF($M10 = 16 + N("Vendas"),
    110,
    IF($M10 = 15 + N("Jurídico"),
      100,
      IF(OR($M10 = 8, $M10 = 9, $M10 = 11) + N("Recursos humanos ou comercial ou comunicação e marketing"),
        80,
        0
      )
    )
  )
)
+
N("Adicionando pegadinha")
+
IF(AND($M10 = 16, $L10 = 9, $N10 = 11) + N("Se for de vendas, com mestrado, analista sênior"),
  IF($J10 = 5,
    100,
    0
  )
  +
  IF($H10 = "M",
    200,
    0
  ),
  0
)</f>
        <v>685</v>
      </c>
    </row>
    <row r="11" spans="1:22" x14ac:dyDescent="0.2">
      <c r="A11" s="7" cm="1">
        <f t="array" aca="1" ref="A11" ca="1">INDEX(Companies!$A:$A,RANDBETWEEN(2,COUNTA(Companies!$A:$A)),1)</f>
        <v>2</v>
      </c>
      <c r="B11" s="5">
        <f t="shared" si="0"/>
        <v>10</v>
      </c>
      <c r="C11" s="6">
        <f t="shared" ca="1" si="1"/>
        <v>1</v>
      </c>
      <c r="D11" s="7">
        <f ca="1">IF($B11 = 1 + N("Presidente"),
    127,
    IF($B11 = 2 + N("Vice-Presidente"),
        72,
        IF($B11 = 3 + N("Secretária bilíngue"),
            13,
            RANDBETWEEN(5,COUNT(Name!$A:$A) + 1)
        )
    )
)</f>
        <v>87</v>
      </c>
      <c r="E11" s="7" t="str">
        <f ca="1" xml:space="preserve">
VLOOKUP(
  $D11,
  Name!$A:$B,
  2,
  FALSE
)
&amp; " " &amp;
IF($B11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Caruso Brasão</v>
      </c>
      <c r="F11" s="7">
        <v>2</v>
      </c>
      <c r="G11" s="7" t="str" cm="1">
        <f t="array" aca="1" ref="G11" ca="1">VLOOKUP(INDEX(States!$B:$B,RANDBETWEEN(2,COUNTA(States!$A:$A)),1),States!$B:$C,2,FALSE)</f>
        <v>Azores</v>
      </c>
      <c r="H11" s="7" t="str">
        <f ca="1">VLOOKUP($D11,Name!$A:$C,3,FALSE)</f>
        <v>F</v>
      </c>
      <c r="I11" s="7" cm="1">
        <f t="array" aca="1" ref="I11" ca="1">INDEX('Marital status'!$A:$A,RANDBETWEEN(2,COUNTA('Marital status'!$A:$A)),1)</f>
        <v>4</v>
      </c>
      <c r="J11" s="7">
        <f t="shared" ca="1" si="2"/>
        <v>2</v>
      </c>
      <c r="K11" s="8">
        <f t="shared" ca="1" si="3"/>
        <v>24654</v>
      </c>
      <c r="L11" s="6">
        <f t="shared" ca="1" si="4"/>
        <v>5</v>
      </c>
      <c r="M11" s="7">
        <f ca="1" xml:space="preserve">
  IF(OR($N11 = 2, $N11 = 3, $N11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1" s="6">
        <f t="shared" ca="1" si="5"/>
        <v>4</v>
      </c>
      <c r="O11" s="7" t="str">
        <f ca="1">VLOOKUP($N11,Roles!$A:$B,2,FALSE)</f>
        <v>Director</v>
      </c>
      <c r="P11" s="6" t="e">
        <f t="shared" ca="1" si="6"/>
        <v>#N/A</v>
      </c>
      <c r="Q11" s="8">
        <f ca="1" xml:space="preserve">
IF(
  OR(
    $N11=5,$N11=6,$N11=7,$N11=8,$N11=14
  ),
  36161,
  IF(
     (
      (TODAY() - $K11) / 365
     ) &lt; 19,
      TODAY(),
      RANDBETWEEN(36161,TODAY())
  )
)</f>
        <v>37451</v>
      </c>
      <c r="R11" s="6">
        <f ca="1">RANDBETWEEN(2,COUNTA('Recruitment source'!$A:$A))</f>
        <v>5</v>
      </c>
      <c r="S11" s="8" t="e">
        <f t="shared" ca="1" si="7"/>
        <v>#N/A</v>
      </c>
      <c r="T11" s="6" t="e">
        <f t="shared" ca="1" si="8"/>
        <v>#N/A</v>
      </c>
      <c r="U11" s="6">
        <f t="shared" ca="1" si="9"/>
        <v>4</v>
      </c>
      <c r="V11" s="1">
        <f ca="1" xml:space="preserve">
IF($N11 = 5 + N("Presidente"),
    27000,
    IF($N11 = 6 + N("Vice-presidente"),
        23000,
        IF(OR($N11 = 8, $N11= 13, $N11 = 12) + N("Secretária bilíngue ou coordenador ou especialista"),
            8000,
            IF($N11 = 7 + N("Diretor"),
                15000,
                IF($N11 = 14 + N("Gerente"),
                    12000,
                    IF($N11 = 9 + N("Estagiário"),
                        705,
                        IF($N11 = 10 + N("Trainee"),
                            805,
                            IF($N11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 = 7,
  500,
  IF($L11 = 8,
    1000,
    IF($L11 = 9,
      1500,
      IF($L11 = 10,
        2000,
        0
      )
    )
  )
)
+
N("Adicional no salário por área")
+
IF($M11 = 14 + N("Tecnologia da Informação"),
  120,
  IF($M11 = 16 + N("Vendas"),
    110,
    IF($M11 = 15 + N("Jurídico"),
      100,
      IF(OR($M11 = 8, $M11 = 9, $M11 = 11) + N("Recursos humanos ou comercial ou comunicação e marketing"),
        80,
        0
      )
    )
  )
)
+
N("Adicionando pegadinha")
+
IF(AND($M11 = 16, $L11 = 9, $N11 = 11) + N("Se for de vendas, com mestrado, analista sênior"),
  IF($J11 = 5,
    100,
    0
  )
  +
  IF($H11 = "M",
    200,
    0
  ),
  0
)</f>
        <v>685</v>
      </c>
    </row>
    <row r="12" spans="1:22" x14ac:dyDescent="0.2">
      <c r="A12" s="7" cm="1">
        <f t="array" aca="1" ref="A12" ca="1">INDEX(Companies!$A:$A,RANDBETWEEN(2,COUNTA(Companies!$A:$A)),1)</f>
        <v>2</v>
      </c>
      <c r="B12" s="5">
        <f t="shared" si="0"/>
        <v>11</v>
      </c>
      <c r="C12" s="6">
        <f t="shared" ca="1" si="1"/>
        <v>1</v>
      </c>
      <c r="D12" s="7">
        <f ca="1">IF($B12 = 1 + N("Presidente"),
    127,
    IF($B12 = 2 + N("Vice-Presidente"),
        72,
        IF($B12 = 3 + N("Secretária bilíngue"),
            13,
            RANDBETWEEN(5,COUNT(Name!$A:$A) + 1)
        )
    )
)</f>
        <v>206</v>
      </c>
      <c r="E12" s="7" t="str">
        <f ca="1" xml:space="preserve">
VLOOKUP(
  $D12,
  Name!$A:$B,
  2,
  FALSE
)
&amp; " " &amp;
IF($B12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Campos Simões</v>
      </c>
      <c r="F12" s="7">
        <v>2</v>
      </c>
      <c r="G12" s="7" t="str" cm="1">
        <f t="array" aca="1" ref="G12" ca="1">VLOOKUP(INDEX(States!$B:$B,RANDBETWEEN(2,COUNTA(States!$A:$A)),1),States!$B:$C,2,FALSE)</f>
        <v>Santarém</v>
      </c>
      <c r="H12" s="7" t="str">
        <f ca="1">VLOOKUP($D12,Name!$A:$C,3,FALSE)</f>
        <v>F</v>
      </c>
      <c r="I12" s="7" cm="1">
        <f t="array" aca="1" ref="I12" ca="1">INDEX('Marital status'!$A:$A,RANDBETWEEN(2,COUNTA('Marital status'!$A:$A)),1)</f>
        <v>4</v>
      </c>
      <c r="J12" s="7">
        <f t="shared" ca="1" si="2"/>
        <v>2</v>
      </c>
      <c r="K12" s="8">
        <f t="shared" ca="1" si="3"/>
        <v>31099</v>
      </c>
      <c r="L12" s="6">
        <f t="shared" ca="1" si="4"/>
        <v>5</v>
      </c>
      <c r="M12" s="7">
        <f ca="1" xml:space="preserve">
  IF(OR($N12 = 2, $N12 = 3, $N12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2" s="6">
        <f t="shared" ca="1" si="5"/>
        <v>4</v>
      </c>
      <c r="O12" s="7" t="str">
        <f ca="1">VLOOKUP($N12,Roles!$A:$B,2,FALSE)</f>
        <v>Director</v>
      </c>
      <c r="P12" s="6" t="e">
        <f t="shared" ca="1" si="6"/>
        <v>#N/A</v>
      </c>
      <c r="Q12" s="8">
        <f ca="1" xml:space="preserve">
IF(
  OR(
    $N12=5,$N12=6,$N12=7,$N12=8,$N12=14
  ),
  36161,
  IF(
     (
      (TODAY() - $K12) / 365
     ) &lt; 19,
      TODAY(),
      RANDBETWEEN(36161,TODAY())
  )
)</f>
        <v>38260</v>
      </c>
      <c r="R12" s="6">
        <f ca="1">RANDBETWEEN(2,COUNTA('Recruitment source'!$A:$A))</f>
        <v>4</v>
      </c>
      <c r="S12" s="8" t="e">
        <f t="shared" ca="1" si="7"/>
        <v>#N/A</v>
      </c>
      <c r="T12" s="6" t="e">
        <f t="shared" ca="1" si="8"/>
        <v>#N/A</v>
      </c>
      <c r="U12" s="6">
        <f t="shared" ca="1" si="9"/>
        <v>5</v>
      </c>
      <c r="V12" s="1">
        <f ca="1" xml:space="preserve">
IF($N12 = 5 + N("Presidente"),
    27000,
    IF($N12 = 6 + N("Vice-presidente"),
        23000,
        IF(OR($N12 = 8, $N12= 13, $N12 = 12) + N("Secretária bilíngue ou coordenador ou especialista"),
            8000,
            IF($N12 = 7 + N("Diretor"),
                15000,
                IF($N12 = 14 + N("Gerente"),
                    12000,
                    IF($N12 = 9 + N("Estagiário"),
                        705,
                        IF($N12 = 10 + N("Trainee"),
                            805,
                            IF($N12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 = 7,
  500,
  IF($L12 = 8,
    1000,
    IF($L12 = 9,
      1500,
      IF($L12 = 10,
        2000,
        0
      )
    )
  )
)
+
N("Adicional no salário por área")
+
IF($M12 = 14 + N("Tecnologia da Informação"),
  120,
  IF($M12 = 16 + N("Vendas"),
    110,
    IF($M12 = 15 + N("Jurídico"),
      100,
      IF(OR($M12 = 8, $M12 = 9, $M12 = 11) + N("Recursos humanos ou comercial ou comunicação e marketing"),
        80,
        0
      )
    )
  )
)
+
N("Adicionando pegadinha")
+
IF(AND($M12 = 16, $L12 = 9, $N12 = 11) + N("Se for de vendas, com mestrado, analista sênior"),
  IF($J12 = 5,
    100,
    0
  )
  +
  IF($H12 = "M",
    200,
    0
  ),
  0
)</f>
        <v>605</v>
      </c>
    </row>
    <row r="13" spans="1:22" x14ac:dyDescent="0.2">
      <c r="A13" s="7" cm="1">
        <f t="array" aca="1" ref="A13" ca="1">INDEX(Companies!$A:$A,RANDBETWEEN(2,COUNTA(Companies!$A:$A)),1)</f>
        <v>2</v>
      </c>
      <c r="B13" s="5">
        <f t="shared" si="0"/>
        <v>12</v>
      </c>
      <c r="C13" s="6">
        <f t="shared" ca="1" si="1"/>
        <v>1</v>
      </c>
      <c r="D13" s="7">
        <f ca="1">IF($B13 = 1 + N("Presidente"),
    127,
    IF($B13 = 2 + N("Vice-Presidente"),
        72,
        IF($B13 = 3 + N("Secretária bilíngue"),
            13,
            RANDBETWEEN(5,COUNT(Name!$A:$A) + 1)
        )
    )
)</f>
        <v>70</v>
      </c>
      <c r="E13" s="7" t="str">
        <f ca="1" xml:space="preserve">
VLOOKUP(
  $D13,
  Name!$A:$B,
  2,
  FALSE
)
&amp; " " &amp;
IF($B13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Brasão Carvalho</v>
      </c>
      <c r="F13" s="7">
        <v>2</v>
      </c>
      <c r="G13" s="7" t="str" cm="1">
        <f t="array" aca="1" ref="G13" ca="1">VLOOKUP(INDEX(States!$B:$B,RANDBETWEEN(2,COUNTA(States!$A:$A)),1),States!$B:$C,2,FALSE)</f>
        <v>Beja</v>
      </c>
      <c r="H13" s="7" t="str">
        <f ca="1">VLOOKUP($D13,Name!$A:$C,3,FALSE)</f>
        <v>M</v>
      </c>
      <c r="I13" s="7" cm="1">
        <f t="array" aca="1" ref="I13" ca="1">INDEX('Marital status'!$A:$A,RANDBETWEEN(2,COUNTA('Marital status'!$A:$A)),1)</f>
        <v>3</v>
      </c>
      <c r="J13" s="7">
        <f t="shared" ca="1" si="2"/>
        <v>2</v>
      </c>
      <c r="K13" s="8">
        <f t="shared" ca="1" si="3"/>
        <v>19437</v>
      </c>
      <c r="L13" s="6">
        <f t="shared" ca="1" si="4"/>
        <v>6</v>
      </c>
      <c r="M13" s="7">
        <f ca="1" xml:space="preserve">
  IF(OR($N13 = 2, $N13 = 3, $N13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" s="6">
        <f t="shared" ca="1" si="5"/>
        <v>4</v>
      </c>
      <c r="O13" s="7" t="str">
        <f ca="1">VLOOKUP($N13,Roles!$A:$B,2,FALSE)</f>
        <v>Director</v>
      </c>
      <c r="P13" s="6" t="e">
        <f t="shared" ca="1" si="6"/>
        <v>#N/A</v>
      </c>
      <c r="Q13" s="8">
        <f ca="1" xml:space="preserve">
IF(
  OR(
    $N13=5,$N13=6,$N13=7,$N13=8,$N13=14
  ),
  36161,
  IF(
     (
      (TODAY() - $K13) / 365
     ) &lt; 19,
      TODAY(),
      RANDBETWEEN(36161,TODAY())
  )
)</f>
        <v>40584</v>
      </c>
      <c r="R13" s="6">
        <f ca="1">RANDBETWEEN(2,COUNTA('Recruitment source'!$A:$A))</f>
        <v>3</v>
      </c>
      <c r="S13" s="8" t="e">
        <f t="shared" ca="1" si="7"/>
        <v>#N/A</v>
      </c>
      <c r="T13" s="6" t="e">
        <f t="shared" ca="1" si="8"/>
        <v>#N/A</v>
      </c>
      <c r="U13" s="6">
        <f t="shared" ca="1" si="9"/>
        <v>4</v>
      </c>
      <c r="V13" s="1">
        <f ca="1" xml:space="preserve">
IF($N13 = 5 + N("Presidente"),
    27000,
    IF($N13 = 6 + N("Vice-presidente"),
        23000,
        IF(OR($N13 = 8, $N13= 13, $N13 = 12) + N("Secretária bilíngue ou coordenador ou especialista"),
            8000,
            IF($N13 = 7 + N("Diretor"),
                15000,
                IF($N13 = 14 + N("Gerente"),
                    12000,
                    IF($N13 = 9 + N("Estagiário"),
                        705,
                        IF($N13 = 10 + N("Trainee"),
                            805,
                            IF($N13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 = 7,
  500,
  IF($L13 = 8,
    1000,
    IF($L13 = 9,
      1500,
      IF($L13 = 10,
        2000,
        0
      )
    )
  )
)
+
N("Adicional no salário por área")
+
IF($M13 = 14 + N("Tecnologia da Informação"),
  120,
  IF($M13 = 16 + N("Vendas"),
    110,
    IF($M13 = 15 + N("Jurídico"),
      100,
      IF(OR($M13 = 8, $M13 = 9, $M13 = 11) + N("Recursos humanos ou comercial ou comunicação e marketing"),
        80,
        0
      )
    )
  )
)
+
N("Adicionando pegadinha")
+
IF(AND($M13 = 16, $L13 = 9, $N13 = 11) + N("Se for de vendas, com mestrado, analista sênior"),
  IF($J13 = 5,
    100,
    0
  )
  +
  IF($H13 = "M",
    200,
    0
  ),
  0
)</f>
        <v>685</v>
      </c>
    </row>
    <row r="14" spans="1:22" x14ac:dyDescent="0.2">
      <c r="A14" s="7" cm="1">
        <f t="array" aca="1" ref="A14" ca="1">INDEX(Companies!$A:$A,RANDBETWEEN(2,COUNTA(Companies!$A:$A)),1)</f>
        <v>2</v>
      </c>
      <c r="B14" s="5">
        <f t="shared" si="0"/>
        <v>13</v>
      </c>
      <c r="C14" s="6">
        <f t="shared" ca="1" si="1"/>
        <v>1</v>
      </c>
      <c r="D14" s="7">
        <f ca="1">IF($B14 = 1 + N("Presidente"),
    127,
    IF($B14 = 2 + N("Vice-Presidente"),
        72,
        IF($B14 = 3 + N("Secretária bilíngue"),
            13,
            RANDBETWEEN(5,COUNT(Name!$A:$A) + 1)
        )
    )
)</f>
        <v>308</v>
      </c>
      <c r="E14" s="7" t="str">
        <f ca="1" xml:space="preserve">
VLOOKUP(
  $D14,
  Name!$A:$B,
  2,
  FALSE
)
&amp; " " &amp;
IF($B14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Tavarez Santana</v>
      </c>
      <c r="F14" s="7">
        <v>2</v>
      </c>
      <c r="G14" s="7" t="str" cm="1">
        <f t="array" aca="1" ref="G14" ca="1">VLOOKUP(INDEX(States!$B:$B,RANDBETWEEN(2,COUNTA(States!$A:$A)),1),States!$B:$C,2,FALSE)</f>
        <v>Vila Real</v>
      </c>
      <c r="H14" s="7" t="str">
        <f ca="1">VLOOKUP($D14,Name!$A:$C,3,FALSE)</f>
        <v>M</v>
      </c>
      <c r="I14" s="7" cm="1">
        <f t="array" aca="1" ref="I14" ca="1">INDEX('Marital status'!$A:$A,RANDBETWEEN(2,COUNTA('Marital status'!$A:$A)),1)</f>
        <v>3</v>
      </c>
      <c r="J14" s="7">
        <f t="shared" ca="1" si="2"/>
        <v>2</v>
      </c>
      <c r="K14" s="8">
        <f t="shared" ca="1" si="3"/>
        <v>18537</v>
      </c>
      <c r="L14" s="6">
        <f t="shared" ca="1" si="4"/>
        <v>5</v>
      </c>
      <c r="M14" s="7">
        <f ca="1" xml:space="preserve">
  IF(OR($N14 = 2, $N14 = 3, $N14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" s="6">
        <f t="shared" ca="1" si="5"/>
        <v>4</v>
      </c>
      <c r="O14" s="7" t="str">
        <f ca="1">VLOOKUP($N14,Roles!$A:$B,2,FALSE)</f>
        <v>Director</v>
      </c>
      <c r="P14" s="6" t="e">
        <f t="shared" ca="1" si="6"/>
        <v>#N/A</v>
      </c>
      <c r="Q14" s="8">
        <f ca="1" xml:space="preserve">
IF(
  OR(
    $N14=5,$N14=6,$N14=7,$N14=8,$N14=14
  ),
  36161,
  IF(
     (
      (TODAY() - $K14) / 365
     ) &lt; 19,
      TODAY(),
      RANDBETWEEN(36161,TODAY())
  )
)</f>
        <v>37522</v>
      </c>
      <c r="R14" s="6">
        <f ca="1">RANDBETWEEN(2,COUNTA('Recruitment source'!$A:$A))</f>
        <v>10</v>
      </c>
      <c r="S14" s="8" t="e">
        <f t="shared" ca="1" si="7"/>
        <v>#N/A</v>
      </c>
      <c r="T14" s="6" t="e">
        <f t="shared" ca="1" si="8"/>
        <v>#N/A</v>
      </c>
      <c r="U14" s="6">
        <f t="shared" ca="1" si="9"/>
        <v>5</v>
      </c>
      <c r="V14" s="1">
        <f ca="1" xml:space="preserve">
IF($N14 = 5 + N("Presidente"),
    27000,
    IF($N14 = 6 + N("Vice-presidente"),
        23000,
        IF(OR($N14 = 8, $N14= 13, $N14 = 12) + N("Secretária bilíngue ou coordenador ou especialista"),
            8000,
            IF($N14 = 7 + N("Diretor"),
                15000,
                IF($N14 = 14 + N("Gerente"),
                    12000,
                    IF($N14 = 9 + N("Estagiário"),
                        705,
                        IF($N14 = 10 + N("Trainee"),
                            805,
                            IF($N14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 = 7,
  500,
  IF($L14 = 8,
    1000,
    IF($L14 = 9,
      1500,
      IF($L14 = 10,
        2000,
        0
      )
    )
  )
)
+
N("Adicional no salário por área")
+
IF($M14 = 14 + N("Tecnologia da Informação"),
  120,
  IF($M14 = 16 + N("Vendas"),
    110,
    IF($M14 = 15 + N("Jurídico"),
      100,
      IF(OR($M14 = 8, $M14 = 9, $M14 = 11) + N("Recursos humanos ou comercial ou comunicação e marketing"),
        80,
        0
      )
    )
  )
)
+
N("Adicionando pegadinha")
+
IF(AND($M14 = 16, $L14 = 9, $N14 = 11) + N("Se for de vendas, com mestrado, analista sênior"),
  IF($J14 = 5,
    100,
    0
  )
  +
  IF($H14 = "M",
    200,
    0
  ),
  0
)</f>
        <v>605</v>
      </c>
    </row>
    <row r="15" spans="1:22" x14ac:dyDescent="0.2">
      <c r="A15" s="7" cm="1">
        <f t="array" aca="1" ref="A15" ca="1">INDEX(Companies!$A:$A,RANDBETWEEN(2,COUNTA(Companies!$A:$A)),1)</f>
        <v>2</v>
      </c>
      <c r="B15" s="5">
        <f t="shared" si="0"/>
        <v>14</v>
      </c>
      <c r="C15" s="6">
        <f t="shared" ca="1" si="1"/>
        <v>1</v>
      </c>
      <c r="D15" s="7">
        <f ca="1">IF($B15 = 1 + N("Presidente"),
    127,
    IF($B15 = 2 + N("Vice-Presidente"),
        72,
        IF($B15 = 3 + N("Secretária bilíngue"),
            13,
            RANDBETWEEN(5,COUNT(Name!$A:$A) + 1)
        )
    )
)</f>
        <v>273</v>
      </c>
      <c r="E15" s="7" t="str">
        <f ca="1" xml:space="preserve">
VLOOKUP(
  $D15,
  Name!$A:$B,
  2,
  FALSE
)
&amp; " " &amp;
IF($B15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Borba Brasil</v>
      </c>
      <c r="F15" s="7">
        <v>2</v>
      </c>
      <c r="G15" s="7" t="str" cm="1">
        <f t="array" aca="1" ref="G15" ca="1">VLOOKUP(INDEX(States!$B:$B,RANDBETWEEN(2,COUNTA(States!$A:$A)),1),States!$B:$C,2,FALSE)</f>
        <v>braga</v>
      </c>
      <c r="H15" s="7" t="str">
        <f ca="1">VLOOKUP($D15,Name!$A:$C,3,FALSE)</f>
        <v>F</v>
      </c>
      <c r="I15" s="7" cm="1">
        <f t="array" aca="1" ref="I15" ca="1">INDEX('Marital status'!$A:$A,RANDBETWEEN(2,COUNTA('Marital status'!$A:$A)),1)</f>
        <v>6</v>
      </c>
      <c r="J15" s="7">
        <f t="shared" ca="1" si="2"/>
        <v>2</v>
      </c>
      <c r="K15" s="8">
        <f t="shared" ca="1" si="3"/>
        <v>23168</v>
      </c>
      <c r="L15" s="6">
        <f t="shared" ca="1" si="4"/>
        <v>5</v>
      </c>
      <c r="M15" s="7">
        <f ca="1" xml:space="preserve">
  IF(OR($N15 = 2, $N15 = 3, $N15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13</v>
      </c>
      <c r="N15" s="6">
        <f t="shared" ca="1" si="5"/>
        <v>4</v>
      </c>
      <c r="O15" s="7" t="str">
        <f ca="1">VLOOKUP($N15,Roles!$A:$B,2,FALSE)</f>
        <v>Director</v>
      </c>
      <c r="P15" s="6" t="e">
        <f t="shared" ca="1" si="6"/>
        <v>#N/A</v>
      </c>
      <c r="Q15" s="8">
        <f ca="1" xml:space="preserve">
IF(
  OR(
    $N15=5,$N15=6,$N15=7,$N15=8,$N15=14
  ),
  36161,
  IF(
     (
      (TODAY() - $K15) / 365
     ) &lt; 19,
      TODAY(),
      RANDBETWEEN(36161,TODAY())
  )
)</f>
        <v>41350</v>
      </c>
      <c r="R15" s="6">
        <f ca="1">RANDBETWEEN(2,COUNTA('Recruitment source'!$A:$A))</f>
        <v>8</v>
      </c>
      <c r="S15" s="8" t="e">
        <f t="shared" ca="1" si="7"/>
        <v>#N/A</v>
      </c>
      <c r="T15" s="6" t="e">
        <f t="shared" ca="1" si="8"/>
        <v>#N/A</v>
      </c>
      <c r="U15" s="6">
        <f t="shared" ca="1" si="9"/>
        <v>5</v>
      </c>
      <c r="V15" s="1">
        <f ca="1" xml:space="preserve">
IF($N15 = 5 + N("Presidente"),
    27000,
    IF($N15 = 6 + N("Vice-presidente"),
        23000,
        IF(OR($N15 = 8, $N15= 13, $N15 = 12) + N("Secretária bilíngue ou coordenador ou especialista"),
            8000,
            IF($N15 = 7 + N("Diretor"),
                15000,
                IF($N15 = 14 + N("Gerente"),
                    12000,
                    IF($N15 = 9 + N("Estagiário"),
                        705,
                        IF($N15 = 10 + N("Trainee"),
                            805,
                            IF($N15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 = 7,
  500,
  IF($L15 = 8,
    1000,
    IF($L15 = 9,
      1500,
      IF($L15 = 10,
        2000,
        0
      )
    )
  )
)
+
N("Adicional no salário por área")
+
IF($M15 = 14 + N("Tecnologia da Informação"),
  120,
  IF($M15 = 16 + N("Vendas"),
    110,
    IF($M15 = 15 + N("Jurídico"),
      100,
      IF(OR($M15 = 8, $M15 = 9, $M15 = 11) + N("Recursos humanos ou comercial ou comunicação e marketing"),
        80,
        0
      )
    )
  )
)
+
N("Adicionando pegadinha")
+
IF(AND($M15 = 16, $L15 = 9, $N15 = 11) + N("Se for de vendas, com mestrado, analista sênior"),
  IF($J15 = 5,
    100,
    0
  )
  +
  IF($H15 = "M",
    200,
    0
  ),
  0
)</f>
        <v>605</v>
      </c>
    </row>
    <row r="16" spans="1:22" x14ac:dyDescent="0.2">
      <c r="A16" s="7" cm="1">
        <f t="array" aca="1" ref="A16" ca="1">INDEX(Companies!$A:$A,RANDBETWEEN(2,COUNTA(Companies!$A:$A)),1)</f>
        <v>2</v>
      </c>
      <c r="B16" s="5">
        <f t="shared" si="0"/>
        <v>15</v>
      </c>
      <c r="C16" s="6">
        <f t="shared" ca="1" si="1"/>
        <v>1</v>
      </c>
      <c r="D16" s="7">
        <f ca="1">IF($B16 = 1 + N("Presidente"),
    127,
    IF($B16 = 2 + N("Vice-Presidente"),
        72,
        IF($B16 = 3 + N("Secretária bilíngue"),
            13,
            RANDBETWEEN(5,COUNT(Name!$A:$A) + 1)
        )
    )
)</f>
        <v>192</v>
      </c>
      <c r="E16" s="7" t="str">
        <f ca="1" xml:space="preserve">
VLOOKUP(
  $D16,
  Name!$A:$B,
  2,
  FALSE
)
&amp; " " &amp;
IF($B16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Aleluia Garcia</v>
      </c>
      <c r="F16" s="7">
        <v>2</v>
      </c>
      <c r="G16" s="7" t="str" cm="1">
        <f t="array" aca="1" ref="G16" ca="1">VLOOKUP(INDEX(States!$B:$B,RANDBETWEEN(2,COUNTA(States!$A:$A)),1),States!$B:$C,2,FALSE)</f>
        <v>Brangança</v>
      </c>
      <c r="H16" s="7" t="str">
        <f ca="1">VLOOKUP($D16,Name!$A:$C,3,FALSE)</f>
        <v>M</v>
      </c>
      <c r="I16" s="7" cm="1">
        <f t="array" aca="1" ref="I16" ca="1">INDEX('Marital status'!$A:$A,RANDBETWEEN(2,COUNTA('Marital status'!$A:$A)),1)</f>
        <v>3</v>
      </c>
      <c r="J16" s="7">
        <f t="shared" ca="1" si="2"/>
        <v>2</v>
      </c>
      <c r="K16" s="8">
        <f t="shared" ca="1" si="3"/>
        <v>28265</v>
      </c>
      <c r="L16" s="6">
        <f t="shared" ca="1" si="4"/>
        <v>4</v>
      </c>
      <c r="M16" s="7">
        <f ca="1" xml:space="preserve">
  IF(OR($N16 = 2, $N16 = 3, $N16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" s="6">
        <f t="shared" ca="1" si="5"/>
        <v>11</v>
      </c>
      <c r="O16" s="7" t="str">
        <f ca="1">VLOOKUP($N16,Roles!$A:$B,2,FALSE)</f>
        <v>Manager</v>
      </c>
      <c r="P16" s="6" t="e">
        <f t="shared" ca="1" si="6"/>
        <v>#N/A</v>
      </c>
      <c r="Q16" s="8">
        <f ca="1" xml:space="preserve">
IF(
  OR(
    $N16=5,$N16=6,$N16=7,$N16=8,$N16=14
  ),
  36161,
  IF(
     (
      (TODAY() - $K16) / 365
     ) &lt; 19,
      TODAY(),
      RANDBETWEEN(36161,TODAY())
  )
)</f>
        <v>40336</v>
      </c>
      <c r="R16" s="6">
        <f ca="1">RANDBETWEEN(2,COUNTA('Recruitment source'!$A:$A))</f>
        <v>2</v>
      </c>
      <c r="S16" s="8" t="e">
        <f t="shared" ca="1" si="7"/>
        <v>#N/A</v>
      </c>
      <c r="T16" s="6" t="e">
        <f t="shared" ca="1" si="8"/>
        <v>#N/A</v>
      </c>
      <c r="U16" s="6">
        <f t="shared" ca="1" si="9"/>
        <v>5</v>
      </c>
      <c r="V16" s="1">
        <f ca="1" xml:space="preserve">
IF($N16 = 5 + N("Presidente"),
    27000,
    IF($N16 = 6 + N("Vice-presidente"),
        23000,
        IF(OR($N16 = 8, $N16= 13, $N16 = 12) + N("Secretária bilíngue ou coordenador ou especialista"),
            8000,
            IF($N16 = 7 + N("Diretor"),
                15000,
                IF($N16 = 14 + N("Gerente"),
                    12000,
                    IF($N16 = 9 + N("Estagiário"),
                        705,
                        IF($N16 = 10 + N("Trainee"),
                            805,
                            IF($N16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 = 7,
  500,
  IF($L16 = 8,
    1000,
    IF($L16 = 9,
      1500,
      IF($L16 = 10,
        2000,
        0
      )
    )
  )
)
+
N("Adicional no salário por área")
+
IF($M16 = 14 + N("Tecnologia da Informação"),
  120,
  IF($M16 = 16 + N("Vendas"),
    110,
    IF($M16 = 15 + N("Jurídico"),
      100,
      IF(OR($M16 = 8, $M16 = 9, $M16 = 11) + N("Recursos humanos ou comercial ou comunicação e marketing"),
        80,
        0
      )
    )
  )
)
+
N("Adicionando pegadinha")
+
IF(AND($M16 = 16, $L16 = 9, $N16 = 11) + N("Se for de vendas, com mestrado, analista sênior"),
  IF($J16 = 5,
    100,
    0
  )
  +
  IF($H16 = "M",
    200,
    0
  ),
  0
)</f>
        <v>2000</v>
      </c>
    </row>
    <row r="17" spans="1:22" x14ac:dyDescent="0.2">
      <c r="A17" s="7" cm="1">
        <f t="array" aca="1" ref="A17" ca="1">INDEX(Companies!$A:$A,RANDBETWEEN(2,COUNTA(Companies!$A:$A)),1)</f>
        <v>2</v>
      </c>
      <c r="B17" s="5">
        <f t="shared" si="0"/>
        <v>16</v>
      </c>
      <c r="C17" s="6">
        <f t="shared" ca="1" si="1"/>
        <v>1</v>
      </c>
      <c r="D17" s="7">
        <f ca="1">IF($B17 = 1 + N("Presidente"),
    127,
    IF($B17 = 2 + N("Vice-Presidente"),
        72,
        IF($B17 = 3 + N("Secretária bilíngue"),
            13,
            RANDBETWEEN(5,COUNT(Name!$A:$A) + 1)
        )
    )
)</f>
        <v>18</v>
      </c>
      <c r="E17" s="7" t="str">
        <f ca="1" xml:space="preserve">
VLOOKUP(
  $D17,
  Name!$A:$B,
  2,
  FALSE
)
&amp; " " &amp;
IF($B17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Alícia Silva Alvaregna</v>
      </c>
      <c r="F17" s="7">
        <v>2</v>
      </c>
      <c r="G17" s="7" t="str" cm="1">
        <f t="array" aca="1" ref="G17" ca="1">VLOOKUP(INDEX(States!$B:$B,RANDBETWEEN(2,COUNTA(States!$A:$A)),1),States!$B:$C,2,FALSE)</f>
        <v>Azores</v>
      </c>
      <c r="H17" s="7" t="str">
        <f ca="1">VLOOKUP($D17,Name!$A:$C,3,FALSE)</f>
        <v>F</v>
      </c>
      <c r="I17" s="7" cm="1">
        <f t="array" aca="1" ref="I17" ca="1">INDEX('Marital status'!$A:$A,RANDBETWEEN(2,COUNTA('Marital status'!$A:$A)),1)</f>
        <v>3</v>
      </c>
      <c r="J17" s="7">
        <f t="shared" ca="1" si="2"/>
        <v>2</v>
      </c>
      <c r="K17" s="8">
        <f t="shared" ca="1" si="3"/>
        <v>29115</v>
      </c>
      <c r="L17" s="6">
        <f t="shared" ca="1" si="4"/>
        <v>5</v>
      </c>
      <c r="M17" s="7">
        <f ca="1" xml:space="preserve">
  IF(OR($N17 = 2, $N17 = 3, $N17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" s="6">
        <f t="shared" ca="1" si="5"/>
        <v>11</v>
      </c>
      <c r="O17" s="7" t="str">
        <f ca="1">VLOOKUP($N17,Roles!$A:$B,2,FALSE)</f>
        <v>Manager</v>
      </c>
      <c r="P17" s="6" t="e">
        <f t="shared" ca="1" si="6"/>
        <v>#N/A</v>
      </c>
      <c r="Q17" s="8">
        <f ca="1" xml:space="preserve">
IF(
  OR(
    $N17=5,$N17=6,$N17=7,$N17=8,$N17=14
  ),
  36161,
  IF(
     (
      (TODAY() - $K17) / 365
     ) &lt; 19,
      TODAY(),
      RANDBETWEEN(36161,TODAY())
  )
)</f>
        <v>38047</v>
      </c>
      <c r="R17" s="6">
        <f ca="1">RANDBETWEEN(2,COUNTA('Recruitment source'!$A:$A))</f>
        <v>3</v>
      </c>
      <c r="S17" s="8" t="e">
        <f t="shared" ca="1" si="7"/>
        <v>#N/A</v>
      </c>
      <c r="T17" s="6" t="e">
        <f t="shared" ca="1" si="8"/>
        <v>#N/A</v>
      </c>
      <c r="U17" s="6">
        <f t="shared" ca="1" si="9"/>
        <v>5</v>
      </c>
      <c r="V17" s="1">
        <f ca="1" xml:space="preserve">
IF($N17 = 5 + N("Presidente"),
    27000,
    IF($N17 = 6 + N("Vice-presidente"),
        23000,
        IF(OR($N17 = 8, $N17= 13, $N17 = 12) + N("Secretária bilíngue ou coordenador ou especialista"),
            8000,
            IF($N17 = 7 + N("Diretor"),
                15000,
                IF($N17 = 14 + N("Gerente"),
                    12000,
                    IF($N17 = 9 + N("Estagiário"),
                        705,
                        IF($N17 = 10 + N("Trainee"),
                            805,
                            IF($N17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 = 7,
  500,
  IF($L17 = 8,
    1000,
    IF($L17 = 9,
      1500,
      IF($L17 = 10,
        2000,
        0
      )
    )
  )
)
+
N("Adicional no salário por área")
+
IF($M17 = 14 + N("Tecnologia da Informação"),
  120,
  IF($M17 = 16 + N("Vendas"),
    110,
    IF($M17 = 15 + N("Jurídico"),
      100,
      IF(OR($M17 = 8, $M17 = 9, $M17 = 11) + N("Recursos humanos ou comercial ou comunicação e marketing"),
        80,
        0
      )
    )
  )
)
+
N("Adicionando pegadinha")
+
IF(AND($M17 = 16, $L17 = 9, $N17 = 11) + N("Se for de vendas, com mestrado, analista sênior"),
  IF($J17 = 5,
    100,
    0
  )
  +
  IF($H17 = "M",
    200,
    0
  ),
  0
)</f>
        <v>2000</v>
      </c>
    </row>
    <row r="18" spans="1:22" x14ac:dyDescent="0.2">
      <c r="A18" s="7" cm="1">
        <f t="array" aca="1" ref="A18" ca="1">INDEX(Companies!$A:$A,RANDBETWEEN(2,COUNTA(Companies!$A:$A)),1)</f>
        <v>2</v>
      </c>
      <c r="B18" s="5">
        <f t="shared" si="0"/>
        <v>17</v>
      </c>
      <c r="C18" s="6">
        <f t="shared" ca="1" si="1"/>
        <v>1</v>
      </c>
      <c r="D18" s="7">
        <f ca="1">IF($B18 = 1 + N("Presidente"),
    127,
    IF($B18 = 2 + N("Vice-Presidente"),
        72,
        IF($B18 = 3 + N("Secretária bilíngue"),
            13,
            RANDBETWEEN(5,COUNT(Name!$A:$A) + 1)
        )
    )
)</f>
        <v>132</v>
      </c>
      <c r="E18" s="7" t="str">
        <f ca="1" xml:space="preserve">
VLOOKUP(
  $D18,
  Name!$A:$B,
  2,
  FALSE
)
&amp; " " &amp;
IF($B18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Faro Monteiro</v>
      </c>
      <c r="F18" s="7">
        <v>2</v>
      </c>
      <c r="G18" s="7" t="str" cm="1">
        <f t="array" aca="1" ref="G18" ca="1">VLOOKUP(INDEX(States!$B:$B,RANDBETWEEN(2,COUNTA(States!$A:$A)),1),States!$B:$C,2,FALSE)</f>
        <v xml:space="preserve"> Setúbal </v>
      </c>
      <c r="H18" s="7" t="str">
        <f ca="1">VLOOKUP($D18,Name!$A:$C,3,FALSE)</f>
        <v>F</v>
      </c>
      <c r="I18" s="7" cm="1">
        <f t="array" aca="1" ref="I18" ca="1">INDEX('Marital status'!$A:$A,RANDBETWEEN(2,COUNTA('Marital status'!$A:$A)),1)</f>
        <v>4</v>
      </c>
      <c r="J18" s="7">
        <f t="shared" ca="1" si="2"/>
        <v>2</v>
      </c>
      <c r="K18" s="8">
        <f t="shared" ca="1" si="3"/>
        <v>30863</v>
      </c>
      <c r="L18" s="6">
        <f t="shared" ca="1" si="4"/>
        <v>6</v>
      </c>
      <c r="M18" s="7">
        <f ca="1" xml:space="preserve">
  IF(OR($N18 = 2, $N18 = 3, $N18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" s="6">
        <f t="shared" ca="1" si="5"/>
        <v>11</v>
      </c>
      <c r="O18" s="7" t="str">
        <f ca="1">VLOOKUP($N18,Roles!$A:$B,2,FALSE)</f>
        <v>Manager</v>
      </c>
      <c r="P18" s="6" t="e">
        <f t="shared" ca="1" si="6"/>
        <v>#N/A</v>
      </c>
      <c r="Q18" s="8">
        <f ca="1" xml:space="preserve">
IF(
  OR(
    $N18=5,$N18=6,$N18=7,$N18=8,$N18=14
  ),
  36161,
  IF(
     (
      (TODAY() - $K18) / 365
     ) &lt; 19,
      TODAY(),
      RANDBETWEEN(36161,TODAY())
  )
)</f>
        <v>42187</v>
      </c>
      <c r="R18" s="6">
        <f ca="1">RANDBETWEEN(2,COUNTA('Recruitment source'!$A:$A))</f>
        <v>7</v>
      </c>
      <c r="S18" s="8" t="e">
        <f t="shared" ca="1" si="7"/>
        <v>#N/A</v>
      </c>
      <c r="T18" s="6" t="e">
        <f t="shared" ca="1" si="8"/>
        <v>#N/A</v>
      </c>
      <c r="U18" s="6">
        <f t="shared" ca="1" si="9"/>
        <v>4</v>
      </c>
      <c r="V18" s="1">
        <f ca="1" xml:space="preserve">
IF($N18 = 5 + N("Presidente"),
    27000,
    IF($N18 = 6 + N("Vice-presidente"),
        23000,
        IF(OR($N18 = 8, $N18= 13, $N18 = 12) + N("Secretária bilíngue ou coordenador ou especialista"),
            8000,
            IF($N18 = 7 + N("Diretor"),
                15000,
                IF($N18 = 14 + N("Gerente"),
                    12000,
                    IF($N18 = 9 + N("Estagiário"),
                        705,
                        IF($N18 = 10 + N("Trainee"),
                            805,
                            IF($N18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 = 7,
  500,
  IF($L18 = 8,
    1000,
    IF($L18 = 9,
      1500,
      IF($L18 = 10,
        2000,
        0
      )
    )
  )
)
+
N("Adicional no salário por área")
+
IF($M18 = 14 + N("Tecnologia da Informação"),
  120,
  IF($M18 = 16 + N("Vendas"),
    110,
    IF($M18 = 15 + N("Jurídico"),
      100,
      IF(OR($M18 = 8, $M18 = 9, $M18 = 11) + N("Recursos humanos ou comercial ou comunicação e marketing"),
        80,
        0
      )
    )
  )
)
+
N("Adicionando pegadinha")
+
IF(AND($M18 = 16, $L18 = 9, $N18 = 11) + N("Se for de vendas, com mestrado, analista sênior"),
  IF($J18 = 5,
    100,
    0
  )
  +
  IF($H18 = "M",
    200,
    0
  ),
  0
)</f>
        <v>2000</v>
      </c>
    </row>
    <row r="19" spans="1:22" x14ac:dyDescent="0.2">
      <c r="A19" s="7" cm="1">
        <f t="array" aca="1" ref="A19" ca="1">INDEX(Companies!$A:$A,RANDBETWEEN(2,COUNTA(Companies!$A:$A)),1)</f>
        <v>2</v>
      </c>
      <c r="B19" s="5">
        <f t="shared" si="0"/>
        <v>18</v>
      </c>
      <c r="C19" s="6">
        <f t="shared" ca="1" si="1"/>
        <v>1</v>
      </c>
      <c r="D19" s="7">
        <f ca="1">IF($B19 = 1 + N("Presidente"),
    127,
    IF($B19 = 2 + N("Vice-Presidente"),
        72,
        IF($B19 = 3 + N("Secretária bilíngue"),
            13,
            RANDBETWEEN(5,COUNT(Name!$A:$A) + 1)
        )
    )
)</f>
        <v>184</v>
      </c>
      <c r="E19" s="7" t="str">
        <f ca="1" xml:space="preserve">
VLOOKUP(
  $D19,
  Name!$A:$B,
  2,
  FALSE
)
&amp; " " &amp;
IF($B19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Batista Peçanha</v>
      </c>
      <c r="F19" s="7">
        <v>2</v>
      </c>
      <c r="G19" s="7" t="str" cm="1">
        <f t="array" aca="1" ref="G19" ca="1">VLOOKUP(INDEX(States!$B:$B,RANDBETWEEN(2,COUNTA(States!$A:$A)),1),States!$B:$C,2,FALSE)</f>
        <v>Coimbra</v>
      </c>
      <c r="H19" s="7" t="str">
        <f ca="1">VLOOKUP($D19,Name!$A:$C,3,FALSE)</f>
        <v>F</v>
      </c>
      <c r="I19" s="7" cm="1">
        <f t="array" aca="1" ref="I19" ca="1">INDEX('Marital status'!$A:$A,RANDBETWEEN(2,COUNTA('Marital status'!$A:$A)),1)</f>
        <v>5</v>
      </c>
      <c r="J19" s="7">
        <f t="shared" ca="1" si="2"/>
        <v>5</v>
      </c>
      <c r="K19" s="8">
        <f t="shared" ca="1" si="3"/>
        <v>18766</v>
      </c>
      <c r="L19" s="6">
        <f t="shared" ca="1" si="4"/>
        <v>4</v>
      </c>
      <c r="M19" s="7">
        <f ca="1" xml:space="preserve">
  IF(OR($N19 = 2, $N19 = 3, $N19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" s="6">
        <f t="shared" ca="1" si="5"/>
        <v>11</v>
      </c>
      <c r="O19" s="7" t="str">
        <f ca="1">VLOOKUP($N19,Roles!$A:$B,2,FALSE)</f>
        <v>Manager</v>
      </c>
      <c r="P19" s="6" t="e">
        <f t="shared" ca="1" si="6"/>
        <v>#N/A</v>
      </c>
      <c r="Q19" s="8">
        <f ca="1" xml:space="preserve">
IF(
  OR(
    $N19=5,$N19=6,$N19=7,$N19=8,$N19=14
  ),
  36161,
  IF(
     (
      (TODAY() - $K19) / 365
     ) &lt; 19,
      TODAY(),
      RANDBETWEEN(36161,TODAY())
  )
)</f>
        <v>40431</v>
      </c>
      <c r="R19" s="6">
        <f ca="1">RANDBETWEEN(2,COUNTA('Recruitment source'!$A:$A))</f>
        <v>5</v>
      </c>
      <c r="S19" s="8" t="e">
        <f t="shared" ca="1" si="7"/>
        <v>#N/A</v>
      </c>
      <c r="T19" s="6" t="e">
        <f t="shared" ca="1" si="8"/>
        <v>#N/A</v>
      </c>
      <c r="U19" s="6">
        <f t="shared" ca="1" si="9"/>
        <v>3</v>
      </c>
      <c r="V19" s="1">
        <f ca="1" xml:space="preserve">
IF($N19 = 5 + N("Presidente"),
    27000,
    IF($N19 = 6 + N("Vice-presidente"),
        23000,
        IF(OR($N19 = 8, $N19= 13, $N19 = 12) + N("Secretária bilíngue ou coordenador ou especialista"),
            8000,
            IF($N19 = 7 + N("Diretor"),
                15000,
                IF($N19 = 14 + N("Gerente"),
                    12000,
                    IF($N19 = 9 + N("Estagiário"),
                        705,
                        IF($N19 = 10 + N("Trainee"),
                            805,
                            IF($N19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 = 7,
  500,
  IF($L19 = 8,
    1000,
    IF($L19 = 9,
      1500,
      IF($L19 = 10,
        2000,
        0
      )
    )
  )
)
+
N("Adicional no salário por área")
+
IF($M19 = 14 + N("Tecnologia da Informação"),
  120,
  IF($M19 = 16 + N("Vendas"),
    110,
    IF($M19 = 15 + N("Jurídico"),
      100,
      IF(OR($M19 = 8, $M19 = 9, $M19 = 11) + N("Recursos humanos ou comercial ou comunicação e marketing"),
        80,
        0
      )
    )
  )
)
+
N("Adicionando pegadinha")
+
IF(AND($M19 = 16, $L19 = 9, $N19 = 11) + N("Se for de vendas, com mestrado, analista sênior"),
  IF($J19 = 5,
    100,
    0
  )
  +
  IF($H19 = "M",
    200,
    0
  ),
  0
)</f>
        <v>2000</v>
      </c>
    </row>
    <row r="20" spans="1:22" x14ac:dyDescent="0.2">
      <c r="A20" s="7" cm="1">
        <f t="array" aca="1" ref="A20" ca="1">INDEX(Companies!$A:$A,RANDBETWEEN(2,COUNTA(Companies!$A:$A)),1)</f>
        <v>2</v>
      </c>
      <c r="B20" s="5">
        <f t="shared" si="0"/>
        <v>19</v>
      </c>
      <c r="C20" s="6">
        <f t="shared" ca="1" si="1"/>
        <v>1</v>
      </c>
      <c r="D20" s="7">
        <f ca="1">IF($B20 = 1 + N("Presidente"),
    127,
    IF($B20 = 2 + N("Vice-Presidente"),
        72,
        IF($B20 = 3 + N("Secretária bilíngue"),
            13,
            RANDBETWEEN(5,COUNT(Name!$A:$A) + 1)
        )
    )
)</f>
        <v>262</v>
      </c>
      <c r="E20" s="7" t="str">
        <f ca="1" xml:space="preserve">
VLOOKUP(
  $D20,
  Name!$A:$B,
  2,
  FALSE
)
&amp; " " &amp;
IF($B20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Saragoça Battaglia</v>
      </c>
      <c r="F20" s="7">
        <v>2</v>
      </c>
      <c r="G20" s="7" t="str" cm="1">
        <f t="array" aca="1" ref="G20" ca="1">VLOOKUP(INDEX(States!$B:$B,RANDBETWEEN(2,COUNTA(States!$A:$A)),1),States!$B:$C,2,FALSE)</f>
        <v>Portalegre</v>
      </c>
      <c r="H20" s="7" t="str">
        <f ca="1">VLOOKUP($D20,Name!$A:$C,3,FALSE)</f>
        <v>F</v>
      </c>
      <c r="I20" s="7" cm="1">
        <f t="array" aca="1" ref="I20" ca="1">INDEX('Marital status'!$A:$A,RANDBETWEEN(2,COUNTA('Marital status'!$A:$A)),1)</f>
        <v>4</v>
      </c>
      <c r="J20" s="7">
        <f t="shared" ca="1" si="2"/>
        <v>2</v>
      </c>
      <c r="K20" s="8">
        <f t="shared" ca="1" si="3"/>
        <v>22824</v>
      </c>
      <c r="L20" s="6">
        <f t="shared" ca="1" si="4"/>
        <v>6</v>
      </c>
      <c r="M20" s="7">
        <f ca="1" xml:space="preserve">
  IF(OR($N20 = 2, $N20 = 3, $N20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0" s="6">
        <f t="shared" ca="1" si="5"/>
        <v>11</v>
      </c>
      <c r="O20" s="7" t="str">
        <f ca="1">VLOOKUP($N20,Roles!$A:$B,2,FALSE)</f>
        <v>Manager</v>
      </c>
      <c r="P20" s="6" t="e">
        <f t="shared" ca="1" si="6"/>
        <v>#N/A</v>
      </c>
      <c r="Q20" s="8">
        <f ca="1" xml:space="preserve">
IF(
  OR(
    $N20=5,$N20=6,$N20=7,$N20=8,$N20=14
  ),
  36161,
  IF(
     (
      (TODAY() - $K20) / 365
     ) &lt; 19,
      TODAY(),
      RANDBETWEEN(36161,TODAY())
  )
)</f>
        <v>37643</v>
      </c>
      <c r="R20" s="6">
        <f ca="1">RANDBETWEEN(2,COUNTA('Recruitment source'!$A:$A))</f>
        <v>10</v>
      </c>
      <c r="S20" s="8" t="e">
        <f t="shared" ca="1" si="7"/>
        <v>#N/A</v>
      </c>
      <c r="T20" s="6" t="e">
        <f t="shared" ca="1" si="8"/>
        <v>#N/A</v>
      </c>
      <c r="U20" s="6">
        <f t="shared" ca="1" si="9"/>
        <v>5</v>
      </c>
      <c r="V20" s="1">
        <f ca="1" xml:space="preserve">
IF($N20 = 5 + N("Presidente"),
    27000,
    IF($N20 = 6 + N("Vice-presidente"),
        23000,
        IF(OR($N20 = 8, $N20= 13, $N20 = 12) + N("Secretária bilíngue ou coordenador ou especialista"),
            8000,
            IF($N20 = 7 + N("Diretor"),
                15000,
                IF($N20 = 14 + N("Gerente"),
                    12000,
                    IF($N20 = 9 + N("Estagiário"),
                        705,
                        IF($N20 = 10 + N("Trainee"),
                            805,
                            IF($N20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 = 7,
  500,
  IF($L20 = 8,
    1000,
    IF($L20 = 9,
      1500,
      IF($L20 = 10,
        2000,
        0
      )
    )
  )
)
+
N("Adicional no salário por área")
+
IF($M20 = 14 + N("Tecnologia da Informação"),
  120,
  IF($M20 = 16 + N("Vendas"),
    110,
    IF($M20 = 15 + N("Jurídico"),
      100,
      IF(OR($M20 = 8, $M20 = 9, $M20 = 11) + N("Recursos humanos ou comercial ou comunicação e marketing"),
        80,
        0
      )
    )
  )
)
+
N("Adicionando pegadinha")
+
IF(AND($M20 = 16, $L20 = 9, $N20 = 11) + N("Se for de vendas, com mestrado, analista sênior"),
  IF($J20 = 5,
    100,
    0
  )
  +
  IF($H20 = "M",
    200,
    0
  ),
  0
)</f>
        <v>2000</v>
      </c>
    </row>
    <row r="21" spans="1:22" x14ac:dyDescent="0.2">
      <c r="A21" s="7" cm="1">
        <f t="array" aca="1" ref="A21" ca="1">INDEX(Companies!$A:$A,RANDBETWEEN(2,COUNTA(Companies!$A:$A)),1)</f>
        <v>2</v>
      </c>
      <c r="B21" s="5">
        <f t="shared" si="0"/>
        <v>20</v>
      </c>
      <c r="C21" s="6">
        <f t="shared" ca="1" si="1"/>
        <v>1</v>
      </c>
      <c r="D21" s="7">
        <f ca="1">IF($B21 = 1 + N("Presidente"),
    127,
    IF($B21 = 2 + N("Vice-Presidente"),
        72,
        IF($B21 = 3 + N("Secretária bilíngue"),
            13,
            RANDBETWEEN(5,COUNT(Name!$A:$A) + 1)
        )
    )
)</f>
        <v>271</v>
      </c>
      <c r="E21" s="7" t="str">
        <f ca="1" xml:space="preserve">
VLOOKUP(
  $D21,
  Name!$A:$B,
  2,
  FALSE
)
&amp; " " &amp;
IF($B21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Mancini Giordano</v>
      </c>
      <c r="F21" s="7">
        <v>2</v>
      </c>
      <c r="G21" s="7" t="str" cm="1">
        <f t="array" aca="1" ref="G21" ca="1">VLOOKUP(INDEX(States!$B:$B,RANDBETWEEN(2,COUNTA(States!$A:$A)),1),States!$B:$C,2,FALSE)</f>
        <v>Beja</v>
      </c>
      <c r="H21" s="7" t="str">
        <f ca="1">VLOOKUP($D21,Name!$A:$C,3,FALSE)</f>
        <v>F</v>
      </c>
      <c r="I21" s="7" cm="1">
        <f t="array" aca="1" ref="I21" ca="1">INDEX('Marital status'!$A:$A,RANDBETWEEN(2,COUNTA('Marital status'!$A:$A)),1)</f>
        <v>4</v>
      </c>
      <c r="J21" s="7">
        <f t="shared" ca="1" si="2"/>
        <v>3</v>
      </c>
      <c r="K21" s="8">
        <f t="shared" ca="1" si="3"/>
        <v>28931</v>
      </c>
      <c r="L21" s="6">
        <f t="shared" ca="1" si="4"/>
        <v>6</v>
      </c>
      <c r="M21" s="7">
        <f ca="1" xml:space="preserve">
  IF(OR($N21 = 2, $N21 = 3, $N21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21" s="6">
        <f t="shared" ca="1" si="5"/>
        <v>11</v>
      </c>
      <c r="O21" s="7" t="str">
        <f ca="1">VLOOKUP($N21,Roles!$A:$B,2,FALSE)</f>
        <v>Manager</v>
      </c>
      <c r="P21" s="6" t="e">
        <f t="shared" ca="1" si="6"/>
        <v>#N/A</v>
      </c>
      <c r="Q21" s="8">
        <f ca="1" xml:space="preserve">
IF(
  OR(
    $N21=5,$N21=6,$N21=7,$N21=8,$N21=14
  ),
  36161,
  IF(
     (
      (TODAY() - $K21) / 365
     ) &lt; 19,
      TODAY(),
      RANDBETWEEN(36161,TODAY())
  )
)</f>
        <v>38213</v>
      </c>
      <c r="R21" s="6">
        <f ca="1">RANDBETWEEN(2,COUNTA('Recruitment source'!$A:$A))</f>
        <v>4</v>
      </c>
      <c r="S21" s="8" t="e">
        <f t="shared" ca="1" si="7"/>
        <v>#N/A</v>
      </c>
      <c r="T21" s="6" t="e">
        <f t="shared" ca="1" si="8"/>
        <v>#N/A</v>
      </c>
      <c r="U21" s="6">
        <f t="shared" ca="1" si="9"/>
        <v>3</v>
      </c>
      <c r="V21" s="1">
        <f ca="1" xml:space="preserve">
IF($N21 = 5 + N("Presidente"),
    27000,
    IF($N21 = 6 + N("Vice-presidente"),
        23000,
        IF(OR($N21 = 8, $N21= 13, $N21 = 12) + N("Secretária bilíngue ou coordenador ou especialista"),
            8000,
            IF($N21 = 7 + N("Diretor"),
                15000,
                IF($N21 = 14 + N("Gerente"),
                    12000,
                    IF($N21 = 9 + N("Estagiário"),
                        705,
                        IF($N21 = 10 + N("Trainee"),
                            805,
                            IF($N21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 = 7,
  500,
  IF($L21 = 8,
    1000,
    IF($L21 = 9,
      1500,
      IF($L21 = 10,
        2000,
        0
      )
    )
  )
)
+
N("Adicional no salário por área")
+
IF($M21 = 14 + N("Tecnologia da Informação"),
  120,
  IF($M21 = 16 + N("Vendas"),
    110,
    IF($M21 = 15 + N("Jurídico"),
      100,
      IF(OR($M21 = 8, $M21 = 9, $M21 = 11) + N("Recursos humanos ou comercial ou comunicação e marketing"),
        80,
        0
      )
    )
  )
)
+
N("Adicionando pegadinha")
+
IF(AND($M21 = 16, $L21 = 9, $N21 = 11) + N("Se for de vendas, com mestrado, analista sênior"),
  IF($J21 = 5,
    100,
    0
  )
  +
  IF($H21 = "M",
    200,
    0
  ),
  0
)</f>
        <v>2080</v>
      </c>
    </row>
    <row r="22" spans="1:22" x14ac:dyDescent="0.2">
      <c r="A22" s="7" cm="1">
        <f t="array" aca="1" ref="A22" ca="1">INDEX(Companies!$A:$A,RANDBETWEEN(2,COUNTA(Companies!$A:$A)),1)</f>
        <v>2</v>
      </c>
      <c r="B22" s="5">
        <f t="shared" si="0"/>
        <v>21</v>
      </c>
      <c r="C22" s="6">
        <f t="shared" ca="1" si="1"/>
        <v>1</v>
      </c>
      <c r="D22" s="7">
        <f ca="1">IF($B22 = 1 + N("Presidente"),
    127,
    IF($B22 = 2 + N("Vice-Presidente"),
        72,
        IF($B22 = 3 + N("Secretária bilíngue"),
            13,
            RANDBETWEEN(5,COUNT(Name!$A:$A) + 1)
        )
    )
)</f>
        <v>306</v>
      </c>
      <c r="E22" s="7" t="str">
        <f ca="1" xml:space="preserve">
VLOOKUP(
  $D22,
  Name!$A:$B,
  2,
  FALSE
)
&amp; " " &amp;
IF($B22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Brasão Sousa</v>
      </c>
      <c r="F22" s="7">
        <v>2</v>
      </c>
      <c r="G22" s="7" t="str" cm="1">
        <f t="array" aca="1" ref="G22" ca="1">VLOOKUP(INDEX(States!$B:$B,RANDBETWEEN(2,COUNTA(States!$A:$A)),1),States!$B:$C,2,FALSE)</f>
        <v>Castelo Branco</v>
      </c>
      <c r="H22" s="7" t="str">
        <f ca="1">VLOOKUP($D22,Name!$A:$C,3,FALSE)</f>
        <v>M</v>
      </c>
      <c r="I22" s="7" cm="1">
        <f t="array" aca="1" ref="I22" ca="1">INDEX('Marital status'!$A:$A,RANDBETWEEN(2,COUNTA('Marital status'!$A:$A)),1)</f>
        <v>3</v>
      </c>
      <c r="J22" s="7">
        <f t="shared" ca="1" si="2"/>
        <v>4</v>
      </c>
      <c r="K22" s="8">
        <f t="shared" ca="1" si="3"/>
        <v>24407</v>
      </c>
      <c r="L22" s="6">
        <f t="shared" ca="1" si="4"/>
        <v>4</v>
      </c>
      <c r="M22" s="7">
        <f ca="1" xml:space="preserve">
  IF(OR($N22 = 2, $N22 = 3, $N22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2" s="6">
        <f t="shared" ca="1" si="5"/>
        <v>11</v>
      </c>
      <c r="O22" s="7" t="str">
        <f ca="1">VLOOKUP($N22,Roles!$A:$B,2,FALSE)</f>
        <v>Manager</v>
      </c>
      <c r="P22" s="6" t="e">
        <f t="shared" ca="1" si="6"/>
        <v>#N/A</v>
      </c>
      <c r="Q22" s="8">
        <f ca="1" xml:space="preserve">
IF(
  OR(
    $N22=5,$N22=6,$N22=7,$N22=8,$N22=14
  ),
  36161,
  IF(
     (
      (TODAY() - $K22) / 365
     ) &lt; 19,
      TODAY(),
      RANDBETWEEN(36161,TODAY())
  )
)</f>
        <v>41532</v>
      </c>
      <c r="R22" s="6">
        <f ca="1">RANDBETWEEN(2,COUNTA('Recruitment source'!$A:$A))</f>
        <v>3</v>
      </c>
      <c r="S22" s="8" t="e">
        <f t="shared" ca="1" si="7"/>
        <v>#N/A</v>
      </c>
      <c r="T22" s="6" t="e">
        <f t="shared" ca="1" si="8"/>
        <v>#N/A</v>
      </c>
      <c r="U22" s="6">
        <f t="shared" ca="1" si="9"/>
        <v>4</v>
      </c>
      <c r="V22" s="1">
        <f ca="1" xml:space="preserve">
IF($N22 = 5 + N("Presidente"),
    27000,
    IF($N22 = 6 + N("Vice-presidente"),
        23000,
        IF(OR($N22 = 8, $N22= 13, $N22 = 12) + N("Secretária bilíngue ou coordenador ou especialista"),
            8000,
            IF($N22 = 7 + N("Diretor"),
                15000,
                IF($N22 = 14 + N("Gerente"),
                    12000,
                    IF($N22 = 9 + N("Estagiário"),
                        705,
                        IF($N22 = 10 + N("Trainee"),
                            805,
                            IF($N22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 = 7,
  500,
  IF($L22 = 8,
    1000,
    IF($L22 = 9,
      1500,
      IF($L22 = 10,
        2000,
        0
      )
    )
  )
)
+
N("Adicional no salário por área")
+
IF($M22 = 14 + N("Tecnologia da Informação"),
  120,
  IF($M22 = 16 + N("Vendas"),
    110,
    IF($M22 = 15 + N("Jurídico"),
      100,
      IF(OR($M22 = 8, $M22 = 9, $M22 = 11) + N("Recursos humanos ou comercial ou comunicação e marketing"),
        80,
        0
      )
    )
  )
)
+
N("Adicionando pegadinha")
+
IF(AND($M22 = 16, $L22 = 9, $N22 = 11) + N("Se for de vendas, com mestrado, analista sênior"),
  IF($J22 = 5,
    100,
    0
  )
  +
  IF($H22 = "M",
    200,
    0
  ),
  0
)</f>
        <v>2080</v>
      </c>
    </row>
    <row r="23" spans="1:22" x14ac:dyDescent="0.2">
      <c r="A23" s="7" cm="1">
        <f t="array" aca="1" ref="A23" ca="1">INDEX(Companies!$A:$A,RANDBETWEEN(2,COUNTA(Companies!$A:$A)),1)</f>
        <v>2</v>
      </c>
      <c r="B23" s="5">
        <f t="shared" si="0"/>
        <v>22</v>
      </c>
      <c r="C23" s="6">
        <f t="shared" ca="1" si="1"/>
        <v>1</v>
      </c>
      <c r="D23" s="7">
        <f ca="1">IF($B23 = 1 + N("Presidente"),
    127,
    IF($B23 = 2 + N("Vice-Presidente"),
        72,
        IF($B23 = 3 + N("Secretária bilíngue"),
            13,
            RANDBETWEEN(5,COUNT(Name!$A:$A) + 1)
        )
    )
)</f>
        <v>232</v>
      </c>
      <c r="E23" s="7" t="str">
        <f ca="1" xml:space="preserve">
VLOOKUP(
  $D23,
  Name!$A:$B,
  2,
  FALSE
)
&amp; " " &amp;
IF($B23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Leitão Junqueira</v>
      </c>
      <c r="F23" s="7">
        <v>2</v>
      </c>
      <c r="G23" s="7" t="str" cm="1">
        <f t="array" aca="1" ref="G23" ca="1">VLOOKUP(INDEX(States!$B:$B,RANDBETWEEN(2,COUNTA(States!$A:$A)),1),States!$B:$C,2,FALSE)</f>
        <v>Guarda</v>
      </c>
      <c r="H23" s="7" t="str">
        <f ca="1">VLOOKUP($D23,Name!$A:$C,3,FALSE)</f>
        <v>M</v>
      </c>
      <c r="I23" s="7" cm="1">
        <f t="array" aca="1" ref="I23" ca="1">INDEX('Marital status'!$A:$A,RANDBETWEEN(2,COUNTA('Marital status'!$A:$A)),1)</f>
        <v>2</v>
      </c>
      <c r="J23" s="7">
        <f t="shared" ca="1" si="2"/>
        <v>2</v>
      </c>
      <c r="K23" s="8">
        <f t="shared" ca="1" si="3"/>
        <v>19726</v>
      </c>
      <c r="L23" s="6">
        <f t="shared" ca="1" si="4"/>
        <v>4</v>
      </c>
      <c r="M23" s="7">
        <f ca="1" xml:space="preserve">
  IF(OR($N23 = 2, $N23 = 3, $N23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3" s="6">
        <f t="shared" ca="1" si="5"/>
        <v>11</v>
      </c>
      <c r="O23" s="7" t="str">
        <f ca="1">VLOOKUP($N23,Roles!$A:$B,2,FALSE)</f>
        <v>Manager</v>
      </c>
      <c r="P23" s="6" t="e">
        <f t="shared" ca="1" si="6"/>
        <v>#N/A</v>
      </c>
      <c r="Q23" s="8">
        <f ca="1" xml:space="preserve">
IF(
  OR(
    $N23=5,$N23=6,$N23=7,$N23=8,$N23=14
  ),
  36161,
  IF(
     (
      (TODAY() - $K23) / 365
     ) &lt; 19,
      TODAY(),
      RANDBETWEEN(36161,TODAY())
  )
)</f>
        <v>43636</v>
      </c>
      <c r="R23" s="6">
        <f ca="1">RANDBETWEEN(2,COUNTA('Recruitment source'!$A:$A))</f>
        <v>8</v>
      </c>
      <c r="S23" s="8" t="e">
        <f t="shared" ca="1" si="7"/>
        <v>#N/A</v>
      </c>
      <c r="T23" s="6" t="e">
        <f t="shared" ca="1" si="8"/>
        <v>#N/A</v>
      </c>
      <c r="U23" s="6">
        <f t="shared" ca="1" si="9"/>
        <v>5</v>
      </c>
      <c r="V23" s="1">
        <f ca="1" xml:space="preserve">
IF($N23 = 5 + N("Presidente"),
    27000,
    IF($N23 = 6 + N("Vice-presidente"),
        23000,
        IF(OR($N23 = 8, $N23= 13, $N23 = 12) + N("Secretária bilíngue ou coordenador ou especialista"),
            8000,
            IF($N23 = 7 + N("Diretor"),
                15000,
                IF($N23 = 14 + N("Gerente"),
                    12000,
                    IF($N23 = 9 + N("Estagiário"),
                        705,
                        IF($N23 = 10 + N("Trainee"),
                            805,
                            IF($N23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 = 7,
  500,
  IF($L23 = 8,
    1000,
    IF($L23 = 9,
      1500,
      IF($L23 = 10,
        2000,
        0
      )
    )
  )
)
+
N("Adicional no salário por área")
+
IF($M23 = 14 + N("Tecnologia da Informação"),
  120,
  IF($M23 = 16 + N("Vendas"),
    110,
    IF($M23 = 15 + N("Jurídico"),
      100,
      IF(OR($M23 = 8, $M23 = 9, $M23 = 11) + N("Recursos humanos ou comercial ou comunicação e marketing"),
        80,
        0
      )
    )
  )
)
+
N("Adicionando pegadinha")
+
IF(AND($M23 = 16, $L23 = 9, $N23 = 11) + N("Se for de vendas, com mestrado, analista sênior"),
  IF($J23 = 5,
    100,
    0
  )
  +
  IF($H23 = "M",
    200,
    0
  ),
  0
)</f>
        <v>2000</v>
      </c>
    </row>
    <row r="24" spans="1:22" x14ac:dyDescent="0.2">
      <c r="A24" s="7" cm="1">
        <f t="array" aca="1" ref="A24" ca="1">INDEX(Companies!$A:$A,RANDBETWEEN(2,COUNTA(Companies!$A:$A)),1)</f>
        <v>2</v>
      </c>
      <c r="B24" s="5">
        <f t="shared" si="0"/>
        <v>23</v>
      </c>
      <c r="C24" s="6">
        <f t="shared" ca="1" si="1"/>
        <v>1</v>
      </c>
      <c r="D24" s="7">
        <f ca="1">IF($B24 = 1 + N("Presidente"),
    127,
    IF($B24 = 2 + N("Vice-Presidente"),
        72,
        IF($B24 = 3 + N("Secretária bilíngue"),
            13,
            RANDBETWEEN(5,COUNT(Name!$A:$A) + 1)
        )
    )
)</f>
        <v>190</v>
      </c>
      <c r="E24" s="7" t="str">
        <f ca="1" xml:space="preserve">
VLOOKUP(
  $D24,
  Name!$A:$B,
  2,
  FALSE
)
&amp; " " &amp;
IF($B24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Nascimento Reis</v>
      </c>
      <c r="F24" s="7">
        <v>2</v>
      </c>
      <c r="G24" s="7" t="str" cm="1">
        <f t="array" aca="1" ref="G24" ca="1">VLOOKUP(INDEX(States!$B:$B,RANDBETWEEN(2,COUNTA(States!$A:$A)),1),States!$B:$C,2,FALSE)</f>
        <v>PORTO</v>
      </c>
      <c r="H24" s="7" t="str">
        <f ca="1">VLOOKUP($D24,Name!$A:$C,3,FALSE)</f>
        <v>M</v>
      </c>
      <c r="I24" s="7" cm="1">
        <f t="array" aca="1" ref="I24" ca="1">INDEX('Marital status'!$A:$A,RANDBETWEEN(2,COUNTA('Marital status'!$A:$A)),1)</f>
        <v>6</v>
      </c>
      <c r="J24" s="7">
        <f t="shared" ca="1" si="2"/>
        <v>2</v>
      </c>
      <c r="K24" s="8">
        <f t="shared" ca="1" si="3"/>
        <v>30448</v>
      </c>
      <c r="L24" s="6">
        <f t="shared" ca="1" si="4"/>
        <v>6</v>
      </c>
      <c r="M24" s="7">
        <f ca="1" xml:space="preserve">
  IF(OR($N24 = 2, $N24 = 3, $N24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4" s="6">
        <f t="shared" ca="1" si="5"/>
        <v>11</v>
      </c>
      <c r="O24" s="7" t="str">
        <f ca="1">VLOOKUP($N24,Roles!$A:$B,2,FALSE)</f>
        <v>Manager</v>
      </c>
      <c r="P24" s="6" t="e">
        <f t="shared" ca="1" si="6"/>
        <v>#N/A</v>
      </c>
      <c r="Q24" s="8">
        <f ca="1" xml:space="preserve">
IF(
  OR(
    $N24=5,$N24=6,$N24=7,$N24=8,$N24=14
  ),
  36161,
  IF(
     (
      (TODAY() - $K24) / 365
     ) &lt; 19,
      TODAY(),
      RANDBETWEEN(36161,TODAY())
  )
)</f>
        <v>36846</v>
      </c>
      <c r="R24" s="6">
        <f ca="1">RANDBETWEEN(2,COUNTA('Recruitment source'!$A:$A))</f>
        <v>7</v>
      </c>
      <c r="S24" s="8" t="e">
        <f t="shared" ca="1" si="7"/>
        <v>#N/A</v>
      </c>
      <c r="T24" s="6" t="e">
        <f t="shared" ca="1" si="8"/>
        <v>#N/A</v>
      </c>
      <c r="U24" s="6">
        <f t="shared" ca="1" si="9"/>
        <v>3</v>
      </c>
      <c r="V24" s="1">
        <f ca="1" xml:space="preserve">
IF($N24 = 5 + N("Presidente"),
    27000,
    IF($N24 = 6 + N("Vice-presidente"),
        23000,
        IF(OR($N24 = 8, $N24= 13, $N24 = 12) + N("Secretária bilíngue ou coordenador ou especialista"),
            8000,
            IF($N24 = 7 + N("Diretor"),
                15000,
                IF($N24 = 14 + N("Gerente"),
                    12000,
                    IF($N24 = 9 + N("Estagiário"),
                        705,
                        IF($N24 = 10 + N("Trainee"),
                            805,
                            IF($N24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 = 7,
  500,
  IF($L24 = 8,
    1000,
    IF($L24 = 9,
      1500,
      IF($L24 = 10,
        2000,
        0
      )
    )
  )
)
+
N("Adicional no salário por área")
+
IF($M24 = 14 + N("Tecnologia da Informação"),
  120,
  IF($M24 = 16 + N("Vendas"),
    110,
    IF($M24 = 15 + N("Jurídico"),
      100,
      IF(OR($M24 = 8, $M24 = 9, $M24 = 11) + N("Recursos humanos ou comercial ou comunicação e marketing"),
        80,
        0
      )
    )
  )
)
+
N("Adicionando pegadinha")
+
IF(AND($M24 = 16, $L24 = 9, $N24 = 11) + N("Se for de vendas, com mestrado, analista sênior"),
  IF($J24 = 5,
    100,
    0
  )
  +
  IF($H24 = "M",
    200,
    0
  ),
  0
)</f>
        <v>2080</v>
      </c>
    </row>
    <row r="25" spans="1:22" x14ac:dyDescent="0.2">
      <c r="A25" s="7" cm="1">
        <f t="array" aca="1" ref="A25" ca="1">INDEX(Companies!$A:$A,RANDBETWEEN(2,COUNTA(Companies!$A:$A)),1)</f>
        <v>2</v>
      </c>
      <c r="B25" s="5">
        <f t="shared" si="0"/>
        <v>24</v>
      </c>
      <c r="C25" s="6">
        <f t="shared" ca="1" si="1"/>
        <v>1</v>
      </c>
      <c r="D25" s="7">
        <f ca="1">IF($B25 = 1 + N("Presidente"),
    127,
    IF($B25 = 2 + N("Vice-Presidente"),
        72,
        IF($B25 = 3 + N("Secretária bilíngue"),
            13,
            RANDBETWEEN(5,COUNT(Name!$A:$A) + 1)
        )
    )
)</f>
        <v>203</v>
      </c>
      <c r="E25" s="7" t="str">
        <f ca="1" xml:space="preserve">
VLOOKUP(
  $D25,
  Name!$A:$B,
  2,
  FALSE
)
&amp; " " &amp;
IF($B25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Bermudes Brito</v>
      </c>
      <c r="F25" s="7">
        <v>2</v>
      </c>
      <c r="G25" s="7" t="str" cm="1">
        <f t="array" aca="1" ref="G25" ca="1">VLOOKUP(INDEX(States!$B:$B,RANDBETWEEN(2,COUNTA(States!$A:$A)),1),States!$B:$C,2,FALSE)</f>
        <v>Vila Real</v>
      </c>
      <c r="H25" s="7" t="str">
        <f ca="1">VLOOKUP($D25,Name!$A:$C,3,FALSE)</f>
        <v>F</v>
      </c>
      <c r="I25" s="7" cm="1">
        <f t="array" aca="1" ref="I25" ca="1">INDEX('Marital status'!$A:$A,RANDBETWEEN(2,COUNTA('Marital status'!$A:$A)),1)</f>
        <v>2</v>
      </c>
      <c r="J25" s="7">
        <f t="shared" ca="1" si="2"/>
        <v>2</v>
      </c>
      <c r="K25" s="8">
        <f t="shared" ca="1" si="3"/>
        <v>23018</v>
      </c>
      <c r="L25" s="6">
        <f t="shared" ca="1" si="4"/>
        <v>6</v>
      </c>
      <c r="M25" s="7">
        <f ca="1" xml:space="preserve">
  IF(OR($N25 = 2, $N25 = 3, $N25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5" s="6">
        <f t="shared" ca="1" si="5"/>
        <v>11</v>
      </c>
      <c r="O25" s="7" t="str">
        <f ca="1">VLOOKUP($N25,Roles!$A:$B,2,FALSE)</f>
        <v>Manager</v>
      </c>
      <c r="P25" s="6" t="e">
        <f t="shared" ca="1" si="6"/>
        <v>#N/A</v>
      </c>
      <c r="Q25" s="8">
        <f ca="1" xml:space="preserve">
IF(
  OR(
    $N25=5,$N25=6,$N25=7,$N25=8,$N25=14
  ),
  36161,
  IF(
     (
      (TODAY() - $K25) / 365
     ) &lt; 19,
      TODAY(),
      RANDBETWEEN(36161,TODAY())
  )
)</f>
        <v>36833</v>
      </c>
      <c r="R25" s="6">
        <f ca="1">RANDBETWEEN(2,COUNTA('Recruitment source'!$A:$A))</f>
        <v>8</v>
      </c>
      <c r="S25" s="8" t="e">
        <f t="shared" ca="1" si="7"/>
        <v>#N/A</v>
      </c>
      <c r="T25" s="6" t="e">
        <f t="shared" ca="1" si="8"/>
        <v>#N/A</v>
      </c>
      <c r="U25" s="6">
        <f t="shared" ca="1" si="9"/>
        <v>5</v>
      </c>
      <c r="V25" s="1">
        <f ca="1" xml:space="preserve">
IF($N25 = 5 + N("Presidente"),
    27000,
    IF($N25 = 6 + N("Vice-presidente"),
        23000,
        IF(OR($N25 = 8, $N25= 13, $N25 = 12) + N("Secretária bilíngue ou coordenador ou especialista"),
            8000,
            IF($N25 = 7 + N("Diretor"),
                15000,
                IF($N25 = 14 + N("Gerente"),
                    12000,
                    IF($N25 = 9 + N("Estagiário"),
                        705,
                        IF($N25 = 10 + N("Trainee"),
                            805,
                            IF($N25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 = 7,
  500,
  IF($L25 = 8,
    1000,
    IF($L25 = 9,
      1500,
      IF($L25 = 10,
        2000,
        0
      )
    )
  )
)
+
N("Adicional no salário por área")
+
IF($M25 = 14 + N("Tecnologia da Informação"),
  120,
  IF($M25 = 16 + N("Vendas"),
    110,
    IF($M25 = 15 + N("Jurídico"),
      100,
      IF(OR($M25 = 8, $M25 = 9, $M25 = 11) + N("Recursos humanos ou comercial ou comunicação e marketing"),
        80,
        0
      )
    )
  )
)
+
N("Adicionando pegadinha")
+
IF(AND($M25 = 16, $L25 = 9, $N25 = 11) + N("Se for de vendas, com mestrado, analista sênior"),
  IF($J25 = 5,
    100,
    0
  )
  +
  IF($H25 = "M",
    200,
    0
  ),
  0
)</f>
        <v>2000</v>
      </c>
    </row>
    <row r="26" spans="1:22" x14ac:dyDescent="0.2">
      <c r="A26" s="7" cm="1">
        <f t="array" aca="1" ref="A26" ca="1">INDEX(Companies!$A:$A,RANDBETWEEN(2,COUNTA(Companies!$A:$A)),1)</f>
        <v>2</v>
      </c>
      <c r="B26" s="5">
        <f t="shared" si="0"/>
        <v>25</v>
      </c>
      <c r="C26" s="6">
        <f t="shared" ca="1" si="1"/>
        <v>1</v>
      </c>
      <c r="D26" s="7">
        <f ca="1">IF($B26 = 1 + N("Presidente"),
    127,
    IF($B26 = 2 + N("Vice-Presidente"),
        72,
        IF($B26 = 3 + N("Secretária bilíngue"),
            13,
            RANDBETWEEN(5,COUNT(Name!$A:$A) + 1)
        )
    )
)</f>
        <v>6</v>
      </c>
      <c r="E26" s="7" t="str">
        <f ca="1" xml:space="preserve">
VLOOKUP(
  $D26,
  Name!$A:$B,
  2,
  FALSE
)
&amp; " " &amp;
IF($B26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Negreiros Brito</v>
      </c>
      <c r="F26" s="7">
        <v>2</v>
      </c>
      <c r="G26" s="7" t="str" cm="1">
        <f t="array" aca="1" ref="G26" ca="1">VLOOKUP(INDEX(States!$B:$B,RANDBETWEEN(2,COUNTA(States!$A:$A)),1),States!$B:$C,2,FALSE)</f>
        <v>Castelo Branco</v>
      </c>
      <c r="H26" s="7" t="str">
        <f ca="1">VLOOKUP($D26,Name!$A:$C,3,FALSE)</f>
        <v>F</v>
      </c>
      <c r="I26" s="7" cm="1">
        <f t="array" aca="1" ref="I26" ca="1">INDEX('Marital status'!$A:$A,RANDBETWEEN(2,COUNTA('Marital status'!$A:$A)),1)</f>
        <v>4</v>
      </c>
      <c r="J26" s="7">
        <f t="shared" ca="1" si="2"/>
        <v>2</v>
      </c>
      <c r="K26" s="8">
        <f t="shared" ca="1" si="3"/>
        <v>27181</v>
      </c>
      <c r="L26" s="6">
        <f t="shared" ca="1" si="4"/>
        <v>5</v>
      </c>
      <c r="M26" s="7">
        <f ca="1" xml:space="preserve">
  IF(OR($N26 = 2, $N26 = 3, $N26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13</v>
      </c>
      <c r="N26" s="6">
        <f t="shared" ca="1" si="5"/>
        <v>11</v>
      </c>
      <c r="O26" s="7" t="str">
        <f ca="1">VLOOKUP($N26,Roles!$A:$B,2,FALSE)</f>
        <v>Manager</v>
      </c>
      <c r="P26" s="6" t="e">
        <f t="shared" ca="1" si="6"/>
        <v>#N/A</v>
      </c>
      <c r="Q26" s="8">
        <f ca="1" xml:space="preserve">
IF(
  OR(
    $N26=5,$N26=6,$N26=7,$N26=8,$N26=14
  ),
  36161,
  IF(
     (
      (TODAY() - $K26) / 365
     ) &lt; 19,
      TODAY(),
      RANDBETWEEN(36161,TODAY())
  )
)</f>
        <v>39736</v>
      </c>
      <c r="R26" s="6">
        <f ca="1">RANDBETWEEN(2,COUNTA('Recruitment source'!$A:$A))</f>
        <v>9</v>
      </c>
      <c r="S26" s="8" t="e">
        <f t="shared" ca="1" si="7"/>
        <v>#N/A</v>
      </c>
      <c r="T26" s="6" t="e">
        <f t="shared" ca="1" si="8"/>
        <v>#N/A</v>
      </c>
      <c r="U26" s="6">
        <f t="shared" ca="1" si="9"/>
        <v>4</v>
      </c>
      <c r="V26" s="1">
        <f ca="1" xml:space="preserve">
IF($N26 = 5 + N("Presidente"),
    27000,
    IF($N26 = 6 + N("Vice-presidente"),
        23000,
        IF(OR($N26 = 8, $N26= 13, $N26 = 12) + N("Secretária bilíngue ou coordenador ou especialista"),
            8000,
            IF($N26 = 7 + N("Diretor"),
                15000,
                IF($N26 = 14 + N("Gerente"),
                    12000,
                    IF($N26 = 9 + N("Estagiário"),
                        705,
                        IF($N26 = 10 + N("Trainee"),
                            805,
                            IF($N26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 = 7,
  500,
  IF($L26 = 8,
    1000,
    IF($L26 = 9,
      1500,
      IF($L26 = 10,
        2000,
        0
      )
    )
  )
)
+
N("Adicional no salário por área")
+
IF($M26 = 14 + N("Tecnologia da Informação"),
  120,
  IF($M26 = 16 + N("Vendas"),
    110,
    IF($M26 = 15 + N("Jurídico"),
      100,
      IF(OR($M26 = 8, $M26 = 9, $M26 = 11) + N("Recursos humanos ou comercial ou comunicação e marketing"),
        80,
        0
      )
    )
  )
)
+
N("Adicionando pegadinha")
+
IF(AND($M26 = 16, $L26 = 9, $N26 = 11) + N("Se for de vendas, com mestrado, analista sênior"),
  IF($J26 = 5,
    100,
    0
  )
  +
  IF($H26 = "M",
    200,
    0
  ),
  0
)</f>
        <v>2000</v>
      </c>
    </row>
    <row r="27" spans="1:22" x14ac:dyDescent="0.2">
      <c r="A27" s="7" cm="1">
        <f t="array" aca="1" ref="A27" ca="1">INDEX(Companies!$A:$A,RANDBETWEEN(2,COUNTA(Companies!$A:$A)),1)</f>
        <v>2</v>
      </c>
      <c r="B27" s="5">
        <f t="shared" si="0"/>
        <v>26</v>
      </c>
      <c r="C27" s="6">
        <f t="shared" ca="1" si="1"/>
        <v>1</v>
      </c>
      <c r="D27" s="7">
        <f ca="1">IF($B27 = 1 + N("Presidente"),
    127,
    IF($B27 = 2 + N("Vice-Presidente"),
        72,
        IF($B27 = 3 + N("Secretária bilíngue"),
            13,
            RANDBETWEEN(5,COUNT(Name!$A:$A) + 1)
        )
    )
)</f>
        <v>317</v>
      </c>
      <c r="E27" s="7" t="str">
        <f ca="1" xml:space="preserve">
VLOOKUP(
  $D27,
  Name!$A:$B,
  2,
  FALSE
)
&amp; " " &amp;
IF($B27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Cândido Colombo</v>
      </c>
      <c r="F27" s="7">
        <v>2</v>
      </c>
      <c r="G27" s="7" t="str" cm="1">
        <f t="array" aca="1" ref="G27" ca="1">VLOOKUP(INDEX(States!$B:$B,RANDBETWEEN(2,COUNTA(States!$A:$A)),1),States!$B:$C,2,FALSE)</f>
        <v>Santarém</v>
      </c>
      <c r="H27" s="7" t="str">
        <f ca="1">VLOOKUP($D27,Name!$A:$C,3,FALSE)</f>
        <v>M</v>
      </c>
      <c r="I27" s="7" cm="1">
        <f t="array" aca="1" ref="I27" ca="1">INDEX('Marital status'!$A:$A,RANDBETWEEN(2,COUNTA('Marital status'!$A:$A)),1)</f>
        <v>4</v>
      </c>
      <c r="J27" s="7">
        <f t="shared" ca="1" si="2"/>
        <v>2</v>
      </c>
      <c r="K27" s="8">
        <f t="shared" ca="1" si="3"/>
        <v>30768</v>
      </c>
      <c r="L27" s="6">
        <f t="shared" ca="1" si="4"/>
        <v>4</v>
      </c>
      <c r="M27" s="7">
        <f ca="1" xml:space="preserve">
  IF(OR($N27 = 2, $N27 = 3, $N27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7" s="6">
        <f t="shared" ca="1" si="5"/>
        <v>10</v>
      </c>
      <c r="O27" s="7" t="str">
        <f ca="1">VLOOKUP($N27,Roles!$A:$B,2,FALSE)</f>
        <v>Coordinator</v>
      </c>
      <c r="P27" s="6" t="e">
        <f t="shared" ca="1" si="6"/>
        <v>#N/A</v>
      </c>
      <c r="Q27" s="8">
        <f ca="1" xml:space="preserve">
IF(
  OR(
    $N27=5,$N27=6,$N27=7,$N27=8,$N27=14
  ),
  36161,
  IF(
     (
      (TODAY() - $K27) / 365
     ) &lt; 19,
      TODAY(),
      RANDBETWEEN(36161,TODAY())
  )
)</f>
        <v>44679</v>
      </c>
      <c r="R27" s="6">
        <f ca="1">RANDBETWEEN(2,COUNTA('Recruitment source'!$A:$A))</f>
        <v>9</v>
      </c>
      <c r="S27" s="8" t="e">
        <f t="shared" ca="1" si="7"/>
        <v>#N/A</v>
      </c>
      <c r="T27" s="6" t="e">
        <f t="shared" ca="1" si="8"/>
        <v>#N/A</v>
      </c>
      <c r="U27" s="6">
        <f t="shared" ca="1" si="9"/>
        <v>4</v>
      </c>
      <c r="V27" s="1">
        <f ca="1" xml:space="preserve">
IF($N27 = 5 + N("Presidente"),
    27000,
    IF($N27 = 6 + N("Vice-presidente"),
        23000,
        IF(OR($N27 = 8, $N27= 13, $N27 = 12) + N("Secretária bilíngue ou coordenador ou especialista"),
            8000,
            IF($N27 = 7 + N("Diretor"),
                15000,
                IF($N27 = 14 + N("Gerente"),
                    12000,
                    IF($N27 = 9 + N("Estagiário"),
                        705,
                        IF($N27 = 10 + N("Trainee"),
                            805,
                            IF($N27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 = 7,
  500,
  IF($L27 = 8,
    1000,
    IF($L27 = 9,
      1500,
      IF($L27 = 10,
        2000,
        0
      )
    )
  )
)
+
N("Adicional no salário por área")
+
IF($M27 = 14 + N("Tecnologia da Informação"),
  120,
  IF($M27 = 16 + N("Vendas"),
    110,
    IF($M27 = 15 + N("Jurídico"),
      100,
      IF(OR($M27 = 8, $M27 = 9, $M27 = 11) + N("Recursos humanos ou comercial ou comunicação e marketing"),
        80,
        0
      )
    )
  )
)
+
N("Adicionando pegadinha")
+
IF(AND($M27 = 16, $L27 = 9, $N27 = 11) + N("Se for de vendas, com mestrado, analista sênior"),
  IF($J27 = 5,
    100,
    0
  )
  +
  IF($H27 = "M",
    200,
    0
  ),
  0
)</f>
        <v>805</v>
      </c>
    </row>
    <row r="28" spans="1:22" x14ac:dyDescent="0.2">
      <c r="A28" s="7" cm="1">
        <f t="array" aca="1" ref="A28" ca="1">INDEX(Companies!$A:$A,RANDBETWEEN(2,COUNTA(Companies!$A:$A)),1)</f>
        <v>2</v>
      </c>
      <c r="B28" s="5">
        <f t="shared" si="0"/>
        <v>27</v>
      </c>
      <c r="C28" s="6">
        <f t="shared" ca="1" si="1"/>
        <v>1</v>
      </c>
      <c r="D28" s="7">
        <f ca="1">IF($B28 = 1 + N("Presidente"),
    127,
    IF($B28 = 2 + N("Vice-Presidente"),
        72,
        IF($B28 = 3 + N("Secretária bilíngue"),
            13,
            RANDBETWEEN(5,COUNT(Name!$A:$A) + 1)
        )
    )
)</f>
        <v>74</v>
      </c>
      <c r="E28" s="7" t="str">
        <f ca="1" xml:space="preserve">
VLOOKUP(
  $D28,
  Name!$A:$B,
  2,
  FALSE
)
&amp; " " &amp;
IF($B28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Ferrão Saragoça</v>
      </c>
      <c r="F28" s="7">
        <v>2</v>
      </c>
      <c r="G28" s="7" t="str" cm="1">
        <f t="array" aca="1" ref="G28" ca="1">VLOOKUP(INDEX(States!$B:$B,RANDBETWEEN(2,COUNTA(States!$A:$A)),1),States!$B:$C,2,FALSE)</f>
        <v>braga</v>
      </c>
      <c r="H28" s="7" t="str">
        <f ca="1">VLOOKUP($D28,Name!$A:$C,3,FALSE)</f>
        <v>F</v>
      </c>
      <c r="I28" s="7" cm="1">
        <f t="array" aca="1" ref="I28" ca="1">INDEX('Marital status'!$A:$A,RANDBETWEEN(2,COUNTA('Marital status'!$A:$A)),1)</f>
        <v>3</v>
      </c>
      <c r="J28" s="7">
        <f t="shared" ca="1" si="2"/>
        <v>3</v>
      </c>
      <c r="K28" s="8">
        <f t="shared" ca="1" si="3"/>
        <v>23981</v>
      </c>
      <c r="L28" s="6">
        <f t="shared" ca="1" si="4"/>
        <v>5</v>
      </c>
      <c r="M28" s="7">
        <f ca="1" xml:space="preserve">
  IF(OR($N28 = 2, $N28 = 3, $N28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8" s="6">
        <f t="shared" ca="1" si="5"/>
        <v>10</v>
      </c>
      <c r="O28" s="7" t="str">
        <f ca="1">VLOOKUP($N28,Roles!$A:$B,2,FALSE)</f>
        <v>Coordinator</v>
      </c>
      <c r="P28" s="6" t="e">
        <f t="shared" ca="1" si="6"/>
        <v>#N/A</v>
      </c>
      <c r="Q28" s="8">
        <f ca="1" xml:space="preserve">
IF(
  OR(
    $N28=5,$N28=6,$N28=7,$N28=8,$N28=14
  ),
  36161,
  IF(
     (
      (TODAY() - $K28) / 365
     ) &lt; 19,
      TODAY(),
      RANDBETWEEN(36161,TODAY())
  )
)</f>
        <v>36176</v>
      </c>
      <c r="R28" s="6">
        <f ca="1">RANDBETWEEN(2,COUNTA('Recruitment source'!$A:$A))</f>
        <v>4</v>
      </c>
      <c r="S28" s="8" t="e">
        <f t="shared" ca="1" si="7"/>
        <v>#N/A</v>
      </c>
      <c r="T28" s="6" t="e">
        <f t="shared" ca="1" si="8"/>
        <v>#N/A</v>
      </c>
      <c r="U28" s="6">
        <f t="shared" ca="1" si="9"/>
        <v>2</v>
      </c>
      <c r="V28" s="1">
        <f ca="1" xml:space="preserve">
IF($N28 = 5 + N("Presidente"),
    27000,
    IF($N28 = 6 + N("Vice-presidente"),
        23000,
        IF(OR($N28 = 8, $N28= 13, $N28 = 12) + N("Secretária bilíngue ou coordenador ou especialista"),
            8000,
            IF($N28 = 7 + N("Diretor"),
                15000,
                IF($N28 = 14 + N("Gerente"),
                    12000,
                    IF($N28 = 9 + N("Estagiário"),
                        705,
                        IF($N28 = 10 + N("Trainee"),
                            805,
                            IF($N28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 = 7,
  500,
  IF($L28 = 8,
    1000,
    IF($L28 = 9,
      1500,
      IF($L28 = 10,
        2000,
        0
      )
    )
  )
)
+
N("Adicional no salário por área")
+
IF($M28 = 14 + N("Tecnologia da Informação"),
  120,
  IF($M28 = 16 + N("Vendas"),
    110,
    IF($M28 = 15 + N("Jurídico"),
      100,
      IF(OR($M28 = 8, $M28 = 9, $M28 = 11) + N("Recursos humanos ou comercial ou comunicação e marketing"),
        80,
        0
      )
    )
  )
)
+
N("Adicionando pegadinha")
+
IF(AND($M28 = 16, $L28 = 9, $N28 = 11) + N("Se for de vendas, com mestrado, analista sênior"),
  IF($J28 = 5,
    100,
    0
  )
  +
  IF($H28 = "M",
    200,
    0
  ),
  0
)</f>
        <v>805</v>
      </c>
    </row>
    <row r="29" spans="1:22" x14ac:dyDescent="0.2">
      <c r="A29" s="7" cm="1">
        <f t="array" aca="1" ref="A29" ca="1">INDEX(Companies!$A:$A,RANDBETWEEN(2,COUNTA(Companies!$A:$A)),1)</f>
        <v>2</v>
      </c>
      <c r="B29" s="5">
        <f t="shared" si="0"/>
        <v>28</v>
      </c>
      <c r="C29" s="6">
        <f t="shared" ca="1" si="1"/>
        <v>1</v>
      </c>
      <c r="D29" s="7">
        <f ca="1">IF($B29 = 1 + N("Presidente"),
    127,
    IF($B29 = 2 + N("Vice-Presidente"),
        72,
        IF($B29 = 3 + N("Secretária bilíngue"),
            13,
            RANDBETWEEN(5,COUNT(Name!$A:$A) + 1)
        )
    )
)</f>
        <v>341</v>
      </c>
      <c r="E29" s="7" t="str">
        <f ca="1" xml:space="preserve">
VLOOKUP(
  $D29,
  Name!$A:$B,
  2,
  FALSE
)
&amp; " " &amp;
IF($B29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Ildelfonso Giordano</v>
      </c>
      <c r="F29" s="7">
        <v>2</v>
      </c>
      <c r="G29" s="7" t="str" cm="1">
        <f t="array" aca="1" ref="G29" ca="1">VLOOKUP(INDEX(States!$B:$B,RANDBETWEEN(2,COUNTA(States!$A:$A)),1),States!$B:$C,2,FALSE)</f>
        <v>Vila Real</v>
      </c>
      <c r="H29" s="7" t="str">
        <f ca="1">VLOOKUP($D29,Name!$A:$C,3,FALSE)</f>
        <v>M</v>
      </c>
      <c r="I29" s="7" cm="1">
        <f t="array" aca="1" ref="I29" ca="1">INDEX('Marital status'!$A:$A,RANDBETWEEN(2,COUNTA('Marital status'!$A:$A)),1)</f>
        <v>3</v>
      </c>
      <c r="J29" s="7">
        <f t="shared" ca="1" si="2"/>
        <v>2</v>
      </c>
      <c r="K29" s="8">
        <f t="shared" ca="1" si="3"/>
        <v>19147</v>
      </c>
      <c r="L29" s="6">
        <f t="shared" ca="1" si="4"/>
        <v>4</v>
      </c>
      <c r="M29" s="7">
        <f ca="1" xml:space="preserve">
  IF(OR($N29 = 2, $N29 = 3, $N29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9" s="6">
        <f t="shared" ca="1" si="5"/>
        <v>10</v>
      </c>
      <c r="O29" s="7" t="str">
        <f ca="1">VLOOKUP($N29,Roles!$A:$B,2,FALSE)</f>
        <v>Coordinator</v>
      </c>
      <c r="P29" s="6" t="e">
        <f t="shared" ca="1" si="6"/>
        <v>#N/A</v>
      </c>
      <c r="Q29" s="8">
        <f ca="1" xml:space="preserve">
IF(
  OR(
    $N29=5,$N29=6,$N29=7,$N29=8,$N29=14
  ),
  36161,
  IF(
     (
      (TODAY() - $K29) / 365
     ) &lt; 19,
      TODAY(),
      RANDBETWEEN(36161,TODAY())
  )
)</f>
        <v>40542</v>
      </c>
      <c r="R29" s="6">
        <f ca="1">RANDBETWEEN(2,COUNTA('Recruitment source'!$A:$A))</f>
        <v>8</v>
      </c>
      <c r="S29" s="8" t="e">
        <f t="shared" ca="1" si="7"/>
        <v>#N/A</v>
      </c>
      <c r="T29" s="6" t="e">
        <f t="shared" ca="1" si="8"/>
        <v>#N/A</v>
      </c>
      <c r="U29" s="6">
        <f t="shared" ca="1" si="9"/>
        <v>4</v>
      </c>
      <c r="V29" s="1">
        <f ca="1" xml:space="preserve">
IF($N29 = 5 + N("Presidente"),
    27000,
    IF($N29 = 6 + N("Vice-presidente"),
        23000,
        IF(OR($N29 = 8, $N29= 13, $N29 = 12) + N("Secretária bilíngue ou coordenador ou especialista"),
            8000,
            IF($N29 = 7 + N("Diretor"),
                15000,
                IF($N29 = 14 + N("Gerente"),
                    12000,
                    IF($N29 = 9 + N("Estagiário"),
                        705,
                        IF($N29 = 10 + N("Trainee"),
                            805,
                            IF($N29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 = 7,
  500,
  IF($L29 = 8,
    1000,
    IF($L29 = 9,
      1500,
      IF($L29 = 10,
        2000,
        0
      )
    )
  )
)
+
N("Adicional no salário por área")
+
IF($M29 = 14 + N("Tecnologia da Informação"),
  120,
  IF($M29 = 16 + N("Vendas"),
    110,
    IF($M29 = 15 + N("Jurídico"),
      100,
      IF(OR($M29 = 8, $M29 = 9, $M29 = 11) + N("Recursos humanos ou comercial ou comunicação e marketing"),
        80,
        0
      )
    )
  )
)
+
N("Adicionando pegadinha")
+
IF(AND($M29 = 16, $L29 = 9, $N29 = 11) + N("Se for de vendas, com mestrado, analista sênior"),
  IF($J29 = 5,
    100,
    0
  )
  +
  IF($H29 = "M",
    200,
    0
  ),
  0
)</f>
        <v>805</v>
      </c>
    </row>
    <row r="30" spans="1:22" x14ac:dyDescent="0.2">
      <c r="A30" s="7" cm="1">
        <f t="array" aca="1" ref="A30" ca="1">INDEX(Companies!$A:$A,RANDBETWEEN(2,COUNTA(Companies!$A:$A)),1)</f>
        <v>2</v>
      </c>
      <c r="B30" s="5">
        <f t="shared" si="0"/>
        <v>29</v>
      </c>
      <c r="C30" s="6">
        <f t="shared" ca="1" si="1"/>
        <v>1</v>
      </c>
      <c r="D30" s="7">
        <f ca="1">IF($B30 = 1 + N("Presidente"),
    127,
    IF($B30 = 2 + N("Vice-Presidente"),
        72,
        IF($B30 = 3 + N("Secretária bilíngue"),
            13,
            RANDBETWEEN(5,COUNT(Name!$A:$A) + 1)
        )
    )
)</f>
        <v>254</v>
      </c>
      <c r="E30" s="7" t="str">
        <f ca="1" xml:space="preserve">
VLOOKUP(
  $D30,
  Name!$A:$B,
  2,
  FALSE
)
&amp; " " &amp;
IF($B30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 Nascimento Ildelfonso</v>
      </c>
      <c r="F30" s="7">
        <v>2</v>
      </c>
      <c r="G30" s="7" t="str" cm="1">
        <f t="array" aca="1" ref="G30" ca="1">VLOOKUP(INDEX(States!$B:$B,RANDBETWEEN(2,COUNTA(States!$A:$A)),1),States!$B:$C,2,FALSE)</f>
        <v>Faro</v>
      </c>
      <c r="H30" s="7" t="str">
        <f ca="1">VLOOKUP($D30,Name!$A:$C,3,FALSE)</f>
        <v>M</v>
      </c>
      <c r="I30" s="7" cm="1">
        <f t="array" aca="1" ref="I30" ca="1">INDEX('Marital status'!$A:$A,RANDBETWEEN(2,COUNTA('Marital status'!$A:$A)),1)</f>
        <v>5</v>
      </c>
      <c r="J30" s="7">
        <f t="shared" ca="1" si="2"/>
        <v>2</v>
      </c>
      <c r="K30" s="8">
        <f t="shared" ca="1" si="3"/>
        <v>26705</v>
      </c>
      <c r="L30" s="6">
        <f t="shared" ca="1" si="4"/>
        <v>5</v>
      </c>
      <c r="M30" s="7">
        <f ca="1" xml:space="preserve">
  IF(OR($N30 = 2, $N30 = 3, $N30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0" s="6">
        <f t="shared" ca="1" si="5"/>
        <v>10</v>
      </c>
      <c r="O30" s="7" t="str">
        <f ca="1">VLOOKUP($N30,Roles!$A:$B,2,FALSE)</f>
        <v>Coordinator</v>
      </c>
      <c r="P30" s="6" t="e">
        <f t="shared" ca="1" si="6"/>
        <v>#N/A</v>
      </c>
      <c r="Q30" s="8">
        <f ca="1" xml:space="preserve">
IF(
  OR(
    $N30=5,$N30=6,$N30=7,$N30=8,$N30=14
  ),
  36161,
  IF(
     (
      (TODAY() - $K30) / 365
     ) &lt; 19,
      TODAY(),
      RANDBETWEEN(36161,TODAY())
  )
)</f>
        <v>41631</v>
      </c>
      <c r="R30" s="6">
        <f ca="1">RANDBETWEEN(2,COUNTA('Recruitment source'!$A:$A))</f>
        <v>4</v>
      </c>
      <c r="S30" s="8" t="e">
        <f t="shared" ca="1" si="7"/>
        <v>#N/A</v>
      </c>
      <c r="T30" s="6" t="e">
        <f t="shared" ca="1" si="8"/>
        <v>#N/A</v>
      </c>
      <c r="U30" s="6">
        <f t="shared" ca="1" si="9"/>
        <v>5</v>
      </c>
      <c r="V30" s="1">
        <f ca="1" xml:space="preserve">
IF($N30 = 5 + N("Presidente"),
    27000,
    IF($N30 = 6 + N("Vice-presidente"),
        23000,
        IF(OR($N30 = 8, $N30= 13, $N30 = 12) + N("Secretária bilíngue ou coordenador ou especialista"),
            8000,
            IF($N30 = 7 + N("Diretor"),
                15000,
                IF($N30 = 14 + N("Gerente"),
                    12000,
                    IF($N30 = 9 + N("Estagiário"),
                        705,
                        IF($N30 = 10 + N("Trainee"),
                            805,
                            IF($N30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 = 7,
  500,
  IF($L30 = 8,
    1000,
    IF($L30 = 9,
      1500,
      IF($L30 = 10,
        2000,
        0
      )
    )
  )
)
+
N("Adicional no salário por área")
+
IF($M30 = 14 + N("Tecnologia da Informação"),
  120,
  IF($M30 = 16 + N("Vendas"),
    110,
    IF($M30 = 15 + N("Jurídico"),
      100,
      IF(OR($M30 = 8, $M30 = 9, $M30 = 11) + N("Recursos humanos ou comercial ou comunicação e marketing"),
        80,
        0
      )
    )
  )
)
+
N("Adicionando pegadinha")
+
IF(AND($M30 = 16, $L30 = 9, $N30 = 11) + N("Se for de vendas, com mestrado, analista sênior"),
  IF($J30 = 5,
    100,
    0
  )
  +
  IF($H30 = "M",
    200,
    0
  ),
  0
)</f>
        <v>805</v>
      </c>
    </row>
    <row r="31" spans="1:22" x14ac:dyDescent="0.2">
      <c r="A31" s="7" cm="1">
        <f t="array" aca="1" ref="A31" ca="1">INDEX(Companies!$A:$A,RANDBETWEEN(2,COUNTA(Companies!$A:$A)),1)</f>
        <v>2</v>
      </c>
      <c r="B31" s="5">
        <f t="shared" si="0"/>
        <v>30</v>
      </c>
      <c r="C31" s="6">
        <f t="shared" ca="1" si="1"/>
        <v>1</v>
      </c>
      <c r="D31" s="7">
        <f ca="1">IF($B31 = 1 + N("Presidente"),
    127,
    IF($B31 = 2 + N("Vice-Presidente"),
        72,
        IF($B31 = 3 + N("Secretária bilíngue"),
            13,
            RANDBETWEEN(5,COUNT(Name!$A:$A) + 1)
        )
    )
)</f>
        <v>72</v>
      </c>
      <c r="E31" s="7" t="str">
        <f ca="1" xml:space="preserve">
VLOOKUP(
  $D31,
  Name!$A:$B,
  2,
  FALSE
)
&amp; " " &amp;
IF($B31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Romano Seixas</v>
      </c>
      <c r="F31" s="7">
        <v>2</v>
      </c>
      <c r="G31" s="7" t="str" cm="1">
        <f t="array" aca="1" ref="G31" ca="1">VLOOKUP(INDEX(States!$B:$B,RANDBETWEEN(2,COUNTA(States!$A:$A)),1),States!$B:$C,2,FALSE)</f>
        <v>Azores</v>
      </c>
      <c r="H31" s="7" t="str">
        <f ca="1">VLOOKUP($D31,Name!$A:$C,3,FALSE)</f>
        <v>M</v>
      </c>
      <c r="I31" s="7" cm="1">
        <f t="array" aca="1" ref="I31" ca="1">INDEX('Marital status'!$A:$A,RANDBETWEEN(2,COUNTA('Marital status'!$A:$A)),1)</f>
        <v>4</v>
      </c>
      <c r="J31" s="7">
        <f t="shared" ca="1" si="2"/>
        <v>2</v>
      </c>
      <c r="K31" s="8">
        <f t="shared" ca="1" si="3"/>
        <v>27724</v>
      </c>
      <c r="L31" s="6">
        <f t="shared" ca="1" si="4"/>
        <v>5</v>
      </c>
      <c r="M31" s="7">
        <f ca="1" xml:space="preserve">
  IF(OR($N31 = 2, $N31 = 3, $N31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1" s="6">
        <f t="shared" ca="1" si="5"/>
        <v>10</v>
      </c>
      <c r="O31" s="7" t="str">
        <f ca="1">VLOOKUP($N31,Roles!$A:$B,2,FALSE)</f>
        <v>Coordinator</v>
      </c>
      <c r="P31" s="6" t="e">
        <f t="shared" ca="1" si="6"/>
        <v>#N/A</v>
      </c>
      <c r="Q31" s="8">
        <f ca="1" xml:space="preserve">
IF(
  OR(
    $N31=5,$N31=6,$N31=7,$N31=8,$N31=14
  ),
  36161,
  IF(
     (
      (TODAY() - $K31) / 365
     ) &lt; 19,
      TODAY(),
      RANDBETWEEN(36161,TODAY())
  )
)</f>
        <v>42729</v>
      </c>
      <c r="R31" s="6">
        <f ca="1">RANDBETWEEN(2,COUNTA('Recruitment source'!$A:$A))</f>
        <v>11</v>
      </c>
      <c r="S31" s="8" t="e">
        <f t="shared" ca="1" si="7"/>
        <v>#N/A</v>
      </c>
      <c r="T31" s="6" t="e">
        <f t="shared" ca="1" si="8"/>
        <v>#N/A</v>
      </c>
      <c r="U31" s="6">
        <f t="shared" ca="1" si="9"/>
        <v>3</v>
      </c>
      <c r="V31" s="1">
        <f ca="1" xml:space="preserve">
IF($N31 = 5 + N("Presidente"),
    27000,
    IF($N31 = 6 + N("Vice-presidente"),
        23000,
        IF(OR($N31 = 8, $N31= 13, $N31 = 12) + N("Secretária bilíngue ou coordenador ou especialista"),
            8000,
            IF($N31 = 7 + N("Diretor"),
                15000,
                IF($N31 = 14 + N("Gerente"),
                    12000,
                    IF($N31 = 9 + N("Estagiário"),
                        705,
                        IF($N31 = 10 + N("Trainee"),
                            805,
                            IF($N31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 = 7,
  500,
  IF($L31 = 8,
    1000,
    IF($L31 = 9,
      1500,
      IF($L31 = 10,
        2000,
        0
      )
    )
  )
)
+
N("Adicional no salário por área")
+
IF($M31 = 14 + N("Tecnologia da Informação"),
  120,
  IF($M31 = 16 + N("Vendas"),
    110,
    IF($M31 = 15 + N("Jurídico"),
      100,
      IF(OR($M31 = 8, $M31 = 9, $M31 = 11) + N("Recursos humanos ou comercial ou comunicação e marketing"),
        80,
        0
      )
    )
  )
)
+
N("Adicionando pegadinha")
+
IF(AND($M31 = 16, $L31 = 9, $N31 = 11) + N("Se for de vendas, com mestrado, analista sênior"),
  IF($J31 = 5,
    100,
    0
  )
  +
  IF($H31 = "M",
    200,
    0
  ),
  0
)</f>
        <v>805</v>
      </c>
    </row>
    <row r="32" spans="1:22" x14ac:dyDescent="0.2">
      <c r="A32" s="7" cm="1">
        <f t="array" aca="1" ref="A32" ca="1">INDEX(Companies!$A:$A,RANDBETWEEN(2,COUNTA(Companies!$A:$A)),1)</f>
        <v>2</v>
      </c>
      <c r="B32" s="5">
        <f t="shared" si="0"/>
        <v>31</v>
      </c>
      <c r="C32" s="6">
        <f t="shared" ca="1" si="1"/>
        <v>1</v>
      </c>
      <c r="D32" s="7">
        <f ca="1">IF($B32 = 1 + N("Presidente"),
    127,
    IF($B32 = 2 + N("Vice-Presidente"),
        72,
        IF($B32 = 3 + N("Secretária bilíngue"),
            13,
            RANDBETWEEN(5,COUNT(Name!$A:$A) + 1)
        )
    )
)</f>
        <v>109</v>
      </c>
      <c r="E32" s="7" t="str">
        <f ca="1" xml:space="preserve">
VLOOKUP(
  $D32,
  Name!$A:$B,
  2,
  FALSE
)
&amp; " " &amp;
IF($B32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Marino Borba</v>
      </c>
      <c r="F32" s="7">
        <v>2</v>
      </c>
      <c r="G32" s="7" t="str" cm="1">
        <f t="array" aca="1" ref="G32" ca="1">VLOOKUP(INDEX(States!$B:$B,RANDBETWEEN(2,COUNTA(States!$A:$A)),1),States!$B:$C,2,FALSE)</f>
        <v xml:space="preserve"> Lisboa</v>
      </c>
      <c r="H32" s="7" t="str">
        <f ca="1">VLOOKUP($D32,Name!$A:$C,3,FALSE)</f>
        <v>M</v>
      </c>
      <c r="I32" s="7" cm="1">
        <f t="array" aca="1" ref="I32" ca="1">INDEX('Marital status'!$A:$A,RANDBETWEEN(2,COUNTA('Marital status'!$A:$A)),1)</f>
        <v>5</v>
      </c>
      <c r="J32" s="7">
        <f t="shared" ca="1" si="2"/>
        <v>2</v>
      </c>
      <c r="K32" s="8">
        <f t="shared" ca="1" si="3"/>
        <v>24711</v>
      </c>
      <c r="L32" s="6">
        <f t="shared" ca="1" si="4"/>
        <v>4</v>
      </c>
      <c r="M32" s="7">
        <f ca="1" xml:space="preserve">
  IF(OR($N32 = 2, $N32 = 3, $N32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2" s="6">
        <f t="shared" ca="1" si="5"/>
        <v>10</v>
      </c>
      <c r="O32" s="7" t="str">
        <f ca="1">VLOOKUP($N32,Roles!$A:$B,2,FALSE)</f>
        <v>Coordinator</v>
      </c>
      <c r="P32" s="6" t="e">
        <f t="shared" ca="1" si="6"/>
        <v>#N/A</v>
      </c>
      <c r="Q32" s="8">
        <f ca="1" xml:space="preserve">
IF(
  OR(
    $N32=5,$N32=6,$N32=7,$N32=8,$N32=14
  ),
  36161,
  IF(
     (
      (TODAY() - $K32) / 365
     ) &lt; 19,
      TODAY(),
      RANDBETWEEN(36161,TODAY())
  )
)</f>
        <v>40669</v>
      </c>
      <c r="R32" s="6">
        <f ca="1">RANDBETWEEN(2,COUNTA('Recruitment source'!$A:$A))</f>
        <v>5</v>
      </c>
      <c r="S32" s="8" t="e">
        <f t="shared" ca="1" si="7"/>
        <v>#N/A</v>
      </c>
      <c r="T32" s="6" t="e">
        <f t="shared" ca="1" si="8"/>
        <v>#N/A</v>
      </c>
      <c r="U32" s="6">
        <f t="shared" ca="1" si="9"/>
        <v>4</v>
      </c>
      <c r="V32" s="1">
        <f ca="1" xml:space="preserve">
IF($N32 = 5 + N("Presidente"),
    27000,
    IF($N32 = 6 + N("Vice-presidente"),
        23000,
        IF(OR($N32 = 8, $N32= 13, $N32 = 12) + N("Secretária bilíngue ou coordenador ou especialista"),
            8000,
            IF($N32 = 7 + N("Diretor"),
                15000,
                IF($N32 = 14 + N("Gerente"),
                    12000,
                    IF($N32 = 9 + N("Estagiário"),
                        705,
                        IF($N32 = 10 + N("Trainee"),
                            805,
                            IF($N32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 = 7,
  500,
  IF($L32 = 8,
    1000,
    IF($L32 = 9,
      1500,
      IF($L32 = 10,
        2000,
        0
      )
    )
  )
)
+
N("Adicional no salário por área")
+
IF($M32 = 14 + N("Tecnologia da Informação"),
  120,
  IF($M32 = 16 + N("Vendas"),
    110,
    IF($M32 = 15 + N("Jurídico"),
      100,
      IF(OR($M32 = 8, $M32 = 9, $M32 = 11) + N("Recursos humanos ou comercial ou comunicação e marketing"),
        80,
        0
      )
    )
  )
)
+
N("Adicionando pegadinha")
+
IF(AND($M32 = 16, $L32 = 9, $N32 = 11) + N("Se for de vendas, com mestrado, analista sênior"),
  IF($J32 = 5,
    100,
    0
  )
  +
  IF($H32 = "M",
    200,
    0
  ),
  0
)</f>
        <v>885</v>
      </c>
    </row>
    <row r="33" spans="1:22" x14ac:dyDescent="0.2">
      <c r="A33" s="7" cm="1">
        <f t="array" aca="1" ref="A33" ca="1">INDEX(Companies!$A:$A,RANDBETWEEN(2,COUNTA(Companies!$A:$A)),1)</f>
        <v>2</v>
      </c>
      <c r="B33" s="5">
        <f t="shared" si="0"/>
        <v>32</v>
      </c>
      <c r="C33" s="6">
        <f t="shared" ca="1" si="1"/>
        <v>1</v>
      </c>
      <c r="D33" s="7">
        <f ca="1">IF($B33 = 1 + N("Presidente"),
    127,
    IF($B33 = 2 + N("Vice-Presidente"),
        72,
        IF($B33 = 3 + N("Secretária bilíngue"),
            13,
            RANDBETWEEN(5,COUNT(Name!$A:$A) + 1)
        )
    )
)</f>
        <v>103</v>
      </c>
      <c r="E33" s="7" t="str">
        <f ca="1" xml:space="preserve">
VLOOKUP(
  $D33,
  Name!$A:$B,
  2,
  FALSE
)
&amp; " " &amp;
IF($B33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Barboza Almeida</v>
      </c>
      <c r="F33" s="7">
        <v>2</v>
      </c>
      <c r="G33" s="7" t="str" cm="1">
        <f t="array" aca="1" ref="G33" ca="1">VLOOKUP(INDEX(States!$B:$B,RANDBETWEEN(2,COUNTA(States!$A:$A)),1),States!$B:$C,2,FALSE)</f>
        <v>PORTO</v>
      </c>
      <c r="H33" s="7" t="str">
        <f ca="1">VLOOKUP($D33,Name!$A:$C,3,FALSE)</f>
        <v>M</v>
      </c>
      <c r="I33" s="7" cm="1">
        <f t="array" aca="1" ref="I33" ca="1">INDEX('Marital status'!$A:$A,RANDBETWEEN(2,COUNTA('Marital status'!$A:$A)),1)</f>
        <v>5</v>
      </c>
      <c r="J33" s="7">
        <f t="shared" ca="1" si="2"/>
        <v>4</v>
      </c>
      <c r="K33" s="8">
        <f t="shared" ca="1" si="3"/>
        <v>23203</v>
      </c>
      <c r="L33" s="6">
        <f t="shared" ca="1" si="4"/>
        <v>5</v>
      </c>
      <c r="M33" s="7">
        <f ca="1" xml:space="preserve">
  IF(OR($N33 = 2, $N33 = 3, $N33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33" s="6">
        <f t="shared" ca="1" si="5"/>
        <v>10</v>
      </c>
      <c r="O33" s="7" t="str">
        <f ca="1">VLOOKUP($N33,Roles!$A:$B,2,FALSE)</f>
        <v>Coordinator</v>
      </c>
      <c r="P33" s="6" t="e">
        <f t="shared" ca="1" si="6"/>
        <v>#N/A</v>
      </c>
      <c r="Q33" s="8">
        <f ca="1" xml:space="preserve">
IF(
  OR(
    $N33=5,$N33=6,$N33=7,$N33=8,$N33=14
  ),
  36161,
  IF(
     (
      (TODAY() - $K33) / 365
     ) &lt; 19,
      TODAY(),
      RANDBETWEEN(36161,TODAY())
  )
)</f>
        <v>39708</v>
      </c>
      <c r="R33" s="6">
        <f ca="1">RANDBETWEEN(2,COUNTA('Recruitment source'!$A:$A))</f>
        <v>5</v>
      </c>
      <c r="S33" s="8" t="e">
        <f t="shared" ca="1" si="7"/>
        <v>#N/A</v>
      </c>
      <c r="T33" s="6" t="e">
        <f t="shared" ca="1" si="8"/>
        <v>#N/A</v>
      </c>
      <c r="U33" s="6">
        <f t="shared" ca="1" si="9"/>
        <v>3</v>
      </c>
      <c r="V33" s="1">
        <f ca="1" xml:space="preserve">
IF($N33 = 5 + N("Presidente"),
    27000,
    IF($N33 = 6 + N("Vice-presidente"),
        23000,
        IF(OR($N33 = 8, $N33= 13, $N33 = 12) + N("Secretária bilíngue ou coordenador ou especialista"),
            8000,
            IF($N33 = 7 + N("Diretor"),
                15000,
                IF($N33 = 14 + N("Gerente"),
                    12000,
                    IF($N33 = 9 + N("Estagiário"),
                        705,
                        IF($N33 = 10 + N("Trainee"),
                            805,
                            IF($N33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 = 7,
  500,
  IF($L33 = 8,
    1000,
    IF($L33 = 9,
      1500,
      IF($L33 = 10,
        2000,
        0
      )
    )
  )
)
+
N("Adicional no salário por área")
+
IF($M33 = 14 + N("Tecnologia da Informação"),
  120,
  IF($M33 = 16 + N("Vendas"),
    110,
    IF($M33 = 15 + N("Jurídico"),
      100,
      IF(OR($M33 = 8, $M33 = 9, $M33 = 11) + N("Recursos humanos ou comercial ou comunicação e marketing"),
        80,
        0
      )
    )
  )
)
+
N("Adicionando pegadinha")
+
IF(AND($M33 = 16, $L33 = 9, $N33 = 11) + N("Se for de vendas, com mestrado, analista sênior"),
  IF($J33 = 5,
    100,
    0
  )
  +
  IF($H33 = "M",
    200,
    0
  ),
  0
)</f>
        <v>885</v>
      </c>
    </row>
    <row r="34" spans="1:22" x14ac:dyDescent="0.2">
      <c r="A34" s="7" cm="1">
        <f t="array" aca="1" ref="A34" ca="1">INDEX(Companies!$A:$A,RANDBETWEEN(2,COUNTA(Companies!$A:$A)),1)</f>
        <v>2</v>
      </c>
      <c r="B34" s="5">
        <f t="shared" si="0"/>
        <v>33</v>
      </c>
      <c r="C34" s="6">
        <f t="shared" ca="1" si="1"/>
        <v>1</v>
      </c>
      <c r="D34" s="7">
        <f ca="1">IF($B34 = 1 + N("Presidente"),
    127,
    IF($B34 = 2 + N("Vice-Presidente"),
        72,
        IF($B34 = 3 + N("Secretária bilíngue"),
            13,
            RANDBETWEEN(5,COUNT(Name!$A:$A) + 1)
        )
    )
)</f>
        <v>195</v>
      </c>
      <c r="E34" s="7" t="str">
        <f ca="1" xml:space="preserve">
VLOOKUP(
  $D34,
  Name!$A:$B,
  2,
  FALSE
)
&amp; " " &amp;
IF($B34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Camões Santacruz</v>
      </c>
      <c r="F34" s="7">
        <v>2</v>
      </c>
      <c r="G34" s="7" t="str" cm="1">
        <f t="array" aca="1" ref="G34" ca="1">VLOOKUP(INDEX(States!$B:$B,RANDBETWEEN(2,COUNTA(States!$A:$A)),1),States!$B:$C,2,FALSE)</f>
        <v xml:space="preserve"> ÉVORA</v>
      </c>
      <c r="H34" s="7" t="str">
        <f ca="1">VLOOKUP($D34,Name!$A:$C,3,FALSE)</f>
        <v>M</v>
      </c>
      <c r="I34" s="7" cm="1">
        <f t="array" aca="1" ref="I34" ca="1">INDEX('Marital status'!$A:$A,RANDBETWEEN(2,COUNTA('Marital status'!$A:$A)),1)</f>
        <v>6</v>
      </c>
      <c r="J34" s="7">
        <f t="shared" ca="1" si="2"/>
        <v>2</v>
      </c>
      <c r="K34" s="8">
        <f t="shared" ca="1" si="3"/>
        <v>21395</v>
      </c>
      <c r="L34" s="6">
        <f t="shared" ca="1" si="4"/>
        <v>5</v>
      </c>
      <c r="M34" s="7">
        <f ca="1" xml:space="preserve">
  IF(OR($N34 = 2, $N34 = 3, $N34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34" s="6">
        <f t="shared" ca="1" si="5"/>
        <v>10</v>
      </c>
      <c r="O34" s="7" t="str">
        <f ca="1">VLOOKUP($N34,Roles!$A:$B,2,FALSE)</f>
        <v>Coordinator</v>
      </c>
      <c r="P34" s="6" t="e">
        <f t="shared" ca="1" si="6"/>
        <v>#N/A</v>
      </c>
      <c r="Q34" s="8">
        <f ca="1" xml:space="preserve">
IF(
  OR(
    $N34=5,$N34=6,$N34=7,$N34=8,$N34=14
  ),
  36161,
  IF(
     (
      (TODAY() - $K34) / 365
     ) &lt; 19,
      TODAY(),
      RANDBETWEEN(36161,TODAY())
  )
)</f>
        <v>37180</v>
      </c>
      <c r="R34" s="6">
        <f ca="1">RANDBETWEEN(2,COUNTA('Recruitment source'!$A:$A))</f>
        <v>7</v>
      </c>
      <c r="S34" s="8" t="e">
        <f t="shared" ca="1" si="7"/>
        <v>#N/A</v>
      </c>
      <c r="T34" s="6" t="e">
        <f t="shared" ca="1" si="8"/>
        <v>#N/A</v>
      </c>
      <c r="U34" s="6">
        <f t="shared" ca="1" si="9"/>
        <v>4</v>
      </c>
      <c r="V34" s="1">
        <f ca="1" xml:space="preserve">
IF($N34 = 5 + N("Presidente"),
    27000,
    IF($N34 = 6 + N("Vice-presidente"),
        23000,
        IF(OR($N34 = 8, $N34= 13, $N34 = 12) + N("Secretária bilíngue ou coordenador ou especialista"),
            8000,
            IF($N34 = 7 + N("Diretor"),
                15000,
                IF($N34 = 14 + N("Gerente"),
                    12000,
                    IF($N34 = 9 + N("Estagiário"),
                        705,
                        IF($N34 = 10 + N("Trainee"),
                            805,
                            IF($N34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 = 7,
  500,
  IF($L34 = 8,
    1000,
    IF($L34 = 9,
      1500,
      IF($L34 = 10,
        2000,
        0
      )
    )
  )
)
+
N("Adicional no salário por área")
+
IF($M34 = 14 + N("Tecnologia da Informação"),
  120,
  IF($M34 = 16 + N("Vendas"),
    110,
    IF($M34 = 15 + N("Jurídico"),
      100,
      IF(OR($M34 = 8, $M34 = 9, $M34 = 11) + N("Recursos humanos ou comercial ou comunicação e marketing"),
        80,
        0
      )
    )
  )
)
+
N("Adicionando pegadinha")
+
IF(AND($M34 = 16, $L34 = 9, $N34 = 11) + N("Se for de vendas, com mestrado, analista sênior"),
  IF($J34 = 5,
    100,
    0
  )
  +
  IF($H34 = "M",
    200,
    0
  ),
  0
)</f>
        <v>805</v>
      </c>
    </row>
    <row r="35" spans="1:22" x14ac:dyDescent="0.2">
      <c r="A35" s="7" cm="1">
        <f t="array" aca="1" ref="A35" ca="1">INDEX(Companies!$A:$A,RANDBETWEEN(2,COUNTA(Companies!$A:$A)),1)</f>
        <v>2</v>
      </c>
      <c r="B35" s="5">
        <f t="shared" si="0"/>
        <v>34</v>
      </c>
      <c r="C35" s="6">
        <f t="shared" ca="1" si="1"/>
        <v>1</v>
      </c>
      <c r="D35" s="7">
        <f ca="1">IF($B35 = 1 + N("Presidente"),
    127,
    IF($B35 = 2 + N("Vice-Presidente"),
        72,
        IF($B35 = 3 + N("Secretária bilíngue"),
            13,
            RANDBETWEEN(5,COUNT(Name!$A:$A) + 1)
        )
    )
)</f>
        <v>150</v>
      </c>
      <c r="E35" s="7" t="str">
        <f ca="1" xml:space="preserve">
VLOOKUP(
  $D35,
  Name!$A:$B,
  2,
  FALSE
)
&amp; " " &amp;
IF($B35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Costatini Alvim</v>
      </c>
      <c r="F35" s="7">
        <v>2</v>
      </c>
      <c r="G35" s="7" t="str" cm="1">
        <f t="array" aca="1" ref="G35" ca="1">VLOOKUP(INDEX(States!$B:$B,RANDBETWEEN(2,COUNTA(States!$A:$A)),1),States!$B:$C,2,FALSE)</f>
        <v>Castelo Branco</v>
      </c>
      <c r="H35" s="7" t="str">
        <f ca="1">VLOOKUP($D35,Name!$A:$C,3,FALSE)</f>
        <v>F</v>
      </c>
      <c r="I35" s="7" cm="1">
        <f t="array" aca="1" ref="I35" ca="1">INDEX('Marital status'!$A:$A,RANDBETWEEN(2,COUNTA('Marital status'!$A:$A)),1)</f>
        <v>3</v>
      </c>
      <c r="J35" s="7">
        <f t="shared" ca="1" si="2"/>
        <v>3</v>
      </c>
      <c r="K35" s="8">
        <f t="shared" ca="1" si="3"/>
        <v>17910</v>
      </c>
      <c r="L35" s="6">
        <f t="shared" ca="1" si="4"/>
        <v>5</v>
      </c>
      <c r="M35" s="7">
        <f ca="1" xml:space="preserve">
  IF(OR($N35 = 2, $N35 = 3, $N35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35" s="6">
        <f t="shared" ca="1" si="5"/>
        <v>10</v>
      </c>
      <c r="O35" s="7" t="str">
        <f ca="1">VLOOKUP($N35,Roles!$A:$B,2,FALSE)</f>
        <v>Coordinator</v>
      </c>
      <c r="P35" s="6" t="e">
        <f t="shared" ca="1" si="6"/>
        <v>#N/A</v>
      </c>
      <c r="Q35" s="8">
        <f ca="1" xml:space="preserve">
IF(
  OR(
    $N35=5,$N35=6,$N35=7,$N35=8,$N35=14
  ),
  36161,
  IF(
     (
      (TODAY() - $K35) / 365
     ) &lt; 19,
      TODAY(),
      RANDBETWEEN(36161,TODAY())
  )
)</f>
        <v>43843</v>
      </c>
      <c r="R35" s="6">
        <f ca="1">RANDBETWEEN(2,COUNTA('Recruitment source'!$A:$A))</f>
        <v>11</v>
      </c>
      <c r="S35" s="8" t="e">
        <f t="shared" ca="1" si="7"/>
        <v>#N/A</v>
      </c>
      <c r="T35" s="6" t="e">
        <f t="shared" ca="1" si="8"/>
        <v>#N/A</v>
      </c>
      <c r="U35" s="6">
        <f t="shared" ca="1" si="9"/>
        <v>3</v>
      </c>
      <c r="V35" s="1">
        <f ca="1" xml:space="preserve">
IF($N35 = 5 + N("Presidente"),
    27000,
    IF($N35 = 6 + N("Vice-presidente"),
        23000,
        IF(OR($N35 = 8, $N35= 13, $N35 = 12) + N("Secretária bilíngue ou coordenador ou especialista"),
            8000,
            IF($N35 = 7 + N("Diretor"),
                15000,
                IF($N35 = 14 + N("Gerente"),
                    12000,
                    IF($N35 = 9 + N("Estagiário"),
                        705,
                        IF($N35 = 10 + N("Trainee"),
                            805,
                            IF($N35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 = 7,
  500,
  IF($L35 = 8,
    1000,
    IF($L35 = 9,
      1500,
      IF($L35 = 10,
        2000,
        0
      )
    )
  )
)
+
N("Adicional no salário por área")
+
IF($M35 = 14 + N("Tecnologia da Informação"),
  120,
  IF($M35 = 16 + N("Vendas"),
    110,
    IF($M35 = 15 + N("Jurídico"),
      100,
      IF(OR($M35 = 8, $M35 = 9, $M35 = 11) + N("Recursos humanos ou comercial ou comunicação e marketing"),
        80,
        0
      )
    )
  )
)
+
N("Adicionando pegadinha")
+
IF(AND($M35 = 16, $L35 = 9, $N35 = 11) + N("Se for de vendas, com mestrado, analista sênior"),
  IF($J35 = 5,
    100,
    0
  )
  +
  IF($H35 = "M",
    200,
    0
  ),
  0
)</f>
        <v>885</v>
      </c>
    </row>
    <row r="36" spans="1:22" x14ac:dyDescent="0.2">
      <c r="A36" s="7" cm="1">
        <f t="array" aca="1" ref="A36" ca="1">INDEX(Companies!$A:$A,RANDBETWEEN(2,COUNTA(Companies!$A:$A)),1)</f>
        <v>2</v>
      </c>
      <c r="B36" s="5">
        <f t="shared" si="0"/>
        <v>35</v>
      </c>
      <c r="C36" s="6">
        <f t="shared" ca="1" si="1"/>
        <v>1</v>
      </c>
      <c r="D36" s="7">
        <f ca="1">IF($B36 = 1 + N("Presidente"),
    127,
    IF($B36 = 2 + N("Vice-Presidente"),
        72,
        IF($B36 = 3 + N("Secretária bilíngue"),
            13,
            RANDBETWEEN(5,COUNT(Name!$A:$A) + 1)
        )
    )
)</f>
        <v>313</v>
      </c>
      <c r="E36" s="7" t="str">
        <f ca="1" xml:space="preserve">
VLOOKUP(
  $D36,
  Name!$A:$B,
  2,
  FALSE
)
&amp; " " &amp;
IF($B36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Faria Castro</v>
      </c>
      <c r="F36" s="7">
        <v>2</v>
      </c>
      <c r="G36" s="7" t="str" cm="1">
        <f t="array" aca="1" ref="G36" ca="1">VLOOKUP(INDEX(States!$B:$B,RANDBETWEEN(2,COUNTA(States!$A:$A)),1),States!$B:$C,2,FALSE)</f>
        <v>Castelo Branco</v>
      </c>
      <c r="H36" s="7" t="str">
        <f ca="1">VLOOKUP($D36,Name!$A:$C,3,FALSE)</f>
        <v>M</v>
      </c>
      <c r="I36" s="7" cm="1">
        <f t="array" aca="1" ref="I36" ca="1">INDEX('Marital status'!$A:$A,RANDBETWEEN(2,COUNTA('Marital status'!$A:$A)),1)</f>
        <v>3</v>
      </c>
      <c r="J36" s="7">
        <f t="shared" ca="1" si="2"/>
        <v>2</v>
      </c>
      <c r="K36" s="8">
        <f ca="1" xml:space="preserve">
IF($N36 = 5 + N("CEO"),
    TODAY() - 16340,
    IF($N36 = 8 + N("Secretary"),
        RANDBETWEEN(TODAY() - 12418.5, TODAY()-6574.5),
        IF(OR($N36 = 7, $N36 = 14),
            RANDBETWEEN(TODAY() - 16071, TODAY() - 8766),
            IF(OR($N36 = 13, $N36 = 12, $N36 = 11),
                RANDBETWEEN(TODAY() - 27393.75, TODAY() - 12783.75),
                RANDBETWEEN(TODAY() - 27393.75, TODAY()-10957.5)
            )
        )
    )
)</f>
        <v>22685</v>
      </c>
      <c r="L36" s="6">
        <f t="shared" ca="1" si="4"/>
        <v>5</v>
      </c>
      <c r="M36" s="7">
        <f ca="1" xml:space="preserve">
  IF(OR($N36 = 2, $N36 = 3, $N36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6" s="6">
        <f t="shared" ca="1" si="5"/>
        <v>10</v>
      </c>
      <c r="O36" s="7" t="str">
        <f ca="1">VLOOKUP($N36,Roles!$A:$B,2,FALSE)</f>
        <v>Coordinator</v>
      </c>
      <c r="P36" s="6" t="e">
        <f t="shared" ca="1" si="6"/>
        <v>#N/A</v>
      </c>
      <c r="Q36" s="8">
        <f ca="1" xml:space="preserve">
IF(
  OR(
    $N36=5,$N36=6,$N36=7,$N36=8,$N36=14
  ),
  36161,
  IF(
     (
      (TODAY() - $K36) / 365
     ) &lt; 19,
      TODAY(),
      RANDBETWEEN(36161,TODAY())
  )
)</f>
        <v>36695</v>
      </c>
      <c r="R36" s="6">
        <f ca="1">RANDBETWEEN(2,COUNTA('Recruitment source'!$A:$A))</f>
        <v>4</v>
      </c>
      <c r="S36" s="8" t="e">
        <f t="shared" ca="1" si="7"/>
        <v>#N/A</v>
      </c>
      <c r="T36" s="6" t="e">
        <f t="shared" ca="1" si="8"/>
        <v>#N/A</v>
      </c>
      <c r="U36" s="6">
        <f t="shared" ca="1" si="9"/>
        <v>3</v>
      </c>
      <c r="V36" s="1">
        <f ca="1" xml:space="preserve">
IF($N36 = 5 + N("Presidente"),
    27000,
    IF($N36 = 6 + N("Vice-presidente"),
        23000,
        IF(OR($N36 = 8, $N36= 13, $N36 = 12) + N("Secretária bilíngue ou coordenador ou especialista"),
            8000,
            IF($N36 = 7 + N("Diretor"),
                15000,
                IF($N36 = 14 + N("Gerente"),
                    12000,
                    IF($N36 = 9 + N("Estagiário"),
                        705,
                        IF($N36 = 10 + N("Trainee"),
                            805,
                            IF($N36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 = 7,
  500,
  IF($L36 = 8,
    1000,
    IF($L36 = 9,
      1500,
      IF($L36 = 10,
        2000,
        0
      )
    )
  )
)
+
N("Adicional no salário por área")
+
IF($M36 = 14 + N("Tecnologia da Informação"),
  120,
  IF($M36 = 16 + N("Vendas"),
    110,
    IF($M36 = 15 + N("Jurídico"),
      100,
      IF(OR($M36 = 8, $M36 = 9, $M36 = 11) + N("Recursos humanos ou comercial ou comunicação e marketing"),
        80,
        0
      )
    )
  )
)
+
N("Adicionando pegadinha")
+
IF(AND($M36 = 16, $L36 = 9, $N36 = 11) + N("Se for de vendas, com mestrado, analista sênior"),
  IF($J36 = 5,
    100,
    0
  )
  +
  IF($H36 = "M",
    200,
    0
  ),
  0
)</f>
        <v>805</v>
      </c>
    </row>
    <row r="37" spans="1:22" x14ac:dyDescent="0.2">
      <c r="A37" s="7" cm="1">
        <f t="array" aca="1" ref="A37" ca="1">INDEX(Companies!$A:$A,RANDBETWEEN(2,COUNTA(Companies!$A:$A)),1)</f>
        <v>2</v>
      </c>
      <c r="B37" s="5">
        <f t="shared" si="0"/>
        <v>36</v>
      </c>
      <c r="C37" s="6">
        <f t="shared" ca="1" si="1"/>
        <v>1</v>
      </c>
      <c r="D37" s="7">
        <f ca="1">IF($B37 = 1 + N("Presidente"),
    127,
    IF($B37 = 2 + N("Vice-Presidente"),
        72,
        IF($B37 = 3 + N("Secretária bilíngue"),
            13,
            RANDBETWEEN(5,COUNT(Name!$A:$A) + 1)
        )
    )
)</f>
        <v>96</v>
      </c>
      <c r="E37" s="7" t="str">
        <f ca="1" xml:space="preserve">
VLOOKUP(
  $D37,
  Name!$A:$B,
  2,
  FALSE
)
&amp; " " &amp;
IF($B37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Fernandes Melo</v>
      </c>
      <c r="F37" s="7">
        <v>2</v>
      </c>
      <c r="G37" s="7" t="str" cm="1">
        <f t="array" aca="1" ref="G37" ca="1">VLOOKUP(INDEX(States!$B:$B,RANDBETWEEN(2,COUNTA(States!$A:$A)),1),States!$B:$C,2,FALSE)</f>
        <v>PORTO</v>
      </c>
      <c r="H37" s="7" t="str">
        <f ca="1">VLOOKUP($D37,Name!$A:$C,3,FALSE)</f>
        <v>F</v>
      </c>
      <c r="I37" s="7" cm="1">
        <f t="array" aca="1" ref="I37" ca="1">INDEX('Marital status'!$A:$A,RANDBETWEEN(2,COUNTA('Marital status'!$A:$A)),1)</f>
        <v>3</v>
      </c>
      <c r="J37" s="7">
        <f t="shared" ca="1" si="2"/>
        <v>2</v>
      </c>
      <c r="K37" s="8">
        <f t="shared" ca="1" si="3"/>
        <v>33619</v>
      </c>
      <c r="L37" s="6">
        <f t="shared" ca="1" si="4"/>
        <v>5</v>
      </c>
      <c r="M37" s="7">
        <f ca="1" xml:space="preserve">
  IF(OR($N37 = 2, $N37 = 3, $N37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13</v>
      </c>
      <c r="N37" s="6">
        <f t="shared" ca="1" si="5"/>
        <v>10</v>
      </c>
      <c r="O37" s="7" t="str">
        <f ca="1">VLOOKUP($N37,Roles!$A:$B,2,FALSE)</f>
        <v>Coordinator</v>
      </c>
      <c r="P37" s="6" t="e">
        <f t="shared" ca="1" si="6"/>
        <v>#N/A</v>
      </c>
      <c r="Q37" s="8">
        <f ca="1" xml:space="preserve">
IF(
  OR(
    $N37=5,$N37=6,$N37=7,$N37=8,$N37=14
  ),
  36161,
  IF(
     (
      (TODAY() - $K37) / 365
     ) &lt; 19,
      TODAY(),
      RANDBETWEEN(36161,TODAY())
  )
)</f>
        <v>38506</v>
      </c>
      <c r="R37" s="6">
        <f ca="1">RANDBETWEEN(2,COUNTA('Recruitment source'!$A:$A))</f>
        <v>12</v>
      </c>
      <c r="S37" s="8" t="e">
        <f t="shared" ca="1" si="7"/>
        <v>#N/A</v>
      </c>
      <c r="T37" s="6" t="e">
        <f t="shared" ca="1" si="8"/>
        <v>#N/A</v>
      </c>
      <c r="U37" s="6">
        <f t="shared" ca="1" si="9"/>
        <v>5</v>
      </c>
      <c r="V37" s="1">
        <f ca="1" xml:space="preserve">
IF($N37 = 5 + N("Presidente"),
    27000,
    IF($N37 = 6 + N("Vice-presidente"),
        23000,
        IF(OR($N37 = 8, $N37= 13, $N37 = 12) + N("Secretária bilíngue ou coordenador ou especialista"),
            8000,
            IF($N37 = 7 + N("Diretor"),
                15000,
                IF($N37 = 14 + N("Gerente"),
                    12000,
                    IF($N37 = 9 + N("Estagiário"),
                        705,
                        IF($N37 = 10 + N("Trainee"),
                            805,
                            IF($N37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 = 7,
  500,
  IF($L37 = 8,
    1000,
    IF($L37 = 9,
      1500,
      IF($L37 = 10,
        2000,
        0
      )
    )
  )
)
+
N("Adicional no salário por área")
+
IF($M37 = 14 + N("Tecnologia da Informação"),
  120,
  IF($M37 = 16 + N("Vendas"),
    110,
    IF($M37 = 15 + N("Jurídico"),
      100,
      IF(OR($M37 = 8, $M37 = 9, $M37 = 11) + N("Recursos humanos ou comercial ou comunicação e marketing"),
        80,
        0
      )
    )
  )
)
+
N("Adicionando pegadinha")
+
IF(AND($M37 = 16, $L37 = 9, $N37 = 11) + N("Se for de vendas, com mestrado, analista sênior"),
  IF($J37 = 5,
    100,
    0
  )
  +
  IF($H37 = "M",
    200,
    0
  ),
  0
)</f>
        <v>805</v>
      </c>
    </row>
    <row r="38" spans="1:22" x14ac:dyDescent="0.2">
      <c r="A38" s="7" cm="1">
        <f t="array" aca="1" ref="A38" ca="1">INDEX(Companies!$A:$A,RANDBETWEEN(2,COUNTA(Companies!$A:$A)),1)</f>
        <v>2</v>
      </c>
      <c r="B38" s="5">
        <f t="shared" si="0"/>
        <v>37</v>
      </c>
      <c r="C38" s="6">
        <f t="shared" ca="1" si="1"/>
        <v>1</v>
      </c>
      <c r="D38" s="7">
        <f ca="1">IF($B38 = 1 + N("Presidente"),
    127,
    IF($B38 = 2 + N("Vice-Presidente"),
        72,
        IF($B38 = 3 + N("Secretária bilíngue"),
            13,
            RANDBETWEEN(5,COUNT(Name!$A:$A) + 1)
        )
    )
)</f>
        <v>118</v>
      </c>
      <c r="E38" s="7" t="str">
        <f ca="1" xml:space="preserve">
VLOOKUP(
  $D38,
  Name!$A:$B,
  2,
  FALSE
)
&amp; " " &amp;
IF($B38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Eliezer Padrão Caminha</v>
      </c>
      <c r="F38" s="7">
        <v>2</v>
      </c>
      <c r="G38" s="7" t="str" cm="1">
        <f t="array" aca="1" ref="G38" ca="1">VLOOKUP(INDEX(States!$B:$B,RANDBETWEEN(2,COUNTA(States!$A:$A)),1),States!$B:$C,2,FALSE)</f>
        <v>Brangança</v>
      </c>
      <c r="H38" s="7" t="str">
        <f ca="1">VLOOKUP($D38,Name!$A:$C,3,FALSE)</f>
        <v>M</v>
      </c>
      <c r="I38" s="7" cm="1">
        <f t="array" aca="1" ref="I38" ca="1">INDEX('Marital status'!$A:$A,RANDBETWEEN(2,COUNTA('Marital status'!$A:$A)),1)</f>
        <v>5</v>
      </c>
      <c r="J38" s="7">
        <f t="shared" ca="1" si="2"/>
        <v>5</v>
      </c>
      <c r="K38" s="8">
        <f t="shared" ca="1" si="3"/>
        <v>20029</v>
      </c>
      <c r="L38" s="6">
        <f t="shared" ca="1" si="4"/>
        <v>5</v>
      </c>
      <c r="M38" s="7">
        <f ca="1" xml:space="preserve">
  IF(OR($N38 = 2, $N38 = 3, $N38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8" s="6">
        <f t="shared" ca="1" si="5"/>
        <v>9</v>
      </c>
      <c r="O38" s="7" t="str">
        <f ca="1">VLOOKUP($N38,Roles!$A:$B,2,FALSE)</f>
        <v>Specialist</v>
      </c>
      <c r="P38" s="6" t="e">
        <f t="shared" ca="1" si="6"/>
        <v>#N/A</v>
      </c>
      <c r="Q38" s="8">
        <f ca="1" xml:space="preserve">
IF(
  OR(
    $N38=5,$N38=6,$N38=7,$N38=8,$N38=14
  ),
  36161,
  IF(
     (
      (TODAY() - $K38) / 365
     ) &lt; 19,
      TODAY(),
      RANDBETWEEN(36161,TODAY())
  )
)</f>
        <v>37805</v>
      </c>
      <c r="R38" s="6">
        <f ca="1">RANDBETWEEN(2,COUNTA('Recruitment source'!$A:$A))</f>
        <v>3</v>
      </c>
      <c r="S38" s="8" t="e">
        <f t="shared" ca="1" si="7"/>
        <v>#N/A</v>
      </c>
      <c r="T38" s="6" t="e">
        <f t="shared" ca="1" si="8"/>
        <v>#N/A</v>
      </c>
      <c r="U38" s="6">
        <f t="shared" ca="1" si="9"/>
        <v>5</v>
      </c>
      <c r="V38" s="1">
        <f ca="1" xml:space="preserve">
IF($N38 = 5 + N("Presidente"),
    27000,
    IF($N38 = 6 + N("Vice-presidente"),
        23000,
        IF(OR($N38 = 8, $N38= 13, $N38 = 12) + N("Secretária bilíngue ou coordenador ou especialista"),
            8000,
            IF($N38 = 7 + N("Diretor"),
                15000,
                IF($N38 = 14 + N("Gerente"),
                    12000,
                    IF($N38 = 9 + N("Estagiário"),
                        705,
                        IF($N38 = 10 + N("Trainee"),
                            805,
                            IF($N38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 = 7,
  500,
  IF($L38 = 8,
    1000,
    IF($L38 = 9,
      1500,
      IF($L38 = 10,
        2000,
        0
      )
    )
  )
)
+
N("Adicional no salário por área")
+
IF($M38 = 14 + N("Tecnologia da Informação"),
  120,
  IF($M38 = 16 + N("Vendas"),
    110,
    IF($M38 = 15 + N("Jurídico"),
      100,
      IF(OR($M38 = 8, $M38 = 9, $M38 = 11) + N("Recursos humanos ou comercial ou comunicação e marketing"),
        80,
        0
      )
    )
  )
)
+
N("Adicionando pegadinha")
+
IF(AND($M38 = 16, $L38 = 9, $N38 = 11) + N("Se for de vendas, com mestrado, analista sênior"),
  IF($J38 = 5,
    100,
    0
  )
  +
  IF($H38 = "M",
    200,
    0
  ),
  0
)</f>
        <v>705</v>
      </c>
    </row>
    <row r="39" spans="1:22" x14ac:dyDescent="0.2">
      <c r="A39" s="7" cm="1">
        <f t="array" aca="1" ref="A39" ca="1">INDEX(Companies!$A:$A,RANDBETWEEN(2,COUNTA(Companies!$A:$A)),1)</f>
        <v>2</v>
      </c>
      <c r="B39" s="5">
        <f t="shared" si="0"/>
        <v>38</v>
      </c>
      <c r="C39" s="6">
        <f t="shared" ca="1" si="1"/>
        <v>1</v>
      </c>
      <c r="D39" s="7">
        <f ca="1">IF($B39 = 1 + N("Presidente"),
    127,
    IF($B39 = 2 + N("Vice-Presidente"),
        72,
        IF($B39 = 3 + N("Secretária bilíngue"),
            13,
            RANDBETWEEN(5,COUNT(Name!$A:$A) + 1)
        )
    )
)</f>
        <v>339</v>
      </c>
      <c r="E39" s="7" t="str">
        <f ca="1" xml:space="preserve">
VLOOKUP(
  $D39,
  Name!$A:$B,
  2,
  FALSE
)
&amp; " " &amp;
IF($B39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De Luca Vieira</v>
      </c>
      <c r="F39" s="7">
        <v>2</v>
      </c>
      <c r="G39" s="7" t="str" cm="1">
        <f t="array" aca="1" ref="G39" ca="1">VLOOKUP(INDEX(States!$B:$B,RANDBETWEEN(2,COUNTA(States!$A:$A)),1),States!$B:$C,2,FALSE)</f>
        <v>Portalegre</v>
      </c>
      <c r="H39" s="7" t="str">
        <f ca="1">VLOOKUP($D39,Name!$A:$C,3,FALSE)</f>
        <v>F</v>
      </c>
      <c r="I39" s="7" cm="1">
        <f t="array" aca="1" ref="I39" ca="1">INDEX('Marital status'!$A:$A,RANDBETWEEN(2,COUNTA('Marital status'!$A:$A)),1)</f>
        <v>2</v>
      </c>
      <c r="J39" s="7">
        <f t="shared" ca="1" si="2"/>
        <v>2</v>
      </c>
      <c r="K39" s="8">
        <f t="shared" ca="1" si="3"/>
        <v>24741</v>
      </c>
      <c r="L39" s="6">
        <f t="shared" ca="1" si="4"/>
        <v>4</v>
      </c>
      <c r="M39" s="7">
        <f ca="1" xml:space="preserve">
  IF(OR($N39 = 2, $N39 = 3, $N39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9" s="6">
        <f t="shared" ca="1" si="5"/>
        <v>9</v>
      </c>
      <c r="O39" s="7" t="str">
        <f ca="1">VLOOKUP($N39,Roles!$A:$B,2,FALSE)</f>
        <v>Specialist</v>
      </c>
      <c r="P39" s="6" t="e">
        <f t="shared" ca="1" si="6"/>
        <v>#N/A</v>
      </c>
      <c r="Q39" s="8">
        <f ca="1" xml:space="preserve">
IF(
  OR(
    $N39=5,$N39=6,$N39=7,$N39=8,$N39=14
  ),
  36161,
  IF(
     (
      (TODAY() - $K39) / 365
     ) &lt; 19,
      TODAY(),
      RANDBETWEEN(36161,TODAY())
  )
)</f>
        <v>40358</v>
      </c>
      <c r="R39" s="6">
        <f ca="1">RANDBETWEEN(2,COUNTA('Recruitment source'!$A:$A))</f>
        <v>12</v>
      </c>
      <c r="S39" s="8" t="e">
        <f t="shared" ca="1" si="7"/>
        <v>#N/A</v>
      </c>
      <c r="T39" s="6" t="e">
        <f t="shared" ca="1" si="8"/>
        <v>#N/A</v>
      </c>
      <c r="U39" s="6">
        <f t="shared" ca="1" si="9"/>
        <v>3</v>
      </c>
      <c r="V39" s="1">
        <f ca="1" xml:space="preserve">
IF($N39 = 5 + N("Presidente"),
    27000,
    IF($N39 = 6 + N("Vice-presidente"),
        23000,
        IF(OR($N39 = 8, $N39= 13, $N39 = 12) + N("Secretária bilíngue ou coordenador ou especialista"),
            8000,
            IF($N39 = 7 + N("Diretor"),
                15000,
                IF($N39 = 14 + N("Gerente"),
                    12000,
                    IF($N39 = 9 + N("Estagiário"),
                        705,
                        IF($N39 = 10 + N("Trainee"),
                            805,
                            IF($N39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 = 7,
  500,
  IF($L39 = 8,
    1000,
    IF($L39 = 9,
      1500,
      IF($L39 = 10,
        2000,
        0
      )
    )
  )
)
+
N("Adicional no salário por área")
+
IF($M39 = 14 + N("Tecnologia da Informação"),
  120,
  IF($M39 = 16 + N("Vendas"),
    110,
    IF($M39 = 15 + N("Jurídico"),
      100,
      IF(OR($M39 = 8, $M39 = 9, $M39 = 11) + N("Recursos humanos ou comercial ou comunicação e marketing"),
        80,
        0
      )
    )
  )
)
+
N("Adicionando pegadinha")
+
IF(AND($M39 = 16, $L39 = 9, $N39 = 11) + N("Se for de vendas, com mestrado, analista sênior"),
  IF($J39 = 5,
    100,
    0
  )
  +
  IF($H39 = "M",
    200,
    0
  ),
  0
)</f>
        <v>705</v>
      </c>
    </row>
    <row r="40" spans="1:22" x14ac:dyDescent="0.2">
      <c r="A40" s="7" cm="1">
        <f t="array" aca="1" ref="A40" ca="1">INDEX(Companies!$A:$A,RANDBETWEEN(2,COUNTA(Companies!$A:$A)),1)</f>
        <v>2</v>
      </c>
      <c r="B40" s="5">
        <f t="shared" si="0"/>
        <v>39</v>
      </c>
      <c r="C40" s="6">
        <f t="shared" ca="1" si="1"/>
        <v>1</v>
      </c>
      <c r="D40" s="7">
        <f ca="1">IF($B40 = 1 + N("Presidente"),
    127,
    IF($B40 = 2 + N("Vice-Presidente"),
        72,
        IF($B40 = 3 + N("Secretária bilíngue"),
            13,
            RANDBETWEEN(5,COUNT(Name!$A:$A) + 1)
        )
    )
)</f>
        <v>310</v>
      </c>
      <c r="E40" s="7" t="str">
        <f ca="1" xml:space="preserve">
VLOOKUP(
  $D40,
  Name!$A:$B,
  2,
  FALSE
)
&amp; " " &amp;
IF($B40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Lombardi Medeiros</v>
      </c>
      <c r="F40" s="7">
        <v>2</v>
      </c>
      <c r="G40" s="7" t="str" cm="1">
        <f t="array" aca="1" ref="G40" ca="1">VLOOKUP(INDEX(States!$B:$B,RANDBETWEEN(2,COUNTA(States!$A:$A)),1),States!$B:$C,2,FALSE)</f>
        <v xml:space="preserve"> ÉVORA</v>
      </c>
      <c r="H40" s="7" t="str">
        <f ca="1">VLOOKUP($D40,Name!$A:$C,3,FALSE)</f>
        <v>M</v>
      </c>
      <c r="I40" s="7" cm="1">
        <f t="array" aca="1" ref="I40" ca="1">INDEX('Marital status'!$A:$A,RANDBETWEEN(2,COUNTA('Marital status'!$A:$A)),1)</f>
        <v>4</v>
      </c>
      <c r="J40" s="7">
        <f t="shared" ca="1" si="2"/>
        <v>2</v>
      </c>
      <c r="K40" s="8">
        <f t="shared" ca="1" si="3"/>
        <v>26287</v>
      </c>
      <c r="L40" s="6">
        <f t="shared" ca="1" si="4"/>
        <v>4</v>
      </c>
      <c r="M40" s="7">
        <f ca="1" xml:space="preserve">
  IF(OR($N40 = 2, $N40 = 3, $N40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40" s="6">
        <f t="shared" ca="1" si="5"/>
        <v>9</v>
      </c>
      <c r="O40" s="7" t="str">
        <f ca="1">VLOOKUP($N40,Roles!$A:$B,2,FALSE)</f>
        <v>Specialist</v>
      </c>
      <c r="P40" s="6" t="e">
        <f t="shared" ca="1" si="6"/>
        <v>#N/A</v>
      </c>
      <c r="Q40" s="8">
        <f ca="1" xml:space="preserve">
IF(
  OR(
    $N40=5,$N40=6,$N40=7,$N40=8,$N40=14
  ),
  36161,
  IF(
     (
      (TODAY() - $K40) / 365
     ) &lt; 19,
      TODAY(),
      RANDBETWEEN(36161,TODAY())
  )
)</f>
        <v>44758</v>
      </c>
      <c r="R40" s="6">
        <f ca="1">RANDBETWEEN(2,COUNTA('Recruitment source'!$A:$A))</f>
        <v>11</v>
      </c>
      <c r="S40" s="8" t="e">
        <f t="shared" ca="1" si="7"/>
        <v>#N/A</v>
      </c>
      <c r="T40" s="6" t="e">
        <f t="shared" ca="1" si="8"/>
        <v>#N/A</v>
      </c>
      <c r="U40" s="6">
        <f t="shared" ca="1" si="9"/>
        <v>5</v>
      </c>
      <c r="V40" s="1">
        <f ca="1" xml:space="preserve">
IF($N40 = 5 + N("Presidente"),
    27000,
    IF($N40 = 6 + N("Vice-presidente"),
        23000,
        IF(OR($N40 = 8, $N40= 13, $N40 = 12) + N("Secretária bilíngue ou coordenador ou especialista"),
            8000,
            IF($N40 = 7 + N("Diretor"),
                15000,
                IF($N40 = 14 + N("Gerente"),
                    12000,
                    IF($N40 = 9 + N("Estagiário"),
                        705,
                        IF($N40 = 10 + N("Trainee"),
                            805,
                            IF($N40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 = 7,
  500,
  IF($L40 = 8,
    1000,
    IF($L40 = 9,
      1500,
      IF($L40 = 10,
        2000,
        0
      )
    )
  )
)
+
N("Adicional no salário por área")
+
IF($M40 = 14 + N("Tecnologia da Informação"),
  120,
  IF($M40 = 16 + N("Vendas"),
    110,
    IF($M40 = 15 + N("Jurídico"),
      100,
      IF(OR($M40 = 8, $M40 = 9, $M40 = 11) + N("Recursos humanos ou comercial ou comunicação e marketing"),
        80,
        0
      )
    )
  )
)
+
N("Adicionando pegadinha")
+
IF(AND($M40 = 16, $L40 = 9, $N40 = 11) + N("Se for de vendas, com mestrado, analista sênior"),
  IF($J40 = 5,
    100,
    0
  )
  +
  IF($H40 = "M",
    200,
    0
  ),
  0
)</f>
        <v>705</v>
      </c>
    </row>
    <row r="41" spans="1:22" x14ac:dyDescent="0.2">
      <c r="A41" s="7" cm="1">
        <f t="array" aca="1" ref="A41" ca="1">INDEX(Companies!$A:$A,RANDBETWEEN(2,COUNTA(Companies!$A:$A)),1)</f>
        <v>2</v>
      </c>
      <c r="B41" s="5">
        <f t="shared" si="0"/>
        <v>40</v>
      </c>
      <c r="C41" s="6">
        <f t="shared" ca="1" si="1"/>
        <v>1</v>
      </c>
      <c r="D41" s="7">
        <f ca="1">IF($B41 = 1 + N("Presidente"),
    127,
    IF($B41 = 2 + N("Vice-Presidente"),
        72,
        IF($B41 = 3 + N("Secretária bilíngue"),
            13,
            RANDBETWEEN(5,COUNT(Name!$A:$A) + 1)
        )
    )
)</f>
        <v>156</v>
      </c>
      <c r="E41" s="7" t="str">
        <f ca="1" xml:space="preserve">
VLOOKUP(
  $D41,
  Name!$A:$B,
  2,
  FALSE
)
&amp; " " &amp;
IF($B41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Melo Mendes</v>
      </c>
      <c r="F41" s="7">
        <v>2</v>
      </c>
      <c r="G41" s="7" t="str" cm="1">
        <f t="array" aca="1" ref="G41" ca="1">VLOOKUP(INDEX(States!$B:$B,RANDBETWEEN(2,COUNTA(States!$A:$A)),1),States!$B:$C,2,FALSE)</f>
        <v>Brangança</v>
      </c>
      <c r="H41" s="7" t="str">
        <f ca="1">VLOOKUP($D41,Name!$A:$C,3,FALSE)</f>
        <v>F</v>
      </c>
      <c r="I41" s="7" cm="1">
        <f t="array" aca="1" ref="I41" ca="1">INDEX('Marital status'!$A:$A,RANDBETWEEN(2,COUNTA('Marital status'!$A:$A)),1)</f>
        <v>6</v>
      </c>
      <c r="J41" s="7">
        <f t="shared" ca="1" si="2"/>
        <v>2</v>
      </c>
      <c r="K41" s="8">
        <f t="shared" ca="1" si="3"/>
        <v>30788</v>
      </c>
      <c r="L41" s="6">
        <f t="shared" ca="1" si="4"/>
        <v>5</v>
      </c>
      <c r="M41" s="7">
        <f ca="1" xml:space="preserve">
  IF(OR($N41 = 2, $N41 = 3, $N41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41" s="6">
        <f t="shared" ca="1" si="5"/>
        <v>9</v>
      </c>
      <c r="O41" s="7" t="str">
        <f ca="1">VLOOKUP($N41,Roles!$A:$B,2,FALSE)</f>
        <v>Specialist</v>
      </c>
      <c r="P41" s="6" t="e">
        <f t="shared" ca="1" si="6"/>
        <v>#N/A</v>
      </c>
      <c r="Q41" s="8">
        <f ca="1" xml:space="preserve">
IF(
  OR(
    $N41=5,$N41=6,$N41=7,$N41=8,$N41=14
  ),
  36161,
  IF(
     (
      (TODAY() - $K41) / 365
     ) &lt; 19,
      TODAY(),
      RANDBETWEEN(36161,TODAY())
  )
)</f>
        <v>40145</v>
      </c>
      <c r="R41" s="6">
        <f ca="1">RANDBETWEEN(2,COUNTA('Recruitment source'!$A:$A))</f>
        <v>4</v>
      </c>
      <c r="S41" s="8" t="e">
        <f t="shared" ca="1" si="7"/>
        <v>#N/A</v>
      </c>
      <c r="T41" s="6" t="e">
        <f t="shared" ca="1" si="8"/>
        <v>#N/A</v>
      </c>
      <c r="U41" s="6">
        <f t="shared" ca="1" si="9"/>
        <v>3</v>
      </c>
      <c r="V41" s="1">
        <f ca="1" xml:space="preserve">
IF($N41 = 5 + N("Presidente"),
    27000,
    IF($N41 = 6 + N("Vice-presidente"),
        23000,
        IF(OR($N41 = 8, $N41= 13, $N41 = 12) + N("Secretária bilíngue ou coordenador ou especialista"),
            8000,
            IF($N41 = 7 + N("Diretor"),
                15000,
                IF($N41 = 14 + N("Gerente"),
                    12000,
                    IF($N41 = 9 + N("Estagiário"),
                        705,
                        IF($N41 = 10 + N("Trainee"),
                            805,
                            IF($N41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 = 7,
  500,
  IF($L41 = 8,
    1000,
    IF($L41 = 9,
      1500,
      IF($L41 = 10,
        2000,
        0
      )
    )
  )
)
+
N("Adicional no salário por área")
+
IF($M41 = 14 + N("Tecnologia da Informação"),
  120,
  IF($M41 = 16 + N("Vendas"),
    110,
    IF($M41 = 15 + N("Jurídico"),
      100,
      IF(OR($M41 = 8, $M41 = 9, $M41 = 11) + N("Recursos humanos ou comercial ou comunicação e marketing"),
        80,
        0
      )
    )
  )
)
+
N("Adicionando pegadinha")
+
IF(AND($M41 = 16, $L41 = 9, $N41 = 11) + N("Se for de vendas, com mestrado, analista sênior"),
  IF($J41 = 5,
    100,
    0
  )
  +
  IF($H41 = "M",
    200,
    0
  ),
  0
)</f>
        <v>705</v>
      </c>
    </row>
    <row r="42" spans="1:22" x14ac:dyDescent="0.2">
      <c r="A42" s="7" cm="1">
        <f t="array" aca="1" ref="A42" ca="1">INDEX(Companies!$A:$A,RANDBETWEEN(2,COUNTA(Companies!$A:$A)),1)</f>
        <v>2</v>
      </c>
      <c r="B42" s="5">
        <f t="shared" si="0"/>
        <v>41</v>
      </c>
      <c r="C42" s="6">
        <f t="shared" ca="1" si="1"/>
        <v>1</v>
      </c>
      <c r="D42" s="7">
        <f ca="1">IF($B42 = 1 + N("Presidente"),
    127,
    IF($B42 = 2 + N("Vice-Presidente"),
        72,
        IF($B42 = 3 + N("Secretária bilíngue"),
            13,
            RANDBETWEEN(5,COUNT(Name!$A:$A) + 1)
        )
    )
)</f>
        <v>218</v>
      </c>
      <c r="E42" s="7" t="str">
        <f ca="1" xml:space="preserve">
VLOOKUP(
  $D42,
  Name!$A:$B,
  2,
  FALSE
)
&amp; " " &amp;
IF($B42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Cabral Rizzo</v>
      </c>
      <c r="F42" s="7">
        <v>2</v>
      </c>
      <c r="G42" s="7" t="str" cm="1">
        <f t="array" aca="1" ref="G42" ca="1">VLOOKUP(INDEX(States!$B:$B,RANDBETWEEN(2,COUNTA(States!$A:$A)),1),States!$B:$C,2,FALSE)</f>
        <v>Guarda</v>
      </c>
      <c r="H42" s="7" t="str">
        <f ca="1">VLOOKUP($D42,Name!$A:$C,3,FALSE)</f>
        <v>F</v>
      </c>
      <c r="I42" s="7" cm="1">
        <f t="array" aca="1" ref="I42" ca="1">INDEX('Marital status'!$A:$A,RANDBETWEEN(2,COUNTA('Marital status'!$A:$A)),1)</f>
        <v>4</v>
      </c>
      <c r="J42" s="7">
        <f t="shared" ca="1" si="2"/>
        <v>3</v>
      </c>
      <c r="K42" s="8">
        <f t="shared" ca="1" si="3"/>
        <v>29707</v>
      </c>
      <c r="L42" s="6">
        <f t="shared" ca="1" si="4"/>
        <v>4</v>
      </c>
      <c r="M42" s="7">
        <f ca="1" xml:space="preserve">
  IF(OR($N42 = 2, $N42 = 3, $N42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2" s="6">
        <f t="shared" ca="1" si="5"/>
        <v>9</v>
      </c>
      <c r="O42" s="7" t="str">
        <f ca="1">VLOOKUP($N42,Roles!$A:$B,2,FALSE)</f>
        <v>Specialist</v>
      </c>
      <c r="P42" s="6" t="e">
        <f t="shared" ca="1" si="6"/>
        <v>#N/A</v>
      </c>
      <c r="Q42" s="8">
        <f ca="1" xml:space="preserve">
IF(
  OR(
    $N42=5,$N42=6,$N42=7,$N42=8,$N42=14
  ),
  36161,
  IF(
     (
      (TODAY() - $K42) / 365
     ) &lt; 19,
      TODAY(),
      RANDBETWEEN(36161,TODAY())
  )
)</f>
        <v>37057</v>
      </c>
      <c r="R42" s="6">
        <f ca="1">RANDBETWEEN(2,COUNTA('Recruitment source'!$A:$A))</f>
        <v>8</v>
      </c>
      <c r="S42" s="8" t="e">
        <f t="shared" ca="1" si="7"/>
        <v>#N/A</v>
      </c>
      <c r="T42" s="6" t="e">
        <f t="shared" ca="1" si="8"/>
        <v>#N/A</v>
      </c>
      <c r="U42" s="6">
        <f t="shared" ca="1" si="9"/>
        <v>3</v>
      </c>
      <c r="V42" s="1">
        <f ca="1" xml:space="preserve">
IF($N42 = 5 + N("Presidente"),
    27000,
    IF($N42 = 6 + N("Vice-presidente"),
        23000,
        IF(OR($N42 = 8, $N42= 13, $N42 = 12) + N("Secretária bilíngue ou coordenador ou especialista"),
            8000,
            IF($N42 = 7 + N("Diretor"),
                15000,
                IF($N42 = 14 + N("Gerente"),
                    12000,
                    IF($N42 = 9 + N("Estagiário"),
                        705,
                        IF($N42 = 10 + N("Trainee"),
                            805,
                            IF($N42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 = 7,
  500,
  IF($L42 = 8,
    1000,
    IF($L42 = 9,
      1500,
      IF($L42 = 10,
        2000,
        0
      )
    )
  )
)
+
N("Adicional no salário por área")
+
IF($M42 = 14 + N("Tecnologia da Informação"),
  120,
  IF($M42 = 16 + N("Vendas"),
    110,
    IF($M42 = 15 + N("Jurídico"),
      100,
      IF(OR($M42 = 8, $M42 = 9, $M42 = 11) + N("Recursos humanos ou comercial ou comunicação e marketing"),
        80,
        0
      )
    )
  )
)
+
N("Adicionando pegadinha")
+
IF(AND($M42 = 16, $L42 = 9, $N42 = 11) + N("Se for de vendas, com mestrado, analista sênior"),
  IF($J42 = 5,
    100,
    0
  )
  +
  IF($H42 = "M",
    200,
    0
  ),
  0
)</f>
        <v>705</v>
      </c>
    </row>
    <row r="43" spans="1:22" x14ac:dyDescent="0.2">
      <c r="A43" s="7" cm="1">
        <f t="array" aca="1" ref="A43" ca="1">INDEX(Companies!$A:$A,RANDBETWEEN(2,COUNTA(Companies!$A:$A)),1)</f>
        <v>2</v>
      </c>
      <c r="B43" s="5">
        <f t="shared" si="0"/>
        <v>42</v>
      </c>
      <c r="C43" s="6">
        <f t="shared" ca="1" si="1"/>
        <v>1</v>
      </c>
      <c r="D43" s="7">
        <f ca="1">IF($B43 = 1 + N("Presidente"),
    127,
    IF($B43 = 2 + N("Vice-Presidente"),
        72,
        IF($B43 = 3 + N("Secretária bilíngue"),
            13,
            RANDBETWEEN(5,COUNT(Name!$A:$A) + 1)
        )
    )
)</f>
        <v>315</v>
      </c>
      <c r="E43" s="7" t="str">
        <f ca="1" xml:space="preserve">
VLOOKUP(
  $D43,
  Name!$A:$B,
  2,
  FALSE
)
&amp; " " &amp;
IF($B43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Carneiro Gouveia</v>
      </c>
      <c r="F43" s="7">
        <v>2</v>
      </c>
      <c r="G43" s="7" t="str" cm="1">
        <f t="array" aca="1" ref="G43" ca="1">VLOOKUP(INDEX(States!$B:$B,RANDBETWEEN(2,COUNTA(States!$A:$A)),1),States!$B:$C,2,FALSE)</f>
        <v>AveirO</v>
      </c>
      <c r="H43" s="7" t="str">
        <f ca="1">VLOOKUP($D43,Name!$A:$C,3,FALSE)</f>
        <v>M</v>
      </c>
      <c r="I43" s="7" cm="1">
        <f t="array" aca="1" ref="I43" ca="1">INDEX('Marital status'!$A:$A,RANDBETWEEN(2,COUNTA('Marital status'!$A:$A)),1)</f>
        <v>4</v>
      </c>
      <c r="J43" s="7">
        <f t="shared" ca="1" si="2"/>
        <v>2</v>
      </c>
      <c r="K43" s="8">
        <f t="shared" ca="1" si="3"/>
        <v>22530</v>
      </c>
      <c r="L43" s="6">
        <f t="shared" ca="1" si="4"/>
        <v>5</v>
      </c>
      <c r="M43" s="7">
        <f ca="1" xml:space="preserve">
  IF(OR($N43 = 2, $N43 = 3, $N43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3" s="6">
        <f t="shared" ca="1" si="5"/>
        <v>9</v>
      </c>
      <c r="O43" s="7" t="str">
        <f ca="1">VLOOKUP($N43,Roles!$A:$B,2,FALSE)</f>
        <v>Specialist</v>
      </c>
      <c r="P43" s="6" t="e">
        <f t="shared" ca="1" si="6"/>
        <v>#N/A</v>
      </c>
      <c r="Q43" s="8">
        <f ca="1" xml:space="preserve">
IF(
  OR(
    $N43=5,$N43=6,$N43=7,$N43=8,$N43=14
  ),
  36161,
  IF(
     (
      (TODAY() - $K43) / 365
     ) &lt; 19,
      TODAY(),
      RANDBETWEEN(36161,TODAY())
  )
)</f>
        <v>40038</v>
      </c>
      <c r="R43" s="6">
        <f ca="1">RANDBETWEEN(2,COUNTA('Recruitment source'!$A:$A))</f>
        <v>10</v>
      </c>
      <c r="S43" s="8" t="e">
        <f t="shared" ca="1" si="7"/>
        <v>#N/A</v>
      </c>
      <c r="T43" s="6" t="e">
        <f t="shared" ca="1" si="8"/>
        <v>#N/A</v>
      </c>
      <c r="U43" s="6">
        <f t="shared" ca="1" si="9"/>
        <v>5</v>
      </c>
      <c r="V43" s="1">
        <f ca="1" xml:space="preserve">
IF($N43 = 5 + N("Presidente"),
    27000,
    IF($N43 = 6 + N("Vice-presidente"),
        23000,
        IF(OR($N43 = 8, $N43= 13, $N43 = 12) + N("Secretária bilíngue ou coordenador ou especialista"),
            8000,
            IF($N43 = 7 + N("Diretor"),
                15000,
                IF($N43 = 14 + N("Gerente"),
                    12000,
                    IF($N43 = 9 + N("Estagiário"),
                        705,
                        IF($N43 = 10 + N("Trainee"),
                            805,
                            IF($N43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 = 7,
  500,
  IF($L43 = 8,
    1000,
    IF($L43 = 9,
      1500,
      IF($L43 = 10,
        2000,
        0
      )
    )
  )
)
+
N("Adicional no salário por área")
+
IF($M43 = 14 + N("Tecnologia da Informação"),
  120,
  IF($M43 = 16 + N("Vendas"),
    110,
    IF($M43 = 15 + N("Jurídico"),
      100,
      IF(OR($M43 = 8, $M43 = 9, $M43 = 11) + N("Recursos humanos ou comercial ou comunicação e marketing"),
        80,
        0
      )
    )
  )
)
+
N("Adicionando pegadinha")
+
IF(AND($M43 = 16, $L43 = 9, $N43 = 11) + N("Se for de vendas, com mestrado, analista sênior"),
  IF($J43 = 5,
    100,
    0
  )
  +
  IF($H43 = "M",
    200,
    0
  ),
  0
)</f>
        <v>785</v>
      </c>
    </row>
    <row r="44" spans="1:22" x14ac:dyDescent="0.2">
      <c r="A44" s="7" cm="1">
        <f t="array" aca="1" ref="A44" ca="1">INDEX(Companies!$A:$A,RANDBETWEEN(2,COUNTA(Companies!$A:$A)),1)</f>
        <v>2</v>
      </c>
      <c r="B44" s="5">
        <f t="shared" si="0"/>
        <v>43</v>
      </c>
      <c r="C44" s="6">
        <f t="shared" ca="1" si="1"/>
        <v>1</v>
      </c>
      <c r="D44" s="7">
        <f ca="1">IF($B44 = 1 + N("Presidente"),
    127,
    IF($B44 = 2 + N("Vice-Presidente"),
        72,
        IF($B44 = 3 + N("Secretária bilíngue"),
            13,
            RANDBETWEEN(5,COUNT(Name!$A:$A) + 1)
        )
    )
)</f>
        <v>299</v>
      </c>
      <c r="E44" s="7" t="str">
        <f ca="1" xml:space="preserve">
VLOOKUP(
  $D44,
  Name!$A:$B,
  2,
  FALSE
)
&amp; " " &amp;
IF($B44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Lima Moretti</v>
      </c>
      <c r="F44" s="7">
        <v>2</v>
      </c>
      <c r="G44" s="7" t="str" cm="1">
        <f t="array" aca="1" ref="G44" ca="1">VLOOKUP(INDEX(States!$B:$B,RANDBETWEEN(2,COUNTA(States!$A:$A)),1),States!$B:$C,2,FALSE)</f>
        <v>Brangança</v>
      </c>
      <c r="H44" s="7" t="str">
        <f ca="1">VLOOKUP($D44,Name!$A:$C,3,FALSE)</f>
        <v>F</v>
      </c>
      <c r="I44" s="7" cm="1">
        <f t="array" aca="1" ref="I44" ca="1">INDEX('Marital status'!$A:$A,RANDBETWEEN(2,COUNTA('Marital status'!$A:$A)),1)</f>
        <v>3</v>
      </c>
      <c r="J44" s="7">
        <f t="shared" ca="1" si="2"/>
        <v>4</v>
      </c>
      <c r="K44" s="8">
        <f t="shared" ca="1" si="3"/>
        <v>28587</v>
      </c>
      <c r="L44" s="6">
        <f t="shared" ca="1" si="4"/>
        <v>5</v>
      </c>
      <c r="M44" s="7">
        <f ca="1" xml:space="preserve">
  IF(OR($N44 = 2, $N44 = 3, $N44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44" s="6">
        <f t="shared" ca="1" si="5"/>
        <v>9</v>
      </c>
      <c r="O44" s="7" t="str">
        <f ca="1">VLOOKUP($N44,Roles!$A:$B,2,FALSE)</f>
        <v>Specialist</v>
      </c>
      <c r="P44" s="6" t="e">
        <f t="shared" ca="1" si="6"/>
        <v>#N/A</v>
      </c>
      <c r="Q44" s="8">
        <f ca="1" xml:space="preserve">
IF(
  OR(
    $N44=5,$N44=6,$N44=7,$N44=8,$N44=14
  ),
  36161,
  IF(
     (
      (TODAY() - $K44) / 365
     ) &lt; 19,
      TODAY(),
      RANDBETWEEN(36161,TODAY())
  )
)</f>
        <v>41508</v>
      </c>
      <c r="R44" s="6">
        <f ca="1">RANDBETWEEN(2,COUNTA('Recruitment source'!$A:$A))</f>
        <v>9</v>
      </c>
      <c r="S44" s="8" t="e">
        <f t="shared" ca="1" si="7"/>
        <v>#N/A</v>
      </c>
      <c r="T44" s="6" t="e">
        <f t="shared" ca="1" si="8"/>
        <v>#N/A</v>
      </c>
      <c r="U44" s="6">
        <f t="shared" ca="1" si="9"/>
        <v>3</v>
      </c>
      <c r="V44" s="1">
        <f ca="1" xml:space="preserve">
IF($N44 = 5 + N("Presidente"),
    27000,
    IF($N44 = 6 + N("Vice-presidente"),
        23000,
        IF(OR($N44 = 8, $N44= 13, $N44 = 12) + N("Secretária bilíngue ou coordenador ou especialista"),
            8000,
            IF($N44 = 7 + N("Diretor"),
                15000,
                IF($N44 = 14 + N("Gerente"),
                    12000,
                    IF($N44 = 9 + N("Estagiário"),
                        705,
                        IF($N44 = 10 + N("Trainee"),
                            805,
                            IF($N44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 = 7,
  500,
  IF($L44 = 8,
    1000,
    IF($L44 = 9,
      1500,
      IF($L44 = 10,
        2000,
        0
      )
    )
  )
)
+
N("Adicional no salário por área")
+
IF($M44 = 14 + N("Tecnologia da Informação"),
  120,
  IF($M44 = 16 + N("Vendas"),
    110,
    IF($M44 = 15 + N("Jurídico"),
      100,
      IF(OR($M44 = 8, $M44 = 9, $M44 = 11) + N("Recursos humanos ou comercial ou comunicação e marketing"),
        80,
        0
      )
    )
  )
)
+
N("Adicionando pegadinha")
+
IF(AND($M44 = 16, $L44 = 9, $N44 = 11) + N("Se for de vendas, com mestrado, analista sênior"),
  IF($J44 = 5,
    100,
    0
  )
  +
  IF($H44 = "M",
    200,
    0
  ),
  0
)</f>
        <v>785</v>
      </c>
    </row>
    <row r="45" spans="1:22" x14ac:dyDescent="0.2">
      <c r="A45" s="7" cm="1">
        <f t="array" aca="1" ref="A45" ca="1">INDEX(Companies!$A:$A,RANDBETWEEN(2,COUNTA(Companies!$A:$A)),1)</f>
        <v>2</v>
      </c>
      <c r="B45" s="5">
        <f t="shared" si="0"/>
        <v>44</v>
      </c>
      <c r="C45" s="6">
        <f t="shared" ca="1" si="1"/>
        <v>1</v>
      </c>
      <c r="D45" s="7">
        <f ca="1">IF($B45 = 1 + N("Presidente"),
    127,
    IF($B45 = 2 + N("Vice-Presidente"),
        72,
        IF($B45 = 3 + N("Secretária bilíngue"),
            13,
            RANDBETWEEN(5,COUNT(Name!$A:$A) + 1)
        )
    )
)</f>
        <v>337</v>
      </c>
      <c r="E45" s="7" t="str">
        <f ca="1" xml:space="preserve">
VLOOKUP(
  $D45,
  Name!$A:$B,
  2,
  FALSE
)
&amp; " " &amp;
IF($B45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Trindade Gallo</v>
      </c>
      <c r="F45" s="7">
        <v>2</v>
      </c>
      <c r="G45" s="7" t="str" cm="1">
        <f t="array" aca="1" ref="G45" ca="1">VLOOKUP(INDEX(States!$B:$B,RANDBETWEEN(2,COUNTA(States!$A:$A)),1),States!$B:$C,2,FALSE)</f>
        <v>AveirO</v>
      </c>
      <c r="H45" s="7" t="str">
        <f ca="1">VLOOKUP($D45,Name!$A:$C,3,FALSE)</f>
        <v>F</v>
      </c>
      <c r="I45" s="7" cm="1">
        <f t="array" aca="1" ref="I45" ca="1">INDEX('Marital status'!$A:$A,RANDBETWEEN(2,COUNTA('Marital status'!$A:$A)),1)</f>
        <v>2</v>
      </c>
      <c r="J45" s="7">
        <f t="shared" ca="1" si="2"/>
        <v>2</v>
      </c>
      <c r="K45" s="8">
        <f t="shared" ca="1" si="3"/>
        <v>20334</v>
      </c>
      <c r="L45" s="6">
        <f t="shared" ca="1" si="4"/>
        <v>5</v>
      </c>
      <c r="M45" s="7">
        <f ca="1" xml:space="preserve">
  IF(OR($N45 = 2, $N45 = 3, $N45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5" s="6">
        <f t="shared" ca="1" si="5"/>
        <v>9</v>
      </c>
      <c r="O45" s="7" t="str">
        <f ca="1">VLOOKUP($N45,Roles!$A:$B,2,FALSE)</f>
        <v>Specialist</v>
      </c>
      <c r="P45" s="6" t="e">
        <f t="shared" ca="1" si="6"/>
        <v>#N/A</v>
      </c>
      <c r="Q45" s="8">
        <f ca="1" xml:space="preserve">
IF(
  OR(
    $N45=5,$N45=6,$N45=7,$N45=8,$N45=14
  ),
  36161,
  IF(
     (
      (TODAY() - $K45) / 365
     ) &lt; 19,
      TODAY(),
      RANDBETWEEN(36161,TODAY())
  )
)</f>
        <v>40344</v>
      </c>
      <c r="R45" s="6">
        <f ca="1">RANDBETWEEN(2,COUNTA('Recruitment source'!$A:$A))</f>
        <v>4</v>
      </c>
      <c r="S45" s="8" t="e">
        <f t="shared" ca="1" si="7"/>
        <v>#N/A</v>
      </c>
      <c r="T45" s="6" t="e">
        <f t="shared" ca="1" si="8"/>
        <v>#N/A</v>
      </c>
      <c r="U45" s="6">
        <f t="shared" ca="1" si="9"/>
        <v>3</v>
      </c>
      <c r="V45" s="1">
        <f ca="1" xml:space="preserve">
IF($N45 = 5 + N("Presidente"),
    27000,
    IF($N45 = 6 + N("Vice-presidente"),
        23000,
        IF(OR($N45 = 8, $N45= 13, $N45 = 12) + N("Secretária bilíngue ou coordenador ou especialista"),
            8000,
            IF($N45 = 7 + N("Diretor"),
                15000,
                IF($N45 = 14 + N("Gerente"),
                    12000,
                    IF($N45 = 9 + N("Estagiário"),
                        705,
                        IF($N45 = 10 + N("Trainee"),
                            805,
                            IF($N45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 = 7,
  500,
  IF($L45 = 8,
    1000,
    IF($L45 = 9,
      1500,
      IF($L45 = 10,
        2000,
        0
      )
    )
  )
)
+
N("Adicional no salário por área")
+
IF($M45 = 14 + N("Tecnologia da Informação"),
  120,
  IF($M45 = 16 + N("Vendas"),
    110,
    IF($M45 = 15 + N("Jurídico"),
      100,
      IF(OR($M45 = 8, $M45 = 9, $M45 = 11) + N("Recursos humanos ou comercial ou comunicação e marketing"),
        80,
        0
      )
    )
  )
)
+
N("Adicionando pegadinha")
+
IF(AND($M45 = 16, $L45 = 9, $N45 = 11) + N("Se for de vendas, com mestrado, analista sênior"),
  IF($J45 = 5,
    100,
    0
  )
  +
  IF($H45 = "M",
    200,
    0
  ),
  0
)</f>
        <v>705</v>
      </c>
    </row>
    <row r="46" spans="1:22" x14ac:dyDescent="0.2">
      <c r="A46" s="7" cm="1">
        <f t="array" aca="1" ref="A46" ca="1">INDEX(Companies!$A:$A,RANDBETWEEN(2,COUNTA(Companies!$A:$A)),1)</f>
        <v>2</v>
      </c>
      <c r="B46" s="5">
        <f t="shared" si="0"/>
        <v>45</v>
      </c>
      <c r="C46" s="6">
        <f t="shared" ca="1" si="1"/>
        <v>1</v>
      </c>
      <c r="D46" s="7">
        <f ca="1">IF($B46 = 1 + N("Presidente"),
    127,
    IF($B46 = 2 + N("Vice-Presidente"),
        72,
        IF($B46 = 3 + N("Secretária bilíngue"),
            13,
            RANDBETWEEN(5,COUNT(Name!$A:$A) + 1)
        )
    )
)</f>
        <v>95</v>
      </c>
      <c r="E46" s="7" t="str">
        <f ca="1" xml:space="preserve">
VLOOKUP(
  $D46,
  Name!$A:$B,
  2,
  FALSE
)
&amp; " " &amp;
IF($B46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De Luca Conti</v>
      </c>
      <c r="F46" s="7">
        <v>2</v>
      </c>
      <c r="G46" s="7" t="str" cm="1">
        <f t="array" aca="1" ref="G46" ca="1">VLOOKUP(INDEX(States!$B:$B,RANDBETWEEN(2,COUNTA(States!$A:$A)),1),States!$B:$C,2,FALSE)</f>
        <v>Viana do Castelo</v>
      </c>
      <c r="H46" s="7" t="str">
        <f ca="1">VLOOKUP($D46,Name!$A:$C,3,FALSE)</f>
        <v>F</v>
      </c>
      <c r="I46" s="7" cm="1">
        <f t="array" aca="1" ref="I46" ca="1">INDEX('Marital status'!$A:$A,RANDBETWEEN(2,COUNTA('Marital status'!$A:$A)),1)</f>
        <v>3</v>
      </c>
      <c r="J46" s="7">
        <f t="shared" ca="1" si="2"/>
        <v>2</v>
      </c>
      <c r="K46" s="8">
        <f t="shared" ca="1" si="3"/>
        <v>28419</v>
      </c>
      <c r="L46" s="6">
        <f t="shared" ca="1" si="4"/>
        <v>4</v>
      </c>
      <c r="M46" s="7">
        <f ca="1" xml:space="preserve">
  IF(OR($N46 = 2, $N46 = 3, $N46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46" s="6">
        <f t="shared" ca="1" si="5"/>
        <v>9</v>
      </c>
      <c r="O46" s="7" t="str">
        <f ca="1">VLOOKUP($N46,Roles!$A:$B,2,FALSE)</f>
        <v>Specialist</v>
      </c>
      <c r="P46" s="6" t="e">
        <f t="shared" ca="1" si="6"/>
        <v>#N/A</v>
      </c>
      <c r="Q46" s="8">
        <f ca="1" xml:space="preserve">
IF(
  OR(
    $N46=5,$N46=6,$N46=7,$N46=8,$N46=14
  ),
  36161,
  IF(
     (
      (TODAY() - $K46) / 365
     ) &lt; 19,
      TODAY(),
      RANDBETWEEN(36161,TODAY())
  )
)</f>
        <v>37166</v>
      </c>
      <c r="R46" s="6">
        <f ca="1">RANDBETWEEN(2,COUNTA('Recruitment source'!$A:$A))</f>
        <v>10</v>
      </c>
      <c r="S46" s="8" t="e">
        <f t="shared" ca="1" si="7"/>
        <v>#N/A</v>
      </c>
      <c r="T46" s="6" t="e">
        <f t="shared" ca="1" si="8"/>
        <v>#N/A</v>
      </c>
      <c r="U46" s="6">
        <f t="shared" ca="1" si="9"/>
        <v>5</v>
      </c>
      <c r="V46" s="1">
        <f ca="1" xml:space="preserve">
IF($N46 = 5 + N("Presidente"),
    27000,
    IF($N46 = 6 + N("Vice-presidente"),
        23000,
        IF(OR($N46 = 8, $N46= 13, $N46 = 12) + N("Secretária bilíngue ou coordenador ou especialista"),
            8000,
            IF($N46 = 7 + N("Diretor"),
                15000,
                IF($N46 = 14 + N("Gerente"),
                    12000,
                    IF($N46 = 9 + N("Estagiário"),
                        705,
                        IF($N46 = 10 + N("Trainee"),
                            805,
                            IF($N46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 = 7,
  500,
  IF($L46 = 8,
    1000,
    IF($L46 = 9,
      1500,
      IF($L46 = 10,
        2000,
        0
      )
    )
  )
)
+
N("Adicional no salário por área")
+
IF($M46 = 14 + N("Tecnologia da Informação"),
  120,
  IF($M46 = 16 + N("Vendas"),
    110,
    IF($M46 = 15 + N("Jurídico"),
      100,
      IF(OR($M46 = 8, $M46 = 9, $M46 = 11) + N("Recursos humanos ou comercial ou comunicação e marketing"),
        80,
        0
      )
    )
  )
)
+
N("Adicionando pegadinha")
+
IF(AND($M46 = 16, $L46 = 9, $N46 = 11) + N("Se for de vendas, com mestrado, analista sênior"),
  IF($J46 = 5,
    100,
    0
  )
  +
  IF($H46 = "M",
    200,
    0
  ),
  0
)</f>
        <v>785</v>
      </c>
    </row>
    <row r="47" spans="1:22" x14ac:dyDescent="0.2">
      <c r="A47" s="7" cm="1">
        <f t="array" aca="1" ref="A47" ca="1">INDEX(Companies!$A:$A,RANDBETWEEN(2,COUNTA(Companies!$A:$A)),1)</f>
        <v>2</v>
      </c>
      <c r="B47" s="5">
        <f t="shared" si="0"/>
        <v>46</v>
      </c>
      <c r="C47" s="6">
        <f t="shared" ca="1" si="1"/>
        <v>1</v>
      </c>
      <c r="D47" s="7">
        <f ca="1">IF($B47 = 1 + N("Presidente"),
    127,
    IF($B47 = 2 + N("Vice-Presidente"),
        72,
        IF($B47 = 3 + N("Secretária bilíngue"),
            13,
            RANDBETWEEN(5,COUNT(Name!$A:$A) + 1)
        )
    )
)</f>
        <v>305</v>
      </c>
      <c r="E47" s="7" t="str">
        <f ca="1" xml:space="preserve">
VLOOKUP(
  $D47,
  Name!$A:$B,
  2,
  FALSE
)
&amp; " " &amp;
IF($B47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Saragoça Bianchi</v>
      </c>
      <c r="F47" s="7">
        <v>2</v>
      </c>
      <c r="G47" s="7" t="str" cm="1">
        <f t="array" aca="1" ref="G47" ca="1">VLOOKUP(INDEX(States!$B:$B,RANDBETWEEN(2,COUNTA(States!$A:$A)),1),States!$B:$C,2,FALSE)</f>
        <v>Brangança</v>
      </c>
      <c r="H47" s="7" t="str">
        <f ca="1">VLOOKUP($D47,Name!$A:$C,3,FALSE)</f>
        <v>M</v>
      </c>
      <c r="I47" s="7" cm="1">
        <f t="array" aca="1" ref="I47" ca="1">INDEX('Marital status'!$A:$A,RANDBETWEEN(2,COUNTA('Marital status'!$A:$A)),1)</f>
        <v>6</v>
      </c>
      <c r="J47" s="7">
        <f t="shared" ca="1" si="2"/>
        <v>2</v>
      </c>
      <c r="K47" s="8">
        <f t="shared" ca="1" si="3"/>
        <v>31606</v>
      </c>
      <c r="L47" s="6">
        <f t="shared" ca="1" si="4"/>
        <v>5</v>
      </c>
      <c r="M47" s="7">
        <f ca="1" xml:space="preserve">
  IF(OR($N47 = 2, $N47 = 3, $N47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47" s="6">
        <f t="shared" ca="1" si="5"/>
        <v>9</v>
      </c>
      <c r="O47" s="7" t="str">
        <f ca="1">VLOOKUP($N47,Roles!$A:$B,2,FALSE)</f>
        <v>Specialist</v>
      </c>
      <c r="P47" s="6" t="e">
        <f t="shared" ca="1" si="6"/>
        <v>#N/A</v>
      </c>
      <c r="Q47" s="8">
        <f ca="1" xml:space="preserve">
IF(
  OR(
    $N47=5,$N47=6,$N47=7,$N47=8,$N47=14
  ),
  36161,
  IF(
     (
      (TODAY() - $K47) / 365
     ) &lt; 19,
      TODAY(),
      RANDBETWEEN(36161,TODAY())
  )
)</f>
        <v>41914</v>
      </c>
      <c r="R47" s="6">
        <f ca="1">RANDBETWEEN(2,COUNTA('Recruitment source'!$A:$A))</f>
        <v>8</v>
      </c>
      <c r="S47" s="8" t="e">
        <f t="shared" ca="1" si="7"/>
        <v>#N/A</v>
      </c>
      <c r="T47" s="6" t="e">
        <f t="shared" ca="1" si="8"/>
        <v>#N/A</v>
      </c>
      <c r="U47" s="6">
        <f t="shared" ca="1" si="9"/>
        <v>2</v>
      </c>
      <c r="V47" s="1">
        <f ca="1" xml:space="preserve">
IF($N47 = 5 + N("Presidente"),
    27000,
    IF($N47 = 6 + N("Vice-presidente"),
        23000,
        IF(OR($N47 = 8, $N47= 13, $N47 = 12) + N("Secretária bilíngue ou coordenador ou especialista"),
            8000,
            IF($N47 = 7 + N("Diretor"),
                15000,
                IF($N47 = 14 + N("Gerente"),
                    12000,
                    IF($N47 = 9 + N("Estagiário"),
                        705,
                        IF($N47 = 10 + N("Trainee"),
                            805,
                            IF($N47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 = 7,
  500,
  IF($L47 = 8,
    1000,
    IF($L47 = 9,
      1500,
      IF($L47 = 10,
        2000,
        0
      )
    )
  )
)
+
N("Adicional no salário por área")
+
IF($M47 = 14 + N("Tecnologia da Informação"),
  120,
  IF($M47 = 16 + N("Vendas"),
    110,
    IF($M47 = 15 + N("Jurídico"),
      100,
      IF(OR($M47 = 8, $M47 = 9, $M47 = 11) + N("Recursos humanos ou comercial ou comunicação e marketing"),
        80,
        0
      )
    )
  )
)
+
N("Adicionando pegadinha")
+
IF(AND($M47 = 16, $L47 = 9, $N47 = 11) + N("Se for de vendas, com mestrado, analista sênior"),
  IF($J47 = 5,
    100,
    0
  )
  +
  IF($H47 = "M",
    200,
    0
  ),
  0
)</f>
        <v>705</v>
      </c>
    </row>
    <row r="48" spans="1:22" x14ac:dyDescent="0.2">
      <c r="A48" s="7" cm="1">
        <f t="array" aca="1" ref="A48" ca="1">INDEX(Companies!$A:$A,RANDBETWEEN(2,COUNTA(Companies!$A:$A)),1)</f>
        <v>2</v>
      </c>
      <c r="B48" s="5">
        <f t="shared" si="0"/>
        <v>47</v>
      </c>
      <c r="C48" s="6">
        <f t="shared" ca="1" si="1"/>
        <v>1</v>
      </c>
      <c r="D48" s="7">
        <f ca="1">IF($B48 = 1 + N("Presidente"),
    127,
    IF($B48 = 2 + N("Vice-Presidente"),
        72,
        IF($B48 = 3 + N("Secretária bilíngue"),
            13,
            RANDBETWEEN(5,COUNT(Name!$A:$A) + 1)
        )
    )
)</f>
        <v>180</v>
      </c>
      <c r="E48" s="7" t="str">
        <f ca="1" xml:space="preserve">
VLOOKUP(
  $D48,
  Name!$A:$B,
  2,
  FALSE
)
&amp; " " &amp;
IF($B48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Siqueira Rizzo</v>
      </c>
      <c r="F48" s="7">
        <v>2</v>
      </c>
      <c r="G48" s="7" t="str" cm="1">
        <f t="array" aca="1" ref="G48" ca="1">VLOOKUP(INDEX(States!$B:$B,RANDBETWEEN(2,COUNTA(States!$A:$A)),1),States!$B:$C,2,FALSE)</f>
        <v>Guarda</v>
      </c>
      <c r="H48" s="7" t="str">
        <f ca="1">VLOOKUP($D48,Name!$A:$C,3,FALSE)</f>
        <v>F</v>
      </c>
      <c r="I48" s="7" cm="1">
        <f t="array" aca="1" ref="I48" ca="1">INDEX('Marital status'!$A:$A,RANDBETWEEN(2,COUNTA('Marital status'!$A:$A)),1)</f>
        <v>6</v>
      </c>
      <c r="J48" s="7">
        <f t="shared" ca="1" si="2"/>
        <v>2</v>
      </c>
      <c r="K48" s="8">
        <f t="shared" ca="1" si="3"/>
        <v>31627</v>
      </c>
      <c r="L48" s="6">
        <f t="shared" ca="1" si="4"/>
        <v>4</v>
      </c>
      <c r="M48" s="7">
        <f ca="1" xml:space="preserve">
  IF(OR($N48 = 2, $N48 = 3, $N48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13</v>
      </c>
      <c r="N48" s="6">
        <f t="shared" ca="1" si="5"/>
        <v>9</v>
      </c>
      <c r="O48" s="7" t="str">
        <f ca="1">VLOOKUP($N48,Roles!$A:$B,2,FALSE)</f>
        <v>Specialist</v>
      </c>
      <c r="P48" s="6" t="e">
        <f t="shared" ca="1" si="6"/>
        <v>#N/A</v>
      </c>
      <c r="Q48" s="8">
        <f ca="1" xml:space="preserve">
IF(
  OR(
    $N48=5,$N48=6,$N48=7,$N48=8,$N48=14
  ),
  36161,
  IF(
     (
      (TODAY() - $K48) / 365
     ) &lt; 19,
      TODAY(),
      RANDBETWEEN(36161,TODAY())
  )
)</f>
        <v>43515</v>
      </c>
      <c r="R48" s="6">
        <f ca="1">RANDBETWEEN(2,COUNTA('Recruitment source'!$A:$A))</f>
        <v>6</v>
      </c>
      <c r="S48" s="8" t="e">
        <f t="shared" ca="1" si="7"/>
        <v>#N/A</v>
      </c>
      <c r="T48" s="6" t="e">
        <f t="shared" ca="1" si="8"/>
        <v>#N/A</v>
      </c>
      <c r="U48" s="6">
        <f t="shared" ca="1" si="9"/>
        <v>5</v>
      </c>
      <c r="V48" s="1">
        <f ca="1" xml:space="preserve">
IF($N48 = 5 + N("Presidente"),
    27000,
    IF($N48 = 6 + N("Vice-presidente"),
        23000,
        IF(OR($N48 = 8, $N48= 13, $N48 = 12) + N("Secretária bilíngue ou coordenador ou especialista"),
            8000,
            IF($N48 = 7 + N("Diretor"),
                15000,
                IF($N48 = 14 + N("Gerente"),
                    12000,
                    IF($N48 = 9 + N("Estagiário"),
                        705,
                        IF($N48 = 10 + N("Trainee"),
                            805,
                            IF($N48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 = 7,
  500,
  IF($L48 = 8,
    1000,
    IF($L48 = 9,
      1500,
      IF($L48 = 10,
        2000,
        0
      )
    )
  )
)
+
N("Adicional no salário por área")
+
IF($M48 = 14 + N("Tecnologia da Informação"),
  120,
  IF($M48 = 16 + N("Vendas"),
    110,
    IF($M48 = 15 + N("Jurídico"),
      100,
      IF(OR($M48 = 8, $M48 = 9, $M48 = 11) + N("Recursos humanos ou comercial ou comunicação e marketing"),
        80,
        0
      )
    )
  )
)
+
N("Adicionando pegadinha")
+
IF(AND($M48 = 16, $L48 = 9, $N48 = 11) + N("Se for de vendas, com mestrado, analista sênior"),
  IF($J48 = 5,
    100,
    0
  )
  +
  IF($H48 = "M",
    200,
    0
  ),
  0
)</f>
        <v>705</v>
      </c>
    </row>
    <row r="49" spans="1:22" x14ac:dyDescent="0.2">
      <c r="A49" s="7" cm="1">
        <f t="array" aca="1" ref="A49" ca="1">INDEX(Companies!$A:$A,RANDBETWEEN(2,COUNTA(Companies!$A:$A)),1)</f>
        <v>2</v>
      </c>
      <c r="B49" s="5">
        <f t="shared" si="0"/>
        <v>48</v>
      </c>
      <c r="C49" s="6">
        <f t="shared" ca="1" si="1"/>
        <v>1</v>
      </c>
      <c r="D49" s="7">
        <f ca="1">IF($B49 = 1 + N("Presidente"),
    127,
    IF($B49 = 2 + N("Vice-Presidente"),
        72,
        IF($B49 = 3 + N("Secretária bilíngue"),
            13,
            RANDBETWEEN(5,COUNT(Name!$A:$A) + 1)
        )
    )
)</f>
        <v>168</v>
      </c>
      <c r="E49" s="7" t="str">
        <f ca="1" xml:space="preserve">
VLOOKUP(
  $D49,
  Name!$A:$B,
  2,
  FALSE
)
&amp; " " &amp;
IF($B49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Rinaldi Madureira</v>
      </c>
      <c r="F49" s="7">
        <v>2</v>
      </c>
      <c r="G49" s="7" t="str" cm="1">
        <f t="array" aca="1" ref="G49" ca="1">VLOOKUP(INDEX(States!$B:$B,RANDBETWEEN(2,COUNTA(States!$A:$A)),1),States!$B:$C,2,FALSE)</f>
        <v xml:space="preserve"> Lisboa</v>
      </c>
      <c r="H49" s="7" t="str">
        <f ca="1">VLOOKUP($D49,Name!$A:$C,3,FALSE)</f>
        <v>M</v>
      </c>
      <c r="I49" s="7" cm="1">
        <f t="array" aca="1" ref="I49" ca="1">INDEX('Marital status'!$A:$A,RANDBETWEEN(2,COUNTA('Marital status'!$A:$A)),1)</f>
        <v>5</v>
      </c>
      <c r="J49" s="7">
        <f t="shared" ca="1" si="2"/>
        <v>3</v>
      </c>
      <c r="K49" s="8">
        <f t="shared" ca="1" si="3"/>
        <v>37764</v>
      </c>
      <c r="L49" s="6">
        <f t="shared" ca="1" si="4"/>
        <v>5</v>
      </c>
      <c r="M49" s="7">
        <f ca="1" xml:space="preserve">
  IF(OR($N49 = 2, $N49 = 3, $N49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9" s="6">
        <f t="shared" ca="1" si="5"/>
        <v>8</v>
      </c>
      <c r="O49" s="7" t="str">
        <f ca="1">VLOOKUP($N49,Roles!$A:$B,2,FALSE)</f>
        <v>Analyst</v>
      </c>
      <c r="P49" s="6">
        <f t="shared" ca="1" si="6"/>
        <v>4</v>
      </c>
      <c r="Q49" s="8">
        <f ca="1" xml:space="preserve">
IF(
  OR(
    $N49=5,$N49=6,$N49=7,$N49=8,$N49=14
  ),
  36161,
  IF(
     (
      (TODAY() - $K49) / 365
     ) &lt; 19,
      TODAY(),
      RANDBETWEEN(36161,TODAY())
  )
)</f>
        <v>36161</v>
      </c>
      <c r="R49" s="6">
        <f ca="1">RANDBETWEEN(2,COUNTA('Recruitment source'!$A:$A))</f>
        <v>10</v>
      </c>
      <c r="S49" s="8" t="e">
        <f t="shared" ca="1" si="7"/>
        <v>#N/A</v>
      </c>
      <c r="T49" s="6" t="e">
        <f t="shared" ca="1" si="8"/>
        <v>#N/A</v>
      </c>
      <c r="U49" s="6">
        <f t="shared" ca="1" si="9"/>
        <v>3</v>
      </c>
      <c r="V49" s="1">
        <f ca="1" xml:space="preserve">
IF($N49 = 5 + N("Presidente"),
    27000,
    IF($N49 = 6 + N("Vice-presidente"),
        23000,
        IF(OR($N49 = 8, $N49= 13, $N49 = 12) + N("Secretária bilíngue ou coordenador ou especialista"),
            8000,
            IF($N49 = 7 + N("Diretor"),
                15000,
                IF($N49 = 14 + N("Gerente"),
                    12000,
                    IF($N49 = 9 + N("Estagiário"),
                        705,
                        IF($N49 = 10 + N("Trainee"),
                            805,
                            IF($N49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 = 7,
  500,
  IF($L49 = 8,
    1000,
    IF($L49 = 9,
      1500,
      IF($L49 = 10,
        2000,
        0
      )
    )
  )
)
+
N("Adicional no salário por área")
+
IF($M49 = 14 + N("Tecnologia da Informação"),
  120,
  IF($M49 = 16 + N("Vendas"),
    110,
    IF($M49 = 15 + N("Jurídico"),
      100,
      IF(OR($M49 = 8, $M49 = 9, $M49 = 11) + N("Recursos humanos ou comercial ou comunicação e marketing"),
        80,
        0
      )
    )
  )
)
+
N("Adicionando pegadinha")
+
IF(AND($M49 = 16, $L49 = 9, $N49 = 11) + N("Se for de vendas, com mestrado, analista sênior"),
  IF($J49 = 5,
    100,
    0
  )
  +
  IF($H49 = "M",
    200,
    0
  ),
  0
)</f>
        <v>8000</v>
      </c>
    </row>
    <row r="50" spans="1:22" x14ac:dyDescent="0.2">
      <c r="A50" s="7" cm="1">
        <f t="array" aca="1" ref="A50" ca="1">INDEX(Companies!$A:$A,RANDBETWEEN(2,COUNTA(Companies!$A:$A)),1)</f>
        <v>2</v>
      </c>
      <c r="B50" s="5">
        <f t="shared" si="0"/>
        <v>49</v>
      </c>
      <c r="C50" s="6">
        <f t="shared" ca="1" si="1"/>
        <v>1</v>
      </c>
      <c r="D50" s="7">
        <f ca="1">IF($B50 = 1 + N("Presidente"),
    127,
    IF($B50 = 2 + N("Vice-Presidente"),
        72,
        IF($B50 = 3 + N("Secretária bilíngue"),
            13,
            RANDBETWEEN(5,COUNT(Name!$A:$A) + 1)
        )
    )
)</f>
        <v>196</v>
      </c>
      <c r="E50" s="7" t="str">
        <f ca="1" xml:space="preserve">
VLOOKUP(
  $D50,
  Name!$A:$B,
  2,
  FALSE
)
&amp; " " &amp;
IF($B50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Coelho Rodrigues</v>
      </c>
      <c r="F50" s="7">
        <v>2</v>
      </c>
      <c r="G50" s="7" t="str" cm="1">
        <f t="array" aca="1" ref="G50" ca="1">VLOOKUP(INDEX(States!$B:$B,RANDBETWEEN(2,COUNTA(States!$A:$A)),1),States!$B:$C,2,FALSE)</f>
        <v>Viseu</v>
      </c>
      <c r="H50" s="7" t="str">
        <f ca="1">VLOOKUP($D50,Name!$A:$C,3,FALSE)</f>
        <v>M</v>
      </c>
      <c r="I50" s="7" cm="1">
        <f t="array" aca="1" ref="I50" ca="1">INDEX('Marital status'!$A:$A,RANDBETWEEN(2,COUNTA('Marital status'!$A:$A)),1)</f>
        <v>6</v>
      </c>
      <c r="J50" s="7">
        <f t="shared" ca="1" si="2"/>
        <v>2</v>
      </c>
      <c r="K50" s="8">
        <f t="shared" ca="1" si="3"/>
        <v>24875</v>
      </c>
      <c r="L50" s="6">
        <f t="shared" ca="1" si="4"/>
        <v>4</v>
      </c>
      <c r="M50" s="7">
        <f ca="1" xml:space="preserve">
  IF(OR($N50 = 2, $N50 = 3, $N50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50" s="6">
        <f t="shared" ca="1" si="5"/>
        <v>6</v>
      </c>
      <c r="O50" s="7" t="str">
        <f ca="1">VLOOKUP($N50,Roles!$A:$B,2,FALSE)</f>
        <v>Intern</v>
      </c>
      <c r="P50" s="6" t="e">
        <f t="shared" ca="1" si="6"/>
        <v>#N/A</v>
      </c>
      <c r="Q50" s="8">
        <f ca="1" xml:space="preserve">
IF(
  OR(
    $N50=5,$N50=6,$N50=7,$N50=8,$N50=14
  ),
  36161,
  IF(
     (
      (TODAY() - $K50) / 365
     ) &lt; 19,
      TODAY(),
      RANDBETWEEN(36161,TODAY())
  )
)</f>
        <v>36161</v>
      </c>
      <c r="R50" s="6">
        <f ca="1">RANDBETWEEN(2,COUNTA('Recruitment source'!$A:$A))</f>
        <v>3</v>
      </c>
      <c r="S50" s="8" t="e">
        <f t="shared" ca="1" si="7"/>
        <v>#N/A</v>
      </c>
      <c r="T50" s="6" t="e">
        <f t="shared" ca="1" si="8"/>
        <v>#N/A</v>
      </c>
      <c r="U50" s="6">
        <f t="shared" ca="1" si="9"/>
        <v>3</v>
      </c>
      <c r="V50" s="1">
        <f ca="1" xml:space="preserve">
IF($N50 = 5 + N("Presidente"),
    27000,
    IF($N50 = 6 + N("Vice-presidente"),
        23000,
        IF(OR($N50 = 8, $N50= 13, $N50 = 12) + N("Secretária bilíngue ou coordenador ou especialista"),
            8000,
            IF($N50 = 7 + N("Diretor"),
                15000,
                IF($N50 = 14 + N("Gerente"),
                    12000,
                    IF($N50 = 9 + N("Estagiário"),
                        705,
                        IF($N50 = 10 + N("Trainee"),
                            805,
                            IF($N50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 = 7,
  500,
  IF($L50 = 8,
    1000,
    IF($L50 = 9,
      1500,
      IF($L50 = 10,
        2000,
        0
      )
    )
  )
)
+
N("Adicional no salário por área")
+
IF($M50 = 14 + N("Tecnologia da Informação"),
  120,
  IF($M50 = 16 + N("Vendas"),
    110,
    IF($M50 = 15 + N("Jurídico"),
      100,
      IF(OR($M50 = 8, $M50 = 9, $M50 = 11) + N("Recursos humanos ou comercial ou comunicação e marketing"),
        80,
        0
      )
    )
  )
)
+
N("Adicionando pegadinha")
+
IF(AND($M50 = 16, $L50 = 9, $N50 = 11) + N("Se for de vendas, com mestrado, analista sênior"),
  IF($J50 = 5,
    100,
    0
  )
  +
  IF($H50 = "M",
    200,
    0
  ),
  0
)</f>
        <v>23000</v>
      </c>
    </row>
    <row r="51" spans="1:22" x14ac:dyDescent="0.2">
      <c r="A51" s="7" cm="1">
        <f t="array" aca="1" ref="A51" ca="1">INDEX(Companies!$A:$A,RANDBETWEEN(2,COUNTA(Companies!$A:$A)),1)</f>
        <v>2</v>
      </c>
      <c r="B51" s="5">
        <f t="shared" si="0"/>
        <v>50</v>
      </c>
      <c r="C51" s="6">
        <f t="shared" ca="1" si="1"/>
        <v>1</v>
      </c>
      <c r="D51" s="7">
        <f ca="1">IF($B51 = 1 + N("Presidente"),
    127,
    IF($B51 = 2 + N("Vice-Presidente"),
        72,
        IF($B51 = 3 + N("Secretária bilíngue"),
            13,
            RANDBETWEEN(5,COUNT(Name!$A:$A) + 1)
        )
    )
)</f>
        <v>294</v>
      </c>
      <c r="E51" s="7" t="str">
        <f ca="1" xml:space="preserve">
VLOOKUP(
  $D51,
  Name!$A:$B,
  2,
  FALSE
)
&amp; " " &amp;
IF($B51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Fernandes Cardozo</v>
      </c>
      <c r="F51" s="7">
        <v>2</v>
      </c>
      <c r="G51" s="7" t="str" cm="1">
        <f t="array" aca="1" ref="G51" ca="1">VLOOKUP(INDEX(States!$B:$B,RANDBETWEEN(2,COUNTA(States!$A:$A)),1),States!$B:$C,2,FALSE)</f>
        <v>Santarém</v>
      </c>
      <c r="H51" s="7" t="str">
        <f ca="1">VLOOKUP($D51,Name!$A:$C,3,FALSE)</f>
        <v>M</v>
      </c>
      <c r="I51" s="7" cm="1">
        <f t="array" aca="1" ref="I51" ca="1">INDEX('Marital status'!$A:$A,RANDBETWEEN(2,COUNTA('Marital status'!$A:$A)),1)</f>
        <v>3</v>
      </c>
      <c r="J51" s="7">
        <f t="shared" ca="1" si="2"/>
        <v>2</v>
      </c>
      <c r="K51" s="8">
        <f t="shared" ca="1" si="3"/>
        <v>36079</v>
      </c>
      <c r="L51" s="6">
        <f t="shared" ca="1" si="4"/>
        <v>5</v>
      </c>
      <c r="M51" s="7">
        <f ca="1" xml:space="preserve">
  IF(OR($N51 = 2, $N51 = 3, $N51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51" s="6">
        <f t="shared" ca="1" si="5"/>
        <v>8</v>
      </c>
      <c r="O51" s="7" t="str">
        <f ca="1">VLOOKUP($N51,Roles!$A:$B,2,FALSE)</f>
        <v>Analyst</v>
      </c>
      <c r="P51" s="6">
        <f t="shared" ca="1" si="6"/>
        <v>4</v>
      </c>
      <c r="Q51" s="8">
        <f ca="1" xml:space="preserve">
IF(
  OR(
    $N51=5,$N51=6,$N51=7,$N51=8,$N51=14
  ),
  36161,
  IF(
     (
      (TODAY() - $K51) / 365
     ) &lt; 19,
      TODAY(),
      RANDBETWEEN(36161,TODAY())
  )
)</f>
        <v>36161</v>
      </c>
      <c r="R51" s="6">
        <f ca="1">RANDBETWEEN(2,COUNTA('Recruitment source'!$A:$A))</f>
        <v>9</v>
      </c>
      <c r="S51" s="8" t="e">
        <f t="shared" ca="1" si="7"/>
        <v>#N/A</v>
      </c>
      <c r="T51" s="6" t="e">
        <f t="shared" ca="1" si="8"/>
        <v>#N/A</v>
      </c>
      <c r="U51" s="6">
        <f t="shared" ca="1" si="9"/>
        <v>2</v>
      </c>
      <c r="V51" s="1">
        <f ca="1" xml:space="preserve">
IF($N51 = 5 + N("Presidente"),
    27000,
    IF($N51 = 6 + N("Vice-presidente"),
        23000,
        IF(OR($N51 = 8, $N51= 13, $N51 = 12) + N("Secretária bilíngue ou coordenador ou especialista"),
            8000,
            IF($N51 = 7 + N("Diretor"),
                15000,
                IF($N51 = 14 + N("Gerente"),
                    12000,
                    IF($N51 = 9 + N("Estagiário"),
                        705,
                        IF($N51 = 10 + N("Trainee"),
                            805,
                            IF($N51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 = 7,
  500,
  IF($L51 = 8,
    1000,
    IF($L51 = 9,
      1500,
      IF($L51 = 10,
        2000,
        0
      )
    )
  )
)
+
N("Adicional no salário por área")
+
IF($M51 = 14 + N("Tecnologia da Informação"),
  120,
  IF($M51 = 16 + N("Vendas"),
    110,
    IF($M51 = 15 + N("Jurídico"),
      100,
      IF(OR($M51 = 8, $M51 = 9, $M51 = 11) + N("Recursos humanos ou comercial ou comunicação e marketing"),
        80,
        0
      )
    )
  )
)
+
N("Adicionando pegadinha")
+
IF(AND($M51 = 16, $L51 = 9, $N51 = 11) + N("Se for de vendas, com mestrado, analista sênior"),
  IF($J51 = 5,
    100,
    0
  )
  +
  IF($H51 = "M",
    200,
    0
  ),
  0
)</f>
        <v>8000</v>
      </c>
    </row>
    <row r="52" spans="1:22" x14ac:dyDescent="0.2">
      <c r="A52" s="7" cm="1">
        <f t="array" aca="1" ref="A52" ca="1">INDEX(Companies!$A:$A,RANDBETWEEN(2,COUNTA(Companies!$A:$A)),1)</f>
        <v>2</v>
      </c>
      <c r="B52" s="5">
        <f t="shared" si="0"/>
        <v>51</v>
      </c>
      <c r="C52" s="6">
        <f t="shared" ca="1" si="1"/>
        <v>1</v>
      </c>
      <c r="D52" s="7">
        <f ca="1">IF($B52 = 1 + N("Presidente"),
    127,
    IF($B52 = 2 + N("Vice-Presidente"),
        72,
        IF($B52 = 3 + N("Secretária bilíngue"),
            13,
            RANDBETWEEN(5,COUNT(Name!$A:$A) + 1)
        )
    )
)</f>
        <v>8</v>
      </c>
      <c r="E52" s="7" t="str">
        <f ca="1" xml:space="preserve">
VLOOKUP(
  $D52,
  Name!$A:$B,
  2,
  FALSE
)
&amp; " " &amp;
IF($B52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Negrão Luz</v>
      </c>
      <c r="F52" s="7">
        <v>2</v>
      </c>
      <c r="G52" s="7" t="str" cm="1">
        <f t="array" aca="1" ref="G52" ca="1">VLOOKUP(INDEX(States!$B:$B,RANDBETWEEN(2,COUNTA(States!$A:$A)),1),States!$B:$C,2,FALSE)</f>
        <v>Brangança</v>
      </c>
      <c r="H52" s="7" t="str">
        <f ca="1">VLOOKUP($D52,Name!$A:$C,3,FALSE)</f>
        <v>F</v>
      </c>
      <c r="I52" s="7" cm="1">
        <f t="array" aca="1" ref="I52" ca="1">INDEX('Marital status'!$A:$A,RANDBETWEEN(2,COUNTA('Marital status'!$A:$A)),1)</f>
        <v>3</v>
      </c>
      <c r="J52" s="7">
        <f t="shared" ca="1" si="2"/>
        <v>2</v>
      </c>
      <c r="K52" s="8">
        <f t="shared" ca="1" si="3"/>
        <v>32198</v>
      </c>
      <c r="L52" s="6">
        <f t="shared" ca="1" si="4"/>
        <v>4</v>
      </c>
      <c r="M52" s="7">
        <f ca="1" xml:space="preserve">
  IF(OR($N52 = 2, $N52 = 3, $N52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52" s="6">
        <f t="shared" ca="1" si="5"/>
        <v>7</v>
      </c>
      <c r="O52" s="7" t="str">
        <f ca="1">VLOOKUP($N52,Roles!$A:$B,2,FALSE)</f>
        <v>Trainee</v>
      </c>
      <c r="P52" s="6" t="e">
        <f t="shared" ca="1" si="6"/>
        <v>#N/A</v>
      </c>
      <c r="Q52" s="8">
        <f ca="1" xml:space="preserve">
IF(
  OR(
    $N52=5,$N52=6,$N52=7,$N52=8,$N52=14
  ),
  36161,
  IF(
     (
      (TODAY() - $K52) / 365
     ) &lt; 19,
      TODAY(),
      RANDBETWEEN(36161,TODAY())
  )
)</f>
        <v>36161</v>
      </c>
      <c r="R52" s="6">
        <f ca="1">RANDBETWEEN(2,COUNTA('Recruitment source'!$A:$A))</f>
        <v>2</v>
      </c>
      <c r="S52" s="8" t="e">
        <f t="shared" ca="1" si="7"/>
        <v>#N/A</v>
      </c>
      <c r="T52" s="6" t="e">
        <f t="shared" ca="1" si="8"/>
        <v>#N/A</v>
      </c>
      <c r="U52" s="6">
        <f t="shared" ca="1" si="9"/>
        <v>2</v>
      </c>
      <c r="V52" s="1">
        <f ca="1" xml:space="preserve">
IF($N52 = 5 + N("Presidente"),
    27000,
    IF($N52 = 6 + N("Vice-presidente"),
        23000,
        IF(OR($N52 = 8, $N52= 13, $N52 = 12) + N("Secretária bilíngue ou coordenador ou especialista"),
            8000,
            IF($N52 = 7 + N("Diretor"),
                15000,
                IF($N52 = 14 + N("Gerente"),
                    12000,
                    IF($N52 = 9 + N("Estagiário"),
                        705,
                        IF($N52 = 10 + N("Trainee"),
                            805,
                            IF($N52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 = 7,
  500,
  IF($L52 = 8,
    1000,
    IF($L52 = 9,
      1500,
      IF($L52 = 10,
        2000,
        0
      )
    )
  )
)
+
N("Adicional no salário por área")
+
IF($M52 = 14 + N("Tecnologia da Informação"),
  120,
  IF($M52 = 16 + N("Vendas"),
    110,
    IF($M52 = 15 + N("Jurídico"),
      100,
      IF(OR($M52 = 8, $M52 = 9, $M52 = 11) + N("Recursos humanos ou comercial ou comunicação e marketing"),
        80,
        0
      )
    )
  )
)
+
N("Adicionando pegadinha")
+
IF(AND($M52 = 16, $L52 = 9, $N52 = 11) + N("Se for de vendas, com mestrado, analista sênior"),
  IF($J52 = 5,
    100,
    0
  )
  +
  IF($H52 = "M",
    200,
    0
  ),
  0
)</f>
        <v>15000</v>
      </c>
    </row>
    <row r="53" spans="1:22" x14ac:dyDescent="0.2">
      <c r="A53" s="7" cm="1">
        <f t="array" aca="1" ref="A53" ca="1">INDEX(Companies!$A:$A,RANDBETWEEN(2,COUNTA(Companies!$A:$A)),1)</f>
        <v>2</v>
      </c>
      <c r="B53" s="5">
        <f t="shared" si="0"/>
        <v>52</v>
      </c>
      <c r="C53" s="6">
        <f t="shared" ca="1" si="1"/>
        <v>1</v>
      </c>
      <c r="D53" s="7">
        <f ca="1">IF($B53 = 1 + N("Presidente"),
    127,
    IF($B53 = 2 + N("Vice-Presidente"),
        72,
        IF($B53 = 3 + N("Secretária bilíngue"),
            13,
            RANDBETWEEN(5,COUNT(Name!$A:$A) + 1)
        )
    )
)</f>
        <v>48</v>
      </c>
      <c r="E53" s="7" t="str">
        <f ca="1" xml:space="preserve">
VLOOKUP(
  $D53,
  Name!$A:$B,
  2,
  FALSE
)
&amp; " " &amp;
IF($B53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Braga Costa</v>
      </c>
      <c r="F53" s="7">
        <v>2</v>
      </c>
      <c r="G53" s="7" t="str" cm="1">
        <f t="array" aca="1" ref="G53" ca="1">VLOOKUP(INDEX(States!$B:$B,RANDBETWEEN(2,COUNTA(States!$A:$A)),1),States!$B:$C,2,FALSE)</f>
        <v>Vila Real</v>
      </c>
      <c r="H53" s="7" t="str">
        <f ca="1">VLOOKUP($D53,Name!$A:$C,3,FALSE)</f>
        <v>M</v>
      </c>
      <c r="I53" s="7" cm="1">
        <f t="array" aca="1" ref="I53" ca="1">INDEX('Marital status'!$A:$A,RANDBETWEEN(2,COUNTA('Marital status'!$A:$A)),1)</f>
        <v>3</v>
      </c>
      <c r="J53" s="7">
        <f t="shared" ca="1" si="2"/>
        <v>2</v>
      </c>
      <c r="K53" s="8">
        <f t="shared" ca="1" si="3"/>
        <v>33825</v>
      </c>
      <c r="L53" s="6">
        <f t="shared" ca="1" si="4"/>
        <v>5</v>
      </c>
      <c r="M53" s="7">
        <f ca="1" xml:space="preserve">
  IF(OR($N53 = 2, $N53 = 3, $N53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3" s="6">
        <f t="shared" ca="1" si="5"/>
        <v>8</v>
      </c>
      <c r="O53" s="7" t="str">
        <f ca="1">VLOOKUP($N53,Roles!$A:$B,2,FALSE)</f>
        <v>Analyst</v>
      </c>
      <c r="P53" s="6">
        <f t="shared" ca="1" si="6"/>
        <v>4</v>
      </c>
      <c r="Q53" s="8">
        <f ca="1" xml:space="preserve">
IF(
  OR(
    $N53=5,$N53=6,$N53=7,$N53=8,$N53=14
  ),
  36161,
  IF(
     (
      (TODAY() - $K53) / 365
     ) &lt; 19,
      TODAY(),
      RANDBETWEEN(36161,TODAY())
  )
)</f>
        <v>36161</v>
      </c>
      <c r="R53" s="6">
        <f ca="1">RANDBETWEEN(2,COUNTA('Recruitment source'!$A:$A))</f>
        <v>4</v>
      </c>
      <c r="S53" s="8" t="e">
        <f t="shared" ca="1" si="7"/>
        <v>#N/A</v>
      </c>
      <c r="T53" s="6" t="e">
        <f t="shared" ca="1" si="8"/>
        <v>#N/A</v>
      </c>
      <c r="U53" s="6">
        <f t="shared" ca="1" si="9"/>
        <v>2</v>
      </c>
      <c r="V53" s="1">
        <f ca="1" xml:space="preserve">
IF($N53 = 5 + N("Presidente"),
    27000,
    IF($N53 = 6 + N("Vice-presidente"),
        23000,
        IF(OR($N53 = 8, $N53= 13, $N53 = 12) + N("Secretária bilíngue ou coordenador ou especialista"),
            8000,
            IF($N53 = 7 + N("Diretor"),
                15000,
                IF($N53 = 14 + N("Gerente"),
                    12000,
                    IF($N53 = 9 + N("Estagiário"),
                        705,
                        IF($N53 = 10 + N("Trainee"),
                            805,
                            IF($N53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 = 7,
  500,
  IF($L53 = 8,
    1000,
    IF($L53 = 9,
      1500,
      IF($L53 = 10,
        2000,
        0
      )
    )
  )
)
+
N("Adicional no salário por área")
+
IF($M53 = 14 + N("Tecnologia da Informação"),
  120,
  IF($M53 = 16 + N("Vendas"),
    110,
    IF($M53 = 15 + N("Jurídico"),
      100,
      IF(OR($M53 = 8, $M53 = 9, $M53 = 11) + N("Recursos humanos ou comercial ou comunicação e marketing"),
        80,
        0
      )
    )
  )
)
+
N("Adicionando pegadinha")
+
IF(AND($M53 = 16, $L53 = 9, $N53 = 11) + N("Se for de vendas, com mestrado, analista sênior"),
  IF($J53 = 5,
    100,
    0
  )
  +
  IF($H53 = "M",
    200,
    0
  ),
  0
)</f>
        <v>8000</v>
      </c>
    </row>
    <row r="54" spans="1:22" x14ac:dyDescent="0.2">
      <c r="A54" s="7" cm="1">
        <f t="array" aca="1" ref="A54" ca="1">INDEX(Companies!$A:$A,RANDBETWEEN(2,COUNTA(Companies!$A:$A)),1)</f>
        <v>2</v>
      </c>
      <c r="B54" s="5">
        <f t="shared" si="0"/>
        <v>53</v>
      </c>
      <c r="C54" s="6">
        <f t="shared" ca="1" si="1"/>
        <v>1</v>
      </c>
      <c r="D54" s="7">
        <f ca="1">IF($B54 = 1 + N("Presidente"),
    127,
    IF($B54 = 2 + N("Vice-Presidente"),
        72,
        IF($B54 = 3 + N("Secretária bilíngue"),
            13,
            RANDBETWEEN(5,COUNT(Name!$A:$A) + 1)
        )
    )
)</f>
        <v>42</v>
      </c>
      <c r="E54" s="7" t="str">
        <f ca="1" xml:space="preserve">
VLOOKUP(
  $D54,
  Name!$A:$B,
  2,
  FALSE
)
&amp; " " &amp;
IF($B54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Martins Esteves</v>
      </c>
      <c r="F54" s="7">
        <v>2</v>
      </c>
      <c r="G54" s="7" t="str" cm="1">
        <f t="array" aca="1" ref="G54" ca="1">VLOOKUP(INDEX(States!$B:$B,RANDBETWEEN(2,COUNTA(States!$A:$A)),1),States!$B:$C,2,FALSE)</f>
        <v>Vila Real</v>
      </c>
      <c r="H54" s="7" t="str">
        <f ca="1">VLOOKUP($D54,Name!$A:$C,3,FALSE)</f>
        <v>M</v>
      </c>
      <c r="I54" s="7" cm="1">
        <f t="array" aca="1" ref="I54" ca="1">INDEX('Marital status'!$A:$A,RANDBETWEEN(2,COUNTA('Marital status'!$A:$A)),1)</f>
        <v>6</v>
      </c>
      <c r="J54" s="7">
        <f t="shared" ca="1" si="2"/>
        <v>2</v>
      </c>
      <c r="K54" s="8">
        <f t="shared" ca="1" si="3"/>
        <v>35697</v>
      </c>
      <c r="L54" s="6">
        <f t="shared" ca="1" si="4"/>
        <v>4</v>
      </c>
      <c r="M54" s="7">
        <f ca="1" xml:space="preserve">
  IF(OR($N54 = 2, $N54 = 3, $N54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54" s="6">
        <f t="shared" ca="1" si="5"/>
        <v>7</v>
      </c>
      <c r="O54" s="7" t="str">
        <f ca="1">VLOOKUP($N54,Roles!$A:$B,2,FALSE)</f>
        <v>Trainee</v>
      </c>
      <c r="P54" s="6" t="e">
        <f t="shared" ca="1" si="6"/>
        <v>#N/A</v>
      </c>
      <c r="Q54" s="8">
        <f ca="1" xml:space="preserve">
IF(
  OR(
    $N54=5,$N54=6,$N54=7,$N54=8,$N54=14
  ),
  36161,
  IF(
     (
      (TODAY() - $K54) / 365
     ) &lt; 19,
      TODAY(),
      RANDBETWEEN(36161,TODAY())
  )
)</f>
        <v>36161</v>
      </c>
      <c r="R54" s="6">
        <f ca="1">RANDBETWEEN(2,COUNTA('Recruitment source'!$A:$A))</f>
        <v>9</v>
      </c>
      <c r="S54" s="8" t="e">
        <f t="shared" ca="1" si="7"/>
        <v>#N/A</v>
      </c>
      <c r="T54" s="6" t="e">
        <f t="shared" ca="1" si="8"/>
        <v>#N/A</v>
      </c>
      <c r="U54" s="6">
        <f t="shared" ca="1" si="9"/>
        <v>4</v>
      </c>
      <c r="V54" s="1">
        <f ca="1" xml:space="preserve">
IF($N54 = 5 + N("Presidente"),
    27000,
    IF($N54 = 6 + N("Vice-presidente"),
        23000,
        IF(OR($N54 = 8, $N54= 13, $N54 = 12) + N("Secretária bilíngue ou coordenador ou especialista"),
            8000,
            IF($N54 = 7 + N("Diretor"),
                15000,
                IF($N54 = 14 + N("Gerente"),
                    12000,
                    IF($N54 = 9 + N("Estagiário"),
                        705,
                        IF($N54 = 10 + N("Trainee"),
                            805,
                            IF($N54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 = 7,
  500,
  IF($L54 = 8,
    1000,
    IF($L54 = 9,
      1500,
      IF($L54 = 10,
        2000,
        0
      )
    )
  )
)
+
N("Adicional no salário por área")
+
IF($M54 = 14 + N("Tecnologia da Informação"),
  120,
  IF($M54 = 16 + N("Vendas"),
    110,
    IF($M54 = 15 + N("Jurídico"),
      100,
      IF(OR($M54 = 8, $M54 = 9, $M54 = 11) + N("Recursos humanos ou comercial ou comunicação e marketing"),
        80,
        0
      )
    )
  )
)
+
N("Adicionando pegadinha")
+
IF(AND($M54 = 16, $L54 = 9, $N54 = 11) + N("Se for de vendas, com mestrado, analista sênior"),
  IF($J54 = 5,
    100,
    0
  )
  +
  IF($H54 = "M",
    200,
    0
  ),
  0
)</f>
        <v>15000</v>
      </c>
    </row>
    <row r="55" spans="1:22" x14ac:dyDescent="0.2">
      <c r="A55" s="7" cm="1">
        <f t="array" aca="1" ref="A55" ca="1">INDEX(Companies!$A:$A,RANDBETWEEN(2,COUNTA(Companies!$A:$A)),1)</f>
        <v>2</v>
      </c>
      <c r="B55" s="5">
        <f t="shared" si="0"/>
        <v>54</v>
      </c>
      <c r="C55" s="6">
        <f t="shared" ca="1" si="1"/>
        <v>1</v>
      </c>
      <c r="D55" s="7">
        <f ca="1">IF($B55 = 1 + N("Presidente"),
    127,
    IF($B55 = 2 + N("Vice-Presidente"),
        72,
        IF($B55 = 3 + N("Secretária bilíngue"),
            13,
            RANDBETWEEN(5,COUNT(Name!$A:$A) + 1)
        )
    )
)</f>
        <v>123</v>
      </c>
      <c r="E55" s="7" t="str">
        <f ca="1" xml:space="preserve">
VLOOKUP(
  $D55,
  Name!$A:$B,
  2,
  FALSE
)
&amp; " " &amp;
IF($B55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Camacho Araújo</v>
      </c>
      <c r="F55" s="7">
        <v>2</v>
      </c>
      <c r="G55" s="7" t="str" cm="1">
        <f t="array" aca="1" ref="G55" ca="1">VLOOKUP(INDEX(States!$B:$B,RANDBETWEEN(2,COUNTA(States!$A:$A)),1),States!$B:$C,2,FALSE)</f>
        <v>Portalegre</v>
      </c>
      <c r="H55" s="7" t="str">
        <f ca="1">VLOOKUP($D55,Name!$A:$C,3,FALSE)</f>
        <v>F</v>
      </c>
      <c r="I55" s="7" cm="1">
        <f t="array" aca="1" ref="I55" ca="1">INDEX('Marital status'!$A:$A,RANDBETWEEN(2,COUNTA('Marital status'!$A:$A)),1)</f>
        <v>2</v>
      </c>
      <c r="J55" s="7">
        <f t="shared" ca="1" si="2"/>
        <v>4</v>
      </c>
      <c r="K55" s="8">
        <f t="shared" ca="1" si="3"/>
        <v>34630</v>
      </c>
      <c r="L55" s="6">
        <f t="shared" ca="1" si="4"/>
        <v>4</v>
      </c>
      <c r="M55" s="7">
        <f ca="1" xml:space="preserve">
  IF(OR($N55 = 2, $N55 = 3, $N55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5" s="6">
        <f t="shared" ca="1" si="5"/>
        <v>8</v>
      </c>
      <c r="O55" s="7" t="str">
        <f ca="1">VLOOKUP($N55,Roles!$A:$B,2,FALSE)</f>
        <v>Analyst</v>
      </c>
      <c r="P55" s="6">
        <f t="shared" ca="1" si="6"/>
        <v>4</v>
      </c>
      <c r="Q55" s="8">
        <f ca="1" xml:space="preserve">
IF(
  OR(
    $N55=5,$N55=6,$N55=7,$N55=8,$N55=14
  ),
  36161,
  IF(
     (
      (TODAY() - $K55) / 365
     ) &lt; 19,
      TODAY(),
      RANDBETWEEN(36161,TODAY())
  )
)</f>
        <v>36161</v>
      </c>
      <c r="R55" s="6">
        <f ca="1">RANDBETWEEN(2,COUNTA('Recruitment source'!$A:$A))</f>
        <v>10</v>
      </c>
      <c r="S55" s="8" t="e">
        <f t="shared" ca="1" si="7"/>
        <v>#N/A</v>
      </c>
      <c r="T55" s="6" t="e">
        <f t="shared" ca="1" si="8"/>
        <v>#N/A</v>
      </c>
      <c r="U55" s="6">
        <f t="shared" ca="1" si="9"/>
        <v>2</v>
      </c>
      <c r="V55" s="1">
        <f ca="1" xml:space="preserve">
IF($N55 = 5 + N("Presidente"),
    27000,
    IF($N55 = 6 + N("Vice-presidente"),
        23000,
        IF(OR($N55 = 8, $N55= 13, $N55 = 12) + N("Secretária bilíngue ou coordenador ou especialista"),
            8000,
            IF($N55 = 7 + N("Diretor"),
                15000,
                IF($N55 = 14 + N("Gerente"),
                    12000,
                    IF($N55 = 9 + N("Estagiário"),
                        705,
                        IF($N55 = 10 + N("Trainee"),
                            805,
                            IF($N55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 = 7,
  500,
  IF($L55 = 8,
    1000,
    IF($L55 = 9,
      1500,
      IF($L55 = 10,
        2000,
        0
      )
    )
  )
)
+
N("Adicional no salário por área")
+
IF($M55 = 14 + N("Tecnologia da Informação"),
  120,
  IF($M55 = 16 + N("Vendas"),
    110,
    IF($M55 = 15 + N("Jurídico"),
      100,
      IF(OR($M55 = 8, $M55 = 9, $M55 = 11) + N("Recursos humanos ou comercial ou comunicação e marketing"),
        80,
        0
      )
    )
  )
)
+
N("Adicionando pegadinha")
+
IF(AND($M55 = 16, $L55 = 9, $N55 = 11) + N("Se for de vendas, com mestrado, analista sênior"),
  IF($J55 = 5,
    100,
    0
  )
  +
  IF($H55 = "M",
    200,
    0
  ),
  0
)</f>
        <v>8000</v>
      </c>
    </row>
    <row r="56" spans="1:22" x14ac:dyDescent="0.2">
      <c r="A56" s="7" cm="1">
        <f t="array" aca="1" ref="A56" ca="1">INDEX(Companies!$A:$A,RANDBETWEEN(2,COUNTA(Companies!$A:$A)),1)</f>
        <v>2</v>
      </c>
      <c r="B56" s="5">
        <f t="shared" si="0"/>
        <v>55</v>
      </c>
      <c r="C56" s="6">
        <f t="shared" ca="1" si="1"/>
        <v>1</v>
      </c>
      <c r="D56" s="7">
        <f ca="1">IF($B56 = 1 + N("Presidente"),
    127,
    IF($B56 = 2 + N("Vice-Presidente"),
        72,
        IF($B56 = 3 + N("Secretária bilíngue"),
            13,
            RANDBETWEEN(5,COUNT(Name!$A:$A) + 1)
        )
    )
)</f>
        <v>33</v>
      </c>
      <c r="E56" s="7" t="str">
        <f ca="1" xml:space="preserve">
VLOOKUP(
  $D56,
  Name!$A:$B,
  2,
  FALSE
)
&amp; " " &amp;
IF($B56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Garcia Duarte</v>
      </c>
      <c r="F56" s="7">
        <v>2</v>
      </c>
      <c r="G56" s="7" t="str" cm="1">
        <f t="array" aca="1" ref="G56" ca="1">VLOOKUP(INDEX(States!$B:$B,RANDBETWEEN(2,COUNTA(States!$A:$A)),1),States!$B:$C,2,FALSE)</f>
        <v>Leiria</v>
      </c>
      <c r="H56" s="7" t="str">
        <f ca="1">VLOOKUP($D56,Name!$A:$C,3,FALSE)</f>
        <v>F</v>
      </c>
      <c r="I56" s="7" cm="1">
        <f t="array" aca="1" ref="I56" ca="1">INDEX('Marital status'!$A:$A,RANDBETWEEN(2,COUNTA('Marital status'!$A:$A)),1)</f>
        <v>5</v>
      </c>
      <c r="J56" s="7">
        <f t="shared" ca="1" si="2"/>
        <v>3</v>
      </c>
      <c r="K56" s="8">
        <f t="shared" ca="1" si="3"/>
        <v>25858</v>
      </c>
      <c r="L56" s="6">
        <f t="shared" ca="1" si="4"/>
        <v>4</v>
      </c>
      <c r="M56" s="7">
        <f ca="1" xml:space="preserve">
  IF(OR($N56 = 2, $N56 = 3, $N56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6" s="6">
        <f t="shared" ca="1" si="5"/>
        <v>6</v>
      </c>
      <c r="O56" s="7" t="str">
        <f ca="1">VLOOKUP($N56,Roles!$A:$B,2,FALSE)</f>
        <v>Intern</v>
      </c>
      <c r="P56" s="6" t="e">
        <f t="shared" ca="1" si="6"/>
        <v>#N/A</v>
      </c>
      <c r="Q56" s="8">
        <f ca="1" xml:space="preserve">
IF(
  OR(
    $N56=5,$N56=6,$N56=7,$N56=8,$N56=14
  ),
  36161,
  IF(
     (
      (TODAY() - $K56) / 365
     ) &lt; 19,
      TODAY(),
      RANDBETWEEN(36161,TODAY())
  )
)</f>
        <v>36161</v>
      </c>
      <c r="R56" s="6">
        <f ca="1">RANDBETWEEN(2,COUNTA('Recruitment source'!$A:$A))</f>
        <v>9</v>
      </c>
      <c r="S56" s="8" t="e">
        <f t="shared" ca="1" si="7"/>
        <v>#N/A</v>
      </c>
      <c r="T56" s="6" t="e">
        <f t="shared" ca="1" si="8"/>
        <v>#N/A</v>
      </c>
      <c r="U56" s="6">
        <f t="shared" ca="1" si="9"/>
        <v>4</v>
      </c>
      <c r="V56" s="1">
        <f ca="1" xml:space="preserve">
IF($N56 = 5 + N("Presidente"),
    27000,
    IF($N56 = 6 + N("Vice-presidente"),
        23000,
        IF(OR($N56 = 8, $N56= 13, $N56 = 12) + N("Secretária bilíngue ou coordenador ou especialista"),
            8000,
            IF($N56 = 7 + N("Diretor"),
                15000,
                IF($N56 = 14 + N("Gerente"),
                    12000,
                    IF($N56 = 9 + N("Estagiário"),
                        705,
                        IF($N56 = 10 + N("Trainee"),
                            805,
                            IF($N56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 = 7,
  500,
  IF($L56 = 8,
    1000,
    IF($L56 = 9,
      1500,
      IF($L56 = 10,
        2000,
        0
      )
    )
  )
)
+
N("Adicional no salário por área")
+
IF($M56 = 14 + N("Tecnologia da Informação"),
  120,
  IF($M56 = 16 + N("Vendas"),
    110,
    IF($M56 = 15 + N("Jurídico"),
      100,
      IF(OR($M56 = 8, $M56 = 9, $M56 = 11) + N("Recursos humanos ou comercial ou comunicação e marketing"),
        80,
        0
      )
    )
  )
)
+
N("Adicionando pegadinha")
+
IF(AND($M56 = 16, $L56 = 9, $N56 = 11) + N("Se for de vendas, com mestrado, analista sênior"),
  IF($J56 = 5,
    100,
    0
  )
  +
  IF($H56 = "M",
    200,
    0
  ),
  0
)</f>
        <v>23080</v>
      </c>
    </row>
    <row r="57" spans="1:22" x14ac:dyDescent="0.2">
      <c r="A57" s="7" cm="1">
        <f t="array" aca="1" ref="A57" ca="1">INDEX(Companies!$A:$A,RANDBETWEEN(2,COUNTA(Companies!$A:$A)),1)</f>
        <v>2</v>
      </c>
      <c r="B57" s="5">
        <f t="shared" si="0"/>
        <v>56</v>
      </c>
      <c r="C57" s="6">
        <f t="shared" ca="1" si="1"/>
        <v>1</v>
      </c>
      <c r="D57" s="7">
        <f ca="1">IF($B57 = 1 + N("Presidente"),
    127,
    IF($B57 = 2 + N("Vice-Presidente"),
        72,
        IF($B57 = 3 + N("Secretária bilíngue"),
            13,
            RANDBETWEEN(5,COUNT(Name!$A:$A) + 1)
        )
    )
)</f>
        <v>105</v>
      </c>
      <c r="E57" s="7" t="str">
        <f ca="1" xml:space="preserve">
VLOOKUP(
  $D57,
  Name!$A:$B,
  2,
  FALSE
)
&amp; " " &amp;
IF($B57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Poeta Gouveia</v>
      </c>
      <c r="F57" s="7">
        <v>2</v>
      </c>
      <c r="G57" s="7" t="str" cm="1">
        <f t="array" aca="1" ref="G57" ca="1">VLOOKUP(INDEX(States!$B:$B,RANDBETWEEN(2,COUNTA(States!$A:$A)),1),States!$B:$C,2,FALSE)</f>
        <v>Santarém</v>
      </c>
      <c r="H57" s="7" t="str">
        <f ca="1">VLOOKUP($D57,Name!$A:$C,3,FALSE)</f>
        <v>M</v>
      </c>
      <c r="I57" s="7" cm="1">
        <f t="array" aca="1" ref="I57" ca="1">INDEX('Marital status'!$A:$A,RANDBETWEEN(2,COUNTA('Marital status'!$A:$A)),1)</f>
        <v>2</v>
      </c>
      <c r="J57" s="7">
        <f t="shared" ca="1" si="2"/>
        <v>5</v>
      </c>
      <c r="K57" s="8">
        <f t="shared" ca="1" si="3"/>
        <v>37276</v>
      </c>
      <c r="L57" s="6">
        <f t="shared" ca="1" si="4"/>
        <v>5</v>
      </c>
      <c r="M57" s="7">
        <f ca="1" xml:space="preserve">
  IF(OR($N57 = 2, $N57 = 3, $N57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57" s="6">
        <f t="shared" ca="1" si="5"/>
        <v>8</v>
      </c>
      <c r="O57" s="7" t="str">
        <f ca="1">VLOOKUP($N57,Roles!$A:$B,2,FALSE)</f>
        <v>Analyst</v>
      </c>
      <c r="P57" s="6">
        <f t="shared" ca="1" si="6"/>
        <v>2</v>
      </c>
      <c r="Q57" s="8">
        <f ca="1" xml:space="preserve">
IF(
  OR(
    $N57=5,$N57=6,$N57=7,$N57=8,$N57=14
  ),
  36161,
  IF(
     (
      (TODAY() - $K57) / 365
     ) &lt; 19,
      TODAY(),
      RANDBETWEEN(36161,TODAY())
  )
)</f>
        <v>36161</v>
      </c>
      <c r="R57" s="6">
        <f ca="1">RANDBETWEEN(2,COUNTA('Recruitment source'!$A:$A))</f>
        <v>6</v>
      </c>
      <c r="S57" s="8" t="e">
        <f t="shared" ca="1" si="7"/>
        <v>#N/A</v>
      </c>
      <c r="T57" s="6" t="e">
        <f t="shared" ca="1" si="8"/>
        <v>#N/A</v>
      </c>
      <c r="U57" s="6">
        <f t="shared" ca="1" si="9"/>
        <v>2</v>
      </c>
      <c r="V57" s="1">
        <f ca="1" xml:space="preserve">
IF($N57 = 5 + N("Presidente"),
    27000,
    IF($N57 = 6 + N("Vice-presidente"),
        23000,
        IF(OR($N57 = 8, $N57= 13, $N57 = 12) + N("Secretária bilíngue ou coordenador ou especialista"),
            8000,
            IF($N57 = 7 + N("Diretor"),
                15000,
                IF($N57 = 14 + N("Gerente"),
                    12000,
                    IF($N57 = 9 + N("Estagiário"),
                        705,
                        IF($N57 = 10 + N("Trainee"),
                            805,
                            IF($N57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 = 7,
  500,
  IF($L57 = 8,
    1000,
    IF($L57 = 9,
      1500,
      IF($L57 = 10,
        2000,
        0
      )
    )
  )
)
+
N("Adicional no salário por área")
+
IF($M57 = 14 + N("Tecnologia da Informação"),
  120,
  IF($M57 = 16 + N("Vendas"),
    110,
    IF($M57 = 15 + N("Jurídico"),
      100,
      IF(OR($M57 = 8, $M57 = 9, $M57 = 11) + N("Recursos humanos ou comercial ou comunicação e marketing"),
        80,
        0
      )
    )
  )
)
+
N("Adicionando pegadinha")
+
IF(AND($M57 = 16, $L57 = 9, $N57 = 11) + N("Se for de vendas, com mestrado, analista sênior"),
  IF($J57 = 5,
    100,
    0
  )
  +
  IF($H57 = "M",
    200,
    0
  ),
  0
)</f>
        <v>8000</v>
      </c>
    </row>
    <row r="58" spans="1:22" x14ac:dyDescent="0.2">
      <c r="A58" s="7" cm="1">
        <f t="array" aca="1" ref="A58" ca="1">INDEX(Companies!$A:$A,RANDBETWEEN(2,COUNTA(Companies!$A:$A)),1)</f>
        <v>2</v>
      </c>
      <c r="B58" s="5">
        <f t="shared" si="0"/>
        <v>57</v>
      </c>
      <c r="C58" s="6">
        <f t="shared" ca="1" si="1"/>
        <v>1</v>
      </c>
      <c r="D58" s="7">
        <f ca="1">IF($B58 = 1 + N("Presidente"),
    127,
    IF($B58 = 2 + N("Vice-Presidente"),
        72,
        IF($B58 = 3 + N("Secretária bilíngue"),
            13,
            RANDBETWEEN(5,COUNT(Name!$A:$A) + 1)
        )
    )
)</f>
        <v>21</v>
      </c>
      <c r="E58" s="7" t="str">
        <f ca="1" xml:space="preserve">
VLOOKUP(
  $D58,
  Name!$A:$B,
  2,
  FALSE
)
&amp; " " &amp;
IF($B58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Alencar Lima</v>
      </c>
      <c r="F58" s="7">
        <v>2</v>
      </c>
      <c r="G58" s="7" t="str" cm="1">
        <f t="array" aca="1" ref="G58" ca="1">VLOOKUP(INDEX(States!$B:$B,RANDBETWEEN(2,COUNTA(States!$A:$A)),1),States!$B:$C,2,FALSE)</f>
        <v>Azores</v>
      </c>
      <c r="H58" s="7" t="str">
        <f ca="1">VLOOKUP($D58,Name!$A:$C,3,FALSE)</f>
        <v>F</v>
      </c>
      <c r="I58" s="7" cm="1">
        <f t="array" aca="1" ref="I58" ca="1">INDEX('Marital status'!$A:$A,RANDBETWEEN(2,COUNTA('Marital status'!$A:$A)),1)</f>
        <v>6</v>
      </c>
      <c r="J58" s="7">
        <f t="shared" ca="1" si="2"/>
        <v>2</v>
      </c>
      <c r="K58" s="8">
        <f t="shared" ca="1" si="3"/>
        <v>29538</v>
      </c>
      <c r="L58" s="6">
        <f t="shared" ca="1" si="4"/>
        <v>4</v>
      </c>
      <c r="M58" s="7">
        <f ca="1" xml:space="preserve">
  IF(OR($N58 = 2, $N58 = 3, $N58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8" s="6">
        <f t="shared" ca="1" si="5"/>
        <v>7</v>
      </c>
      <c r="O58" s="7" t="str">
        <f ca="1">VLOOKUP($N58,Roles!$A:$B,2,FALSE)</f>
        <v>Trainee</v>
      </c>
      <c r="P58" s="6" t="e">
        <f t="shared" ca="1" si="6"/>
        <v>#N/A</v>
      </c>
      <c r="Q58" s="8">
        <f ca="1" xml:space="preserve">
IF(
  OR(
    $N58=5,$N58=6,$N58=7,$N58=8,$N58=14
  ),
  36161,
  IF(
     (
      (TODAY() - $K58) / 365
     ) &lt; 19,
      TODAY(),
      RANDBETWEEN(36161,TODAY())
  )
)</f>
        <v>36161</v>
      </c>
      <c r="R58" s="6">
        <f ca="1">RANDBETWEEN(2,COUNTA('Recruitment source'!$A:$A))</f>
        <v>3</v>
      </c>
      <c r="S58" s="8" t="e">
        <f t="shared" ca="1" si="7"/>
        <v>#N/A</v>
      </c>
      <c r="T58" s="6" t="e">
        <f t="shared" ca="1" si="8"/>
        <v>#N/A</v>
      </c>
      <c r="U58" s="6">
        <f t="shared" ca="1" si="9"/>
        <v>4</v>
      </c>
      <c r="V58" s="1">
        <f ca="1" xml:space="preserve">
IF($N58 = 5 + N("Presidente"),
    27000,
    IF($N58 = 6 + N("Vice-presidente"),
        23000,
        IF(OR($N58 = 8, $N58= 13, $N58 = 12) + N("Secretária bilíngue ou coordenador ou especialista"),
            8000,
            IF($N58 = 7 + N("Diretor"),
                15000,
                IF($N58 = 14 + N("Gerente"),
                    12000,
                    IF($N58 = 9 + N("Estagiário"),
                        705,
                        IF($N58 = 10 + N("Trainee"),
                            805,
                            IF($N58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 = 7,
  500,
  IF($L58 = 8,
    1000,
    IF($L58 = 9,
      1500,
      IF($L58 = 10,
        2000,
        0
      )
    )
  )
)
+
N("Adicional no salário por área")
+
IF($M58 = 14 + N("Tecnologia da Informação"),
  120,
  IF($M58 = 16 + N("Vendas"),
    110,
    IF($M58 = 15 + N("Jurídico"),
      100,
      IF(OR($M58 = 8, $M58 = 9, $M58 = 11) + N("Recursos humanos ou comercial ou comunicação e marketing"),
        80,
        0
      )
    )
  )
)
+
N("Adicionando pegadinha")
+
IF(AND($M58 = 16, $L58 = 9, $N58 = 11) + N("Se for de vendas, com mestrado, analista sênior"),
  IF($J58 = 5,
    100,
    0
  )
  +
  IF($H58 = "M",
    200,
    0
  ),
  0
)</f>
        <v>15080</v>
      </c>
    </row>
    <row r="59" spans="1:22" x14ac:dyDescent="0.2">
      <c r="A59" s="7" cm="1">
        <f t="array" aca="1" ref="A59" ca="1">INDEX(Companies!$A:$A,RANDBETWEEN(2,COUNTA(Companies!$A:$A)),1)</f>
        <v>2</v>
      </c>
      <c r="B59" s="5">
        <f t="shared" si="0"/>
        <v>58</v>
      </c>
      <c r="C59" s="6">
        <f t="shared" ca="1" si="1"/>
        <v>1</v>
      </c>
      <c r="D59" s="7">
        <f ca="1">IF($B59 = 1 + N("Presidente"),
    127,
    IF($B59 = 2 + N("Vice-Presidente"),
        72,
        IF($B59 = 3 + N("Secretária bilíngue"),
            13,
            RANDBETWEEN(5,COUNT(Name!$A:$A) + 1)
        )
    )
)</f>
        <v>261</v>
      </c>
      <c r="E59" s="7" t="str">
        <f ca="1" xml:space="preserve">
VLOOKUP(
  $D59,
  Name!$A:$B,
  2,
  FALSE
)
&amp; " " &amp;
IF($B59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Carvalho Russo</v>
      </c>
      <c r="F59" s="7">
        <v>2</v>
      </c>
      <c r="G59" s="7" t="str" cm="1">
        <f t="array" aca="1" ref="G59" ca="1">VLOOKUP(INDEX(States!$B:$B,RANDBETWEEN(2,COUNTA(States!$A:$A)),1),States!$B:$C,2,FALSE)</f>
        <v>Brangança</v>
      </c>
      <c r="H59" s="7" t="str">
        <f ca="1">VLOOKUP($D59,Name!$A:$C,3,FALSE)</f>
        <v>F</v>
      </c>
      <c r="I59" s="7" cm="1">
        <f t="array" aca="1" ref="I59" ca="1">INDEX('Marital status'!$A:$A,RANDBETWEEN(2,COUNTA('Marital status'!$A:$A)),1)</f>
        <v>5</v>
      </c>
      <c r="J59" s="7">
        <f t="shared" ca="1" si="2"/>
        <v>2</v>
      </c>
      <c r="K59" s="8">
        <f t="shared" ca="1" si="3"/>
        <v>36629</v>
      </c>
      <c r="L59" s="6">
        <f t="shared" ca="1" si="4"/>
        <v>5</v>
      </c>
      <c r="M59" s="7">
        <f ca="1" xml:space="preserve">
  IF(OR($N59 = 2, $N59 = 3, $N59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9" s="6">
        <f t="shared" ca="1" si="5"/>
        <v>8</v>
      </c>
      <c r="O59" s="7" t="str">
        <f ca="1">VLOOKUP($N59,Roles!$A:$B,2,FALSE)</f>
        <v>Analyst</v>
      </c>
      <c r="P59" s="6">
        <f t="shared" ca="1" si="6"/>
        <v>3</v>
      </c>
      <c r="Q59" s="8">
        <f ca="1" xml:space="preserve">
IF(
  OR(
    $N59=5,$N59=6,$N59=7,$N59=8,$N59=14
  ),
  36161,
  IF(
     (
      (TODAY() - $K59) / 365
     ) &lt; 19,
      TODAY(),
      RANDBETWEEN(36161,TODAY())
  )
)</f>
        <v>36161</v>
      </c>
      <c r="R59" s="6">
        <f ca="1">RANDBETWEEN(2,COUNTA('Recruitment source'!$A:$A))</f>
        <v>12</v>
      </c>
      <c r="S59" s="8" t="e">
        <f t="shared" ca="1" si="7"/>
        <v>#N/A</v>
      </c>
      <c r="T59" s="6" t="e">
        <f t="shared" ca="1" si="8"/>
        <v>#N/A</v>
      </c>
      <c r="U59" s="6">
        <f t="shared" ca="1" si="9"/>
        <v>2</v>
      </c>
      <c r="V59" s="1">
        <f ca="1" xml:space="preserve">
IF($N59 = 5 + N("Presidente"),
    27000,
    IF($N59 = 6 + N("Vice-presidente"),
        23000,
        IF(OR($N59 = 8, $N59= 13, $N59 = 12) + N("Secretária bilíngue ou coordenador ou especialista"),
            8000,
            IF($N59 = 7 + N("Diretor"),
                15000,
                IF($N59 = 14 + N("Gerente"),
                    12000,
                    IF($N59 = 9 + N("Estagiário"),
                        705,
                        IF($N59 = 10 + N("Trainee"),
                            805,
                            IF($N59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 = 7,
  500,
  IF($L59 = 8,
    1000,
    IF($L59 = 9,
      1500,
      IF($L59 = 10,
        2000,
        0
      )
    )
  )
)
+
N("Adicional no salário por área")
+
IF($M59 = 14 + N("Tecnologia da Informação"),
  120,
  IF($M59 = 16 + N("Vendas"),
    110,
    IF($M59 = 15 + N("Jurídico"),
      100,
      IF(OR($M59 = 8, $M59 = 9, $M59 = 11) + N("Recursos humanos ou comercial ou comunicação e marketing"),
        80,
        0
      )
    )
  )
)
+
N("Adicionando pegadinha")
+
IF(AND($M59 = 16, $L59 = 9, $N59 = 11) + N("Se for de vendas, com mestrado, analista sênior"),
  IF($J59 = 5,
    100,
    0
  )
  +
  IF($H59 = "M",
    200,
    0
  ),
  0
)</f>
        <v>8000</v>
      </c>
    </row>
    <row r="60" spans="1:22" x14ac:dyDescent="0.2">
      <c r="A60" s="7" cm="1">
        <f t="array" aca="1" ref="A60" ca="1">INDEX(Companies!$A:$A,RANDBETWEEN(2,COUNTA(Companies!$A:$A)),1)</f>
        <v>2</v>
      </c>
      <c r="B60" s="5">
        <f t="shared" si="0"/>
        <v>59</v>
      </c>
      <c r="C60" s="6">
        <f t="shared" ca="1" si="1"/>
        <v>1</v>
      </c>
      <c r="D60" s="7">
        <f ca="1">IF($B60 = 1 + N("Presidente"),
    127,
    IF($B60 = 2 + N("Vice-Presidente"),
        72,
        IF($B60 = 3 + N("Secretária bilíngue"),
            13,
            RANDBETWEEN(5,COUNT(Name!$A:$A) + 1)
        )
    )
)</f>
        <v>228</v>
      </c>
      <c r="E60" s="7" t="str">
        <f ca="1" xml:space="preserve">
VLOOKUP(
  $D60,
  Name!$A:$B,
  2,
  FALSE
)
&amp; " " &amp;
IF($B60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Borges Almeida</v>
      </c>
      <c r="F60" s="7">
        <v>2</v>
      </c>
      <c r="G60" s="7" t="str" cm="1">
        <f t="array" aca="1" ref="G60" ca="1">VLOOKUP(INDEX(States!$B:$B,RANDBETWEEN(2,COUNTA(States!$A:$A)),1),States!$B:$C,2,FALSE)</f>
        <v>braga</v>
      </c>
      <c r="H60" s="7" t="str">
        <f ca="1">VLOOKUP($D60,Name!$A:$C,3,FALSE)</f>
        <v>F</v>
      </c>
      <c r="I60" s="7" cm="1">
        <f t="array" aca="1" ref="I60" ca="1">INDEX('Marital status'!$A:$A,RANDBETWEEN(2,COUNTA('Marital status'!$A:$A)),1)</f>
        <v>5</v>
      </c>
      <c r="J60" s="7">
        <f t="shared" ca="1" si="2"/>
        <v>2</v>
      </c>
      <c r="K60" s="8">
        <f t="shared" ca="1" si="3"/>
        <v>26733</v>
      </c>
      <c r="L60" s="6">
        <f t="shared" ca="1" si="4"/>
        <v>4</v>
      </c>
      <c r="M60" s="7">
        <f ca="1" xml:space="preserve">
  IF(OR($N60 = 2, $N60 = 3, $N60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0" s="6">
        <f t="shared" ca="1" si="5"/>
        <v>6</v>
      </c>
      <c r="O60" s="7" t="str">
        <f ca="1">VLOOKUP($N60,Roles!$A:$B,2,FALSE)</f>
        <v>Intern</v>
      </c>
      <c r="P60" s="6" t="e">
        <f t="shared" ca="1" si="6"/>
        <v>#N/A</v>
      </c>
      <c r="Q60" s="8">
        <f ca="1" xml:space="preserve">
IF(
  OR(
    $N60=5,$N60=6,$N60=7,$N60=8,$N60=14
  ),
  36161,
  IF(
     (
      (TODAY() - $K60) / 365
     ) &lt; 19,
      TODAY(),
      RANDBETWEEN(36161,TODAY())
  )
)</f>
        <v>36161</v>
      </c>
      <c r="R60" s="6">
        <f ca="1">RANDBETWEEN(2,COUNTA('Recruitment source'!$A:$A))</f>
        <v>12</v>
      </c>
      <c r="S60" s="8" t="e">
        <f t="shared" ca="1" si="7"/>
        <v>#N/A</v>
      </c>
      <c r="T60" s="6" t="e">
        <f t="shared" ca="1" si="8"/>
        <v>#N/A</v>
      </c>
      <c r="U60" s="6">
        <f t="shared" ca="1" si="9"/>
        <v>2</v>
      </c>
      <c r="V60" s="1">
        <f ca="1" xml:space="preserve">
IF($N60 = 5 + N("Presidente"),
    27000,
    IF($N60 = 6 + N("Vice-presidente"),
        23000,
        IF(OR($N60 = 8, $N60= 13, $N60 = 12) + N("Secretária bilíngue ou coordenador ou especialista"),
            8000,
            IF($N60 = 7 + N("Diretor"),
                15000,
                IF($N60 = 14 + N("Gerente"),
                    12000,
                    IF($N60 = 9 + N("Estagiário"),
                        705,
                        IF($N60 = 10 + N("Trainee"),
                            805,
                            IF($N60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 = 7,
  500,
  IF($L60 = 8,
    1000,
    IF($L60 = 9,
      1500,
      IF($L60 = 10,
        2000,
        0
      )
    )
  )
)
+
N("Adicional no salário por área")
+
IF($M60 = 14 + N("Tecnologia da Informação"),
  120,
  IF($M60 = 16 + N("Vendas"),
    110,
    IF($M60 = 15 + N("Jurídico"),
      100,
      IF(OR($M60 = 8, $M60 = 9, $M60 = 11) + N("Recursos humanos ou comercial ou comunicação e marketing"),
        80,
        0
      )
    )
  )
)
+
N("Adicionando pegadinha")
+
IF(AND($M60 = 16, $L60 = 9, $N60 = 11) + N("Se for de vendas, com mestrado, analista sênior"),
  IF($J60 = 5,
    100,
    0
  )
  +
  IF($H60 = "M",
    200,
    0
  ),
  0
)</f>
        <v>23000</v>
      </c>
    </row>
    <row r="61" spans="1:22" x14ac:dyDescent="0.2">
      <c r="A61" s="7" cm="1">
        <f t="array" aca="1" ref="A61" ca="1">INDEX(Companies!$A:$A,RANDBETWEEN(2,COUNTA(Companies!$A:$A)),1)</f>
        <v>2</v>
      </c>
      <c r="B61" s="5">
        <f t="shared" si="0"/>
        <v>60</v>
      </c>
      <c r="C61" s="6">
        <f t="shared" ca="1" si="1"/>
        <v>1</v>
      </c>
      <c r="D61" s="7">
        <f ca="1">IF($B61 = 1 + N("Presidente"),
    127,
    IF($B61 = 2 + N("Vice-Presidente"),
        72,
        IF($B61 = 3 + N("Secretária bilíngue"),
            13,
            RANDBETWEEN(5,COUNT(Name!$A:$A) + 1)
        )
    )
)</f>
        <v>132</v>
      </c>
      <c r="E61" s="7" t="str">
        <f ca="1" xml:space="preserve">
VLOOKUP(
  $D61,
  Name!$A:$B,
  2,
  FALSE
)
&amp; " " &amp;
IF($B61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Bermudes Testa</v>
      </c>
      <c r="F61" s="7">
        <v>2</v>
      </c>
      <c r="G61" s="7" t="str" cm="1">
        <f t="array" aca="1" ref="G61" ca="1">VLOOKUP(INDEX(States!$B:$B,RANDBETWEEN(2,COUNTA(States!$A:$A)),1),States!$B:$C,2,FALSE)</f>
        <v>Santarém</v>
      </c>
      <c r="H61" s="7" t="str">
        <f ca="1">VLOOKUP($D61,Name!$A:$C,3,FALSE)</f>
        <v>F</v>
      </c>
      <c r="I61" s="7" cm="1">
        <f t="array" aca="1" ref="I61" ca="1">INDEX('Marital status'!$A:$A,RANDBETWEEN(2,COUNTA('Marital status'!$A:$A)),1)</f>
        <v>4</v>
      </c>
      <c r="J61" s="7">
        <f t="shared" ca="1" si="2"/>
        <v>2</v>
      </c>
      <c r="K61" s="8">
        <f t="shared" ca="1" si="3"/>
        <v>36532</v>
      </c>
      <c r="L61" s="6">
        <f t="shared" ca="1" si="4"/>
        <v>5</v>
      </c>
      <c r="M61" s="7">
        <f ca="1" xml:space="preserve">
  IF(OR($N61 = 2, $N61 = 3, $N61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1" s="6">
        <f t="shared" ca="1" si="5"/>
        <v>8</v>
      </c>
      <c r="O61" s="7" t="str">
        <f ca="1">VLOOKUP($N61,Roles!$A:$B,2,FALSE)</f>
        <v>Analyst</v>
      </c>
      <c r="P61" s="6">
        <f t="shared" ca="1" si="6"/>
        <v>2</v>
      </c>
      <c r="Q61" s="8">
        <f ca="1" xml:space="preserve">
IF(
  OR(
    $N61=5,$N61=6,$N61=7,$N61=8,$N61=14
  ),
  36161,
  IF(
     (
      (TODAY() - $K61) / 365
     ) &lt; 19,
      TODAY(),
      RANDBETWEEN(36161,TODAY())
  )
)</f>
        <v>36161</v>
      </c>
      <c r="R61" s="6">
        <f ca="1">RANDBETWEEN(2,COUNTA('Recruitment source'!$A:$A))</f>
        <v>4</v>
      </c>
      <c r="S61" s="8" t="e">
        <f t="shared" ca="1" si="7"/>
        <v>#N/A</v>
      </c>
      <c r="T61" s="6" t="e">
        <f t="shared" ca="1" si="8"/>
        <v>#N/A</v>
      </c>
      <c r="U61" s="6">
        <f t="shared" ca="1" si="9"/>
        <v>5</v>
      </c>
      <c r="V61" s="1">
        <f ca="1" xml:space="preserve">
IF($N61 = 5 + N("Presidente"),
    27000,
    IF($N61 = 6 + N("Vice-presidente"),
        23000,
        IF(OR($N61 = 8, $N61= 13, $N61 = 12) + N("Secretária bilíngue ou coordenador ou especialista"),
            8000,
            IF($N61 = 7 + N("Diretor"),
                15000,
                IF($N61 = 14 + N("Gerente"),
                    12000,
                    IF($N61 = 9 + N("Estagiário"),
                        705,
                        IF($N61 = 10 + N("Trainee"),
                            805,
                            IF($N61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 = 7,
  500,
  IF($L61 = 8,
    1000,
    IF($L61 = 9,
      1500,
      IF($L61 = 10,
        2000,
        0
      )
    )
  )
)
+
N("Adicional no salário por área")
+
IF($M61 = 14 + N("Tecnologia da Informação"),
  120,
  IF($M61 = 16 + N("Vendas"),
    110,
    IF($M61 = 15 + N("Jurídico"),
      100,
      IF(OR($M61 = 8, $M61 = 9, $M61 = 11) + N("Recursos humanos ou comercial ou comunicação e marketing"),
        80,
        0
      )
    )
  )
)
+
N("Adicionando pegadinha")
+
IF(AND($M61 = 16, $L61 = 9, $N61 = 11) + N("Se for de vendas, com mestrado, analista sênior"),
  IF($J61 = 5,
    100,
    0
  )
  +
  IF($H61 = "M",
    200,
    0
  ),
  0
)</f>
        <v>8000</v>
      </c>
    </row>
    <row r="62" spans="1:22" x14ac:dyDescent="0.2">
      <c r="A62" s="7" cm="1">
        <f t="array" aca="1" ref="A62" ca="1">INDEX(Companies!$A:$A,RANDBETWEEN(2,COUNTA(Companies!$A:$A)),1)</f>
        <v>2</v>
      </c>
      <c r="B62" s="5">
        <f t="shared" si="0"/>
        <v>61</v>
      </c>
      <c r="C62" s="6">
        <f t="shared" ca="1" si="1"/>
        <v>1</v>
      </c>
      <c r="D62" s="7">
        <f ca="1">IF($B62 = 1 + N("Presidente"),
    127,
    IF($B62 = 2 + N("Vice-Presidente"),
        72,
        IF($B62 = 3 + N("Secretária bilíngue"),
            13,
            RANDBETWEEN(5,COUNT(Name!$A:$A) + 1)
        )
    )
)</f>
        <v>189</v>
      </c>
      <c r="E62" s="7" t="str">
        <f ca="1" xml:space="preserve">
VLOOKUP(
  $D62,
  Name!$A:$B,
  2,
  FALSE
)
&amp; " " &amp;
IF($B62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Rodrigues Bianchi</v>
      </c>
      <c r="F62" s="7">
        <v>2</v>
      </c>
      <c r="G62" s="7" t="str" cm="1">
        <f t="array" aca="1" ref="G62" ca="1">VLOOKUP(INDEX(States!$B:$B,RANDBETWEEN(2,COUNTA(States!$A:$A)),1),States!$B:$C,2,FALSE)</f>
        <v xml:space="preserve"> ÉVORA</v>
      </c>
      <c r="H62" s="7" t="str">
        <f ca="1">VLOOKUP($D62,Name!$A:$C,3,FALSE)</f>
        <v>M</v>
      </c>
      <c r="I62" s="7" cm="1">
        <f t="array" aca="1" ref="I62" ca="1">INDEX('Marital status'!$A:$A,RANDBETWEEN(2,COUNTA('Marital status'!$A:$A)),1)</f>
        <v>4</v>
      </c>
      <c r="J62" s="7">
        <f t="shared" ca="1" si="2"/>
        <v>2</v>
      </c>
      <c r="K62" s="8">
        <f t="shared" ca="1" si="3"/>
        <v>22758</v>
      </c>
      <c r="L62" s="6">
        <f t="shared" ca="1" si="4"/>
        <v>4</v>
      </c>
      <c r="M62" s="7">
        <f ca="1" xml:space="preserve">
  IF(OR($N62 = 2, $N62 = 3, $N62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62" s="6">
        <f t="shared" ca="1" si="5"/>
        <v>6</v>
      </c>
      <c r="O62" s="7" t="str">
        <f ca="1">VLOOKUP($N62,Roles!$A:$B,2,FALSE)</f>
        <v>Intern</v>
      </c>
      <c r="P62" s="6" t="e">
        <f t="shared" ca="1" si="6"/>
        <v>#N/A</v>
      </c>
      <c r="Q62" s="8">
        <f ca="1" xml:space="preserve">
IF(
  OR(
    $N62=5,$N62=6,$N62=7,$N62=8,$N62=14
  ),
  36161,
  IF(
     (
      (TODAY() - $K62) / 365
     ) &lt; 19,
      TODAY(),
      RANDBETWEEN(36161,TODAY())
  )
)</f>
        <v>36161</v>
      </c>
      <c r="R62" s="6">
        <f ca="1">RANDBETWEEN(2,COUNTA('Recruitment source'!$A:$A))</f>
        <v>10</v>
      </c>
      <c r="S62" s="8" t="e">
        <f t="shared" ca="1" si="7"/>
        <v>#N/A</v>
      </c>
      <c r="T62" s="6" t="e">
        <f t="shared" ca="1" si="8"/>
        <v>#N/A</v>
      </c>
      <c r="U62" s="6">
        <f t="shared" ca="1" si="9"/>
        <v>4</v>
      </c>
      <c r="V62" s="1">
        <f ca="1" xml:space="preserve">
IF($N62 = 5 + N("Presidente"),
    27000,
    IF($N62 = 6 + N("Vice-presidente"),
        23000,
        IF(OR($N62 = 8, $N62= 13, $N62 = 12) + N("Secretária bilíngue ou coordenador ou especialista"),
            8000,
            IF($N62 = 7 + N("Diretor"),
                15000,
                IF($N62 = 14 + N("Gerente"),
                    12000,
                    IF($N62 = 9 + N("Estagiário"),
                        705,
                        IF($N62 = 10 + N("Trainee"),
                            805,
                            IF($N62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 = 7,
  500,
  IF($L62 = 8,
    1000,
    IF($L62 = 9,
      1500,
      IF($L62 = 10,
        2000,
        0
      )
    )
  )
)
+
N("Adicional no salário por área")
+
IF($M62 = 14 + N("Tecnologia da Informação"),
  120,
  IF($M62 = 16 + N("Vendas"),
    110,
    IF($M62 = 15 + N("Jurídico"),
      100,
      IF(OR($M62 = 8, $M62 = 9, $M62 = 11) + N("Recursos humanos ou comercial ou comunicação e marketing"),
        80,
        0
      )
    )
  )
)
+
N("Adicionando pegadinha")
+
IF(AND($M62 = 16, $L62 = 9, $N62 = 11) + N("Se for de vendas, com mestrado, analista sênior"),
  IF($J62 = 5,
    100,
    0
  )
  +
  IF($H62 = "M",
    200,
    0
  ),
  0
)</f>
        <v>23080</v>
      </c>
    </row>
    <row r="63" spans="1:22" x14ac:dyDescent="0.2">
      <c r="A63" s="7" cm="1">
        <f t="array" aca="1" ref="A63" ca="1">INDEX(Companies!$A:$A,RANDBETWEEN(2,COUNTA(Companies!$A:$A)),1)</f>
        <v>2</v>
      </c>
      <c r="B63" s="5">
        <f t="shared" si="0"/>
        <v>62</v>
      </c>
      <c r="C63" s="6">
        <f t="shared" ca="1" si="1"/>
        <v>1</v>
      </c>
      <c r="D63" s="7">
        <f ca="1">IF($B63 = 1 + N("Presidente"),
    127,
    IF($B63 = 2 + N("Vice-Presidente"),
        72,
        IF($B63 = 3 + N("Secretária bilíngue"),
            13,
            RANDBETWEEN(5,COUNT(Name!$A:$A) + 1)
        )
    )
)</f>
        <v>329</v>
      </c>
      <c r="E63" s="7" t="str">
        <f ca="1" xml:space="preserve">
VLOOKUP(
  $D63,
  Name!$A:$B,
  2,
  FALSE
)
&amp; " " &amp;
IF($B63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Esposito Pinto</v>
      </c>
      <c r="F63" s="7">
        <v>2</v>
      </c>
      <c r="G63" s="7" t="str" cm="1">
        <f t="array" aca="1" ref="G63" ca="1">VLOOKUP(INDEX(States!$B:$B,RANDBETWEEN(2,COUNTA(States!$A:$A)),1),States!$B:$C,2,FALSE)</f>
        <v xml:space="preserve"> Setúbal </v>
      </c>
      <c r="H63" s="7" t="str">
        <f ca="1">VLOOKUP($D63,Name!$A:$C,3,FALSE)</f>
        <v>F</v>
      </c>
      <c r="I63" s="7" cm="1">
        <f t="array" aca="1" ref="I63" ca="1">INDEX('Marital status'!$A:$A,RANDBETWEEN(2,COUNTA('Marital status'!$A:$A)),1)</f>
        <v>2</v>
      </c>
      <c r="J63" s="7">
        <f t="shared" ca="1" si="2"/>
        <v>3</v>
      </c>
      <c r="K63" s="8">
        <f t="shared" ca="1" si="3"/>
        <v>33378</v>
      </c>
      <c r="L63" s="6">
        <f t="shared" ca="1" si="4"/>
        <v>4</v>
      </c>
      <c r="M63" s="7">
        <f ca="1" xml:space="preserve">
  IF(OR($N63 = 2, $N63 = 3, $N63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3" s="6">
        <f t="shared" ca="1" si="5"/>
        <v>8</v>
      </c>
      <c r="O63" s="7" t="str">
        <f ca="1">VLOOKUP($N63,Roles!$A:$B,2,FALSE)</f>
        <v>Analyst</v>
      </c>
      <c r="P63" s="6">
        <f t="shared" ca="1" si="6"/>
        <v>2</v>
      </c>
      <c r="Q63" s="8">
        <f ca="1" xml:space="preserve">
IF(
  OR(
    $N63=5,$N63=6,$N63=7,$N63=8,$N63=14
  ),
  36161,
  IF(
     (
      (TODAY() - $K63) / 365
     ) &lt; 19,
      TODAY(),
      RANDBETWEEN(36161,TODAY())
  )
)</f>
        <v>36161</v>
      </c>
      <c r="R63" s="6">
        <f ca="1">RANDBETWEEN(2,COUNTA('Recruitment source'!$A:$A))</f>
        <v>8</v>
      </c>
      <c r="S63" s="8" t="e">
        <f t="shared" ca="1" si="7"/>
        <v>#N/A</v>
      </c>
      <c r="T63" s="6" t="e">
        <f t="shared" ca="1" si="8"/>
        <v>#N/A</v>
      </c>
      <c r="U63" s="6">
        <f t="shared" ca="1" si="9"/>
        <v>3</v>
      </c>
      <c r="V63" s="1">
        <f ca="1" xml:space="preserve">
IF($N63 = 5 + N("Presidente"),
    27000,
    IF($N63 = 6 + N("Vice-presidente"),
        23000,
        IF(OR($N63 = 8, $N63= 13, $N63 = 12) + N("Secretária bilíngue ou coordenador ou especialista"),
            8000,
            IF($N63 = 7 + N("Diretor"),
                15000,
                IF($N63 = 14 + N("Gerente"),
                    12000,
                    IF($N63 = 9 + N("Estagiário"),
                        705,
                        IF($N63 = 10 + N("Trainee"),
                            805,
                            IF($N63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 = 7,
  500,
  IF($L63 = 8,
    1000,
    IF($L63 = 9,
      1500,
      IF($L63 = 10,
        2000,
        0
      )
    )
  )
)
+
N("Adicional no salário por área")
+
IF($M63 = 14 + N("Tecnologia da Informação"),
  120,
  IF($M63 = 16 + N("Vendas"),
    110,
    IF($M63 = 15 + N("Jurídico"),
      100,
      IF(OR($M63 = 8, $M63 = 9, $M63 = 11) + N("Recursos humanos ou comercial ou comunicação e marketing"),
        80,
        0
      )
    )
  )
)
+
N("Adicionando pegadinha")
+
IF(AND($M63 = 16, $L63 = 9, $N63 = 11) + N("Se for de vendas, com mestrado, analista sênior"),
  IF($J63 = 5,
    100,
    0
  )
  +
  IF($H63 = "M",
    200,
    0
  ),
  0
)</f>
        <v>8080</v>
      </c>
    </row>
    <row r="64" spans="1:22" x14ac:dyDescent="0.2">
      <c r="A64" s="7" cm="1">
        <f t="array" aca="1" ref="A64" ca="1">INDEX(Companies!$A:$A,RANDBETWEEN(2,COUNTA(Companies!$A:$A)),1)</f>
        <v>2</v>
      </c>
      <c r="B64" s="5">
        <f t="shared" si="0"/>
        <v>63</v>
      </c>
      <c r="C64" s="6">
        <f t="shared" ca="1" si="1"/>
        <v>1</v>
      </c>
      <c r="D64" s="7">
        <f ca="1">IF($B64 = 1 + N("Presidente"),
    127,
    IF($B64 = 2 + N("Vice-Presidente"),
        72,
        IF($B64 = 3 + N("Secretária bilíngue"),
            13,
            RANDBETWEEN(5,COUNT(Name!$A:$A) + 1)
        )
    )
)</f>
        <v>226</v>
      </c>
      <c r="E64" s="7" t="str">
        <f ca="1" xml:space="preserve">
VLOOKUP(
  $D64,
  Name!$A:$B,
  2,
  FALSE
)
&amp; " " &amp;
IF($B64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Bicalho dos Santos</v>
      </c>
      <c r="F64" s="7">
        <v>2</v>
      </c>
      <c r="G64" s="7" t="str" cm="1">
        <f t="array" aca="1" ref="G64" ca="1">VLOOKUP(INDEX(States!$B:$B,RANDBETWEEN(2,COUNTA(States!$A:$A)),1),States!$B:$C,2,FALSE)</f>
        <v>Viana do Castelo</v>
      </c>
      <c r="H64" s="7" t="str">
        <f ca="1">VLOOKUP($D64,Name!$A:$C,3,FALSE)</f>
        <v>M</v>
      </c>
      <c r="I64" s="7" cm="1">
        <f t="array" aca="1" ref="I64" ca="1">INDEX('Marital status'!$A:$A,RANDBETWEEN(2,COUNTA('Marital status'!$A:$A)),1)</f>
        <v>2</v>
      </c>
      <c r="J64" s="7">
        <f t="shared" ca="1" si="2"/>
        <v>2</v>
      </c>
      <c r="K64" s="8">
        <f t="shared" ca="1" si="3"/>
        <v>31956</v>
      </c>
      <c r="L64" s="6">
        <f t="shared" ca="1" si="4"/>
        <v>4</v>
      </c>
      <c r="M64" s="7">
        <f ca="1" xml:space="preserve">
  IF(OR($N64 = 2, $N64 = 3, $N64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64" s="6">
        <f t="shared" ca="1" si="5"/>
        <v>7</v>
      </c>
      <c r="O64" s="7" t="str">
        <f ca="1">VLOOKUP($N64,Roles!$A:$B,2,FALSE)</f>
        <v>Trainee</v>
      </c>
      <c r="P64" s="6" t="e">
        <f t="shared" ca="1" si="6"/>
        <v>#N/A</v>
      </c>
      <c r="Q64" s="8">
        <f ca="1" xml:space="preserve">
IF(
  OR(
    $N64=5,$N64=6,$N64=7,$N64=8,$N64=14
  ),
  36161,
  IF(
     (
      (TODAY() - $K64) / 365
     ) &lt; 19,
      TODAY(),
      RANDBETWEEN(36161,TODAY())
  )
)</f>
        <v>36161</v>
      </c>
      <c r="R64" s="6">
        <f ca="1">RANDBETWEEN(2,COUNTA('Recruitment source'!$A:$A))</f>
        <v>3</v>
      </c>
      <c r="S64" s="8" t="e">
        <f t="shared" ca="1" si="7"/>
        <v>#N/A</v>
      </c>
      <c r="T64" s="6" t="e">
        <f t="shared" ca="1" si="8"/>
        <v>#N/A</v>
      </c>
      <c r="U64" s="6">
        <f t="shared" ca="1" si="9"/>
        <v>3</v>
      </c>
      <c r="V64" s="1">
        <f ca="1" xml:space="preserve">
IF($N64 = 5 + N("Presidente"),
    27000,
    IF($N64 = 6 + N("Vice-presidente"),
        23000,
        IF(OR($N64 = 8, $N64= 13, $N64 = 12) + N("Secretária bilíngue ou coordenador ou especialista"),
            8000,
            IF($N64 = 7 + N("Diretor"),
                15000,
                IF($N64 = 14 + N("Gerente"),
                    12000,
                    IF($N64 = 9 + N("Estagiário"),
                        705,
                        IF($N64 = 10 + N("Trainee"),
                            805,
                            IF($N64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 = 7,
  500,
  IF($L64 = 8,
    1000,
    IF($L64 = 9,
      1500,
      IF($L64 = 10,
        2000,
        0
      )
    )
  )
)
+
N("Adicional no salário por área")
+
IF($M64 = 14 + N("Tecnologia da Informação"),
  120,
  IF($M64 = 16 + N("Vendas"),
    110,
    IF($M64 = 15 + N("Jurídico"),
      100,
      IF(OR($M64 = 8, $M64 = 9, $M64 = 11) + N("Recursos humanos ou comercial ou comunicação e marketing"),
        80,
        0
      )
    )
  )
)
+
N("Adicionando pegadinha")
+
IF(AND($M64 = 16, $L64 = 9, $N64 = 11) + N("Se for de vendas, com mestrado, analista sênior"),
  IF($J64 = 5,
    100,
    0
  )
  +
  IF($H64 = "M",
    200,
    0
  ),
  0
)</f>
        <v>15080</v>
      </c>
    </row>
    <row r="65" spans="1:22" x14ac:dyDescent="0.2">
      <c r="A65" s="7" cm="1">
        <f t="array" aca="1" ref="A65" ca="1">INDEX(Companies!$A:$A,RANDBETWEEN(2,COUNTA(Companies!$A:$A)),1)</f>
        <v>2</v>
      </c>
      <c r="B65" s="5">
        <f t="shared" si="0"/>
        <v>64</v>
      </c>
      <c r="C65" s="6">
        <f t="shared" ca="1" si="1"/>
        <v>1</v>
      </c>
      <c r="D65" s="7">
        <f ca="1">IF($B65 = 1 + N("Presidente"),
    127,
    IF($B65 = 2 + N("Vice-Presidente"),
        72,
        IF($B65 = 3 + N("Secretária bilíngue"),
            13,
            RANDBETWEEN(5,COUNT(Name!$A:$A) + 1)
        )
    )
)</f>
        <v>159</v>
      </c>
      <c r="E65" s="7" t="str">
        <f ca="1" xml:space="preserve">
VLOOKUP(
  $D65,
  Name!$A:$B,
  2,
  FALSE
)
&amp; " " &amp;
IF($B65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Martini Figo</v>
      </c>
      <c r="F65" s="7">
        <v>2</v>
      </c>
      <c r="G65" s="7" t="str" cm="1">
        <f t="array" aca="1" ref="G65" ca="1">VLOOKUP(INDEX(States!$B:$B,RANDBETWEEN(2,COUNTA(States!$A:$A)),1),States!$B:$C,2,FALSE)</f>
        <v xml:space="preserve"> Lisboa</v>
      </c>
      <c r="H65" s="7" t="str">
        <f ca="1">VLOOKUP($D65,Name!$A:$C,3,FALSE)</f>
        <v>M</v>
      </c>
      <c r="I65" s="7" cm="1">
        <f t="array" aca="1" ref="I65" ca="1">INDEX('Marital status'!$A:$A,RANDBETWEEN(2,COUNTA('Marital status'!$A:$A)),1)</f>
        <v>6</v>
      </c>
      <c r="J65" s="7">
        <f t="shared" ca="1" si="2"/>
        <v>2</v>
      </c>
      <c r="K65" s="8">
        <f t="shared" ca="1" si="3"/>
        <v>35698</v>
      </c>
      <c r="L65" s="6">
        <f t="shared" ca="1" si="4"/>
        <v>4</v>
      </c>
      <c r="M65" s="7">
        <f ca="1" xml:space="preserve">
  IF(OR($N65 = 2, $N65 = 3, $N65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5" s="6">
        <f t="shared" ca="1" si="5"/>
        <v>8</v>
      </c>
      <c r="O65" s="7" t="str">
        <f ca="1">VLOOKUP($N65,Roles!$A:$B,2,FALSE)</f>
        <v>Analyst</v>
      </c>
      <c r="P65" s="6">
        <f t="shared" ca="1" si="6"/>
        <v>4</v>
      </c>
      <c r="Q65" s="8">
        <f ca="1" xml:space="preserve">
IF(
  OR(
    $N65=5,$N65=6,$N65=7,$N65=8,$N65=14
  ),
  36161,
  IF(
     (
      (TODAY() - $K65) / 365
     ) &lt; 19,
      TODAY(),
      RANDBETWEEN(36161,TODAY())
  )
)</f>
        <v>36161</v>
      </c>
      <c r="R65" s="6">
        <f ca="1">RANDBETWEEN(2,COUNTA('Recruitment source'!$A:$A))</f>
        <v>4</v>
      </c>
      <c r="S65" s="8" t="e">
        <f t="shared" ca="1" si="7"/>
        <v>#N/A</v>
      </c>
      <c r="T65" s="6" t="e">
        <f t="shared" ca="1" si="8"/>
        <v>#N/A</v>
      </c>
      <c r="U65" s="6">
        <f t="shared" ca="1" si="9"/>
        <v>3</v>
      </c>
      <c r="V65" s="1">
        <f ca="1" xml:space="preserve">
IF($N65 = 5 + N("Presidente"),
    27000,
    IF($N65 = 6 + N("Vice-presidente"),
        23000,
        IF(OR($N65 = 8, $N65= 13, $N65 = 12) + N("Secretária bilíngue ou coordenador ou especialista"),
            8000,
            IF($N65 = 7 + N("Diretor"),
                15000,
                IF($N65 = 14 + N("Gerente"),
                    12000,
                    IF($N65 = 9 + N("Estagiário"),
                        705,
                        IF($N65 = 10 + N("Trainee"),
                            805,
                            IF($N65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 = 7,
  500,
  IF($L65 = 8,
    1000,
    IF($L65 = 9,
      1500,
      IF($L65 = 10,
        2000,
        0
      )
    )
  )
)
+
N("Adicional no salário por área")
+
IF($M65 = 14 + N("Tecnologia da Informação"),
  120,
  IF($M65 = 16 + N("Vendas"),
    110,
    IF($M65 = 15 + N("Jurídico"),
      100,
      IF(OR($M65 = 8, $M65 = 9, $M65 = 11) + N("Recursos humanos ou comercial ou comunicação e marketing"),
        80,
        0
      )
    )
  )
)
+
N("Adicionando pegadinha")
+
IF(AND($M65 = 16, $L65 = 9, $N65 = 11) + N("Se for de vendas, com mestrado, analista sênior"),
  IF($J65 = 5,
    100,
    0
  )
  +
  IF($H65 = "M",
    200,
    0
  ),
  0
)</f>
        <v>8000</v>
      </c>
    </row>
    <row r="66" spans="1:22" x14ac:dyDescent="0.2">
      <c r="A66" s="7" cm="1">
        <f t="array" aca="1" ref="A66" ca="1">INDEX(Companies!$A:$A,RANDBETWEEN(2,COUNTA(Companies!$A:$A)),1)</f>
        <v>2</v>
      </c>
      <c r="B66" s="5">
        <f t="shared" si="0"/>
        <v>65</v>
      </c>
      <c r="C66" s="6">
        <f t="shared" ca="1" si="1"/>
        <v>1</v>
      </c>
      <c r="D66" s="7">
        <f ca="1">IF($B66 = 1 + N("Presidente"),
    127,
    IF($B66 = 2 + N("Vice-Presidente"),
        72,
        IF($B66 = 3 + N("Secretária bilíngue"),
            13,
            RANDBETWEEN(5,COUNT(Name!$A:$A) + 1)
        )
    )
)</f>
        <v>289</v>
      </c>
      <c r="E66" s="7" t="str">
        <f ca="1" xml:space="preserve">
VLOOKUP(
  $D66,
  Name!$A:$B,
  2,
  FALSE
)
&amp; " " &amp;
IF($B66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Almeida Camões</v>
      </c>
      <c r="F66" s="7">
        <v>2</v>
      </c>
      <c r="G66" s="7" t="str" cm="1">
        <f t="array" aca="1" ref="G66" ca="1">VLOOKUP(INDEX(States!$B:$B,RANDBETWEEN(2,COUNTA(States!$A:$A)),1),States!$B:$C,2,FALSE)</f>
        <v>Guarda</v>
      </c>
      <c r="H66" s="7" t="str">
        <f ca="1">VLOOKUP($D66,Name!$A:$C,3,FALSE)</f>
        <v>F</v>
      </c>
      <c r="I66" s="7" cm="1">
        <f t="array" aca="1" ref="I66" ca="1">INDEX('Marital status'!$A:$A,RANDBETWEEN(2,COUNTA('Marital status'!$A:$A)),1)</f>
        <v>6</v>
      </c>
      <c r="J66" s="7">
        <f t="shared" ca="1" si="2"/>
        <v>4</v>
      </c>
      <c r="K66" s="8">
        <f t="shared" ca="1" si="3"/>
        <v>34205</v>
      </c>
      <c r="L66" s="6">
        <f t="shared" ca="1" si="4"/>
        <v>4</v>
      </c>
      <c r="M66" s="7">
        <f ca="1" xml:space="preserve">
  IF(OR($N66 = 2, $N66 = 3, $N66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6" s="6">
        <f t="shared" ca="1" si="5"/>
        <v>7</v>
      </c>
      <c r="O66" s="7" t="str">
        <f ca="1">VLOOKUP($N66,Roles!$A:$B,2,FALSE)</f>
        <v>Trainee</v>
      </c>
      <c r="P66" s="6" t="e">
        <f t="shared" ca="1" si="6"/>
        <v>#N/A</v>
      </c>
      <c r="Q66" s="8">
        <f ca="1" xml:space="preserve">
IF(
  OR(
    $N66=5,$N66=6,$N66=7,$N66=8,$N66=14
  ),
  36161,
  IF(
     (
      (TODAY() - $K66) / 365
     ) &lt; 19,
      TODAY(),
      RANDBETWEEN(36161,TODAY())
  )
)</f>
        <v>36161</v>
      </c>
      <c r="R66" s="6">
        <f ca="1">RANDBETWEEN(2,COUNTA('Recruitment source'!$A:$A))</f>
        <v>3</v>
      </c>
      <c r="S66" s="8" t="e">
        <f t="shared" ca="1" si="7"/>
        <v>#N/A</v>
      </c>
      <c r="T66" s="6" t="e">
        <f t="shared" ca="1" si="8"/>
        <v>#N/A</v>
      </c>
      <c r="U66" s="6">
        <f t="shared" ca="1" si="9"/>
        <v>5</v>
      </c>
      <c r="V66" s="1">
        <f ca="1" xml:space="preserve">
IF($N66 = 5 + N("Presidente"),
    27000,
    IF($N66 = 6 + N("Vice-presidente"),
        23000,
        IF(OR($N66 = 8, $N66= 13, $N66 = 12) + N("Secretária bilíngue ou coordenador ou especialista"),
            8000,
            IF($N66 = 7 + N("Diretor"),
                15000,
                IF($N66 = 14 + N("Gerente"),
                    12000,
                    IF($N66 = 9 + N("Estagiário"),
                        705,
                        IF($N66 = 10 + N("Trainee"),
                            805,
                            IF($N66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 = 7,
  500,
  IF($L66 = 8,
    1000,
    IF($L66 = 9,
      1500,
      IF($L66 = 10,
        2000,
        0
      )
    )
  )
)
+
N("Adicional no salário por área")
+
IF($M66 = 14 + N("Tecnologia da Informação"),
  120,
  IF($M66 = 16 + N("Vendas"),
    110,
    IF($M66 = 15 + N("Jurídico"),
      100,
      IF(OR($M66 = 8, $M66 = 9, $M66 = 11) + N("Recursos humanos ou comercial ou comunicação e marketing"),
        80,
        0
      )
    )
  )
)
+
N("Adicionando pegadinha")
+
IF(AND($M66 = 16, $L66 = 9, $N66 = 11) + N("Se for de vendas, com mestrado, analista sênior"),
  IF($J66 = 5,
    100,
    0
  )
  +
  IF($H66 = "M",
    200,
    0
  ),
  0
)</f>
        <v>15000</v>
      </c>
    </row>
    <row r="67" spans="1:22" x14ac:dyDescent="0.2">
      <c r="A67" s="7" cm="1">
        <f t="array" aca="1" ref="A67" ca="1">INDEX(Companies!$A:$A,RANDBETWEEN(2,COUNTA(Companies!$A:$A)),1)</f>
        <v>2</v>
      </c>
      <c r="B67" s="5">
        <f t="shared" ref="B67:B130" si="10">ROW() - 1</f>
        <v>66</v>
      </c>
      <c r="C67" s="6">
        <f t="shared" ref="C67:C130" ca="1" si="11">IF(ISNA($S67),1,0)</f>
        <v>1</v>
      </c>
      <c r="D67" s="7">
        <f ca="1">IF($B67 = 1 + N("Presidente"),
    127,
    IF($B67 = 2 + N("Vice-Presidente"),
        72,
        IF($B67 = 3 + N("Secretária bilíngue"),
            13,
            RANDBETWEEN(5,COUNT(Name!$A:$A) + 1)
        )
    )
)</f>
        <v>166</v>
      </c>
      <c r="E67" s="7" t="str">
        <f ca="1" xml:space="preserve">
VLOOKUP(
  $D67,
  Name!$A:$B,
  2,
  FALSE
)
&amp; " " &amp;
IF($B67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Bicalho Dias</v>
      </c>
      <c r="F67" s="7">
        <v>2</v>
      </c>
      <c r="G67" s="7" t="str" cm="1">
        <f t="array" aca="1" ref="G67" ca="1">VLOOKUP(INDEX(States!$B:$B,RANDBETWEEN(2,COUNTA(States!$A:$A)),1),States!$B:$C,2,FALSE)</f>
        <v>Santarém</v>
      </c>
      <c r="H67" s="7" t="str">
        <f ca="1">VLOOKUP($D67,Name!$A:$C,3,FALSE)</f>
        <v>M</v>
      </c>
      <c r="I67" s="7" cm="1">
        <f t="array" aca="1" ref="I67" ca="1">INDEX('Marital status'!$A:$A,RANDBETWEEN(2,COUNTA('Marital status'!$A:$A)),1)</f>
        <v>5</v>
      </c>
      <c r="J67" s="7">
        <f t="shared" ref="J67:J130" ca="1" si="12" xml:space="preserve">
IF(AND($N67 &gt;= 2, $N67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67" s="8">
        <f t="shared" ref="K67:K130" ca="1" si="13" xml:space="preserve">
IF($N67 = 5 + N("CEO"),
    TODAY() - 16340,
    IF($N67 = 8 + N("Secretary"),
        RANDBETWEEN(TODAY() - 12418.5, TODAY()-6574.5),
        IF(OR($N67 = 7, $N67 = 14),
            RANDBETWEEN(TODAY() - 16071, TODAY() - 8766),
            IF(OR($N67 = 13, $N67 = 12, $N67 = 11),
                RANDBETWEEN(TODAY() - 27393.75, TODAY() - 12783.75),
                RANDBETWEEN(TODAY() - 27393.75, TODAY()-10957.5)
            )
        )
    )
)</f>
        <v>37199</v>
      </c>
      <c r="L67" s="6">
        <f t="shared" ref="L67:L130" ca="1" si="14" xml:space="preserve">
IF(OR($N67 = 2, $N67 = 3) + N("Se for presidente ou vice-presidente"),
    7 + N("Doutor"),
    IF($N67 = 4 + N("Se for diretor"),
        RANDBETWEEN(5,7) + N("Graduate school or Master’s degree or Doctorate"),
        IF($N67 = 11 + N("Se for gerente"),
            RANDBETWEEN(4,6) + N("Undergraduate degree or Graduate school or Master’s degree"),
            IF(AND($N67 &gt;= 8, $N67 &lt;= 10) + N("If coordinator or specialist or analyst"),
                RANDBETWEEN(4,5),
                4
            )
        )
    )
)</f>
        <v>5</v>
      </c>
      <c r="M67" s="7">
        <f ca="1" xml:space="preserve">
  IF(OR($N67 = 2, $N67 = 3, $N67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7" s="6">
        <f t="shared" ref="N67:N130" ca="1" si="15" xml:space="preserve">
IF($B67 = 1 + N("Se matrícula for 1"),
  2 + N("Presidente"),
  IF($B67 = 2 + N("Se matrícula for 2"),
    3 + N("Vice-presidente"),
    IF($B67 = 3 + N("Se matrícula for 3"),
      5 + N("Secretária bilíngue"),
      IF(AND($B67 &gt;= 4, $B67 &lt;=14),
        4 + N("Diretor"),
        IF(AND($B67 &gt;= 15, $B67 &lt;= 25),
          11 + N("Manager"),
          IF(AND($B67 &gt;= 26, $B67 &lt;= 36),
            10 + N("Coordinador"),
            IF(AND($B67 &gt;= 37, $B67 &lt;= 47),
              9 + N("Especialista"),
                IF(MOD($B67,2) = 0,
                  8 + N("Analista"),
                  RANDBETWEEN(6,7) + N("Estagiário ou Trainee")
                )
            )
          )
        )
      )
    )
  )
)</f>
        <v>8</v>
      </c>
      <c r="O67" s="7" t="str">
        <f ca="1">VLOOKUP($N67,Roles!$A:$B,2,FALSE)</f>
        <v>Analyst</v>
      </c>
      <c r="P67" s="6">
        <f t="shared" ref="P67:P130" ca="1" si="16" xml:space="preserve">
IF($N67 =8 + N("Analyst"),
    RANDBETWEEN(2, 4) + N("Jr, Pleno, Sr"),
    NA()
)</f>
        <v>4</v>
      </c>
      <c r="Q67" s="8">
        <f ca="1" xml:space="preserve">
IF(
  OR(
    $N67=5,$N67=6,$N67=7,$N67=8,$N67=14
  ),
  36161,
  IF(
     (
      (TODAY() - $K67) / 365
     ) &lt; 19,
      TODAY(),
      RANDBETWEEN(36161,TODAY())
  )
)</f>
        <v>36161</v>
      </c>
      <c r="R67" s="6">
        <f ca="1">RANDBETWEEN(2,COUNTA('Recruitment source'!$A:$A))</f>
        <v>4</v>
      </c>
      <c r="S67" s="8" t="e">
        <f t="shared" ref="S67:S130" ca="1" si="17" xml:space="preserve">
IF(MOD(
     ROW(),111
   )=0,
   RANDBETWEEN($Q67 + 1,TODAY() - 1),NA()
)</f>
        <v>#N/A</v>
      </c>
      <c r="T67" s="6" t="e">
        <f t="shared" ref="T67:T130" ca="1" si="18" xml:space="preserve">
IF(
  ISNA(S67),
  NA(),
  RANDBETWEEN(2,IF($H67="F",10,9))
)</f>
        <v>#N/A</v>
      </c>
      <c r="U67" s="6">
        <f t="shared" ref="U67:U130" ca="1" si="19" xml:space="preserve">
IF(
 ISNA($S67),
 IF(
   $N67 = 2,
   5,
   IF(
     OR($N67=3,$N67=4,$N67=5),
     RANDBETWEEN(4,5),
     IF(
       OR($N67=11,$N67=12),
       RANDBETWEEN(3,5),
       RANDBETWEEN(2,5)
     )
   )
 ),
 RANDBETWEEN(1,3)
)</f>
        <v>3</v>
      </c>
      <c r="V67" s="1">
        <f ca="1" xml:space="preserve">
IF($N67 = 5 + N("Presidente"),
    27000,
    IF($N67 = 6 + N("Vice-presidente"),
        23000,
        IF(OR($N67 = 8, $N67= 13, $N67 = 12) + N("Secretária bilíngue ou coordenador ou especialista"),
            8000,
            IF($N67 = 7 + N("Diretor"),
                15000,
                IF($N67 = 14 + N("Gerente"),
                    12000,
                    IF($N67 = 9 + N("Estagiário"),
                        705,
                        IF($N67 = 10 + N("Trainee"),
                            805,
                            IF($N67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 = 7,
  500,
  IF($L67 = 8,
    1000,
    IF($L67 = 9,
      1500,
      IF($L67 = 10,
        2000,
        0
      )
    )
  )
)
+
N("Adicional no salário por área")
+
IF($M67 = 14 + N("Tecnologia da Informação"),
  120,
  IF($M67 = 16 + N("Vendas"),
    110,
    IF($M67 = 15 + N("Jurídico"),
      100,
      IF(OR($M67 = 8, $M67 = 9, $M67 = 11) + N("Recursos humanos ou comercial ou comunicação e marketing"),
        80,
        0
      )
    )
  )
)
+
N("Adicionando pegadinha")
+
IF(AND($M67 = 16, $L67 = 9, $N67 = 11) + N("Se for de vendas, com mestrado, analista sênior"),
  IF($J67 = 5,
    100,
    0
  )
  +
  IF($H67 = "M",
    200,
    0
  ),
  0
)</f>
        <v>8080</v>
      </c>
    </row>
    <row r="68" spans="1:22" x14ac:dyDescent="0.2">
      <c r="A68" s="7" cm="1">
        <f t="array" aca="1" ref="A68" ca="1">INDEX(Companies!$A:$A,RANDBETWEEN(2,COUNTA(Companies!$A:$A)),1)</f>
        <v>2</v>
      </c>
      <c r="B68" s="5">
        <f t="shared" si="10"/>
        <v>67</v>
      </c>
      <c r="C68" s="6">
        <f t="shared" ca="1" si="11"/>
        <v>1</v>
      </c>
      <c r="D68" s="7">
        <f ca="1">IF($B68 = 1 + N("Presidente"),
    127,
    IF($B68 = 2 + N("Vice-Presidente"),
        72,
        IF($B68 = 3 + N("Secretária bilíngue"),
            13,
            RANDBETWEEN(5,COUNT(Name!$A:$A) + 1)
        )
    )
)</f>
        <v>77</v>
      </c>
      <c r="E68" s="7" t="str">
        <f ca="1" xml:space="preserve">
VLOOKUP(
  $D68,
  Name!$A:$B,
  2,
  FALSE
)
&amp; " " &amp;
IF($B68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Araújo Bermudes</v>
      </c>
      <c r="F68" s="7">
        <v>2</v>
      </c>
      <c r="G68" s="7" t="str" cm="1">
        <f t="array" aca="1" ref="G68" ca="1">VLOOKUP(INDEX(States!$B:$B,RANDBETWEEN(2,COUNTA(States!$A:$A)),1),States!$B:$C,2,FALSE)</f>
        <v>Brangança</v>
      </c>
      <c r="H68" s="7" t="str">
        <f ca="1">VLOOKUP($D68,Name!$A:$C,3,FALSE)</f>
        <v>M</v>
      </c>
      <c r="I68" s="7" cm="1">
        <f t="array" aca="1" ref="I68" ca="1">INDEX('Marital status'!$A:$A,RANDBETWEEN(2,COUNTA('Marital status'!$A:$A)),1)</f>
        <v>5</v>
      </c>
      <c r="J68" s="7">
        <f t="shared" ca="1" si="12"/>
        <v>2</v>
      </c>
      <c r="K68" s="8">
        <f t="shared" ca="1" si="13"/>
        <v>28524</v>
      </c>
      <c r="L68" s="6">
        <f t="shared" ca="1" si="14"/>
        <v>4</v>
      </c>
      <c r="M68" s="7">
        <f ca="1" xml:space="preserve">
  IF(OR($N68 = 2, $N68 = 3, $N68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8" s="6">
        <f t="shared" ca="1" si="15"/>
        <v>6</v>
      </c>
      <c r="O68" s="7" t="str">
        <f ca="1">VLOOKUP($N68,Roles!$A:$B,2,FALSE)</f>
        <v>Intern</v>
      </c>
      <c r="P68" s="6" t="e">
        <f t="shared" ca="1" si="16"/>
        <v>#N/A</v>
      </c>
      <c r="Q68" s="8">
        <f ca="1" xml:space="preserve">
IF(
  OR(
    $N68=5,$N68=6,$N68=7,$N68=8,$N68=14
  ),
  36161,
  IF(
     (
      (TODAY() - $K68) / 365
     ) &lt; 19,
      TODAY(),
      RANDBETWEEN(36161,TODAY())
  )
)</f>
        <v>36161</v>
      </c>
      <c r="R68" s="6">
        <f ca="1">RANDBETWEEN(2,COUNTA('Recruitment source'!$A:$A))</f>
        <v>4</v>
      </c>
      <c r="S68" s="8" t="e">
        <f t="shared" ca="1" si="17"/>
        <v>#N/A</v>
      </c>
      <c r="T68" s="6" t="e">
        <f t="shared" ca="1" si="18"/>
        <v>#N/A</v>
      </c>
      <c r="U68" s="6">
        <f t="shared" ca="1" si="19"/>
        <v>2</v>
      </c>
      <c r="V68" s="1">
        <f ca="1" xml:space="preserve">
IF($N68 = 5 + N("Presidente"),
    27000,
    IF($N68 = 6 + N("Vice-presidente"),
        23000,
        IF(OR($N68 = 8, $N68= 13, $N68 = 12) + N("Secretária bilíngue ou coordenador ou especialista"),
            8000,
            IF($N68 = 7 + N("Diretor"),
                15000,
                IF($N68 = 14 + N("Gerente"),
                    12000,
                    IF($N68 = 9 + N("Estagiário"),
                        705,
                        IF($N68 = 10 + N("Trainee"),
                            805,
                            IF($N68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 = 7,
  500,
  IF($L68 = 8,
    1000,
    IF($L68 = 9,
      1500,
      IF($L68 = 10,
        2000,
        0
      )
    )
  )
)
+
N("Adicional no salário por área")
+
IF($M68 = 14 + N("Tecnologia da Informação"),
  120,
  IF($M68 = 16 + N("Vendas"),
    110,
    IF($M68 = 15 + N("Jurídico"),
      100,
      IF(OR($M68 = 8, $M68 = 9, $M68 = 11) + N("Recursos humanos ou comercial ou comunicação e marketing"),
        80,
        0
      )
    )
  )
)
+
N("Adicionando pegadinha")
+
IF(AND($M68 = 16, $L68 = 9, $N68 = 11) + N("Se for de vendas, com mestrado, analista sênior"),
  IF($J68 = 5,
    100,
    0
  )
  +
  IF($H68 = "M",
    200,
    0
  ),
  0
)</f>
        <v>23000</v>
      </c>
    </row>
    <row r="69" spans="1:22" x14ac:dyDescent="0.2">
      <c r="A69" s="7" cm="1">
        <f t="array" aca="1" ref="A69" ca="1">INDEX(Companies!$A:$A,RANDBETWEEN(2,COUNTA(Companies!$A:$A)),1)</f>
        <v>2</v>
      </c>
      <c r="B69" s="5">
        <f t="shared" si="10"/>
        <v>68</v>
      </c>
      <c r="C69" s="6">
        <f t="shared" ca="1" si="11"/>
        <v>1</v>
      </c>
      <c r="D69" s="7">
        <f ca="1">IF($B69 = 1 + N("Presidente"),
    127,
    IF($B69 = 2 + N("Vice-Presidente"),
        72,
        IF($B69 = 3 + N("Secretária bilíngue"),
            13,
            RANDBETWEEN(5,COUNT(Name!$A:$A) + 1)
        )
    )
)</f>
        <v>345</v>
      </c>
      <c r="E69" s="7" t="str">
        <f ca="1" xml:space="preserve">
VLOOKUP(
  $D69,
  Name!$A:$B,
  2,
  FALSE
)
&amp; " " &amp;
IF($B69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Amor Serra</v>
      </c>
      <c r="F69" s="7">
        <v>2</v>
      </c>
      <c r="G69" s="7" t="str" cm="1">
        <f t="array" aca="1" ref="G69" ca="1">VLOOKUP(INDEX(States!$B:$B,RANDBETWEEN(2,COUNTA(States!$A:$A)),1),States!$B:$C,2,FALSE)</f>
        <v>Coimbra</v>
      </c>
      <c r="H69" s="7" t="str">
        <f ca="1">VLOOKUP($D69,Name!$A:$C,3,FALSE)</f>
        <v>M</v>
      </c>
      <c r="I69" s="7" cm="1">
        <f t="array" aca="1" ref="I69" ca="1">INDEX('Marital status'!$A:$A,RANDBETWEEN(2,COUNTA('Marital status'!$A:$A)),1)</f>
        <v>4</v>
      </c>
      <c r="J69" s="7">
        <f t="shared" ca="1" si="12"/>
        <v>2</v>
      </c>
      <c r="K69" s="8">
        <f t="shared" ca="1" si="13"/>
        <v>34767</v>
      </c>
      <c r="L69" s="6">
        <f t="shared" ca="1" si="14"/>
        <v>5</v>
      </c>
      <c r="M69" s="7">
        <f ca="1" xml:space="preserve">
  IF(OR($N69 = 2, $N69 = 3, $N69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69" s="6">
        <f t="shared" ca="1" si="15"/>
        <v>8</v>
      </c>
      <c r="O69" s="7" t="str">
        <f ca="1">VLOOKUP($N69,Roles!$A:$B,2,FALSE)</f>
        <v>Analyst</v>
      </c>
      <c r="P69" s="6">
        <f t="shared" ca="1" si="16"/>
        <v>4</v>
      </c>
      <c r="Q69" s="8">
        <f ca="1" xml:space="preserve">
IF(
  OR(
    $N69=5,$N69=6,$N69=7,$N69=8,$N69=14
  ),
  36161,
  IF(
     (
      (TODAY() - $K69) / 365
     ) &lt; 19,
      TODAY(),
      RANDBETWEEN(36161,TODAY())
  )
)</f>
        <v>36161</v>
      </c>
      <c r="R69" s="6">
        <f ca="1">RANDBETWEEN(2,COUNTA('Recruitment source'!$A:$A))</f>
        <v>5</v>
      </c>
      <c r="S69" s="8" t="e">
        <f t="shared" ca="1" si="17"/>
        <v>#N/A</v>
      </c>
      <c r="T69" s="6" t="e">
        <f t="shared" ca="1" si="18"/>
        <v>#N/A</v>
      </c>
      <c r="U69" s="6">
        <f t="shared" ca="1" si="19"/>
        <v>2</v>
      </c>
      <c r="V69" s="1">
        <f ca="1" xml:space="preserve">
IF($N69 = 5 + N("Presidente"),
    27000,
    IF($N69 = 6 + N("Vice-presidente"),
        23000,
        IF(OR($N69 = 8, $N69= 13, $N69 = 12) + N("Secretária bilíngue ou coordenador ou especialista"),
            8000,
            IF($N69 = 7 + N("Diretor"),
                15000,
                IF($N69 = 14 + N("Gerente"),
                    12000,
                    IF($N69 = 9 + N("Estagiário"),
                        705,
                        IF($N69 = 10 + N("Trainee"),
                            805,
                            IF($N69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 = 7,
  500,
  IF($L69 = 8,
    1000,
    IF($L69 = 9,
      1500,
      IF($L69 = 10,
        2000,
        0
      )
    )
  )
)
+
N("Adicional no salário por área")
+
IF($M69 = 14 + N("Tecnologia da Informação"),
  120,
  IF($M69 = 16 + N("Vendas"),
    110,
    IF($M69 = 15 + N("Jurídico"),
      100,
      IF(OR($M69 = 8, $M69 = 9, $M69 = 11) + N("Recursos humanos ou comercial ou comunicação e marketing"),
        80,
        0
      )
    )
  )
)
+
N("Adicionando pegadinha")
+
IF(AND($M69 = 16, $L69 = 9, $N69 = 11) + N("Se for de vendas, com mestrado, analista sênior"),
  IF($J69 = 5,
    100,
    0
  )
  +
  IF($H69 = "M",
    200,
    0
  ),
  0
)</f>
        <v>8000</v>
      </c>
    </row>
    <row r="70" spans="1:22" x14ac:dyDescent="0.2">
      <c r="A70" s="7" cm="1">
        <f t="array" aca="1" ref="A70" ca="1">INDEX(Companies!$A:$A,RANDBETWEEN(2,COUNTA(Companies!$A:$A)),1)</f>
        <v>2</v>
      </c>
      <c r="B70" s="5">
        <f t="shared" si="10"/>
        <v>69</v>
      </c>
      <c r="C70" s="6">
        <f t="shared" ca="1" si="11"/>
        <v>1</v>
      </c>
      <c r="D70" s="7">
        <f ca="1">IF($B70 = 1 + N("Presidente"),
    127,
    IF($B70 = 2 + N("Vice-Presidente"),
        72,
        IF($B70 = 3 + N("Secretária bilíngue"),
            13,
            RANDBETWEEN(5,COUNT(Name!$A:$A) + 1)
        )
    )
)</f>
        <v>119</v>
      </c>
      <c r="E70" s="7" t="str">
        <f ca="1" xml:space="preserve">
VLOOKUP(
  $D70,
  Name!$A:$B,
  2,
  FALSE
)
&amp; " " &amp;
IF($B70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Frasão Moraes</v>
      </c>
      <c r="F70" s="7">
        <v>2</v>
      </c>
      <c r="G70" s="7" t="str" cm="1">
        <f t="array" aca="1" ref="G70" ca="1">VLOOKUP(INDEX(States!$B:$B,RANDBETWEEN(2,COUNTA(States!$A:$A)),1),States!$B:$C,2,FALSE)</f>
        <v xml:space="preserve"> Setúbal </v>
      </c>
      <c r="H70" s="7" t="str">
        <f ca="1">VLOOKUP($D70,Name!$A:$C,3,FALSE)</f>
        <v>F</v>
      </c>
      <c r="I70" s="7" cm="1">
        <f t="array" aca="1" ref="I70" ca="1">INDEX('Marital status'!$A:$A,RANDBETWEEN(2,COUNTA('Marital status'!$A:$A)),1)</f>
        <v>2</v>
      </c>
      <c r="J70" s="7">
        <f t="shared" ca="1" si="12"/>
        <v>3</v>
      </c>
      <c r="K70" s="8">
        <f t="shared" ca="1" si="13"/>
        <v>30341</v>
      </c>
      <c r="L70" s="6">
        <f t="shared" ca="1" si="14"/>
        <v>4</v>
      </c>
      <c r="M70" s="7">
        <f ca="1" xml:space="preserve">
  IF(OR($N70 = 2, $N70 = 3, $N70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0" s="6">
        <f t="shared" ca="1" si="15"/>
        <v>6</v>
      </c>
      <c r="O70" s="7" t="str">
        <f ca="1">VLOOKUP($N70,Roles!$A:$B,2,FALSE)</f>
        <v>Intern</v>
      </c>
      <c r="P70" s="6" t="e">
        <f t="shared" ca="1" si="16"/>
        <v>#N/A</v>
      </c>
      <c r="Q70" s="8">
        <f ca="1" xml:space="preserve">
IF(
  OR(
    $N70=5,$N70=6,$N70=7,$N70=8,$N70=14
  ),
  36161,
  IF(
     (
      (TODAY() - $K70) / 365
     ) &lt; 19,
      TODAY(),
      RANDBETWEEN(36161,TODAY())
  )
)</f>
        <v>36161</v>
      </c>
      <c r="R70" s="6">
        <f ca="1">RANDBETWEEN(2,COUNTA('Recruitment source'!$A:$A))</f>
        <v>12</v>
      </c>
      <c r="S70" s="8" t="e">
        <f t="shared" ca="1" si="17"/>
        <v>#N/A</v>
      </c>
      <c r="T70" s="6" t="e">
        <f t="shared" ca="1" si="18"/>
        <v>#N/A</v>
      </c>
      <c r="U70" s="6">
        <f t="shared" ca="1" si="19"/>
        <v>3</v>
      </c>
      <c r="V70" s="1">
        <f ca="1" xml:space="preserve">
IF($N70 = 5 + N("Presidente"),
    27000,
    IF($N70 = 6 + N("Vice-presidente"),
        23000,
        IF(OR($N70 = 8, $N70= 13, $N70 = 12) + N("Secretária bilíngue ou coordenador ou especialista"),
            8000,
            IF($N70 = 7 + N("Diretor"),
                15000,
                IF($N70 = 14 + N("Gerente"),
                    12000,
                    IF($N70 = 9 + N("Estagiário"),
                        705,
                        IF($N70 = 10 + N("Trainee"),
                            805,
                            IF($N70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 = 7,
  500,
  IF($L70 = 8,
    1000,
    IF($L70 = 9,
      1500,
      IF($L70 = 10,
        2000,
        0
      )
    )
  )
)
+
N("Adicional no salário por área")
+
IF($M70 = 14 + N("Tecnologia da Informação"),
  120,
  IF($M70 = 16 + N("Vendas"),
    110,
    IF($M70 = 15 + N("Jurídico"),
      100,
      IF(OR($M70 = 8, $M70 = 9, $M70 = 11) + N("Recursos humanos ou comercial ou comunicação e marketing"),
        80,
        0
      )
    )
  )
)
+
N("Adicionando pegadinha")
+
IF(AND($M70 = 16, $L70 = 9, $N70 = 11) + N("Se for de vendas, com mestrado, analista sênior"),
  IF($J70 = 5,
    100,
    0
  )
  +
  IF($H70 = "M",
    200,
    0
  ),
  0
)</f>
        <v>23000</v>
      </c>
    </row>
    <row r="71" spans="1:22" x14ac:dyDescent="0.2">
      <c r="A71" s="7" cm="1">
        <f t="array" aca="1" ref="A71" ca="1">INDEX(Companies!$A:$A,RANDBETWEEN(2,COUNTA(Companies!$A:$A)),1)</f>
        <v>2</v>
      </c>
      <c r="B71" s="5">
        <f t="shared" si="10"/>
        <v>70</v>
      </c>
      <c r="C71" s="6">
        <f t="shared" ca="1" si="11"/>
        <v>1</v>
      </c>
      <c r="D71" s="7">
        <f ca="1">IF($B71 = 1 + N("Presidente"),
    127,
    IF($B71 = 2 + N("Vice-Presidente"),
        72,
        IF($B71 = 3 + N("Secretária bilíngue"),
            13,
            RANDBETWEEN(5,COUNT(Name!$A:$A) + 1)
        )
    )
)</f>
        <v>218</v>
      </c>
      <c r="E71" s="7" t="str">
        <f ca="1" xml:space="preserve">
VLOOKUP(
  $D71,
  Name!$A:$B,
  2,
  FALSE
)
&amp; " " &amp;
IF($B71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Cabral Azeredo</v>
      </c>
      <c r="F71" s="7">
        <v>2</v>
      </c>
      <c r="G71" s="7" t="str" cm="1">
        <f t="array" aca="1" ref="G71" ca="1">VLOOKUP(INDEX(States!$B:$B,RANDBETWEEN(2,COUNTA(States!$A:$A)),1),States!$B:$C,2,FALSE)</f>
        <v>Leiria</v>
      </c>
      <c r="H71" s="7" t="str">
        <f ca="1">VLOOKUP($D71,Name!$A:$C,3,FALSE)</f>
        <v>F</v>
      </c>
      <c r="I71" s="7" cm="1">
        <f t="array" aca="1" ref="I71" ca="1">INDEX('Marital status'!$A:$A,RANDBETWEEN(2,COUNTA('Marital status'!$A:$A)),1)</f>
        <v>4</v>
      </c>
      <c r="J71" s="7">
        <f t="shared" ca="1" si="12"/>
        <v>2</v>
      </c>
      <c r="K71" s="8">
        <f t="shared" ca="1" si="13"/>
        <v>35616</v>
      </c>
      <c r="L71" s="6">
        <f t="shared" ca="1" si="14"/>
        <v>5</v>
      </c>
      <c r="M71" s="7">
        <f ca="1" xml:space="preserve">
  IF(OR($N71 = 2, $N71 = 3, $N71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1" s="6">
        <f t="shared" ca="1" si="15"/>
        <v>8</v>
      </c>
      <c r="O71" s="7" t="str">
        <f ca="1">VLOOKUP($N71,Roles!$A:$B,2,FALSE)</f>
        <v>Analyst</v>
      </c>
      <c r="P71" s="6">
        <f t="shared" ca="1" si="16"/>
        <v>4</v>
      </c>
      <c r="Q71" s="8">
        <f ca="1" xml:space="preserve">
IF(
  OR(
    $N71=5,$N71=6,$N71=7,$N71=8,$N71=14
  ),
  36161,
  IF(
     (
      (TODAY() - $K71) / 365
     ) &lt; 19,
      TODAY(),
      RANDBETWEEN(36161,TODAY())
  )
)</f>
        <v>36161</v>
      </c>
      <c r="R71" s="6">
        <f ca="1">RANDBETWEEN(2,COUNTA('Recruitment source'!$A:$A))</f>
        <v>5</v>
      </c>
      <c r="S71" s="8" t="e">
        <f t="shared" ca="1" si="17"/>
        <v>#N/A</v>
      </c>
      <c r="T71" s="6" t="e">
        <f t="shared" ca="1" si="18"/>
        <v>#N/A</v>
      </c>
      <c r="U71" s="6">
        <f t="shared" ca="1" si="19"/>
        <v>3</v>
      </c>
      <c r="V71" s="1">
        <f ca="1" xml:space="preserve">
IF($N71 = 5 + N("Presidente"),
    27000,
    IF($N71 = 6 + N("Vice-presidente"),
        23000,
        IF(OR($N71 = 8, $N71= 13, $N71 = 12) + N("Secretária bilíngue ou coordenador ou especialista"),
            8000,
            IF($N71 = 7 + N("Diretor"),
                15000,
                IF($N71 = 14 + N("Gerente"),
                    12000,
                    IF($N71 = 9 + N("Estagiário"),
                        705,
                        IF($N71 = 10 + N("Trainee"),
                            805,
                            IF($N71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 = 7,
  500,
  IF($L71 = 8,
    1000,
    IF($L71 = 9,
      1500,
      IF($L71 = 10,
        2000,
        0
      )
    )
  )
)
+
N("Adicional no salário por área")
+
IF($M71 = 14 + N("Tecnologia da Informação"),
  120,
  IF($M71 = 16 + N("Vendas"),
    110,
    IF($M71 = 15 + N("Jurídico"),
      100,
      IF(OR($M71 = 8, $M71 = 9, $M71 = 11) + N("Recursos humanos ou comercial ou comunicação e marketing"),
        80,
        0
      )
    )
  )
)
+
N("Adicionando pegadinha")
+
IF(AND($M71 = 16, $L71 = 9, $N71 = 11) + N("Se for de vendas, com mestrado, analista sênior"),
  IF($J71 = 5,
    100,
    0
  )
  +
  IF($H71 = "M",
    200,
    0
  ),
  0
)</f>
        <v>8000</v>
      </c>
    </row>
    <row r="72" spans="1:22" x14ac:dyDescent="0.2">
      <c r="A72" s="7" cm="1">
        <f t="array" aca="1" ref="A72" ca="1">INDEX(Companies!$A:$A,RANDBETWEEN(2,COUNTA(Companies!$A:$A)),1)</f>
        <v>2</v>
      </c>
      <c r="B72" s="5">
        <f t="shared" si="10"/>
        <v>71</v>
      </c>
      <c r="C72" s="6">
        <f t="shared" ca="1" si="11"/>
        <v>1</v>
      </c>
      <c r="D72" s="7">
        <f ca="1">IF($B72 = 1 + N("Presidente"),
    127,
    IF($B72 = 2 + N("Vice-Presidente"),
        72,
        IF($B72 = 3 + N("Secretária bilíngue"),
            13,
            RANDBETWEEN(5,COUNT(Name!$A:$A) + 1)
        )
    )
)</f>
        <v>294</v>
      </c>
      <c r="E72" s="7" t="str">
        <f ca="1" xml:space="preserve">
VLOOKUP(
  $D72,
  Name!$A:$B,
  2,
  FALSE
)
&amp; " " &amp;
IF($B72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Borba Sacramento</v>
      </c>
      <c r="F72" s="7">
        <v>2</v>
      </c>
      <c r="G72" s="7" t="str" cm="1">
        <f t="array" aca="1" ref="G72" ca="1">VLOOKUP(INDEX(States!$B:$B,RANDBETWEEN(2,COUNTA(States!$A:$A)),1),States!$B:$C,2,FALSE)</f>
        <v>Beja</v>
      </c>
      <c r="H72" s="7" t="str">
        <f ca="1">VLOOKUP($D72,Name!$A:$C,3,FALSE)</f>
        <v>M</v>
      </c>
      <c r="I72" s="7" cm="1">
        <f t="array" aca="1" ref="I72" ca="1">INDEX('Marital status'!$A:$A,RANDBETWEEN(2,COUNTA('Marital status'!$A:$A)),1)</f>
        <v>3</v>
      </c>
      <c r="J72" s="7">
        <f t="shared" ca="1" si="12"/>
        <v>2</v>
      </c>
      <c r="K72" s="8">
        <f t="shared" ca="1" si="13"/>
        <v>20804</v>
      </c>
      <c r="L72" s="6">
        <f t="shared" ca="1" si="14"/>
        <v>4</v>
      </c>
      <c r="M72" s="7">
        <f ca="1" xml:space="preserve">
  IF(OR($N72 = 2, $N72 = 3, $N72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2" s="6">
        <f t="shared" ca="1" si="15"/>
        <v>6</v>
      </c>
      <c r="O72" s="7" t="str">
        <f ca="1">VLOOKUP($N72,Roles!$A:$B,2,FALSE)</f>
        <v>Intern</v>
      </c>
      <c r="P72" s="6" t="e">
        <f t="shared" ca="1" si="16"/>
        <v>#N/A</v>
      </c>
      <c r="Q72" s="8">
        <f ca="1" xml:space="preserve">
IF(
  OR(
    $N72=5,$N72=6,$N72=7,$N72=8,$N72=14
  ),
  36161,
  IF(
     (
      (TODAY() - $K72) / 365
     ) &lt; 19,
      TODAY(),
      RANDBETWEEN(36161,TODAY())
  )
)</f>
        <v>36161</v>
      </c>
      <c r="R72" s="6">
        <f ca="1">RANDBETWEEN(2,COUNTA('Recruitment source'!$A:$A))</f>
        <v>4</v>
      </c>
      <c r="S72" s="8" t="e">
        <f t="shared" ca="1" si="17"/>
        <v>#N/A</v>
      </c>
      <c r="T72" s="6" t="e">
        <f t="shared" ca="1" si="18"/>
        <v>#N/A</v>
      </c>
      <c r="U72" s="6">
        <f t="shared" ca="1" si="19"/>
        <v>5</v>
      </c>
      <c r="V72" s="1">
        <f ca="1" xml:space="preserve">
IF($N72 = 5 + N("Presidente"),
    27000,
    IF($N72 = 6 + N("Vice-presidente"),
        23000,
        IF(OR($N72 = 8, $N72= 13, $N72 = 12) + N("Secretária bilíngue ou coordenador ou especialista"),
            8000,
            IF($N72 = 7 + N("Diretor"),
                15000,
                IF($N72 = 14 + N("Gerente"),
                    12000,
                    IF($N72 = 9 + N("Estagiário"),
                        705,
                        IF($N72 = 10 + N("Trainee"),
                            805,
                            IF($N72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 = 7,
  500,
  IF($L72 = 8,
    1000,
    IF($L72 = 9,
      1500,
      IF($L72 = 10,
        2000,
        0
      )
    )
  )
)
+
N("Adicional no salário por área")
+
IF($M72 = 14 + N("Tecnologia da Informação"),
  120,
  IF($M72 = 16 + N("Vendas"),
    110,
    IF($M72 = 15 + N("Jurídico"),
      100,
      IF(OR($M72 = 8, $M72 = 9, $M72 = 11) + N("Recursos humanos ou comercial ou comunicação e marketing"),
        80,
        0
      )
    )
  )
)
+
N("Adicionando pegadinha")
+
IF(AND($M72 = 16, $L72 = 9, $N72 = 11) + N("Se for de vendas, com mestrado, analista sênior"),
  IF($J72 = 5,
    100,
    0
  )
  +
  IF($H72 = "M",
    200,
    0
  ),
  0
)</f>
        <v>23080</v>
      </c>
    </row>
    <row r="73" spans="1:22" x14ac:dyDescent="0.2">
      <c r="A73" s="7" cm="1">
        <f t="array" aca="1" ref="A73" ca="1">INDEX(Companies!$A:$A,RANDBETWEEN(2,COUNTA(Companies!$A:$A)),1)</f>
        <v>2</v>
      </c>
      <c r="B73" s="5">
        <f t="shared" si="10"/>
        <v>72</v>
      </c>
      <c r="C73" s="6">
        <f t="shared" ca="1" si="11"/>
        <v>1</v>
      </c>
      <c r="D73" s="7">
        <f ca="1">IF($B73 = 1 + N("Presidente"),
    127,
    IF($B73 = 2 + N("Vice-Presidente"),
        72,
        IF($B73 = 3 + N("Secretária bilíngue"),
            13,
            RANDBETWEEN(5,COUNT(Name!$A:$A) + 1)
        )
    )
)</f>
        <v>319</v>
      </c>
      <c r="E73" s="7" t="str">
        <f ca="1" xml:space="preserve">
VLOOKUP(
  $D73,
  Name!$A:$B,
  2,
  FALSE
)
&amp; " " &amp;
IF($B73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Moretti Galli</v>
      </c>
      <c r="F73" s="7">
        <v>2</v>
      </c>
      <c r="G73" s="7" t="str" cm="1">
        <f t="array" aca="1" ref="G73" ca="1">VLOOKUP(INDEX(States!$B:$B,RANDBETWEEN(2,COUNTA(States!$A:$A)),1),States!$B:$C,2,FALSE)</f>
        <v>Castelo Branco</v>
      </c>
      <c r="H73" s="7" t="str">
        <f ca="1">VLOOKUP($D73,Name!$A:$C,3,FALSE)</f>
        <v>M</v>
      </c>
      <c r="I73" s="7" cm="1">
        <f t="array" aca="1" ref="I73" ca="1">INDEX('Marital status'!$A:$A,RANDBETWEEN(2,COUNTA('Marital status'!$A:$A)),1)</f>
        <v>3</v>
      </c>
      <c r="J73" s="7">
        <f t="shared" ca="1" si="12"/>
        <v>2</v>
      </c>
      <c r="K73" s="8">
        <f t="shared" ca="1" si="13"/>
        <v>36483</v>
      </c>
      <c r="L73" s="6">
        <f t="shared" ca="1" si="14"/>
        <v>4</v>
      </c>
      <c r="M73" s="7">
        <f ca="1" xml:space="preserve">
  IF(OR($N73 = 2, $N73 = 3, $N73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3" s="6">
        <f t="shared" ca="1" si="15"/>
        <v>8</v>
      </c>
      <c r="O73" s="7" t="str">
        <f ca="1">VLOOKUP($N73,Roles!$A:$B,2,FALSE)</f>
        <v>Analyst</v>
      </c>
      <c r="P73" s="6">
        <f t="shared" ca="1" si="16"/>
        <v>4</v>
      </c>
      <c r="Q73" s="8">
        <f ca="1" xml:space="preserve">
IF(
  OR(
    $N73=5,$N73=6,$N73=7,$N73=8,$N73=14
  ),
  36161,
  IF(
     (
      (TODAY() - $K73) / 365
     ) &lt; 19,
      TODAY(),
      RANDBETWEEN(36161,TODAY())
  )
)</f>
        <v>36161</v>
      </c>
      <c r="R73" s="6">
        <f ca="1">RANDBETWEEN(2,COUNTA('Recruitment source'!$A:$A))</f>
        <v>8</v>
      </c>
      <c r="S73" s="8" t="e">
        <f t="shared" ca="1" si="17"/>
        <v>#N/A</v>
      </c>
      <c r="T73" s="6" t="e">
        <f t="shared" ca="1" si="18"/>
        <v>#N/A</v>
      </c>
      <c r="U73" s="6">
        <f t="shared" ca="1" si="19"/>
        <v>2</v>
      </c>
      <c r="V73" s="1">
        <f ca="1" xml:space="preserve">
IF($N73 = 5 + N("Presidente"),
    27000,
    IF($N73 = 6 + N("Vice-presidente"),
        23000,
        IF(OR($N73 = 8, $N73= 13, $N73 = 12) + N("Secretária bilíngue ou coordenador ou especialista"),
            8000,
            IF($N73 = 7 + N("Diretor"),
                15000,
                IF($N73 = 14 + N("Gerente"),
                    12000,
                    IF($N73 = 9 + N("Estagiário"),
                        705,
                        IF($N73 = 10 + N("Trainee"),
                            805,
                            IF($N73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 = 7,
  500,
  IF($L73 = 8,
    1000,
    IF($L73 = 9,
      1500,
      IF($L73 = 10,
        2000,
        0
      )
    )
  )
)
+
N("Adicional no salário por área")
+
IF($M73 = 14 + N("Tecnologia da Informação"),
  120,
  IF($M73 = 16 + N("Vendas"),
    110,
    IF($M73 = 15 + N("Jurídico"),
      100,
      IF(OR($M73 = 8, $M73 = 9, $M73 = 11) + N("Recursos humanos ou comercial ou comunicação e marketing"),
        80,
        0
      )
    )
  )
)
+
N("Adicionando pegadinha")
+
IF(AND($M73 = 16, $L73 = 9, $N73 = 11) + N("Se for de vendas, com mestrado, analista sênior"),
  IF($J73 = 5,
    100,
    0
  )
  +
  IF($H73 = "M",
    200,
    0
  ),
  0
)</f>
        <v>8000</v>
      </c>
    </row>
    <row r="74" spans="1:22" x14ac:dyDescent="0.2">
      <c r="A74" s="7" cm="1">
        <f t="array" aca="1" ref="A74" ca="1">INDEX(Companies!$A:$A,RANDBETWEEN(2,COUNTA(Companies!$A:$A)),1)</f>
        <v>2</v>
      </c>
      <c r="B74" s="5">
        <f t="shared" si="10"/>
        <v>73</v>
      </c>
      <c r="C74" s="6">
        <f t="shared" ca="1" si="11"/>
        <v>1</v>
      </c>
      <c r="D74" s="7">
        <f ca="1">IF($B74 = 1 + N("Presidente"),
    127,
    IF($B74 = 2 + N("Vice-Presidente"),
        72,
        IF($B74 = 3 + N("Secretária bilíngue"),
            13,
            RANDBETWEEN(5,COUNT(Name!$A:$A) + 1)
        )
    )
)</f>
        <v>273</v>
      </c>
      <c r="E74" s="7" t="str">
        <f ca="1" xml:space="preserve">
VLOOKUP(
  $D74,
  Name!$A:$B,
  2,
  FALSE
)
&amp; " " &amp;
IF($B74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sobrenome Vaz</v>
      </c>
      <c r="F74" s="7">
        <v>2</v>
      </c>
      <c r="G74" s="7" t="str" cm="1">
        <f t="array" aca="1" ref="G74" ca="1">VLOOKUP(INDEX(States!$B:$B,RANDBETWEEN(2,COUNTA(States!$A:$A)),1),States!$B:$C,2,FALSE)</f>
        <v>Faro</v>
      </c>
      <c r="H74" s="7" t="str">
        <f ca="1">VLOOKUP($D74,Name!$A:$C,3,FALSE)</f>
        <v>F</v>
      </c>
      <c r="I74" s="7" cm="1">
        <f t="array" aca="1" ref="I74" ca="1">INDEX('Marital status'!$A:$A,RANDBETWEEN(2,COUNTA('Marital status'!$A:$A)),1)</f>
        <v>4</v>
      </c>
      <c r="J74" s="7">
        <f t="shared" ca="1" si="12"/>
        <v>2</v>
      </c>
      <c r="K74" s="8">
        <f t="shared" ca="1" si="13"/>
        <v>18698</v>
      </c>
      <c r="L74" s="6">
        <f t="shared" ca="1" si="14"/>
        <v>4</v>
      </c>
      <c r="M74" s="7">
        <f ca="1" xml:space="preserve">
  IF(OR($N74 = 2, $N74 = 3, $N74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74" s="6">
        <f t="shared" ca="1" si="15"/>
        <v>6</v>
      </c>
      <c r="O74" s="7" t="str">
        <f ca="1">VLOOKUP($N74,Roles!$A:$B,2,FALSE)</f>
        <v>Intern</v>
      </c>
      <c r="P74" s="6" t="e">
        <f t="shared" ca="1" si="16"/>
        <v>#N/A</v>
      </c>
      <c r="Q74" s="8">
        <f ca="1" xml:space="preserve">
IF(
  OR(
    $N74=5,$N74=6,$N74=7,$N74=8,$N74=14
  ),
  36161,
  IF(
     (
      (TODAY() - $K74) / 365
     ) &lt; 19,
      TODAY(),
      RANDBETWEEN(36161,TODAY())
  )
)</f>
        <v>36161</v>
      </c>
      <c r="R74" s="6">
        <f ca="1">RANDBETWEEN(2,COUNTA('Recruitment source'!$A:$A))</f>
        <v>9</v>
      </c>
      <c r="S74" s="8" t="e">
        <f t="shared" ca="1" si="17"/>
        <v>#N/A</v>
      </c>
      <c r="T74" s="6" t="e">
        <f t="shared" ca="1" si="18"/>
        <v>#N/A</v>
      </c>
      <c r="U74" s="6">
        <f t="shared" ca="1" si="19"/>
        <v>4</v>
      </c>
      <c r="V74" s="1">
        <f ca="1" xml:space="preserve">
IF($N74 = 5 + N("Presidente"),
    27000,
    IF($N74 = 6 + N("Vice-presidente"),
        23000,
        IF(OR($N74 = 8, $N74= 13, $N74 = 12) + N("Secretária bilíngue ou coordenador ou especialista"),
            8000,
            IF($N74 = 7 + N("Diretor"),
                15000,
                IF($N74 = 14 + N("Gerente"),
                    12000,
                    IF($N74 = 9 + N("Estagiário"),
                        705,
                        IF($N74 = 10 + N("Trainee"),
                            805,
                            IF($N74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 = 7,
  500,
  IF($L74 = 8,
    1000,
    IF($L74 = 9,
      1500,
      IF($L74 = 10,
        2000,
        0
      )
    )
  )
)
+
N("Adicional no salário por área")
+
IF($M74 = 14 + N("Tecnologia da Informação"),
  120,
  IF($M74 = 16 + N("Vendas"),
    110,
    IF($M74 = 15 + N("Jurídico"),
      100,
      IF(OR($M74 = 8, $M74 = 9, $M74 = 11) + N("Recursos humanos ou comercial ou comunicação e marketing"),
        80,
        0
      )
    )
  )
)
+
N("Adicionando pegadinha")
+
IF(AND($M74 = 16, $L74 = 9, $N74 = 11) + N("Se for de vendas, com mestrado, analista sênior"),
  IF($J74 = 5,
    100,
    0
  )
  +
  IF($H74 = "M",
    200,
    0
  ),
  0
)</f>
        <v>23000</v>
      </c>
    </row>
    <row r="75" spans="1:22" x14ac:dyDescent="0.2">
      <c r="A75" s="7" cm="1">
        <f t="array" aca="1" ref="A75" ca="1">INDEX(Companies!$A:$A,RANDBETWEEN(2,COUNTA(Companies!$A:$A)),1)</f>
        <v>2</v>
      </c>
      <c r="B75" s="5">
        <f t="shared" si="10"/>
        <v>74</v>
      </c>
      <c r="C75" s="6">
        <f t="shared" ca="1" si="11"/>
        <v>1</v>
      </c>
      <c r="D75" s="7">
        <f ca="1">IF($B75 = 1 + N("Presidente"),
    127,
    IF($B75 = 2 + N("Vice-Presidente"),
        72,
        IF($B75 = 3 + N("Secretária bilíngue"),
            13,
            RANDBETWEEN(5,COUNT(Name!$A:$A) + 1)
        )
    )
)</f>
        <v>66</v>
      </c>
      <c r="E75" s="7" t="str">
        <f ca="1" xml:space="preserve">
VLOOKUP(
  $D75,
  Name!$A:$B,
  2,
  FALSE
)
&amp; " " &amp;
IF($B75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Pimentel Sacramento</v>
      </c>
      <c r="F75" s="7">
        <v>2</v>
      </c>
      <c r="G75" s="7" t="str" cm="1">
        <f t="array" aca="1" ref="G75" ca="1">VLOOKUP(INDEX(States!$B:$B,RANDBETWEEN(2,COUNTA(States!$A:$A)),1),States!$B:$C,2,FALSE)</f>
        <v>Viseu</v>
      </c>
      <c r="H75" s="7" t="str">
        <f ca="1">VLOOKUP($D75,Name!$A:$C,3,FALSE)</f>
        <v>M</v>
      </c>
      <c r="I75" s="7" cm="1">
        <f t="array" aca="1" ref="I75" ca="1">INDEX('Marital status'!$A:$A,RANDBETWEEN(2,COUNTA('Marital status'!$A:$A)),1)</f>
        <v>3</v>
      </c>
      <c r="J75" s="7">
        <f t="shared" ca="1" si="12"/>
        <v>2</v>
      </c>
      <c r="K75" s="8">
        <f t="shared" ca="1" si="13"/>
        <v>33080</v>
      </c>
      <c r="L75" s="6">
        <f t="shared" ca="1" si="14"/>
        <v>4</v>
      </c>
      <c r="M75" s="7">
        <f ca="1" xml:space="preserve">
  IF(OR($N75 = 2, $N75 = 3, $N75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5" s="6">
        <f t="shared" ca="1" si="15"/>
        <v>8</v>
      </c>
      <c r="O75" s="7" t="str">
        <f ca="1">VLOOKUP($N75,Roles!$A:$B,2,FALSE)</f>
        <v>Analyst</v>
      </c>
      <c r="P75" s="6">
        <f t="shared" ca="1" si="16"/>
        <v>4</v>
      </c>
      <c r="Q75" s="8">
        <f ca="1" xml:space="preserve">
IF(
  OR(
    $N75=5,$N75=6,$N75=7,$N75=8,$N75=14
  ),
  36161,
  IF(
     (
      (TODAY() - $K75) / 365
     ) &lt; 19,
      TODAY(),
      RANDBETWEEN(36161,TODAY())
  )
)</f>
        <v>36161</v>
      </c>
      <c r="R75" s="6">
        <f ca="1">RANDBETWEEN(2,COUNTA('Recruitment source'!$A:$A))</f>
        <v>4</v>
      </c>
      <c r="S75" s="8" t="e">
        <f t="shared" ca="1" si="17"/>
        <v>#N/A</v>
      </c>
      <c r="T75" s="6" t="e">
        <f t="shared" ca="1" si="18"/>
        <v>#N/A</v>
      </c>
      <c r="U75" s="6">
        <f t="shared" ca="1" si="19"/>
        <v>2</v>
      </c>
      <c r="V75" s="1">
        <f ca="1" xml:space="preserve">
IF($N75 = 5 + N("Presidente"),
    27000,
    IF($N75 = 6 + N("Vice-presidente"),
        23000,
        IF(OR($N75 = 8, $N75= 13, $N75 = 12) + N("Secretária bilíngue ou coordenador ou especialista"),
            8000,
            IF($N75 = 7 + N("Diretor"),
                15000,
                IF($N75 = 14 + N("Gerente"),
                    12000,
                    IF($N75 = 9 + N("Estagiário"),
                        705,
                        IF($N75 = 10 + N("Trainee"),
                            805,
                            IF($N75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 = 7,
  500,
  IF($L75 = 8,
    1000,
    IF($L75 = 9,
      1500,
      IF($L75 = 10,
        2000,
        0
      )
    )
  )
)
+
N("Adicional no salário por área")
+
IF($M75 = 14 + N("Tecnologia da Informação"),
  120,
  IF($M75 = 16 + N("Vendas"),
    110,
    IF($M75 = 15 + N("Jurídico"),
      100,
      IF(OR($M75 = 8, $M75 = 9, $M75 = 11) + N("Recursos humanos ou comercial ou comunicação e marketing"),
        80,
        0
      )
    )
  )
)
+
N("Adicionando pegadinha")
+
IF(AND($M75 = 16, $L75 = 9, $N75 = 11) + N("Se for de vendas, com mestrado, analista sênior"),
  IF($J75 = 5,
    100,
    0
  )
  +
  IF($H75 = "M",
    200,
    0
  ),
  0
)</f>
        <v>8000</v>
      </c>
    </row>
    <row r="76" spans="1:22" x14ac:dyDescent="0.2">
      <c r="A76" s="7" cm="1">
        <f t="array" aca="1" ref="A76" ca="1">INDEX(Companies!$A:$A,RANDBETWEEN(2,COUNTA(Companies!$A:$A)),1)</f>
        <v>2</v>
      </c>
      <c r="B76" s="5">
        <f t="shared" si="10"/>
        <v>75</v>
      </c>
      <c r="C76" s="6">
        <f t="shared" ca="1" si="11"/>
        <v>1</v>
      </c>
      <c r="D76" s="7">
        <f ca="1">IF($B76 = 1 + N("Presidente"),
    127,
    IF($B76 = 2 + N("Vice-Presidente"),
        72,
        IF($B76 = 3 + N("Secretária bilíngue"),
            13,
            RANDBETWEEN(5,COUNT(Name!$A:$A) + 1)
        )
    )
)</f>
        <v>77</v>
      </c>
      <c r="E76" s="7" t="str">
        <f ca="1" xml:space="preserve">
VLOOKUP(
  $D76,
  Name!$A:$B,
  2,
  FALSE
)
&amp; " " &amp;
IF($B76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Nunes Costatini</v>
      </c>
      <c r="F76" s="7">
        <v>2</v>
      </c>
      <c r="G76" s="7" t="str" cm="1">
        <f t="array" aca="1" ref="G76" ca="1">VLOOKUP(INDEX(States!$B:$B,RANDBETWEEN(2,COUNTA(States!$A:$A)),1),States!$B:$C,2,FALSE)</f>
        <v>Leiria</v>
      </c>
      <c r="H76" s="7" t="str">
        <f ca="1">VLOOKUP($D76,Name!$A:$C,3,FALSE)</f>
        <v>M</v>
      </c>
      <c r="I76" s="7" cm="1">
        <f t="array" aca="1" ref="I76" ca="1">INDEX('Marital status'!$A:$A,RANDBETWEEN(2,COUNTA('Marital status'!$A:$A)),1)</f>
        <v>4</v>
      </c>
      <c r="J76" s="7">
        <f t="shared" ca="1" si="12"/>
        <v>5</v>
      </c>
      <c r="K76" s="8">
        <f t="shared" ca="1" si="13"/>
        <v>22538</v>
      </c>
      <c r="L76" s="6">
        <f t="shared" ca="1" si="14"/>
        <v>4</v>
      </c>
      <c r="M76" s="7">
        <f ca="1" xml:space="preserve">
  IF(OR($N76 = 2, $N76 = 3, $N76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6" s="6">
        <f t="shared" ca="1" si="15"/>
        <v>6</v>
      </c>
      <c r="O76" s="7" t="str">
        <f ca="1">VLOOKUP($N76,Roles!$A:$B,2,FALSE)</f>
        <v>Intern</v>
      </c>
      <c r="P76" s="6" t="e">
        <f t="shared" ca="1" si="16"/>
        <v>#N/A</v>
      </c>
      <c r="Q76" s="8">
        <f ca="1" xml:space="preserve">
IF(
  OR(
    $N76=5,$N76=6,$N76=7,$N76=8,$N76=14
  ),
  36161,
  IF(
     (
      (TODAY() - $K76) / 365
     ) &lt; 19,
      TODAY(),
      RANDBETWEEN(36161,TODAY())
  )
)</f>
        <v>36161</v>
      </c>
      <c r="R76" s="6">
        <f ca="1">RANDBETWEEN(2,COUNTA('Recruitment source'!$A:$A))</f>
        <v>7</v>
      </c>
      <c r="S76" s="8" t="e">
        <f t="shared" ca="1" si="17"/>
        <v>#N/A</v>
      </c>
      <c r="T76" s="6" t="e">
        <f t="shared" ca="1" si="18"/>
        <v>#N/A</v>
      </c>
      <c r="U76" s="6">
        <f t="shared" ca="1" si="19"/>
        <v>4</v>
      </c>
      <c r="V76" s="1">
        <f ca="1" xml:space="preserve">
IF($N76 = 5 + N("Presidente"),
    27000,
    IF($N76 = 6 + N("Vice-presidente"),
        23000,
        IF(OR($N76 = 8, $N76= 13, $N76 = 12) + N("Secretária bilíngue ou coordenador ou especialista"),
            8000,
            IF($N76 = 7 + N("Diretor"),
                15000,
                IF($N76 = 14 + N("Gerente"),
                    12000,
                    IF($N76 = 9 + N("Estagiário"),
                        705,
                        IF($N76 = 10 + N("Trainee"),
                            805,
                            IF($N76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 = 7,
  500,
  IF($L76 = 8,
    1000,
    IF($L76 = 9,
      1500,
      IF($L76 = 10,
        2000,
        0
      )
    )
  )
)
+
N("Adicional no salário por área")
+
IF($M76 = 14 + N("Tecnologia da Informação"),
  120,
  IF($M76 = 16 + N("Vendas"),
    110,
    IF($M76 = 15 + N("Jurídico"),
      100,
      IF(OR($M76 = 8, $M76 = 9, $M76 = 11) + N("Recursos humanos ou comercial ou comunicação e marketing"),
        80,
        0
      )
    )
  )
)
+
N("Adicionando pegadinha")
+
IF(AND($M76 = 16, $L76 = 9, $N76 = 11) + N("Se for de vendas, com mestrado, analista sênior"),
  IF($J76 = 5,
    100,
    0
  )
  +
  IF($H76 = "M",
    200,
    0
  ),
  0
)</f>
        <v>23080</v>
      </c>
    </row>
    <row r="77" spans="1:22" x14ac:dyDescent="0.2">
      <c r="A77" s="7" cm="1">
        <f t="array" aca="1" ref="A77" ca="1">INDEX(Companies!$A:$A,RANDBETWEEN(2,COUNTA(Companies!$A:$A)),1)</f>
        <v>2</v>
      </c>
      <c r="B77" s="5">
        <f t="shared" si="10"/>
        <v>76</v>
      </c>
      <c r="C77" s="6">
        <f t="shared" ca="1" si="11"/>
        <v>1</v>
      </c>
      <c r="D77" s="7">
        <f ca="1">IF($B77 = 1 + N("Presidente"),
    127,
    IF($B77 = 2 + N("Vice-Presidente"),
        72,
        IF($B77 = 3 + N("Secretária bilíngue"),
            13,
            RANDBETWEEN(5,COUNT(Name!$A:$A) + 1)
        )
    )
)</f>
        <v>39</v>
      </c>
      <c r="E77" s="7" t="str">
        <f ca="1" xml:space="preserve">
VLOOKUP(
  $D77,
  Name!$A:$B,
  2,
  FALSE
)
&amp; " " &amp;
IF($B77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Poeta Machado</v>
      </c>
      <c r="F77" s="7">
        <v>2</v>
      </c>
      <c r="G77" s="7" t="str" cm="1">
        <f t="array" aca="1" ref="G77" ca="1">VLOOKUP(INDEX(States!$B:$B,RANDBETWEEN(2,COUNTA(States!$A:$A)),1),States!$B:$C,2,FALSE)</f>
        <v xml:space="preserve"> ÉVORA</v>
      </c>
      <c r="H77" s="7" t="str">
        <f ca="1">VLOOKUP($D77,Name!$A:$C,3,FALSE)</f>
        <v>F</v>
      </c>
      <c r="I77" s="7" cm="1">
        <f t="array" aca="1" ref="I77" ca="1">INDEX('Marital status'!$A:$A,RANDBETWEEN(2,COUNTA('Marital status'!$A:$A)),1)</f>
        <v>6</v>
      </c>
      <c r="J77" s="7">
        <f t="shared" ca="1" si="12"/>
        <v>4</v>
      </c>
      <c r="K77" s="8">
        <f t="shared" ca="1" si="13"/>
        <v>37611</v>
      </c>
      <c r="L77" s="6">
        <f t="shared" ca="1" si="14"/>
        <v>4</v>
      </c>
      <c r="M77" s="7">
        <f ca="1" xml:space="preserve">
  IF(OR($N77 = 2, $N77 = 3, $N77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7" s="6">
        <f t="shared" ca="1" si="15"/>
        <v>8</v>
      </c>
      <c r="O77" s="7" t="str">
        <f ca="1">VLOOKUP($N77,Roles!$A:$B,2,FALSE)</f>
        <v>Analyst</v>
      </c>
      <c r="P77" s="6">
        <f t="shared" ca="1" si="16"/>
        <v>3</v>
      </c>
      <c r="Q77" s="8">
        <f ca="1" xml:space="preserve">
IF(
  OR(
    $N77=5,$N77=6,$N77=7,$N77=8,$N77=14
  ),
  36161,
  IF(
     (
      (TODAY() - $K77) / 365
     ) &lt; 19,
      TODAY(),
      RANDBETWEEN(36161,TODAY())
  )
)</f>
        <v>36161</v>
      </c>
      <c r="R77" s="6">
        <f ca="1">RANDBETWEEN(2,COUNTA('Recruitment source'!$A:$A))</f>
        <v>2</v>
      </c>
      <c r="S77" s="8" t="e">
        <f t="shared" ca="1" si="17"/>
        <v>#N/A</v>
      </c>
      <c r="T77" s="6" t="e">
        <f t="shared" ca="1" si="18"/>
        <v>#N/A</v>
      </c>
      <c r="U77" s="6">
        <f t="shared" ca="1" si="19"/>
        <v>5</v>
      </c>
      <c r="V77" s="1">
        <f ca="1" xml:space="preserve">
IF($N77 = 5 + N("Presidente"),
    27000,
    IF($N77 = 6 + N("Vice-presidente"),
        23000,
        IF(OR($N77 = 8, $N77= 13, $N77 = 12) + N("Secretária bilíngue ou coordenador ou especialista"),
            8000,
            IF($N77 = 7 + N("Diretor"),
                15000,
                IF($N77 = 14 + N("Gerente"),
                    12000,
                    IF($N77 = 9 + N("Estagiário"),
                        705,
                        IF($N77 = 10 + N("Trainee"),
                            805,
                            IF($N77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 = 7,
  500,
  IF($L77 = 8,
    1000,
    IF($L77 = 9,
      1500,
      IF($L77 = 10,
        2000,
        0
      )
    )
  )
)
+
N("Adicional no salário por área")
+
IF($M77 = 14 + N("Tecnologia da Informação"),
  120,
  IF($M77 = 16 + N("Vendas"),
    110,
    IF($M77 = 15 + N("Jurídico"),
      100,
      IF(OR($M77 = 8, $M77 = 9, $M77 = 11) + N("Recursos humanos ou comercial ou comunicação e marketing"),
        80,
        0
      )
    )
  )
)
+
N("Adicionando pegadinha")
+
IF(AND($M77 = 16, $L77 = 9, $N77 = 11) + N("Se for de vendas, com mestrado, analista sênior"),
  IF($J77 = 5,
    100,
    0
  )
  +
  IF($H77 = "M",
    200,
    0
  ),
  0
)</f>
        <v>8000</v>
      </c>
    </row>
    <row r="78" spans="1:22" x14ac:dyDescent="0.2">
      <c r="A78" s="7" cm="1">
        <f t="array" aca="1" ref="A78" ca="1">INDEX(Companies!$A:$A,RANDBETWEEN(2,COUNTA(Companies!$A:$A)),1)</f>
        <v>2</v>
      </c>
      <c r="B78" s="5">
        <f t="shared" si="10"/>
        <v>77</v>
      </c>
      <c r="C78" s="6">
        <f t="shared" ca="1" si="11"/>
        <v>1</v>
      </c>
      <c r="D78" s="7">
        <f ca="1">IF($B78 = 1 + N("Presidente"),
    127,
    IF($B78 = 2 + N("Vice-Presidente"),
        72,
        IF($B78 = 3 + N("Secretária bilíngue"),
            13,
            RANDBETWEEN(5,COUNT(Name!$A:$A) + 1)
        )
    )
)</f>
        <v>273</v>
      </c>
      <c r="E78" s="7" t="str">
        <f ca="1" xml:space="preserve">
VLOOKUP(
  $D78,
  Name!$A:$B,
  2,
  FALSE
)
&amp; " " &amp;
IF($B78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Freitas Monti</v>
      </c>
      <c r="F78" s="7">
        <v>2</v>
      </c>
      <c r="G78" s="7" t="str" cm="1">
        <f t="array" aca="1" ref="G78" ca="1">VLOOKUP(INDEX(States!$B:$B,RANDBETWEEN(2,COUNTA(States!$A:$A)),1),States!$B:$C,2,FALSE)</f>
        <v>braga</v>
      </c>
      <c r="H78" s="7" t="str">
        <f ca="1">VLOOKUP($D78,Name!$A:$C,3,FALSE)</f>
        <v>F</v>
      </c>
      <c r="I78" s="7" cm="1">
        <f t="array" aca="1" ref="I78" ca="1">INDEX('Marital status'!$A:$A,RANDBETWEEN(2,COUNTA('Marital status'!$A:$A)),1)</f>
        <v>4</v>
      </c>
      <c r="J78" s="7">
        <f t="shared" ca="1" si="12"/>
        <v>2</v>
      </c>
      <c r="K78" s="8">
        <f t="shared" ca="1" si="13"/>
        <v>23740</v>
      </c>
      <c r="L78" s="6">
        <f t="shared" ca="1" si="14"/>
        <v>4</v>
      </c>
      <c r="M78" s="7">
        <f ca="1" xml:space="preserve">
  IF(OR($N78 = 2, $N78 = 3, $N78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78" s="6">
        <f t="shared" ca="1" si="15"/>
        <v>6</v>
      </c>
      <c r="O78" s="7" t="str">
        <f ca="1">VLOOKUP($N78,Roles!$A:$B,2,FALSE)</f>
        <v>Intern</v>
      </c>
      <c r="P78" s="6" t="e">
        <f t="shared" ca="1" si="16"/>
        <v>#N/A</v>
      </c>
      <c r="Q78" s="8">
        <f ca="1" xml:space="preserve">
IF(
  OR(
    $N78=5,$N78=6,$N78=7,$N78=8,$N78=14
  ),
  36161,
  IF(
     (
      (TODAY() - $K78) / 365
     ) &lt; 19,
      TODAY(),
      RANDBETWEEN(36161,TODAY())
  )
)</f>
        <v>36161</v>
      </c>
      <c r="R78" s="6">
        <f ca="1">RANDBETWEEN(2,COUNTA('Recruitment source'!$A:$A))</f>
        <v>8</v>
      </c>
      <c r="S78" s="8" t="e">
        <f t="shared" ca="1" si="17"/>
        <v>#N/A</v>
      </c>
      <c r="T78" s="6" t="e">
        <f t="shared" ca="1" si="18"/>
        <v>#N/A</v>
      </c>
      <c r="U78" s="6">
        <f t="shared" ca="1" si="19"/>
        <v>2</v>
      </c>
      <c r="V78" s="1">
        <f ca="1" xml:space="preserve">
IF($N78 = 5 + N("Presidente"),
    27000,
    IF($N78 = 6 + N("Vice-presidente"),
        23000,
        IF(OR($N78 = 8, $N78= 13, $N78 = 12) + N("Secretária bilíngue ou coordenador ou especialista"),
            8000,
            IF($N78 = 7 + N("Diretor"),
                15000,
                IF($N78 = 14 + N("Gerente"),
                    12000,
                    IF($N78 = 9 + N("Estagiário"),
                        705,
                        IF($N78 = 10 + N("Trainee"),
                            805,
                            IF($N78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 = 7,
  500,
  IF($L78 = 8,
    1000,
    IF($L78 = 9,
      1500,
      IF($L78 = 10,
        2000,
        0
      )
    )
  )
)
+
N("Adicional no salário por área")
+
IF($M78 = 14 + N("Tecnologia da Informação"),
  120,
  IF($M78 = 16 + N("Vendas"),
    110,
    IF($M78 = 15 + N("Jurídico"),
      100,
      IF(OR($M78 = 8, $M78 = 9, $M78 = 11) + N("Recursos humanos ou comercial ou comunicação e marketing"),
        80,
        0
      )
    )
  )
)
+
N("Adicionando pegadinha")
+
IF(AND($M78 = 16, $L78 = 9, $N78 = 11) + N("Se for de vendas, com mestrado, analista sênior"),
  IF($J78 = 5,
    100,
    0
  )
  +
  IF($H78 = "M",
    200,
    0
  ),
  0
)</f>
        <v>23080</v>
      </c>
    </row>
    <row r="79" spans="1:22" x14ac:dyDescent="0.2">
      <c r="A79" s="7" cm="1">
        <f t="array" aca="1" ref="A79" ca="1">INDEX(Companies!$A:$A,RANDBETWEEN(2,COUNTA(Companies!$A:$A)),1)</f>
        <v>2</v>
      </c>
      <c r="B79" s="5">
        <f t="shared" si="10"/>
        <v>78</v>
      </c>
      <c r="C79" s="6">
        <f t="shared" ca="1" si="11"/>
        <v>1</v>
      </c>
      <c r="D79" s="7">
        <f ca="1">IF($B79 = 1 + N("Presidente"),
    127,
    IF($B79 = 2 + N("Vice-Presidente"),
        72,
        IF($B79 = 3 + N("Secretária bilíngue"),
            13,
            RANDBETWEEN(5,COUNT(Name!$A:$A) + 1)
        )
    )
)</f>
        <v>220</v>
      </c>
      <c r="E79" s="7" t="str">
        <f ca="1" xml:space="preserve">
VLOOKUP(
  $D79,
  Name!$A:$B,
  2,
  FALSE
)
&amp; " " &amp;
IF($B79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Greco Ferreira</v>
      </c>
      <c r="F79" s="7">
        <v>2</v>
      </c>
      <c r="G79" s="7" t="str" cm="1">
        <f t="array" aca="1" ref="G79" ca="1">VLOOKUP(INDEX(States!$B:$B,RANDBETWEEN(2,COUNTA(States!$A:$A)),1),States!$B:$C,2,FALSE)</f>
        <v xml:space="preserve"> Lisboa</v>
      </c>
      <c r="H79" s="7" t="str">
        <f ca="1">VLOOKUP($D79,Name!$A:$C,3,FALSE)</f>
        <v>F</v>
      </c>
      <c r="I79" s="7" cm="1">
        <f t="array" aca="1" ref="I79" ca="1">INDEX('Marital status'!$A:$A,RANDBETWEEN(2,COUNTA('Marital status'!$A:$A)),1)</f>
        <v>6</v>
      </c>
      <c r="J79" s="7">
        <f t="shared" ca="1" si="12"/>
        <v>2</v>
      </c>
      <c r="K79" s="8">
        <f t="shared" ca="1" si="13"/>
        <v>36353</v>
      </c>
      <c r="L79" s="6">
        <f t="shared" ca="1" si="14"/>
        <v>4</v>
      </c>
      <c r="M79" s="7">
        <f ca="1" xml:space="preserve">
  IF(OR($N79 = 2, $N79 = 3, $N79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79" s="6">
        <f t="shared" ca="1" si="15"/>
        <v>8</v>
      </c>
      <c r="O79" s="7" t="str">
        <f ca="1">VLOOKUP($N79,Roles!$A:$B,2,FALSE)</f>
        <v>Analyst</v>
      </c>
      <c r="P79" s="6">
        <f t="shared" ca="1" si="16"/>
        <v>2</v>
      </c>
      <c r="Q79" s="8">
        <f ca="1" xml:space="preserve">
IF(
  OR(
    $N79=5,$N79=6,$N79=7,$N79=8,$N79=14
  ),
  36161,
  IF(
     (
      (TODAY() - $K79) / 365
     ) &lt; 19,
      TODAY(),
      RANDBETWEEN(36161,TODAY())
  )
)</f>
        <v>36161</v>
      </c>
      <c r="R79" s="6">
        <f ca="1">RANDBETWEEN(2,COUNTA('Recruitment source'!$A:$A))</f>
        <v>4</v>
      </c>
      <c r="S79" s="8" t="e">
        <f t="shared" ca="1" si="17"/>
        <v>#N/A</v>
      </c>
      <c r="T79" s="6" t="e">
        <f t="shared" ca="1" si="18"/>
        <v>#N/A</v>
      </c>
      <c r="U79" s="6">
        <f t="shared" ca="1" si="19"/>
        <v>2</v>
      </c>
      <c r="V79" s="1">
        <f ca="1" xml:space="preserve">
IF($N79 = 5 + N("Presidente"),
    27000,
    IF($N79 = 6 + N("Vice-presidente"),
        23000,
        IF(OR($N79 = 8, $N79= 13, $N79 = 12) + N("Secretária bilíngue ou coordenador ou especialista"),
            8000,
            IF($N79 = 7 + N("Diretor"),
                15000,
                IF($N79 = 14 + N("Gerente"),
                    12000,
                    IF($N79 = 9 + N("Estagiário"),
                        705,
                        IF($N79 = 10 + N("Trainee"),
                            805,
                            IF($N79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 = 7,
  500,
  IF($L79 = 8,
    1000,
    IF($L79 = 9,
      1500,
      IF($L79 = 10,
        2000,
        0
      )
    )
  )
)
+
N("Adicional no salário por área")
+
IF($M79 = 14 + N("Tecnologia da Informação"),
  120,
  IF($M79 = 16 + N("Vendas"),
    110,
    IF($M79 = 15 + N("Jurídico"),
      100,
      IF(OR($M79 = 8, $M79 = 9, $M79 = 11) + N("Recursos humanos ou comercial ou comunicação e marketing"),
        80,
        0
      )
    )
  )
)
+
N("Adicionando pegadinha")
+
IF(AND($M79 = 16, $L79 = 9, $N79 = 11) + N("Se for de vendas, com mestrado, analista sênior"),
  IF($J79 = 5,
    100,
    0
  )
  +
  IF($H79 = "M",
    200,
    0
  ),
  0
)</f>
        <v>8080</v>
      </c>
    </row>
    <row r="80" spans="1:22" x14ac:dyDescent="0.2">
      <c r="A80" s="7" cm="1">
        <f t="array" aca="1" ref="A80" ca="1">INDEX(Companies!$A:$A,RANDBETWEEN(2,COUNTA(Companies!$A:$A)),1)</f>
        <v>2</v>
      </c>
      <c r="B80" s="5">
        <f t="shared" si="10"/>
        <v>79</v>
      </c>
      <c r="C80" s="6">
        <f t="shared" ca="1" si="11"/>
        <v>1</v>
      </c>
      <c r="D80" s="7">
        <f ca="1">IF($B80 = 1 + N("Presidente"),
    127,
    IF($B80 = 2 + N("Vice-Presidente"),
        72,
        IF($B80 = 3 + N("Secretária bilíngue"),
            13,
            RANDBETWEEN(5,COUNT(Name!$A:$A) + 1)
        )
    )
)</f>
        <v>293</v>
      </c>
      <c r="E80" s="7" t="str">
        <f ca="1" xml:space="preserve">
VLOOKUP(
  $D80,
  Name!$A:$B,
  2,
  FALSE
)
&amp; " " &amp;
IF($B80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Barreto Coelho</v>
      </c>
      <c r="F80" s="7">
        <v>2</v>
      </c>
      <c r="G80" s="7" t="str" cm="1">
        <f t="array" aca="1" ref="G80" ca="1">VLOOKUP(INDEX(States!$B:$B,RANDBETWEEN(2,COUNTA(States!$A:$A)),1),States!$B:$C,2,FALSE)</f>
        <v xml:space="preserve"> ÉVORA</v>
      </c>
      <c r="H80" s="7" t="str">
        <f ca="1">VLOOKUP($D80,Name!$A:$C,3,FALSE)</f>
        <v>M</v>
      </c>
      <c r="I80" s="7" cm="1">
        <f t="array" aca="1" ref="I80" ca="1">INDEX('Marital status'!$A:$A,RANDBETWEEN(2,COUNTA('Marital status'!$A:$A)),1)</f>
        <v>5</v>
      </c>
      <c r="J80" s="7">
        <f t="shared" ca="1" si="12"/>
        <v>2</v>
      </c>
      <c r="K80" s="8">
        <f t="shared" ca="1" si="13"/>
        <v>27401</v>
      </c>
      <c r="L80" s="6">
        <f t="shared" ca="1" si="14"/>
        <v>4</v>
      </c>
      <c r="M80" s="7">
        <f ca="1" xml:space="preserve">
  IF(OR($N80 = 2, $N80 = 3, $N80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0" s="6">
        <f t="shared" ca="1" si="15"/>
        <v>6</v>
      </c>
      <c r="O80" s="7" t="str">
        <f ca="1">VLOOKUP($N80,Roles!$A:$B,2,FALSE)</f>
        <v>Intern</v>
      </c>
      <c r="P80" s="6" t="e">
        <f t="shared" ca="1" si="16"/>
        <v>#N/A</v>
      </c>
      <c r="Q80" s="8">
        <f ca="1" xml:space="preserve">
IF(
  OR(
    $N80=5,$N80=6,$N80=7,$N80=8,$N80=14
  ),
  36161,
  IF(
     (
      (TODAY() - $K80) / 365
     ) &lt; 19,
      TODAY(),
      RANDBETWEEN(36161,TODAY())
  )
)</f>
        <v>36161</v>
      </c>
      <c r="R80" s="6">
        <f ca="1">RANDBETWEEN(2,COUNTA('Recruitment source'!$A:$A))</f>
        <v>12</v>
      </c>
      <c r="S80" s="8" t="e">
        <f t="shared" ca="1" si="17"/>
        <v>#N/A</v>
      </c>
      <c r="T80" s="6" t="e">
        <f t="shared" ca="1" si="18"/>
        <v>#N/A</v>
      </c>
      <c r="U80" s="6">
        <f t="shared" ca="1" si="19"/>
        <v>4</v>
      </c>
      <c r="V80" s="1">
        <f ca="1" xml:space="preserve">
IF($N80 = 5 + N("Presidente"),
    27000,
    IF($N80 = 6 + N("Vice-presidente"),
        23000,
        IF(OR($N80 = 8, $N80= 13, $N80 = 12) + N("Secretária bilíngue ou coordenador ou especialista"),
            8000,
            IF($N80 = 7 + N("Diretor"),
                15000,
                IF($N80 = 14 + N("Gerente"),
                    12000,
                    IF($N80 = 9 + N("Estagiário"),
                        705,
                        IF($N80 = 10 + N("Trainee"),
                            805,
                            IF($N80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 = 7,
  500,
  IF($L80 = 8,
    1000,
    IF($L80 = 9,
      1500,
      IF($L80 = 10,
        2000,
        0
      )
    )
  )
)
+
N("Adicional no salário por área")
+
IF($M80 = 14 + N("Tecnologia da Informação"),
  120,
  IF($M80 = 16 + N("Vendas"),
    110,
    IF($M80 = 15 + N("Jurídico"),
      100,
      IF(OR($M80 = 8, $M80 = 9, $M80 = 11) + N("Recursos humanos ou comercial ou comunicação e marketing"),
        80,
        0
      )
    )
  )
)
+
N("Adicionando pegadinha")
+
IF(AND($M80 = 16, $L80 = 9, $N80 = 11) + N("Se for de vendas, com mestrado, analista sênior"),
  IF($J80 = 5,
    100,
    0
  )
  +
  IF($H80 = "M",
    200,
    0
  ),
  0
)</f>
        <v>23000</v>
      </c>
    </row>
    <row r="81" spans="1:22" x14ac:dyDescent="0.2">
      <c r="A81" s="7" cm="1">
        <f t="array" aca="1" ref="A81" ca="1">INDEX(Companies!$A:$A,RANDBETWEEN(2,COUNTA(Companies!$A:$A)),1)</f>
        <v>2</v>
      </c>
      <c r="B81" s="5">
        <f t="shared" si="10"/>
        <v>80</v>
      </c>
      <c r="C81" s="6">
        <f t="shared" ca="1" si="11"/>
        <v>1</v>
      </c>
      <c r="D81" s="7">
        <f ca="1">IF($B81 = 1 + N("Presidente"),
    127,
    IF($B81 = 2 + N("Vice-Presidente"),
        72,
        IF($B81 = 3 + N("Secretária bilíngue"),
            13,
            RANDBETWEEN(5,COUNT(Name!$A:$A) + 1)
        )
    )
)</f>
        <v>247</v>
      </c>
      <c r="E81" s="7" t="str">
        <f ca="1" xml:space="preserve">
VLOOKUP(
  $D81,
  Name!$A:$B,
  2,
  FALSE
)
&amp; " " &amp;
IF($B81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Bragança Giordano</v>
      </c>
      <c r="F81" s="7">
        <v>2</v>
      </c>
      <c r="G81" s="7" t="str" cm="1">
        <f t="array" aca="1" ref="G81" ca="1">VLOOKUP(INDEX(States!$B:$B,RANDBETWEEN(2,COUNTA(States!$A:$A)),1),States!$B:$C,2,FALSE)</f>
        <v>Brangança</v>
      </c>
      <c r="H81" s="7" t="str">
        <f ca="1">VLOOKUP($D81,Name!$A:$C,3,FALSE)</f>
        <v>M</v>
      </c>
      <c r="I81" s="7" cm="1">
        <f t="array" aca="1" ref="I81" ca="1">INDEX('Marital status'!$A:$A,RANDBETWEEN(2,COUNTA('Marital status'!$A:$A)),1)</f>
        <v>6</v>
      </c>
      <c r="J81" s="7">
        <f t="shared" ca="1" si="12"/>
        <v>2</v>
      </c>
      <c r="K81" s="8">
        <f t="shared" ca="1" si="13"/>
        <v>37761</v>
      </c>
      <c r="L81" s="6">
        <f t="shared" ca="1" si="14"/>
        <v>5</v>
      </c>
      <c r="M81" s="7">
        <f ca="1" xml:space="preserve">
  IF(OR($N81 = 2, $N81 = 3, $N81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81" s="6">
        <f t="shared" ca="1" si="15"/>
        <v>8</v>
      </c>
      <c r="O81" s="7" t="str">
        <f ca="1">VLOOKUP($N81,Roles!$A:$B,2,FALSE)</f>
        <v>Analyst</v>
      </c>
      <c r="P81" s="6">
        <f t="shared" ca="1" si="16"/>
        <v>2</v>
      </c>
      <c r="Q81" s="8">
        <f ca="1" xml:space="preserve">
IF(
  OR(
    $N81=5,$N81=6,$N81=7,$N81=8,$N81=14
  ),
  36161,
  IF(
     (
      (TODAY() - $K81) / 365
     ) &lt; 19,
      TODAY(),
      RANDBETWEEN(36161,TODAY())
  )
)</f>
        <v>36161</v>
      </c>
      <c r="R81" s="6">
        <f ca="1">RANDBETWEEN(2,COUNTA('Recruitment source'!$A:$A))</f>
        <v>7</v>
      </c>
      <c r="S81" s="8" t="e">
        <f t="shared" ca="1" si="17"/>
        <v>#N/A</v>
      </c>
      <c r="T81" s="6" t="e">
        <f t="shared" ca="1" si="18"/>
        <v>#N/A</v>
      </c>
      <c r="U81" s="6">
        <f t="shared" ca="1" si="19"/>
        <v>3</v>
      </c>
      <c r="V81" s="1">
        <f ca="1" xml:space="preserve">
IF($N81 = 5 + N("Presidente"),
    27000,
    IF($N81 = 6 + N("Vice-presidente"),
        23000,
        IF(OR($N81 = 8, $N81= 13, $N81 = 12) + N("Secretária bilíngue ou coordenador ou especialista"),
            8000,
            IF($N81 = 7 + N("Diretor"),
                15000,
                IF($N81 = 14 + N("Gerente"),
                    12000,
                    IF($N81 = 9 + N("Estagiário"),
                        705,
                        IF($N81 = 10 + N("Trainee"),
                            805,
                            IF($N81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 = 7,
  500,
  IF($L81 = 8,
    1000,
    IF($L81 = 9,
      1500,
      IF($L81 = 10,
        2000,
        0
      )
    )
  )
)
+
N("Adicional no salário por área")
+
IF($M81 = 14 + N("Tecnologia da Informação"),
  120,
  IF($M81 = 16 + N("Vendas"),
    110,
    IF($M81 = 15 + N("Jurídico"),
      100,
      IF(OR($M81 = 8, $M81 = 9, $M81 = 11) + N("Recursos humanos ou comercial ou comunicação e marketing"),
        80,
        0
      )
    )
  )
)
+
N("Adicionando pegadinha")
+
IF(AND($M81 = 16, $L81 = 9, $N81 = 11) + N("Se for de vendas, com mestrado, analista sênior"),
  IF($J81 = 5,
    100,
    0
  )
  +
  IF($H81 = "M",
    200,
    0
  ),
  0
)</f>
        <v>8000</v>
      </c>
    </row>
    <row r="82" spans="1:22" x14ac:dyDescent="0.2">
      <c r="A82" s="7" cm="1">
        <f t="array" aca="1" ref="A82" ca="1">INDEX(Companies!$A:$A,RANDBETWEEN(2,COUNTA(Companies!$A:$A)),1)</f>
        <v>2</v>
      </c>
      <c r="B82" s="5">
        <f t="shared" si="10"/>
        <v>81</v>
      </c>
      <c r="C82" s="6">
        <f t="shared" ca="1" si="11"/>
        <v>1</v>
      </c>
      <c r="D82" s="7">
        <f ca="1">IF($B82 = 1 + N("Presidente"),
    127,
    IF($B82 = 2 + N("Vice-Presidente"),
        72,
        IF($B82 = 3 + N("Secretária bilíngue"),
            13,
            RANDBETWEEN(5,COUNT(Name!$A:$A) + 1)
        )
    )
)</f>
        <v>317</v>
      </c>
      <c r="E82" s="7" t="str">
        <f ca="1" xml:space="preserve">
VLOOKUP(
  $D82,
  Name!$A:$B,
  2,
  FALSE
)
&amp; " " &amp;
IF($B82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Bispo Duarte</v>
      </c>
      <c r="F82" s="7">
        <v>2</v>
      </c>
      <c r="G82" s="7" t="str" cm="1">
        <f t="array" aca="1" ref="G82" ca="1">VLOOKUP(INDEX(States!$B:$B,RANDBETWEEN(2,COUNTA(States!$A:$A)),1),States!$B:$C,2,FALSE)</f>
        <v>Vila Real</v>
      </c>
      <c r="H82" s="7" t="str">
        <f ca="1">VLOOKUP($D82,Name!$A:$C,3,FALSE)</f>
        <v>M</v>
      </c>
      <c r="I82" s="7" cm="1">
        <f t="array" aca="1" ref="I82" ca="1">INDEX('Marital status'!$A:$A,RANDBETWEEN(2,COUNTA('Marital status'!$A:$A)),1)</f>
        <v>5</v>
      </c>
      <c r="J82" s="7">
        <f t="shared" ca="1" si="12"/>
        <v>2</v>
      </c>
      <c r="K82" s="8">
        <f t="shared" ca="1" si="13"/>
        <v>34691</v>
      </c>
      <c r="L82" s="6">
        <f t="shared" ca="1" si="14"/>
        <v>4</v>
      </c>
      <c r="M82" s="7">
        <f ca="1" xml:space="preserve">
  IF(OR($N82 = 2, $N82 = 3, $N82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2" s="6">
        <f t="shared" ca="1" si="15"/>
        <v>7</v>
      </c>
      <c r="O82" s="7" t="str">
        <f ca="1">VLOOKUP($N82,Roles!$A:$B,2,FALSE)</f>
        <v>Trainee</v>
      </c>
      <c r="P82" s="6" t="e">
        <f t="shared" ca="1" si="16"/>
        <v>#N/A</v>
      </c>
      <c r="Q82" s="8">
        <f ca="1" xml:space="preserve">
IF(
  OR(
    $N82=5,$N82=6,$N82=7,$N82=8,$N82=14
  ),
  36161,
  IF(
     (
      (TODAY() - $K82) / 365
     ) &lt; 19,
      TODAY(),
      RANDBETWEEN(36161,TODAY())
  )
)</f>
        <v>36161</v>
      </c>
      <c r="R82" s="6">
        <f ca="1">RANDBETWEEN(2,COUNTA('Recruitment source'!$A:$A))</f>
        <v>3</v>
      </c>
      <c r="S82" s="8" t="e">
        <f t="shared" ca="1" si="17"/>
        <v>#N/A</v>
      </c>
      <c r="T82" s="6" t="e">
        <f t="shared" ca="1" si="18"/>
        <v>#N/A</v>
      </c>
      <c r="U82" s="6">
        <f t="shared" ca="1" si="19"/>
        <v>3</v>
      </c>
      <c r="V82" s="1">
        <f ca="1" xml:space="preserve">
IF($N82 = 5 + N("Presidente"),
    27000,
    IF($N82 = 6 + N("Vice-presidente"),
        23000,
        IF(OR($N82 = 8, $N82= 13, $N82 = 12) + N("Secretária bilíngue ou coordenador ou especialista"),
            8000,
            IF($N82 = 7 + N("Diretor"),
                15000,
                IF($N82 = 14 + N("Gerente"),
                    12000,
                    IF($N82 = 9 + N("Estagiário"),
                        705,
                        IF($N82 = 10 + N("Trainee"),
                            805,
                            IF($N82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 = 7,
  500,
  IF($L82 = 8,
    1000,
    IF($L82 = 9,
      1500,
      IF($L82 = 10,
        2000,
        0
      )
    )
  )
)
+
N("Adicional no salário por área")
+
IF($M82 = 14 + N("Tecnologia da Informação"),
  120,
  IF($M82 = 16 + N("Vendas"),
    110,
    IF($M82 = 15 + N("Jurídico"),
      100,
      IF(OR($M82 = 8, $M82 = 9, $M82 = 11) + N("Recursos humanos ou comercial ou comunicação e marketing"),
        80,
        0
      )
    )
  )
)
+
N("Adicionando pegadinha")
+
IF(AND($M82 = 16, $L82 = 9, $N82 = 11) + N("Se for de vendas, com mestrado, analista sênior"),
  IF($J82 = 5,
    100,
    0
  )
  +
  IF($H82 = "M",
    200,
    0
  ),
  0
)</f>
        <v>15000</v>
      </c>
    </row>
    <row r="83" spans="1:22" x14ac:dyDescent="0.2">
      <c r="A83" s="7" cm="1">
        <f t="array" aca="1" ref="A83" ca="1">INDEX(Companies!$A:$A,RANDBETWEEN(2,COUNTA(Companies!$A:$A)),1)</f>
        <v>2</v>
      </c>
      <c r="B83" s="5">
        <f t="shared" si="10"/>
        <v>82</v>
      </c>
      <c r="C83" s="6">
        <f t="shared" ca="1" si="11"/>
        <v>1</v>
      </c>
      <c r="D83" s="7">
        <f ca="1">IF($B83 = 1 + N("Presidente"),
    127,
    IF($B83 = 2 + N("Vice-Presidente"),
        72,
        IF($B83 = 3 + N("Secretária bilíngue"),
            13,
            RANDBETWEEN(5,COUNT(Name!$A:$A) + 1)
        )
    )
)</f>
        <v>110</v>
      </c>
      <c r="E83" s="7" t="str">
        <f ca="1" xml:space="preserve">
VLOOKUP(
  $D83,
  Name!$A:$B,
  2,
  FALSE
)
&amp; " " &amp;
IF($B83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Fontana Evangelista</v>
      </c>
      <c r="F83" s="7">
        <v>2</v>
      </c>
      <c r="G83" s="7" t="str" cm="1">
        <f t="array" aca="1" ref="G83" ca="1">VLOOKUP(INDEX(States!$B:$B,RANDBETWEEN(2,COUNTA(States!$A:$A)),1),States!$B:$C,2,FALSE)</f>
        <v>Guarda</v>
      </c>
      <c r="H83" s="7" t="str">
        <f ca="1">VLOOKUP($D83,Name!$A:$C,3,FALSE)</f>
        <v>M</v>
      </c>
      <c r="I83" s="7" cm="1">
        <f t="array" aca="1" ref="I83" ca="1">INDEX('Marital status'!$A:$A,RANDBETWEEN(2,COUNTA('Marital status'!$A:$A)),1)</f>
        <v>5</v>
      </c>
      <c r="J83" s="7">
        <f t="shared" ca="1" si="12"/>
        <v>2</v>
      </c>
      <c r="K83" s="8">
        <f t="shared" ca="1" si="13"/>
        <v>35165</v>
      </c>
      <c r="L83" s="6">
        <f t="shared" ca="1" si="14"/>
        <v>4</v>
      </c>
      <c r="M83" s="7">
        <f ca="1" xml:space="preserve">
  IF(OR($N83 = 2, $N83 = 3, $N83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3" s="6">
        <f t="shared" ca="1" si="15"/>
        <v>8</v>
      </c>
      <c r="O83" s="7" t="str">
        <f ca="1">VLOOKUP($N83,Roles!$A:$B,2,FALSE)</f>
        <v>Analyst</v>
      </c>
      <c r="P83" s="6">
        <f t="shared" ca="1" si="16"/>
        <v>3</v>
      </c>
      <c r="Q83" s="8">
        <f ca="1" xml:space="preserve">
IF(
  OR(
    $N83=5,$N83=6,$N83=7,$N83=8,$N83=14
  ),
  36161,
  IF(
     (
      (TODAY() - $K83) / 365
     ) &lt; 19,
      TODAY(),
      RANDBETWEEN(36161,TODAY())
  )
)</f>
        <v>36161</v>
      </c>
      <c r="R83" s="6">
        <f ca="1">RANDBETWEEN(2,COUNTA('Recruitment source'!$A:$A))</f>
        <v>7</v>
      </c>
      <c r="S83" s="8" t="e">
        <f t="shared" ca="1" si="17"/>
        <v>#N/A</v>
      </c>
      <c r="T83" s="6" t="e">
        <f t="shared" ca="1" si="18"/>
        <v>#N/A</v>
      </c>
      <c r="U83" s="6">
        <f t="shared" ca="1" si="19"/>
        <v>5</v>
      </c>
      <c r="V83" s="1">
        <f ca="1" xml:space="preserve">
IF($N83 = 5 + N("Presidente"),
    27000,
    IF($N83 = 6 + N("Vice-presidente"),
        23000,
        IF(OR($N83 = 8, $N83= 13, $N83 = 12) + N("Secretária bilíngue ou coordenador ou especialista"),
            8000,
            IF($N83 = 7 + N("Diretor"),
                15000,
                IF($N83 = 14 + N("Gerente"),
                    12000,
                    IF($N83 = 9 + N("Estagiário"),
                        705,
                        IF($N83 = 10 + N("Trainee"),
                            805,
                            IF($N83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 = 7,
  500,
  IF($L83 = 8,
    1000,
    IF($L83 = 9,
      1500,
      IF($L83 = 10,
        2000,
        0
      )
    )
  )
)
+
N("Adicional no salário por área")
+
IF($M83 = 14 + N("Tecnologia da Informação"),
  120,
  IF($M83 = 16 + N("Vendas"),
    110,
    IF($M83 = 15 + N("Jurídico"),
      100,
      IF(OR($M83 = 8, $M83 = 9, $M83 = 11) + N("Recursos humanos ou comercial ou comunicação e marketing"),
        80,
        0
      )
    )
  )
)
+
N("Adicionando pegadinha")
+
IF(AND($M83 = 16, $L83 = 9, $N83 = 11) + N("Se for de vendas, com mestrado, analista sênior"),
  IF($J83 = 5,
    100,
    0
  )
  +
  IF($H83 = "M",
    200,
    0
  ),
  0
)</f>
        <v>8000</v>
      </c>
    </row>
    <row r="84" spans="1:22" x14ac:dyDescent="0.2">
      <c r="A84" s="7" cm="1">
        <f t="array" aca="1" ref="A84" ca="1">INDEX(Companies!$A:$A,RANDBETWEEN(2,COUNTA(Companies!$A:$A)),1)</f>
        <v>2</v>
      </c>
      <c r="B84" s="5">
        <f t="shared" si="10"/>
        <v>83</v>
      </c>
      <c r="C84" s="6">
        <f t="shared" ca="1" si="11"/>
        <v>1</v>
      </c>
      <c r="D84" s="7">
        <f ca="1">IF($B84 = 1 + N("Presidente"),
    127,
    IF($B84 = 2 + N("Vice-Presidente"),
        72,
        IF($B84 = 3 + N("Secretária bilíngue"),
            13,
            RANDBETWEEN(5,COUNT(Name!$A:$A) + 1)
        )
    )
)</f>
        <v>356</v>
      </c>
      <c r="E84" s="7" t="str">
        <f ca="1" xml:space="preserve">
VLOOKUP(
  $D84,
  Name!$A:$B,
  2,
  FALSE
)
&amp; " " &amp;
IF($B84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De Luca Junqueira</v>
      </c>
      <c r="F84" s="7">
        <v>2</v>
      </c>
      <c r="G84" s="7" t="str" cm="1">
        <f t="array" aca="1" ref="G84" ca="1">VLOOKUP(INDEX(States!$B:$B,RANDBETWEEN(2,COUNTA(States!$A:$A)),1),States!$B:$C,2,FALSE)</f>
        <v>Castelo Branco</v>
      </c>
      <c r="H84" s="7" t="str">
        <f ca="1">VLOOKUP($D84,Name!$A:$C,3,FALSE)</f>
        <v>F</v>
      </c>
      <c r="I84" s="7" cm="1">
        <f t="array" aca="1" ref="I84" ca="1">INDEX('Marital status'!$A:$A,RANDBETWEEN(2,COUNTA('Marital status'!$A:$A)),1)</f>
        <v>2</v>
      </c>
      <c r="J84" s="7">
        <f t="shared" ca="1" si="12"/>
        <v>3</v>
      </c>
      <c r="K84" s="8">
        <f t="shared" ca="1" si="13"/>
        <v>29505</v>
      </c>
      <c r="L84" s="6">
        <f t="shared" ca="1" si="14"/>
        <v>4</v>
      </c>
      <c r="M84" s="7">
        <f ca="1" xml:space="preserve">
  IF(OR($N84 = 2, $N84 = 3, $N84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4" s="6">
        <f t="shared" ca="1" si="15"/>
        <v>7</v>
      </c>
      <c r="O84" s="7" t="str">
        <f ca="1">VLOOKUP($N84,Roles!$A:$B,2,FALSE)</f>
        <v>Trainee</v>
      </c>
      <c r="P84" s="6" t="e">
        <f t="shared" ca="1" si="16"/>
        <v>#N/A</v>
      </c>
      <c r="Q84" s="8">
        <f ca="1" xml:space="preserve">
IF(
  OR(
    $N84=5,$N84=6,$N84=7,$N84=8,$N84=14
  ),
  36161,
  IF(
     (
      (TODAY() - $K84) / 365
     ) &lt; 19,
      TODAY(),
      RANDBETWEEN(36161,TODAY())
  )
)</f>
        <v>36161</v>
      </c>
      <c r="R84" s="6">
        <f ca="1">RANDBETWEEN(2,COUNTA('Recruitment source'!$A:$A))</f>
        <v>10</v>
      </c>
      <c r="S84" s="8" t="e">
        <f t="shared" ca="1" si="17"/>
        <v>#N/A</v>
      </c>
      <c r="T84" s="6" t="e">
        <f t="shared" ca="1" si="18"/>
        <v>#N/A</v>
      </c>
      <c r="U84" s="6">
        <f t="shared" ca="1" si="19"/>
        <v>2</v>
      </c>
      <c r="V84" s="1">
        <f ca="1" xml:space="preserve">
IF($N84 = 5 + N("Presidente"),
    27000,
    IF($N84 = 6 + N("Vice-presidente"),
        23000,
        IF(OR($N84 = 8, $N84= 13, $N84 = 12) + N("Secretária bilíngue ou coordenador ou especialista"),
            8000,
            IF($N84 = 7 + N("Diretor"),
                15000,
                IF($N84 = 14 + N("Gerente"),
                    12000,
                    IF($N84 = 9 + N("Estagiário"),
                        705,
                        IF($N84 = 10 + N("Trainee"),
                            805,
                            IF($N84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 = 7,
  500,
  IF($L84 = 8,
    1000,
    IF($L84 = 9,
      1500,
      IF($L84 = 10,
        2000,
        0
      )
    )
  )
)
+
N("Adicional no salário por área")
+
IF($M84 = 14 + N("Tecnologia da Informação"),
  120,
  IF($M84 = 16 + N("Vendas"),
    110,
    IF($M84 = 15 + N("Jurídico"),
      100,
      IF(OR($M84 = 8, $M84 = 9, $M84 = 11) + N("Recursos humanos ou comercial ou comunicação e marketing"),
        80,
        0
      )
    )
  )
)
+
N("Adicionando pegadinha")
+
IF(AND($M84 = 16, $L84 = 9, $N84 = 11) + N("Se for de vendas, com mestrado, analista sênior"),
  IF($J84 = 5,
    100,
    0
  )
  +
  IF($H84 = "M",
    200,
    0
  ),
  0
)</f>
        <v>15080</v>
      </c>
    </row>
    <row r="85" spans="1:22" x14ac:dyDescent="0.2">
      <c r="A85" s="7" cm="1">
        <f t="array" aca="1" ref="A85" ca="1">INDEX(Companies!$A:$A,RANDBETWEEN(2,COUNTA(Companies!$A:$A)),1)</f>
        <v>2</v>
      </c>
      <c r="B85" s="5">
        <f t="shared" si="10"/>
        <v>84</v>
      </c>
      <c r="C85" s="6">
        <f t="shared" ca="1" si="11"/>
        <v>1</v>
      </c>
      <c r="D85" s="7">
        <f ca="1">IF($B85 = 1 + N("Presidente"),
    127,
    IF($B85 = 2 + N("Vice-Presidente"),
        72,
        IF($B85 = 3 + N("Secretária bilíngue"),
            13,
            RANDBETWEEN(5,COUNT(Name!$A:$A) + 1)
        )
    )
)</f>
        <v>112</v>
      </c>
      <c r="E85" s="7" t="str">
        <f ca="1" xml:space="preserve">
VLOOKUP(
  $D85,
  Name!$A:$B,
  2,
  FALSE
)
&amp; " " &amp;
IF($B85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Vieira Simões</v>
      </c>
      <c r="F85" s="7">
        <v>2</v>
      </c>
      <c r="G85" s="7" t="str" cm="1">
        <f t="array" aca="1" ref="G85" ca="1">VLOOKUP(INDEX(States!$B:$B,RANDBETWEEN(2,COUNTA(States!$A:$A)),1),States!$B:$C,2,FALSE)</f>
        <v>Brangança</v>
      </c>
      <c r="H85" s="7" t="str">
        <f ca="1">VLOOKUP($D85,Name!$A:$C,3,FALSE)</f>
        <v>F</v>
      </c>
      <c r="I85" s="7" cm="1">
        <f t="array" aca="1" ref="I85" ca="1">INDEX('Marital status'!$A:$A,RANDBETWEEN(2,COUNTA('Marital status'!$A:$A)),1)</f>
        <v>2</v>
      </c>
      <c r="J85" s="7">
        <f t="shared" ca="1" si="12"/>
        <v>2</v>
      </c>
      <c r="K85" s="8">
        <f t="shared" ca="1" si="13"/>
        <v>35726</v>
      </c>
      <c r="L85" s="6">
        <f t="shared" ca="1" si="14"/>
        <v>5</v>
      </c>
      <c r="M85" s="7">
        <f ca="1" xml:space="preserve">
  IF(OR($N85 = 2, $N85 = 3, $N85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5" s="6">
        <f t="shared" ca="1" si="15"/>
        <v>8</v>
      </c>
      <c r="O85" s="7" t="str">
        <f ca="1">VLOOKUP($N85,Roles!$A:$B,2,FALSE)</f>
        <v>Analyst</v>
      </c>
      <c r="P85" s="6">
        <f t="shared" ca="1" si="16"/>
        <v>3</v>
      </c>
      <c r="Q85" s="8">
        <f ca="1" xml:space="preserve">
IF(
  OR(
    $N85=5,$N85=6,$N85=7,$N85=8,$N85=14
  ),
  36161,
  IF(
     (
      (TODAY() - $K85) / 365
     ) &lt; 19,
      TODAY(),
      RANDBETWEEN(36161,TODAY())
  )
)</f>
        <v>36161</v>
      </c>
      <c r="R85" s="6">
        <f ca="1">RANDBETWEEN(2,COUNTA('Recruitment source'!$A:$A))</f>
        <v>2</v>
      </c>
      <c r="S85" s="8" t="e">
        <f t="shared" ca="1" si="17"/>
        <v>#N/A</v>
      </c>
      <c r="T85" s="6" t="e">
        <f t="shared" ca="1" si="18"/>
        <v>#N/A</v>
      </c>
      <c r="U85" s="6">
        <f t="shared" ca="1" si="19"/>
        <v>2</v>
      </c>
      <c r="V85" s="1">
        <f ca="1" xml:space="preserve">
IF($N85 = 5 + N("Presidente"),
    27000,
    IF($N85 = 6 + N("Vice-presidente"),
        23000,
        IF(OR($N85 = 8, $N85= 13, $N85 = 12) + N("Secretária bilíngue ou coordenador ou especialista"),
            8000,
            IF($N85 = 7 + N("Diretor"),
                15000,
                IF($N85 = 14 + N("Gerente"),
                    12000,
                    IF($N85 = 9 + N("Estagiário"),
                        705,
                        IF($N85 = 10 + N("Trainee"),
                            805,
                            IF($N85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 = 7,
  500,
  IF($L85 = 8,
    1000,
    IF($L85 = 9,
      1500,
      IF($L85 = 10,
        2000,
        0
      )
    )
  )
)
+
N("Adicional no salário por área")
+
IF($M85 = 14 + N("Tecnologia da Informação"),
  120,
  IF($M85 = 16 + N("Vendas"),
    110,
    IF($M85 = 15 + N("Jurídico"),
      100,
      IF(OR($M85 = 8, $M85 = 9, $M85 = 11) + N("Recursos humanos ou comercial ou comunicação e marketing"),
        80,
        0
      )
    )
  )
)
+
N("Adicionando pegadinha")
+
IF(AND($M85 = 16, $L85 = 9, $N85 = 11) + N("Se for de vendas, com mestrado, analista sênior"),
  IF($J85 = 5,
    100,
    0
  )
  +
  IF($H85 = "M",
    200,
    0
  ),
  0
)</f>
        <v>8000</v>
      </c>
    </row>
    <row r="86" spans="1:22" x14ac:dyDescent="0.2">
      <c r="A86" s="7" cm="1">
        <f t="array" aca="1" ref="A86" ca="1">INDEX(Companies!$A:$A,RANDBETWEEN(2,COUNTA(Companies!$A:$A)),1)</f>
        <v>2</v>
      </c>
      <c r="B86" s="5">
        <f t="shared" si="10"/>
        <v>85</v>
      </c>
      <c r="C86" s="6">
        <f t="shared" ca="1" si="11"/>
        <v>1</v>
      </c>
      <c r="D86" s="7">
        <f ca="1">IF($B86 = 1 + N("Presidente"),
    127,
    IF($B86 = 2 + N("Vice-Presidente"),
        72,
        IF($B86 = 3 + N("Secretária bilíngue"),
            13,
            RANDBETWEEN(5,COUNT(Name!$A:$A) + 1)
        )
    )
)</f>
        <v>107</v>
      </c>
      <c r="E86" s="7" t="str">
        <f ca="1" xml:space="preserve">
VLOOKUP(
  $D86,
  Name!$A:$B,
  2,
  FALSE
)
&amp; " " &amp;
IF($B86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Reis Romano</v>
      </c>
      <c r="F86" s="7">
        <v>2</v>
      </c>
      <c r="G86" s="7" t="str" cm="1">
        <f t="array" aca="1" ref="G86" ca="1">VLOOKUP(INDEX(States!$B:$B,RANDBETWEEN(2,COUNTA(States!$A:$A)),1),States!$B:$C,2,FALSE)</f>
        <v>Guarda</v>
      </c>
      <c r="H86" s="7" t="str">
        <f ca="1">VLOOKUP($D86,Name!$A:$C,3,FALSE)</f>
        <v>M</v>
      </c>
      <c r="I86" s="7" cm="1">
        <f t="array" aca="1" ref="I86" ca="1">INDEX('Marital status'!$A:$A,RANDBETWEEN(2,COUNTA('Marital status'!$A:$A)),1)</f>
        <v>2</v>
      </c>
      <c r="J86" s="7">
        <f t="shared" ca="1" si="12"/>
        <v>2</v>
      </c>
      <c r="K86" s="8">
        <f t="shared" ca="1" si="13"/>
        <v>21877</v>
      </c>
      <c r="L86" s="6">
        <f t="shared" ca="1" si="14"/>
        <v>4</v>
      </c>
      <c r="M86" s="7">
        <f ca="1" xml:space="preserve">
  IF(OR($N86 = 2, $N86 = 3, $N86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86" s="6">
        <f t="shared" ca="1" si="15"/>
        <v>6</v>
      </c>
      <c r="O86" s="7" t="str">
        <f ca="1">VLOOKUP($N86,Roles!$A:$B,2,FALSE)</f>
        <v>Intern</v>
      </c>
      <c r="P86" s="6" t="e">
        <f t="shared" ca="1" si="16"/>
        <v>#N/A</v>
      </c>
      <c r="Q86" s="8">
        <f ca="1" xml:space="preserve">
IF(
  OR(
    $N86=5,$N86=6,$N86=7,$N86=8,$N86=14
  ),
  36161,
  IF(
     (
      (TODAY() - $K86) / 365
     ) &lt; 19,
      TODAY(),
      RANDBETWEEN(36161,TODAY())
  )
)</f>
        <v>36161</v>
      </c>
      <c r="R86" s="6">
        <f ca="1">RANDBETWEEN(2,COUNTA('Recruitment source'!$A:$A))</f>
        <v>11</v>
      </c>
      <c r="S86" s="8" t="e">
        <f t="shared" ca="1" si="17"/>
        <v>#N/A</v>
      </c>
      <c r="T86" s="6" t="e">
        <f t="shared" ca="1" si="18"/>
        <v>#N/A</v>
      </c>
      <c r="U86" s="6">
        <f t="shared" ca="1" si="19"/>
        <v>2</v>
      </c>
      <c r="V86" s="1">
        <f ca="1" xml:space="preserve">
IF($N86 = 5 + N("Presidente"),
    27000,
    IF($N86 = 6 + N("Vice-presidente"),
        23000,
        IF(OR($N86 = 8, $N86= 13, $N86 = 12) + N("Secretária bilíngue ou coordenador ou especialista"),
            8000,
            IF($N86 = 7 + N("Diretor"),
                15000,
                IF($N86 = 14 + N("Gerente"),
                    12000,
                    IF($N86 = 9 + N("Estagiário"),
                        705,
                        IF($N86 = 10 + N("Trainee"),
                            805,
                            IF($N86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 = 7,
  500,
  IF($L86 = 8,
    1000,
    IF($L86 = 9,
      1500,
      IF($L86 = 10,
        2000,
        0
      )
    )
  )
)
+
N("Adicional no salário por área")
+
IF($M86 = 14 + N("Tecnologia da Informação"),
  120,
  IF($M86 = 16 + N("Vendas"),
    110,
    IF($M86 = 15 + N("Jurídico"),
      100,
      IF(OR($M86 = 8, $M86 = 9, $M86 = 11) + N("Recursos humanos ou comercial ou comunicação e marketing"),
        80,
        0
      )
    )
  )
)
+
N("Adicionando pegadinha")
+
IF(AND($M86 = 16, $L86 = 9, $N86 = 11) + N("Se for de vendas, com mestrado, analista sênior"),
  IF($J86 = 5,
    100,
    0
  )
  +
  IF($H86 = "M",
    200,
    0
  ),
  0
)</f>
        <v>23000</v>
      </c>
    </row>
    <row r="87" spans="1:22" x14ac:dyDescent="0.2">
      <c r="A87" s="7" cm="1">
        <f t="array" aca="1" ref="A87" ca="1">INDEX(Companies!$A:$A,RANDBETWEEN(2,COUNTA(Companies!$A:$A)),1)</f>
        <v>2</v>
      </c>
      <c r="B87" s="5">
        <f t="shared" si="10"/>
        <v>86</v>
      </c>
      <c r="C87" s="6">
        <f t="shared" ca="1" si="11"/>
        <v>1</v>
      </c>
      <c r="D87" s="7">
        <f ca="1">IF($B87 = 1 + N("Presidente"),
    127,
    IF($B87 = 2 + N("Vice-Presidente"),
        72,
        IF($B87 = 3 + N("Secretária bilíngue"),
            13,
            RANDBETWEEN(5,COUNT(Name!$A:$A) + 1)
        )
    )
)</f>
        <v>352</v>
      </c>
      <c r="E87" s="7" t="str">
        <f ca="1" xml:space="preserve">
VLOOKUP(
  $D87,
  Name!$A:$B,
  2,
  FALSE
)
&amp; " " &amp;
IF($B87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Conti Gonçalves</v>
      </c>
      <c r="F87" s="7">
        <v>2</v>
      </c>
      <c r="G87" s="7" t="str" cm="1">
        <f t="array" aca="1" ref="G87" ca="1">VLOOKUP(INDEX(States!$B:$B,RANDBETWEEN(2,COUNTA(States!$A:$A)),1),States!$B:$C,2,FALSE)</f>
        <v>PORTO</v>
      </c>
      <c r="H87" s="7" t="str">
        <f ca="1">VLOOKUP($D87,Name!$A:$C,3,FALSE)</f>
        <v>M</v>
      </c>
      <c r="I87" s="7" cm="1">
        <f t="array" aca="1" ref="I87" ca="1">INDEX('Marital status'!$A:$A,RANDBETWEEN(2,COUNTA('Marital status'!$A:$A)),1)</f>
        <v>3</v>
      </c>
      <c r="J87" s="7">
        <f t="shared" ca="1" si="12"/>
        <v>2</v>
      </c>
      <c r="K87" s="8">
        <f t="shared" ca="1" si="13"/>
        <v>36434</v>
      </c>
      <c r="L87" s="6">
        <f t="shared" ca="1" si="14"/>
        <v>4</v>
      </c>
      <c r="M87" s="7">
        <f ca="1" xml:space="preserve">
  IF(OR($N87 = 2, $N87 = 3, $N87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7" s="6">
        <f t="shared" ca="1" si="15"/>
        <v>8</v>
      </c>
      <c r="O87" s="7" t="str">
        <f ca="1">VLOOKUP($N87,Roles!$A:$B,2,FALSE)</f>
        <v>Analyst</v>
      </c>
      <c r="P87" s="6">
        <f t="shared" ca="1" si="16"/>
        <v>3</v>
      </c>
      <c r="Q87" s="8">
        <f ca="1" xml:space="preserve">
IF(
  OR(
    $N87=5,$N87=6,$N87=7,$N87=8,$N87=14
  ),
  36161,
  IF(
     (
      (TODAY() - $K87) / 365
     ) &lt; 19,
      TODAY(),
      RANDBETWEEN(36161,TODAY())
  )
)</f>
        <v>36161</v>
      </c>
      <c r="R87" s="6">
        <f ca="1">RANDBETWEEN(2,COUNTA('Recruitment source'!$A:$A))</f>
        <v>4</v>
      </c>
      <c r="S87" s="8" t="e">
        <f t="shared" ca="1" si="17"/>
        <v>#N/A</v>
      </c>
      <c r="T87" s="6" t="e">
        <f t="shared" ca="1" si="18"/>
        <v>#N/A</v>
      </c>
      <c r="U87" s="6">
        <f t="shared" ca="1" si="19"/>
        <v>4</v>
      </c>
      <c r="V87" s="1">
        <f ca="1" xml:space="preserve">
IF($N87 = 5 + N("Presidente"),
    27000,
    IF($N87 = 6 + N("Vice-presidente"),
        23000,
        IF(OR($N87 = 8, $N87= 13, $N87 = 12) + N("Secretária bilíngue ou coordenador ou especialista"),
            8000,
            IF($N87 = 7 + N("Diretor"),
                15000,
                IF($N87 = 14 + N("Gerente"),
                    12000,
                    IF($N87 = 9 + N("Estagiário"),
                        705,
                        IF($N87 = 10 + N("Trainee"),
                            805,
                            IF($N87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 = 7,
  500,
  IF($L87 = 8,
    1000,
    IF($L87 = 9,
      1500,
      IF($L87 = 10,
        2000,
        0
      )
    )
  )
)
+
N("Adicional no salário por área")
+
IF($M87 = 14 + N("Tecnologia da Informação"),
  120,
  IF($M87 = 16 + N("Vendas"),
    110,
    IF($M87 = 15 + N("Jurídico"),
      100,
      IF(OR($M87 = 8, $M87 = 9, $M87 = 11) + N("Recursos humanos ou comercial ou comunicação e marketing"),
        80,
        0
      )
    )
  )
)
+
N("Adicionando pegadinha")
+
IF(AND($M87 = 16, $L87 = 9, $N87 = 11) + N("Se for de vendas, com mestrado, analista sênior"),
  IF($J87 = 5,
    100,
    0
  )
  +
  IF($H87 = "M",
    200,
    0
  ),
  0
)</f>
        <v>8000</v>
      </c>
    </row>
    <row r="88" spans="1:22" x14ac:dyDescent="0.2">
      <c r="A88" s="7" cm="1">
        <f t="array" aca="1" ref="A88" ca="1">INDEX(Companies!$A:$A,RANDBETWEEN(2,COUNTA(Companies!$A:$A)),1)</f>
        <v>2</v>
      </c>
      <c r="B88" s="5">
        <f t="shared" si="10"/>
        <v>87</v>
      </c>
      <c r="C88" s="6">
        <f t="shared" ca="1" si="11"/>
        <v>1</v>
      </c>
      <c r="D88" s="7">
        <f ca="1">IF($B88 = 1 + N("Presidente"),
    127,
    IF($B88 = 2 + N("Vice-Presidente"),
        72,
        IF($B88 = 3 + N("Secretária bilíngue"),
            13,
            RANDBETWEEN(5,COUNT(Name!$A:$A) + 1)
        )
    )
)</f>
        <v>300</v>
      </c>
      <c r="E88" s="7" t="str">
        <f ca="1" xml:space="preserve">
VLOOKUP(
  $D88,
  Name!$A:$B,
  2,
  FALSE
)
&amp; " " &amp;
IF($B88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Dantas Sá</v>
      </c>
      <c r="F88" s="7">
        <v>2</v>
      </c>
      <c r="G88" s="7" t="str" cm="1">
        <f t="array" aca="1" ref="G88" ca="1">VLOOKUP(INDEX(States!$B:$B,RANDBETWEEN(2,COUNTA(States!$A:$A)),1),States!$B:$C,2,FALSE)</f>
        <v xml:space="preserve"> ÉVORA</v>
      </c>
      <c r="H88" s="7" t="str">
        <f ca="1">VLOOKUP($D88,Name!$A:$C,3,FALSE)</f>
        <v>M</v>
      </c>
      <c r="I88" s="7" cm="1">
        <f t="array" aca="1" ref="I88" ca="1">INDEX('Marital status'!$A:$A,RANDBETWEEN(2,COUNTA('Marital status'!$A:$A)),1)</f>
        <v>4</v>
      </c>
      <c r="J88" s="7">
        <f t="shared" ca="1" si="12"/>
        <v>4</v>
      </c>
      <c r="K88" s="8">
        <f t="shared" ca="1" si="13"/>
        <v>33460</v>
      </c>
      <c r="L88" s="6">
        <f t="shared" ca="1" si="14"/>
        <v>4</v>
      </c>
      <c r="M88" s="7">
        <f ca="1" xml:space="preserve">
  IF(OR($N88 = 2, $N88 = 3, $N88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88" s="6">
        <f t="shared" ca="1" si="15"/>
        <v>7</v>
      </c>
      <c r="O88" s="7" t="str">
        <f ca="1">VLOOKUP($N88,Roles!$A:$B,2,FALSE)</f>
        <v>Trainee</v>
      </c>
      <c r="P88" s="6" t="e">
        <f t="shared" ca="1" si="16"/>
        <v>#N/A</v>
      </c>
      <c r="Q88" s="8">
        <f ca="1" xml:space="preserve">
IF(
  OR(
    $N88=5,$N88=6,$N88=7,$N88=8,$N88=14
  ),
  36161,
  IF(
     (
      (TODAY() - $K88) / 365
     ) &lt; 19,
      TODAY(),
      RANDBETWEEN(36161,TODAY())
  )
)</f>
        <v>36161</v>
      </c>
      <c r="R88" s="6">
        <f ca="1">RANDBETWEEN(2,COUNTA('Recruitment source'!$A:$A))</f>
        <v>2</v>
      </c>
      <c r="S88" s="8" t="e">
        <f t="shared" ca="1" si="17"/>
        <v>#N/A</v>
      </c>
      <c r="T88" s="6" t="e">
        <f t="shared" ca="1" si="18"/>
        <v>#N/A</v>
      </c>
      <c r="U88" s="6">
        <f t="shared" ca="1" si="19"/>
        <v>2</v>
      </c>
      <c r="V88" s="1">
        <f ca="1" xml:space="preserve">
IF($N88 = 5 + N("Presidente"),
    27000,
    IF($N88 = 6 + N("Vice-presidente"),
        23000,
        IF(OR($N88 = 8, $N88= 13, $N88 = 12) + N("Secretária bilíngue ou coordenador ou especialista"),
            8000,
            IF($N88 = 7 + N("Diretor"),
                15000,
                IF($N88 = 14 + N("Gerente"),
                    12000,
                    IF($N88 = 9 + N("Estagiário"),
                        705,
                        IF($N88 = 10 + N("Trainee"),
                            805,
                            IF($N88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 = 7,
  500,
  IF($L88 = 8,
    1000,
    IF($L88 = 9,
      1500,
      IF($L88 = 10,
        2000,
        0
      )
    )
  )
)
+
N("Adicional no salário por área")
+
IF($M88 = 14 + N("Tecnologia da Informação"),
  120,
  IF($M88 = 16 + N("Vendas"),
    110,
    IF($M88 = 15 + N("Jurídico"),
      100,
      IF(OR($M88 = 8, $M88 = 9, $M88 = 11) + N("Recursos humanos ou comercial ou comunicação e marketing"),
        80,
        0
      )
    )
  )
)
+
N("Adicionando pegadinha")
+
IF(AND($M88 = 16, $L88 = 9, $N88 = 11) + N("Se for de vendas, com mestrado, analista sênior"),
  IF($J88 = 5,
    100,
    0
  )
  +
  IF($H88 = "M",
    200,
    0
  ),
  0
)</f>
        <v>15000</v>
      </c>
    </row>
    <row r="89" spans="1:22" x14ac:dyDescent="0.2">
      <c r="A89" s="7" cm="1">
        <f t="array" aca="1" ref="A89" ca="1">INDEX(Companies!$A:$A,RANDBETWEEN(2,COUNTA(Companies!$A:$A)),1)</f>
        <v>2</v>
      </c>
      <c r="B89" s="5">
        <f t="shared" si="10"/>
        <v>88</v>
      </c>
      <c r="C89" s="6">
        <f t="shared" ca="1" si="11"/>
        <v>1</v>
      </c>
      <c r="D89" s="7">
        <f ca="1">IF($B89 = 1 + N("Presidente"),
    127,
    IF($B89 = 2 + N("Vice-Presidente"),
        72,
        IF($B89 = 3 + N("Secretária bilíngue"),
            13,
            RANDBETWEEN(5,COUNT(Name!$A:$A) + 1)
        )
    )
)</f>
        <v>30</v>
      </c>
      <c r="E89" s="7" t="str">
        <f ca="1" xml:space="preserve">
VLOOKUP(
  $D89,
  Name!$A:$B,
  2,
  FALSE
)
&amp; " " &amp;
IF($B89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Ferreira Alvarenga</v>
      </c>
      <c r="F89" s="7">
        <v>2</v>
      </c>
      <c r="G89" s="7" t="str" cm="1">
        <f t="array" aca="1" ref="G89" ca="1">VLOOKUP(INDEX(States!$B:$B,RANDBETWEEN(2,COUNTA(States!$A:$A)),1),States!$B:$C,2,FALSE)</f>
        <v>Castelo Branco</v>
      </c>
      <c r="H89" s="7" t="str">
        <f ca="1">VLOOKUP($D89,Name!$A:$C,3,FALSE)</f>
        <v>F</v>
      </c>
      <c r="I89" s="7" cm="1">
        <f t="array" aca="1" ref="I89" ca="1">INDEX('Marital status'!$A:$A,RANDBETWEEN(2,COUNTA('Marital status'!$A:$A)),1)</f>
        <v>6</v>
      </c>
      <c r="J89" s="7">
        <f t="shared" ca="1" si="12"/>
        <v>2</v>
      </c>
      <c r="K89" s="8">
        <f t="shared" ca="1" si="13"/>
        <v>35376</v>
      </c>
      <c r="L89" s="6">
        <f t="shared" ca="1" si="14"/>
        <v>5</v>
      </c>
      <c r="M89" s="7">
        <f ca="1" xml:space="preserve">
  IF(OR($N89 = 2, $N89 = 3, $N89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9" s="6">
        <f t="shared" ca="1" si="15"/>
        <v>8</v>
      </c>
      <c r="O89" s="7" t="str">
        <f ca="1">VLOOKUP($N89,Roles!$A:$B,2,FALSE)</f>
        <v>Analyst</v>
      </c>
      <c r="P89" s="6">
        <f t="shared" ca="1" si="16"/>
        <v>3</v>
      </c>
      <c r="Q89" s="8">
        <f ca="1" xml:space="preserve">
IF(
  OR(
    $N89=5,$N89=6,$N89=7,$N89=8,$N89=14
  ),
  36161,
  IF(
     (
      (TODAY() - $K89) / 365
     ) &lt; 19,
      TODAY(),
      RANDBETWEEN(36161,TODAY())
  )
)</f>
        <v>36161</v>
      </c>
      <c r="R89" s="6">
        <f ca="1">RANDBETWEEN(2,COUNTA('Recruitment source'!$A:$A))</f>
        <v>7</v>
      </c>
      <c r="S89" s="8" t="e">
        <f t="shared" ca="1" si="17"/>
        <v>#N/A</v>
      </c>
      <c r="T89" s="6" t="e">
        <f t="shared" ca="1" si="18"/>
        <v>#N/A</v>
      </c>
      <c r="U89" s="6">
        <f t="shared" ca="1" si="19"/>
        <v>5</v>
      </c>
      <c r="V89" s="1">
        <f ca="1" xml:space="preserve">
IF($N89 = 5 + N("Presidente"),
    27000,
    IF($N89 = 6 + N("Vice-presidente"),
        23000,
        IF(OR($N89 = 8, $N89= 13, $N89 = 12) + N("Secretária bilíngue ou coordenador ou especialista"),
            8000,
            IF($N89 = 7 + N("Diretor"),
                15000,
                IF($N89 = 14 + N("Gerente"),
                    12000,
                    IF($N89 = 9 + N("Estagiário"),
                        705,
                        IF($N89 = 10 + N("Trainee"),
                            805,
                            IF($N89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 = 7,
  500,
  IF($L89 = 8,
    1000,
    IF($L89 = 9,
      1500,
      IF($L89 = 10,
        2000,
        0
      )
    )
  )
)
+
N("Adicional no salário por área")
+
IF($M89 = 14 + N("Tecnologia da Informação"),
  120,
  IF($M89 = 16 + N("Vendas"),
    110,
    IF($M89 = 15 + N("Jurídico"),
      100,
      IF(OR($M89 = 8, $M89 = 9, $M89 = 11) + N("Recursos humanos ou comercial ou comunicação e marketing"),
        80,
        0
      )
    )
  )
)
+
N("Adicionando pegadinha")
+
IF(AND($M89 = 16, $L89 = 9, $N89 = 11) + N("Se for de vendas, com mestrado, analista sênior"),
  IF($J89 = 5,
    100,
    0
  )
  +
  IF($H89 = "M",
    200,
    0
  ),
  0
)</f>
        <v>8000</v>
      </c>
    </row>
    <row r="90" spans="1:22" x14ac:dyDescent="0.2">
      <c r="A90" s="7" cm="1">
        <f t="array" aca="1" ref="A90" ca="1">INDEX(Companies!$A:$A,RANDBETWEEN(2,COUNTA(Companies!$A:$A)),1)</f>
        <v>2</v>
      </c>
      <c r="B90" s="5">
        <f t="shared" si="10"/>
        <v>89</v>
      </c>
      <c r="C90" s="6">
        <f t="shared" ca="1" si="11"/>
        <v>1</v>
      </c>
      <c r="D90" s="7">
        <f ca="1">IF($B90 = 1 + N("Presidente"),
    127,
    IF($B90 = 2 + N("Vice-Presidente"),
        72,
        IF($B90 = 3 + N("Secretária bilíngue"),
            13,
            RANDBETWEEN(5,COUNT(Name!$A:$A) + 1)
        )
    )
)</f>
        <v>233</v>
      </c>
      <c r="E90" s="7" t="str">
        <f ca="1" xml:space="preserve">
VLOOKUP(
  $D90,
  Name!$A:$B,
  2,
  FALSE
)
&amp; " " &amp;
IF($B90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Paulista Caminha</v>
      </c>
      <c r="F90" s="7">
        <v>2</v>
      </c>
      <c r="G90" s="7" t="str" cm="1">
        <f t="array" aca="1" ref="G90" ca="1">VLOOKUP(INDEX(States!$B:$B,RANDBETWEEN(2,COUNTA(States!$A:$A)),1),States!$B:$C,2,FALSE)</f>
        <v>Coimbra</v>
      </c>
      <c r="H90" s="7" t="str">
        <f ca="1">VLOOKUP($D90,Name!$A:$C,3,FALSE)</f>
        <v>M</v>
      </c>
      <c r="I90" s="7" cm="1">
        <f t="array" aca="1" ref="I90" ca="1">INDEX('Marital status'!$A:$A,RANDBETWEEN(2,COUNTA('Marital status'!$A:$A)),1)</f>
        <v>6</v>
      </c>
      <c r="J90" s="7">
        <f t="shared" ca="1" si="12"/>
        <v>2</v>
      </c>
      <c r="K90" s="8">
        <f t="shared" ca="1" si="13"/>
        <v>24028</v>
      </c>
      <c r="L90" s="6">
        <f t="shared" ca="1" si="14"/>
        <v>4</v>
      </c>
      <c r="M90" s="7">
        <f ca="1" xml:space="preserve">
  IF(OR($N90 = 2, $N90 = 3, $N90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0" s="6">
        <f t="shared" ca="1" si="15"/>
        <v>6</v>
      </c>
      <c r="O90" s="7" t="str">
        <f ca="1">VLOOKUP($N90,Roles!$A:$B,2,FALSE)</f>
        <v>Intern</v>
      </c>
      <c r="P90" s="6" t="e">
        <f t="shared" ca="1" si="16"/>
        <v>#N/A</v>
      </c>
      <c r="Q90" s="8">
        <f ca="1" xml:space="preserve">
IF(
  OR(
    $N90=5,$N90=6,$N90=7,$N90=8,$N90=14
  ),
  36161,
  IF(
     (
      (TODAY() - $K90) / 365
     ) &lt; 19,
      TODAY(),
      RANDBETWEEN(36161,TODAY())
  )
)</f>
        <v>36161</v>
      </c>
      <c r="R90" s="6">
        <f ca="1">RANDBETWEEN(2,COUNTA('Recruitment source'!$A:$A))</f>
        <v>5</v>
      </c>
      <c r="S90" s="8" t="e">
        <f t="shared" ca="1" si="17"/>
        <v>#N/A</v>
      </c>
      <c r="T90" s="6" t="e">
        <f t="shared" ca="1" si="18"/>
        <v>#N/A</v>
      </c>
      <c r="U90" s="6">
        <f t="shared" ca="1" si="19"/>
        <v>3</v>
      </c>
      <c r="V90" s="1">
        <f ca="1" xml:space="preserve">
IF($N90 = 5 + N("Presidente"),
    27000,
    IF($N90 = 6 + N("Vice-presidente"),
        23000,
        IF(OR($N90 = 8, $N90= 13, $N90 = 12) + N("Secretária bilíngue ou coordenador ou especialista"),
            8000,
            IF($N90 = 7 + N("Diretor"),
                15000,
                IF($N90 = 14 + N("Gerente"),
                    12000,
                    IF($N90 = 9 + N("Estagiário"),
                        705,
                        IF($N90 = 10 + N("Trainee"),
                            805,
                            IF($N90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 = 7,
  500,
  IF($L90 = 8,
    1000,
    IF($L90 = 9,
      1500,
      IF($L90 = 10,
        2000,
        0
      )
    )
  )
)
+
N("Adicional no salário por área")
+
IF($M90 = 14 + N("Tecnologia da Informação"),
  120,
  IF($M90 = 16 + N("Vendas"),
    110,
    IF($M90 = 15 + N("Jurídico"),
      100,
      IF(OR($M90 = 8, $M90 = 9, $M90 = 11) + N("Recursos humanos ou comercial ou comunicação e marketing"),
        80,
        0
      )
    )
  )
)
+
N("Adicionando pegadinha")
+
IF(AND($M90 = 16, $L90 = 9, $N90 = 11) + N("Se for de vendas, com mestrado, analista sênior"),
  IF($J90 = 5,
    100,
    0
  )
  +
  IF($H90 = "M",
    200,
    0
  ),
  0
)</f>
        <v>23000</v>
      </c>
    </row>
    <row r="91" spans="1:22" x14ac:dyDescent="0.2">
      <c r="A91" s="7" cm="1">
        <f t="array" aca="1" ref="A91" ca="1">INDEX(Companies!$A:$A,RANDBETWEEN(2,COUNTA(Companies!$A:$A)),1)</f>
        <v>2</v>
      </c>
      <c r="B91" s="5">
        <f t="shared" si="10"/>
        <v>90</v>
      </c>
      <c r="C91" s="6">
        <f t="shared" ca="1" si="11"/>
        <v>1</v>
      </c>
      <c r="D91" s="7">
        <f ca="1">IF($B91 = 1 + N("Presidente"),
    127,
    IF($B91 = 2 + N("Vice-Presidente"),
        72,
        IF($B91 = 3 + N("Secretária bilíngue"),
            13,
            RANDBETWEEN(5,COUNT(Name!$A:$A) + 1)
        )
    )
)</f>
        <v>302</v>
      </c>
      <c r="E91" s="7" t="str">
        <f ca="1" xml:space="preserve">
VLOOKUP(
  $D91,
  Name!$A:$B,
  2,
  FALSE
)
&amp; " " &amp;
IF($B91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Barreto Sá</v>
      </c>
      <c r="F91" s="7">
        <v>2</v>
      </c>
      <c r="G91" s="7" t="str" cm="1">
        <f t="array" aca="1" ref="G91" ca="1">VLOOKUP(INDEX(States!$B:$B,RANDBETWEEN(2,COUNTA(States!$A:$A)),1),States!$B:$C,2,FALSE)</f>
        <v>Faro</v>
      </c>
      <c r="H91" s="7" t="str">
        <f ca="1">VLOOKUP($D91,Name!$A:$C,3,FALSE)</f>
        <v>F</v>
      </c>
      <c r="I91" s="7" cm="1">
        <f t="array" aca="1" ref="I91" ca="1">INDEX('Marital status'!$A:$A,RANDBETWEEN(2,COUNTA('Marital status'!$A:$A)),1)</f>
        <v>3</v>
      </c>
      <c r="J91" s="7">
        <f t="shared" ca="1" si="12"/>
        <v>3</v>
      </c>
      <c r="K91" s="8">
        <f t="shared" ca="1" si="13"/>
        <v>32479</v>
      </c>
      <c r="L91" s="6">
        <f t="shared" ca="1" si="14"/>
        <v>4</v>
      </c>
      <c r="M91" s="7">
        <f ca="1" xml:space="preserve">
  IF(OR($N91 = 2, $N91 = 3, $N91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1" s="6">
        <f t="shared" ca="1" si="15"/>
        <v>8</v>
      </c>
      <c r="O91" s="7" t="str">
        <f ca="1">VLOOKUP($N91,Roles!$A:$B,2,FALSE)</f>
        <v>Analyst</v>
      </c>
      <c r="P91" s="6">
        <f t="shared" ca="1" si="16"/>
        <v>3</v>
      </c>
      <c r="Q91" s="8">
        <f ca="1" xml:space="preserve">
IF(
  OR(
    $N91=5,$N91=6,$N91=7,$N91=8,$N91=14
  ),
  36161,
  IF(
     (
      (TODAY() - $K91) / 365
     ) &lt; 19,
      TODAY(),
      RANDBETWEEN(36161,TODAY())
  )
)</f>
        <v>36161</v>
      </c>
      <c r="R91" s="6">
        <f ca="1">RANDBETWEEN(2,COUNTA('Recruitment source'!$A:$A))</f>
        <v>3</v>
      </c>
      <c r="S91" s="8" t="e">
        <f t="shared" ca="1" si="17"/>
        <v>#N/A</v>
      </c>
      <c r="T91" s="6" t="e">
        <f t="shared" ca="1" si="18"/>
        <v>#N/A</v>
      </c>
      <c r="U91" s="6">
        <f t="shared" ca="1" si="19"/>
        <v>5</v>
      </c>
      <c r="V91" s="1">
        <f ca="1" xml:space="preserve">
IF($N91 = 5 + N("Presidente"),
    27000,
    IF($N91 = 6 + N("Vice-presidente"),
        23000,
        IF(OR($N91 = 8, $N91= 13, $N91 = 12) + N("Secretária bilíngue ou coordenador ou especialista"),
            8000,
            IF($N91 = 7 + N("Diretor"),
                15000,
                IF($N91 = 14 + N("Gerente"),
                    12000,
                    IF($N91 = 9 + N("Estagiário"),
                        705,
                        IF($N91 = 10 + N("Trainee"),
                            805,
                            IF($N91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 = 7,
  500,
  IF($L91 = 8,
    1000,
    IF($L91 = 9,
      1500,
      IF($L91 = 10,
        2000,
        0
      )
    )
  )
)
+
N("Adicional no salário por área")
+
IF($M91 = 14 + N("Tecnologia da Informação"),
  120,
  IF($M91 = 16 + N("Vendas"),
    110,
    IF($M91 = 15 + N("Jurídico"),
      100,
      IF(OR($M91 = 8, $M91 = 9, $M91 = 11) + N("Recursos humanos ou comercial ou comunicação e marketing"),
        80,
        0
      )
    )
  )
)
+
N("Adicionando pegadinha")
+
IF(AND($M91 = 16, $L91 = 9, $N91 = 11) + N("Se for de vendas, com mestrado, analista sênior"),
  IF($J91 = 5,
    100,
    0
  )
  +
  IF($H91 = "M",
    200,
    0
  ),
  0
)</f>
        <v>8080</v>
      </c>
    </row>
    <row r="92" spans="1:22" x14ac:dyDescent="0.2">
      <c r="A92" s="7" cm="1">
        <f t="array" aca="1" ref="A92" ca="1">INDEX(Companies!$A:$A,RANDBETWEEN(2,COUNTA(Companies!$A:$A)),1)</f>
        <v>2</v>
      </c>
      <c r="B92" s="5">
        <f t="shared" si="10"/>
        <v>91</v>
      </c>
      <c r="C92" s="6">
        <f t="shared" ca="1" si="11"/>
        <v>1</v>
      </c>
      <c r="D92" s="7">
        <f ca="1">IF($B92 = 1 + N("Presidente"),
    127,
    IF($B92 = 2 + N("Vice-Presidente"),
        72,
        IF($B92 = 3 + N("Secretária bilíngue"),
            13,
            RANDBETWEEN(5,COUNT(Name!$A:$A) + 1)
        )
    )
)</f>
        <v>174</v>
      </c>
      <c r="E92" s="7" t="str">
        <f ca="1" xml:space="preserve">
VLOOKUP(
  $D92,
  Name!$A:$B,
  2,
  FALSE
)
&amp; " " &amp;
IF($B92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Lima Monti</v>
      </c>
      <c r="F92" s="7">
        <v>2</v>
      </c>
      <c r="G92" s="7" t="str" cm="1">
        <f t="array" aca="1" ref="G92" ca="1">VLOOKUP(INDEX(States!$B:$B,RANDBETWEEN(2,COUNTA(States!$A:$A)),1),States!$B:$C,2,FALSE)</f>
        <v>Beja</v>
      </c>
      <c r="H92" s="7" t="str">
        <f ca="1">VLOOKUP($D92,Name!$A:$C,3,FALSE)</f>
        <v>F</v>
      </c>
      <c r="I92" s="7" cm="1">
        <f t="array" aca="1" ref="I92" ca="1">INDEX('Marital status'!$A:$A,RANDBETWEEN(2,COUNTA('Marital status'!$A:$A)),1)</f>
        <v>5</v>
      </c>
      <c r="J92" s="7">
        <f t="shared" ca="1" si="12"/>
        <v>2</v>
      </c>
      <c r="K92" s="8">
        <f t="shared" ca="1" si="13"/>
        <v>24989</v>
      </c>
      <c r="L92" s="6">
        <f t="shared" ca="1" si="14"/>
        <v>4</v>
      </c>
      <c r="M92" s="7">
        <f ca="1" xml:space="preserve">
  IF(OR($N92 = 2, $N92 = 3, $N92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2" s="6">
        <f t="shared" ca="1" si="15"/>
        <v>6</v>
      </c>
      <c r="O92" s="7" t="str">
        <f ca="1">VLOOKUP($N92,Roles!$A:$B,2,FALSE)</f>
        <v>Intern</v>
      </c>
      <c r="P92" s="6" t="e">
        <f t="shared" ca="1" si="16"/>
        <v>#N/A</v>
      </c>
      <c r="Q92" s="8">
        <f ca="1" xml:space="preserve">
IF(
  OR(
    $N92=5,$N92=6,$N92=7,$N92=8,$N92=14
  ),
  36161,
  IF(
     (
      (TODAY() - $K92) / 365
     ) &lt; 19,
      TODAY(),
      RANDBETWEEN(36161,TODAY())
  )
)</f>
        <v>36161</v>
      </c>
      <c r="R92" s="6">
        <f ca="1">RANDBETWEEN(2,COUNTA('Recruitment source'!$A:$A))</f>
        <v>12</v>
      </c>
      <c r="S92" s="8" t="e">
        <f t="shared" ca="1" si="17"/>
        <v>#N/A</v>
      </c>
      <c r="T92" s="6" t="e">
        <f t="shared" ca="1" si="18"/>
        <v>#N/A</v>
      </c>
      <c r="U92" s="6">
        <f t="shared" ca="1" si="19"/>
        <v>5</v>
      </c>
      <c r="V92" s="1">
        <f ca="1" xml:space="preserve">
IF($N92 = 5 + N("Presidente"),
    27000,
    IF($N92 = 6 + N("Vice-presidente"),
        23000,
        IF(OR($N92 = 8, $N92= 13, $N92 = 12) + N("Secretária bilíngue ou coordenador ou especialista"),
            8000,
            IF($N92 = 7 + N("Diretor"),
                15000,
                IF($N92 = 14 + N("Gerente"),
                    12000,
                    IF($N92 = 9 + N("Estagiário"),
                        705,
                        IF($N92 = 10 + N("Trainee"),
                            805,
                            IF($N92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 = 7,
  500,
  IF($L92 = 8,
    1000,
    IF($L92 = 9,
      1500,
      IF($L92 = 10,
        2000,
        0
      )
    )
  )
)
+
N("Adicional no salário por área")
+
IF($M92 = 14 + N("Tecnologia da Informação"),
  120,
  IF($M92 = 16 + N("Vendas"),
    110,
    IF($M92 = 15 + N("Jurídico"),
      100,
      IF(OR($M92 = 8, $M92 = 9, $M92 = 11) + N("Recursos humanos ou comercial ou comunicação e marketing"),
        80,
        0
      )
    )
  )
)
+
N("Adicionando pegadinha")
+
IF(AND($M92 = 16, $L92 = 9, $N92 = 11) + N("Se for de vendas, com mestrado, analista sênior"),
  IF($J92 = 5,
    100,
    0
  )
  +
  IF($H92 = "M",
    200,
    0
  ),
  0
)</f>
        <v>23000</v>
      </c>
    </row>
    <row r="93" spans="1:22" x14ac:dyDescent="0.2">
      <c r="A93" s="7" cm="1">
        <f t="array" aca="1" ref="A93" ca="1">INDEX(Companies!$A:$A,RANDBETWEEN(2,COUNTA(Companies!$A:$A)),1)</f>
        <v>2</v>
      </c>
      <c r="B93" s="5">
        <f t="shared" si="10"/>
        <v>92</v>
      </c>
      <c r="C93" s="6">
        <f t="shared" ca="1" si="11"/>
        <v>1</v>
      </c>
      <c r="D93" s="7">
        <f ca="1">IF($B93 = 1 + N("Presidente"),
    127,
    IF($B93 = 2 + N("Vice-Presidente"),
        72,
        IF($B93 = 3 + N("Secretária bilíngue"),
            13,
            RANDBETWEEN(5,COUNT(Name!$A:$A) + 1)
        )
    )
)</f>
        <v>322</v>
      </c>
      <c r="E93" s="7" t="str">
        <f ca="1" xml:space="preserve">
VLOOKUP(
  $D93,
  Name!$A:$B,
  2,
  FALSE
)
&amp; " " &amp;
IF($B93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Miranda Barros</v>
      </c>
      <c r="F93" s="7">
        <v>2</v>
      </c>
      <c r="G93" s="7" t="str" cm="1">
        <f t="array" aca="1" ref="G93" ca="1">VLOOKUP(INDEX(States!$B:$B,RANDBETWEEN(2,COUNTA(States!$A:$A)),1),States!$B:$C,2,FALSE)</f>
        <v>Vila Real</v>
      </c>
      <c r="H93" s="7" t="str">
        <f ca="1">VLOOKUP($D93,Name!$A:$C,3,FALSE)</f>
        <v>M</v>
      </c>
      <c r="I93" s="7" cm="1">
        <f t="array" aca="1" ref="I93" ca="1">INDEX('Marital status'!$A:$A,RANDBETWEEN(2,COUNTA('Marital status'!$A:$A)),1)</f>
        <v>6</v>
      </c>
      <c r="J93" s="7">
        <f t="shared" ca="1" si="12"/>
        <v>2</v>
      </c>
      <c r="K93" s="8">
        <f t="shared" ca="1" si="13"/>
        <v>37965</v>
      </c>
      <c r="L93" s="6">
        <f t="shared" ca="1" si="14"/>
        <v>4</v>
      </c>
      <c r="M93" s="7">
        <f ca="1" xml:space="preserve">
  IF(OR($N93 = 2, $N93 = 3, $N93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93" s="6">
        <f t="shared" ca="1" si="15"/>
        <v>8</v>
      </c>
      <c r="O93" s="7" t="str">
        <f ca="1">VLOOKUP($N93,Roles!$A:$B,2,FALSE)</f>
        <v>Analyst</v>
      </c>
      <c r="P93" s="6">
        <f t="shared" ca="1" si="16"/>
        <v>4</v>
      </c>
      <c r="Q93" s="8">
        <f ca="1" xml:space="preserve">
IF(
  OR(
    $N93=5,$N93=6,$N93=7,$N93=8,$N93=14
  ),
  36161,
  IF(
     (
      (TODAY() - $K93) / 365
     ) &lt; 19,
      TODAY(),
      RANDBETWEEN(36161,TODAY())
  )
)</f>
        <v>36161</v>
      </c>
      <c r="R93" s="6">
        <f ca="1">RANDBETWEEN(2,COUNTA('Recruitment source'!$A:$A))</f>
        <v>7</v>
      </c>
      <c r="S93" s="8" t="e">
        <f t="shared" ca="1" si="17"/>
        <v>#N/A</v>
      </c>
      <c r="T93" s="6" t="e">
        <f t="shared" ca="1" si="18"/>
        <v>#N/A</v>
      </c>
      <c r="U93" s="6">
        <f t="shared" ca="1" si="19"/>
        <v>3</v>
      </c>
      <c r="V93" s="1">
        <f ca="1" xml:space="preserve">
IF($N93 = 5 + N("Presidente"),
    27000,
    IF($N93 = 6 + N("Vice-presidente"),
        23000,
        IF(OR($N93 = 8, $N93= 13, $N93 = 12) + N("Secretária bilíngue ou coordenador ou especialista"),
            8000,
            IF($N93 = 7 + N("Diretor"),
                15000,
                IF($N93 = 14 + N("Gerente"),
                    12000,
                    IF($N93 = 9 + N("Estagiário"),
                        705,
                        IF($N93 = 10 + N("Trainee"),
                            805,
                            IF($N93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 = 7,
  500,
  IF($L93 = 8,
    1000,
    IF($L93 = 9,
      1500,
      IF($L93 = 10,
        2000,
        0
      )
    )
  )
)
+
N("Adicional no salário por área")
+
IF($M93 = 14 + N("Tecnologia da Informação"),
  120,
  IF($M93 = 16 + N("Vendas"),
    110,
    IF($M93 = 15 + N("Jurídico"),
      100,
      IF(OR($M93 = 8, $M93 = 9, $M93 = 11) + N("Recursos humanos ou comercial ou comunicação e marketing"),
        80,
        0
      )
    )
  )
)
+
N("Adicionando pegadinha")
+
IF(AND($M93 = 16, $L93 = 9, $N93 = 11) + N("Se for de vendas, com mestrado, analista sênior"),
  IF($J93 = 5,
    100,
    0
  )
  +
  IF($H93 = "M",
    200,
    0
  ),
  0
)</f>
        <v>8000</v>
      </c>
    </row>
    <row r="94" spans="1:22" x14ac:dyDescent="0.2">
      <c r="A94" s="7" cm="1">
        <f t="array" aca="1" ref="A94" ca="1">INDEX(Companies!$A:$A,RANDBETWEEN(2,COUNTA(Companies!$A:$A)),1)</f>
        <v>2</v>
      </c>
      <c r="B94" s="5">
        <f t="shared" si="10"/>
        <v>93</v>
      </c>
      <c r="C94" s="6">
        <f t="shared" ca="1" si="11"/>
        <v>1</v>
      </c>
      <c r="D94" s="7">
        <f ca="1">IF($B94 = 1 + N("Presidente"),
    127,
    IF($B94 = 2 + N("Vice-Presidente"),
        72,
        IF($B94 = 3 + N("Secretária bilíngue"),
            13,
            RANDBETWEEN(5,COUNT(Name!$A:$A) + 1)
        )
    )
)</f>
        <v>363</v>
      </c>
      <c r="E94" s="7" t="str">
        <f ca="1" xml:space="preserve">
VLOOKUP(
  $D94,
  Name!$A:$B,
  2,
  FALSE
)
&amp; " " &amp;
IF($B94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Cardoso dos Santos</v>
      </c>
      <c r="F94" s="7">
        <v>2</v>
      </c>
      <c r="G94" s="7" t="str" cm="1">
        <f t="array" aca="1" ref="G94" ca="1">VLOOKUP(INDEX(States!$B:$B,RANDBETWEEN(2,COUNTA(States!$A:$A)),1),States!$B:$C,2,FALSE)</f>
        <v>Madeira</v>
      </c>
      <c r="H94" s="7" t="str">
        <f ca="1">VLOOKUP($D94,Name!$A:$C,3,FALSE)</f>
        <v>M</v>
      </c>
      <c r="I94" s="7" cm="1">
        <f t="array" aca="1" ref="I94" ca="1">INDEX('Marital status'!$A:$A,RANDBETWEEN(2,COUNTA('Marital status'!$A:$A)),1)</f>
        <v>4</v>
      </c>
      <c r="J94" s="7">
        <f t="shared" ca="1" si="12"/>
        <v>2</v>
      </c>
      <c r="K94" s="8">
        <f t="shared" ca="1" si="13"/>
        <v>35331</v>
      </c>
      <c r="L94" s="6">
        <f t="shared" ca="1" si="14"/>
        <v>4</v>
      </c>
      <c r="M94" s="7">
        <f ca="1" xml:space="preserve">
  IF(OR($N94 = 2, $N94 = 3, $N94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4" s="6">
        <f t="shared" ca="1" si="15"/>
        <v>7</v>
      </c>
      <c r="O94" s="7" t="str">
        <f ca="1">VLOOKUP($N94,Roles!$A:$B,2,FALSE)</f>
        <v>Trainee</v>
      </c>
      <c r="P94" s="6" t="e">
        <f t="shared" ca="1" si="16"/>
        <v>#N/A</v>
      </c>
      <c r="Q94" s="8">
        <f ca="1" xml:space="preserve">
IF(
  OR(
    $N94=5,$N94=6,$N94=7,$N94=8,$N94=14
  ),
  36161,
  IF(
     (
      (TODAY() - $K94) / 365
     ) &lt; 19,
      TODAY(),
      RANDBETWEEN(36161,TODAY())
  )
)</f>
        <v>36161</v>
      </c>
      <c r="R94" s="6">
        <f ca="1">RANDBETWEEN(2,COUNTA('Recruitment source'!$A:$A))</f>
        <v>8</v>
      </c>
      <c r="S94" s="8" t="e">
        <f t="shared" ca="1" si="17"/>
        <v>#N/A</v>
      </c>
      <c r="T94" s="6" t="e">
        <f t="shared" ca="1" si="18"/>
        <v>#N/A</v>
      </c>
      <c r="U94" s="6">
        <f t="shared" ca="1" si="19"/>
        <v>3</v>
      </c>
      <c r="V94" s="1">
        <f ca="1" xml:space="preserve">
IF($N94 = 5 + N("Presidente"),
    27000,
    IF($N94 = 6 + N("Vice-presidente"),
        23000,
        IF(OR($N94 = 8, $N94= 13, $N94 = 12) + N("Secretária bilíngue ou coordenador ou especialista"),
            8000,
            IF($N94 = 7 + N("Diretor"),
                15000,
                IF($N94 = 14 + N("Gerente"),
                    12000,
                    IF($N94 = 9 + N("Estagiário"),
                        705,
                        IF($N94 = 10 + N("Trainee"),
                            805,
                            IF($N94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 = 7,
  500,
  IF($L94 = 8,
    1000,
    IF($L94 = 9,
      1500,
      IF($L94 = 10,
        2000,
        0
      )
    )
  )
)
+
N("Adicional no salário por área")
+
IF($M94 = 14 + N("Tecnologia da Informação"),
  120,
  IF($M94 = 16 + N("Vendas"),
    110,
    IF($M94 = 15 + N("Jurídico"),
      100,
      IF(OR($M94 = 8, $M94 = 9, $M94 = 11) + N("Recursos humanos ou comercial ou comunicação e marketing"),
        80,
        0
      )
    )
  )
)
+
N("Adicionando pegadinha")
+
IF(AND($M94 = 16, $L94 = 9, $N94 = 11) + N("Se for de vendas, com mestrado, analista sênior"),
  IF($J94 = 5,
    100,
    0
  )
  +
  IF($H94 = "M",
    200,
    0
  ),
  0
)</f>
        <v>15000</v>
      </c>
    </row>
    <row r="95" spans="1:22" x14ac:dyDescent="0.2">
      <c r="A95" s="7" cm="1">
        <f t="array" aca="1" ref="A95" ca="1">INDEX(Companies!$A:$A,RANDBETWEEN(2,COUNTA(Companies!$A:$A)),1)</f>
        <v>2</v>
      </c>
      <c r="B95" s="5">
        <f t="shared" si="10"/>
        <v>94</v>
      </c>
      <c r="C95" s="6">
        <f t="shared" ca="1" si="11"/>
        <v>1</v>
      </c>
      <c r="D95" s="7">
        <f ca="1">IF($B95 = 1 + N("Presidente"),
    127,
    IF($B95 = 2 + N("Vice-Presidente"),
        72,
        IF($B95 = 3 + N("Secretária bilíngue"),
            13,
            RANDBETWEEN(5,COUNT(Name!$A:$A) + 1)
        )
    )
)</f>
        <v>278</v>
      </c>
      <c r="E95" s="7" t="str">
        <f ca="1" xml:space="preserve">
VLOOKUP(
  $D95,
  Name!$A:$B,
  2,
  FALSE
)
&amp; " " &amp;
IF($B95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Barroso Alencar</v>
      </c>
      <c r="F95" s="7">
        <v>2</v>
      </c>
      <c r="G95" s="7" t="str" cm="1">
        <f t="array" aca="1" ref="G95" ca="1">VLOOKUP(INDEX(States!$B:$B,RANDBETWEEN(2,COUNTA(States!$A:$A)),1),States!$B:$C,2,FALSE)</f>
        <v>Madeira</v>
      </c>
      <c r="H95" s="7" t="str">
        <f ca="1">VLOOKUP($D95,Name!$A:$C,3,FALSE)</f>
        <v>F</v>
      </c>
      <c r="I95" s="7" cm="1">
        <f t="array" aca="1" ref="I95" ca="1">INDEX('Marital status'!$A:$A,RANDBETWEEN(2,COUNTA('Marital status'!$A:$A)),1)</f>
        <v>5</v>
      </c>
      <c r="J95" s="7">
        <f t="shared" ca="1" si="12"/>
        <v>5</v>
      </c>
      <c r="K95" s="8">
        <f t="shared" ca="1" si="13"/>
        <v>36663</v>
      </c>
      <c r="L95" s="6">
        <f t="shared" ca="1" si="14"/>
        <v>4</v>
      </c>
      <c r="M95" s="7">
        <f ca="1" xml:space="preserve">
  IF(OR($N95 = 2, $N95 = 3, $N95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5" s="6">
        <f t="shared" ca="1" si="15"/>
        <v>8</v>
      </c>
      <c r="O95" s="7" t="str">
        <f ca="1">VLOOKUP($N95,Roles!$A:$B,2,FALSE)</f>
        <v>Analyst</v>
      </c>
      <c r="P95" s="6">
        <f t="shared" ca="1" si="16"/>
        <v>4</v>
      </c>
      <c r="Q95" s="8">
        <f ca="1" xml:space="preserve">
IF(
  OR(
    $N95=5,$N95=6,$N95=7,$N95=8,$N95=14
  ),
  36161,
  IF(
     (
      (TODAY() - $K95) / 365
     ) &lt; 19,
      TODAY(),
      RANDBETWEEN(36161,TODAY())
  )
)</f>
        <v>36161</v>
      </c>
      <c r="R95" s="6">
        <f ca="1">RANDBETWEEN(2,COUNTA('Recruitment source'!$A:$A))</f>
        <v>10</v>
      </c>
      <c r="S95" s="8" t="e">
        <f t="shared" ca="1" si="17"/>
        <v>#N/A</v>
      </c>
      <c r="T95" s="6" t="e">
        <f t="shared" ca="1" si="18"/>
        <v>#N/A</v>
      </c>
      <c r="U95" s="6">
        <f t="shared" ca="1" si="19"/>
        <v>3</v>
      </c>
      <c r="V95" s="1">
        <f ca="1" xml:space="preserve">
IF($N95 = 5 + N("Presidente"),
    27000,
    IF($N95 = 6 + N("Vice-presidente"),
        23000,
        IF(OR($N95 = 8, $N95= 13, $N95 = 12) + N("Secretária bilíngue ou coordenador ou especialista"),
            8000,
            IF($N95 = 7 + N("Diretor"),
                15000,
                IF($N95 = 14 + N("Gerente"),
                    12000,
                    IF($N95 = 9 + N("Estagiário"),
                        705,
                        IF($N95 = 10 + N("Trainee"),
                            805,
                            IF($N95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 = 7,
  500,
  IF($L95 = 8,
    1000,
    IF($L95 = 9,
      1500,
      IF($L95 = 10,
        2000,
        0
      )
    )
  )
)
+
N("Adicional no salário por área")
+
IF($M95 = 14 + N("Tecnologia da Informação"),
  120,
  IF($M95 = 16 + N("Vendas"),
    110,
    IF($M95 = 15 + N("Jurídico"),
      100,
      IF(OR($M95 = 8, $M95 = 9, $M95 = 11) + N("Recursos humanos ou comercial ou comunicação e marketing"),
        80,
        0
      )
    )
  )
)
+
N("Adicionando pegadinha")
+
IF(AND($M95 = 16, $L95 = 9, $N95 = 11) + N("Se for de vendas, com mestrado, analista sênior"),
  IF($J95 = 5,
    100,
    0
  )
  +
  IF($H95 = "M",
    200,
    0
  ),
  0
)</f>
        <v>8080</v>
      </c>
    </row>
    <row r="96" spans="1:22" x14ac:dyDescent="0.2">
      <c r="A96" s="7" cm="1">
        <f t="array" aca="1" ref="A96" ca="1">INDEX(Companies!$A:$A,RANDBETWEEN(2,COUNTA(Companies!$A:$A)),1)</f>
        <v>2</v>
      </c>
      <c r="B96" s="5">
        <f t="shared" si="10"/>
        <v>95</v>
      </c>
      <c r="C96" s="6">
        <f t="shared" ca="1" si="11"/>
        <v>1</v>
      </c>
      <c r="D96" s="7">
        <f ca="1">IF($B96 = 1 + N("Presidente"),
    127,
    IF($B96 = 2 + N("Vice-Presidente"),
        72,
        IF($B96 = 3 + N("Secretária bilíngue"),
            13,
            RANDBETWEEN(5,COUNT(Name!$A:$A) + 1)
        )
    )
)</f>
        <v>341</v>
      </c>
      <c r="E96" s="7" t="str">
        <f ca="1" xml:space="preserve">
VLOOKUP(
  $D96,
  Name!$A:$B,
  2,
  FALSE
)
&amp; " " &amp;
IF($B96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Holanda Alves</v>
      </c>
      <c r="F96" s="7">
        <v>2</v>
      </c>
      <c r="G96" s="7" t="str" cm="1">
        <f t="array" aca="1" ref="G96" ca="1">VLOOKUP(INDEX(States!$B:$B,RANDBETWEEN(2,COUNTA(States!$A:$A)),1),States!$B:$C,2,FALSE)</f>
        <v xml:space="preserve"> Lisboa</v>
      </c>
      <c r="H96" s="7" t="str">
        <f ca="1">VLOOKUP($D96,Name!$A:$C,3,FALSE)</f>
        <v>M</v>
      </c>
      <c r="I96" s="7" cm="1">
        <f t="array" aca="1" ref="I96" ca="1">INDEX('Marital status'!$A:$A,RANDBETWEEN(2,COUNTA('Marital status'!$A:$A)),1)</f>
        <v>2</v>
      </c>
      <c r="J96" s="7">
        <f t="shared" ca="1" si="12"/>
        <v>2</v>
      </c>
      <c r="K96" s="8">
        <f t="shared" ca="1" si="13"/>
        <v>30138</v>
      </c>
      <c r="L96" s="6">
        <f t="shared" ca="1" si="14"/>
        <v>4</v>
      </c>
      <c r="M96" s="7">
        <f ca="1" xml:space="preserve">
  IF(OR($N96 = 2, $N96 = 3, $N96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6" s="6">
        <f t="shared" ca="1" si="15"/>
        <v>7</v>
      </c>
      <c r="O96" s="7" t="str">
        <f ca="1">VLOOKUP($N96,Roles!$A:$B,2,FALSE)</f>
        <v>Trainee</v>
      </c>
      <c r="P96" s="6" t="e">
        <f t="shared" ca="1" si="16"/>
        <v>#N/A</v>
      </c>
      <c r="Q96" s="8">
        <f ca="1" xml:space="preserve">
IF(
  OR(
    $N96=5,$N96=6,$N96=7,$N96=8,$N96=14
  ),
  36161,
  IF(
     (
      (TODAY() - $K96) / 365
     ) &lt; 19,
      TODAY(),
      RANDBETWEEN(36161,TODAY())
  )
)</f>
        <v>36161</v>
      </c>
      <c r="R96" s="6">
        <f ca="1">RANDBETWEEN(2,COUNTA('Recruitment source'!$A:$A))</f>
        <v>4</v>
      </c>
      <c r="S96" s="8" t="e">
        <f t="shared" ca="1" si="17"/>
        <v>#N/A</v>
      </c>
      <c r="T96" s="6" t="e">
        <f t="shared" ca="1" si="18"/>
        <v>#N/A</v>
      </c>
      <c r="U96" s="6">
        <f t="shared" ca="1" si="19"/>
        <v>3</v>
      </c>
      <c r="V96" s="1">
        <f ca="1" xml:space="preserve">
IF($N96 = 5 + N("Presidente"),
    27000,
    IF($N96 = 6 + N("Vice-presidente"),
        23000,
        IF(OR($N96 = 8, $N96= 13, $N96 = 12) + N("Secretária bilíngue ou coordenador ou especialista"),
            8000,
            IF($N96 = 7 + N("Diretor"),
                15000,
                IF($N96 = 14 + N("Gerente"),
                    12000,
                    IF($N96 = 9 + N("Estagiário"),
                        705,
                        IF($N96 = 10 + N("Trainee"),
                            805,
                            IF($N96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 = 7,
  500,
  IF($L96 = 8,
    1000,
    IF($L96 = 9,
      1500,
      IF($L96 = 10,
        2000,
        0
      )
    )
  )
)
+
N("Adicional no salário por área")
+
IF($M96 = 14 + N("Tecnologia da Informação"),
  120,
  IF($M96 = 16 + N("Vendas"),
    110,
    IF($M96 = 15 + N("Jurídico"),
      100,
      IF(OR($M96 = 8, $M96 = 9, $M96 = 11) + N("Recursos humanos ou comercial ou comunicação e marketing"),
        80,
        0
      )
    )
  )
)
+
N("Adicionando pegadinha")
+
IF(AND($M96 = 16, $L96 = 9, $N96 = 11) + N("Se for de vendas, com mestrado, analista sênior"),
  IF($J96 = 5,
    100,
    0
  )
  +
  IF($H96 = "M",
    200,
    0
  ),
  0
)</f>
        <v>15000</v>
      </c>
    </row>
    <row r="97" spans="1:22" x14ac:dyDescent="0.2">
      <c r="A97" s="7" cm="1">
        <f t="array" aca="1" ref="A97" ca="1">INDEX(Companies!$A:$A,RANDBETWEEN(2,COUNTA(Companies!$A:$A)),1)</f>
        <v>2</v>
      </c>
      <c r="B97" s="5">
        <f t="shared" si="10"/>
        <v>96</v>
      </c>
      <c r="C97" s="6">
        <f t="shared" ca="1" si="11"/>
        <v>1</v>
      </c>
      <c r="D97" s="7">
        <f ca="1">IF($B97 = 1 + N("Presidente"),
    127,
    IF($B97 = 2 + N("Vice-Presidente"),
        72,
        IF($B97 = 3 + N("Secretária bilíngue"),
            13,
            RANDBETWEEN(5,COUNT(Name!$A:$A) + 1)
        )
    )
)</f>
        <v>238</v>
      </c>
      <c r="E97" s="7" t="str">
        <f ca="1" xml:space="preserve">
VLOOKUP(
  $D97,
  Name!$A:$B,
  2,
  FALSE
)
&amp; " " &amp;
IF($B97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Botelho Colombo</v>
      </c>
      <c r="F97" s="7">
        <v>2</v>
      </c>
      <c r="G97" s="7" t="str" cm="1">
        <f t="array" aca="1" ref="G97" ca="1">VLOOKUP(INDEX(States!$B:$B,RANDBETWEEN(2,COUNTA(States!$A:$A)),1),States!$B:$C,2,FALSE)</f>
        <v>Viana do Castelo</v>
      </c>
      <c r="H97" s="7" t="str">
        <f ca="1">VLOOKUP($D97,Name!$A:$C,3,FALSE)</f>
        <v>M</v>
      </c>
      <c r="I97" s="7" cm="1">
        <f t="array" aca="1" ref="I97" ca="1">INDEX('Marital status'!$A:$A,RANDBETWEEN(2,COUNTA('Marital status'!$A:$A)),1)</f>
        <v>5</v>
      </c>
      <c r="J97" s="7">
        <f t="shared" ca="1" si="12"/>
        <v>2</v>
      </c>
      <c r="K97" s="8">
        <f t="shared" ca="1" si="13"/>
        <v>37681</v>
      </c>
      <c r="L97" s="6">
        <f t="shared" ca="1" si="14"/>
        <v>5</v>
      </c>
      <c r="M97" s="7">
        <f ca="1" xml:space="preserve">
  IF(OR($N97 = 2, $N97 = 3, $N97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97" s="6">
        <f t="shared" ca="1" si="15"/>
        <v>8</v>
      </c>
      <c r="O97" s="7" t="str">
        <f ca="1">VLOOKUP($N97,Roles!$A:$B,2,FALSE)</f>
        <v>Analyst</v>
      </c>
      <c r="P97" s="6">
        <f t="shared" ca="1" si="16"/>
        <v>4</v>
      </c>
      <c r="Q97" s="8">
        <f ca="1" xml:space="preserve">
IF(
  OR(
    $N97=5,$N97=6,$N97=7,$N97=8,$N97=14
  ),
  36161,
  IF(
     (
      (TODAY() - $K97) / 365
     ) &lt; 19,
      TODAY(),
      RANDBETWEEN(36161,TODAY())
  )
)</f>
        <v>36161</v>
      </c>
      <c r="R97" s="6">
        <f ca="1">RANDBETWEEN(2,COUNTA('Recruitment source'!$A:$A))</f>
        <v>8</v>
      </c>
      <c r="S97" s="8" t="e">
        <f t="shared" ca="1" si="17"/>
        <v>#N/A</v>
      </c>
      <c r="T97" s="6" t="e">
        <f t="shared" ca="1" si="18"/>
        <v>#N/A</v>
      </c>
      <c r="U97" s="6">
        <f t="shared" ca="1" si="19"/>
        <v>5</v>
      </c>
      <c r="V97" s="1">
        <f ca="1" xml:space="preserve">
IF($N97 = 5 + N("Presidente"),
    27000,
    IF($N97 = 6 + N("Vice-presidente"),
        23000,
        IF(OR($N97 = 8, $N97= 13, $N97 = 12) + N("Secretária bilíngue ou coordenador ou especialista"),
            8000,
            IF($N97 = 7 + N("Diretor"),
                15000,
                IF($N97 = 14 + N("Gerente"),
                    12000,
                    IF($N97 = 9 + N("Estagiário"),
                        705,
                        IF($N97 = 10 + N("Trainee"),
                            805,
                            IF($N97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 = 7,
  500,
  IF($L97 = 8,
    1000,
    IF($L97 = 9,
      1500,
      IF($L97 = 10,
        2000,
        0
      )
    )
  )
)
+
N("Adicional no salário por área")
+
IF($M97 = 14 + N("Tecnologia da Informação"),
  120,
  IF($M97 = 16 + N("Vendas"),
    110,
    IF($M97 = 15 + N("Jurídico"),
      100,
      IF(OR($M97 = 8, $M97 = 9, $M97 = 11) + N("Recursos humanos ou comercial ou comunicação e marketing"),
        80,
        0
      )
    )
  )
)
+
N("Adicionando pegadinha")
+
IF(AND($M97 = 16, $L97 = 9, $N97 = 11) + N("Se for de vendas, com mestrado, analista sênior"),
  IF($J97 = 5,
    100,
    0
  )
  +
  IF($H97 = "M",
    200,
    0
  ),
  0
)</f>
        <v>8000</v>
      </c>
    </row>
    <row r="98" spans="1:22" x14ac:dyDescent="0.2">
      <c r="A98" s="7" cm="1">
        <f t="array" aca="1" ref="A98" ca="1">INDEX(Companies!$A:$A,RANDBETWEEN(2,COUNTA(Companies!$A:$A)),1)</f>
        <v>2</v>
      </c>
      <c r="B98" s="5">
        <f t="shared" si="10"/>
        <v>97</v>
      </c>
      <c r="C98" s="6">
        <f t="shared" ca="1" si="11"/>
        <v>1</v>
      </c>
      <c r="D98" s="7">
        <f ca="1">IF($B98 = 1 + N("Presidente"),
    127,
    IF($B98 = 2 + N("Vice-Presidente"),
        72,
        IF($B98 = 3 + N("Secretária bilíngue"),
            13,
            RANDBETWEEN(5,COUNT(Name!$A:$A) + 1)
        )
    )
)</f>
        <v>186</v>
      </c>
      <c r="E98" s="7" t="str">
        <f ca="1" xml:space="preserve">
VLOOKUP(
  $D98,
  Name!$A:$B,
  2,
  FALSE
)
&amp; " " &amp;
IF($B98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Madureira Barreto</v>
      </c>
      <c r="F98" s="7">
        <v>2</v>
      </c>
      <c r="G98" s="7" t="str" cm="1">
        <f t="array" aca="1" ref="G98" ca="1">VLOOKUP(INDEX(States!$B:$B,RANDBETWEEN(2,COUNTA(States!$A:$A)),1),States!$B:$C,2,FALSE)</f>
        <v>AveirO</v>
      </c>
      <c r="H98" s="7" t="str">
        <f ca="1">VLOOKUP($D98,Name!$A:$C,3,FALSE)</f>
        <v>M</v>
      </c>
      <c r="I98" s="7" cm="1">
        <f t="array" aca="1" ref="I98" ca="1">INDEX('Marital status'!$A:$A,RANDBETWEEN(2,COUNTA('Marital status'!$A:$A)),1)</f>
        <v>2</v>
      </c>
      <c r="J98" s="7">
        <f t="shared" ca="1" si="12"/>
        <v>3</v>
      </c>
      <c r="K98" s="8">
        <f t="shared" ca="1" si="13"/>
        <v>29338</v>
      </c>
      <c r="L98" s="6">
        <f t="shared" ca="1" si="14"/>
        <v>4</v>
      </c>
      <c r="M98" s="7">
        <f ca="1" xml:space="preserve">
  IF(OR($N98 = 2, $N98 = 3, $N98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8" s="6">
        <f t="shared" ca="1" si="15"/>
        <v>6</v>
      </c>
      <c r="O98" s="7" t="str">
        <f ca="1">VLOOKUP($N98,Roles!$A:$B,2,FALSE)</f>
        <v>Intern</v>
      </c>
      <c r="P98" s="6" t="e">
        <f t="shared" ca="1" si="16"/>
        <v>#N/A</v>
      </c>
      <c r="Q98" s="8">
        <f ca="1" xml:space="preserve">
IF(
  OR(
    $N98=5,$N98=6,$N98=7,$N98=8,$N98=14
  ),
  36161,
  IF(
     (
      (TODAY() - $K98) / 365
     ) &lt; 19,
      TODAY(),
      RANDBETWEEN(36161,TODAY())
  )
)</f>
        <v>36161</v>
      </c>
      <c r="R98" s="6">
        <f ca="1">RANDBETWEEN(2,COUNTA('Recruitment source'!$A:$A))</f>
        <v>2</v>
      </c>
      <c r="S98" s="8" t="e">
        <f t="shared" ca="1" si="17"/>
        <v>#N/A</v>
      </c>
      <c r="T98" s="6" t="e">
        <f t="shared" ca="1" si="18"/>
        <v>#N/A</v>
      </c>
      <c r="U98" s="6">
        <f t="shared" ca="1" si="19"/>
        <v>3</v>
      </c>
      <c r="V98" s="1">
        <f ca="1" xml:space="preserve">
IF($N98 = 5 + N("Presidente"),
    27000,
    IF($N98 = 6 + N("Vice-presidente"),
        23000,
        IF(OR($N98 = 8, $N98= 13, $N98 = 12) + N("Secretária bilíngue ou coordenador ou especialista"),
            8000,
            IF($N98 = 7 + N("Diretor"),
                15000,
                IF($N98 = 14 + N("Gerente"),
                    12000,
                    IF($N98 = 9 + N("Estagiário"),
                        705,
                        IF($N98 = 10 + N("Trainee"),
                            805,
                            IF($N98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 = 7,
  500,
  IF($L98 = 8,
    1000,
    IF($L98 = 9,
      1500,
      IF($L98 = 10,
        2000,
        0
      )
    )
  )
)
+
N("Adicional no salário por área")
+
IF($M98 = 14 + N("Tecnologia da Informação"),
  120,
  IF($M98 = 16 + N("Vendas"),
    110,
    IF($M98 = 15 + N("Jurídico"),
      100,
      IF(OR($M98 = 8, $M98 = 9, $M98 = 11) + N("Recursos humanos ou comercial ou comunicação e marketing"),
        80,
        0
      )
    )
  )
)
+
N("Adicionando pegadinha")
+
IF(AND($M98 = 16, $L98 = 9, $N98 = 11) + N("Se for de vendas, com mestrado, analista sênior"),
  IF($J98 = 5,
    100,
    0
  )
  +
  IF($H98 = "M",
    200,
    0
  ),
  0
)</f>
        <v>23000</v>
      </c>
    </row>
    <row r="99" spans="1:22" x14ac:dyDescent="0.2">
      <c r="A99" s="7" cm="1">
        <f t="array" aca="1" ref="A99" ca="1">INDEX(Companies!$A:$A,RANDBETWEEN(2,COUNTA(Companies!$A:$A)),1)</f>
        <v>2</v>
      </c>
      <c r="B99" s="5">
        <f t="shared" si="10"/>
        <v>98</v>
      </c>
      <c r="C99" s="6">
        <f t="shared" ca="1" si="11"/>
        <v>1</v>
      </c>
      <c r="D99" s="7">
        <f ca="1">IF($B99 = 1 + N("Presidente"),
    127,
    IF($B99 = 2 + N("Vice-Presidente"),
        72,
        IF($B99 = 3 + N("Secretária bilíngue"),
            13,
            RANDBETWEEN(5,COUNT(Name!$A:$A) + 1)
        )
    )
)</f>
        <v>293</v>
      </c>
      <c r="E99" s="7" t="str">
        <f ca="1" xml:space="preserve">
VLOOKUP(
  $D99,
  Name!$A:$B,
  2,
  FALSE
)
&amp; " " &amp;
IF($B99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Reis Rangel</v>
      </c>
      <c r="F99" s="7">
        <v>2</v>
      </c>
      <c r="G99" s="7" t="str" cm="1">
        <f t="array" aca="1" ref="G99" ca="1">VLOOKUP(INDEX(States!$B:$B,RANDBETWEEN(2,COUNTA(States!$A:$A)),1),States!$B:$C,2,FALSE)</f>
        <v xml:space="preserve"> ÉVORA</v>
      </c>
      <c r="H99" s="7" t="str">
        <f ca="1">VLOOKUP($D99,Name!$A:$C,3,FALSE)</f>
        <v>M</v>
      </c>
      <c r="I99" s="7" cm="1">
        <f t="array" aca="1" ref="I99" ca="1">INDEX('Marital status'!$A:$A,RANDBETWEEN(2,COUNTA('Marital status'!$A:$A)),1)</f>
        <v>4</v>
      </c>
      <c r="J99" s="7">
        <f t="shared" ca="1" si="12"/>
        <v>4</v>
      </c>
      <c r="K99" s="8">
        <f t="shared" ca="1" si="13"/>
        <v>36177</v>
      </c>
      <c r="L99" s="6">
        <f t="shared" ca="1" si="14"/>
        <v>5</v>
      </c>
      <c r="M99" s="7">
        <f ca="1" xml:space="preserve">
  IF(OR($N99 = 2, $N99 = 3, $N99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9" s="6">
        <f t="shared" ca="1" si="15"/>
        <v>8</v>
      </c>
      <c r="O99" s="7" t="str">
        <f ca="1">VLOOKUP($N99,Roles!$A:$B,2,FALSE)</f>
        <v>Analyst</v>
      </c>
      <c r="P99" s="6">
        <f t="shared" ca="1" si="16"/>
        <v>3</v>
      </c>
      <c r="Q99" s="8">
        <f ca="1" xml:space="preserve">
IF(
  OR(
    $N99=5,$N99=6,$N99=7,$N99=8,$N99=14
  ),
  36161,
  IF(
     (
      (TODAY() - $K99) / 365
     ) &lt; 19,
      TODAY(),
      RANDBETWEEN(36161,TODAY())
  )
)</f>
        <v>36161</v>
      </c>
      <c r="R99" s="6">
        <f ca="1">RANDBETWEEN(2,COUNTA('Recruitment source'!$A:$A))</f>
        <v>9</v>
      </c>
      <c r="S99" s="8" t="e">
        <f t="shared" ca="1" si="17"/>
        <v>#N/A</v>
      </c>
      <c r="T99" s="6" t="e">
        <f t="shared" ca="1" si="18"/>
        <v>#N/A</v>
      </c>
      <c r="U99" s="6">
        <f t="shared" ca="1" si="19"/>
        <v>2</v>
      </c>
      <c r="V99" s="1">
        <f ca="1" xml:space="preserve">
IF($N99 = 5 + N("Presidente"),
    27000,
    IF($N99 = 6 + N("Vice-presidente"),
        23000,
        IF(OR($N99 = 8, $N99= 13, $N99 = 12) + N("Secretária bilíngue ou coordenador ou especialista"),
            8000,
            IF($N99 = 7 + N("Diretor"),
                15000,
                IF($N99 = 14 + N("Gerente"),
                    12000,
                    IF($N99 = 9 + N("Estagiário"),
                        705,
                        IF($N99 = 10 + N("Trainee"),
                            805,
                            IF($N99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 = 7,
  500,
  IF($L99 = 8,
    1000,
    IF($L99 = 9,
      1500,
      IF($L99 = 10,
        2000,
        0
      )
    )
  )
)
+
N("Adicional no salário por área")
+
IF($M99 = 14 + N("Tecnologia da Informação"),
  120,
  IF($M99 = 16 + N("Vendas"),
    110,
    IF($M99 = 15 + N("Jurídico"),
      100,
      IF(OR($M99 = 8, $M99 = 9, $M99 = 11) + N("Recursos humanos ou comercial ou comunicação e marketing"),
        80,
        0
      )
    )
  )
)
+
N("Adicionando pegadinha")
+
IF(AND($M99 = 16, $L99 = 9, $N99 = 11) + N("Se for de vendas, com mestrado, analista sênior"),
  IF($J99 = 5,
    100,
    0
  )
  +
  IF($H99 = "M",
    200,
    0
  ),
  0
)</f>
        <v>8000</v>
      </c>
    </row>
    <row r="100" spans="1:22" x14ac:dyDescent="0.2">
      <c r="A100" s="7" cm="1">
        <f t="array" aca="1" ref="A100" ca="1">INDEX(Companies!$A:$A,RANDBETWEEN(2,COUNTA(Companies!$A:$A)),1)</f>
        <v>2</v>
      </c>
      <c r="B100" s="5">
        <f t="shared" si="10"/>
        <v>99</v>
      </c>
      <c r="C100" s="6">
        <f t="shared" ca="1" si="11"/>
        <v>1</v>
      </c>
      <c r="D100" s="7">
        <f ca="1">IF($B100 = 1 + N("Presidente"),
    127,
    IF($B100 = 2 + N("Vice-Presidente"),
        72,
        IF($B100 = 3 + N("Secretária bilíngue"),
            13,
            RANDBETWEEN(5,COUNT(Name!$A:$A) + 1)
        )
    )
)</f>
        <v>189</v>
      </c>
      <c r="E100" s="7" t="str">
        <f ca="1" xml:space="preserve">
VLOOKUP(
  $D100,
  Name!$A:$B,
  2,
  FALSE
)
&amp; " " &amp;
IF($B100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Figo Sacramento</v>
      </c>
      <c r="F100" s="7">
        <v>2</v>
      </c>
      <c r="G100" s="7" t="str" cm="1">
        <f t="array" aca="1" ref="G100" ca="1">VLOOKUP(INDEX(States!$B:$B,RANDBETWEEN(2,COUNTA(States!$A:$A)),1),States!$B:$C,2,FALSE)</f>
        <v>Beja</v>
      </c>
      <c r="H100" s="7" t="str">
        <f ca="1">VLOOKUP($D100,Name!$A:$C,3,FALSE)</f>
        <v>M</v>
      </c>
      <c r="I100" s="7" cm="1">
        <f t="array" aca="1" ref="I100" ca="1">INDEX('Marital status'!$A:$A,RANDBETWEEN(2,COUNTA('Marital status'!$A:$A)),1)</f>
        <v>3</v>
      </c>
      <c r="J100" s="7">
        <f t="shared" ca="1" si="12"/>
        <v>2</v>
      </c>
      <c r="K100" s="8">
        <f t="shared" ca="1" si="13"/>
        <v>29616</v>
      </c>
      <c r="L100" s="6">
        <f t="shared" ca="1" si="14"/>
        <v>4</v>
      </c>
      <c r="M100" s="7">
        <f ca="1" xml:space="preserve">
  IF(OR($N100 = 2, $N100 = 3, $N100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00" s="6">
        <f t="shared" ca="1" si="15"/>
        <v>7</v>
      </c>
      <c r="O100" s="7" t="str">
        <f ca="1">VLOOKUP($N100,Roles!$A:$B,2,FALSE)</f>
        <v>Trainee</v>
      </c>
      <c r="P100" s="6" t="e">
        <f t="shared" ca="1" si="16"/>
        <v>#N/A</v>
      </c>
      <c r="Q100" s="8">
        <f ca="1" xml:space="preserve">
IF(
  OR(
    $N100=5,$N100=6,$N100=7,$N100=8,$N100=14
  ),
  36161,
  IF(
     (
      (TODAY() - $K100) / 365
     ) &lt; 19,
      TODAY(),
      RANDBETWEEN(36161,TODAY())
  )
)</f>
        <v>36161</v>
      </c>
      <c r="R100" s="6">
        <f ca="1">RANDBETWEEN(2,COUNTA('Recruitment source'!$A:$A))</f>
        <v>12</v>
      </c>
      <c r="S100" s="8" t="e">
        <f t="shared" ca="1" si="17"/>
        <v>#N/A</v>
      </c>
      <c r="T100" s="6" t="e">
        <f t="shared" ca="1" si="18"/>
        <v>#N/A</v>
      </c>
      <c r="U100" s="6">
        <f t="shared" ca="1" si="19"/>
        <v>2</v>
      </c>
      <c r="V100" s="1">
        <f ca="1" xml:space="preserve">
IF($N100 = 5 + N("Presidente"),
    27000,
    IF($N100 = 6 + N("Vice-presidente"),
        23000,
        IF(OR($N100 = 8, $N100= 13, $N100 = 12) + N("Secretária bilíngue ou coordenador ou especialista"),
            8000,
            IF($N100 = 7 + N("Diretor"),
                15000,
                IF($N100 = 14 + N("Gerente"),
                    12000,
                    IF($N100 = 9 + N("Estagiário"),
                        705,
                        IF($N100 = 10 + N("Trainee"),
                            805,
                            IF($N100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 = 7,
  500,
  IF($L100 = 8,
    1000,
    IF($L100 = 9,
      1500,
      IF($L100 = 10,
        2000,
        0
      )
    )
  )
)
+
N("Adicional no salário por área")
+
IF($M100 = 14 + N("Tecnologia da Informação"),
  120,
  IF($M100 = 16 + N("Vendas"),
    110,
    IF($M100 = 15 + N("Jurídico"),
      100,
      IF(OR($M100 = 8, $M100 = 9, $M100 = 11) + N("Recursos humanos ou comercial ou comunicação e marketing"),
        80,
        0
      )
    )
  )
)
+
N("Adicionando pegadinha")
+
IF(AND($M100 = 16, $L100 = 9, $N100 = 11) + N("Se for de vendas, com mestrado, analista sênior"),
  IF($J100 = 5,
    100,
    0
  )
  +
  IF($H100 = "M",
    200,
    0
  ),
  0
)</f>
        <v>15080</v>
      </c>
    </row>
    <row r="101" spans="1:22" x14ac:dyDescent="0.2">
      <c r="A101" s="7" cm="1">
        <f t="array" aca="1" ref="A101" ca="1">INDEX(Companies!$A:$A,RANDBETWEEN(2,COUNTA(Companies!$A:$A)),1)</f>
        <v>2</v>
      </c>
      <c r="B101" s="5">
        <f t="shared" si="10"/>
        <v>100</v>
      </c>
      <c r="C101" s="6">
        <f t="shared" ca="1" si="11"/>
        <v>1</v>
      </c>
      <c r="D101" s="7">
        <f ca="1">IF($B101 = 1 + N("Presidente"),
    127,
    IF($B101 = 2 + N("Vice-Presidente"),
        72,
        IF($B101 = 3 + N("Secretária bilíngue"),
            13,
            RANDBETWEEN(5,COUNT(Name!$A:$A) + 1)
        )
    )
)</f>
        <v>200</v>
      </c>
      <c r="E101" s="7" t="str">
        <f ca="1" xml:space="preserve">
VLOOKUP(
  $D101,
  Name!$A:$B,
  2,
  FALSE
)
&amp; " " &amp;
IF($B101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Rossi Moura</v>
      </c>
      <c r="F101" s="7">
        <v>2</v>
      </c>
      <c r="G101" s="7" t="str" cm="1">
        <f t="array" aca="1" ref="G101" ca="1">VLOOKUP(INDEX(States!$B:$B,RANDBETWEEN(2,COUNTA(States!$A:$A)),1),States!$B:$C,2,FALSE)</f>
        <v>Azores</v>
      </c>
      <c r="H101" s="7" t="str">
        <f ca="1">VLOOKUP($D101,Name!$A:$C,3,FALSE)</f>
        <v>M</v>
      </c>
      <c r="I101" s="7" cm="1">
        <f t="array" aca="1" ref="I101" ca="1">INDEX('Marital status'!$A:$A,RANDBETWEEN(2,COUNTA('Marital status'!$A:$A)),1)</f>
        <v>4</v>
      </c>
      <c r="J101" s="7">
        <f t="shared" ca="1" si="12"/>
        <v>2</v>
      </c>
      <c r="K101" s="8">
        <f t="shared" ca="1" si="13"/>
        <v>34706</v>
      </c>
      <c r="L101" s="6">
        <f t="shared" ca="1" si="14"/>
        <v>5</v>
      </c>
      <c r="M101" s="7">
        <f ca="1" xml:space="preserve">
  IF(OR($N101 = 2, $N101 = 3, $N101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1" s="6">
        <f t="shared" ca="1" si="15"/>
        <v>8</v>
      </c>
      <c r="O101" s="7" t="str">
        <f ca="1">VLOOKUP($N101,Roles!$A:$B,2,FALSE)</f>
        <v>Analyst</v>
      </c>
      <c r="P101" s="6">
        <f t="shared" ca="1" si="16"/>
        <v>2</v>
      </c>
      <c r="Q101" s="8">
        <f ca="1" xml:space="preserve">
IF(
  OR(
    $N101=5,$N101=6,$N101=7,$N101=8,$N101=14
  ),
  36161,
  IF(
     (
      (TODAY() - $K101) / 365
     ) &lt; 19,
      TODAY(),
      RANDBETWEEN(36161,TODAY())
  )
)</f>
        <v>36161</v>
      </c>
      <c r="R101" s="6">
        <f ca="1">RANDBETWEEN(2,COUNTA('Recruitment source'!$A:$A))</f>
        <v>6</v>
      </c>
      <c r="S101" s="8" t="e">
        <f t="shared" ca="1" si="17"/>
        <v>#N/A</v>
      </c>
      <c r="T101" s="6" t="e">
        <f t="shared" ca="1" si="18"/>
        <v>#N/A</v>
      </c>
      <c r="U101" s="6">
        <f t="shared" ca="1" si="19"/>
        <v>4</v>
      </c>
      <c r="V101" s="1">
        <f ca="1" xml:space="preserve">
IF($N101 = 5 + N("Presidente"),
    27000,
    IF($N101 = 6 + N("Vice-presidente"),
        23000,
        IF(OR($N101 = 8, $N101= 13, $N101 = 12) + N("Secretária bilíngue ou coordenador ou especialista"),
            8000,
            IF($N101 = 7 + N("Diretor"),
                15000,
                IF($N101 = 14 + N("Gerente"),
                    12000,
                    IF($N101 = 9 + N("Estagiário"),
                        705,
                        IF($N101 = 10 + N("Trainee"),
                            805,
                            IF($N101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 = 7,
  500,
  IF($L101 = 8,
    1000,
    IF($L101 = 9,
      1500,
      IF($L101 = 10,
        2000,
        0
      )
    )
  )
)
+
N("Adicional no salário por área")
+
IF($M101 = 14 + N("Tecnologia da Informação"),
  120,
  IF($M101 = 16 + N("Vendas"),
    110,
    IF($M101 = 15 + N("Jurídico"),
      100,
      IF(OR($M101 = 8, $M101 = 9, $M101 = 11) + N("Recursos humanos ou comercial ou comunicação e marketing"),
        80,
        0
      )
    )
  )
)
+
N("Adicionando pegadinha")
+
IF(AND($M101 = 16, $L101 = 9, $N101 = 11) + N("Se for de vendas, com mestrado, analista sênior"),
  IF($J101 = 5,
    100,
    0
  )
  +
  IF($H101 = "M",
    200,
    0
  ),
  0
)</f>
        <v>8080</v>
      </c>
    </row>
    <row r="102" spans="1:22" x14ac:dyDescent="0.2">
      <c r="A102" s="7" cm="1">
        <f t="array" aca="1" ref="A102" ca="1">INDEX(Companies!$A:$A,RANDBETWEEN(2,COUNTA(Companies!$A:$A)),1)</f>
        <v>2</v>
      </c>
      <c r="B102" s="5">
        <f t="shared" si="10"/>
        <v>101</v>
      </c>
      <c r="C102" s="6">
        <f t="shared" ca="1" si="11"/>
        <v>1</v>
      </c>
      <c r="D102" s="7">
        <f ca="1">IF($B102 = 1 + N("Presidente"),
    127,
    IF($B102 = 2 + N("Vice-Presidente"),
        72,
        IF($B102 = 3 + N("Secretária bilíngue"),
            13,
            RANDBETWEEN(5,COUNT(Name!$A:$A) + 1)
        )
    )
)</f>
        <v>38</v>
      </c>
      <c r="E102" s="7" t="str">
        <f ca="1" xml:space="preserve">
VLOOKUP(
  $D102,
  Name!$A:$B,
  2,
  FALSE
)
&amp; " " &amp;
IF($B102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Serra Azeredo</v>
      </c>
      <c r="F102" s="7">
        <v>2</v>
      </c>
      <c r="G102" s="7" t="str" cm="1">
        <f t="array" aca="1" ref="G102" ca="1">VLOOKUP(INDEX(States!$B:$B,RANDBETWEEN(2,COUNTA(States!$A:$A)),1),States!$B:$C,2,FALSE)</f>
        <v>braga</v>
      </c>
      <c r="H102" s="7" t="str">
        <f ca="1">VLOOKUP($D102,Name!$A:$C,3,FALSE)</f>
        <v>F</v>
      </c>
      <c r="I102" s="7" cm="1">
        <f t="array" aca="1" ref="I102" ca="1">INDEX('Marital status'!$A:$A,RANDBETWEEN(2,COUNTA('Marital status'!$A:$A)),1)</f>
        <v>6</v>
      </c>
      <c r="J102" s="7">
        <f t="shared" ca="1" si="12"/>
        <v>2</v>
      </c>
      <c r="K102" s="8">
        <f t="shared" ca="1" si="13"/>
        <v>32474</v>
      </c>
      <c r="L102" s="6">
        <f t="shared" ca="1" si="14"/>
        <v>4</v>
      </c>
      <c r="M102" s="7">
        <f ca="1" xml:space="preserve">
  IF(OR($N102 = 2, $N102 = 3, $N102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2" s="6">
        <f t="shared" ca="1" si="15"/>
        <v>7</v>
      </c>
      <c r="O102" s="7" t="str">
        <f ca="1">VLOOKUP($N102,Roles!$A:$B,2,FALSE)</f>
        <v>Trainee</v>
      </c>
      <c r="P102" s="6" t="e">
        <f t="shared" ca="1" si="16"/>
        <v>#N/A</v>
      </c>
      <c r="Q102" s="8">
        <f ca="1" xml:space="preserve">
IF(
  OR(
    $N102=5,$N102=6,$N102=7,$N102=8,$N102=14
  ),
  36161,
  IF(
     (
      (TODAY() - $K102) / 365
     ) &lt; 19,
      TODAY(),
      RANDBETWEEN(36161,TODAY())
  )
)</f>
        <v>36161</v>
      </c>
      <c r="R102" s="6">
        <f ca="1">RANDBETWEEN(2,COUNTA('Recruitment source'!$A:$A))</f>
        <v>6</v>
      </c>
      <c r="S102" s="8" t="e">
        <f t="shared" ca="1" si="17"/>
        <v>#N/A</v>
      </c>
      <c r="T102" s="6" t="e">
        <f t="shared" ca="1" si="18"/>
        <v>#N/A</v>
      </c>
      <c r="U102" s="6">
        <f t="shared" ca="1" si="19"/>
        <v>4</v>
      </c>
      <c r="V102" s="1">
        <f ca="1" xml:space="preserve">
IF($N102 = 5 + N("Presidente"),
    27000,
    IF($N102 = 6 + N("Vice-presidente"),
        23000,
        IF(OR($N102 = 8, $N102= 13, $N102 = 12) + N("Secretária bilíngue ou coordenador ou especialista"),
            8000,
            IF($N102 = 7 + N("Diretor"),
                15000,
                IF($N102 = 14 + N("Gerente"),
                    12000,
                    IF($N102 = 9 + N("Estagiário"),
                        705,
                        IF($N102 = 10 + N("Trainee"),
                            805,
                            IF($N102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 = 7,
  500,
  IF($L102 = 8,
    1000,
    IF($L102 = 9,
      1500,
      IF($L102 = 10,
        2000,
        0
      )
    )
  )
)
+
N("Adicional no salário por área")
+
IF($M102 = 14 + N("Tecnologia da Informação"),
  120,
  IF($M102 = 16 + N("Vendas"),
    110,
    IF($M102 = 15 + N("Jurídico"),
      100,
      IF(OR($M102 = 8, $M102 = 9, $M102 = 11) + N("Recursos humanos ou comercial ou comunicação e marketing"),
        80,
        0
      )
    )
  )
)
+
N("Adicionando pegadinha")
+
IF(AND($M102 = 16, $L102 = 9, $N102 = 11) + N("Se for de vendas, com mestrado, analista sênior"),
  IF($J102 = 5,
    100,
    0
  )
  +
  IF($H102 = "M",
    200,
    0
  ),
  0
)</f>
        <v>15000</v>
      </c>
    </row>
    <row r="103" spans="1:22" x14ac:dyDescent="0.2">
      <c r="A103" s="7" cm="1">
        <f t="array" aca="1" ref="A103" ca="1">INDEX(Companies!$A:$A,RANDBETWEEN(2,COUNTA(Companies!$A:$A)),1)</f>
        <v>2</v>
      </c>
      <c r="B103" s="5">
        <f t="shared" si="10"/>
        <v>102</v>
      </c>
      <c r="C103" s="6">
        <f t="shared" ca="1" si="11"/>
        <v>1</v>
      </c>
      <c r="D103" s="7">
        <f ca="1">IF($B103 = 1 + N("Presidente"),
    127,
    IF($B103 = 2 + N("Vice-Presidente"),
        72,
        IF($B103 = 3 + N("Secretária bilíngue"),
            13,
            RANDBETWEEN(5,COUNT(Name!$A:$A) + 1)
        )
    )
)</f>
        <v>153</v>
      </c>
      <c r="E103" s="7" t="str">
        <f ca="1" xml:space="preserve">
VLOOKUP(
  $D103,
  Name!$A:$B,
  2,
  FALSE
)
&amp; " " &amp;
IF($B103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Nunes Pedrosa</v>
      </c>
      <c r="F103" s="7">
        <v>2</v>
      </c>
      <c r="G103" s="7" t="str" cm="1">
        <f t="array" aca="1" ref="G103" ca="1">VLOOKUP(INDEX(States!$B:$B,RANDBETWEEN(2,COUNTA(States!$A:$A)),1),States!$B:$C,2,FALSE)</f>
        <v xml:space="preserve"> Setúbal </v>
      </c>
      <c r="H103" s="7" t="str">
        <f ca="1">VLOOKUP($D103,Name!$A:$C,3,FALSE)</f>
        <v>F</v>
      </c>
      <c r="I103" s="7" cm="1">
        <f t="array" aca="1" ref="I103" ca="1">INDEX('Marital status'!$A:$A,RANDBETWEEN(2,COUNTA('Marital status'!$A:$A)),1)</f>
        <v>6</v>
      </c>
      <c r="J103" s="7">
        <f t="shared" ca="1" si="12"/>
        <v>2</v>
      </c>
      <c r="K103" s="8">
        <f t="shared" ca="1" si="13"/>
        <v>32820</v>
      </c>
      <c r="L103" s="6">
        <f t="shared" ca="1" si="14"/>
        <v>4</v>
      </c>
      <c r="M103" s="7">
        <f ca="1" xml:space="preserve">
  IF(OR($N103 = 2, $N103 = 3, $N103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3" s="6">
        <f t="shared" ca="1" si="15"/>
        <v>8</v>
      </c>
      <c r="O103" s="7" t="str">
        <f ca="1">VLOOKUP($N103,Roles!$A:$B,2,FALSE)</f>
        <v>Analyst</v>
      </c>
      <c r="P103" s="6">
        <f t="shared" ca="1" si="16"/>
        <v>3</v>
      </c>
      <c r="Q103" s="8">
        <f ca="1" xml:space="preserve">
IF(
  OR(
    $N103=5,$N103=6,$N103=7,$N103=8,$N103=14
  ),
  36161,
  IF(
     (
      (TODAY() - $K103) / 365
     ) &lt; 19,
      TODAY(),
      RANDBETWEEN(36161,TODAY())
  )
)</f>
        <v>36161</v>
      </c>
      <c r="R103" s="6">
        <f ca="1">RANDBETWEEN(2,COUNTA('Recruitment source'!$A:$A))</f>
        <v>8</v>
      </c>
      <c r="S103" s="8" t="e">
        <f t="shared" ca="1" si="17"/>
        <v>#N/A</v>
      </c>
      <c r="T103" s="6" t="e">
        <f t="shared" ca="1" si="18"/>
        <v>#N/A</v>
      </c>
      <c r="U103" s="6">
        <f t="shared" ca="1" si="19"/>
        <v>2</v>
      </c>
      <c r="V103" s="1">
        <f ca="1" xml:space="preserve">
IF($N103 = 5 + N("Presidente"),
    27000,
    IF($N103 = 6 + N("Vice-presidente"),
        23000,
        IF(OR($N103 = 8, $N103= 13, $N103 = 12) + N("Secretária bilíngue ou coordenador ou especialista"),
            8000,
            IF($N103 = 7 + N("Diretor"),
                15000,
                IF($N103 = 14 + N("Gerente"),
                    12000,
                    IF($N103 = 9 + N("Estagiário"),
                        705,
                        IF($N103 = 10 + N("Trainee"),
                            805,
                            IF($N103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 = 7,
  500,
  IF($L103 = 8,
    1000,
    IF($L103 = 9,
      1500,
      IF($L103 = 10,
        2000,
        0
      )
    )
  )
)
+
N("Adicional no salário por área")
+
IF($M103 = 14 + N("Tecnologia da Informação"),
  120,
  IF($M103 = 16 + N("Vendas"),
    110,
    IF($M103 = 15 + N("Jurídico"),
      100,
      IF(OR($M103 = 8, $M103 = 9, $M103 = 11) + N("Recursos humanos ou comercial ou comunicação e marketing"),
        80,
        0
      )
    )
  )
)
+
N("Adicionando pegadinha")
+
IF(AND($M103 = 16, $L103 = 9, $N103 = 11) + N("Se for de vendas, com mestrado, analista sênior"),
  IF($J103 = 5,
    100,
    0
  )
  +
  IF($H103 = "M",
    200,
    0
  ),
  0
)</f>
        <v>8000</v>
      </c>
    </row>
    <row r="104" spans="1:22" x14ac:dyDescent="0.2">
      <c r="A104" s="7" cm="1">
        <f t="array" aca="1" ref="A104" ca="1">INDEX(Companies!$A:$A,RANDBETWEEN(2,COUNTA(Companies!$A:$A)),1)</f>
        <v>2</v>
      </c>
      <c r="B104" s="5">
        <f t="shared" si="10"/>
        <v>103</v>
      </c>
      <c r="C104" s="6">
        <f t="shared" ca="1" si="11"/>
        <v>1</v>
      </c>
      <c r="D104" s="7">
        <f ca="1">IF($B104 = 1 + N("Presidente"),
    127,
    IF($B104 = 2 + N("Vice-Presidente"),
        72,
        IF($B104 = 3 + N("Secretária bilíngue"),
            13,
            RANDBETWEEN(5,COUNT(Name!$A:$A) + 1)
        )
    )
)</f>
        <v>172</v>
      </c>
      <c r="E104" s="7" t="str">
        <f ca="1" xml:space="preserve">
VLOOKUP(
  $D104,
  Name!$A:$B,
  2,
  FALSE
)
&amp; " " &amp;
IF($B104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Cunha Paulista</v>
      </c>
      <c r="F104" s="7">
        <v>2</v>
      </c>
      <c r="G104" s="7" t="str" cm="1">
        <f t="array" aca="1" ref="G104" ca="1">VLOOKUP(INDEX(States!$B:$B,RANDBETWEEN(2,COUNTA(States!$A:$A)),1),States!$B:$C,2,FALSE)</f>
        <v>Coimbra</v>
      </c>
      <c r="H104" s="7" t="str">
        <f ca="1">VLOOKUP($D104,Name!$A:$C,3,FALSE)</f>
        <v>F</v>
      </c>
      <c r="I104" s="7" cm="1">
        <f t="array" aca="1" ref="I104" ca="1">INDEX('Marital status'!$A:$A,RANDBETWEEN(2,COUNTA('Marital status'!$A:$A)),1)</f>
        <v>4</v>
      </c>
      <c r="J104" s="7">
        <f t="shared" ca="1" si="12"/>
        <v>2</v>
      </c>
      <c r="K104" s="8">
        <f t="shared" ca="1" si="13"/>
        <v>29654</v>
      </c>
      <c r="L104" s="6">
        <f t="shared" ca="1" si="14"/>
        <v>4</v>
      </c>
      <c r="M104" s="7">
        <f ca="1" xml:space="preserve">
  IF(OR($N104 = 2, $N104 = 3, $N104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4" s="6">
        <f t="shared" ca="1" si="15"/>
        <v>7</v>
      </c>
      <c r="O104" s="7" t="str">
        <f ca="1">VLOOKUP($N104,Roles!$A:$B,2,FALSE)</f>
        <v>Trainee</v>
      </c>
      <c r="P104" s="6" t="e">
        <f t="shared" ca="1" si="16"/>
        <v>#N/A</v>
      </c>
      <c r="Q104" s="8">
        <f ca="1" xml:space="preserve">
IF(
  OR(
    $N104=5,$N104=6,$N104=7,$N104=8,$N104=14
  ),
  36161,
  IF(
     (
      (TODAY() - $K104) / 365
     ) &lt; 19,
      TODAY(),
      RANDBETWEEN(36161,TODAY())
  )
)</f>
        <v>36161</v>
      </c>
      <c r="R104" s="6">
        <f ca="1">RANDBETWEEN(2,COUNTA('Recruitment source'!$A:$A))</f>
        <v>9</v>
      </c>
      <c r="S104" s="8" t="e">
        <f t="shared" ca="1" si="17"/>
        <v>#N/A</v>
      </c>
      <c r="T104" s="6" t="e">
        <f t="shared" ca="1" si="18"/>
        <v>#N/A</v>
      </c>
      <c r="U104" s="6">
        <f t="shared" ca="1" si="19"/>
        <v>4</v>
      </c>
      <c r="V104" s="1">
        <f ca="1" xml:space="preserve">
IF($N104 = 5 + N("Presidente"),
    27000,
    IF($N104 = 6 + N("Vice-presidente"),
        23000,
        IF(OR($N104 = 8, $N104= 13, $N104 = 12) + N("Secretária bilíngue ou coordenador ou especialista"),
            8000,
            IF($N104 = 7 + N("Diretor"),
                15000,
                IF($N104 = 14 + N("Gerente"),
                    12000,
                    IF($N104 = 9 + N("Estagiário"),
                        705,
                        IF($N104 = 10 + N("Trainee"),
                            805,
                            IF($N104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 = 7,
  500,
  IF($L104 = 8,
    1000,
    IF($L104 = 9,
      1500,
      IF($L104 = 10,
        2000,
        0
      )
    )
  )
)
+
N("Adicional no salário por área")
+
IF($M104 = 14 + N("Tecnologia da Informação"),
  120,
  IF($M104 = 16 + N("Vendas"),
    110,
    IF($M104 = 15 + N("Jurídico"),
      100,
      IF(OR($M104 = 8, $M104 = 9, $M104 = 11) + N("Recursos humanos ou comercial ou comunicação e marketing"),
        80,
        0
      )
    )
  )
)
+
N("Adicionando pegadinha")
+
IF(AND($M104 = 16, $L104 = 9, $N104 = 11) + N("Se for de vendas, com mestrado, analista sênior"),
  IF($J104 = 5,
    100,
    0
  )
  +
  IF($H104 = "M",
    200,
    0
  ),
  0
)</f>
        <v>15000</v>
      </c>
    </row>
    <row r="105" spans="1:22" x14ac:dyDescent="0.2">
      <c r="A105" s="7" cm="1">
        <f t="array" aca="1" ref="A105" ca="1">INDEX(Companies!$A:$A,RANDBETWEEN(2,COUNTA(Companies!$A:$A)),1)</f>
        <v>2</v>
      </c>
      <c r="B105" s="5">
        <f t="shared" si="10"/>
        <v>104</v>
      </c>
      <c r="C105" s="6">
        <f t="shared" ca="1" si="11"/>
        <v>1</v>
      </c>
      <c r="D105" s="7">
        <f ca="1">IF($B105 = 1 + N("Presidente"),
    127,
    IF($B105 = 2 + N("Vice-Presidente"),
        72,
        IF($B105 = 3 + N("Secretária bilíngue"),
            13,
            RANDBETWEEN(5,COUNT(Name!$A:$A) + 1)
        )
    )
)</f>
        <v>118</v>
      </c>
      <c r="E105" s="7" t="str">
        <f ca="1" xml:space="preserve">
VLOOKUP(
  $D105,
  Name!$A:$B,
  2,
  FALSE
)
&amp; " " &amp;
IF($B105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Eliezer Moreira De Luca</v>
      </c>
      <c r="F105" s="7">
        <v>2</v>
      </c>
      <c r="G105" s="7" t="str" cm="1">
        <f t="array" aca="1" ref="G105" ca="1">VLOOKUP(INDEX(States!$B:$B,RANDBETWEEN(2,COUNTA(States!$A:$A)),1),States!$B:$C,2,FALSE)</f>
        <v>braga</v>
      </c>
      <c r="H105" s="7" t="str">
        <f ca="1">VLOOKUP($D105,Name!$A:$C,3,FALSE)</f>
        <v>M</v>
      </c>
      <c r="I105" s="7" cm="1">
        <f t="array" aca="1" ref="I105" ca="1">INDEX('Marital status'!$A:$A,RANDBETWEEN(2,COUNTA('Marital status'!$A:$A)),1)</f>
        <v>3</v>
      </c>
      <c r="J105" s="7">
        <f t="shared" ca="1" si="12"/>
        <v>3</v>
      </c>
      <c r="K105" s="8">
        <f t="shared" ca="1" si="13"/>
        <v>34333</v>
      </c>
      <c r="L105" s="6">
        <f t="shared" ca="1" si="14"/>
        <v>4</v>
      </c>
      <c r="M105" s="7">
        <f ca="1" xml:space="preserve">
  IF(OR($N105 = 2, $N105 = 3, $N105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05" s="6">
        <f t="shared" ca="1" si="15"/>
        <v>8</v>
      </c>
      <c r="O105" s="7" t="str">
        <f ca="1">VLOOKUP($N105,Roles!$A:$B,2,FALSE)</f>
        <v>Analyst</v>
      </c>
      <c r="P105" s="6">
        <f t="shared" ca="1" si="16"/>
        <v>4</v>
      </c>
      <c r="Q105" s="8">
        <f ca="1" xml:space="preserve">
IF(
  OR(
    $N105=5,$N105=6,$N105=7,$N105=8,$N105=14
  ),
  36161,
  IF(
     (
      (TODAY() - $K105) / 365
     ) &lt; 19,
      TODAY(),
      RANDBETWEEN(36161,TODAY())
  )
)</f>
        <v>36161</v>
      </c>
      <c r="R105" s="6">
        <f ca="1">RANDBETWEEN(2,COUNTA('Recruitment source'!$A:$A))</f>
        <v>5</v>
      </c>
      <c r="S105" s="8" t="e">
        <f t="shared" ca="1" si="17"/>
        <v>#N/A</v>
      </c>
      <c r="T105" s="6" t="e">
        <f t="shared" ca="1" si="18"/>
        <v>#N/A</v>
      </c>
      <c r="U105" s="6">
        <f t="shared" ca="1" si="19"/>
        <v>2</v>
      </c>
      <c r="V105" s="1">
        <f ca="1" xml:space="preserve">
IF($N105 = 5 + N("Presidente"),
    27000,
    IF($N105 = 6 + N("Vice-presidente"),
        23000,
        IF(OR($N105 = 8, $N105= 13, $N105 = 12) + N("Secretária bilíngue ou coordenador ou especialista"),
            8000,
            IF($N105 = 7 + N("Diretor"),
                15000,
                IF($N105 = 14 + N("Gerente"),
                    12000,
                    IF($N105 = 9 + N("Estagiário"),
                        705,
                        IF($N105 = 10 + N("Trainee"),
                            805,
                            IF($N105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 = 7,
  500,
  IF($L105 = 8,
    1000,
    IF($L105 = 9,
      1500,
      IF($L105 = 10,
        2000,
        0
      )
    )
  )
)
+
N("Adicional no salário por área")
+
IF($M105 = 14 + N("Tecnologia da Informação"),
  120,
  IF($M105 = 16 + N("Vendas"),
    110,
    IF($M105 = 15 + N("Jurídico"),
      100,
      IF(OR($M105 = 8, $M105 = 9, $M105 = 11) + N("Recursos humanos ou comercial ou comunicação e marketing"),
        80,
        0
      )
    )
  )
)
+
N("Adicionando pegadinha")
+
IF(AND($M105 = 16, $L105 = 9, $N105 = 11) + N("Se for de vendas, com mestrado, analista sênior"),
  IF($J105 = 5,
    100,
    0
  )
  +
  IF($H105 = "M",
    200,
    0
  ),
  0
)</f>
        <v>8000</v>
      </c>
    </row>
    <row r="106" spans="1:22" x14ac:dyDescent="0.2">
      <c r="A106" s="7" cm="1">
        <f t="array" aca="1" ref="A106" ca="1">INDEX(Companies!$A:$A,RANDBETWEEN(2,COUNTA(Companies!$A:$A)),1)</f>
        <v>2</v>
      </c>
      <c r="B106" s="5">
        <f t="shared" si="10"/>
        <v>105</v>
      </c>
      <c r="C106" s="6">
        <f t="shared" ca="1" si="11"/>
        <v>1</v>
      </c>
      <c r="D106" s="7">
        <f ca="1">IF($B106 = 1 + N("Presidente"),
    127,
    IF($B106 = 2 + N("Vice-Presidente"),
        72,
        IF($B106 = 3 + N("Secretária bilíngue"),
            13,
            RANDBETWEEN(5,COUNT(Name!$A:$A) + 1)
        )
    )
)</f>
        <v>216</v>
      </c>
      <c r="E106" s="7" t="str">
        <f ca="1" xml:space="preserve">
VLOOKUP(
  $D106,
  Name!$A:$B,
  2,
  FALSE
)
&amp; " " &amp;
IF($B106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Marino Castro</v>
      </c>
      <c r="F106" s="7">
        <v>2</v>
      </c>
      <c r="G106" s="7" t="str" cm="1">
        <f t="array" aca="1" ref="G106" ca="1">VLOOKUP(INDEX(States!$B:$B,RANDBETWEEN(2,COUNTA(States!$A:$A)),1),States!$B:$C,2,FALSE)</f>
        <v xml:space="preserve"> Lisboa</v>
      </c>
      <c r="H106" s="7" t="str">
        <f ca="1">VLOOKUP($D106,Name!$A:$C,3,FALSE)</f>
        <v>F</v>
      </c>
      <c r="I106" s="7" cm="1">
        <f t="array" aca="1" ref="I106" ca="1">INDEX('Marital status'!$A:$A,RANDBETWEEN(2,COUNTA('Marital status'!$A:$A)),1)</f>
        <v>6</v>
      </c>
      <c r="J106" s="7">
        <f t="shared" ca="1" si="12"/>
        <v>2</v>
      </c>
      <c r="K106" s="8">
        <f t="shared" ca="1" si="13"/>
        <v>30856</v>
      </c>
      <c r="L106" s="6">
        <f t="shared" ca="1" si="14"/>
        <v>4</v>
      </c>
      <c r="M106" s="7">
        <f ca="1" xml:space="preserve">
  IF(OR($N106 = 2, $N106 = 3, $N106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06" s="6">
        <f t="shared" ca="1" si="15"/>
        <v>6</v>
      </c>
      <c r="O106" s="7" t="str">
        <f ca="1">VLOOKUP($N106,Roles!$A:$B,2,FALSE)</f>
        <v>Intern</v>
      </c>
      <c r="P106" s="6" t="e">
        <f t="shared" ca="1" si="16"/>
        <v>#N/A</v>
      </c>
      <c r="Q106" s="8">
        <f ca="1" xml:space="preserve">
IF(
  OR(
    $N106=5,$N106=6,$N106=7,$N106=8,$N106=14
  ),
  36161,
  IF(
     (
      (TODAY() - $K106) / 365
     ) &lt; 19,
      TODAY(),
      RANDBETWEEN(36161,TODAY())
  )
)</f>
        <v>36161</v>
      </c>
      <c r="R106" s="6">
        <f ca="1">RANDBETWEEN(2,COUNTA('Recruitment source'!$A:$A))</f>
        <v>7</v>
      </c>
      <c r="S106" s="8" t="e">
        <f t="shared" ca="1" si="17"/>
        <v>#N/A</v>
      </c>
      <c r="T106" s="6" t="e">
        <f t="shared" ca="1" si="18"/>
        <v>#N/A</v>
      </c>
      <c r="U106" s="6">
        <f t="shared" ca="1" si="19"/>
        <v>2</v>
      </c>
      <c r="V106" s="1">
        <f ca="1" xml:space="preserve">
IF($N106 = 5 + N("Presidente"),
    27000,
    IF($N106 = 6 + N("Vice-presidente"),
        23000,
        IF(OR($N106 = 8, $N106= 13, $N106 = 12) + N("Secretária bilíngue ou coordenador ou especialista"),
            8000,
            IF($N106 = 7 + N("Diretor"),
                15000,
                IF($N106 = 14 + N("Gerente"),
                    12000,
                    IF($N106 = 9 + N("Estagiário"),
                        705,
                        IF($N106 = 10 + N("Trainee"),
                            805,
                            IF($N106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 = 7,
  500,
  IF($L106 = 8,
    1000,
    IF($L106 = 9,
      1500,
      IF($L106 = 10,
        2000,
        0
      )
    )
  )
)
+
N("Adicional no salário por área")
+
IF($M106 = 14 + N("Tecnologia da Informação"),
  120,
  IF($M106 = 16 + N("Vendas"),
    110,
    IF($M106 = 15 + N("Jurídico"),
      100,
      IF(OR($M106 = 8, $M106 = 9, $M106 = 11) + N("Recursos humanos ou comercial ou comunicação e marketing"),
        80,
        0
      )
    )
  )
)
+
N("Adicionando pegadinha")
+
IF(AND($M106 = 16, $L106 = 9, $N106 = 11) + N("Se for de vendas, com mestrado, analista sênior"),
  IF($J106 = 5,
    100,
    0
  )
  +
  IF($H106 = "M",
    200,
    0
  ),
  0
)</f>
        <v>23000</v>
      </c>
    </row>
    <row r="107" spans="1:22" x14ac:dyDescent="0.2">
      <c r="A107" s="7" cm="1">
        <f t="array" aca="1" ref="A107" ca="1">INDEX(Companies!$A:$A,RANDBETWEEN(2,COUNTA(Companies!$A:$A)),1)</f>
        <v>2</v>
      </c>
      <c r="B107" s="5">
        <f t="shared" si="10"/>
        <v>106</v>
      </c>
      <c r="C107" s="6">
        <f t="shared" ca="1" si="11"/>
        <v>1</v>
      </c>
      <c r="D107" s="7">
        <f ca="1">IF($B107 = 1 + N("Presidente"),
    127,
    IF($B107 = 2 + N("Vice-Presidente"),
        72,
        IF($B107 = 3 + N("Secretária bilíngue"),
            13,
            RANDBETWEEN(5,COUNT(Name!$A:$A) + 1)
        )
    )
)</f>
        <v>158</v>
      </c>
      <c r="E107" s="7" t="str">
        <f ca="1" xml:space="preserve">
VLOOKUP(
  $D107,
  Name!$A:$B,
  2,
  FALSE
)
&amp; " " &amp;
IF($B107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Pimenta Anjos</v>
      </c>
      <c r="F107" s="7">
        <v>2</v>
      </c>
      <c r="G107" s="7" t="str" cm="1">
        <f t="array" aca="1" ref="G107" ca="1">VLOOKUP(INDEX(States!$B:$B,RANDBETWEEN(2,COUNTA(States!$A:$A)),1),States!$B:$C,2,FALSE)</f>
        <v>Leiria</v>
      </c>
      <c r="H107" s="7" t="str">
        <f ca="1">VLOOKUP($D107,Name!$A:$C,3,FALSE)</f>
        <v>M</v>
      </c>
      <c r="I107" s="7" cm="1">
        <f t="array" aca="1" ref="I107" ca="1">INDEX('Marital status'!$A:$A,RANDBETWEEN(2,COUNTA('Marital status'!$A:$A)),1)</f>
        <v>4</v>
      </c>
      <c r="J107" s="7">
        <f t="shared" ca="1" si="12"/>
        <v>2</v>
      </c>
      <c r="K107" s="8">
        <f t="shared" ca="1" si="13"/>
        <v>35313</v>
      </c>
      <c r="L107" s="6">
        <f t="shared" ca="1" si="14"/>
        <v>4</v>
      </c>
      <c r="M107" s="7">
        <f ca="1" xml:space="preserve">
  IF(OR($N107 = 2, $N107 = 3, $N107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7" s="6">
        <f t="shared" ca="1" si="15"/>
        <v>8</v>
      </c>
      <c r="O107" s="7" t="str">
        <f ca="1">VLOOKUP($N107,Roles!$A:$B,2,FALSE)</f>
        <v>Analyst</v>
      </c>
      <c r="P107" s="6">
        <f t="shared" ca="1" si="16"/>
        <v>4</v>
      </c>
      <c r="Q107" s="8">
        <f ca="1" xml:space="preserve">
IF(
  OR(
    $N107=5,$N107=6,$N107=7,$N107=8,$N107=14
  ),
  36161,
  IF(
     (
      (TODAY() - $K107) / 365
     ) &lt; 19,
      TODAY(),
      RANDBETWEEN(36161,TODAY())
  )
)</f>
        <v>36161</v>
      </c>
      <c r="R107" s="6">
        <f ca="1">RANDBETWEEN(2,COUNTA('Recruitment source'!$A:$A))</f>
        <v>4</v>
      </c>
      <c r="S107" s="8" t="e">
        <f t="shared" ca="1" si="17"/>
        <v>#N/A</v>
      </c>
      <c r="T107" s="6" t="e">
        <f t="shared" ca="1" si="18"/>
        <v>#N/A</v>
      </c>
      <c r="U107" s="6">
        <f t="shared" ca="1" si="19"/>
        <v>4</v>
      </c>
      <c r="V107" s="1">
        <f ca="1" xml:space="preserve">
IF($N107 = 5 + N("Presidente"),
    27000,
    IF($N107 = 6 + N("Vice-presidente"),
        23000,
        IF(OR($N107 = 8, $N107= 13, $N107 = 12) + N("Secretária bilíngue ou coordenador ou especialista"),
            8000,
            IF($N107 = 7 + N("Diretor"),
                15000,
                IF($N107 = 14 + N("Gerente"),
                    12000,
                    IF($N107 = 9 + N("Estagiário"),
                        705,
                        IF($N107 = 10 + N("Trainee"),
                            805,
                            IF($N107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 = 7,
  500,
  IF($L107 = 8,
    1000,
    IF($L107 = 9,
      1500,
      IF($L107 = 10,
        2000,
        0
      )
    )
  )
)
+
N("Adicional no salário por área")
+
IF($M107 = 14 + N("Tecnologia da Informação"),
  120,
  IF($M107 = 16 + N("Vendas"),
    110,
    IF($M107 = 15 + N("Jurídico"),
      100,
      IF(OR($M107 = 8, $M107 = 9, $M107 = 11) + N("Recursos humanos ou comercial ou comunicação e marketing"),
        80,
        0
      )
    )
  )
)
+
N("Adicionando pegadinha")
+
IF(AND($M107 = 16, $L107 = 9, $N107 = 11) + N("Se for de vendas, com mestrado, analista sênior"),
  IF($J107 = 5,
    100,
    0
  )
  +
  IF($H107 = "M",
    200,
    0
  ),
  0
)</f>
        <v>8080</v>
      </c>
    </row>
    <row r="108" spans="1:22" x14ac:dyDescent="0.2">
      <c r="A108" s="7" cm="1">
        <f t="array" aca="1" ref="A108" ca="1">INDEX(Companies!$A:$A,RANDBETWEEN(2,COUNTA(Companies!$A:$A)),1)</f>
        <v>2</v>
      </c>
      <c r="B108" s="5">
        <f t="shared" si="10"/>
        <v>107</v>
      </c>
      <c r="C108" s="6">
        <f t="shared" ca="1" si="11"/>
        <v>1</v>
      </c>
      <c r="D108" s="7">
        <f ca="1">IF($B108 = 1 + N("Presidente"),
    127,
    IF($B108 = 2 + N("Vice-Presidente"),
        72,
        IF($B108 = 3 + N("Secretária bilíngue"),
            13,
            RANDBETWEEN(5,COUNT(Name!$A:$A) + 1)
        )
    )
)</f>
        <v>194</v>
      </c>
      <c r="E108" s="7" t="str">
        <f ca="1" xml:space="preserve">
VLOOKUP(
  $D108,
  Name!$A:$B,
  2,
  FALSE
)
&amp; " " &amp;
IF($B108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Alves Alves</v>
      </c>
      <c r="F108" s="7">
        <v>2</v>
      </c>
      <c r="G108" s="7" t="str" cm="1">
        <f t="array" aca="1" ref="G108" ca="1">VLOOKUP(INDEX(States!$B:$B,RANDBETWEEN(2,COUNTA(States!$A:$A)),1),States!$B:$C,2,FALSE)</f>
        <v>Leiria</v>
      </c>
      <c r="H108" s="7" t="str">
        <f ca="1">VLOOKUP($D108,Name!$A:$C,3,FALSE)</f>
        <v>M</v>
      </c>
      <c r="I108" s="7" cm="1">
        <f t="array" aca="1" ref="I108" ca="1">INDEX('Marital status'!$A:$A,RANDBETWEEN(2,COUNTA('Marital status'!$A:$A)),1)</f>
        <v>4</v>
      </c>
      <c r="J108" s="7">
        <f t="shared" ca="1" si="12"/>
        <v>2</v>
      </c>
      <c r="K108" s="8">
        <f t="shared" ca="1" si="13"/>
        <v>33103</v>
      </c>
      <c r="L108" s="6">
        <f t="shared" ca="1" si="14"/>
        <v>4</v>
      </c>
      <c r="M108" s="7">
        <f ca="1" xml:space="preserve">
  IF(OR($N108 = 2, $N108 = 3, $N108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08" s="6">
        <f t="shared" ca="1" si="15"/>
        <v>6</v>
      </c>
      <c r="O108" s="7" t="str">
        <f ca="1">VLOOKUP($N108,Roles!$A:$B,2,FALSE)</f>
        <v>Intern</v>
      </c>
      <c r="P108" s="6" t="e">
        <f t="shared" ca="1" si="16"/>
        <v>#N/A</v>
      </c>
      <c r="Q108" s="8">
        <f ca="1" xml:space="preserve">
IF(
  OR(
    $N108=5,$N108=6,$N108=7,$N108=8,$N108=14
  ),
  36161,
  IF(
     (
      (TODAY() - $K108) / 365
     ) &lt; 19,
      TODAY(),
      RANDBETWEEN(36161,TODAY())
  )
)</f>
        <v>36161</v>
      </c>
      <c r="R108" s="6">
        <f ca="1">RANDBETWEEN(2,COUNTA('Recruitment source'!$A:$A))</f>
        <v>10</v>
      </c>
      <c r="S108" s="8" t="e">
        <f t="shared" ca="1" si="17"/>
        <v>#N/A</v>
      </c>
      <c r="T108" s="6" t="e">
        <f t="shared" ca="1" si="18"/>
        <v>#N/A</v>
      </c>
      <c r="U108" s="6">
        <f t="shared" ca="1" si="19"/>
        <v>2</v>
      </c>
      <c r="V108" s="1">
        <f ca="1" xml:space="preserve">
IF($N108 = 5 + N("Presidente"),
    27000,
    IF($N108 = 6 + N("Vice-presidente"),
        23000,
        IF(OR($N108 = 8, $N108= 13, $N108 = 12) + N("Secretária bilíngue ou coordenador ou especialista"),
            8000,
            IF($N108 = 7 + N("Diretor"),
                15000,
                IF($N108 = 14 + N("Gerente"),
                    12000,
                    IF($N108 = 9 + N("Estagiário"),
                        705,
                        IF($N108 = 10 + N("Trainee"),
                            805,
                            IF($N108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 = 7,
  500,
  IF($L108 = 8,
    1000,
    IF($L108 = 9,
      1500,
      IF($L108 = 10,
        2000,
        0
      )
    )
  )
)
+
N("Adicional no salário por área")
+
IF($M108 = 14 + N("Tecnologia da Informação"),
  120,
  IF($M108 = 16 + N("Vendas"),
    110,
    IF($M108 = 15 + N("Jurídico"),
      100,
      IF(OR($M108 = 8, $M108 = 9, $M108 = 11) + N("Recursos humanos ou comercial ou comunicação e marketing"),
        80,
        0
      )
    )
  )
)
+
N("Adicionando pegadinha")
+
IF(AND($M108 = 16, $L108 = 9, $N108 = 11) + N("Se for de vendas, com mestrado, analista sênior"),
  IF($J108 = 5,
    100,
    0
  )
  +
  IF($H108 = "M",
    200,
    0
  ),
  0
)</f>
        <v>23000</v>
      </c>
    </row>
    <row r="109" spans="1:22" x14ac:dyDescent="0.2">
      <c r="A109" s="7" cm="1">
        <f t="array" aca="1" ref="A109" ca="1">INDEX(Companies!$A:$A,RANDBETWEEN(2,COUNTA(Companies!$A:$A)),1)</f>
        <v>2</v>
      </c>
      <c r="B109" s="5">
        <f t="shared" si="10"/>
        <v>108</v>
      </c>
      <c r="C109" s="6">
        <f t="shared" ca="1" si="11"/>
        <v>1</v>
      </c>
      <c r="D109" s="7">
        <f ca="1">IF($B109 = 1 + N("Presidente"),
    127,
    IF($B109 = 2 + N("Vice-Presidente"),
        72,
        IF($B109 = 3 + N("Secretária bilíngue"),
            13,
            RANDBETWEEN(5,COUNT(Name!$A:$A) + 1)
        )
    )
)</f>
        <v>161</v>
      </c>
      <c r="E109" s="7" t="str">
        <f ca="1" xml:space="preserve">
VLOOKUP(
  $D109,
  Name!$A:$B,
  2,
  FALSE
)
&amp; " " &amp;
IF($B109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Bicalho Zil</v>
      </c>
      <c r="F109" s="7">
        <v>2</v>
      </c>
      <c r="G109" s="7" t="str" cm="1">
        <f t="array" aca="1" ref="G109" ca="1">VLOOKUP(INDEX(States!$B:$B,RANDBETWEEN(2,COUNTA(States!$A:$A)),1),States!$B:$C,2,FALSE)</f>
        <v>Viana do Castelo</v>
      </c>
      <c r="H109" s="7" t="str">
        <f ca="1">VLOOKUP($D109,Name!$A:$C,3,FALSE)</f>
        <v>M</v>
      </c>
      <c r="I109" s="7" cm="1">
        <f t="array" aca="1" ref="I109" ca="1">INDEX('Marital status'!$A:$A,RANDBETWEEN(2,COUNTA('Marital status'!$A:$A)),1)</f>
        <v>6</v>
      </c>
      <c r="J109" s="7">
        <f t="shared" ca="1" si="12"/>
        <v>2</v>
      </c>
      <c r="K109" s="8">
        <f t="shared" ca="1" si="13"/>
        <v>35133</v>
      </c>
      <c r="L109" s="6">
        <f t="shared" ca="1" si="14"/>
        <v>4</v>
      </c>
      <c r="M109" s="7">
        <f ca="1" xml:space="preserve">
  IF(OR($N109 = 2, $N109 = 3, $N109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9" s="6">
        <f t="shared" ca="1" si="15"/>
        <v>8</v>
      </c>
      <c r="O109" s="7" t="str">
        <f ca="1">VLOOKUP($N109,Roles!$A:$B,2,FALSE)</f>
        <v>Analyst</v>
      </c>
      <c r="P109" s="6">
        <f t="shared" ca="1" si="16"/>
        <v>2</v>
      </c>
      <c r="Q109" s="8">
        <f ca="1" xml:space="preserve">
IF(
  OR(
    $N109=5,$N109=6,$N109=7,$N109=8,$N109=14
  ),
  36161,
  IF(
     (
      (TODAY() - $K109) / 365
     ) &lt; 19,
      TODAY(),
      RANDBETWEEN(36161,TODAY())
  )
)</f>
        <v>36161</v>
      </c>
      <c r="R109" s="6">
        <f ca="1">RANDBETWEEN(2,COUNTA('Recruitment source'!$A:$A))</f>
        <v>10</v>
      </c>
      <c r="S109" s="8" t="e">
        <f t="shared" ca="1" si="17"/>
        <v>#N/A</v>
      </c>
      <c r="T109" s="6" t="e">
        <f t="shared" ca="1" si="18"/>
        <v>#N/A</v>
      </c>
      <c r="U109" s="6">
        <f t="shared" ca="1" si="19"/>
        <v>2</v>
      </c>
      <c r="V109" s="1">
        <f ca="1" xml:space="preserve">
IF($N109 = 5 + N("Presidente"),
    27000,
    IF($N109 = 6 + N("Vice-presidente"),
        23000,
        IF(OR($N109 = 8, $N109= 13, $N109 = 12) + N("Secretária bilíngue ou coordenador ou especialista"),
            8000,
            IF($N109 = 7 + N("Diretor"),
                15000,
                IF($N109 = 14 + N("Gerente"),
                    12000,
                    IF($N109 = 9 + N("Estagiário"),
                        705,
                        IF($N109 = 10 + N("Trainee"),
                            805,
                            IF($N109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 = 7,
  500,
  IF($L109 = 8,
    1000,
    IF($L109 = 9,
      1500,
      IF($L109 = 10,
        2000,
        0
      )
    )
  )
)
+
N("Adicional no salário por área")
+
IF($M109 = 14 + N("Tecnologia da Informação"),
  120,
  IF($M109 = 16 + N("Vendas"),
    110,
    IF($M109 = 15 + N("Jurídico"),
      100,
      IF(OR($M109 = 8, $M109 = 9, $M109 = 11) + N("Recursos humanos ou comercial ou comunicação e marketing"),
        80,
        0
      )
    )
  )
)
+
N("Adicionando pegadinha")
+
IF(AND($M109 = 16, $L109 = 9, $N109 = 11) + N("Se for de vendas, com mestrado, analista sênior"),
  IF($J109 = 5,
    100,
    0
  )
  +
  IF($H109 = "M",
    200,
    0
  ),
  0
)</f>
        <v>8080</v>
      </c>
    </row>
    <row r="110" spans="1:22" x14ac:dyDescent="0.2">
      <c r="A110" s="7" cm="1">
        <f t="array" aca="1" ref="A110" ca="1">INDEX(Companies!$A:$A,RANDBETWEEN(2,COUNTA(Companies!$A:$A)),1)</f>
        <v>2</v>
      </c>
      <c r="B110" s="5">
        <f t="shared" si="10"/>
        <v>109</v>
      </c>
      <c r="C110" s="6">
        <f t="shared" ca="1" si="11"/>
        <v>1</v>
      </c>
      <c r="D110" s="7">
        <f ca="1">IF($B110 = 1 + N("Presidente"),
    127,
    IF($B110 = 2 + N("Vice-Presidente"),
        72,
        IF($B110 = 3 + N("Secretária bilíngue"),
            13,
            RANDBETWEEN(5,COUNT(Name!$A:$A) + 1)
        )
    )
)</f>
        <v>227</v>
      </c>
      <c r="E110" s="7" t="str">
        <f ca="1" xml:space="preserve">
VLOOKUP(
  $D110,
  Name!$A:$B,
  2,
  FALSE
)
&amp; " " &amp;
IF($B110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Caruso Zil</v>
      </c>
      <c r="F110" s="7">
        <v>2</v>
      </c>
      <c r="G110" s="7" t="str" cm="1">
        <f t="array" aca="1" ref="G110" ca="1">VLOOKUP(INDEX(States!$B:$B,RANDBETWEEN(2,COUNTA(States!$A:$A)),1),States!$B:$C,2,FALSE)</f>
        <v xml:space="preserve"> Lisboa</v>
      </c>
      <c r="H110" s="7" t="str">
        <f ca="1">VLOOKUP($D110,Name!$A:$C,3,FALSE)</f>
        <v>F</v>
      </c>
      <c r="I110" s="7" cm="1">
        <f t="array" aca="1" ref="I110" ca="1">INDEX('Marital status'!$A:$A,RANDBETWEEN(2,COUNTA('Marital status'!$A:$A)),1)</f>
        <v>4</v>
      </c>
      <c r="J110" s="7">
        <f t="shared" ca="1" si="12"/>
        <v>4</v>
      </c>
      <c r="K110" s="8">
        <f t="shared" ca="1" si="13"/>
        <v>31424</v>
      </c>
      <c r="L110" s="6">
        <f t="shared" ca="1" si="14"/>
        <v>4</v>
      </c>
      <c r="M110" s="7">
        <f ca="1" xml:space="preserve">
  IF(OR($N110 = 2, $N110 = 3, $N110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0" s="6">
        <f t="shared" ca="1" si="15"/>
        <v>7</v>
      </c>
      <c r="O110" s="7" t="str">
        <f ca="1">VLOOKUP($N110,Roles!$A:$B,2,FALSE)</f>
        <v>Trainee</v>
      </c>
      <c r="P110" s="6" t="e">
        <f t="shared" ca="1" si="16"/>
        <v>#N/A</v>
      </c>
      <c r="Q110" s="8">
        <f ca="1" xml:space="preserve">
IF(
  OR(
    $N110=5,$N110=6,$N110=7,$N110=8,$N110=14
  ),
  36161,
  IF(
     (
      (TODAY() - $K110) / 365
     ) &lt; 19,
      TODAY(),
      RANDBETWEEN(36161,TODAY())
  )
)</f>
        <v>36161</v>
      </c>
      <c r="R110" s="6">
        <f ca="1">RANDBETWEEN(2,COUNTA('Recruitment source'!$A:$A))</f>
        <v>12</v>
      </c>
      <c r="S110" s="8" t="e">
        <f t="shared" ca="1" si="17"/>
        <v>#N/A</v>
      </c>
      <c r="T110" s="6" t="e">
        <f t="shared" ca="1" si="18"/>
        <v>#N/A</v>
      </c>
      <c r="U110" s="6">
        <f t="shared" ca="1" si="19"/>
        <v>5</v>
      </c>
      <c r="V110" s="1">
        <f ca="1" xml:space="preserve">
IF($N110 = 5 + N("Presidente"),
    27000,
    IF($N110 = 6 + N("Vice-presidente"),
        23000,
        IF(OR($N110 = 8, $N110= 13, $N110 = 12) + N("Secretária bilíngue ou coordenador ou especialista"),
            8000,
            IF($N110 = 7 + N("Diretor"),
                15000,
                IF($N110 = 14 + N("Gerente"),
                    12000,
                    IF($N110 = 9 + N("Estagiário"),
                        705,
                        IF($N110 = 10 + N("Trainee"),
                            805,
                            IF($N110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 = 7,
  500,
  IF($L110 = 8,
    1000,
    IF($L110 = 9,
      1500,
      IF($L110 = 10,
        2000,
        0
      )
    )
  )
)
+
N("Adicional no salário por área")
+
IF($M110 = 14 + N("Tecnologia da Informação"),
  120,
  IF($M110 = 16 + N("Vendas"),
    110,
    IF($M110 = 15 + N("Jurídico"),
      100,
      IF(OR($M110 = 8, $M110 = 9, $M110 = 11) + N("Recursos humanos ou comercial ou comunicação e marketing"),
        80,
        0
      )
    )
  )
)
+
N("Adicionando pegadinha")
+
IF(AND($M110 = 16, $L110 = 9, $N110 = 11) + N("Se for de vendas, com mestrado, analista sênior"),
  IF($J110 = 5,
    100,
    0
  )
  +
  IF($H110 = "M",
    200,
    0
  ),
  0
)</f>
        <v>15000</v>
      </c>
    </row>
    <row r="111" spans="1:22" x14ac:dyDescent="0.2">
      <c r="A111" s="7" cm="1">
        <f t="array" aca="1" ref="A111" ca="1">INDEX(Companies!$A:$A,RANDBETWEEN(2,COUNTA(Companies!$A:$A)),1)</f>
        <v>2</v>
      </c>
      <c r="B111" s="5">
        <f t="shared" si="10"/>
        <v>110</v>
      </c>
      <c r="C111" s="6">
        <f t="shared" ca="1" si="11"/>
        <v>0</v>
      </c>
      <c r="D111" s="7">
        <f ca="1">IF($B111 = 1 + N("Presidente"),
    127,
    IF($B111 = 2 + N("Vice-Presidente"),
        72,
        IF($B111 = 3 + N("Secretária bilíngue"),
            13,
            RANDBETWEEN(5,COUNT(Name!$A:$A) + 1)
        )
    )
)</f>
        <v>7</v>
      </c>
      <c r="E111" s="7" t="str">
        <f ca="1" xml:space="preserve">
VLOOKUP(
  $D111,
  Name!$A:$B,
  2,
  FALSE
)
&amp; " " &amp;
IF($B111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Auth Cabral</v>
      </c>
      <c r="F111" s="7">
        <v>2</v>
      </c>
      <c r="G111" s="7" t="str" cm="1">
        <f t="array" aca="1" ref="G111" ca="1">VLOOKUP(INDEX(States!$B:$B,RANDBETWEEN(2,COUNTA(States!$A:$A)),1),States!$B:$C,2,FALSE)</f>
        <v>Faro</v>
      </c>
      <c r="H111" s="7" t="str">
        <f ca="1">VLOOKUP($D111,Name!$A:$C,3,FALSE)</f>
        <v>F</v>
      </c>
      <c r="I111" s="7" cm="1">
        <f t="array" aca="1" ref="I111" ca="1">INDEX('Marital status'!$A:$A,RANDBETWEEN(2,COUNTA('Marital status'!$A:$A)),1)</f>
        <v>3</v>
      </c>
      <c r="J111" s="7">
        <f t="shared" ca="1" si="12"/>
        <v>2</v>
      </c>
      <c r="K111" s="8">
        <f t="shared" ca="1" si="13"/>
        <v>37340</v>
      </c>
      <c r="L111" s="6">
        <f t="shared" ca="1" si="14"/>
        <v>4</v>
      </c>
      <c r="M111" s="7">
        <f ca="1" xml:space="preserve">
  IF(OR($N111 = 2, $N111 = 3, $N111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11" s="6">
        <f t="shared" ca="1" si="15"/>
        <v>8</v>
      </c>
      <c r="O111" s="7" t="str">
        <f ca="1">VLOOKUP($N111,Roles!$A:$B,2,FALSE)</f>
        <v>Analyst</v>
      </c>
      <c r="P111" s="6">
        <f t="shared" ca="1" si="16"/>
        <v>3</v>
      </c>
      <c r="Q111" s="8">
        <f ca="1" xml:space="preserve">
IF(
  OR(
    $N111=5,$N111=6,$N111=7,$N111=8,$N111=14
  ),
  36161,
  IF(
     (
      (TODAY() - $K111) / 365
     ) &lt; 19,
      TODAY(),
      RANDBETWEEN(36161,TODAY())
  )
)</f>
        <v>36161</v>
      </c>
      <c r="R111" s="6">
        <f ca="1">RANDBETWEEN(2,COUNTA('Recruitment source'!$A:$A))</f>
        <v>2</v>
      </c>
      <c r="S111" s="8">
        <f t="shared" ca="1" si="17"/>
        <v>43855</v>
      </c>
      <c r="T111" s="6">
        <f t="shared" ca="1" si="18"/>
        <v>2</v>
      </c>
      <c r="U111" s="6">
        <f t="shared" ca="1" si="19"/>
        <v>1</v>
      </c>
      <c r="V111" s="1">
        <f ca="1" xml:space="preserve">
IF($N111 = 5 + N("Presidente"),
    27000,
    IF($N111 = 6 + N("Vice-presidente"),
        23000,
        IF(OR($N111 = 8, $N111= 13, $N111 = 12) + N("Secretária bilíngue ou coordenador ou especialista"),
            8000,
            IF($N111 = 7 + N("Diretor"),
                15000,
                IF($N111 = 14 + N("Gerente"),
                    12000,
                    IF($N111 = 9 + N("Estagiário"),
                        705,
                        IF($N111 = 10 + N("Trainee"),
                            805,
                            IF($N111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 = 7,
  500,
  IF($L111 = 8,
    1000,
    IF($L111 = 9,
      1500,
      IF($L111 = 10,
        2000,
        0
      )
    )
  )
)
+
N("Adicional no salário por área")
+
IF($M111 = 14 + N("Tecnologia da Informação"),
  120,
  IF($M111 = 16 + N("Vendas"),
    110,
    IF($M111 = 15 + N("Jurídico"),
      100,
      IF(OR($M111 = 8, $M111 = 9, $M111 = 11) + N("Recursos humanos ou comercial ou comunicação e marketing"),
        80,
        0
      )
    )
  )
)
+
N("Adicionando pegadinha")
+
IF(AND($M111 = 16, $L111 = 9, $N111 = 11) + N("Se for de vendas, com mestrado, analista sênior"),
  IF($J111 = 5,
    100,
    0
  )
  +
  IF($H111 = "M",
    200,
    0
  ),
  0
)</f>
        <v>8000</v>
      </c>
    </row>
    <row r="112" spans="1:22" x14ac:dyDescent="0.2">
      <c r="A112" s="7" cm="1">
        <f t="array" aca="1" ref="A112" ca="1">INDEX(Companies!$A:$A,RANDBETWEEN(2,COUNTA(Companies!$A:$A)),1)</f>
        <v>2</v>
      </c>
      <c r="B112" s="5">
        <f t="shared" si="10"/>
        <v>111</v>
      </c>
      <c r="C112" s="6">
        <f t="shared" ca="1" si="11"/>
        <v>1</v>
      </c>
      <c r="D112" s="7">
        <f ca="1">IF($B112 = 1 + N("Presidente"),
    127,
    IF($B112 = 2 + N("Vice-Presidente"),
        72,
        IF($B112 = 3 + N("Secretária bilíngue"),
            13,
            RANDBETWEEN(5,COUNT(Name!$A:$A) + 1)
        )
    )
)</f>
        <v>104</v>
      </c>
      <c r="E112" s="7" t="str">
        <f ca="1" xml:space="preserve">
VLOOKUP(
  $D112,
  Name!$A:$B,
  2,
  FALSE
)
&amp; " " &amp;
IF($B112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Mazza Ildelfonso</v>
      </c>
      <c r="F112" s="7">
        <v>2</v>
      </c>
      <c r="G112" s="7" t="str" cm="1">
        <f t="array" aca="1" ref="G112" ca="1">VLOOKUP(INDEX(States!$B:$B,RANDBETWEEN(2,COUNTA(States!$A:$A)),1),States!$B:$C,2,FALSE)</f>
        <v>Santarém</v>
      </c>
      <c r="H112" s="7" t="str">
        <f ca="1">VLOOKUP($D112,Name!$A:$C,3,FALSE)</f>
        <v>M</v>
      </c>
      <c r="I112" s="7" cm="1">
        <f t="array" aca="1" ref="I112" ca="1">INDEX('Marital status'!$A:$A,RANDBETWEEN(2,COUNTA('Marital status'!$A:$A)),1)</f>
        <v>2</v>
      </c>
      <c r="J112" s="7">
        <f t="shared" ca="1" si="12"/>
        <v>3</v>
      </c>
      <c r="K112" s="8">
        <f t="shared" ca="1" si="13"/>
        <v>20892</v>
      </c>
      <c r="L112" s="6">
        <f t="shared" ca="1" si="14"/>
        <v>4</v>
      </c>
      <c r="M112" s="7">
        <f ca="1" xml:space="preserve">
  IF(OR($N112 = 2, $N112 = 3, $N112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2" s="6">
        <f t="shared" ca="1" si="15"/>
        <v>6</v>
      </c>
      <c r="O112" s="7" t="str">
        <f ca="1">VLOOKUP($N112,Roles!$A:$B,2,FALSE)</f>
        <v>Intern</v>
      </c>
      <c r="P112" s="6" t="e">
        <f t="shared" ca="1" si="16"/>
        <v>#N/A</v>
      </c>
      <c r="Q112" s="8">
        <f ca="1" xml:space="preserve">
IF(
  OR(
    $N112=5,$N112=6,$N112=7,$N112=8,$N112=14
  ),
  36161,
  IF(
     (
      (TODAY() - $K112) / 365
     ) &lt; 19,
      TODAY(),
      RANDBETWEEN(36161,TODAY())
  )
)</f>
        <v>36161</v>
      </c>
      <c r="R112" s="6">
        <f ca="1">RANDBETWEEN(2,COUNTA('Recruitment source'!$A:$A))</f>
        <v>10</v>
      </c>
      <c r="S112" s="8" t="e">
        <f t="shared" ca="1" si="17"/>
        <v>#N/A</v>
      </c>
      <c r="T112" s="6" t="e">
        <f t="shared" ca="1" si="18"/>
        <v>#N/A</v>
      </c>
      <c r="U112" s="6">
        <f t="shared" ca="1" si="19"/>
        <v>2</v>
      </c>
      <c r="V112" s="1">
        <f ca="1" xml:space="preserve">
IF($N112 = 5 + N("Presidente"),
    27000,
    IF($N112 = 6 + N("Vice-presidente"),
        23000,
        IF(OR($N112 = 8, $N112= 13, $N112 = 12) + N("Secretária bilíngue ou coordenador ou especialista"),
            8000,
            IF($N112 = 7 + N("Diretor"),
                15000,
                IF($N112 = 14 + N("Gerente"),
                    12000,
                    IF($N112 = 9 + N("Estagiário"),
                        705,
                        IF($N112 = 10 + N("Trainee"),
                            805,
                            IF($N112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 = 7,
  500,
  IF($L112 = 8,
    1000,
    IF($L112 = 9,
      1500,
      IF($L112 = 10,
        2000,
        0
      )
    )
  )
)
+
N("Adicional no salário por área")
+
IF($M112 = 14 + N("Tecnologia da Informação"),
  120,
  IF($M112 = 16 + N("Vendas"),
    110,
    IF($M112 = 15 + N("Jurídico"),
      100,
      IF(OR($M112 = 8, $M112 = 9, $M112 = 11) + N("Recursos humanos ou comercial ou comunicação e marketing"),
        80,
        0
      )
    )
  )
)
+
N("Adicionando pegadinha")
+
IF(AND($M112 = 16, $L112 = 9, $N112 = 11) + N("Se for de vendas, com mestrado, analista sênior"),
  IF($J112 = 5,
    100,
    0
  )
  +
  IF($H112 = "M",
    200,
    0
  ),
  0
)</f>
        <v>23000</v>
      </c>
    </row>
    <row r="113" spans="1:22" x14ac:dyDescent="0.2">
      <c r="A113" s="7" cm="1">
        <f t="array" aca="1" ref="A113" ca="1">INDEX(Companies!$A:$A,RANDBETWEEN(2,COUNTA(Companies!$A:$A)),1)</f>
        <v>2</v>
      </c>
      <c r="B113" s="5">
        <f t="shared" si="10"/>
        <v>112</v>
      </c>
      <c r="C113" s="6">
        <f t="shared" ca="1" si="11"/>
        <v>1</v>
      </c>
      <c r="D113" s="7">
        <f ca="1">IF($B113 = 1 + N("Presidente"),
    127,
    IF($B113 = 2 + N("Vice-Presidente"),
        72,
        IF($B113 = 3 + N("Secretária bilíngue"),
            13,
            RANDBETWEEN(5,COUNT(Name!$A:$A) + 1)
        )
    )
)</f>
        <v>185</v>
      </c>
      <c r="E113" s="7" t="str">
        <f ca="1" xml:space="preserve">
VLOOKUP(
  $D113,
  Name!$A:$B,
  2,
  FALSE
)
&amp; " " &amp;
IF($B113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Barroso Caminha</v>
      </c>
      <c r="F113" s="7">
        <v>2</v>
      </c>
      <c r="G113" s="7" t="str" cm="1">
        <f t="array" aca="1" ref="G113" ca="1">VLOOKUP(INDEX(States!$B:$B,RANDBETWEEN(2,COUNTA(States!$A:$A)),1),States!$B:$C,2,FALSE)</f>
        <v>Leiria</v>
      </c>
      <c r="H113" s="7" t="str">
        <f ca="1">VLOOKUP($D113,Name!$A:$C,3,FALSE)</f>
        <v>M</v>
      </c>
      <c r="I113" s="7" cm="1">
        <f t="array" aca="1" ref="I113" ca="1">INDEX('Marital status'!$A:$A,RANDBETWEEN(2,COUNTA('Marital status'!$A:$A)),1)</f>
        <v>4</v>
      </c>
      <c r="J113" s="7">
        <f t="shared" ca="1" si="12"/>
        <v>2</v>
      </c>
      <c r="K113" s="8">
        <f t="shared" ca="1" si="13"/>
        <v>33758</v>
      </c>
      <c r="L113" s="6">
        <f t="shared" ca="1" si="14"/>
        <v>5</v>
      </c>
      <c r="M113" s="7">
        <f ca="1" xml:space="preserve">
  IF(OR($N113 = 2, $N113 = 3, $N113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13" s="6">
        <f t="shared" ca="1" si="15"/>
        <v>8</v>
      </c>
      <c r="O113" s="7" t="str">
        <f ca="1">VLOOKUP($N113,Roles!$A:$B,2,FALSE)</f>
        <v>Analyst</v>
      </c>
      <c r="P113" s="6">
        <f t="shared" ca="1" si="16"/>
        <v>4</v>
      </c>
      <c r="Q113" s="8">
        <f ca="1" xml:space="preserve">
IF(
  OR(
    $N113=5,$N113=6,$N113=7,$N113=8,$N113=14
  ),
  36161,
  IF(
     (
      (TODAY() - $K113) / 365
     ) &lt; 19,
      TODAY(),
      RANDBETWEEN(36161,TODAY())
  )
)</f>
        <v>36161</v>
      </c>
      <c r="R113" s="6">
        <f ca="1">RANDBETWEEN(2,COUNTA('Recruitment source'!$A:$A))</f>
        <v>2</v>
      </c>
      <c r="S113" s="8" t="e">
        <f t="shared" ca="1" si="17"/>
        <v>#N/A</v>
      </c>
      <c r="T113" s="6" t="e">
        <f t="shared" ca="1" si="18"/>
        <v>#N/A</v>
      </c>
      <c r="U113" s="6">
        <f t="shared" ca="1" si="19"/>
        <v>4</v>
      </c>
      <c r="V113" s="1">
        <f ca="1" xml:space="preserve">
IF($N113 = 5 + N("Presidente"),
    27000,
    IF($N113 = 6 + N("Vice-presidente"),
        23000,
        IF(OR($N113 = 8, $N113= 13, $N113 = 12) + N("Secretária bilíngue ou coordenador ou especialista"),
            8000,
            IF($N113 = 7 + N("Diretor"),
                15000,
                IF($N113 = 14 + N("Gerente"),
                    12000,
                    IF($N113 = 9 + N("Estagiário"),
                        705,
                        IF($N113 = 10 + N("Trainee"),
                            805,
                            IF($N113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 = 7,
  500,
  IF($L113 = 8,
    1000,
    IF($L113 = 9,
      1500,
      IF($L113 = 10,
        2000,
        0
      )
    )
  )
)
+
N("Adicional no salário por área")
+
IF($M113 = 14 + N("Tecnologia da Informação"),
  120,
  IF($M113 = 16 + N("Vendas"),
    110,
    IF($M113 = 15 + N("Jurídico"),
      100,
      IF(OR($M113 = 8, $M113 = 9, $M113 = 11) + N("Recursos humanos ou comercial ou comunicação e marketing"),
        80,
        0
      )
    )
  )
)
+
N("Adicionando pegadinha")
+
IF(AND($M113 = 16, $L113 = 9, $N113 = 11) + N("Se for de vendas, com mestrado, analista sênior"),
  IF($J113 = 5,
    100,
    0
  )
  +
  IF($H113 = "M",
    200,
    0
  ),
  0
)</f>
        <v>8080</v>
      </c>
    </row>
    <row r="114" spans="1:22" x14ac:dyDescent="0.2">
      <c r="A114" s="7" cm="1">
        <f t="array" aca="1" ref="A114" ca="1">INDEX(Companies!$A:$A,RANDBETWEEN(2,COUNTA(Companies!$A:$A)),1)</f>
        <v>2</v>
      </c>
      <c r="B114" s="5">
        <f t="shared" si="10"/>
        <v>113</v>
      </c>
      <c r="C114" s="6">
        <f t="shared" ca="1" si="11"/>
        <v>1</v>
      </c>
      <c r="D114" s="7">
        <f ca="1">IF($B114 = 1 + N("Presidente"),
    127,
    IF($B114 = 2 + N("Vice-Presidente"),
        72,
        IF($B114 = 3 + N("Secretária bilíngue"),
            13,
            RANDBETWEEN(5,COUNT(Name!$A:$A) + 1)
        )
    )
)</f>
        <v>282</v>
      </c>
      <c r="E114" s="7" t="str">
        <f ca="1" xml:space="preserve">
VLOOKUP(
  $D114,
  Name!$A:$B,
  2,
  FALSE
)
&amp; " " &amp;
IF($B114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Cardozo De Luca</v>
      </c>
      <c r="F114" s="7">
        <v>2</v>
      </c>
      <c r="G114" s="7" t="str" cm="1">
        <f t="array" aca="1" ref="G114" ca="1">VLOOKUP(INDEX(States!$B:$B,RANDBETWEEN(2,COUNTA(States!$A:$A)),1),States!$B:$C,2,FALSE)</f>
        <v xml:space="preserve"> ÉVORA</v>
      </c>
      <c r="H114" s="7" t="str">
        <f ca="1">VLOOKUP($D114,Name!$A:$C,3,FALSE)</f>
        <v>F</v>
      </c>
      <c r="I114" s="7" cm="1">
        <f t="array" aca="1" ref="I114" ca="1">INDEX('Marital status'!$A:$A,RANDBETWEEN(2,COUNTA('Marital status'!$A:$A)),1)</f>
        <v>2</v>
      </c>
      <c r="J114" s="7">
        <f t="shared" ca="1" si="12"/>
        <v>5</v>
      </c>
      <c r="K114" s="8">
        <f t="shared" ca="1" si="13"/>
        <v>32608</v>
      </c>
      <c r="L114" s="6">
        <f t="shared" ca="1" si="14"/>
        <v>4</v>
      </c>
      <c r="M114" s="7">
        <f ca="1" xml:space="preserve">
  IF(OR($N114 = 2, $N114 = 3, $N114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14" s="6">
        <f t="shared" ca="1" si="15"/>
        <v>7</v>
      </c>
      <c r="O114" s="7" t="str">
        <f ca="1">VLOOKUP($N114,Roles!$A:$B,2,FALSE)</f>
        <v>Trainee</v>
      </c>
      <c r="P114" s="6" t="e">
        <f t="shared" ca="1" si="16"/>
        <v>#N/A</v>
      </c>
      <c r="Q114" s="8">
        <f ca="1" xml:space="preserve">
IF(
  OR(
    $N114=5,$N114=6,$N114=7,$N114=8,$N114=14
  ),
  36161,
  IF(
     (
      (TODAY() - $K114) / 365
     ) &lt; 19,
      TODAY(),
      RANDBETWEEN(36161,TODAY())
  )
)</f>
        <v>36161</v>
      </c>
      <c r="R114" s="6">
        <f ca="1">RANDBETWEEN(2,COUNTA('Recruitment source'!$A:$A))</f>
        <v>4</v>
      </c>
      <c r="S114" s="8" t="e">
        <f t="shared" ca="1" si="17"/>
        <v>#N/A</v>
      </c>
      <c r="T114" s="6" t="e">
        <f t="shared" ca="1" si="18"/>
        <v>#N/A</v>
      </c>
      <c r="U114" s="6">
        <f t="shared" ca="1" si="19"/>
        <v>3</v>
      </c>
      <c r="V114" s="1">
        <f ca="1" xml:space="preserve">
IF($N114 = 5 + N("Presidente"),
    27000,
    IF($N114 = 6 + N("Vice-presidente"),
        23000,
        IF(OR($N114 = 8, $N114= 13, $N114 = 12) + N("Secretária bilíngue ou coordenador ou especialista"),
            8000,
            IF($N114 = 7 + N("Diretor"),
                15000,
                IF($N114 = 14 + N("Gerente"),
                    12000,
                    IF($N114 = 9 + N("Estagiário"),
                        705,
                        IF($N114 = 10 + N("Trainee"),
                            805,
                            IF($N114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 = 7,
  500,
  IF($L114 = 8,
    1000,
    IF($L114 = 9,
      1500,
      IF($L114 = 10,
        2000,
        0
      )
    )
  )
)
+
N("Adicional no salário por área")
+
IF($M114 = 14 + N("Tecnologia da Informação"),
  120,
  IF($M114 = 16 + N("Vendas"),
    110,
    IF($M114 = 15 + N("Jurídico"),
      100,
      IF(OR($M114 = 8, $M114 = 9, $M114 = 11) + N("Recursos humanos ou comercial ou comunicação e marketing"),
        80,
        0
      )
    )
  )
)
+
N("Adicionando pegadinha")
+
IF(AND($M114 = 16, $L114 = 9, $N114 = 11) + N("Se for de vendas, com mestrado, analista sênior"),
  IF($J114 = 5,
    100,
    0
  )
  +
  IF($H114 = "M",
    200,
    0
  ),
  0
)</f>
        <v>15000</v>
      </c>
    </row>
    <row r="115" spans="1:22" x14ac:dyDescent="0.2">
      <c r="A115" s="7" cm="1">
        <f t="array" aca="1" ref="A115" ca="1">INDEX(Companies!$A:$A,RANDBETWEEN(2,COUNTA(Companies!$A:$A)),1)</f>
        <v>2</v>
      </c>
      <c r="B115" s="5">
        <f t="shared" si="10"/>
        <v>114</v>
      </c>
      <c r="C115" s="6">
        <f t="shared" ca="1" si="11"/>
        <v>1</v>
      </c>
      <c r="D115" s="7">
        <f ca="1">IF($B115 = 1 + N("Presidente"),
    127,
    IF($B115 = 2 + N("Vice-Presidente"),
        72,
        IF($B115 = 3 + N("Secretária bilíngue"),
            13,
            RANDBETWEEN(5,COUNT(Name!$A:$A) + 1)
        )
    )
)</f>
        <v>282</v>
      </c>
      <c r="E115" s="7" t="str">
        <f ca="1" xml:space="preserve">
VLOOKUP(
  $D115,
  Name!$A:$B,
  2,
  FALSE
)
&amp; " " &amp;
IF($B115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Pimenta Pedrosa</v>
      </c>
      <c r="F115" s="7">
        <v>2</v>
      </c>
      <c r="G115" s="7" t="str" cm="1">
        <f t="array" aca="1" ref="G115" ca="1">VLOOKUP(INDEX(States!$B:$B,RANDBETWEEN(2,COUNTA(States!$A:$A)),1),States!$B:$C,2,FALSE)</f>
        <v xml:space="preserve"> Setúbal </v>
      </c>
      <c r="H115" s="7" t="str">
        <f ca="1">VLOOKUP($D115,Name!$A:$C,3,FALSE)</f>
        <v>F</v>
      </c>
      <c r="I115" s="7" cm="1">
        <f t="array" aca="1" ref="I115" ca="1">INDEX('Marital status'!$A:$A,RANDBETWEEN(2,COUNTA('Marital status'!$A:$A)),1)</f>
        <v>3</v>
      </c>
      <c r="J115" s="7">
        <f t="shared" ca="1" si="12"/>
        <v>2</v>
      </c>
      <c r="K115" s="8">
        <f t="shared" ca="1" si="13"/>
        <v>37651</v>
      </c>
      <c r="L115" s="6">
        <f t="shared" ca="1" si="14"/>
        <v>4</v>
      </c>
      <c r="M115" s="7">
        <f ca="1" xml:space="preserve">
  IF(OR($N115 = 2, $N115 = 3, $N115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5" s="6">
        <f t="shared" ca="1" si="15"/>
        <v>8</v>
      </c>
      <c r="O115" s="7" t="str">
        <f ca="1">VLOOKUP($N115,Roles!$A:$B,2,FALSE)</f>
        <v>Analyst</v>
      </c>
      <c r="P115" s="6">
        <f t="shared" ca="1" si="16"/>
        <v>3</v>
      </c>
      <c r="Q115" s="8">
        <f ca="1" xml:space="preserve">
IF(
  OR(
    $N115=5,$N115=6,$N115=7,$N115=8,$N115=14
  ),
  36161,
  IF(
     (
      (TODAY() - $K115) / 365
     ) &lt; 19,
      TODAY(),
      RANDBETWEEN(36161,TODAY())
  )
)</f>
        <v>36161</v>
      </c>
      <c r="R115" s="6">
        <f ca="1">RANDBETWEEN(2,COUNTA('Recruitment source'!$A:$A))</f>
        <v>12</v>
      </c>
      <c r="S115" s="8" t="e">
        <f t="shared" ca="1" si="17"/>
        <v>#N/A</v>
      </c>
      <c r="T115" s="6" t="e">
        <f t="shared" ca="1" si="18"/>
        <v>#N/A</v>
      </c>
      <c r="U115" s="6">
        <f t="shared" ca="1" si="19"/>
        <v>3</v>
      </c>
      <c r="V115" s="1">
        <f ca="1" xml:space="preserve">
IF($N115 = 5 + N("Presidente"),
    27000,
    IF($N115 = 6 + N("Vice-presidente"),
        23000,
        IF(OR($N115 = 8, $N115= 13, $N115 = 12) + N("Secretária bilíngue ou coordenador ou especialista"),
            8000,
            IF($N115 = 7 + N("Diretor"),
                15000,
                IF($N115 = 14 + N("Gerente"),
                    12000,
                    IF($N115 = 9 + N("Estagiário"),
                        705,
                        IF($N115 = 10 + N("Trainee"),
                            805,
                            IF($N115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 = 7,
  500,
  IF($L115 = 8,
    1000,
    IF($L115 = 9,
      1500,
      IF($L115 = 10,
        2000,
        0
      )
    )
  )
)
+
N("Adicional no salário por área")
+
IF($M115 = 14 + N("Tecnologia da Informação"),
  120,
  IF($M115 = 16 + N("Vendas"),
    110,
    IF($M115 = 15 + N("Jurídico"),
      100,
      IF(OR($M115 = 8, $M115 = 9, $M115 = 11) + N("Recursos humanos ou comercial ou comunicação e marketing"),
        80,
        0
      )
    )
  )
)
+
N("Adicionando pegadinha")
+
IF(AND($M115 = 16, $L115 = 9, $N115 = 11) + N("Se for de vendas, com mestrado, analista sênior"),
  IF($J115 = 5,
    100,
    0
  )
  +
  IF($H115 = "M",
    200,
    0
  ),
  0
)</f>
        <v>8000</v>
      </c>
    </row>
    <row r="116" spans="1:22" x14ac:dyDescent="0.2">
      <c r="A116" s="7" cm="1">
        <f t="array" aca="1" ref="A116" ca="1">INDEX(Companies!$A:$A,RANDBETWEEN(2,COUNTA(Companies!$A:$A)),1)</f>
        <v>2</v>
      </c>
      <c r="B116" s="5">
        <f t="shared" si="10"/>
        <v>115</v>
      </c>
      <c r="C116" s="6">
        <f t="shared" ca="1" si="11"/>
        <v>1</v>
      </c>
      <c r="D116" s="7">
        <f ca="1">IF($B116 = 1 + N("Presidente"),
    127,
    IF($B116 = 2 + N("Vice-Presidente"),
        72,
        IF($B116 = 3 + N("Secretária bilíngue"),
            13,
            RANDBETWEEN(5,COUNT(Name!$A:$A) + 1)
        )
    )
)</f>
        <v>87</v>
      </c>
      <c r="E116" s="7" t="str">
        <f ca="1" xml:space="preserve">
VLOOKUP(
  $D116,
  Name!$A:$B,
  2,
  FALSE
)
&amp; " " &amp;
IF($B116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Mariani Nunes</v>
      </c>
      <c r="F116" s="7">
        <v>2</v>
      </c>
      <c r="G116" s="7" t="str" cm="1">
        <f t="array" aca="1" ref="G116" ca="1">VLOOKUP(INDEX(States!$B:$B,RANDBETWEEN(2,COUNTA(States!$A:$A)),1),States!$B:$C,2,FALSE)</f>
        <v>PORTO</v>
      </c>
      <c r="H116" s="7" t="str">
        <f ca="1">VLOOKUP($D116,Name!$A:$C,3,FALSE)</f>
        <v>F</v>
      </c>
      <c r="I116" s="7" cm="1">
        <f t="array" aca="1" ref="I116" ca="1">INDEX('Marital status'!$A:$A,RANDBETWEEN(2,COUNTA('Marital status'!$A:$A)),1)</f>
        <v>3</v>
      </c>
      <c r="J116" s="7">
        <f t="shared" ca="1" si="12"/>
        <v>2</v>
      </c>
      <c r="K116" s="8">
        <f t="shared" ca="1" si="13"/>
        <v>29634</v>
      </c>
      <c r="L116" s="6">
        <f t="shared" ca="1" si="14"/>
        <v>4</v>
      </c>
      <c r="M116" s="7">
        <f ca="1" xml:space="preserve">
  IF(OR($N116 = 2, $N116 = 3, $N116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6" s="6">
        <f t="shared" ca="1" si="15"/>
        <v>7</v>
      </c>
      <c r="O116" s="7" t="str">
        <f ca="1">VLOOKUP($N116,Roles!$A:$B,2,FALSE)</f>
        <v>Trainee</v>
      </c>
      <c r="P116" s="6" t="e">
        <f t="shared" ca="1" si="16"/>
        <v>#N/A</v>
      </c>
      <c r="Q116" s="8">
        <f ca="1" xml:space="preserve">
IF(
  OR(
    $N116=5,$N116=6,$N116=7,$N116=8,$N116=14
  ),
  36161,
  IF(
     (
      (TODAY() - $K116) / 365
     ) &lt; 19,
      TODAY(),
      RANDBETWEEN(36161,TODAY())
  )
)</f>
        <v>36161</v>
      </c>
      <c r="R116" s="6">
        <f ca="1">RANDBETWEEN(2,COUNTA('Recruitment source'!$A:$A))</f>
        <v>3</v>
      </c>
      <c r="S116" s="8" t="e">
        <f t="shared" ca="1" si="17"/>
        <v>#N/A</v>
      </c>
      <c r="T116" s="6" t="e">
        <f t="shared" ca="1" si="18"/>
        <v>#N/A</v>
      </c>
      <c r="U116" s="6">
        <f t="shared" ca="1" si="19"/>
        <v>2</v>
      </c>
      <c r="V116" s="1">
        <f ca="1" xml:space="preserve">
IF($N116 = 5 + N("Presidente"),
    27000,
    IF($N116 = 6 + N("Vice-presidente"),
        23000,
        IF(OR($N116 = 8, $N116= 13, $N116 = 12) + N("Secretária bilíngue ou coordenador ou especialista"),
            8000,
            IF($N116 = 7 + N("Diretor"),
                15000,
                IF($N116 = 14 + N("Gerente"),
                    12000,
                    IF($N116 = 9 + N("Estagiário"),
                        705,
                        IF($N116 = 10 + N("Trainee"),
                            805,
                            IF($N116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 = 7,
  500,
  IF($L116 = 8,
    1000,
    IF($L116 = 9,
      1500,
      IF($L116 = 10,
        2000,
        0
      )
    )
  )
)
+
N("Adicional no salário por área")
+
IF($M116 = 14 + N("Tecnologia da Informação"),
  120,
  IF($M116 = 16 + N("Vendas"),
    110,
    IF($M116 = 15 + N("Jurídico"),
      100,
      IF(OR($M116 = 8, $M116 = 9, $M116 = 11) + N("Recursos humanos ou comercial ou comunicação e marketing"),
        80,
        0
      )
    )
  )
)
+
N("Adicionando pegadinha")
+
IF(AND($M116 = 16, $L116 = 9, $N116 = 11) + N("Se for de vendas, com mestrado, analista sênior"),
  IF($J116 = 5,
    100,
    0
  )
  +
  IF($H116 = "M",
    200,
    0
  ),
  0
)</f>
        <v>15000</v>
      </c>
    </row>
    <row r="117" spans="1:22" x14ac:dyDescent="0.2">
      <c r="A117" s="7" cm="1">
        <f t="array" aca="1" ref="A117" ca="1">INDEX(Companies!$A:$A,RANDBETWEEN(2,COUNTA(Companies!$A:$A)),1)</f>
        <v>2</v>
      </c>
      <c r="B117" s="5">
        <f t="shared" si="10"/>
        <v>116</v>
      </c>
      <c r="C117" s="6">
        <f t="shared" ca="1" si="11"/>
        <v>1</v>
      </c>
      <c r="D117" s="7">
        <f ca="1">IF($B117 = 1 + N("Presidente"),
    127,
    IF($B117 = 2 + N("Vice-Presidente"),
        72,
        IF($B117 = 3 + N("Secretária bilíngue"),
            13,
            RANDBETWEEN(5,COUNT(Name!$A:$A) + 1)
        )
    )
)</f>
        <v>141</v>
      </c>
      <c r="E117" s="7" t="str">
        <f ca="1" xml:space="preserve">
VLOOKUP(
  $D117,
  Name!$A:$B,
  2,
  FALSE
)
&amp; " " &amp;
IF($B117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Lopes Bactista</v>
      </c>
      <c r="F117" s="7">
        <v>2</v>
      </c>
      <c r="G117" s="7" t="str" cm="1">
        <f t="array" aca="1" ref="G117" ca="1">VLOOKUP(INDEX(States!$B:$B,RANDBETWEEN(2,COUNTA(States!$A:$A)),1),States!$B:$C,2,FALSE)</f>
        <v>Coimbra</v>
      </c>
      <c r="H117" s="7" t="str">
        <f ca="1">VLOOKUP($D117,Name!$A:$C,3,FALSE)</f>
        <v>M</v>
      </c>
      <c r="I117" s="7" cm="1">
        <f t="array" aca="1" ref="I117" ca="1">INDEX('Marital status'!$A:$A,RANDBETWEEN(2,COUNTA('Marital status'!$A:$A)),1)</f>
        <v>6</v>
      </c>
      <c r="J117" s="7">
        <f t="shared" ca="1" si="12"/>
        <v>2</v>
      </c>
      <c r="K117" s="8">
        <f t="shared" ca="1" si="13"/>
        <v>34245</v>
      </c>
      <c r="L117" s="6">
        <f t="shared" ca="1" si="14"/>
        <v>4</v>
      </c>
      <c r="M117" s="7">
        <f ca="1" xml:space="preserve">
  IF(OR($N117 = 2, $N117 = 3, $N117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17" s="6">
        <f t="shared" ca="1" si="15"/>
        <v>8</v>
      </c>
      <c r="O117" s="7" t="str">
        <f ca="1">VLOOKUP($N117,Roles!$A:$B,2,FALSE)</f>
        <v>Analyst</v>
      </c>
      <c r="P117" s="6">
        <f t="shared" ca="1" si="16"/>
        <v>2</v>
      </c>
      <c r="Q117" s="8">
        <f ca="1" xml:space="preserve">
IF(
  OR(
    $N117=5,$N117=6,$N117=7,$N117=8,$N117=14
  ),
  36161,
  IF(
     (
      (TODAY() - $K117) / 365
     ) &lt; 19,
      TODAY(),
      RANDBETWEEN(36161,TODAY())
  )
)</f>
        <v>36161</v>
      </c>
      <c r="R117" s="6">
        <f ca="1">RANDBETWEEN(2,COUNTA('Recruitment source'!$A:$A))</f>
        <v>11</v>
      </c>
      <c r="S117" s="8" t="e">
        <f t="shared" ca="1" si="17"/>
        <v>#N/A</v>
      </c>
      <c r="T117" s="6" t="e">
        <f t="shared" ca="1" si="18"/>
        <v>#N/A</v>
      </c>
      <c r="U117" s="6">
        <f t="shared" ca="1" si="19"/>
        <v>5</v>
      </c>
      <c r="V117" s="1">
        <f ca="1" xml:space="preserve">
IF($N117 = 5 + N("Presidente"),
    27000,
    IF($N117 = 6 + N("Vice-presidente"),
        23000,
        IF(OR($N117 = 8, $N117= 13, $N117 = 12) + N("Secretária bilíngue ou coordenador ou especialista"),
            8000,
            IF($N117 = 7 + N("Diretor"),
                15000,
                IF($N117 = 14 + N("Gerente"),
                    12000,
                    IF($N117 = 9 + N("Estagiário"),
                        705,
                        IF($N117 = 10 + N("Trainee"),
                            805,
                            IF($N117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 = 7,
  500,
  IF($L117 = 8,
    1000,
    IF($L117 = 9,
      1500,
      IF($L117 = 10,
        2000,
        0
      )
    )
  )
)
+
N("Adicional no salário por área")
+
IF($M117 = 14 + N("Tecnologia da Informação"),
  120,
  IF($M117 = 16 + N("Vendas"),
    110,
    IF($M117 = 15 + N("Jurídico"),
      100,
      IF(OR($M117 = 8, $M117 = 9, $M117 = 11) + N("Recursos humanos ou comercial ou comunicação e marketing"),
        80,
        0
      )
    )
  )
)
+
N("Adicionando pegadinha")
+
IF(AND($M117 = 16, $L117 = 9, $N117 = 11) + N("Se for de vendas, com mestrado, analista sênior"),
  IF($J117 = 5,
    100,
    0
  )
  +
  IF($H117 = "M",
    200,
    0
  ),
  0
)</f>
        <v>8000</v>
      </c>
    </row>
    <row r="118" spans="1:22" x14ac:dyDescent="0.2">
      <c r="A118" s="7" cm="1">
        <f t="array" aca="1" ref="A118" ca="1">INDEX(Companies!$A:$A,RANDBETWEEN(2,COUNTA(Companies!$A:$A)),1)</f>
        <v>2</v>
      </c>
      <c r="B118" s="5">
        <f t="shared" si="10"/>
        <v>117</v>
      </c>
      <c r="C118" s="6">
        <f t="shared" ca="1" si="11"/>
        <v>1</v>
      </c>
      <c r="D118" s="7">
        <f ca="1">IF($B118 = 1 + N("Presidente"),
    127,
    IF($B118 = 2 + N("Vice-Presidente"),
        72,
        IF($B118 = 3 + N("Secretária bilíngue"),
            13,
            RANDBETWEEN(5,COUNT(Name!$A:$A) + 1)
        )
    )
)</f>
        <v>41</v>
      </c>
      <c r="E118" s="7" t="str">
        <f ca="1" xml:space="preserve">
VLOOKUP(
  $D118,
  Name!$A:$B,
  2,
  FALSE
)
&amp; " " &amp;
IF($B118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Pedrosa Resende</v>
      </c>
      <c r="F118" s="7">
        <v>2</v>
      </c>
      <c r="G118" s="7" t="str" cm="1">
        <f t="array" aca="1" ref="G118" ca="1">VLOOKUP(INDEX(States!$B:$B,RANDBETWEEN(2,COUNTA(States!$A:$A)),1),States!$B:$C,2,FALSE)</f>
        <v>AveirO</v>
      </c>
      <c r="H118" s="7" t="str">
        <f ca="1">VLOOKUP($D118,Name!$A:$C,3,FALSE)</f>
        <v>F</v>
      </c>
      <c r="I118" s="7" cm="1">
        <f t="array" aca="1" ref="I118" ca="1">INDEX('Marital status'!$A:$A,RANDBETWEEN(2,COUNTA('Marital status'!$A:$A)),1)</f>
        <v>2</v>
      </c>
      <c r="J118" s="7">
        <f t="shared" ca="1" si="12"/>
        <v>2</v>
      </c>
      <c r="K118" s="8">
        <f t="shared" ca="1" si="13"/>
        <v>32013</v>
      </c>
      <c r="L118" s="6">
        <f t="shared" ca="1" si="14"/>
        <v>4</v>
      </c>
      <c r="M118" s="7">
        <f ca="1" xml:space="preserve">
  IF(OR($N118 = 2, $N118 = 3, $N118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8" s="6">
        <f t="shared" ca="1" si="15"/>
        <v>7</v>
      </c>
      <c r="O118" s="7" t="str">
        <f ca="1">VLOOKUP($N118,Roles!$A:$B,2,FALSE)</f>
        <v>Trainee</v>
      </c>
      <c r="P118" s="6" t="e">
        <f t="shared" ca="1" si="16"/>
        <v>#N/A</v>
      </c>
      <c r="Q118" s="8">
        <f ca="1" xml:space="preserve">
IF(
  OR(
    $N118=5,$N118=6,$N118=7,$N118=8,$N118=14
  ),
  36161,
  IF(
     (
      (TODAY() - $K118) / 365
     ) &lt; 19,
      TODAY(),
      RANDBETWEEN(36161,TODAY())
  )
)</f>
        <v>36161</v>
      </c>
      <c r="R118" s="6">
        <f ca="1">RANDBETWEEN(2,COUNTA('Recruitment source'!$A:$A))</f>
        <v>10</v>
      </c>
      <c r="S118" s="8" t="e">
        <f t="shared" ca="1" si="17"/>
        <v>#N/A</v>
      </c>
      <c r="T118" s="6" t="e">
        <f t="shared" ca="1" si="18"/>
        <v>#N/A</v>
      </c>
      <c r="U118" s="6">
        <f t="shared" ca="1" si="19"/>
        <v>3</v>
      </c>
      <c r="V118" s="1">
        <f ca="1" xml:space="preserve">
IF($N118 = 5 + N("Presidente"),
    27000,
    IF($N118 = 6 + N("Vice-presidente"),
        23000,
        IF(OR($N118 = 8, $N118= 13, $N118 = 12) + N("Secretária bilíngue ou coordenador ou especialista"),
            8000,
            IF($N118 = 7 + N("Diretor"),
                15000,
                IF($N118 = 14 + N("Gerente"),
                    12000,
                    IF($N118 = 9 + N("Estagiário"),
                        705,
                        IF($N118 = 10 + N("Trainee"),
                            805,
                            IF($N118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 = 7,
  500,
  IF($L118 = 8,
    1000,
    IF($L118 = 9,
      1500,
      IF($L118 = 10,
        2000,
        0
      )
    )
  )
)
+
N("Adicional no salário por área")
+
IF($M118 = 14 + N("Tecnologia da Informação"),
  120,
  IF($M118 = 16 + N("Vendas"),
    110,
    IF($M118 = 15 + N("Jurídico"),
      100,
      IF(OR($M118 = 8, $M118 = 9, $M118 = 11) + N("Recursos humanos ou comercial ou comunicação e marketing"),
        80,
        0
      )
    )
  )
)
+
N("Adicionando pegadinha")
+
IF(AND($M118 = 16, $L118 = 9, $N118 = 11) + N("Se for de vendas, com mestrado, analista sênior"),
  IF($J118 = 5,
    100,
    0
  )
  +
  IF($H118 = "M",
    200,
    0
  ),
  0
)</f>
        <v>15080</v>
      </c>
    </row>
    <row r="119" spans="1:22" x14ac:dyDescent="0.2">
      <c r="A119" s="7" cm="1">
        <f t="array" aca="1" ref="A119" ca="1">INDEX(Companies!$A:$A,RANDBETWEEN(2,COUNTA(Companies!$A:$A)),1)</f>
        <v>2</v>
      </c>
      <c r="B119" s="5">
        <f t="shared" si="10"/>
        <v>118</v>
      </c>
      <c r="C119" s="6">
        <f t="shared" ca="1" si="11"/>
        <v>1</v>
      </c>
      <c r="D119" s="7">
        <f ca="1">IF($B119 = 1 + N("Presidente"),
    127,
    IF($B119 = 2 + N("Vice-Presidente"),
        72,
        IF($B119 = 3 + N("Secretária bilíngue"),
            13,
            RANDBETWEEN(5,COUNT(Name!$A:$A) + 1)
        )
    )
)</f>
        <v>225</v>
      </c>
      <c r="E119" s="7" t="str">
        <f ca="1" xml:space="preserve">
VLOOKUP(
  $D119,
  Name!$A:$B,
  2,
  FALSE
)
&amp; " " &amp;
IF($B119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Leite Cabral</v>
      </c>
      <c r="F119" s="7">
        <v>2</v>
      </c>
      <c r="G119" s="7" t="str" cm="1">
        <f t="array" aca="1" ref="G119" ca="1">VLOOKUP(INDEX(States!$B:$B,RANDBETWEEN(2,COUNTA(States!$A:$A)),1),States!$B:$C,2,FALSE)</f>
        <v>Castelo Branco</v>
      </c>
      <c r="H119" s="7" t="str">
        <f ca="1">VLOOKUP($D119,Name!$A:$C,3,FALSE)</f>
        <v>M</v>
      </c>
      <c r="I119" s="7" cm="1">
        <f t="array" aca="1" ref="I119" ca="1">INDEX('Marital status'!$A:$A,RANDBETWEEN(2,COUNTA('Marital status'!$A:$A)),1)</f>
        <v>3</v>
      </c>
      <c r="J119" s="7">
        <f t="shared" ca="1" si="12"/>
        <v>3</v>
      </c>
      <c r="K119" s="8">
        <f t="shared" ca="1" si="13"/>
        <v>37098</v>
      </c>
      <c r="L119" s="6">
        <f t="shared" ca="1" si="14"/>
        <v>5</v>
      </c>
      <c r="M119" s="7">
        <f ca="1" xml:space="preserve">
  IF(OR($N119 = 2, $N119 = 3, $N119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9" s="6">
        <f t="shared" ca="1" si="15"/>
        <v>8</v>
      </c>
      <c r="O119" s="7" t="str">
        <f ca="1">VLOOKUP($N119,Roles!$A:$B,2,FALSE)</f>
        <v>Analyst</v>
      </c>
      <c r="P119" s="6">
        <f t="shared" ca="1" si="16"/>
        <v>3</v>
      </c>
      <c r="Q119" s="8">
        <f ca="1" xml:space="preserve">
IF(
  OR(
    $N119=5,$N119=6,$N119=7,$N119=8,$N119=14
  ),
  36161,
  IF(
     (
      (TODAY() - $K119) / 365
     ) &lt; 19,
      TODAY(),
      RANDBETWEEN(36161,TODAY())
  )
)</f>
        <v>36161</v>
      </c>
      <c r="R119" s="6">
        <f ca="1">RANDBETWEEN(2,COUNTA('Recruitment source'!$A:$A))</f>
        <v>9</v>
      </c>
      <c r="S119" s="8" t="e">
        <f t="shared" ca="1" si="17"/>
        <v>#N/A</v>
      </c>
      <c r="T119" s="6" t="e">
        <f t="shared" ca="1" si="18"/>
        <v>#N/A</v>
      </c>
      <c r="U119" s="6">
        <f t="shared" ca="1" si="19"/>
        <v>5</v>
      </c>
      <c r="V119" s="1">
        <f ca="1" xml:space="preserve">
IF($N119 = 5 + N("Presidente"),
    27000,
    IF($N119 = 6 + N("Vice-presidente"),
        23000,
        IF(OR($N119 = 8, $N119= 13, $N119 = 12) + N("Secretária bilíngue ou coordenador ou especialista"),
            8000,
            IF($N119 = 7 + N("Diretor"),
                15000,
                IF($N119 = 14 + N("Gerente"),
                    12000,
                    IF($N119 = 9 + N("Estagiário"),
                        705,
                        IF($N119 = 10 + N("Trainee"),
                            805,
                            IF($N119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 = 7,
  500,
  IF($L119 = 8,
    1000,
    IF($L119 = 9,
      1500,
      IF($L119 = 10,
        2000,
        0
      )
    )
  )
)
+
N("Adicional no salário por área")
+
IF($M119 = 14 + N("Tecnologia da Informação"),
  120,
  IF($M119 = 16 + N("Vendas"),
    110,
    IF($M119 = 15 + N("Jurídico"),
      100,
      IF(OR($M119 = 8, $M119 = 9, $M119 = 11) + N("Recursos humanos ou comercial ou comunicação e marketing"),
        80,
        0
      )
    )
  )
)
+
N("Adicionando pegadinha")
+
IF(AND($M119 = 16, $L119 = 9, $N119 = 11) + N("Se for de vendas, com mestrado, analista sênior"),
  IF($J119 = 5,
    100,
    0
  )
  +
  IF($H119 = "M",
    200,
    0
  ),
  0
)</f>
        <v>8000</v>
      </c>
    </row>
    <row r="120" spans="1:22" x14ac:dyDescent="0.2">
      <c r="A120" s="7" cm="1">
        <f t="array" aca="1" ref="A120" ca="1">INDEX(Companies!$A:$A,RANDBETWEEN(2,COUNTA(Companies!$A:$A)),1)</f>
        <v>2</v>
      </c>
      <c r="B120" s="5">
        <f t="shared" si="10"/>
        <v>119</v>
      </c>
      <c r="C120" s="6">
        <f t="shared" ca="1" si="11"/>
        <v>1</v>
      </c>
      <c r="D120" s="7">
        <f ca="1">IF($B120 = 1 + N("Presidente"),
    127,
    IF($B120 = 2 + N("Vice-Presidente"),
        72,
        IF($B120 = 3 + N("Secretária bilíngue"),
            13,
            RANDBETWEEN(5,COUNT(Name!$A:$A) + 1)
        )
    )
)</f>
        <v>280</v>
      </c>
      <c r="E120" s="7" t="str">
        <f ca="1" xml:space="preserve">
VLOOKUP(
  $D120,
  Name!$A:$B,
  2,
  FALSE
)
&amp; " " &amp;
IF($B120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dos Santos Martins</v>
      </c>
      <c r="F120" s="7">
        <v>2</v>
      </c>
      <c r="G120" s="7" t="str" cm="1">
        <f t="array" aca="1" ref="G120" ca="1">VLOOKUP(INDEX(States!$B:$B,RANDBETWEEN(2,COUNTA(States!$A:$A)),1),States!$B:$C,2,FALSE)</f>
        <v>Brangança</v>
      </c>
      <c r="H120" s="7" t="str">
        <f ca="1">VLOOKUP($D120,Name!$A:$C,3,FALSE)</f>
        <v>F</v>
      </c>
      <c r="I120" s="7" cm="1">
        <f t="array" aca="1" ref="I120" ca="1">INDEX('Marital status'!$A:$A,RANDBETWEEN(2,COUNTA('Marital status'!$A:$A)),1)</f>
        <v>6</v>
      </c>
      <c r="J120" s="7">
        <f t="shared" ca="1" si="12"/>
        <v>2</v>
      </c>
      <c r="K120" s="8">
        <f t="shared" ca="1" si="13"/>
        <v>34965</v>
      </c>
      <c r="L120" s="6">
        <f t="shared" ca="1" si="14"/>
        <v>4</v>
      </c>
      <c r="M120" s="7">
        <f ca="1" xml:space="preserve">
  IF(OR($N120 = 2, $N120 = 3, $N120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0" s="6">
        <f t="shared" ca="1" si="15"/>
        <v>7</v>
      </c>
      <c r="O120" s="7" t="str">
        <f ca="1">VLOOKUP($N120,Roles!$A:$B,2,FALSE)</f>
        <v>Trainee</v>
      </c>
      <c r="P120" s="6" t="e">
        <f t="shared" ca="1" si="16"/>
        <v>#N/A</v>
      </c>
      <c r="Q120" s="8">
        <f ca="1" xml:space="preserve">
IF(
  OR(
    $N120=5,$N120=6,$N120=7,$N120=8,$N120=14
  ),
  36161,
  IF(
     (
      (TODAY() - $K120) / 365
     ) &lt; 19,
      TODAY(),
      RANDBETWEEN(36161,TODAY())
  )
)</f>
        <v>36161</v>
      </c>
      <c r="R120" s="6">
        <f ca="1">RANDBETWEEN(2,COUNTA('Recruitment source'!$A:$A))</f>
        <v>12</v>
      </c>
      <c r="S120" s="8" t="e">
        <f t="shared" ca="1" si="17"/>
        <v>#N/A</v>
      </c>
      <c r="T120" s="6" t="e">
        <f t="shared" ca="1" si="18"/>
        <v>#N/A</v>
      </c>
      <c r="U120" s="6">
        <f t="shared" ca="1" si="19"/>
        <v>4</v>
      </c>
      <c r="V120" s="1">
        <f ca="1" xml:space="preserve">
IF($N120 = 5 + N("Presidente"),
    27000,
    IF($N120 = 6 + N("Vice-presidente"),
        23000,
        IF(OR($N120 = 8, $N120= 13, $N120 = 12) + N("Secretária bilíngue ou coordenador ou especialista"),
            8000,
            IF($N120 = 7 + N("Diretor"),
                15000,
                IF($N120 = 14 + N("Gerente"),
                    12000,
                    IF($N120 = 9 + N("Estagiário"),
                        705,
                        IF($N120 = 10 + N("Trainee"),
                            805,
                            IF($N120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 = 7,
  500,
  IF($L120 = 8,
    1000,
    IF($L120 = 9,
      1500,
      IF($L120 = 10,
        2000,
        0
      )
    )
  )
)
+
N("Adicional no salário por área")
+
IF($M120 = 14 + N("Tecnologia da Informação"),
  120,
  IF($M120 = 16 + N("Vendas"),
    110,
    IF($M120 = 15 + N("Jurídico"),
      100,
      IF(OR($M120 = 8, $M120 = 9, $M120 = 11) + N("Recursos humanos ou comercial ou comunicação e marketing"),
        80,
        0
      )
    )
  )
)
+
N("Adicionando pegadinha")
+
IF(AND($M120 = 16, $L120 = 9, $N120 = 11) + N("Se for de vendas, com mestrado, analista sênior"),
  IF($J120 = 5,
    100,
    0
  )
  +
  IF($H120 = "M",
    200,
    0
  ),
  0
)</f>
        <v>15000</v>
      </c>
    </row>
    <row r="121" spans="1:22" x14ac:dyDescent="0.2">
      <c r="A121" s="7" cm="1">
        <f t="array" aca="1" ref="A121" ca="1">INDEX(Companies!$A:$A,RANDBETWEEN(2,COUNTA(Companies!$A:$A)),1)</f>
        <v>2</v>
      </c>
      <c r="B121" s="5">
        <f t="shared" si="10"/>
        <v>120</v>
      </c>
      <c r="C121" s="6">
        <f t="shared" ca="1" si="11"/>
        <v>1</v>
      </c>
      <c r="D121" s="7">
        <f ca="1">IF($B121 = 1 + N("Presidente"),
    127,
    IF($B121 = 2 + N("Vice-Presidente"),
        72,
        IF($B121 = 3 + N("Secretária bilíngue"),
            13,
            RANDBETWEEN(5,COUNT(Name!$A:$A) + 1)
        )
    )
)</f>
        <v>83</v>
      </c>
      <c r="E121" s="7" t="str">
        <f ca="1" xml:space="preserve">
VLOOKUP(
  $D121,
  Name!$A:$B,
  2,
  FALSE
)
&amp; " " &amp;
IF($B121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Batista Mancini</v>
      </c>
      <c r="F121" s="7">
        <v>2</v>
      </c>
      <c r="G121" s="7" t="str" cm="1">
        <f t="array" aca="1" ref="G121" ca="1">VLOOKUP(INDEX(States!$B:$B,RANDBETWEEN(2,COUNTA(States!$A:$A)),1),States!$B:$C,2,FALSE)</f>
        <v>Coimbra</v>
      </c>
      <c r="H121" s="7" t="str">
        <f ca="1">VLOOKUP($D121,Name!$A:$C,3,FALSE)</f>
        <v>F</v>
      </c>
      <c r="I121" s="7" cm="1">
        <f t="array" aca="1" ref="I121" ca="1">INDEX('Marital status'!$A:$A,RANDBETWEEN(2,COUNTA('Marital status'!$A:$A)),1)</f>
        <v>5</v>
      </c>
      <c r="J121" s="7">
        <f t="shared" ca="1" si="12"/>
        <v>4</v>
      </c>
      <c r="K121" s="8">
        <f t="shared" ca="1" si="13"/>
        <v>37424</v>
      </c>
      <c r="L121" s="6">
        <f t="shared" ca="1" si="14"/>
        <v>4</v>
      </c>
      <c r="M121" s="7">
        <f ca="1" xml:space="preserve">
  IF(OR($N121 = 2, $N121 = 3, $N121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1" s="6">
        <f t="shared" ca="1" si="15"/>
        <v>8</v>
      </c>
      <c r="O121" s="7" t="str">
        <f ca="1">VLOOKUP($N121,Roles!$A:$B,2,FALSE)</f>
        <v>Analyst</v>
      </c>
      <c r="P121" s="6">
        <f t="shared" ca="1" si="16"/>
        <v>2</v>
      </c>
      <c r="Q121" s="8">
        <f ca="1" xml:space="preserve">
IF(
  OR(
    $N121=5,$N121=6,$N121=7,$N121=8,$N121=14
  ),
  36161,
  IF(
     (
      (TODAY() - $K121) / 365
     ) &lt; 19,
      TODAY(),
      RANDBETWEEN(36161,TODAY())
  )
)</f>
        <v>36161</v>
      </c>
      <c r="R121" s="6">
        <f ca="1">RANDBETWEEN(2,COUNTA('Recruitment source'!$A:$A))</f>
        <v>8</v>
      </c>
      <c r="S121" s="8" t="e">
        <f t="shared" ca="1" si="17"/>
        <v>#N/A</v>
      </c>
      <c r="T121" s="6" t="e">
        <f t="shared" ca="1" si="18"/>
        <v>#N/A</v>
      </c>
      <c r="U121" s="6">
        <f t="shared" ca="1" si="19"/>
        <v>4</v>
      </c>
      <c r="V121" s="1">
        <f ca="1" xml:space="preserve">
IF($N121 = 5 + N("Presidente"),
    27000,
    IF($N121 = 6 + N("Vice-presidente"),
        23000,
        IF(OR($N121 = 8, $N121= 13, $N121 = 12) + N("Secretária bilíngue ou coordenador ou especialista"),
            8000,
            IF($N121 = 7 + N("Diretor"),
                15000,
                IF($N121 = 14 + N("Gerente"),
                    12000,
                    IF($N121 = 9 + N("Estagiário"),
                        705,
                        IF($N121 = 10 + N("Trainee"),
                            805,
                            IF($N121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 = 7,
  500,
  IF($L121 = 8,
    1000,
    IF($L121 = 9,
      1500,
      IF($L121 = 10,
        2000,
        0
      )
    )
  )
)
+
N("Adicional no salário por área")
+
IF($M121 = 14 + N("Tecnologia da Informação"),
  120,
  IF($M121 = 16 + N("Vendas"),
    110,
    IF($M121 = 15 + N("Jurídico"),
      100,
      IF(OR($M121 = 8, $M121 = 9, $M121 = 11) + N("Recursos humanos ou comercial ou comunicação e marketing"),
        80,
        0
      )
    )
  )
)
+
N("Adicionando pegadinha")
+
IF(AND($M121 = 16, $L121 = 9, $N121 = 11) + N("Se for de vendas, com mestrado, analista sênior"),
  IF($J121 = 5,
    100,
    0
  )
  +
  IF($H121 = "M",
    200,
    0
  ),
  0
)</f>
        <v>8000</v>
      </c>
    </row>
    <row r="122" spans="1:22" x14ac:dyDescent="0.2">
      <c r="A122" s="7" cm="1">
        <f t="array" aca="1" ref="A122" ca="1">INDEX(Companies!$A:$A,RANDBETWEEN(2,COUNTA(Companies!$A:$A)),1)</f>
        <v>2</v>
      </c>
      <c r="B122" s="5">
        <f t="shared" si="10"/>
        <v>121</v>
      </c>
      <c r="C122" s="6">
        <f t="shared" ca="1" si="11"/>
        <v>1</v>
      </c>
      <c r="D122" s="7">
        <f ca="1">IF($B122 = 1 + N("Presidente"),
    127,
    IF($B122 = 2 + N("Vice-Presidente"),
        72,
        IF($B122 = 3 + N("Secretária bilíngue"),
            13,
            RANDBETWEEN(5,COUNT(Name!$A:$A) + 1)
        )
    )
)</f>
        <v>226</v>
      </c>
      <c r="E122" s="7" t="str">
        <f ca="1" xml:space="preserve">
VLOOKUP(
  $D122,
  Name!$A:$B,
  2,
  FALSE
)
&amp; " " &amp;
IF($B122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Costa Frois</v>
      </c>
      <c r="F122" s="7">
        <v>2</v>
      </c>
      <c r="G122" s="7" t="str" cm="1">
        <f t="array" aca="1" ref="G122" ca="1">VLOOKUP(INDEX(States!$B:$B,RANDBETWEEN(2,COUNTA(States!$A:$A)),1),States!$B:$C,2,FALSE)</f>
        <v>Vila Real</v>
      </c>
      <c r="H122" s="7" t="str">
        <f ca="1">VLOOKUP($D122,Name!$A:$C,3,FALSE)</f>
        <v>M</v>
      </c>
      <c r="I122" s="7" cm="1">
        <f t="array" aca="1" ref="I122" ca="1">INDEX('Marital status'!$A:$A,RANDBETWEEN(2,COUNTA('Marital status'!$A:$A)),1)</f>
        <v>5</v>
      </c>
      <c r="J122" s="7">
        <f t="shared" ca="1" si="12"/>
        <v>2</v>
      </c>
      <c r="K122" s="8">
        <f t="shared" ca="1" si="13"/>
        <v>34900</v>
      </c>
      <c r="L122" s="6">
        <f t="shared" ca="1" si="14"/>
        <v>4</v>
      </c>
      <c r="M122" s="7">
        <f ca="1" xml:space="preserve">
  IF(OR($N122 = 2, $N122 = 3, $N122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2" s="6">
        <f t="shared" ca="1" si="15"/>
        <v>7</v>
      </c>
      <c r="O122" s="7" t="str">
        <f ca="1">VLOOKUP($N122,Roles!$A:$B,2,FALSE)</f>
        <v>Trainee</v>
      </c>
      <c r="P122" s="6" t="e">
        <f t="shared" ca="1" si="16"/>
        <v>#N/A</v>
      </c>
      <c r="Q122" s="8">
        <f ca="1" xml:space="preserve">
IF(
  OR(
    $N122=5,$N122=6,$N122=7,$N122=8,$N122=14
  ),
  36161,
  IF(
     (
      (TODAY() - $K122) / 365
     ) &lt; 19,
      TODAY(),
      RANDBETWEEN(36161,TODAY())
  )
)</f>
        <v>36161</v>
      </c>
      <c r="R122" s="6">
        <f ca="1">RANDBETWEEN(2,COUNTA('Recruitment source'!$A:$A))</f>
        <v>6</v>
      </c>
      <c r="S122" s="8" t="e">
        <f t="shared" ca="1" si="17"/>
        <v>#N/A</v>
      </c>
      <c r="T122" s="6" t="e">
        <f t="shared" ca="1" si="18"/>
        <v>#N/A</v>
      </c>
      <c r="U122" s="6">
        <f t="shared" ca="1" si="19"/>
        <v>4</v>
      </c>
      <c r="V122" s="1">
        <f ca="1" xml:space="preserve">
IF($N122 = 5 + N("Presidente"),
    27000,
    IF($N122 = 6 + N("Vice-presidente"),
        23000,
        IF(OR($N122 = 8, $N122= 13, $N122 = 12) + N("Secretária bilíngue ou coordenador ou especialista"),
            8000,
            IF($N122 = 7 + N("Diretor"),
                15000,
                IF($N122 = 14 + N("Gerente"),
                    12000,
                    IF($N122 = 9 + N("Estagiário"),
                        705,
                        IF($N122 = 10 + N("Trainee"),
                            805,
                            IF($N122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 = 7,
  500,
  IF($L122 = 8,
    1000,
    IF($L122 = 9,
      1500,
      IF($L122 = 10,
        2000,
        0
      )
    )
  )
)
+
N("Adicional no salário por área")
+
IF($M122 = 14 + N("Tecnologia da Informação"),
  120,
  IF($M122 = 16 + N("Vendas"),
    110,
    IF($M122 = 15 + N("Jurídico"),
      100,
      IF(OR($M122 = 8, $M122 = 9, $M122 = 11) + N("Recursos humanos ou comercial ou comunicação e marketing"),
        80,
        0
      )
    )
  )
)
+
N("Adicionando pegadinha")
+
IF(AND($M122 = 16, $L122 = 9, $N122 = 11) + N("Se for de vendas, com mestrado, analista sênior"),
  IF($J122 = 5,
    100,
    0
  )
  +
  IF($H122 = "M",
    200,
    0
  ),
  0
)</f>
        <v>15080</v>
      </c>
    </row>
    <row r="123" spans="1:22" x14ac:dyDescent="0.2">
      <c r="A123" s="7" cm="1">
        <f t="array" aca="1" ref="A123" ca="1">INDEX(Companies!$A:$A,RANDBETWEEN(2,COUNTA(Companies!$A:$A)),1)</f>
        <v>2</v>
      </c>
      <c r="B123" s="5">
        <f t="shared" si="10"/>
        <v>122</v>
      </c>
      <c r="C123" s="6">
        <f t="shared" ca="1" si="11"/>
        <v>1</v>
      </c>
      <c r="D123" s="7">
        <f ca="1">IF($B123 = 1 + N("Presidente"),
    127,
    IF($B123 = 2 + N("Vice-Presidente"),
        72,
        IF($B123 = 3 + N("Secretária bilíngue"),
            13,
            RANDBETWEEN(5,COUNT(Name!$A:$A) + 1)
        )
    )
)</f>
        <v>294</v>
      </c>
      <c r="E123" s="7" t="str">
        <f ca="1" xml:space="preserve">
VLOOKUP(
  $D123,
  Name!$A:$B,
  2,
  FALSE
)
&amp; " " &amp;
IF($B123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Longo Arruda</v>
      </c>
      <c r="F123" s="7">
        <v>2</v>
      </c>
      <c r="G123" s="7" t="str" cm="1">
        <f t="array" aca="1" ref="G123" ca="1">VLOOKUP(INDEX(States!$B:$B,RANDBETWEEN(2,COUNTA(States!$A:$A)),1),States!$B:$C,2,FALSE)</f>
        <v xml:space="preserve"> Lisboa</v>
      </c>
      <c r="H123" s="7" t="str">
        <f ca="1">VLOOKUP($D123,Name!$A:$C,3,FALSE)</f>
        <v>M</v>
      </c>
      <c r="I123" s="7" cm="1">
        <f t="array" aca="1" ref="I123" ca="1">INDEX('Marital status'!$A:$A,RANDBETWEEN(2,COUNTA('Marital status'!$A:$A)),1)</f>
        <v>2</v>
      </c>
      <c r="J123" s="7">
        <f t="shared" ca="1" si="12"/>
        <v>2</v>
      </c>
      <c r="K123" s="8">
        <f t="shared" ca="1" si="13"/>
        <v>32503</v>
      </c>
      <c r="L123" s="6">
        <f t="shared" ca="1" si="14"/>
        <v>5</v>
      </c>
      <c r="M123" s="7">
        <f ca="1" xml:space="preserve">
  IF(OR($N123 = 2, $N123 = 3, $N123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3" s="6">
        <f t="shared" ca="1" si="15"/>
        <v>8</v>
      </c>
      <c r="O123" s="7" t="str">
        <f ca="1">VLOOKUP($N123,Roles!$A:$B,2,FALSE)</f>
        <v>Analyst</v>
      </c>
      <c r="P123" s="6">
        <f t="shared" ca="1" si="16"/>
        <v>2</v>
      </c>
      <c r="Q123" s="8">
        <f ca="1" xml:space="preserve">
IF(
  OR(
    $N123=5,$N123=6,$N123=7,$N123=8,$N123=14
  ),
  36161,
  IF(
     (
      (TODAY() - $K123) / 365
     ) &lt; 19,
      TODAY(),
      RANDBETWEEN(36161,TODAY())
  )
)</f>
        <v>36161</v>
      </c>
      <c r="R123" s="6">
        <f ca="1">RANDBETWEEN(2,COUNTA('Recruitment source'!$A:$A))</f>
        <v>11</v>
      </c>
      <c r="S123" s="8" t="e">
        <f t="shared" ca="1" si="17"/>
        <v>#N/A</v>
      </c>
      <c r="T123" s="6" t="e">
        <f t="shared" ca="1" si="18"/>
        <v>#N/A</v>
      </c>
      <c r="U123" s="6">
        <f t="shared" ca="1" si="19"/>
        <v>4</v>
      </c>
      <c r="V123" s="1">
        <f ca="1" xml:space="preserve">
IF($N123 = 5 + N("Presidente"),
    27000,
    IF($N123 = 6 + N("Vice-presidente"),
        23000,
        IF(OR($N123 = 8, $N123= 13, $N123 = 12) + N("Secretária bilíngue ou coordenador ou especialista"),
            8000,
            IF($N123 = 7 + N("Diretor"),
                15000,
                IF($N123 = 14 + N("Gerente"),
                    12000,
                    IF($N123 = 9 + N("Estagiário"),
                        705,
                        IF($N123 = 10 + N("Trainee"),
                            805,
                            IF($N123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 = 7,
  500,
  IF($L123 = 8,
    1000,
    IF($L123 = 9,
      1500,
      IF($L123 = 10,
        2000,
        0
      )
    )
  )
)
+
N("Adicional no salário por área")
+
IF($M123 = 14 + N("Tecnologia da Informação"),
  120,
  IF($M123 = 16 + N("Vendas"),
    110,
    IF($M123 = 15 + N("Jurídico"),
      100,
      IF(OR($M123 = 8, $M123 = 9, $M123 = 11) + N("Recursos humanos ou comercial ou comunicação e marketing"),
        80,
        0
      )
    )
  )
)
+
N("Adicionando pegadinha")
+
IF(AND($M123 = 16, $L123 = 9, $N123 = 11) + N("Se for de vendas, com mestrado, analista sênior"),
  IF($J123 = 5,
    100,
    0
  )
  +
  IF($H123 = "M",
    200,
    0
  ),
  0
)</f>
        <v>8000</v>
      </c>
    </row>
    <row r="124" spans="1:22" x14ac:dyDescent="0.2">
      <c r="A124" s="7" cm="1">
        <f t="array" aca="1" ref="A124" ca="1">INDEX(Companies!$A:$A,RANDBETWEEN(2,COUNTA(Companies!$A:$A)),1)</f>
        <v>2</v>
      </c>
      <c r="B124" s="5">
        <f t="shared" si="10"/>
        <v>123</v>
      </c>
      <c r="C124" s="6">
        <f t="shared" ca="1" si="11"/>
        <v>1</v>
      </c>
      <c r="D124" s="7">
        <f ca="1">IF($B124 = 1 + N("Presidente"),
    127,
    IF($B124 = 2 + N("Vice-Presidente"),
        72,
        IF($B124 = 3 + N("Secretária bilíngue"),
            13,
            RANDBETWEEN(5,COUNT(Name!$A:$A) + 1)
        )
    )
)</f>
        <v>98</v>
      </c>
      <c r="E124" s="7" t="str">
        <f ca="1" xml:space="preserve">
VLOOKUP(
  $D124,
  Name!$A:$B,
  2,
  FALSE
)
&amp; " " &amp;
IF($B124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Leone Lima</v>
      </c>
      <c r="F124" s="7">
        <v>2</v>
      </c>
      <c r="G124" s="7" t="str" cm="1">
        <f t="array" aca="1" ref="G124" ca="1">VLOOKUP(INDEX(States!$B:$B,RANDBETWEEN(2,COUNTA(States!$A:$A)),1),States!$B:$C,2,FALSE)</f>
        <v>Leiria</v>
      </c>
      <c r="H124" s="7" t="str">
        <f ca="1">VLOOKUP($D124,Name!$A:$C,3,FALSE)</f>
        <v>M</v>
      </c>
      <c r="I124" s="7" cm="1">
        <f t="array" aca="1" ref="I124" ca="1">INDEX('Marital status'!$A:$A,RANDBETWEEN(2,COUNTA('Marital status'!$A:$A)),1)</f>
        <v>4</v>
      </c>
      <c r="J124" s="7">
        <f t="shared" ca="1" si="12"/>
        <v>2</v>
      </c>
      <c r="K124" s="8">
        <f t="shared" ca="1" si="13"/>
        <v>35301</v>
      </c>
      <c r="L124" s="6">
        <f t="shared" ca="1" si="14"/>
        <v>4</v>
      </c>
      <c r="M124" s="7">
        <f ca="1" xml:space="preserve">
  IF(OR($N124 = 2, $N124 = 3, $N124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4" s="6">
        <f t="shared" ca="1" si="15"/>
        <v>7</v>
      </c>
      <c r="O124" s="7" t="str">
        <f ca="1">VLOOKUP($N124,Roles!$A:$B,2,FALSE)</f>
        <v>Trainee</v>
      </c>
      <c r="P124" s="6" t="e">
        <f t="shared" ca="1" si="16"/>
        <v>#N/A</v>
      </c>
      <c r="Q124" s="8">
        <f ca="1" xml:space="preserve">
IF(
  OR(
    $N124=5,$N124=6,$N124=7,$N124=8,$N124=14
  ),
  36161,
  IF(
     (
      (TODAY() - $K124) / 365
     ) &lt; 19,
      TODAY(),
      RANDBETWEEN(36161,TODAY())
  )
)</f>
        <v>36161</v>
      </c>
      <c r="R124" s="6">
        <f ca="1">RANDBETWEEN(2,COUNTA('Recruitment source'!$A:$A))</f>
        <v>5</v>
      </c>
      <c r="S124" s="8" t="e">
        <f t="shared" ca="1" si="17"/>
        <v>#N/A</v>
      </c>
      <c r="T124" s="6" t="e">
        <f t="shared" ca="1" si="18"/>
        <v>#N/A</v>
      </c>
      <c r="U124" s="6">
        <f t="shared" ca="1" si="19"/>
        <v>3</v>
      </c>
      <c r="V124" s="1">
        <f ca="1" xml:space="preserve">
IF($N124 = 5 + N("Presidente"),
    27000,
    IF($N124 = 6 + N("Vice-presidente"),
        23000,
        IF(OR($N124 = 8, $N124= 13, $N124 = 12) + N("Secretária bilíngue ou coordenador ou especialista"),
            8000,
            IF($N124 = 7 + N("Diretor"),
                15000,
                IF($N124 = 14 + N("Gerente"),
                    12000,
                    IF($N124 = 9 + N("Estagiário"),
                        705,
                        IF($N124 = 10 + N("Trainee"),
                            805,
                            IF($N124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 = 7,
  500,
  IF($L124 = 8,
    1000,
    IF($L124 = 9,
      1500,
      IF($L124 = 10,
        2000,
        0
      )
    )
  )
)
+
N("Adicional no salário por área")
+
IF($M124 = 14 + N("Tecnologia da Informação"),
  120,
  IF($M124 = 16 + N("Vendas"),
    110,
    IF($M124 = 15 + N("Jurídico"),
      100,
      IF(OR($M124 = 8, $M124 = 9, $M124 = 11) + N("Recursos humanos ou comercial ou comunicação e marketing"),
        80,
        0
      )
    )
  )
)
+
N("Adicionando pegadinha")
+
IF(AND($M124 = 16, $L124 = 9, $N124 = 11) + N("Se for de vendas, com mestrado, analista sênior"),
  IF($J124 = 5,
    100,
    0
  )
  +
  IF($H124 = "M",
    200,
    0
  ),
  0
)</f>
        <v>15000</v>
      </c>
    </row>
    <row r="125" spans="1:22" x14ac:dyDescent="0.2">
      <c r="A125" s="7" cm="1">
        <f t="array" aca="1" ref="A125" ca="1">INDEX(Companies!$A:$A,RANDBETWEEN(2,COUNTA(Companies!$A:$A)),1)</f>
        <v>2</v>
      </c>
      <c r="B125" s="5">
        <f t="shared" si="10"/>
        <v>124</v>
      </c>
      <c r="C125" s="6">
        <f t="shared" ca="1" si="11"/>
        <v>1</v>
      </c>
      <c r="D125" s="7">
        <f ca="1">IF($B125 = 1 + N("Presidente"),
    127,
    IF($B125 = 2 + N("Vice-Presidente"),
        72,
        IF($B125 = 3 + N("Secretária bilíngue"),
            13,
            RANDBETWEEN(5,COUNT(Name!$A:$A) + 1)
        )
    )
)</f>
        <v>32</v>
      </c>
      <c r="E125" s="7" t="str">
        <f ca="1" xml:space="preserve">
VLOOKUP(
  $D125,
  Name!$A:$B,
  2,
  FALSE
)
&amp; " " &amp;
IF($B125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Salvador Medeiros</v>
      </c>
      <c r="F125" s="7">
        <v>2</v>
      </c>
      <c r="G125" s="7" t="str" cm="1">
        <f t="array" aca="1" ref="G125" ca="1">VLOOKUP(INDEX(States!$B:$B,RANDBETWEEN(2,COUNTA(States!$A:$A)),1),States!$B:$C,2,FALSE)</f>
        <v>Castelo Branco</v>
      </c>
      <c r="H125" s="7" t="str">
        <f ca="1">VLOOKUP($D125,Name!$A:$C,3,FALSE)</f>
        <v>F</v>
      </c>
      <c r="I125" s="7" cm="1">
        <f t="array" aca="1" ref="I125" ca="1">INDEX('Marital status'!$A:$A,RANDBETWEEN(2,COUNTA('Marital status'!$A:$A)),1)</f>
        <v>5</v>
      </c>
      <c r="J125" s="7">
        <f t="shared" ca="1" si="12"/>
        <v>2</v>
      </c>
      <c r="K125" s="8">
        <f t="shared" ca="1" si="13"/>
        <v>35673</v>
      </c>
      <c r="L125" s="6">
        <f t="shared" ca="1" si="14"/>
        <v>4</v>
      </c>
      <c r="M125" s="7">
        <f ca="1" xml:space="preserve">
  IF(OR($N125 = 2, $N125 = 3, $N125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5" s="6">
        <f t="shared" ca="1" si="15"/>
        <v>8</v>
      </c>
      <c r="O125" s="7" t="str">
        <f ca="1">VLOOKUP($N125,Roles!$A:$B,2,FALSE)</f>
        <v>Analyst</v>
      </c>
      <c r="P125" s="6">
        <f t="shared" ca="1" si="16"/>
        <v>2</v>
      </c>
      <c r="Q125" s="8">
        <f ca="1" xml:space="preserve">
IF(
  OR(
    $N125=5,$N125=6,$N125=7,$N125=8,$N125=14
  ),
  36161,
  IF(
     (
      (TODAY() - $K125) / 365
     ) &lt; 19,
      TODAY(),
      RANDBETWEEN(36161,TODAY())
  )
)</f>
        <v>36161</v>
      </c>
      <c r="R125" s="6">
        <f ca="1">RANDBETWEEN(2,COUNTA('Recruitment source'!$A:$A))</f>
        <v>8</v>
      </c>
      <c r="S125" s="8" t="e">
        <f t="shared" ca="1" si="17"/>
        <v>#N/A</v>
      </c>
      <c r="T125" s="6" t="e">
        <f t="shared" ca="1" si="18"/>
        <v>#N/A</v>
      </c>
      <c r="U125" s="6">
        <f t="shared" ca="1" si="19"/>
        <v>3</v>
      </c>
      <c r="V125" s="1">
        <f ca="1" xml:space="preserve">
IF($N125 = 5 + N("Presidente"),
    27000,
    IF($N125 = 6 + N("Vice-presidente"),
        23000,
        IF(OR($N125 = 8, $N125= 13, $N125 = 12) + N("Secretária bilíngue ou coordenador ou especialista"),
            8000,
            IF($N125 = 7 + N("Diretor"),
                15000,
                IF($N125 = 14 + N("Gerente"),
                    12000,
                    IF($N125 = 9 + N("Estagiário"),
                        705,
                        IF($N125 = 10 + N("Trainee"),
                            805,
                            IF($N125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 = 7,
  500,
  IF($L125 = 8,
    1000,
    IF($L125 = 9,
      1500,
      IF($L125 = 10,
        2000,
        0
      )
    )
  )
)
+
N("Adicional no salário por área")
+
IF($M125 = 14 + N("Tecnologia da Informação"),
  120,
  IF($M125 = 16 + N("Vendas"),
    110,
    IF($M125 = 15 + N("Jurídico"),
      100,
      IF(OR($M125 = 8, $M125 = 9, $M125 = 11) + N("Recursos humanos ou comercial ou comunicação e marketing"),
        80,
        0
      )
    )
  )
)
+
N("Adicionando pegadinha")
+
IF(AND($M125 = 16, $L125 = 9, $N125 = 11) + N("Se for de vendas, com mestrado, analista sênior"),
  IF($J125 = 5,
    100,
    0
  )
  +
  IF($H125 = "M",
    200,
    0
  ),
  0
)</f>
        <v>8000</v>
      </c>
    </row>
    <row r="126" spans="1:22" x14ac:dyDescent="0.2">
      <c r="A126" s="7" cm="1">
        <f t="array" aca="1" ref="A126" ca="1">INDEX(Companies!$A:$A,RANDBETWEEN(2,COUNTA(Companies!$A:$A)),1)</f>
        <v>2</v>
      </c>
      <c r="B126" s="5">
        <f t="shared" si="10"/>
        <v>125</v>
      </c>
      <c r="C126" s="6">
        <f t="shared" ca="1" si="11"/>
        <v>1</v>
      </c>
      <c r="D126" s="7">
        <f ca="1">IF($B126 = 1 + N("Presidente"),
    127,
    IF($B126 = 2 + N("Vice-Presidente"),
        72,
        IF($B126 = 3 + N("Secretária bilíngue"),
            13,
            RANDBETWEEN(5,COUNT(Name!$A:$A) + 1)
        )
    )
)</f>
        <v>309</v>
      </c>
      <c r="E126" s="7" t="str">
        <f ca="1" xml:space="preserve">
VLOOKUP(
  $D126,
  Name!$A:$B,
  2,
  FALSE
)
&amp; " " &amp;
IF($B126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Alvaregna Alves</v>
      </c>
      <c r="F126" s="7">
        <v>2</v>
      </c>
      <c r="G126" s="7" t="str" cm="1">
        <f t="array" aca="1" ref="G126" ca="1">VLOOKUP(INDEX(States!$B:$B,RANDBETWEEN(2,COUNTA(States!$A:$A)),1),States!$B:$C,2,FALSE)</f>
        <v>Brangança</v>
      </c>
      <c r="H126" s="7" t="str">
        <f ca="1">VLOOKUP($D126,Name!$A:$C,3,FALSE)</f>
        <v>M</v>
      </c>
      <c r="I126" s="7" cm="1">
        <f t="array" aca="1" ref="I126" ca="1">INDEX('Marital status'!$A:$A,RANDBETWEEN(2,COUNTA('Marital status'!$A:$A)),1)</f>
        <v>5</v>
      </c>
      <c r="J126" s="7">
        <f t="shared" ca="1" si="12"/>
        <v>3</v>
      </c>
      <c r="K126" s="8">
        <f t="shared" ca="1" si="13"/>
        <v>25823</v>
      </c>
      <c r="L126" s="6">
        <f t="shared" ca="1" si="14"/>
        <v>4</v>
      </c>
      <c r="M126" s="7">
        <f ca="1" xml:space="preserve">
  IF(OR($N126 = 2, $N126 = 3, $N126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26" s="6">
        <f t="shared" ca="1" si="15"/>
        <v>6</v>
      </c>
      <c r="O126" s="7" t="str">
        <f ca="1">VLOOKUP($N126,Roles!$A:$B,2,FALSE)</f>
        <v>Intern</v>
      </c>
      <c r="P126" s="6" t="e">
        <f t="shared" ca="1" si="16"/>
        <v>#N/A</v>
      </c>
      <c r="Q126" s="8">
        <f ca="1" xml:space="preserve">
IF(
  OR(
    $N126=5,$N126=6,$N126=7,$N126=8,$N126=14
  ),
  36161,
  IF(
     (
      (TODAY() - $K126) / 365
     ) &lt; 19,
      TODAY(),
      RANDBETWEEN(36161,TODAY())
  )
)</f>
        <v>36161</v>
      </c>
      <c r="R126" s="6">
        <f ca="1">RANDBETWEEN(2,COUNTA('Recruitment source'!$A:$A))</f>
        <v>9</v>
      </c>
      <c r="S126" s="8" t="e">
        <f t="shared" ca="1" si="17"/>
        <v>#N/A</v>
      </c>
      <c r="T126" s="6" t="e">
        <f t="shared" ca="1" si="18"/>
        <v>#N/A</v>
      </c>
      <c r="U126" s="6">
        <f t="shared" ca="1" si="19"/>
        <v>4</v>
      </c>
      <c r="V126" s="1">
        <f ca="1" xml:space="preserve">
IF($N126 = 5 + N("Presidente"),
    27000,
    IF($N126 = 6 + N("Vice-presidente"),
        23000,
        IF(OR($N126 = 8, $N126= 13, $N126 = 12) + N("Secretária bilíngue ou coordenador ou especialista"),
            8000,
            IF($N126 = 7 + N("Diretor"),
                15000,
                IF($N126 = 14 + N("Gerente"),
                    12000,
                    IF($N126 = 9 + N("Estagiário"),
                        705,
                        IF($N126 = 10 + N("Trainee"),
                            805,
                            IF($N126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 = 7,
  500,
  IF($L126 = 8,
    1000,
    IF($L126 = 9,
      1500,
      IF($L126 = 10,
        2000,
        0
      )
    )
  )
)
+
N("Adicional no salário por área")
+
IF($M126 = 14 + N("Tecnologia da Informação"),
  120,
  IF($M126 = 16 + N("Vendas"),
    110,
    IF($M126 = 15 + N("Jurídico"),
      100,
      IF(OR($M126 = 8, $M126 = 9, $M126 = 11) + N("Recursos humanos ou comercial ou comunicação e marketing"),
        80,
        0
      )
    )
  )
)
+
N("Adicionando pegadinha")
+
IF(AND($M126 = 16, $L126 = 9, $N126 = 11) + N("Se for de vendas, com mestrado, analista sênior"),
  IF($J126 = 5,
    100,
    0
  )
  +
  IF($H126 = "M",
    200,
    0
  ),
  0
)</f>
        <v>23080</v>
      </c>
    </row>
    <row r="127" spans="1:22" x14ac:dyDescent="0.2">
      <c r="A127" s="7" cm="1">
        <f t="array" aca="1" ref="A127" ca="1">INDEX(Companies!$A:$A,RANDBETWEEN(2,COUNTA(Companies!$A:$A)),1)</f>
        <v>2</v>
      </c>
      <c r="B127" s="5">
        <f t="shared" si="10"/>
        <v>126</v>
      </c>
      <c r="C127" s="6">
        <f t="shared" ca="1" si="11"/>
        <v>1</v>
      </c>
      <c r="D127" s="7">
        <f ca="1">IF($B127 = 1 + N("Presidente"),
    127,
    IF($B127 = 2 + N("Vice-Presidente"),
        72,
        IF($B127 = 3 + N("Secretária bilíngue"),
            13,
            RANDBETWEEN(5,COUNT(Name!$A:$A) + 1)
        )
    )
)</f>
        <v>359</v>
      </c>
      <c r="E127" s="7" t="str">
        <f ca="1" xml:space="preserve">
VLOOKUP(
  $D127,
  Name!$A:$B,
  2,
  FALSE
)
&amp; " " &amp;
IF($B127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Saragoça Malafaia</v>
      </c>
      <c r="F127" s="7">
        <v>2</v>
      </c>
      <c r="G127" s="7" t="str" cm="1">
        <f t="array" aca="1" ref="G127" ca="1">VLOOKUP(INDEX(States!$B:$B,RANDBETWEEN(2,COUNTA(States!$A:$A)),1),States!$B:$C,2,FALSE)</f>
        <v>Azores</v>
      </c>
      <c r="H127" s="7" t="str">
        <f ca="1">VLOOKUP($D127,Name!$A:$C,3,FALSE)</f>
        <v>M</v>
      </c>
      <c r="I127" s="7" cm="1">
        <f t="array" aca="1" ref="I127" ca="1">INDEX('Marital status'!$A:$A,RANDBETWEEN(2,COUNTA('Marital status'!$A:$A)),1)</f>
        <v>5</v>
      </c>
      <c r="J127" s="7">
        <f t="shared" ca="1" si="12"/>
        <v>2</v>
      </c>
      <c r="K127" s="8">
        <f t="shared" ca="1" si="13"/>
        <v>38182</v>
      </c>
      <c r="L127" s="6">
        <f t="shared" ca="1" si="14"/>
        <v>4</v>
      </c>
      <c r="M127" s="7">
        <f ca="1" xml:space="preserve">
  IF(OR($N127 = 2, $N127 = 3, $N127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7" s="6">
        <f t="shared" ca="1" si="15"/>
        <v>8</v>
      </c>
      <c r="O127" s="7" t="str">
        <f ca="1">VLOOKUP($N127,Roles!$A:$B,2,FALSE)</f>
        <v>Analyst</v>
      </c>
      <c r="P127" s="6">
        <f t="shared" ca="1" si="16"/>
        <v>3</v>
      </c>
      <c r="Q127" s="8">
        <f ca="1" xml:space="preserve">
IF(
  OR(
    $N127=5,$N127=6,$N127=7,$N127=8,$N127=14
  ),
  36161,
  IF(
     (
      (TODAY() - $K127) / 365
     ) &lt; 19,
      TODAY(),
      RANDBETWEEN(36161,TODAY())
  )
)</f>
        <v>36161</v>
      </c>
      <c r="R127" s="6">
        <f ca="1">RANDBETWEEN(2,COUNTA('Recruitment source'!$A:$A))</f>
        <v>3</v>
      </c>
      <c r="S127" s="8" t="e">
        <f t="shared" ca="1" si="17"/>
        <v>#N/A</v>
      </c>
      <c r="T127" s="6" t="e">
        <f t="shared" ca="1" si="18"/>
        <v>#N/A</v>
      </c>
      <c r="U127" s="6">
        <f t="shared" ca="1" si="19"/>
        <v>4</v>
      </c>
      <c r="V127" s="1">
        <f ca="1" xml:space="preserve">
IF($N127 = 5 + N("Presidente"),
    27000,
    IF($N127 = 6 + N("Vice-presidente"),
        23000,
        IF(OR($N127 = 8, $N127= 13, $N127 = 12) + N("Secretária bilíngue ou coordenador ou especialista"),
            8000,
            IF($N127 = 7 + N("Diretor"),
                15000,
                IF($N127 = 14 + N("Gerente"),
                    12000,
                    IF($N127 = 9 + N("Estagiário"),
                        705,
                        IF($N127 = 10 + N("Trainee"),
                            805,
                            IF($N127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 = 7,
  500,
  IF($L127 = 8,
    1000,
    IF($L127 = 9,
      1500,
      IF($L127 = 10,
        2000,
        0
      )
    )
  )
)
+
N("Adicional no salário por área")
+
IF($M127 = 14 + N("Tecnologia da Informação"),
  120,
  IF($M127 = 16 + N("Vendas"),
    110,
    IF($M127 = 15 + N("Jurídico"),
      100,
      IF(OR($M127 = 8, $M127 = 9, $M127 = 11) + N("Recursos humanos ou comercial ou comunicação e marketing"),
        80,
        0
      )
    )
  )
)
+
N("Adicionando pegadinha")
+
IF(AND($M127 = 16, $L127 = 9, $N127 = 11) + N("Se for de vendas, com mestrado, analista sênior"),
  IF($J127 = 5,
    100,
    0
  )
  +
  IF($H127 = "M",
    200,
    0
  ),
  0
)</f>
        <v>8000</v>
      </c>
    </row>
    <row r="128" spans="1:22" x14ac:dyDescent="0.2">
      <c r="A128" s="7" cm="1">
        <f t="array" aca="1" ref="A128" ca="1">INDEX(Companies!$A:$A,RANDBETWEEN(2,COUNTA(Companies!$A:$A)),1)</f>
        <v>2</v>
      </c>
      <c r="B128" s="5">
        <f t="shared" si="10"/>
        <v>127</v>
      </c>
      <c r="C128" s="6">
        <f t="shared" ca="1" si="11"/>
        <v>1</v>
      </c>
      <c r="D128" s="7">
        <f ca="1">IF($B128 = 1 + N("Presidente"),
    127,
    IF($B128 = 2 + N("Vice-Presidente"),
        72,
        IF($B128 = 3 + N("Secretária bilíngue"),
            13,
            RANDBETWEEN(5,COUNT(Name!$A:$A) + 1)
        )
    )
)</f>
        <v>18</v>
      </c>
      <c r="E128" s="7" t="str">
        <f ca="1" xml:space="preserve">
VLOOKUP(
  $D128,
  Name!$A:$B,
  2,
  FALSE
)
&amp; " " &amp;
IF($B128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Alícia Leitão Freitas</v>
      </c>
      <c r="F128" s="7">
        <v>2</v>
      </c>
      <c r="G128" s="7" t="str" cm="1">
        <f t="array" aca="1" ref="G128" ca="1">VLOOKUP(INDEX(States!$B:$B,RANDBETWEEN(2,COUNTA(States!$A:$A)),1),States!$B:$C,2,FALSE)</f>
        <v>Azores</v>
      </c>
      <c r="H128" s="7" t="str">
        <f ca="1">VLOOKUP($D128,Name!$A:$C,3,FALSE)</f>
        <v>F</v>
      </c>
      <c r="I128" s="7" cm="1">
        <f t="array" aca="1" ref="I128" ca="1">INDEX('Marital status'!$A:$A,RANDBETWEEN(2,COUNTA('Marital status'!$A:$A)),1)</f>
        <v>4</v>
      </c>
      <c r="J128" s="7">
        <f t="shared" ca="1" si="12"/>
        <v>2</v>
      </c>
      <c r="K128" s="8">
        <f t="shared" ca="1" si="13"/>
        <v>24706</v>
      </c>
      <c r="L128" s="6">
        <f t="shared" ca="1" si="14"/>
        <v>4</v>
      </c>
      <c r="M128" s="7">
        <f ca="1" xml:space="preserve">
  IF(OR($N128 = 2, $N128 = 3, $N128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8" s="6">
        <f t="shared" ca="1" si="15"/>
        <v>6</v>
      </c>
      <c r="O128" s="7" t="str">
        <f ca="1">VLOOKUP($N128,Roles!$A:$B,2,FALSE)</f>
        <v>Intern</v>
      </c>
      <c r="P128" s="6" t="e">
        <f t="shared" ca="1" si="16"/>
        <v>#N/A</v>
      </c>
      <c r="Q128" s="8">
        <f ca="1" xml:space="preserve">
IF(
  OR(
    $N128=5,$N128=6,$N128=7,$N128=8,$N128=14
  ),
  36161,
  IF(
     (
      (TODAY() - $K128) / 365
     ) &lt; 19,
      TODAY(),
      RANDBETWEEN(36161,TODAY())
  )
)</f>
        <v>36161</v>
      </c>
      <c r="R128" s="6">
        <f ca="1">RANDBETWEEN(2,COUNTA('Recruitment source'!$A:$A))</f>
        <v>8</v>
      </c>
      <c r="S128" s="8" t="e">
        <f t="shared" ca="1" si="17"/>
        <v>#N/A</v>
      </c>
      <c r="T128" s="6" t="e">
        <f t="shared" ca="1" si="18"/>
        <v>#N/A</v>
      </c>
      <c r="U128" s="6">
        <f t="shared" ca="1" si="19"/>
        <v>5</v>
      </c>
      <c r="V128" s="1">
        <f ca="1" xml:space="preserve">
IF($N128 = 5 + N("Presidente"),
    27000,
    IF($N128 = 6 + N("Vice-presidente"),
        23000,
        IF(OR($N128 = 8, $N128= 13, $N128 = 12) + N("Secretária bilíngue ou coordenador ou especialista"),
            8000,
            IF($N128 = 7 + N("Diretor"),
                15000,
                IF($N128 = 14 + N("Gerente"),
                    12000,
                    IF($N128 = 9 + N("Estagiário"),
                        705,
                        IF($N128 = 10 + N("Trainee"),
                            805,
                            IF($N128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 = 7,
  500,
  IF($L128 = 8,
    1000,
    IF($L128 = 9,
      1500,
      IF($L128 = 10,
        2000,
        0
      )
    )
  )
)
+
N("Adicional no salário por área")
+
IF($M128 = 14 + N("Tecnologia da Informação"),
  120,
  IF($M128 = 16 + N("Vendas"),
    110,
    IF($M128 = 15 + N("Jurídico"),
      100,
      IF(OR($M128 = 8, $M128 = 9, $M128 = 11) + N("Recursos humanos ou comercial ou comunicação e marketing"),
        80,
        0
      )
    )
  )
)
+
N("Adicionando pegadinha")
+
IF(AND($M128 = 16, $L128 = 9, $N128 = 11) + N("Se for de vendas, com mestrado, analista sênior"),
  IF($J128 = 5,
    100,
    0
  )
  +
  IF($H128 = "M",
    200,
    0
  ),
  0
)</f>
        <v>23000</v>
      </c>
    </row>
    <row r="129" spans="1:22" x14ac:dyDescent="0.2">
      <c r="A129" s="7" cm="1">
        <f t="array" aca="1" ref="A129" ca="1">INDEX(Companies!$A:$A,RANDBETWEEN(2,COUNTA(Companies!$A:$A)),1)</f>
        <v>2</v>
      </c>
      <c r="B129" s="5">
        <f t="shared" si="10"/>
        <v>128</v>
      </c>
      <c r="C129" s="6">
        <f t="shared" ca="1" si="11"/>
        <v>1</v>
      </c>
      <c r="D129" s="7">
        <f ca="1">IF($B129 = 1 + N("Presidente"),
    127,
    IF($B129 = 2 + N("Vice-Presidente"),
        72,
        IF($B129 = 3 + N("Secretária bilíngue"),
            13,
            RANDBETWEEN(5,COUNT(Name!$A:$A) + 1)
        )
    )
)</f>
        <v>17</v>
      </c>
      <c r="E129" s="7" t="str">
        <f ca="1" xml:space="preserve">
VLOOKUP(
  $D129,
  Name!$A:$B,
  2,
  FALSE
)
&amp; " " &amp;
IF($B129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Garcia Sá</v>
      </c>
      <c r="F129" s="7">
        <v>2</v>
      </c>
      <c r="G129" s="7" t="str" cm="1">
        <f t="array" aca="1" ref="G129" ca="1">VLOOKUP(INDEX(States!$B:$B,RANDBETWEEN(2,COUNTA(States!$A:$A)),1),States!$B:$C,2,FALSE)</f>
        <v>Portalegre</v>
      </c>
      <c r="H129" s="7" t="str">
        <f ca="1">VLOOKUP($D129,Name!$A:$C,3,FALSE)</f>
        <v>F</v>
      </c>
      <c r="I129" s="7" cm="1">
        <f t="array" aca="1" ref="I129" ca="1">INDEX('Marital status'!$A:$A,RANDBETWEEN(2,COUNTA('Marital status'!$A:$A)),1)</f>
        <v>6</v>
      </c>
      <c r="J129" s="7">
        <f t="shared" ca="1" si="12"/>
        <v>2</v>
      </c>
      <c r="K129" s="8">
        <f t="shared" ca="1" si="13"/>
        <v>37830</v>
      </c>
      <c r="L129" s="6">
        <f t="shared" ca="1" si="14"/>
        <v>4</v>
      </c>
      <c r="M129" s="7">
        <f ca="1" xml:space="preserve">
  IF(OR($N129 = 2, $N129 = 3, $N129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9" s="6">
        <f t="shared" ca="1" si="15"/>
        <v>8</v>
      </c>
      <c r="O129" s="7" t="str">
        <f ca="1">VLOOKUP($N129,Roles!$A:$B,2,FALSE)</f>
        <v>Analyst</v>
      </c>
      <c r="P129" s="6">
        <f t="shared" ca="1" si="16"/>
        <v>4</v>
      </c>
      <c r="Q129" s="8">
        <f ca="1" xml:space="preserve">
IF(
  OR(
    $N129=5,$N129=6,$N129=7,$N129=8,$N129=14
  ),
  36161,
  IF(
     (
      (TODAY() - $K129) / 365
     ) &lt; 19,
      TODAY(),
      RANDBETWEEN(36161,TODAY())
  )
)</f>
        <v>36161</v>
      </c>
      <c r="R129" s="6">
        <f ca="1">RANDBETWEEN(2,COUNTA('Recruitment source'!$A:$A))</f>
        <v>2</v>
      </c>
      <c r="S129" s="8" t="e">
        <f t="shared" ca="1" si="17"/>
        <v>#N/A</v>
      </c>
      <c r="T129" s="6" t="e">
        <f t="shared" ca="1" si="18"/>
        <v>#N/A</v>
      </c>
      <c r="U129" s="6">
        <f t="shared" ca="1" si="19"/>
        <v>2</v>
      </c>
      <c r="V129" s="1">
        <f ca="1" xml:space="preserve">
IF($N129 = 5 + N("Presidente"),
    27000,
    IF($N129 = 6 + N("Vice-presidente"),
        23000,
        IF(OR($N129 = 8, $N129= 13, $N129 = 12) + N("Secretária bilíngue ou coordenador ou especialista"),
            8000,
            IF($N129 = 7 + N("Diretor"),
                15000,
                IF($N129 = 14 + N("Gerente"),
                    12000,
                    IF($N129 = 9 + N("Estagiário"),
                        705,
                        IF($N129 = 10 + N("Trainee"),
                            805,
                            IF($N129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 = 7,
  500,
  IF($L129 = 8,
    1000,
    IF($L129 = 9,
      1500,
      IF($L129 = 10,
        2000,
        0
      )
    )
  )
)
+
N("Adicional no salário por área")
+
IF($M129 = 14 + N("Tecnologia da Informação"),
  120,
  IF($M129 = 16 + N("Vendas"),
    110,
    IF($M129 = 15 + N("Jurídico"),
      100,
      IF(OR($M129 = 8, $M129 = 9, $M129 = 11) + N("Recursos humanos ou comercial ou comunicação e marketing"),
        80,
        0
      )
    )
  )
)
+
N("Adicionando pegadinha")
+
IF(AND($M129 = 16, $L129 = 9, $N129 = 11) + N("Se for de vendas, com mestrado, analista sênior"),
  IF($J129 = 5,
    100,
    0
  )
  +
  IF($H129 = "M",
    200,
    0
  ),
  0
)</f>
        <v>8000</v>
      </c>
    </row>
    <row r="130" spans="1:22" x14ac:dyDescent="0.2">
      <c r="A130" s="7" cm="1">
        <f t="array" aca="1" ref="A130" ca="1">INDEX(Companies!$A:$A,RANDBETWEEN(2,COUNTA(Companies!$A:$A)),1)</f>
        <v>2</v>
      </c>
      <c r="B130" s="5">
        <f t="shared" si="10"/>
        <v>129</v>
      </c>
      <c r="C130" s="6">
        <f t="shared" ca="1" si="11"/>
        <v>1</v>
      </c>
      <c r="D130" s="7">
        <f ca="1">IF($B130 = 1 + N("Presidente"),
    127,
    IF($B130 = 2 + N("Vice-Presidente"),
        72,
        IF($B130 = 3 + N("Secretária bilíngue"),
            13,
            RANDBETWEEN(5,COUNT(Name!$A:$A) + 1)
        )
    )
)</f>
        <v>259</v>
      </c>
      <c r="E130" s="7" t="str">
        <f ca="1" xml:space="preserve">
VLOOKUP(
  $D130,
  Name!$A:$B,
  2,
  FALSE
)
&amp; " " &amp;
IF($B130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de Oliveira Barboza</v>
      </c>
      <c r="F130" s="7">
        <v>2</v>
      </c>
      <c r="G130" s="7" t="str" cm="1">
        <f t="array" aca="1" ref="G130" ca="1">VLOOKUP(INDEX(States!$B:$B,RANDBETWEEN(2,COUNTA(States!$A:$A)),1),States!$B:$C,2,FALSE)</f>
        <v>Madeira</v>
      </c>
      <c r="H130" s="7" t="str">
        <f ca="1">VLOOKUP($D130,Name!$A:$C,3,FALSE)</f>
        <v>F</v>
      </c>
      <c r="I130" s="7" cm="1">
        <f t="array" aca="1" ref="I130" ca="1">INDEX('Marital status'!$A:$A,RANDBETWEEN(2,COUNTA('Marital status'!$A:$A)),1)</f>
        <v>2</v>
      </c>
      <c r="J130" s="7">
        <f t="shared" ca="1" si="12"/>
        <v>2</v>
      </c>
      <c r="K130" s="8">
        <f t="shared" ca="1" si="13"/>
        <v>28927</v>
      </c>
      <c r="L130" s="6">
        <f t="shared" ca="1" si="14"/>
        <v>4</v>
      </c>
      <c r="M130" s="7">
        <f ca="1" xml:space="preserve">
  IF(OR($N130 = 2, $N130 = 3, $N130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0" s="6">
        <f t="shared" ca="1" si="15"/>
        <v>6</v>
      </c>
      <c r="O130" s="7" t="str">
        <f ca="1">VLOOKUP($N130,Roles!$A:$B,2,FALSE)</f>
        <v>Intern</v>
      </c>
      <c r="P130" s="6" t="e">
        <f t="shared" ca="1" si="16"/>
        <v>#N/A</v>
      </c>
      <c r="Q130" s="8">
        <f ca="1" xml:space="preserve">
IF(
  OR(
    $N130=5,$N130=6,$N130=7,$N130=8,$N130=14
  ),
  36161,
  IF(
     (
      (TODAY() - $K130) / 365
     ) &lt; 19,
      TODAY(),
      RANDBETWEEN(36161,TODAY())
  )
)</f>
        <v>36161</v>
      </c>
      <c r="R130" s="6">
        <f ca="1">RANDBETWEEN(2,COUNTA('Recruitment source'!$A:$A))</f>
        <v>7</v>
      </c>
      <c r="S130" s="8" t="e">
        <f t="shared" ca="1" si="17"/>
        <v>#N/A</v>
      </c>
      <c r="T130" s="6" t="e">
        <f t="shared" ca="1" si="18"/>
        <v>#N/A</v>
      </c>
      <c r="U130" s="6">
        <f t="shared" ca="1" si="19"/>
        <v>4</v>
      </c>
      <c r="V130" s="1">
        <f ca="1" xml:space="preserve">
IF($N130 = 5 + N("Presidente"),
    27000,
    IF($N130 = 6 + N("Vice-presidente"),
        23000,
        IF(OR($N130 = 8, $N130= 13, $N130 = 12) + N("Secretária bilíngue ou coordenador ou especialista"),
            8000,
            IF($N130 = 7 + N("Diretor"),
                15000,
                IF($N130 = 14 + N("Gerente"),
                    12000,
                    IF($N130 = 9 + N("Estagiário"),
                        705,
                        IF($N130 = 10 + N("Trainee"),
                            805,
                            IF($N130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 = 7,
  500,
  IF($L130 = 8,
    1000,
    IF($L130 = 9,
      1500,
      IF($L130 = 10,
        2000,
        0
      )
    )
  )
)
+
N("Adicional no salário por área")
+
IF($M130 = 14 + N("Tecnologia da Informação"),
  120,
  IF($M130 = 16 + N("Vendas"),
    110,
    IF($M130 = 15 + N("Jurídico"),
      100,
      IF(OR($M130 = 8, $M130 = 9, $M130 = 11) + N("Recursos humanos ou comercial ou comunicação e marketing"),
        80,
        0
      )
    )
  )
)
+
N("Adicionando pegadinha")
+
IF(AND($M130 = 16, $L130 = 9, $N130 = 11) + N("Se for de vendas, com mestrado, analista sênior"),
  IF($J130 = 5,
    100,
    0
  )
  +
  IF($H130 = "M",
    200,
    0
  ),
  0
)</f>
        <v>23000</v>
      </c>
    </row>
    <row r="131" spans="1:22" x14ac:dyDescent="0.2">
      <c r="A131" s="7" cm="1">
        <f t="array" aca="1" ref="A131" ca="1">INDEX(Companies!$A:$A,RANDBETWEEN(2,COUNTA(Companies!$A:$A)),1)</f>
        <v>2</v>
      </c>
      <c r="B131" s="5">
        <f t="shared" ref="B131:B194" si="20">ROW() - 1</f>
        <v>130</v>
      </c>
      <c r="C131" s="6">
        <f t="shared" ref="C131:C194" ca="1" si="21">IF(ISNA($S131),1,0)</f>
        <v>1</v>
      </c>
      <c r="D131" s="7">
        <f ca="1">IF($B131 = 1 + N("Presidente"),
    127,
    IF($B131 = 2 + N("Vice-Presidente"),
        72,
        IF($B131 = 3 + N("Secretária bilíngue"),
            13,
            RANDBETWEEN(5,COUNT(Name!$A:$A) + 1)
        )
    )
)</f>
        <v>64</v>
      </c>
      <c r="E131" s="7" t="str">
        <f ca="1" xml:space="preserve">
VLOOKUP(
  $D131,
  Name!$A:$B,
  2,
  FALSE
)
&amp; " " &amp;
IF($B131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Alves Braga</v>
      </c>
      <c r="F131" s="7">
        <v>2</v>
      </c>
      <c r="G131" s="7" t="str" cm="1">
        <f t="array" aca="1" ref="G131" ca="1">VLOOKUP(INDEX(States!$B:$B,RANDBETWEEN(2,COUNTA(States!$A:$A)),1),States!$B:$C,2,FALSE)</f>
        <v>Leiria</v>
      </c>
      <c r="H131" s="7" t="str">
        <f ca="1">VLOOKUP($D131,Name!$A:$C,3,FALSE)</f>
        <v>F</v>
      </c>
      <c r="I131" s="7" cm="1">
        <f t="array" aca="1" ref="I131" ca="1">INDEX('Marital status'!$A:$A,RANDBETWEEN(2,COUNTA('Marital status'!$A:$A)),1)</f>
        <v>5</v>
      </c>
      <c r="J131" s="7">
        <f t="shared" ref="J131:J194" ca="1" si="22" xml:space="preserve">
IF(AND($N131 &gt;= 2, $N131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31" s="8">
        <f t="shared" ref="K131:K194" ca="1" si="23" xml:space="preserve">
IF($N131 = 5 + N("CEO"),
    TODAY() - 16340,
    IF($N131 = 8 + N("Secretary"),
        RANDBETWEEN(TODAY() - 12418.5, TODAY()-6574.5),
        IF(OR($N131 = 7, $N131 = 14),
            RANDBETWEEN(TODAY() - 16071, TODAY() - 8766),
            IF(OR($N131 = 13, $N131 = 12, $N131 = 11),
                RANDBETWEEN(TODAY() - 27393.75, TODAY() - 12783.75),
                RANDBETWEEN(TODAY() - 27393.75, TODAY()-10957.5)
            )
        )
    )
)</f>
        <v>35643</v>
      </c>
      <c r="L131" s="6">
        <f t="shared" ref="L131:L194" ca="1" si="24" xml:space="preserve">
IF(OR($N131 = 2, $N131 = 3) + N("Se for presidente ou vice-presidente"),
    7 + N("Doutor"),
    IF($N131 = 4 + N("Se for diretor"),
        RANDBETWEEN(5,7) + N("Graduate school or Master’s degree or Doctorate"),
        IF($N131 = 11 + N("Se for gerente"),
            RANDBETWEEN(4,6) + N("Undergraduate degree or Graduate school or Master’s degree"),
            IF(AND($N131 &gt;= 8, $N131 &lt;= 10) + N("If coordinator or specialist or analyst"),
                RANDBETWEEN(4,5),
                4
            )
        )
    )
)</f>
        <v>4</v>
      </c>
      <c r="M131" s="7">
        <f ca="1" xml:space="preserve">
  IF(OR($N131 = 2, $N131 = 3, $N131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31" s="6">
        <f t="shared" ref="N131:N194" ca="1" si="25" xml:space="preserve">
IF($B131 = 1 + N("Se matrícula for 1"),
  2 + N("Presidente"),
  IF($B131 = 2 + N("Se matrícula for 2"),
    3 + N("Vice-presidente"),
    IF($B131 = 3 + N("Se matrícula for 3"),
      5 + N("Secretária bilíngue"),
      IF(AND($B131 &gt;= 4, $B131 &lt;=14),
        4 + N("Diretor"),
        IF(AND($B131 &gt;= 15, $B131 &lt;= 25),
          11 + N("Manager"),
          IF(AND($B131 &gt;= 26, $B131 &lt;= 36),
            10 + N("Coordinador"),
            IF(AND($B131 &gt;= 37, $B131 &lt;= 47),
              9 + N("Especialista"),
                IF(MOD($B131,2) = 0,
                  8 + N("Analista"),
                  RANDBETWEEN(6,7) + N("Estagiário ou Trainee")
                )
            )
          )
        )
      )
    )
  )
)</f>
        <v>8</v>
      </c>
      <c r="O131" s="7" t="str">
        <f ca="1">VLOOKUP($N131,Roles!$A:$B,2,FALSE)</f>
        <v>Analyst</v>
      </c>
      <c r="P131" s="6">
        <f t="shared" ref="P131:P194" ca="1" si="26" xml:space="preserve">
IF($N131 =8 + N("Analyst"),
    RANDBETWEEN(2, 4) + N("Jr, Pleno, Sr"),
    NA()
)</f>
        <v>2</v>
      </c>
      <c r="Q131" s="8">
        <f ca="1" xml:space="preserve">
IF(
  OR(
    $N131=5,$N131=6,$N131=7,$N131=8,$N131=14
  ),
  36161,
  IF(
     (
      (TODAY() - $K131) / 365
     ) &lt; 19,
      TODAY(),
      RANDBETWEEN(36161,TODAY())
  )
)</f>
        <v>36161</v>
      </c>
      <c r="R131" s="6">
        <f ca="1">RANDBETWEEN(2,COUNTA('Recruitment source'!$A:$A))</f>
        <v>3</v>
      </c>
      <c r="S131" s="8" t="e">
        <f t="shared" ref="S131:S194" ca="1" si="27" xml:space="preserve">
IF(MOD(
     ROW(),111
   )=0,
   RANDBETWEEN($Q131 + 1,TODAY() - 1),NA()
)</f>
        <v>#N/A</v>
      </c>
      <c r="T131" s="6" t="e">
        <f t="shared" ref="T131:T194" ca="1" si="28" xml:space="preserve">
IF(
  ISNA(S131),
  NA(),
  RANDBETWEEN(2,IF($H131="F",10,9))
)</f>
        <v>#N/A</v>
      </c>
      <c r="U131" s="6">
        <f t="shared" ref="U131:U194" ca="1" si="29" xml:space="preserve">
IF(
 ISNA($S131),
 IF(
   $N131 = 2,
   5,
   IF(
     OR($N131=3,$N131=4,$N131=5),
     RANDBETWEEN(4,5),
     IF(
       OR($N131=11,$N131=12),
       RANDBETWEEN(3,5),
       RANDBETWEEN(2,5)
     )
   )
 ),
 RANDBETWEEN(1,3)
)</f>
        <v>3</v>
      </c>
      <c r="V131" s="1">
        <f ca="1" xml:space="preserve">
IF($N131 = 5 + N("Presidente"),
    27000,
    IF($N131 = 6 + N("Vice-presidente"),
        23000,
        IF(OR($N131 = 8, $N131= 13, $N131 = 12) + N("Secretária bilíngue ou coordenador ou especialista"),
            8000,
            IF($N131 = 7 + N("Diretor"),
                15000,
                IF($N131 = 14 + N("Gerente"),
                    12000,
                    IF($N131 = 9 + N("Estagiário"),
                        705,
                        IF($N131 = 10 + N("Trainee"),
                            805,
                            IF($N131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 = 7,
  500,
  IF($L131 = 8,
    1000,
    IF($L131 = 9,
      1500,
      IF($L131 = 10,
        2000,
        0
      )
    )
  )
)
+
N("Adicional no salário por área")
+
IF($M131 = 14 + N("Tecnologia da Informação"),
  120,
  IF($M131 = 16 + N("Vendas"),
    110,
    IF($M131 = 15 + N("Jurídico"),
      100,
      IF(OR($M131 = 8, $M131 = 9, $M131 = 11) + N("Recursos humanos ou comercial ou comunicação e marketing"),
        80,
        0
      )
    )
  )
)
+
N("Adicionando pegadinha")
+
IF(AND($M131 = 16, $L131 = 9, $N131 = 11) + N("Se for de vendas, com mestrado, analista sênior"),
  IF($J131 = 5,
    100,
    0
  )
  +
  IF($H131 = "M",
    200,
    0
  ),
  0
)</f>
        <v>8080</v>
      </c>
    </row>
    <row r="132" spans="1:22" x14ac:dyDescent="0.2">
      <c r="A132" s="7" cm="1">
        <f t="array" aca="1" ref="A132" ca="1">INDEX(Companies!$A:$A,RANDBETWEEN(2,COUNTA(Companies!$A:$A)),1)</f>
        <v>2</v>
      </c>
      <c r="B132" s="5">
        <f t="shared" si="20"/>
        <v>131</v>
      </c>
      <c r="C132" s="6">
        <f t="shared" ca="1" si="21"/>
        <v>1</v>
      </c>
      <c r="D132" s="7">
        <f ca="1">IF($B132 = 1 + N("Presidente"),
    127,
    IF($B132 = 2 + N("Vice-Presidente"),
        72,
        IF($B132 = 3 + N("Secretária bilíngue"),
            13,
            RANDBETWEEN(5,COUNT(Name!$A:$A) + 1)
        )
    )
)</f>
        <v>342</v>
      </c>
      <c r="E132" s="7" t="str">
        <f ca="1" xml:space="preserve">
VLOOKUP(
  $D132,
  Name!$A:$B,
  2,
  FALSE
)
&amp; " " &amp;
IF($B132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Marques Ferrari</v>
      </c>
      <c r="F132" s="7">
        <v>2</v>
      </c>
      <c r="G132" s="7" t="str" cm="1">
        <f t="array" aca="1" ref="G132" ca="1">VLOOKUP(INDEX(States!$B:$B,RANDBETWEEN(2,COUNTA(States!$A:$A)),1),States!$B:$C,2,FALSE)</f>
        <v>Portalegre</v>
      </c>
      <c r="H132" s="7" t="str">
        <f ca="1">VLOOKUP($D132,Name!$A:$C,3,FALSE)</f>
        <v>M</v>
      </c>
      <c r="I132" s="7" cm="1">
        <f t="array" aca="1" ref="I132" ca="1">INDEX('Marital status'!$A:$A,RANDBETWEEN(2,COUNTA('Marital status'!$A:$A)),1)</f>
        <v>3</v>
      </c>
      <c r="J132" s="7">
        <f t="shared" ca="1" si="22"/>
        <v>4</v>
      </c>
      <c r="K132" s="8">
        <f t="shared" ca="1" si="23"/>
        <v>34563</v>
      </c>
      <c r="L132" s="6">
        <f t="shared" ca="1" si="24"/>
        <v>4</v>
      </c>
      <c r="M132" s="7">
        <f ca="1" xml:space="preserve">
  IF(OR($N132 = 2, $N132 = 3, $N132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2" s="6">
        <f t="shared" ca="1" si="25"/>
        <v>7</v>
      </c>
      <c r="O132" s="7" t="str">
        <f ca="1">VLOOKUP($N132,Roles!$A:$B,2,FALSE)</f>
        <v>Trainee</v>
      </c>
      <c r="P132" s="6" t="e">
        <f t="shared" ca="1" si="26"/>
        <v>#N/A</v>
      </c>
      <c r="Q132" s="8">
        <f ca="1" xml:space="preserve">
IF(
  OR(
    $N132=5,$N132=6,$N132=7,$N132=8,$N132=14
  ),
  36161,
  IF(
     (
      (TODAY() - $K132) / 365
     ) &lt; 19,
      TODAY(),
      RANDBETWEEN(36161,TODAY())
  )
)</f>
        <v>36161</v>
      </c>
      <c r="R132" s="6">
        <f ca="1">RANDBETWEEN(2,COUNTA('Recruitment source'!$A:$A))</f>
        <v>11</v>
      </c>
      <c r="S132" s="8" t="e">
        <f t="shared" ca="1" si="27"/>
        <v>#N/A</v>
      </c>
      <c r="T132" s="6" t="e">
        <f t="shared" ca="1" si="28"/>
        <v>#N/A</v>
      </c>
      <c r="U132" s="6">
        <f t="shared" ca="1" si="29"/>
        <v>4</v>
      </c>
      <c r="V132" s="1">
        <f ca="1" xml:space="preserve">
IF($N132 = 5 + N("Presidente"),
    27000,
    IF($N132 = 6 + N("Vice-presidente"),
        23000,
        IF(OR($N132 = 8, $N132= 13, $N132 = 12) + N("Secretária bilíngue ou coordenador ou especialista"),
            8000,
            IF($N132 = 7 + N("Diretor"),
                15000,
                IF($N132 = 14 + N("Gerente"),
                    12000,
                    IF($N132 = 9 + N("Estagiário"),
                        705,
                        IF($N132 = 10 + N("Trainee"),
                            805,
                            IF($N132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 = 7,
  500,
  IF($L132 = 8,
    1000,
    IF($L132 = 9,
      1500,
      IF($L132 = 10,
        2000,
        0
      )
    )
  )
)
+
N("Adicional no salário por área")
+
IF($M132 = 14 + N("Tecnologia da Informação"),
  120,
  IF($M132 = 16 + N("Vendas"),
    110,
    IF($M132 = 15 + N("Jurídico"),
      100,
      IF(OR($M132 = 8, $M132 = 9, $M132 = 11) + N("Recursos humanos ou comercial ou comunicação e marketing"),
        80,
        0
      )
    )
  )
)
+
N("Adicionando pegadinha")
+
IF(AND($M132 = 16, $L132 = 9, $N132 = 11) + N("Se for de vendas, com mestrado, analista sênior"),
  IF($J132 = 5,
    100,
    0
  )
  +
  IF($H132 = "M",
    200,
    0
  ),
  0
)</f>
        <v>15000</v>
      </c>
    </row>
    <row r="133" spans="1:22" x14ac:dyDescent="0.2">
      <c r="A133" s="7" cm="1">
        <f t="array" aca="1" ref="A133" ca="1">INDEX(Companies!$A:$A,RANDBETWEEN(2,COUNTA(Companies!$A:$A)),1)</f>
        <v>2</v>
      </c>
      <c r="B133" s="5">
        <f t="shared" si="20"/>
        <v>132</v>
      </c>
      <c r="C133" s="6">
        <f t="shared" ca="1" si="21"/>
        <v>1</v>
      </c>
      <c r="D133" s="7">
        <f ca="1">IF($B133 = 1 + N("Presidente"),
    127,
    IF($B133 = 2 + N("Vice-Presidente"),
        72,
        IF($B133 = 3 + N("Secretária bilíngue"),
            13,
            RANDBETWEEN(5,COUNT(Name!$A:$A) + 1)
        )
    )
)</f>
        <v>66</v>
      </c>
      <c r="E133" s="7" t="str">
        <f ca="1" xml:space="preserve">
VLOOKUP(
  $D133,
  Name!$A:$B,
  2,
  FALSE
)
&amp; " " &amp;
IF($B133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Malafaia Siqueira</v>
      </c>
      <c r="F133" s="7">
        <v>2</v>
      </c>
      <c r="G133" s="7" t="str" cm="1">
        <f t="array" aca="1" ref="G133" ca="1">VLOOKUP(INDEX(States!$B:$B,RANDBETWEEN(2,COUNTA(States!$A:$A)),1),States!$B:$C,2,FALSE)</f>
        <v>Portalegre</v>
      </c>
      <c r="H133" s="7" t="str">
        <f ca="1">VLOOKUP($D133,Name!$A:$C,3,FALSE)</f>
        <v>M</v>
      </c>
      <c r="I133" s="7" cm="1">
        <f t="array" aca="1" ref="I133" ca="1">INDEX('Marital status'!$A:$A,RANDBETWEEN(2,COUNTA('Marital status'!$A:$A)),1)</f>
        <v>4</v>
      </c>
      <c r="J133" s="7">
        <f t="shared" ca="1" si="22"/>
        <v>5</v>
      </c>
      <c r="K133" s="8">
        <f t="shared" ca="1" si="23"/>
        <v>36593</v>
      </c>
      <c r="L133" s="6">
        <f t="shared" ca="1" si="24"/>
        <v>4</v>
      </c>
      <c r="M133" s="7">
        <f ca="1" xml:space="preserve">
  IF(OR($N133 = 2, $N133 = 3, $N133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3" s="6">
        <f t="shared" ca="1" si="25"/>
        <v>8</v>
      </c>
      <c r="O133" s="7" t="str">
        <f ca="1">VLOOKUP($N133,Roles!$A:$B,2,FALSE)</f>
        <v>Analyst</v>
      </c>
      <c r="P133" s="6">
        <f t="shared" ca="1" si="26"/>
        <v>2</v>
      </c>
      <c r="Q133" s="8">
        <f ca="1" xml:space="preserve">
IF(
  OR(
    $N133=5,$N133=6,$N133=7,$N133=8,$N133=14
  ),
  36161,
  IF(
     (
      (TODAY() - $K133) / 365
     ) &lt; 19,
      TODAY(),
      RANDBETWEEN(36161,TODAY())
  )
)</f>
        <v>36161</v>
      </c>
      <c r="R133" s="6">
        <f ca="1">RANDBETWEEN(2,COUNTA('Recruitment source'!$A:$A))</f>
        <v>2</v>
      </c>
      <c r="S133" s="8" t="e">
        <f t="shared" ca="1" si="27"/>
        <v>#N/A</v>
      </c>
      <c r="T133" s="6" t="e">
        <f t="shared" ca="1" si="28"/>
        <v>#N/A</v>
      </c>
      <c r="U133" s="6">
        <f t="shared" ca="1" si="29"/>
        <v>3</v>
      </c>
      <c r="V133" s="1">
        <f ca="1" xml:space="preserve">
IF($N133 = 5 + N("Presidente"),
    27000,
    IF($N133 = 6 + N("Vice-presidente"),
        23000,
        IF(OR($N133 = 8, $N133= 13, $N133 = 12) + N("Secretária bilíngue ou coordenador ou especialista"),
            8000,
            IF($N133 = 7 + N("Diretor"),
                15000,
                IF($N133 = 14 + N("Gerente"),
                    12000,
                    IF($N133 = 9 + N("Estagiário"),
                        705,
                        IF($N133 = 10 + N("Trainee"),
                            805,
                            IF($N133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 = 7,
  500,
  IF($L133 = 8,
    1000,
    IF($L133 = 9,
      1500,
      IF($L133 = 10,
        2000,
        0
      )
    )
  )
)
+
N("Adicional no salário por área")
+
IF($M133 = 14 + N("Tecnologia da Informação"),
  120,
  IF($M133 = 16 + N("Vendas"),
    110,
    IF($M133 = 15 + N("Jurídico"),
      100,
      IF(OR($M133 = 8, $M133 = 9, $M133 = 11) + N("Recursos humanos ou comercial ou comunicação e marketing"),
        80,
        0
      )
    )
  )
)
+
N("Adicionando pegadinha")
+
IF(AND($M133 = 16, $L133 = 9, $N133 = 11) + N("Se for de vendas, com mestrado, analista sênior"),
  IF($J133 = 5,
    100,
    0
  )
  +
  IF($H133 = "M",
    200,
    0
  ),
  0
)</f>
        <v>8000</v>
      </c>
    </row>
    <row r="134" spans="1:22" x14ac:dyDescent="0.2">
      <c r="A134" s="7" cm="1">
        <f t="array" aca="1" ref="A134" ca="1">INDEX(Companies!$A:$A,RANDBETWEEN(2,COUNTA(Companies!$A:$A)),1)</f>
        <v>2</v>
      </c>
      <c r="B134" s="5">
        <f t="shared" si="20"/>
        <v>133</v>
      </c>
      <c r="C134" s="6">
        <f t="shared" ca="1" si="21"/>
        <v>1</v>
      </c>
      <c r="D134" s="7">
        <f ca="1">IF($B134 = 1 + N("Presidente"),
    127,
    IF($B134 = 2 + N("Vice-Presidente"),
        72,
        IF($B134 = 3 + N("Secretária bilíngue"),
            13,
            RANDBETWEEN(5,COUNT(Name!$A:$A) + 1)
        )
    )
)</f>
        <v>142</v>
      </c>
      <c r="E134" s="7" t="str">
        <f ca="1" xml:space="preserve">
VLOOKUP(
  $D134,
  Name!$A:$B,
  2,
  FALSE
)
&amp; " " &amp;
IF($B134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Café Bianchi</v>
      </c>
      <c r="F134" s="7">
        <v>2</v>
      </c>
      <c r="G134" s="7" t="str" cm="1">
        <f t="array" aca="1" ref="G134" ca="1">VLOOKUP(INDEX(States!$B:$B,RANDBETWEEN(2,COUNTA(States!$A:$A)),1),States!$B:$C,2,FALSE)</f>
        <v>Leiria</v>
      </c>
      <c r="H134" s="7" t="str">
        <f ca="1">VLOOKUP($D134,Name!$A:$C,3,FALSE)</f>
        <v>M</v>
      </c>
      <c r="I134" s="7" cm="1">
        <f t="array" aca="1" ref="I134" ca="1">INDEX('Marital status'!$A:$A,RANDBETWEEN(2,COUNTA('Marital status'!$A:$A)),1)</f>
        <v>2</v>
      </c>
      <c r="J134" s="7">
        <f t="shared" ca="1" si="22"/>
        <v>2</v>
      </c>
      <c r="K134" s="8">
        <f t="shared" ca="1" si="23"/>
        <v>28778</v>
      </c>
      <c r="L134" s="6">
        <f t="shared" ca="1" si="24"/>
        <v>4</v>
      </c>
      <c r="M134" s="7">
        <f ca="1" xml:space="preserve">
  IF(OR($N134 = 2, $N134 = 3, $N134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4" s="6">
        <f t="shared" ca="1" si="25"/>
        <v>6</v>
      </c>
      <c r="O134" s="7" t="str">
        <f ca="1">VLOOKUP($N134,Roles!$A:$B,2,FALSE)</f>
        <v>Intern</v>
      </c>
      <c r="P134" s="6" t="e">
        <f t="shared" ca="1" si="26"/>
        <v>#N/A</v>
      </c>
      <c r="Q134" s="8">
        <f ca="1" xml:space="preserve">
IF(
  OR(
    $N134=5,$N134=6,$N134=7,$N134=8,$N134=14
  ),
  36161,
  IF(
     (
      (TODAY() - $K134) / 365
     ) &lt; 19,
      TODAY(),
      RANDBETWEEN(36161,TODAY())
  )
)</f>
        <v>36161</v>
      </c>
      <c r="R134" s="6">
        <f ca="1">RANDBETWEEN(2,COUNTA('Recruitment source'!$A:$A))</f>
        <v>6</v>
      </c>
      <c r="S134" s="8" t="e">
        <f t="shared" ca="1" si="27"/>
        <v>#N/A</v>
      </c>
      <c r="T134" s="6" t="e">
        <f t="shared" ca="1" si="28"/>
        <v>#N/A</v>
      </c>
      <c r="U134" s="6">
        <f t="shared" ca="1" si="29"/>
        <v>3</v>
      </c>
      <c r="V134" s="1">
        <f ca="1" xml:space="preserve">
IF($N134 = 5 + N("Presidente"),
    27000,
    IF($N134 = 6 + N("Vice-presidente"),
        23000,
        IF(OR($N134 = 8, $N134= 13, $N134 = 12) + N("Secretária bilíngue ou coordenador ou especialista"),
            8000,
            IF($N134 = 7 + N("Diretor"),
                15000,
                IF($N134 = 14 + N("Gerente"),
                    12000,
                    IF($N134 = 9 + N("Estagiário"),
                        705,
                        IF($N134 = 10 + N("Trainee"),
                            805,
                            IF($N134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 = 7,
  500,
  IF($L134 = 8,
    1000,
    IF($L134 = 9,
      1500,
      IF($L134 = 10,
        2000,
        0
      )
    )
  )
)
+
N("Adicional no salário por área")
+
IF($M134 = 14 + N("Tecnologia da Informação"),
  120,
  IF($M134 = 16 + N("Vendas"),
    110,
    IF($M134 = 15 + N("Jurídico"),
      100,
      IF(OR($M134 = 8, $M134 = 9, $M134 = 11) + N("Recursos humanos ou comercial ou comunicação e marketing"),
        80,
        0
      )
    )
  )
)
+
N("Adicionando pegadinha")
+
IF(AND($M134 = 16, $L134 = 9, $N134 = 11) + N("Se for de vendas, com mestrado, analista sênior"),
  IF($J134 = 5,
    100,
    0
  )
  +
  IF($H134 = "M",
    200,
    0
  ),
  0
)</f>
        <v>23000</v>
      </c>
    </row>
    <row r="135" spans="1:22" x14ac:dyDescent="0.2">
      <c r="A135" s="7" cm="1">
        <f t="array" aca="1" ref="A135" ca="1">INDEX(Companies!$A:$A,RANDBETWEEN(2,COUNTA(Companies!$A:$A)),1)</f>
        <v>2</v>
      </c>
      <c r="B135" s="5">
        <f t="shared" si="20"/>
        <v>134</v>
      </c>
      <c r="C135" s="6">
        <f t="shared" ca="1" si="21"/>
        <v>1</v>
      </c>
      <c r="D135" s="7">
        <f ca="1">IF($B135 = 1 + N("Presidente"),
    127,
    IF($B135 = 2 + N("Vice-Presidente"),
        72,
        IF($B135 = 3 + N("Secretária bilíngue"),
            13,
            RANDBETWEEN(5,COUNT(Name!$A:$A) + 1)
        )
    )
)</f>
        <v>94</v>
      </c>
      <c r="E135" s="7" t="str">
        <f ca="1" xml:space="preserve">
VLOOKUP(
  $D135,
  Name!$A:$B,
  2,
  FALSE
)
&amp; " " &amp;
IF($B135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Alvarenga Machado</v>
      </c>
      <c r="F135" s="7">
        <v>2</v>
      </c>
      <c r="G135" s="7" t="str" cm="1">
        <f t="array" aca="1" ref="G135" ca="1">VLOOKUP(INDEX(States!$B:$B,RANDBETWEEN(2,COUNTA(States!$A:$A)),1),States!$B:$C,2,FALSE)</f>
        <v>Viseu</v>
      </c>
      <c r="H135" s="7" t="str">
        <f ca="1">VLOOKUP($D135,Name!$A:$C,3,FALSE)</f>
        <v>F</v>
      </c>
      <c r="I135" s="7" cm="1">
        <f t="array" aca="1" ref="I135" ca="1">INDEX('Marital status'!$A:$A,RANDBETWEEN(2,COUNTA('Marital status'!$A:$A)),1)</f>
        <v>6</v>
      </c>
      <c r="J135" s="7">
        <f t="shared" ca="1" si="22"/>
        <v>2</v>
      </c>
      <c r="K135" s="8">
        <f t="shared" ca="1" si="23"/>
        <v>36951</v>
      </c>
      <c r="L135" s="6">
        <f t="shared" ca="1" si="24"/>
        <v>5</v>
      </c>
      <c r="M135" s="7">
        <f ca="1" xml:space="preserve">
  IF(OR($N135 = 2, $N135 = 3, $N135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5" s="6">
        <f t="shared" ca="1" si="25"/>
        <v>8</v>
      </c>
      <c r="O135" s="7" t="str">
        <f ca="1">VLOOKUP($N135,Roles!$A:$B,2,FALSE)</f>
        <v>Analyst</v>
      </c>
      <c r="P135" s="6">
        <f t="shared" ca="1" si="26"/>
        <v>3</v>
      </c>
      <c r="Q135" s="8">
        <f ca="1" xml:space="preserve">
IF(
  OR(
    $N135=5,$N135=6,$N135=7,$N135=8,$N135=14
  ),
  36161,
  IF(
     (
      (TODAY() - $K135) / 365
     ) &lt; 19,
      TODAY(),
      RANDBETWEEN(36161,TODAY())
  )
)</f>
        <v>36161</v>
      </c>
      <c r="R135" s="6">
        <f ca="1">RANDBETWEEN(2,COUNTA('Recruitment source'!$A:$A))</f>
        <v>3</v>
      </c>
      <c r="S135" s="8" t="e">
        <f t="shared" ca="1" si="27"/>
        <v>#N/A</v>
      </c>
      <c r="T135" s="6" t="e">
        <f t="shared" ca="1" si="28"/>
        <v>#N/A</v>
      </c>
      <c r="U135" s="6">
        <f t="shared" ca="1" si="29"/>
        <v>4</v>
      </c>
      <c r="V135" s="1">
        <f ca="1" xml:space="preserve">
IF($N135 = 5 + N("Presidente"),
    27000,
    IF($N135 = 6 + N("Vice-presidente"),
        23000,
        IF(OR($N135 = 8, $N135= 13, $N135 = 12) + N("Secretária bilíngue ou coordenador ou especialista"),
            8000,
            IF($N135 = 7 + N("Diretor"),
                15000,
                IF($N135 = 14 + N("Gerente"),
                    12000,
                    IF($N135 = 9 + N("Estagiário"),
                        705,
                        IF($N135 = 10 + N("Trainee"),
                            805,
                            IF($N135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 = 7,
  500,
  IF($L135 = 8,
    1000,
    IF($L135 = 9,
      1500,
      IF($L135 = 10,
        2000,
        0
      )
    )
  )
)
+
N("Adicional no salário por área")
+
IF($M135 = 14 + N("Tecnologia da Informação"),
  120,
  IF($M135 = 16 + N("Vendas"),
    110,
    IF($M135 = 15 + N("Jurídico"),
      100,
      IF(OR($M135 = 8, $M135 = 9, $M135 = 11) + N("Recursos humanos ou comercial ou comunicação e marketing"),
        80,
        0
      )
    )
  )
)
+
N("Adicionando pegadinha")
+
IF(AND($M135 = 16, $L135 = 9, $N135 = 11) + N("Se for de vendas, com mestrado, analista sênior"),
  IF($J135 = 5,
    100,
    0
  )
  +
  IF($H135 = "M",
    200,
    0
  ),
  0
)</f>
        <v>8000</v>
      </c>
    </row>
    <row r="136" spans="1:22" x14ac:dyDescent="0.2">
      <c r="A136" s="7" cm="1">
        <f t="array" aca="1" ref="A136" ca="1">INDEX(Companies!$A:$A,RANDBETWEEN(2,COUNTA(Companies!$A:$A)),1)</f>
        <v>2</v>
      </c>
      <c r="B136" s="5">
        <f t="shared" si="20"/>
        <v>135</v>
      </c>
      <c r="C136" s="6">
        <f t="shared" ca="1" si="21"/>
        <v>1</v>
      </c>
      <c r="D136" s="7">
        <f ca="1">IF($B136 = 1 + N("Presidente"),
    127,
    IF($B136 = 2 + N("Vice-Presidente"),
        72,
        IF($B136 = 3 + N("Secretária bilíngue"),
            13,
            RANDBETWEEN(5,COUNT(Name!$A:$A) + 1)
        )
    )
)</f>
        <v>144</v>
      </c>
      <c r="E136" s="7" t="str">
        <f ca="1" xml:space="preserve">
VLOOKUP(
  $D136,
  Name!$A:$B,
  2,
  FALSE
)
&amp; " " &amp;
IF($B136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Alvim Ferrara</v>
      </c>
      <c r="F136" s="7">
        <v>2</v>
      </c>
      <c r="G136" s="7" t="str" cm="1">
        <f t="array" aca="1" ref="G136" ca="1">VLOOKUP(INDEX(States!$B:$B,RANDBETWEEN(2,COUNTA(States!$A:$A)),1),States!$B:$C,2,FALSE)</f>
        <v>PORTO</v>
      </c>
      <c r="H136" s="7" t="str">
        <f ca="1">VLOOKUP($D136,Name!$A:$C,3,FALSE)</f>
        <v>M</v>
      </c>
      <c r="I136" s="7" cm="1">
        <f t="array" aca="1" ref="I136" ca="1">INDEX('Marital status'!$A:$A,RANDBETWEEN(2,COUNTA('Marital status'!$A:$A)),1)</f>
        <v>2</v>
      </c>
      <c r="J136" s="7">
        <f t="shared" ca="1" si="22"/>
        <v>2</v>
      </c>
      <c r="K136" s="8">
        <f t="shared" ca="1" si="23"/>
        <v>18678</v>
      </c>
      <c r="L136" s="6">
        <f t="shared" ca="1" si="24"/>
        <v>4</v>
      </c>
      <c r="M136" s="7">
        <f ca="1" xml:space="preserve">
  IF(OR($N136 = 2, $N136 = 3, $N136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6" s="6">
        <f t="shared" ca="1" si="25"/>
        <v>6</v>
      </c>
      <c r="O136" s="7" t="str">
        <f ca="1">VLOOKUP($N136,Roles!$A:$B,2,FALSE)</f>
        <v>Intern</v>
      </c>
      <c r="P136" s="6" t="e">
        <f t="shared" ca="1" si="26"/>
        <v>#N/A</v>
      </c>
      <c r="Q136" s="8">
        <f ca="1" xml:space="preserve">
IF(
  OR(
    $N136=5,$N136=6,$N136=7,$N136=8,$N136=14
  ),
  36161,
  IF(
     (
      (TODAY() - $K136) / 365
     ) &lt; 19,
      TODAY(),
      RANDBETWEEN(36161,TODAY())
  )
)</f>
        <v>36161</v>
      </c>
      <c r="R136" s="6">
        <f ca="1">RANDBETWEEN(2,COUNTA('Recruitment source'!$A:$A))</f>
        <v>7</v>
      </c>
      <c r="S136" s="8" t="e">
        <f t="shared" ca="1" si="27"/>
        <v>#N/A</v>
      </c>
      <c r="T136" s="6" t="e">
        <f t="shared" ca="1" si="28"/>
        <v>#N/A</v>
      </c>
      <c r="U136" s="6">
        <f t="shared" ca="1" si="29"/>
        <v>2</v>
      </c>
      <c r="V136" s="1">
        <f ca="1" xml:space="preserve">
IF($N136 = 5 + N("Presidente"),
    27000,
    IF($N136 = 6 + N("Vice-presidente"),
        23000,
        IF(OR($N136 = 8, $N136= 13, $N136 = 12) + N("Secretária bilíngue ou coordenador ou especialista"),
            8000,
            IF($N136 = 7 + N("Diretor"),
                15000,
                IF($N136 = 14 + N("Gerente"),
                    12000,
                    IF($N136 = 9 + N("Estagiário"),
                        705,
                        IF($N136 = 10 + N("Trainee"),
                            805,
                            IF($N136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 = 7,
  500,
  IF($L136 = 8,
    1000,
    IF($L136 = 9,
      1500,
      IF($L136 = 10,
        2000,
        0
      )
    )
  )
)
+
N("Adicional no salário por área")
+
IF($M136 = 14 + N("Tecnologia da Informação"),
  120,
  IF($M136 = 16 + N("Vendas"),
    110,
    IF($M136 = 15 + N("Jurídico"),
      100,
      IF(OR($M136 = 8, $M136 = 9, $M136 = 11) + N("Recursos humanos ou comercial ou comunicação e marketing"),
        80,
        0
      )
    )
  )
)
+
N("Adicionando pegadinha")
+
IF(AND($M136 = 16, $L136 = 9, $N136 = 11) + N("Se for de vendas, com mestrado, analista sênior"),
  IF($J136 = 5,
    100,
    0
  )
  +
  IF($H136 = "M",
    200,
    0
  ),
  0
)</f>
        <v>23000</v>
      </c>
    </row>
    <row r="137" spans="1:22" x14ac:dyDescent="0.2">
      <c r="A137" s="7" cm="1">
        <f t="array" aca="1" ref="A137" ca="1">INDEX(Companies!$A:$A,RANDBETWEEN(2,COUNTA(Companies!$A:$A)),1)</f>
        <v>2</v>
      </c>
      <c r="B137" s="5">
        <f t="shared" si="20"/>
        <v>136</v>
      </c>
      <c r="C137" s="6">
        <f t="shared" ca="1" si="21"/>
        <v>1</v>
      </c>
      <c r="D137" s="7">
        <f ca="1">IF($B137 = 1 + N("Presidente"),
    127,
    IF($B137 = 2 + N("Vice-Presidente"),
        72,
        IF($B137 = 3 + N("Secretária bilíngue"),
            13,
            RANDBETWEEN(5,COUNT(Name!$A:$A) + 1)
        )
    )
)</f>
        <v>207</v>
      </c>
      <c r="E137" s="7" t="str">
        <f ca="1" xml:space="preserve">
VLOOKUP(
  $D137,
  Name!$A:$B,
  2,
  FALSE
)
&amp; " " &amp;
IF($B137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Cardoso Sacramento</v>
      </c>
      <c r="F137" s="7">
        <v>2</v>
      </c>
      <c r="G137" s="7" t="str" cm="1">
        <f t="array" aca="1" ref="G137" ca="1">VLOOKUP(INDEX(States!$B:$B,RANDBETWEEN(2,COUNTA(States!$A:$A)),1),States!$B:$C,2,FALSE)</f>
        <v>Faro</v>
      </c>
      <c r="H137" s="7" t="str">
        <f ca="1">VLOOKUP($D137,Name!$A:$C,3,FALSE)</f>
        <v>F</v>
      </c>
      <c r="I137" s="7" cm="1">
        <f t="array" aca="1" ref="I137" ca="1">INDEX('Marital status'!$A:$A,RANDBETWEEN(2,COUNTA('Marital status'!$A:$A)),1)</f>
        <v>2</v>
      </c>
      <c r="J137" s="7">
        <f t="shared" ca="1" si="22"/>
        <v>2</v>
      </c>
      <c r="K137" s="8">
        <f t="shared" ca="1" si="23"/>
        <v>33247</v>
      </c>
      <c r="L137" s="6">
        <f t="shared" ca="1" si="24"/>
        <v>4</v>
      </c>
      <c r="M137" s="7">
        <f ca="1" xml:space="preserve">
  IF(OR($N137 = 2, $N137 = 3, $N137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37" s="6">
        <f t="shared" ca="1" si="25"/>
        <v>8</v>
      </c>
      <c r="O137" s="7" t="str">
        <f ca="1">VLOOKUP($N137,Roles!$A:$B,2,FALSE)</f>
        <v>Analyst</v>
      </c>
      <c r="P137" s="6">
        <f t="shared" ca="1" si="26"/>
        <v>3</v>
      </c>
      <c r="Q137" s="8">
        <f ca="1" xml:space="preserve">
IF(
  OR(
    $N137=5,$N137=6,$N137=7,$N137=8,$N137=14
  ),
  36161,
  IF(
     (
      (TODAY() - $K137) / 365
     ) &lt; 19,
      TODAY(),
      RANDBETWEEN(36161,TODAY())
  )
)</f>
        <v>36161</v>
      </c>
      <c r="R137" s="6">
        <f ca="1">RANDBETWEEN(2,COUNTA('Recruitment source'!$A:$A))</f>
        <v>11</v>
      </c>
      <c r="S137" s="8" t="e">
        <f t="shared" ca="1" si="27"/>
        <v>#N/A</v>
      </c>
      <c r="T137" s="6" t="e">
        <f t="shared" ca="1" si="28"/>
        <v>#N/A</v>
      </c>
      <c r="U137" s="6">
        <f t="shared" ca="1" si="29"/>
        <v>3</v>
      </c>
      <c r="V137" s="1">
        <f ca="1" xml:space="preserve">
IF($N137 = 5 + N("Presidente"),
    27000,
    IF($N137 = 6 + N("Vice-presidente"),
        23000,
        IF(OR($N137 = 8, $N137= 13, $N137 = 12) + N("Secretária bilíngue ou coordenador ou especialista"),
            8000,
            IF($N137 = 7 + N("Diretor"),
                15000,
                IF($N137 = 14 + N("Gerente"),
                    12000,
                    IF($N137 = 9 + N("Estagiário"),
                        705,
                        IF($N137 = 10 + N("Trainee"),
                            805,
                            IF($N137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 = 7,
  500,
  IF($L137 = 8,
    1000,
    IF($L137 = 9,
      1500,
      IF($L137 = 10,
        2000,
        0
      )
    )
  )
)
+
N("Adicional no salário por área")
+
IF($M137 = 14 + N("Tecnologia da Informação"),
  120,
  IF($M137 = 16 + N("Vendas"),
    110,
    IF($M137 = 15 + N("Jurídico"),
      100,
      IF(OR($M137 = 8, $M137 = 9, $M137 = 11) + N("Recursos humanos ou comercial ou comunicação e marketing"),
        80,
        0
      )
    )
  )
)
+
N("Adicionando pegadinha")
+
IF(AND($M137 = 16, $L137 = 9, $N137 = 11) + N("Se for de vendas, com mestrado, analista sênior"),
  IF($J137 = 5,
    100,
    0
  )
  +
  IF($H137 = "M",
    200,
    0
  ),
  0
)</f>
        <v>8000</v>
      </c>
    </row>
    <row r="138" spans="1:22" x14ac:dyDescent="0.2">
      <c r="A138" s="7" cm="1">
        <f t="array" aca="1" ref="A138" ca="1">INDEX(Companies!$A:$A,RANDBETWEEN(2,COUNTA(Companies!$A:$A)),1)</f>
        <v>2</v>
      </c>
      <c r="B138" s="5">
        <f t="shared" si="20"/>
        <v>137</v>
      </c>
      <c r="C138" s="6">
        <f t="shared" ca="1" si="21"/>
        <v>1</v>
      </c>
      <c r="D138" s="7">
        <f ca="1">IF($B138 = 1 + N("Presidente"),
    127,
    IF($B138 = 2 + N("Vice-Presidente"),
        72,
        IF($B138 = 3 + N("Secretária bilíngue"),
            13,
            RANDBETWEEN(5,COUNT(Name!$A:$A) + 1)
        )
    )
)</f>
        <v>116</v>
      </c>
      <c r="E138" s="7" t="str">
        <f ca="1" xml:space="preserve">
VLOOKUP(
  $D138,
  Name!$A:$B,
  2,
  FALSE
)
&amp; " " &amp;
IF($B138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Alcantara Noronha</v>
      </c>
      <c r="F138" s="7">
        <v>2</v>
      </c>
      <c r="G138" s="7" t="str" cm="1">
        <f t="array" aca="1" ref="G138" ca="1">VLOOKUP(INDEX(States!$B:$B,RANDBETWEEN(2,COUNTA(States!$A:$A)),1),States!$B:$C,2,FALSE)</f>
        <v>braga</v>
      </c>
      <c r="H138" s="7" t="str">
        <f ca="1">VLOOKUP($D138,Name!$A:$C,3,FALSE)</f>
        <v>F</v>
      </c>
      <c r="I138" s="7" cm="1">
        <f t="array" aca="1" ref="I138" ca="1">INDEX('Marital status'!$A:$A,RANDBETWEEN(2,COUNTA('Marital status'!$A:$A)),1)</f>
        <v>4</v>
      </c>
      <c r="J138" s="7">
        <f t="shared" ca="1" si="22"/>
        <v>2</v>
      </c>
      <c r="K138" s="8">
        <f t="shared" ca="1" si="23"/>
        <v>27071</v>
      </c>
      <c r="L138" s="6">
        <f t="shared" ca="1" si="24"/>
        <v>4</v>
      </c>
      <c r="M138" s="7">
        <f ca="1" xml:space="preserve">
  IF(OR($N138 = 2, $N138 = 3, $N138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8" s="6">
        <f t="shared" ca="1" si="25"/>
        <v>6</v>
      </c>
      <c r="O138" s="7" t="str">
        <f ca="1">VLOOKUP($N138,Roles!$A:$B,2,FALSE)</f>
        <v>Intern</v>
      </c>
      <c r="P138" s="6" t="e">
        <f t="shared" ca="1" si="26"/>
        <v>#N/A</v>
      </c>
      <c r="Q138" s="8">
        <f ca="1" xml:space="preserve">
IF(
  OR(
    $N138=5,$N138=6,$N138=7,$N138=8,$N138=14
  ),
  36161,
  IF(
     (
      (TODAY() - $K138) / 365
     ) &lt; 19,
      TODAY(),
      RANDBETWEEN(36161,TODAY())
  )
)</f>
        <v>36161</v>
      </c>
      <c r="R138" s="6">
        <f ca="1">RANDBETWEEN(2,COUNTA('Recruitment source'!$A:$A))</f>
        <v>12</v>
      </c>
      <c r="S138" s="8" t="e">
        <f t="shared" ca="1" si="27"/>
        <v>#N/A</v>
      </c>
      <c r="T138" s="6" t="e">
        <f t="shared" ca="1" si="28"/>
        <v>#N/A</v>
      </c>
      <c r="U138" s="6">
        <f t="shared" ca="1" si="29"/>
        <v>2</v>
      </c>
      <c r="V138" s="1">
        <f ca="1" xml:space="preserve">
IF($N138 = 5 + N("Presidente"),
    27000,
    IF($N138 = 6 + N("Vice-presidente"),
        23000,
        IF(OR($N138 = 8, $N138= 13, $N138 = 12) + N("Secretária bilíngue ou coordenador ou especialista"),
            8000,
            IF($N138 = 7 + N("Diretor"),
                15000,
                IF($N138 = 14 + N("Gerente"),
                    12000,
                    IF($N138 = 9 + N("Estagiário"),
                        705,
                        IF($N138 = 10 + N("Trainee"),
                            805,
                            IF($N138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 = 7,
  500,
  IF($L138 = 8,
    1000,
    IF($L138 = 9,
      1500,
      IF($L138 = 10,
        2000,
        0
      )
    )
  )
)
+
N("Adicional no salário por área")
+
IF($M138 = 14 + N("Tecnologia da Informação"),
  120,
  IF($M138 = 16 + N("Vendas"),
    110,
    IF($M138 = 15 + N("Jurídico"),
      100,
      IF(OR($M138 = 8, $M138 = 9, $M138 = 11) + N("Recursos humanos ou comercial ou comunicação e marketing"),
        80,
        0
      )
    )
  )
)
+
N("Adicionando pegadinha")
+
IF(AND($M138 = 16, $L138 = 9, $N138 = 11) + N("Se for de vendas, com mestrado, analista sênior"),
  IF($J138 = 5,
    100,
    0
  )
  +
  IF($H138 = "M",
    200,
    0
  ),
  0
)</f>
        <v>23080</v>
      </c>
    </row>
    <row r="139" spans="1:22" x14ac:dyDescent="0.2">
      <c r="A139" s="7" cm="1">
        <f t="array" aca="1" ref="A139" ca="1">INDEX(Companies!$A:$A,RANDBETWEEN(2,COUNTA(Companies!$A:$A)),1)</f>
        <v>2</v>
      </c>
      <c r="B139" s="5">
        <f t="shared" si="20"/>
        <v>138</v>
      </c>
      <c r="C139" s="6">
        <f t="shared" ca="1" si="21"/>
        <v>1</v>
      </c>
      <c r="D139" s="7">
        <f ca="1">IF($B139 = 1 + N("Presidente"),
    127,
    IF($B139 = 2 + N("Vice-Presidente"),
        72,
        IF($B139 = 3 + N("Secretária bilíngue"),
            13,
            RANDBETWEEN(5,COUNT(Name!$A:$A) + 1)
        )
    )
)</f>
        <v>188</v>
      </c>
      <c r="E139" s="7" t="str">
        <f ca="1" xml:space="preserve">
VLOOKUP(
  $D139,
  Name!$A:$B,
  2,
  FALSE
)
&amp; " " &amp;
IF($B139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Gallo Battaglia</v>
      </c>
      <c r="F139" s="7">
        <v>2</v>
      </c>
      <c r="G139" s="7" t="str" cm="1">
        <f t="array" aca="1" ref="G139" ca="1">VLOOKUP(INDEX(States!$B:$B,RANDBETWEEN(2,COUNTA(States!$A:$A)),1),States!$B:$C,2,FALSE)</f>
        <v xml:space="preserve"> Lisboa</v>
      </c>
      <c r="H139" s="7" t="str">
        <f ca="1">VLOOKUP($D139,Name!$A:$C,3,FALSE)</f>
        <v>M</v>
      </c>
      <c r="I139" s="7" cm="1">
        <f t="array" aca="1" ref="I139" ca="1">INDEX('Marital status'!$A:$A,RANDBETWEEN(2,COUNTA('Marital status'!$A:$A)),1)</f>
        <v>3</v>
      </c>
      <c r="J139" s="7">
        <f t="shared" ca="1" si="22"/>
        <v>2</v>
      </c>
      <c r="K139" s="8">
        <f t="shared" ca="1" si="23"/>
        <v>33843</v>
      </c>
      <c r="L139" s="6">
        <f t="shared" ca="1" si="24"/>
        <v>4</v>
      </c>
      <c r="M139" s="7">
        <f ca="1" xml:space="preserve">
  IF(OR($N139 = 2, $N139 = 3, $N139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9" s="6">
        <f t="shared" ca="1" si="25"/>
        <v>8</v>
      </c>
      <c r="O139" s="7" t="str">
        <f ca="1">VLOOKUP($N139,Roles!$A:$B,2,FALSE)</f>
        <v>Analyst</v>
      </c>
      <c r="P139" s="6">
        <f t="shared" ca="1" si="26"/>
        <v>2</v>
      </c>
      <c r="Q139" s="8">
        <f ca="1" xml:space="preserve">
IF(
  OR(
    $N139=5,$N139=6,$N139=7,$N139=8,$N139=14
  ),
  36161,
  IF(
     (
      (TODAY() - $K139) / 365
     ) &lt; 19,
      TODAY(),
      RANDBETWEEN(36161,TODAY())
  )
)</f>
        <v>36161</v>
      </c>
      <c r="R139" s="6">
        <f ca="1">RANDBETWEEN(2,COUNTA('Recruitment source'!$A:$A))</f>
        <v>9</v>
      </c>
      <c r="S139" s="8" t="e">
        <f t="shared" ca="1" si="27"/>
        <v>#N/A</v>
      </c>
      <c r="T139" s="6" t="e">
        <f t="shared" ca="1" si="28"/>
        <v>#N/A</v>
      </c>
      <c r="U139" s="6">
        <f t="shared" ca="1" si="29"/>
        <v>5</v>
      </c>
      <c r="V139" s="1">
        <f ca="1" xml:space="preserve">
IF($N139 = 5 + N("Presidente"),
    27000,
    IF($N139 = 6 + N("Vice-presidente"),
        23000,
        IF(OR($N139 = 8, $N139= 13, $N139 = 12) + N("Secretária bilíngue ou coordenador ou especialista"),
            8000,
            IF($N139 = 7 + N("Diretor"),
                15000,
                IF($N139 = 14 + N("Gerente"),
                    12000,
                    IF($N139 = 9 + N("Estagiário"),
                        705,
                        IF($N139 = 10 + N("Trainee"),
                            805,
                            IF($N139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 = 7,
  500,
  IF($L139 = 8,
    1000,
    IF($L139 = 9,
      1500,
      IF($L139 = 10,
        2000,
        0
      )
    )
  )
)
+
N("Adicional no salário por área")
+
IF($M139 = 14 + N("Tecnologia da Informação"),
  120,
  IF($M139 = 16 + N("Vendas"),
    110,
    IF($M139 = 15 + N("Jurídico"),
      100,
      IF(OR($M139 = 8, $M139 = 9, $M139 = 11) + N("Recursos humanos ou comercial ou comunicação e marketing"),
        80,
        0
      )
    )
  )
)
+
N("Adicionando pegadinha")
+
IF(AND($M139 = 16, $L139 = 9, $N139 = 11) + N("Se for de vendas, com mestrado, analista sênior"),
  IF($J139 = 5,
    100,
    0
  )
  +
  IF($H139 = "M",
    200,
    0
  ),
  0
)</f>
        <v>8080</v>
      </c>
    </row>
    <row r="140" spans="1:22" x14ac:dyDescent="0.2">
      <c r="A140" s="7" cm="1">
        <f t="array" aca="1" ref="A140" ca="1">INDEX(Companies!$A:$A,RANDBETWEEN(2,COUNTA(Companies!$A:$A)),1)</f>
        <v>2</v>
      </c>
      <c r="B140" s="5">
        <f t="shared" si="20"/>
        <v>139</v>
      </c>
      <c r="C140" s="6">
        <f t="shared" ca="1" si="21"/>
        <v>1</v>
      </c>
      <c r="D140" s="7">
        <f ca="1">IF($B140 = 1 + N("Presidente"),
    127,
    IF($B140 = 2 + N("Vice-Presidente"),
        72,
        IF($B140 = 3 + N("Secretária bilíngue"),
            13,
            RANDBETWEEN(5,COUNT(Name!$A:$A) + 1)
        )
    )
)</f>
        <v>118</v>
      </c>
      <c r="E140" s="7" t="str">
        <f ca="1" xml:space="preserve">
VLOOKUP(
  $D140,
  Name!$A:$B,
  2,
  FALSE
)
&amp; " " &amp;
IF($B140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Eliezer Castro Cabral</v>
      </c>
      <c r="F140" s="7">
        <v>2</v>
      </c>
      <c r="G140" s="7" t="str" cm="1">
        <f t="array" aca="1" ref="G140" ca="1">VLOOKUP(INDEX(States!$B:$B,RANDBETWEEN(2,COUNTA(States!$A:$A)),1),States!$B:$C,2,FALSE)</f>
        <v>Beja</v>
      </c>
      <c r="H140" s="7" t="str">
        <f ca="1">VLOOKUP($D140,Name!$A:$C,3,FALSE)</f>
        <v>M</v>
      </c>
      <c r="I140" s="7" cm="1">
        <f t="array" aca="1" ref="I140" ca="1">INDEX('Marital status'!$A:$A,RANDBETWEEN(2,COUNTA('Marital status'!$A:$A)),1)</f>
        <v>6</v>
      </c>
      <c r="J140" s="7">
        <f t="shared" ca="1" si="22"/>
        <v>3</v>
      </c>
      <c r="K140" s="8">
        <f t="shared" ca="1" si="23"/>
        <v>34086</v>
      </c>
      <c r="L140" s="6">
        <f t="shared" ca="1" si="24"/>
        <v>4</v>
      </c>
      <c r="M140" s="7">
        <f ca="1" xml:space="preserve">
  IF(OR($N140 = 2, $N140 = 3, $N140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0" s="6">
        <f t="shared" ca="1" si="25"/>
        <v>7</v>
      </c>
      <c r="O140" s="7" t="str">
        <f ca="1">VLOOKUP($N140,Roles!$A:$B,2,FALSE)</f>
        <v>Trainee</v>
      </c>
      <c r="P140" s="6" t="e">
        <f t="shared" ca="1" si="26"/>
        <v>#N/A</v>
      </c>
      <c r="Q140" s="8">
        <f ca="1" xml:space="preserve">
IF(
  OR(
    $N140=5,$N140=6,$N140=7,$N140=8,$N140=14
  ),
  36161,
  IF(
     (
      (TODAY() - $K140) / 365
     ) &lt; 19,
      TODAY(),
      RANDBETWEEN(36161,TODAY())
  )
)</f>
        <v>36161</v>
      </c>
      <c r="R140" s="6">
        <f ca="1">RANDBETWEEN(2,COUNTA('Recruitment source'!$A:$A))</f>
        <v>8</v>
      </c>
      <c r="S140" s="8" t="e">
        <f t="shared" ca="1" si="27"/>
        <v>#N/A</v>
      </c>
      <c r="T140" s="6" t="e">
        <f t="shared" ca="1" si="28"/>
        <v>#N/A</v>
      </c>
      <c r="U140" s="6">
        <f t="shared" ca="1" si="29"/>
        <v>3</v>
      </c>
      <c r="V140" s="1">
        <f ca="1" xml:space="preserve">
IF($N140 = 5 + N("Presidente"),
    27000,
    IF($N140 = 6 + N("Vice-presidente"),
        23000,
        IF(OR($N140 = 8, $N140= 13, $N140 = 12) + N("Secretária bilíngue ou coordenador ou especialista"),
            8000,
            IF($N140 = 7 + N("Diretor"),
                15000,
                IF($N140 = 14 + N("Gerente"),
                    12000,
                    IF($N140 = 9 + N("Estagiário"),
                        705,
                        IF($N140 = 10 + N("Trainee"),
                            805,
                            IF($N140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 = 7,
  500,
  IF($L140 = 8,
    1000,
    IF($L140 = 9,
      1500,
      IF($L140 = 10,
        2000,
        0
      )
    )
  )
)
+
N("Adicional no salário por área")
+
IF($M140 = 14 + N("Tecnologia da Informação"),
  120,
  IF($M140 = 16 + N("Vendas"),
    110,
    IF($M140 = 15 + N("Jurídico"),
      100,
      IF(OR($M140 = 8, $M140 = 9, $M140 = 11) + N("Recursos humanos ou comercial ou comunicação e marketing"),
        80,
        0
      )
    )
  )
)
+
N("Adicionando pegadinha")
+
IF(AND($M140 = 16, $L140 = 9, $N140 = 11) + N("Se for de vendas, com mestrado, analista sênior"),
  IF($J140 = 5,
    100,
    0
  )
  +
  IF($H140 = "M",
    200,
    0
  ),
  0
)</f>
        <v>15000</v>
      </c>
    </row>
    <row r="141" spans="1:22" x14ac:dyDescent="0.2">
      <c r="A141" s="7" cm="1">
        <f t="array" aca="1" ref="A141" ca="1">INDEX(Companies!$A:$A,RANDBETWEEN(2,COUNTA(Companies!$A:$A)),1)</f>
        <v>2</v>
      </c>
      <c r="B141" s="5">
        <f t="shared" si="20"/>
        <v>140</v>
      </c>
      <c r="C141" s="6">
        <f t="shared" ca="1" si="21"/>
        <v>1</v>
      </c>
      <c r="D141" s="7">
        <f ca="1">IF($B141 = 1 + N("Presidente"),
    127,
    IF($B141 = 2 + N("Vice-Presidente"),
        72,
        IF($B141 = 3 + N("Secretária bilíngue"),
            13,
            RANDBETWEEN(5,COUNT(Name!$A:$A) + 1)
        )
    )
)</f>
        <v>238</v>
      </c>
      <c r="E141" s="7" t="str">
        <f ca="1" xml:space="preserve">
VLOOKUP(
  $D141,
  Name!$A:$B,
  2,
  FALSE
)
&amp; " " &amp;
IF($B141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Rangel Giordano</v>
      </c>
      <c r="F141" s="7">
        <v>2</v>
      </c>
      <c r="G141" s="7" t="str" cm="1">
        <f t="array" aca="1" ref="G141" ca="1">VLOOKUP(INDEX(States!$B:$B,RANDBETWEEN(2,COUNTA(States!$A:$A)),1),States!$B:$C,2,FALSE)</f>
        <v>braga</v>
      </c>
      <c r="H141" s="7" t="str">
        <f ca="1">VLOOKUP($D141,Name!$A:$C,3,FALSE)</f>
        <v>M</v>
      </c>
      <c r="I141" s="7" cm="1">
        <f t="array" aca="1" ref="I141" ca="1">INDEX('Marital status'!$A:$A,RANDBETWEEN(2,COUNTA('Marital status'!$A:$A)),1)</f>
        <v>4</v>
      </c>
      <c r="J141" s="7">
        <f t="shared" ca="1" si="22"/>
        <v>2</v>
      </c>
      <c r="K141" s="8">
        <f t="shared" ca="1" si="23"/>
        <v>36422</v>
      </c>
      <c r="L141" s="6">
        <f t="shared" ca="1" si="24"/>
        <v>5</v>
      </c>
      <c r="M141" s="7">
        <f ca="1" xml:space="preserve">
  IF(OR($N141 = 2, $N141 = 3, $N141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1" s="6">
        <f t="shared" ca="1" si="25"/>
        <v>8</v>
      </c>
      <c r="O141" s="7" t="str">
        <f ca="1">VLOOKUP($N141,Roles!$A:$B,2,FALSE)</f>
        <v>Analyst</v>
      </c>
      <c r="P141" s="6">
        <f t="shared" ca="1" si="26"/>
        <v>3</v>
      </c>
      <c r="Q141" s="8">
        <f ca="1" xml:space="preserve">
IF(
  OR(
    $N141=5,$N141=6,$N141=7,$N141=8,$N141=14
  ),
  36161,
  IF(
     (
      (TODAY() - $K141) / 365
     ) &lt; 19,
      TODAY(),
      RANDBETWEEN(36161,TODAY())
  )
)</f>
        <v>36161</v>
      </c>
      <c r="R141" s="6">
        <f ca="1">RANDBETWEEN(2,COUNTA('Recruitment source'!$A:$A))</f>
        <v>7</v>
      </c>
      <c r="S141" s="8" t="e">
        <f t="shared" ca="1" si="27"/>
        <v>#N/A</v>
      </c>
      <c r="T141" s="6" t="e">
        <f t="shared" ca="1" si="28"/>
        <v>#N/A</v>
      </c>
      <c r="U141" s="6">
        <f t="shared" ca="1" si="29"/>
        <v>2</v>
      </c>
      <c r="V141" s="1">
        <f ca="1" xml:space="preserve">
IF($N141 = 5 + N("Presidente"),
    27000,
    IF($N141 = 6 + N("Vice-presidente"),
        23000,
        IF(OR($N141 = 8, $N141= 13, $N141 = 12) + N("Secretária bilíngue ou coordenador ou especialista"),
            8000,
            IF($N141 = 7 + N("Diretor"),
                15000,
                IF($N141 = 14 + N("Gerente"),
                    12000,
                    IF($N141 = 9 + N("Estagiário"),
                        705,
                        IF($N141 = 10 + N("Trainee"),
                            805,
                            IF($N141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 = 7,
  500,
  IF($L141 = 8,
    1000,
    IF($L141 = 9,
      1500,
      IF($L141 = 10,
        2000,
        0
      )
    )
  )
)
+
N("Adicional no salário por área")
+
IF($M141 = 14 + N("Tecnologia da Informação"),
  120,
  IF($M141 = 16 + N("Vendas"),
    110,
    IF($M141 = 15 + N("Jurídico"),
      100,
      IF(OR($M141 = 8, $M141 = 9, $M141 = 11) + N("Recursos humanos ou comercial ou comunicação e marketing"),
        80,
        0
      )
    )
  )
)
+
N("Adicionando pegadinha")
+
IF(AND($M141 = 16, $L141 = 9, $N141 = 11) + N("Se for de vendas, com mestrado, analista sênior"),
  IF($J141 = 5,
    100,
    0
  )
  +
  IF($H141 = "M",
    200,
    0
  ),
  0
)</f>
        <v>8000</v>
      </c>
    </row>
    <row r="142" spans="1:22" x14ac:dyDescent="0.2">
      <c r="A142" s="7" cm="1">
        <f t="array" aca="1" ref="A142" ca="1">INDEX(Companies!$A:$A,RANDBETWEEN(2,COUNTA(Companies!$A:$A)),1)</f>
        <v>2</v>
      </c>
      <c r="B142" s="5">
        <f t="shared" si="20"/>
        <v>141</v>
      </c>
      <c r="C142" s="6">
        <f t="shared" ca="1" si="21"/>
        <v>1</v>
      </c>
      <c r="D142" s="7">
        <f ca="1">IF($B142 = 1 + N("Presidente"),
    127,
    IF($B142 = 2 + N("Vice-Presidente"),
        72,
        IF($B142 = 3 + N("Secretária bilíngue"),
            13,
            RANDBETWEEN(5,COUNT(Name!$A:$A) + 1)
        )
    )
)</f>
        <v>284</v>
      </c>
      <c r="E142" s="7" t="str">
        <f ca="1" xml:space="preserve">
VLOOKUP(
  $D142,
  Name!$A:$B,
  2,
  FALSE
)
&amp; " " &amp;
IF($B142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Pimentel Evangelista</v>
      </c>
      <c r="F142" s="7">
        <v>2</v>
      </c>
      <c r="G142" s="7" t="str" cm="1">
        <f t="array" aca="1" ref="G142" ca="1">VLOOKUP(INDEX(States!$B:$B,RANDBETWEEN(2,COUNTA(States!$A:$A)),1),States!$B:$C,2,FALSE)</f>
        <v xml:space="preserve"> Setúbal </v>
      </c>
      <c r="H142" s="7" t="str">
        <f ca="1">VLOOKUP($D142,Name!$A:$C,3,FALSE)</f>
        <v>M</v>
      </c>
      <c r="I142" s="7" cm="1">
        <f t="array" aca="1" ref="I142" ca="1">INDEX('Marital status'!$A:$A,RANDBETWEEN(2,COUNTA('Marital status'!$A:$A)),1)</f>
        <v>6</v>
      </c>
      <c r="J142" s="7">
        <f t="shared" ca="1" si="22"/>
        <v>2</v>
      </c>
      <c r="K142" s="8">
        <f t="shared" ca="1" si="23"/>
        <v>28266</v>
      </c>
      <c r="L142" s="6">
        <f t="shared" ca="1" si="24"/>
        <v>4</v>
      </c>
      <c r="M142" s="7">
        <f ca="1" xml:space="preserve">
  IF(OR($N142 = 2, $N142 = 3, $N142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2" s="6">
        <f t="shared" ca="1" si="25"/>
        <v>6</v>
      </c>
      <c r="O142" s="7" t="str">
        <f ca="1">VLOOKUP($N142,Roles!$A:$B,2,FALSE)</f>
        <v>Intern</v>
      </c>
      <c r="P142" s="6" t="e">
        <f t="shared" ca="1" si="26"/>
        <v>#N/A</v>
      </c>
      <c r="Q142" s="8">
        <f ca="1" xml:space="preserve">
IF(
  OR(
    $N142=5,$N142=6,$N142=7,$N142=8,$N142=14
  ),
  36161,
  IF(
     (
      (TODAY() - $K142) / 365
     ) &lt; 19,
      TODAY(),
      RANDBETWEEN(36161,TODAY())
  )
)</f>
        <v>36161</v>
      </c>
      <c r="R142" s="6">
        <f ca="1">RANDBETWEEN(2,COUNTA('Recruitment source'!$A:$A))</f>
        <v>12</v>
      </c>
      <c r="S142" s="8" t="e">
        <f t="shared" ca="1" si="27"/>
        <v>#N/A</v>
      </c>
      <c r="T142" s="6" t="e">
        <f t="shared" ca="1" si="28"/>
        <v>#N/A</v>
      </c>
      <c r="U142" s="6">
        <f t="shared" ca="1" si="29"/>
        <v>5</v>
      </c>
      <c r="V142" s="1">
        <f ca="1" xml:space="preserve">
IF($N142 = 5 + N("Presidente"),
    27000,
    IF($N142 = 6 + N("Vice-presidente"),
        23000,
        IF(OR($N142 = 8, $N142= 13, $N142 = 12) + N("Secretária bilíngue ou coordenador ou especialista"),
            8000,
            IF($N142 = 7 + N("Diretor"),
                15000,
                IF($N142 = 14 + N("Gerente"),
                    12000,
                    IF($N142 = 9 + N("Estagiário"),
                        705,
                        IF($N142 = 10 + N("Trainee"),
                            805,
                            IF($N142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 = 7,
  500,
  IF($L142 = 8,
    1000,
    IF($L142 = 9,
      1500,
      IF($L142 = 10,
        2000,
        0
      )
    )
  )
)
+
N("Adicional no salário por área")
+
IF($M142 = 14 + N("Tecnologia da Informação"),
  120,
  IF($M142 = 16 + N("Vendas"),
    110,
    IF($M142 = 15 + N("Jurídico"),
      100,
      IF(OR($M142 = 8, $M142 = 9, $M142 = 11) + N("Recursos humanos ou comercial ou comunicação e marketing"),
        80,
        0
      )
    )
  )
)
+
N("Adicionando pegadinha")
+
IF(AND($M142 = 16, $L142 = 9, $N142 = 11) + N("Se for de vendas, com mestrado, analista sênior"),
  IF($J142 = 5,
    100,
    0
  )
  +
  IF($H142 = "M",
    200,
    0
  ),
  0
)</f>
        <v>23000</v>
      </c>
    </row>
    <row r="143" spans="1:22" x14ac:dyDescent="0.2">
      <c r="A143" s="7" cm="1">
        <f t="array" aca="1" ref="A143" ca="1">INDEX(Companies!$A:$A,RANDBETWEEN(2,COUNTA(Companies!$A:$A)),1)</f>
        <v>2</v>
      </c>
      <c r="B143" s="5">
        <f t="shared" si="20"/>
        <v>142</v>
      </c>
      <c r="C143" s="6">
        <f t="shared" ca="1" si="21"/>
        <v>1</v>
      </c>
      <c r="D143" s="7">
        <f ca="1">IF($B143 = 1 + N("Presidente"),
    127,
    IF($B143 = 2 + N("Vice-Presidente"),
        72,
        IF($B143 = 3 + N("Secretária bilíngue"),
            13,
            RANDBETWEEN(5,COUNT(Name!$A:$A) + 1)
        )
    )
)</f>
        <v>64</v>
      </c>
      <c r="E143" s="7" t="str">
        <f ca="1" xml:space="preserve">
VLOOKUP(
  $D143,
  Name!$A:$B,
  2,
  FALSE
)
&amp; " " &amp;
IF($B143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Caminha Mazza</v>
      </c>
      <c r="F143" s="7">
        <v>2</v>
      </c>
      <c r="G143" s="7" t="str" cm="1">
        <f t="array" aca="1" ref="G143" ca="1">VLOOKUP(INDEX(States!$B:$B,RANDBETWEEN(2,COUNTA(States!$A:$A)),1),States!$B:$C,2,FALSE)</f>
        <v xml:space="preserve"> Lisboa</v>
      </c>
      <c r="H143" s="7" t="str">
        <f ca="1">VLOOKUP($D143,Name!$A:$C,3,FALSE)</f>
        <v>F</v>
      </c>
      <c r="I143" s="7" cm="1">
        <f t="array" aca="1" ref="I143" ca="1">INDEX('Marital status'!$A:$A,RANDBETWEEN(2,COUNTA('Marital status'!$A:$A)),1)</f>
        <v>4</v>
      </c>
      <c r="J143" s="7">
        <f t="shared" ca="1" si="22"/>
        <v>4</v>
      </c>
      <c r="K143" s="8">
        <f t="shared" ca="1" si="23"/>
        <v>35559</v>
      </c>
      <c r="L143" s="6">
        <f t="shared" ca="1" si="24"/>
        <v>4</v>
      </c>
      <c r="M143" s="7">
        <f ca="1" xml:space="preserve">
  IF(OR($N143 = 2, $N143 = 3, $N143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3" s="6">
        <f t="shared" ca="1" si="25"/>
        <v>8</v>
      </c>
      <c r="O143" s="7" t="str">
        <f ca="1">VLOOKUP($N143,Roles!$A:$B,2,FALSE)</f>
        <v>Analyst</v>
      </c>
      <c r="P143" s="6">
        <f t="shared" ca="1" si="26"/>
        <v>4</v>
      </c>
      <c r="Q143" s="8">
        <f ca="1" xml:space="preserve">
IF(
  OR(
    $N143=5,$N143=6,$N143=7,$N143=8,$N143=14
  ),
  36161,
  IF(
     (
      (TODAY() - $K143) / 365
     ) &lt; 19,
      TODAY(),
      RANDBETWEEN(36161,TODAY())
  )
)</f>
        <v>36161</v>
      </c>
      <c r="R143" s="6">
        <f ca="1">RANDBETWEEN(2,COUNTA('Recruitment source'!$A:$A))</f>
        <v>12</v>
      </c>
      <c r="S143" s="8" t="e">
        <f t="shared" ca="1" si="27"/>
        <v>#N/A</v>
      </c>
      <c r="T143" s="6" t="e">
        <f t="shared" ca="1" si="28"/>
        <v>#N/A</v>
      </c>
      <c r="U143" s="6">
        <f t="shared" ca="1" si="29"/>
        <v>3</v>
      </c>
      <c r="V143" s="1">
        <f ca="1" xml:space="preserve">
IF($N143 = 5 + N("Presidente"),
    27000,
    IF($N143 = 6 + N("Vice-presidente"),
        23000,
        IF(OR($N143 = 8, $N143= 13, $N143 = 12) + N("Secretária bilíngue ou coordenador ou especialista"),
            8000,
            IF($N143 = 7 + N("Diretor"),
                15000,
                IF($N143 = 14 + N("Gerente"),
                    12000,
                    IF($N143 = 9 + N("Estagiário"),
                        705,
                        IF($N143 = 10 + N("Trainee"),
                            805,
                            IF($N143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 = 7,
  500,
  IF($L143 = 8,
    1000,
    IF($L143 = 9,
      1500,
      IF($L143 = 10,
        2000,
        0
      )
    )
  )
)
+
N("Adicional no salário por área")
+
IF($M143 = 14 + N("Tecnologia da Informação"),
  120,
  IF($M143 = 16 + N("Vendas"),
    110,
    IF($M143 = 15 + N("Jurídico"),
      100,
      IF(OR($M143 = 8, $M143 = 9, $M143 = 11) + N("Recursos humanos ou comercial ou comunicação e marketing"),
        80,
        0
      )
    )
  )
)
+
N("Adicionando pegadinha")
+
IF(AND($M143 = 16, $L143 = 9, $N143 = 11) + N("Se for de vendas, com mestrado, analista sênior"),
  IF($J143 = 5,
    100,
    0
  )
  +
  IF($H143 = "M",
    200,
    0
  ),
  0
)</f>
        <v>8000</v>
      </c>
    </row>
    <row r="144" spans="1:22" x14ac:dyDescent="0.2">
      <c r="A144" s="7" cm="1">
        <f t="array" aca="1" ref="A144" ca="1">INDEX(Companies!$A:$A,RANDBETWEEN(2,COUNTA(Companies!$A:$A)),1)</f>
        <v>2</v>
      </c>
      <c r="B144" s="5">
        <f t="shared" si="20"/>
        <v>143</v>
      </c>
      <c r="C144" s="6">
        <f t="shared" ca="1" si="21"/>
        <v>1</v>
      </c>
      <c r="D144" s="7">
        <f ca="1">IF($B144 = 1 + N("Presidente"),
    127,
    IF($B144 = 2 + N("Vice-Presidente"),
        72,
        IF($B144 = 3 + N("Secretária bilíngue"),
            13,
            RANDBETWEEN(5,COUNT(Name!$A:$A) + 1)
        )
    )
)</f>
        <v>200</v>
      </c>
      <c r="E144" s="7" t="str">
        <f ca="1" xml:space="preserve">
VLOOKUP(
  $D144,
  Name!$A:$B,
  2,
  FALSE
)
&amp; " " &amp;
IF($B144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Auth Brasão</v>
      </c>
      <c r="F144" s="7">
        <v>2</v>
      </c>
      <c r="G144" s="7" t="str" cm="1">
        <f t="array" aca="1" ref="G144" ca="1">VLOOKUP(INDEX(States!$B:$B,RANDBETWEEN(2,COUNTA(States!$A:$A)),1),States!$B:$C,2,FALSE)</f>
        <v>Beja</v>
      </c>
      <c r="H144" s="7" t="str">
        <f ca="1">VLOOKUP($D144,Name!$A:$C,3,FALSE)</f>
        <v>M</v>
      </c>
      <c r="I144" s="7" cm="1">
        <f t="array" aca="1" ref="I144" ca="1">INDEX('Marital status'!$A:$A,RANDBETWEEN(2,COUNTA('Marital status'!$A:$A)),1)</f>
        <v>5</v>
      </c>
      <c r="J144" s="7">
        <f t="shared" ca="1" si="22"/>
        <v>2</v>
      </c>
      <c r="K144" s="8">
        <f t="shared" ca="1" si="23"/>
        <v>23172</v>
      </c>
      <c r="L144" s="6">
        <f t="shared" ca="1" si="24"/>
        <v>4</v>
      </c>
      <c r="M144" s="7">
        <f ca="1" xml:space="preserve">
  IF(OR($N144 = 2, $N144 = 3, $N144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4" s="6">
        <f t="shared" ca="1" si="25"/>
        <v>6</v>
      </c>
      <c r="O144" s="7" t="str">
        <f ca="1">VLOOKUP($N144,Roles!$A:$B,2,FALSE)</f>
        <v>Intern</v>
      </c>
      <c r="P144" s="6" t="e">
        <f t="shared" ca="1" si="26"/>
        <v>#N/A</v>
      </c>
      <c r="Q144" s="8">
        <f ca="1" xml:space="preserve">
IF(
  OR(
    $N144=5,$N144=6,$N144=7,$N144=8,$N144=14
  ),
  36161,
  IF(
     (
      (TODAY() - $K144) / 365
     ) &lt; 19,
      TODAY(),
      RANDBETWEEN(36161,TODAY())
  )
)</f>
        <v>36161</v>
      </c>
      <c r="R144" s="6">
        <f ca="1">RANDBETWEEN(2,COUNTA('Recruitment source'!$A:$A))</f>
        <v>9</v>
      </c>
      <c r="S144" s="8" t="e">
        <f t="shared" ca="1" si="27"/>
        <v>#N/A</v>
      </c>
      <c r="T144" s="6" t="e">
        <f t="shared" ca="1" si="28"/>
        <v>#N/A</v>
      </c>
      <c r="U144" s="6">
        <f t="shared" ca="1" si="29"/>
        <v>2</v>
      </c>
      <c r="V144" s="1">
        <f ca="1" xml:space="preserve">
IF($N144 = 5 + N("Presidente"),
    27000,
    IF($N144 = 6 + N("Vice-presidente"),
        23000,
        IF(OR($N144 = 8, $N144= 13, $N144 = 12) + N("Secretária bilíngue ou coordenador ou especialista"),
            8000,
            IF($N144 = 7 + N("Diretor"),
                15000,
                IF($N144 = 14 + N("Gerente"),
                    12000,
                    IF($N144 = 9 + N("Estagiário"),
                        705,
                        IF($N144 = 10 + N("Trainee"),
                            805,
                            IF($N144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 = 7,
  500,
  IF($L144 = 8,
    1000,
    IF($L144 = 9,
      1500,
      IF($L144 = 10,
        2000,
        0
      )
    )
  )
)
+
N("Adicional no salário por área")
+
IF($M144 = 14 + N("Tecnologia da Informação"),
  120,
  IF($M144 = 16 + N("Vendas"),
    110,
    IF($M144 = 15 + N("Jurídico"),
      100,
      IF(OR($M144 = 8, $M144 = 9, $M144 = 11) + N("Recursos humanos ou comercial ou comunicação e marketing"),
        80,
        0
      )
    )
  )
)
+
N("Adicionando pegadinha")
+
IF(AND($M144 = 16, $L144 = 9, $N144 = 11) + N("Se for de vendas, com mestrado, analista sênior"),
  IF($J144 = 5,
    100,
    0
  )
  +
  IF($H144 = "M",
    200,
    0
  ),
  0
)</f>
        <v>23080</v>
      </c>
    </row>
    <row r="145" spans="1:22" x14ac:dyDescent="0.2">
      <c r="A145" s="7" cm="1">
        <f t="array" aca="1" ref="A145" ca="1">INDEX(Companies!$A:$A,RANDBETWEEN(2,COUNTA(Companies!$A:$A)),1)</f>
        <v>2</v>
      </c>
      <c r="B145" s="5">
        <f t="shared" si="20"/>
        <v>144</v>
      </c>
      <c r="C145" s="6">
        <f t="shared" ca="1" si="21"/>
        <v>1</v>
      </c>
      <c r="D145" s="7">
        <f ca="1">IF($B145 = 1 + N("Presidente"),
    127,
    IF($B145 = 2 + N("Vice-Presidente"),
        72,
        IF($B145 = 3 + N("Secretária bilíngue"),
            13,
            RANDBETWEEN(5,COUNT(Name!$A:$A) + 1)
        )
    )
)</f>
        <v>161</v>
      </c>
      <c r="E145" s="7" t="str">
        <f ca="1" xml:space="preserve">
VLOOKUP(
  $D145,
  Name!$A:$B,
  2,
  FALSE
)
&amp; " " &amp;
IF($B145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Aguiar Alencar</v>
      </c>
      <c r="F145" s="7">
        <v>2</v>
      </c>
      <c r="G145" s="7" t="str" cm="1">
        <f t="array" aca="1" ref="G145" ca="1">VLOOKUP(INDEX(States!$B:$B,RANDBETWEEN(2,COUNTA(States!$A:$A)),1),States!$B:$C,2,FALSE)</f>
        <v>Viana do Castelo</v>
      </c>
      <c r="H145" s="7" t="str">
        <f ca="1">VLOOKUP($D145,Name!$A:$C,3,FALSE)</f>
        <v>M</v>
      </c>
      <c r="I145" s="7" cm="1">
        <f t="array" aca="1" ref="I145" ca="1">INDEX('Marital status'!$A:$A,RANDBETWEEN(2,COUNTA('Marital status'!$A:$A)),1)</f>
        <v>5</v>
      </c>
      <c r="J145" s="7">
        <f t="shared" ca="1" si="22"/>
        <v>2</v>
      </c>
      <c r="K145" s="8">
        <f t="shared" ca="1" si="23"/>
        <v>37912</v>
      </c>
      <c r="L145" s="6">
        <f t="shared" ca="1" si="24"/>
        <v>4</v>
      </c>
      <c r="M145" s="7">
        <f ca="1" xml:space="preserve">
  IF(OR($N145 = 2, $N145 = 3, $N145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45" s="6">
        <f t="shared" ca="1" si="25"/>
        <v>8</v>
      </c>
      <c r="O145" s="7" t="str">
        <f ca="1">VLOOKUP($N145,Roles!$A:$B,2,FALSE)</f>
        <v>Analyst</v>
      </c>
      <c r="P145" s="6">
        <f t="shared" ca="1" si="26"/>
        <v>4</v>
      </c>
      <c r="Q145" s="8">
        <f ca="1" xml:space="preserve">
IF(
  OR(
    $N145=5,$N145=6,$N145=7,$N145=8,$N145=14
  ),
  36161,
  IF(
     (
      (TODAY() - $K145) / 365
     ) &lt; 19,
      TODAY(),
      RANDBETWEEN(36161,TODAY())
  )
)</f>
        <v>36161</v>
      </c>
      <c r="R145" s="6">
        <f ca="1">RANDBETWEEN(2,COUNTA('Recruitment source'!$A:$A))</f>
        <v>3</v>
      </c>
      <c r="S145" s="8" t="e">
        <f t="shared" ca="1" si="27"/>
        <v>#N/A</v>
      </c>
      <c r="T145" s="6" t="e">
        <f t="shared" ca="1" si="28"/>
        <v>#N/A</v>
      </c>
      <c r="U145" s="6">
        <f t="shared" ca="1" si="29"/>
        <v>4</v>
      </c>
      <c r="V145" s="1">
        <f ca="1" xml:space="preserve">
IF($N145 = 5 + N("Presidente"),
    27000,
    IF($N145 = 6 + N("Vice-presidente"),
        23000,
        IF(OR($N145 = 8, $N145= 13, $N145 = 12) + N("Secretária bilíngue ou coordenador ou especialista"),
            8000,
            IF($N145 = 7 + N("Diretor"),
                15000,
                IF($N145 = 14 + N("Gerente"),
                    12000,
                    IF($N145 = 9 + N("Estagiário"),
                        705,
                        IF($N145 = 10 + N("Trainee"),
                            805,
                            IF($N145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 = 7,
  500,
  IF($L145 = 8,
    1000,
    IF($L145 = 9,
      1500,
      IF($L145 = 10,
        2000,
        0
      )
    )
  )
)
+
N("Adicional no salário por área")
+
IF($M145 = 14 + N("Tecnologia da Informação"),
  120,
  IF($M145 = 16 + N("Vendas"),
    110,
    IF($M145 = 15 + N("Jurídico"),
      100,
      IF(OR($M145 = 8, $M145 = 9, $M145 = 11) + N("Recursos humanos ou comercial ou comunicação e marketing"),
        80,
        0
      )
    )
  )
)
+
N("Adicionando pegadinha")
+
IF(AND($M145 = 16, $L145 = 9, $N145 = 11) + N("Se for de vendas, com mestrado, analista sênior"),
  IF($J145 = 5,
    100,
    0
  )
  +
  IF($H145 = "M",
    200,
    0
  ),
  0
)</f>
        <v>8080</v>
      </c>
    </row>
    <row r="146" spans="1:22" x14ac:dyDescent="0.2">
      <c r="A146" s="7" cm="1">
        <f t="array" aca="1" ref="A146" ca="1">INDEX(Companies!$A:$A,RANDBETWEEN(2,COUNTA(Companies!$A:$A)),1)</f>
        <v>2</v>
      </c>
      <c r="B146" s="5">
        <f t="shared" si="20"/>
        <v>145</v>
      </c>
      <c r="C146" s="6">
        <f t="shared" ca="1" si="21"/>
        <v>1</v>
      </c>
      <c r="D146" s="7">
        <f ca="1">IF($B146 = 1 + N("Presidente"),
    127,
    IF($B146 = 2 + N("Vice-Presidente"),
        72,
        IF($B146 = 3 + N("Secretária bilíngue"),
            13,
            RANDBETWEEN(5,COUNT(Name!$A:$A) + 1)
        )
    )
)</f>
        <v>36</v>
      </c>
      <c r="E146" s="7" t="str">
        <f ca="1" xml:space="preserve">
VLOOKUP(
  $D146,
  Name!$A:$B,
  2,
  FALSE
)
&amp; " " &amp;
IF($B146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Machado Morato</v>
      </c>
      <c r="F146" s="7">
        <v>2</v>
      </c>
      <c r="G146" s="7" t="str" cm="1">
        <f t="array" aca="1" ref="G146" ca="1">VLOOKUP(INDEX(States!$B:$B,RANDBETWEEN(2,COUNTA(States!$A:$A)),1),States!$B:$C,2,FALSE)</f>
        <v>Leiria</v>
      </c>
      <c r="H146" s="7" t="str">
        <f ca="1">VLOOKUP($D146,Name!$A:$C,3,FALSE)</f>
        <v>F</v>
      </c>
      <c r="I146" s="7" cm="1">
        <f t="array" aca="1" ref="I146" ca="1">INDEX('Marital status'!$A:$A,RANDBETWEEN(2,COUNTA('Marital status'!$A:$A)),1)</f>
        <v>6</v>
      </c>
      <c r="J146" s="7">
        <f t="shared" ca="1" si="22"/>
        <v>2</v>
      </c>
      <c r="K146" s="8">
        <f t="shared" ca="1" si="23"/>
        <v>19683</v>
      </c>
      <c r="L146" s="6">
        <f t="shared" ca="1" si="24"/>
        <v>4</v>
      </c>
      <c r="M146" s="7">
        <f ca="1" xml:space="preserve">
  IF(OR($N146 = 2, $N146 = 3, $N146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6" s="6">
        <f t="shared" ca="1" si="25"/>
        <v>6</v>
      </c>
      <c r="O146" s="7" t="str">
        <f ca="1">VLOOKUP($N146,Roles!$A:$B,2,FALSE)</f>
        <v>Intern</v>
      </c>
      <c r="P146" s="6" t="e">
        <f t="shared" ca="1" si="26"/>
        <v>#N/A</v>
      </c>
      <c r="Q146" s="8">
        <f ca="1" xml:space="preserve">
IF(
  OR(
    $N146=5,$N146=6,$N146=7,$N146=8,$N146=14
  ),
  36161,
  IF(
     (
      (TODAY() - $K146) / 365
     ) &lt; 19,
      TODAY(),
      RANDBETWEEN(36161,TODAY())
  )
)</f>
        <v>36161</v>
      </c>
      <c r="R146" s="6">
        <f ca="1">RANDBETWEEN(2,COUNTA('Recruitment source'!$A:$A))</f>
        <v>10</v>
      </c>
      <c r="S146" s="8" t="e">
        <f t="shared" ca="1" si="27"/>
        <v>#N/A</v>
      </c>
      <c r="T146" s="6" t="e">
        <f t="shared" ca="1" si="28"/>
        <v>#N/A</v>
      </c>
      <c r="U146" s="6">
        <f t="shared" ca="1" si="29"/>
        <v>5</v>
      </c>
      <c r="V146" s="1">
        <f ca="1" xml:space="preserve">
IF($N146 = 5 + N("Presidente"),
    27000,
    IF($N146 = 6 + N("Vice-presidente"),
        23000,
        IF(OR($N146 = 8, $N146= 13, $N146 = 12) + N("Secretária bilíngue ou coordenador ou especialista"),
            8000,
            IF($N146 = 7 + N("Diretor"),
                15000,
                IF($N146 = 14 + N("Gerente"),
                    12000,
                    IF($N146 = 9 + N("Estagiário"),
                        705,
                        IF($N146 = 10 + N("Trainee"),
                            805,
                            IF($N146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 = 7,
  500,
  IF($L146 = 8,
    1000,
    IF($L146 = 9,
      1500,
      IF($L146 = 10,
        2000,
        0
      )
    )
  )
)
+
N("Adicional no salário por área")
+
IF($M146 = 14 + N("Tecnologia da Informação"),
  120,
  IF($M146 = 16 + N("Vendas"),
    110,
    IF($M146 = 15 + N("Jurídico"),
      100,
      IF(OR($M146 = 8, $M146 = 9, $M146 = 11) + N("Recursos humanos ou comercial ou comunicação e marketing"),
        80,
        0
      )
    )
  )
)
+
N("Adicionando pegadinha")
+
IF(AND($M146 = 16, $L146 = 9, $N146 = 11) + N("Se for de vendas, com mestrado, analista sênior"),
  IF($J146 = 5,
    100,
    0
  )
  +
  IF($H146 = "M",
    200,
    0
  ),
  0
)</f>
        <v>23000</v>
      </c>
    </row>
    <row r="147" spans="1:22" x14ac:dyDescent="0.2">
      <c r="A147" s="7" cm="1">
        <f t="array" aca="1" ref="A147" ca="1">INDEX(Companies!$A:$A,RANDBETWEEN(2,COUNTA(Companies!$A:$A)),1)</f>
        <v>2</v>
      </c>
      <c r="B147" s="5">
        <f t="shared" si="20"/>
        <v>146</v>
      </c>
      <c r="C147" s="6">
        <f t="shared" ca="1" si="21"/>
        <v>1</v>
      </c>
      <c r="D147" s="7">
        <f ca="1">IF($B147 = 1 + N("Presidente"),
    127,
    IF($B147 = 2 + N("Vice-Presidente"),
        72,
        IF($B147 = 3 + N("Secretária bilíngue"),
            13,
            RANDBETWEEN(5,COUNT(Name!$A:$A) + 1)
        )
    )
)</f>
        <v>252</v>
      </c>
      <c r="E147" s="7" t="str">
        <f ca="1" xml:space="preserve">
VLOOKUP(
  $D147,
  Name!$A:$B,
  2,
  FALSE
)
&amp; " " &amp;
IF($B147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Moretti Barboza</v>
      </c>
      <c r="F147" s="7">
        <v>2</v>
      </c>
      <c r="G147" s="7" t="str" cm="1">
        <f t="array" aca="1" ref="G147" ca="1">VLOOKUP(INDEX(States!$B:$B,RANDBETWEEN(2,COUNTA(States!$A:$A)),1),States!$B:$C,2,FALSE)</f>
        <v>braga</v>
      </c>
      <c r="H147" s="7" t="str">
        <f ca="1">VLOOKUP($D147,Name!$A:$C,3,FALSE)</f>
        <v>M</v>
      </c>
      <c r="I147" s="7" cm="1">
        <f t="array" aca="1" ref="I147" ca="1">INDEX('Marital status'!$A:$A,RANDBETWEEN(2,COUNTA('Marital status'!$A:$A)),1)</f>
        <v>5</v>
      </c>
      <c r="J147" s="7">
        <f t="shared" ca="1" si="22"/>
        <v>3</v>
      </c>
      <c r="K147" s="8">
        <f t="shared" ca="1" si="23"/>
        <v>36152</v>
      </c>
      <c r="L147" s="6">
        <f t="shared" ca="1" si="24"/>
        <v>5</v>
      </c>
      <c r="M147" s="7">
        <f ca="1" xml:space="preserve">
  IF(OR($N147 = 2, $N147 = 3, $N147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7" s="6">
        <f t="shared" ca="1" si="25"/>
        <v>8</v>
      </c>
      <c r="O147" s="7" t="str">
        <f ca="1">VLOOKUP($N147,Roles!$A:$B,2,FALSE)</f>
        <v>Analyst</v>
      </c>
      <c r="P147" s="6">
        <f t="shared" ca="1" si="26"/>
        <v>3</v>
      </c>
      <c r="Q147" s="8">
        <f ca="1" xml:space="preserve">
IF(
  OR(
    $N147=5,$N147=6,$N147=7,$N147=8,$N147=14
  ),
  36161,
  IF(
     (
      (TODAY() - $K147) / 365
     ) &lt; 19,
      TODAY(),
      RANDBETWEEN(36161,TODAY())
  )
)</f>
        <v>36161</v>
      </c>
      <c r="R147" s="6">
        <f ca="1">RANDBETWEEN(2,COUNTA('Recruitment source'!$A:$A))</f>
        <v>10</v>
      </c>
      <c r="S147" s="8" t="e">
        <f t="shared" ca="1" si="27"/>
        <v>#N/A</v>
      </c>
      <c r="T147" s="6" t="e">
        <f t="shared" ca="1" si="28"/>
        <v>#N/A</v>
      </c>
      <c r="U147" s="6">
        <f t="shared" ca="1" si="29"/>
        <v>4</v>
      </c>
      <c r="V147" s="1">
        <f ca="1" xml:space="preserve">
IF($N147 = 5 + N("Presidente"),
    27000,
    IF($N147 = 6 + N("Vice-presidente"),
        23000,
        IF(OR($N147 = 8, $N147= 13, $N147 = 12) + N("Secretária bilíngue ou coordenador ou especialista"),
            8000,
            IF($N147 = 7 + N("Diretor"),
                15000,
                IF($N147 = 14 + N("Gerente"),
                    12000,
                    IF($N147 = 9 + N("Estagiário"),
                        705,
                        IF($N147 = 10 + N("Trainee"),
                            805,
                            IF($N147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 = 7,
  500,
  IF($L147 = 8,
    1000,
    IF($L147 = 9,
      1500,
      IF($L147 = 10,
        2000,
        0
      )
    )
  )
)
+
N("Adicional no salário por área")
+
IF($M147 = 14 + N("Tecnologia da Informação"),
  120,
  IF($M147 = 16 + N("Vendas"),
    110,
    IF($M147 = 15 + N("Jurídico"),
      100,
      IF(OR($M147 = 8, $M147 = 9, $M147 = 11) + N("Recursos humanos ou comercial ou comunicação e marketing"),
        80,
        0
      )
    )
  )
)
+
N("Adicionando pegadinha")
+
IF(AND($M147 = 16, $L147 = 9, $N147 = 11) + N("Se for de vendas, com mestrado, analista sênior"),
  IF($J147 = 5,
    100,
    0
  )
  +
  IF($H147 = "M",
    200,
    0
  ),
  0
)</f>
        <v>8000</v>
      </c>
    </row>
    <row r="148" spans="1:22" x14ac:dyDescent="0.2">
      <c r="A148" s="7" cm="1">
        <f t="array" aca="1" ref="A148" ca="1">INDEX(Companies!$A:$A,RANDBETWEEN(2,COUNTA(Companies!$A:$A)),1)</f>
        <v>2</v>
      </c>
      <c r="B148" s="5">
        <f t="shared" si="20"/>
        <v>147</v>
      </c>
      <c r="C148" s="6">
        <f t="shared" ca="1" si="21"/>
        <v>1</v>
      </c>
      <c r="D148" s="7">
        <f ca="1">IF($B148 = 1 + N("Presidente"),
    127,
    IF($B148 = 2 + N("Vice-Presidente"),
        72,
        IF($B148 = 3 + N("Secretária bilíngue"),
            13,
            RANDBETWEEN(5,COUNT(Name!$A:$A) + 1)
        )
    )
)</f>
        <v>257</v>
      </c>
      <c r="E148" s="7" t="str">
        <f ca="1" xml:space="preserve">
VLOOKUP(
  $D148,
  Name!$A:$B,
  2,
  FALSE
)
&amp; " " &amp;
IF($B148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Aragão Pereira</v>
      </c>
      <c r="F148" s="7">
        <v>2</v>
      </c>
      <c r="G148" s="7" t="str" cm="1">
        <f t="array" aca="1" ref="G148" ca="1">VLOOKUP(INDEX(States!$B:$B,RANDBETWEEN(2,COUNTA(States!$A:$A)),1),States!$B:$C,2,FALSE)</f>
        <v>Leiria</v>
      </c>
      <c r="H148" s="7" t="str">
        <f ca="1">VLOOKUP($D148,Name!$A:$C,3,FALSE)</f>
        <v>F</v>
      </c>
      <c r="I148" s="7" cm="1">
        <f t="array" aca="1" ref="I148" ca="1">INDEX('Marital status'!$A:$A,RANDBETWEEN(2,COUNTA('Marital status'!$A:$A)),1)</f>
        <v>2</v>
      </c>
      <c r="J148" s="7">
        <f t="shared" ca="1" si="22"/>
        <v>2</v>
      </c>
      <c r="K148" s="8">
        <f t="shared" ca="1" si="23"/>
        <v>19331</v>
      </c>
      <c r="L148" s="6">
        <f t="shared" ca="1" si="24"/>
        <v>4</v>
      </c>
      <c r="M148" s="7">
        <f ca="1" xml:space="preserve">
  IF(OR($N148 = 2, $N148 = 3, $N148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8" s="6">
        <f t="shared" ca="1" si="25"/>
        <v>6</v>
      </c>
      <c r="O148" s="7" t="str">
        <f ca="1">VLOOKUP($N148,Roles!$A:$B,2,FALSE)</f>
        <v>Intern</v>
      </c>
      <c r="P148" s="6" t="e">
        <f t="shared" ca="1" si="26"/>
        <v>#N/A</v>
      </c>
      <c r="Q148" s="8">
        <f ca="1" xml:space="preserve">
IF(
  OR(
    $N148=5,$N148=6,$N148=7,$N148=8,$N148=14
  ),
  36161,
  IF(
     (
      (TODAY() - $K148) / 365
     ) &lt; 19,
      TODAY(),
      RANDBETWEEN(36161,TODAY())
  )
)</f>
        <v>36161</v>
      </c>
      <c r="R148" s="6">
        <f ca="1">RANDBETWEEN(2,COUNTA('Recruitment source'!$A:$A))</f>
        <v>9</v>
      </c>
      <c r="S148" s="8" t="e">
        <f t="shared" ca="1" si="27"/>
        <v>#N/A</v>
      </c>
      <c r="T148" s="6" t="e">
        <f t="shared" ca="1" si="28"/>
        <v>#N/A</v>
      </c>
      <c r="U148" s="6">
        <f t="shared" ca="1" si="29"/>
        <v>4</v>
      </c>
      <c r="V148" s="1">
        <f ca="1" xml:space="preserve">
IF($N148 = 5 + N("Presidente"),
    27000,
    IF($N148 = 6 + N("Vice-presidente"),
        23000,
        IF(OR($N148 = 8, $N148= 13, $N148 = 12) + N("Secretária bilíngue ou coordenador ou especialista"),
            8000,
            IF($N148 = 7 + N("Diretor"),
                15000,
                IF($N148 = 14 + N("Gerente"),
                    12000,
                    IF($N148 = 9 + N("Estagiário"),
                        705,
                        IF($N148 = 10 + N("Trainee"),
                            805,
                            IF($N148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 = 7,
  500,
  IF($L148 = 8,
    1000,
    IF($L148 = 9,
      1500,
      IF($L148 = 10,
        2000,
        0
      )
    )
  )
)
+
N("Adicional no salário por área")
+
IF($M148 = 14 + N("Tecnologia da Informação"),
  120,
  IF($M148 = 16 + N("Vendas"),
    110,
    IF($M148 = 15 + N("Jurídico"),
      100,
      IF(OR($M148 = 8, $M148 = 9, $M148 = 11) + N("Recursos humanos ou comercial ou comunicação e marketing"),
        80,
        0
      )
    )
  )
)
+
N("Adicionando pegadinha")
+
IF(AND($M148 = 16, $L148 = 9, $N148 = 11) + N("Se for de vendas, com mestrado, analista sênior"),
  IF($J148 = 5,
    100,
    0
  )
  +
  IF($H148 = "M",
    200,
    0
  ),
  0
)</f>
        <v>23000</v>
      </c>
    </row>
    <row r="149" spans="1:22" x14ac:dyDescent="0.2">
      <c r="A149" s="7" cm="1">
        <f t="array" aca="1" ref="A149" ca="1">INDEX(Companies!$A:$A,RANDBETWEEN(2,COUNTA(Companies!$A:$A)),1)</f>
        <v>2</v>
      </c>
      <c r="B149" s="5">
        <f t="shared" si="20"/>
        <v>148</v>
      </c>
      <c r="C149" s="6">
        <f t="shared" ca="1" si="21"/>
        <v>1</v>
      </c>
      <c r="D149" s="7">
        <f ca="1">IF($B149 = 1 + N("Presidente"),
    127,
    IF($B149 = 2 + N("Vice-Presidente"),
        72,
        IF($B149 = 3 + N("Secretária bilíngue"),
            13,
            RANDBETWEEN(5,COUNT(Name!$A:$A) + 1)
        )
    )
)</f>
        <v>296</v>
      </c>
      <c r="E149" s="7" t="str">
        <f ca="1" xml:space="preserve">
VLOOKUP(
  $D149,
  Name!$A:$B,
  2,
  FALSE
)
&amp; " " &amp;
IF($B149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Pinheiro Cardoso</v>
      </c>
      <c r="F149" s="7">
        <v>2</v>
      </c>
      <c r="G149" s="7" t="str" cm="1">
        <f t="array" aca="1" ref="G149" ca="1">VLOOKUP(INDEX(States!$B:$B,RANDBETWEEN(2,COUNTA(States!$A:$A)),1),States!$B:$C,2,FALSE)</f>
        <v>Vila Real</v>
      </c>
      <c r="H149" s="7" t="str">
        <f ca="1">VLOOKUP($D149,Name!$A:$C,3,FALSE)</f>
        <v>M</v>
      </c>
      <c r="I149" s="7" cm="1">
        <f t="array" aca="1" ref="I149" ca="1">INDEX('Marital status'!$A:$A,RANDBETWEEN(2,COUNTA('Marital status'!$A:$A)),1)</f>
        <v>4</v>
      </c>
      <c r="J149" s="7">
        <f t="shared" ca="1" si="22"/>
        <v>2</v>
      </c>
      <c r="K149" s="8">
        <f t="shared" ca="1" si="23"/>
        <v>34258</v>
      </c>
      <c r="L149" s="6">
        <f t="shared" ca="1" si="24"/>
        <v>5</v>
      </c>
      <c r="M149" s="7">
        <f ca="1" xml:space="preserve">
  IF(OR($N149 = 2, $N149 = 3, $N149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49" s="6">
        <f t="shared" ca="1" si="25"/>
        <v>8</v>
      </c>
      <c r="O149" s="7" t="str">
        <f ca="1">VLOOKUP($N149,Roles!$A:$B,2,FALSE)</f>
        <v>Analyst</v>
      </c>
      <c r="P149" s="6">
        <f t="shared" ca="1" si="26"/>
        <v>4</v>
      </c>
      <c r="Q149" s="8">
        <f ca="1" xml:space="preserve">
IF(
  OR(
    $N149=5,$N149=6,$N149=7,$N149=8,$N149=14
  ),
  36161,
  IF(
     (
      (TODAY() - $K149) / 365
     ) &lt; 19,
      TODAY(),
      RANDBETWEEN(36161,TODAY())
  )
)</f>
        <v>36161</v>
      </c>
      <c r="R149" s="6">
        <f ca="1">RANDBETWEEN(2,COUNTA('Recruitment source'!$A:$A))</f>
        <v>9</v>
      </c>
      <c r="S149" s="8" t="e">
        <f t="shared" ca="1" si="27"/>
        <v>#N/A</v>
      </c>
      <c r="T149" s="6" t="e">
        <f t="shared" ca="1" si="28"/>
        <v>#N/A</v>
      </c>
      <c r="U149" s="6">
        <f t="shared" ca="1" si="29"/>
        <v>2</v>
      </c>
      <c r="V149" s="1">
        <f ca="1" xml:space="preserve">
IF($N149 = 5 + N("Presidente"),
    27000,
    IF($N149 = 6 + N("Vice-presidente"),
        23000,
        IF(OR($N149 = 8, $N149= 13, $N149 = 12) + N("Secretária bilíngue ou coordenador ou especialista"),
            8000,
            IF($N149 = 7 + N("Diretor"),
                15000,
                IF($N149 = 14 + N("Gerente"),
                    12000,
                    IF($N149 = 9 + N("Estagiário"),
                        705,
                        IF($N149 = 10 + N("Trainee"),
                            805,
                            IF($N149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 = 7,
  500,
  IF($L149 = 8,
    1000,
    IF($L149 = 9,
      1500,
      IF($L149 = 10,
        2000,
        0
      )
    )
  )
)
+
N("Adicional no salário por área")
+
IF($M149 = 14 + N("Tecnologia da Informação"),
  120,
  IF($M149 = 16 + N("Vendas"),
    110,
    IF($M149 = 15 + N("Jurídico"),
      100,
      IF(OR($M149 = 8, $M149 = 9, $M149 = 11) + N("Recursos humanos ou comercial ou comunicação e marketing"),
        80,
        0
      )
    )
  )
)
+
N("Adicionando pegadinha")
+
IF(AND($M149 = 16, $L149 = 9, $N149 = 11) + N("Se for de vendas, com mestrado, analista sênior"),
  IF($J149 = 5,
    100,
    0
  )
  +
  IF($H149 = "M",
    200,
    0
  ),
  0
)</f>
        <v>8080</v>
      </c>
    </row>
    <row r="150" spans="1:22" x14ac:dyDescent="0.2">
      <c r="A150" s="7" cm="1">
        <f t="array" aca="1" ref="A150" ca="1">INDEX(Companies!$A:$A,RANDBETWEEN(2,COUNTA(Companies!$A:$A)),1)</f>
        <v>2</v>
      </c>
      <c r="B150" s="5">
        <f t="shared" si="20"/>
        <v>149</v>
      </c>
      <c r="C150" s="6">
        <f t="shared" ca="1" si="21"/>
        <v>1</v>
      </c>
      <c r="D150" s="7">
        <f ca="1">IF($B150 = 1 + N("Presidente"),
    127,
    IF($B150 = 2 + N("Vice-Presidente"),
        72,
        IF($B150 = 3 + N("Secretária bilíngue"),
            13,
            RANDBETWEEN(5,COUNT(Name!$A:$A) + 1)
        )
    )
)</f>
        <v>247</v>
      </c>
      <c r="E150" s="7" t="str">
        <f ca="1" xml:space="preserve">
VLOOKUP(
  $D150,
  Name!$A:$B,
  2,
  FALSE
)
&amp; " " &amp;
IF($B150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Rocha Barbieri</v>
      </c>
      <c r="F150" s="7">
        <v>2</v>
      </c>
      <c r="G150" s="7" t="str" cm="1">
        <f t="array" aca="1" ref="G150" ca="1">VLOOKUP(INDEX(States!$B:$B,RANDBETWEEN(2,COUNTA(States!$A:$A)),1),States!$B:$C,2,FALSE)</f>
        <v>Viseu</v>
      </c>
      <c r="H150" s="7" t="str">
        <f ca="1">VLOOKUP($D150,Name!$A:$C,3,FALSE)</f>
        <v>M</v>
      </c>
      <c r="I150" s="7" cm="1">
        <f t="array" aca="1" ref="I150" ca="1">INDEX('Marital status'!$A:$A,RANDBETWEEN(2,COUNTA('Marital status'!$A:$A)),1)</f>
        <v>3</v>
      </c>
      <c r="J150" s="7">
        <f t="shared" ca="1" si="22"/>
        <v>2</v>
      </c>
      <c r="K150" s="8">
        <f t="shared" ca="1" si="23"/>
        <v>31134</v>
      </c>
      <c r="L150" s="6">
        <f t="shared" ca="1" si="24"/>
        <v>4</v>
      </c>
      <c r="M150" s="7">
        <f ca="1" xml:space="preserve">
  IF(OR($N150 = 2, $N150 = 3, $N150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0" s="6">
        <f t="shared" ca="1" si="25"/>
        <v>6</v>
      </c>
      <c r="O150" s="7" t="str">
        <f ca="1">VLOOKUP($N150,Roles!$A:$B,2,FALSE)</f>
        <v>Intern</v>
      </c>
      <c r="P150" s="6" t="e">
        <f t="shared" ca="1" si="26"/>
        <v>#N/A</v>
      </c>
      <c r="Q150" s="8">
        <f ca="1" xml:space="preserve">
IF(
  OR(
    $N150=5,$N150=6,$N150=7,$N150=8,$N150=14
  ),
  36161,
  IF(
     (
      (TODAY() - $K150) / 365
     ) &lt; 19,
      TODAY(),
      RANDBETWEEN(36161,TODAY())
  )
)</f>
        <v>36161</v>
      </c>
      <c r="R150" s="6">
        <f ca="1">RANDBETWEEN(2,COUNTA('Recruitment source'!$A:$A))</f>
        <v>6</v>
      </c>
      <c r="S150" s="8" t="e">
        <f t="shared" ca="1" si="27"/>
        <v>#N/A</v>
      </c>
      <c r="T150" s="6" t="e">
        <f t="shared" ca="1" si="28"/>
        <v>#N/A</v>
      </c>
      <c r="U150" s="6">
        <f t="shared" ca="1" si="29"/>
        <v>3</v>
      </c>
      <c r="V150" s="1">
        <f ca="1" xml:space="preserve">
IF($N150 = 5 + N("Presidente"),
    27000,
    IF($N150 = 6 + N("Vice-presidente"),
        23000,
        IF(OR($N150 = 8, $N150= 13, $N150 = 12) + N("Secretária bilíngue ou coordenador ou especialista"),
            8000,
            IF($N150 = 7 + N("Diretor"),
                15000,
                IF($N150 = 14 + N("Gerente"),
                    12000,
                    IF($N150 = 9 + N("Estagiário"),
                        705,
                        IF($N150 = 10 + N("Trainee"),
                            805,
                            IF($N150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 = 7,
  500,
  IF($L150 = 8,
    1000,
    IF($L150 = 9,
      1500,
      IF($L150 = 10,
        2000,
        0
      )
    )
  )
)
+
N("Adicional no salário por área")
+
IF($M150 = 14 + N("Tecnologia da Informação"),
  120,
  IF($M150 = 16 + N("Vendas"),
    110,
    IF($M150 = 15 + N("Jurídico"),
      100,
      IF(OR($M150 = 8, $M150 = 9, $M150 = 11) + N("Recursos humanos ou comercial ou comunicação e marketing"),
        80,
        0
      )
    )
  )
)
+
N("Adicionando pegadinha")
+
IF(AND($M150 = 16, $L150 = 9, $N150 = 11) + N("Se for de vendas, com mestrado, analista sênior"),
  IF($J150 = 5,
    100,
    0
  )
  +
  IF($H150 = "M",
    200,
    0
  ),
  0
)</f>
        <v>23000</v>
      </c>
    </row>
    <row r="151" spans="1:22" x14ac:dyDescent="0.2">
      <c r="A151" s="7" cm="1">
        <f t="array" aca="1" ref="A151" ca="1">INDEX(Companies!$A:$A,RANDBETWEEN(2,COUNTA(Companies!$A:$A)),1)</f>
        <v>2</v>
      </c>
      <c r="B151" s="5">
        <f t="shared" si="20"/>
        <v>150</v>
      </c>
      <c r="C151" s="6">
        <f t="shared" ca="1" si="21"/>
        <v>1</v>
      </c>
      <c r="D151" s="7">
        <f ca="1">IF($B151 = 1 + N("Presidente"),
    127,
    IF($B151 = 2 + N("Vice-Presidente"),
        72,
        IF($B151 = 3 + N("Secretária bilíngue"),
            13,
            RANDBETWEEN(5,COUNT(Name!$A:$A) + 1)
        )
    )
)</f>
        <v>57</v>
      </c>
      <c r="E151" s="7" t="str">
        <f ca="1" xml:space="preserve">
VLOOKUP(
  $D151,
  Name!$A:$B,
  2,
  FALSE
)
&amp; " " &amp;
IF($B151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Vieira Serra</v>
      </c>
      <c r="F151" s="7">
        <v>2</v>
      </c>
      <c r="G151" s="7" t="str" cm="1">
        <f t="array" aca="1" ref="G151" ca="1">VLOOKUP(INDEX(States!$B:$B,RANDBETWEEN(2,COUNTA(States!$A:$A)),1),States!$B:$C,2,FALSE)</f>
        <v>Faro</v>
      </c>
      <c r="H151" s="7" t="str">
        <f ca="1">VLOOKUP($D151,Name!$A:$C,3,FALSE)</f>
        <v>M</v>
      </c>
      <c r="I151" s="7" cm="1">
        <f t="array" aca="1" ref="I151" ca="1">INDEX('Marital status'!$A:$A,RANDBETWEEN(2,COUNTA('Marital status'!$A:$A)),1)</f>
        <v>2</v>
      </c>
      <c r="J151" s="7">
        <f t="shared" ca="1" si="22"/>
        <v>2</v>
      </c>
      <c r="K151" s="8">
        <f t="shared" ca="1" si="23"/>
        <v>34464</v>
      </c>
      <c r="L151" s="6">
        <f t="shared" ca="1" si="24"/>
        <v>5</v>
      </c>
      <c r="M151" s="7">
        <f ca="1" xml:space="preserve">
  IF(OR($N151 = 2, $N151 = 3, $N151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1" s="6">
        <f t="shared" ca="1" si="25"/>
        <v>8</v>
      </c>
      <c r="O151" s="7" t="str">
        <f ca="1">VLOOKUP($N151,Roles!$A:$B,2,FALSE)</f>
        <v>Analyst</v>
      </c>
      <c r="P151" s="6">
        <f t="shared" ca="1" si="26"/>
        <v>2</v>
      </c>
      <c r="Q151" s="8">
        <f ca="1" xml:space="preserve">
IF(
  OR(
    $N151=5,$N151=6,$N151=7,$N151=8,$N151=14
  ),
  36161,
  IF(
     (
      (TODAY() - $K151) / 365
     ) &lt; 19,
      TODAY(),
      RANDBETWEEN(36161,TODAY())
  )
)</f>
        <v>36161</v>
      </c>
      <c r="R151" s="6">
        <f ca="1">RANDBETWEEN(2,COUNTA('Recruitment source'!$A:$A))</f>
        <v>4</v>
      </c>
      <c r="S151" s="8" t="e">
        <f t="shared" ca="1" si="27"/>
        <v>#N/A</v>
      </c>
      <c r="T151" s="6" t="e">
        <f t="shared" ca="1" si="28"/>
        <v>#N/A</v>
      </c>
      <c r="U151" s="6">
        <f t="shared" ca="1" si="29"/>
        <v>3</v>
      </c>
      <c r="V151" s="1">
        <f ca="1" xml:space="preserve">
IF($N151 = 5 + N("Presidente"),
    27000,
    IF($N151 = 6 + N("Vice-presidente"),
        23000,
        IF(OR($N151 = 8, $N151= 13, $N151 = 12) + N("Secretária bilíngue ou coordenador ou especialista"),
            8000,
            IF($N151 = 7 + N("Diretor"),
                15000,
                IF($N151 = 14 + N("Gerente"),
                    12000,
                    IF($N151 = 9 + N("Estagiário"),
                        705,
                        IF($N151 = 10 + N("Trainee"),
                            805,
                            IF($N151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 = 7,
  500,
  IF($L151 = 8,
    1000,
    IF($L151 = 9,
      1500,
      IF($L151 = 10,
        2000,
        0
      )
    )
  )
)
+
N("Adicional no salário por área")
+
IF($M151 = 14 + N("Tecnologia da Informação"),
  120,
  IF($M151 = 16 + N("Vendas"),
    110,
    IF($M151 = 15 + N("Jurídico"),
      100,
      IF(OR($M151 = 8, $M151 = 9, $M151 = 11) + N("Recursos humanos ou comercial ou comunicação e marketing"),
        80,
        0
      )
    )
  )
)
+
N("Adicionando pegadinha")
+
IF(AND($M151 = 16, $L151 = 9, $N151 = 11) + N("Se for de vendas, com mestrado, analista sênior"),
  IF($J151 = 5,
    100,
    0
  )
  +
  IF($H151 = "M",
    200,
    0
  ),
  0
)</f>
        <v>8080</v>
      </c>
    </row>
    <row r="152" spans="1:22" x14ac:dyDescent="0.2">
      <c r="A152" s="7" cm="1">
        <f t="array" aca="1" ref="A152" ca="1">INDEX(Companies!$A:$A,RANDBETWEEN(2,COUNTA(Companies!$A:$A)),1)</f>
        <v>2</v>
      </c>
      <c r="B152" s="5">
        <f t="shared" si="20"/>
        <v>151</v>
      </c>
      <c r="C152" s="6">
        <f t="shared" ca="1" si="21"/>
        <v>1</v>
      </c>
      <c r="D152" s="7">
        <f ca="1">IF($B152 = 1 + N("Presidente"),
    127,
    IF($B152 = 2 + N("Vice-Presidente"),
        72,
        IF($B152 = 3 + N("Secretária bilíngue"),
            13,
            RANDBETWEEN(5,COUNT(Name!$A:$A) + 1)
        )
    )
)</f>
        <v>72</v>
      </c>
      <c r="E152" s="7" t="str">
        <f ca="1" xml:space="preserve">
VLOOKUP(
  $D152,
  Name!$A:$B,
  2,
  FALSE
)
&amp; " " &amp;
IF($B152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Ferrara Duarte</v>
      </c>
      <c r="F152" s="7">
        <v>2</v>
      </c>
      <c r="G152" s="7" t="str" cm="1">
        <f t="array" aca="1" ref="G152" ca="1">VLOOKUP(INDEX(States!$B:$B,RANDBETWEEN(2,COUNTA(States!$A:$A)),1),States!$B:$C,2,FALSE)</f>
        <v xml:space="preserve"> Setúbal </v>
      </c>
      <c r="H152" s="7" t="str">
        <f ca="1">VLOOKUP($D152,Name!$A:$C,3,FALSE)</f>
        <v>M</v>
      </c>
      <c r="I152" s="7" cm="1">
        <f t="array" aca="1" ref="I152" ca="1">INDEX('Marital status'!$A:$A,RANDBETWEEN(2,COUNTA('Marital status'!$A:$A)),1)</f>
        <v>4</v>
      </c>
      <c r="J152" s="7">
        <f t="shared" ca="1" si="22"/>
        <v>5</v>
      </c>
      <c r="K152" s="8">
        <f t="shared" ca="1" si="23"/>
        <v>32433</v>
      </c>
      <c r="L152" s="6">
        <f t="shared" ca="1" si="24"/>
        <v>4</v>
      </c>
      <c r="M152" s="7">
        <f ca="1" xml:space="preserve">
  IF(OR($N152 = 2, $N152 = 3, $N152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52" s="6">
        <f t="shared" ca="1" si="25"/>
        <v>6</v>
      </c>
      <c r="O152" s="7" t="str">
        <f ca="1">VLOOKUP($N152,Roles!$A:$B,2,FALSE)</f>
        <v>Intern</v>
      </c>
      <c r="P152" s="6" t="e">
        <f t="shared" ca="1" si="26"/>
        <v>#N/A</v>
      </c>
      <c r="Q152" s="8">
        <f ca="1" xml:space="preserve">
IF(
  OR(
    $N152=5,$N152=6,$N152=7,$N152=8,$N152=14
  ),
  36161,
  IF(
     (
      (TODAY() - $K152) / 365
     ) &lt; 19,
      TODAY(),
      RANDBETWEEN(36161,TODAY())
  )
)</f>
        <v>36161</v>
      </c>
      <c r="R152" s="6">
        <f ca="1">RANDBETWEEN(2,COUNTA('Recruitment source'!$A:$A))</f>
        <v>5</v>
      </c>
      <c r="S152" s="8" t="e">
        <f t="shared" ca="1" si="27"/>
        <v>#N/A</v>
      </c>
      <c r="T152" s="6" t="e">
        <f t="shared" ca="1" si="28"/>
        <v>#N/A</v>
      </c>
      <c r="U152" s="6">
        <f t="shared" ca="1" si="29"/>
        <v>5</v>
      </c>
      <c r="V152" s="1">
        <f ca="1" xml:space="preserve">
IF($N152 = 5 + N("Presidente"),
    27000,
    IF($N152 = 6 + N("Vice-presidente"),
        23000,
        IF(OR($N152 = 8, $N152= 13, $N152 = 12) + N("Secretária bilíngue ou coordenador ou especialista"),
            8000,
            IF($N152 = 7 + N("Diretor"),
                15000,
                IF($N152 = 14 + N("Gerente"),
                    12000,
                    IF($N152 = 9 + N("Estagiário"),
                        705,
                        IF($N152 = 10 + N("Trainee"),
                            805,
                            IF($N152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 = 7,
  500,
  IF($L152 = 8,
    1000,
    IF($L152 = 9,
      1500,
      IF($L152 = 10,
        2000,
        0
      )
    )
  )
)
+
N("Adicional no salário por área")
+
IF($M152 = 14 + N("Tecnologia da Informação"),
  120,
  IF($M152 = 16 + N("Vendas"),
    110,
    IF($M152 = 15 + N("Jurídico"),
      100,
      IF(OR($M152 = 8, $M152 = 9, $M152 = 11) + N("Recursos humanos ou comercial ou comunicação e marketing"),
        80,
        0
      )
    )
  )
)
+
N("Adicionando pegadinha")
+
IF(AND($M152 = 16, $L152 = 9, $N152 = 11) + N("Se for de vendas, com mestrado, analista sênior"),
  IF($J152 = 5,
    100,
    0
  )
  +
  IF($H152 = "M",
    200,
    0
  ),
  0
)</f>
        <v>23000</v>
      </c>
    </row>
    <row r="153" spans="1:22" x14ac:dyDescent="0.2">
      <c r="A153" s="7" cm="1">
        <f t="array" aca="1" ref="A153" ca="1">INDEX(Companies!$A:$A,RANDBETWEEN(2,COUNTA(Companies!$A:$A)),1)</f>
        <v>2</v>
      </c>
      <c r="B153" s="5">
        <f t="shared" si="20"/>
        <v>152</v>
      </c>
      <c r="C153" s="6">
        <f t="shared" ca="1" si="21"/>
        <v>1</v>
      </c>
      <c r="D153" s="7">
        <f ca="1">IF($B153 = 1 + N("Presidente"),
    127,
    IF($B153 = 2 + N("Vice-Presidente"),
        72,
        IF($B153 = 3 + N("Secretária bilíngue"),
            13,
            RANDBETWEEN(5,COUNT(Name!$A:$A) + 1)
        )
    )
)</f>
        <v>135</v>
      </c>
      <c r="E153" s="7" t="str">
        <f ca="1" xml:space="preserve">
VLOOKUP(
  $D153,
  Name!$A:$B,
  2,
  FALSE
)
&amp; " " &amp;
IF($B153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Rizzo Bianchi</v>
      </c>
      <c r="F153" s="7">
        <v>2</v>
      </c>
      <c r="G153" s="7" t="str" cm="1">
        <f t="array" aca="1" ref="G153" ca="1">VLOOKUP(INDEX(States!$B:$B,RANDBETWEEN(2,COUNTA(States!$A:$A)),1),States!$B:$C,2,FALSE)</f>
        <v>Castelo Branco</v>
      </c>
      <c r="H153" s="7" t="str">
        <f ca="1">VLOOKUP($D153,Name!$A:$C,3,FALSE)</f>
        <v>M</v>
      </c>
      <c r="I153" s="7" cm="1">
        <f t="array" aca="1" ref="I153" ca="1">INDEX('Marital status'!$A:$A,RANDBETWEEN(2,COUNTA('Marital status'!$A:$A)),1)</f>
        <v>4</v>
      </c>
      <c r="J153" s="7">
        <f t="shared" ca="1" si="22"/>
        <v>2</v>
      </c>
      <c r="K153" s="8">
        <f t="shared" ca="1" si="23"/>
        <v>37860</v>
      </c>
      <c r="L153" s="6">
        <f t="shared" ca="1" si="24"/>
        <v>5</v>
      </c>
      <c r="M153" s="7">
        <f ca="1" xml:space="preserve">
  IF(OR($N153 = 2, $N153 = 3, $N153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3" s="6">
        <f t="shared" ca="1" si="25"/>
        <v>8</v>
      </c>
      <c r="O153" s="7" t="str">
        <f ca="1">VLOOKUP($N153,Roles!$A:$B,2,FALSE)</f>
        <v>Analyst</v>
      </c>
      <c r="P153" s="6">
        <f t="shared" ca="1" si="26"/>
        <v>2</v>
      </c>
      <c r="Q153" s="8">
        <f ca="1" xml:space="preserve">
IF(
  OR(
    $N153=5,$N153=6,$N153=7,$N153=8,$N153=14
  ),
  36161,
  IF(
     (
      (TODAY() - $K153) / 365
     ) &lt; 19,
      TODAY(),
      RANDBETWEEN(36161,TODAY())
  )
)</f>
        <v>36161</v>
      </c>
      <c r="R153" s="6">
        <f ca="1">RANDBETWEEN(2,COUNTA('Recruitment source'!$A:$A))</f>
        <v>8</v>
      </c>
      <c r="S153" s="8" t="e">
        <f t="shared" ca="1" si="27"/>
        <v>#N/A</v>
      </c>
      <c r="T153" s="6" t="e">
        <f t="shared" ca="1" si="28"/>
        <v>#N/A</v>
      </c>
      <c r="U153" s="6">
        <f t="shared" ca="1" si="29"/>
        <v>5</v>
      </c>
      <c r="V153" s="1">
        <f ca="1" xml:space="preserve">
IF($N153 = 5 + N("Presidente"),
    27000,
    IF($N153 = 6 + N("Vice-presidente"),
        23000,
        IF(OR($N153 = 8, $N153= 13, $N153 = 12) + N("Secretária bilíngue ou coordenador ou especialista"),
            8000,
            IF($N153 = 7 + N("Diretor"),
                15000,
                IF($N153 = 14 + N("Gerente"),
                    12000,
                    IF($N153 = 9 + N("Estagiário"),
                        705,
                        IF($N153 = 10 + N("Trainee"),
                            805,
                            IF($N153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 = 7,
  500,
  IF($L153 = 8,
    1000,
    IF($L153 = 9,
      1500,
      IF($L153 = 10,
        2000,
        0
      )
    )
  )
)
+
N("Adicional no salário por área")
+
IF($M153 = 14 + N("Tecnologia da Informação"),
  120,
  IF($M153 = 16 + N("Vendas"),
    110,
    IF($M153 = 15 + N("Jurídico"),
      100,
      IF(OR($M153 = 8, $M153 = 9, $M153 = 11) + N("Recursos humanos ou comercial ou comunicação e marketing"),
        80,
        0
      )
    )
  )
)
+
N("Adicionando pegadinha")
+
IF(AND($M153 = 16, $L153 = 9, $N153 = 11) + N("Se for de vendas, com mestrado, analista sênior"),
  IF($J153 = 5,
    100,
    0
  )
  +
  IF($H153 = "M",
    200,
    0
  ),
  0
)</f>
        <v>8080</v>
      </c>
    </row>
    <row r="154" spans="1:22" x14ac:dyDescent="0.2">
      <c r="A154" s="7" cm="1">
        <f t="array" aca="1" ref="A154" ca="1">INDEX(Companies!$A:$A,RANDBETWEEN(2,COUNTA(Companies!$A:$A)),1)</f>
        <v>2</v>
      </c>
      <c r="B154" s="5">
        <f t="shared" si="20"/>
        <v>153</v>
      </c>
      <c r="C154" s="6">
        <f t="shared" ca="1" si="21"/>
        <v>1</v>
      </c>
      <c r="D154" s="7">
        <f ca="1">IF($B154 = 1 + N("Presidente"),
    127,
    IF($B154 = 2 + N("Vice-Presidente"),
        72,
        IF($B154 = 3 + N("Secretária bilíngue"),
            13,
            RANDBETWEEN(5,COUNT(Name!$A:$A) + 1)
        )
    )
)</f>
        <v>297</v>
      </c>
      <c r="E154" s="7" t="str">
        <f ca="1" xml:space="preserve">
VLOOKUP(
  $D154,
  Name!$A:$B,
  2,
  FALSE
)
&amp; " " &amp;
IF($B154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Trindade Bragança</v>
      </c>
      <c r="F154" s="7">
        <v>2</v>
      </c>
      <c r="G154" s="7" t="str" cm="1">
        <f t="array" aca="1" ref="G154" ca="1">VLOOKUP(INDEX(States!$B:$B,RANDBETWEEN(2,COUNTA(States!$A:$A)),1),States!$B:$C,2,FALSE)</f>
        <v xml:space="preserve"> ÉVORA</v>
      </c>
      <c r="H154" s="7" t="str">
        <f ca="1">VLOOKUP($D154,Name!$A:$C,3,FALSE)</f>
        <v>M</v>
      </c>
      <c r="I154" s="7" cm="1">
        <f t="array" aca="1" ref="I154" ca="1">INDEX('Marital status'!$A:$A,RANDBETWEEN(2,COUNTA('Marital status'!$A:$A)),1)</f>
        <v>2</v>
      </c>
      <c r="J154" s="7">
        <f t="shared" ca="1" si="22"/>
        <v>4</v>
      </c>
      <c r="K154" s="8">
        <f t="shared" ca="1" si="23"/>
        <v>33786</v>
      </c>
      <c r="L154" s="6">
        <f t="shared" ca="1" si="24"/>
        <v>4</v>
      </c>
      <c r="M154" s="7">
        <f ca="1" xml:space="preserve">
  IF(OR($N154 = 2, $N154 = 3, $N154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4" s="6">
        <f t="shared" ca="1" si="25"/>
        <v>6</v>
      </c>
      <c r="O154" s="7" t="str">
        <f ca="1">VLOOKUP($N154,Roles!$A:$B,2,FALSE)</f>
        <v>Intern</v>
      </c>
      <c r="P154" s="6" t="e">
        <f t="shared" ca="1" si="26"/>
        <v>#N/A</v>
      </c>
      <c r="Q154" s="8">
        <f ca="1" xml:space="preserve">
IF(
  OR(
    $N154=5,$N154=6,$N154=7,$N154=8,$N154=14
  ),
  36161,
  IF(
     (
      (TODAY() - $K154) / 365
     ) &lt; 19,
      TODAY(),
      RANDBETWEEN(36161,TODAY())
  )
)</f>
        <v>36161</v>
      </c>
      <c r="R154" s="6">
        <f ca="1">RANDBETWEEN(2,COUNTA('Recruitment source'!$A:$A))</f>
        <v>11</v>
      </c>
      <c r="S154" s="8" t="e">
        <f t="shared" ca="1" si="27"/>
        <v>#N/A</v>
      </c>
      <c r="T154" s="6" t="e">
        <f t="shared" ca="1" si="28"/>
        <v>#N/A</v>
      </c>
      <c r="U154" s="6">
        <f t="shared" ca="1" si="29"/>
        <v>2</v>
      </c>
      <c r="V154" s="1">
        <f ca="1" xml:space="preserve">
IF($N154 = 5 + N("Presidente"),
    27000,
    IF($N154 = 6 + N("Vice-presidente"),
        23000,
        IF(OR($N154 = 8, $N154= 13, $N154 = 12) + N("Secretária bilíngue ou coordenador ou especialista"),
            8000,
            IF($N154 = 7 + N("Diretor"),
                15000,
                IF($N154 = 14 + N("Gerente"),
                    12000,
                    IF($N154 = 9 + N("Estagiário"),
                        705,
                        IF($N154 = 10 + N("Trainee"),
                            805,
                            IF($N154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 = 7,
  500,
  IF($L154 = 8,
    1000,
    IF($L154 = 9,
      1500,
      IF($L154 = 10,
        2000,
        0
      )
    )
  )
)
+
N("Adicional no salário por área")
+
IF($M154 = 14 + N("Tecnologia da Informação"),
  120,
  IF($M154 = 16 + N("Vendas"),
    110,
    IF($M154 = 15 + N("Jurídico"),
      100,
      IF(OR($M154 = 8, $M154 = 9, $M154 = 11) + N("Recursos humanos ou comercial ou comunicação e marketing"),
        80,
        0
      )
    )
  )
)
+
N("Adicionando pegadinha")
+
IF(AND($M154 = 16, $L154 = 9, $N154 = 11) + N("Se for de vendas, com mestrado, analista sênior"),
  IF($J154 = 5,
    100,
    0
  )
  +
  IF($H154 = "M",
    200,
    0
  ),
  0
)</f>
        <v>23000</v>
      </c>
    </row>
    <row r="155" spans="1:22" x14ac:dyDescent="0.2">
      <c r="A155" s="7" cm="1">
        <f t="array" aca="1" ref="A155" ca="1">INDEX(Companies!$A:$A,RANDBETWEEN(2,COUNTA(Companies!$A:$A)),1)</f>
        <v>2</v>
      </c>
      <c r="B155" s="5">
        <f t="shared" si="20"/>
        <v>154</v>
      </c>
      <c r="C155" s="6">
        <f t="shared" ca="1" si="21"/>
        <v>1</v>
      </c>
      <c r="D155" s="7">
        <f ca="1">IF($B155 = 1 + N("Presidente"),
    127,
    IF($B155 = 2 + N("Vice-Presidente"),
        72,
        IF($B155 = 3 + N("Secretária bilíngue"),
            13,
            RANDBETWEEN(5,COUNT(Name!$A:$A) + 1)
        )
    )
)</f>
        <v>272</v>
      </c>
      <c r="E155" s="7" t="str">
        <f ca="1" xml:space="preserve">
VLOOKUP(
  $D155,
  Name!$A:$B,
  2,
  FALSE
)
&amp; " " &amp;
IF($B155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Gomes Marino</v>
      </c>
      <c r="F155" s="7">
        <v>2</v>
      </c>
      <c r="G155" s="7" t="str" cm="1">
        <f t="array" aca="1" ref="G155" ca="1">VLOOKUP(INDEX(States!$B:$B,RANDBETWEEN(2,COUNTA(States!$A:$A)),1),States!$B:$C,2,FALSE)</f>
        <v>Beja</v>
      </c>
      <c r="H155" s="7" t="str">
        <f ca="1">VLOOKUP($D155,Name!$A:$C,3,FALSE)</f>
        <v>F</v>
      </c>
      <c r="I155" s="7" cm="1">
        <f t="array" aca="1" ref="I155" ca="1">INDEX('Marital status'!$A:$A,RANDBETWEEN(2,COUNTA('Marital status'!$A:$A)),1)</f>
        <v>5</v>
      </c>
      <c r="J155" s="7">
        <f t="shared" ca="1" si="22"/>
        <v>2</v>
      </c>
      <c r="K155" s="8">
        <f t="shared" ca="1" si="23"/>
        <v>37366</v>
      </c>
      <c r="L155" s="6">
        <f t="shared" ca="1" si="24"/>
        <v>5</v>
      </c>
      <c r="M155" s="7">
        <f ca="1" xml:space="preserve">
  IF(OR($N155 = 2, $N155 = 3, $N155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5" s="6">
        <f t="shared" ca="1" si="25"/>
        <v>8</v>
      </c>
      <c r="O155" s="7" t="str">
        <f ca="1">VLOOKUP($N155,Roles!$A:$B,2,FALSE)</f>
        <v>Analyst</v>
      </c>
      <c r="P155" s="6">
        <f t="shared" ca="1" si="26"/>
        <v>2</v>
      </c>
      <c r="Q155" s="8">
        <f ca="1" xml:space="preserve">
IF(
  OR(
    $N155=5,$N155=6,$N155=7,$N155=8,$N155=14
  ),
  36161,
  IF(
     (
      (TODAY() - $K155) / 365
     ) &lt; 19,
      TODAY(),
      RANDBETWEEN(36161,TODAY())
  )
)</f>
        <v>36161</v>
      </c>
      <c r="R155" s="6">
        <f ca="1">RANDBETWEEN(2,COUNTA('Recruitment source'!$A:$A))</f>
        <v>5</v>
      </c>
      <c r="S155" s="8" t="e">
        <f t="shared" ca="1" si="27"/>
        <v>#N/A</v>
      </c>
      <c r="T155" s="6" t="e">
        <f t="shared" ca="1" si="28"/>
        <v>#N/A</v>
      </c>
      <c r="U155" s="6">
        <f t="shared" ca="1" si="29"/>
        <v>4</v>
      </c>
      <c r="V155" s="1">
        <f ca="1" xml:space="preserve">
IF($N155 = 5 + N("Presidente"),
    27000,
    IF($N155 = 6 + N("Vice-presidente"),
        23000,
        IF(OR($N155 = 8, $N155= 13, $N155 = 12) + N("Secretária bilíngue ou coordenador ou especialista"),
            8000,
            IF($N155 = 7 + N("Diretor"),
                15000,
                IF($N155 = 14 + N("Gerente"),
                    12000,
                    IF($N155 = 9 + N("Estagiário"),
                        705,
                        IF($N155 = 10 + N("Trainee"),
                            805,
                            IF($N155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 = 7,
  500,
  IF($L155 = 8,
    1000,
    IF($L155 = 9,
      1500,
      IF($L155 = 10,
        2000,
        0
      )
    )
  )
)
+
N("Adicional no salário por área")
+
IF($M155 = 14 + N("Tecnologia da Informação"),
  120,
  IF($M155 = 16 + N("Vendas"),
    110,
    IF($M155 = 15 + N("Jurídico"),
      100,
      IF(OR($M155 = 8, $M155 = 9, $M155 = 11) + N("Recursos humanos ou comercial ou comunicação e marketing"),
        80,
        0
      )
    )
  )
)
+
N("Adicionando pegadinha")
+
IF(AND($M155 = 16, $L155 = 9, $N155 = 11) + N("Se for de vendas, com mestrado, analista sênior"),
  IF($J155 = 5,
    100,
    0
  )
  +
  IF($H155 = "M",
    200,
    0
  ),
  0
)</f>
        <v>8000</v>
      </c>
    </row>
    <row r="156" spans="1:22" x14ac:dyDescent="0.2">
      <c r="A156" s="7" cm="1">
        <f t="array" aca="1" ref="A156" ca="1">INDEX(Companies!$A:$A,RANDBETWEEN(2,COUNTA(Companies!$A:$A)),1)</f>
        <v>2</v>
      </c>
      <c r="B156" s="5">
        <f t="shared" si="20"/>
        <v>155</v>
      </c>
      <c r="C156" s="6">
        <f t="shared" ca="1" si="21"/>
        <v>1</v>
      </c>
      <c r="D156" s="7">
        <f ca="1">IF($B156 = 1 + N("Presidente"),
    127,
    IF($B156 = 2 + N("Vice-Presidente"),
        72,
        IF($B156 = 3 + N("Secretária bilíngue"),
            13,
            RANDBETWEEN(5,COUNT(Name!$A:$A) + 1)
        )
    )
)</f>
        <v>175</v>
      </c>
      <c r="E156" s="7" t="str">
        <f ca="1" xml:space="preserve">
VLOOKUP(
  $D156,
  Name!$A:$B,
  2,
  FALSE
)
&amp; " " &amp;
IF($B156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Frois Santacruz</v>
      </c>
      <c r="F156" s="7">
        <v>2</v>
      </c>
      <c r="G156" s="7" t="str" cm="1">
        <f t="array" aca="1" ref="G156" ca="1">VLOOKUP(INDEX(States!$B:$B,RANDBETWEEN(2,COUNTA(States!$A:$A)),1),States!$B:$C,2,FALSE)</f>
        <v>Viana do Castelo</v>
      </c>
      <c r="H156" s="7" t="str">
        <f ca="1">VLOOKUP($D156,Name!$A:$C,3,FALSE)</f>
        <v>F</v>
      </c>
      <c r="I156" s="7" cm="1">
        <f t="array" aca="1" ref="I156" ca="1">INDEX('Marital status'!$A:$A,RANDBETWEEN(2,COUNTA('Marital status'!$A:$A)),1)</f>
        <v>5</v>
      </c>
      <c r="J156" s="7">
        <f t="shared" ca="1" si="22"/>
        <v>2</v>
      </c>
      <c r="K156" s="8">
        <f t="shared" ca="1" si="23"/>
        <v>34487</v>
      </c>
      <c r="L156" s="6">
        <f t="shared" ca="1" si="24"/>
        <v>4</v>
      </c>
      <c r="M156" s="7">
        <f ca="1" xml:space="preserve">
  IF(OR($N156 = 2, $N156 = 3, $N156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6" s="6">
        <f t="shared" ca="1" si="25"/>
        <v>7</v>
      </c>
      <c r="O156" s="7" t="str">
        <f ca="1">VLOOKUP($N156,Roles!$A:$B,2,FALSE)</f>
        <v>Trainee</v>
      </c>
      <c r="P156" s="6" t="e">
        <f t="shared" ca="1" si="26"/>
        <v>#N/A</v>
      </c>
      <c r="Q156" s="8">
        <f ca="1" xml:space="preserve">
IF(
  OR(
    $N156=5,$N156=6,$N156=7,$N156=8,$N156=14
  ),
  36161,
  IF(
     (
      (TODAY() - $K156) / 365
     ) &lt; 19,
      TODAY(),
      RANDBETWEEN(36161,TODAY())
  )
)</f>
        <v>36161</v>
      </c>
      <c r="R156" s="6">
        <f ca="1">RANDBETWEEN(2,COUNTA('Recruitment source'!$A:$A))</f>
        <v>3</v>
      </c>
      <c r="S156" s="8" t="e">
        <f t="shared" ca="1" si="27"/>
        <v>#N/A</v>
      </c>
      <c r="T156" s="6" t="e">
        <f t="shared" ca="1" si="28"/>
        <v>#N/A</v>
      </c>
      <c r="U156" s="6">
        <f t="shared" ca="1" si="29"/>
        <v>3</v>
      </c>
      <c r="V156" s="1">
        <f ca="1" xml:space="preserve">
IF($N156 = 5 + N("Presidente"),
    27000,
    IF($N156 = 6 + N("Vice-presidente"),
        23000,
        IF(OR($N156 = 8, $N156= 13, $N156 = 12) + N("Secretária bilíngue ou coordenador ou especialista"),
            8000,
            IF($N156 = 7 + N("Diretor"),
                15000,
                IF($N156 = 14 + N("Gerente"),
                    12000,
                    IF($N156 = 9 + N("Estagiário"),
                        705,
                        IF($N156 = 10 + N("Trainee"),
                            805,
                            IF($N156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 = 7,
  500,
  IF($L156 = 8,
    1000,
    IF($L156 = 9,
      1500,
      IF($L156 = 10,
        2000,
        0
      )
    )
  )
)
+
N("Adicional no salário por área")
+
IF($M156 = 14 + N("Tecnologia da Informação"),
  120,
  IF($M156 = 16 + N("Vendas"),
    110,
    IF($M156 = 15 + N("Jurídico"),
      100,
      IF(OR($M156 = 8, $M156 = 9, $M156 = 11) + N("Recursos humanos ou comercial ou comunicação e marketing"),
        80,
        0
      )
    )
  )
)
+
N("Adicionando pegadinha")
+
IF(AND($M156 = 16, $L156 = 9, $N156 = 11) + N("Se for de vendas, com mestrado, analista sênior"),
  IF($J156 = 5,
    100,
    0
  )
  +
  IF($H156 = "M",
    200,
    0
  ),
  0
)</f>
        <v>15080</v>
      </c>
    </row>
    <row r="157" spans="1:22" x14ac:dyDescent="0.2">
      <c r="A157" s="7" cm="1">
        <f t="array" aca="1" ref="A157" ca="1">INDEX(Companies!$A:$A,RANDBETWEEN(2,COUNTA(Companies!$A:$A)),1)</f>
        <v>2</v>
      </c>
      <c r="B157" s="5">
        <f t="shared" si="20"/>
        <v>156</v>
      </c>
      <c r="C157" s="6">
        <f t="shared" ca="1" si="21"/>
        <v>1</v>
      </c>
      <c r="D157" s="7">
        <f ca="1">IF($B157 = 1 + N("Presidente"),
    127,
    IF($B157 = 2 + N("Vice-Presidente"),
        72,
        IF($B157 = 3 + N("Secretária bilíngue"),
            13,
            RANDBETWEEN(5,COUNT(Name!$A:$A) + 1)
        )
    )
)</f>
        <v>247</v>
      </c>
      <c r="E157" s="7" t="str">
        <f ca="1" xml:space="preserve">
VLOOKUP(
  $D157,
  Name!$A:$B,
  2,
  FALSE
)
&amp; " " &amp;
IF($B157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Alves Leite</v>
      </c>
      <c r="F157" s="7">
        <v>2</v>
      </c>
      <c r="G157" s="7" t="str" cm="1">
        <f t="array" aca="1" ref="G157" ca="1">VLOOKUP(INDEX(States!$B:$B,RANDBETWEEN(2,COUNTA(States!$A:$A)),1),States!$B:$C,2,FALSE)</f>
        <v>Viana do Castelo</v>
      </c>
      <c r="H157" s="7" t="str">
        <f ca="1">VLOOKUP($D157,Name!$A:$C,3,FALSE)</f>
        <v>M</v>
      </c>
      <c r="I157" s="7" cm="1">
        <f t="array" aca="1" ref="I157" ca="1">INDEX('Marital status'!$A:$A,RANDBETWEEN(2,COUNTA('Marital status'!$A:$A)),1)</f>
        <v>5</v>
      </c>
      <c r="J157" s="7">
        <f t="shared" ca="1" si="22"/>
        <v>2</v>
      </c>
      <c r="K157" s="8">
        <f t="shared" ca="1" si="23"/>
        <v>32933</v>
      </c>
      <c r="L157" s="6">
        <f t="shared" ca="1" si="24"/>
        <v>5</v>
      </c>
      <c r="M157" s="7">
        <f ca="1" xml:space="preserve">
  IF(OR($N157 = 2, $N157 = 3, $N157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57" s="6">
        <f t="shared" ca="1" si="25"/>
        <v>8</v>
      </c>
      <c r="O157" s="7" t="str">
        <f ca="1">VLOOKUP($N157,Roles!$A:$B,2,FALSE)</f>
        <v>Analyst</v>
      </c>
      <c r="P157" s="6">
        <f t="shared" ca="1" si="26"/>
        <v>3</v>
      </c>
      <c r="Q157" s="8">
        <f ca="1" xml:space="preserve">
IF(
  OR(
    $N157=5,$N157=6,$N157=7,$N157=8,$N157=14
  ),
  36161,
  IF(
     (
      (TODAY() - $K157) / 365
     ) &lt; 19,
      TODAY(),
      RANDBETWEEN(36161,TODAY())
  )
)</f>
        <v>36161</v>
      </c>
      <c r="R157" s="6">
        <f ca="1">RANDBETWEEN(2,COUNTA('Recruitment source'!$A:$A))</f>
        <v>7</v>
      </c>
      <c r="S157" s="8" t="e">
        <f t="shared" ca="1" si="27"/>
        <v>#N/A</v>
      </c>
      <c r="T157" s="6" t="e">
        <f t="shared" ca="1" si="28"/>
        <v>#N/A</v>
      </c>
      <c r="U157" s="6">
        <f t="shared" ca="1" si="29"/>
        <v>2</v>
      </c>
      <c r="V157" s="1">
        <f ca="1" xml:space="preserve">
IF($N157 = 5 + N("Presidente"),
    27000,
    IF($N157 = 6 + N("Vice-presidente"),
        23000,
        IF(OR($N157 = 8, $N157= 13, $N157 = 12) + N("Secretária bilíngue ou coordenador ou especialista"),
            8000,
            IF($N157 = 7 + N("Diretor"),
                15000,
                IF($N157 = 14 + N("Gerente"),
                    12000,
                    IF($N157 = 9 + N("Estagiário"),
                        705,
                        IF($N157 = 10 + N("Trainee"),
                            805,
                            IF($N157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 = 7,
  500,
  IF($L157 = 8,
    1000,
    IF($L157 = 9,
      1500,
      IF($L157 = 10,
        2000,
        0
      )
    )
  )
)
+
N("Adicional no salário por área")
+
IF($M157 = 14 + N("Tecnologia da Informação"),
  120,
  IF($M157 = 16 + N("Vendas"),
    110,
    IF($M157 = 15 + N("Jurídico"),
      100,
      IF(OR($M157 = 8, $M157 = 9, $M157 = 11) + N("Recursos humanos ou comercial ou comunicação e marketing"),
        80,
        0
      )
    )
  )
)
+
N("Adicionando pegadinha")
+
IF(AND($M157 = 16, $L157 = 9, $N157 = 11) + N("Se for de vendas, com mestrado, analista sênior"),
  IF($J157 = 5,
    100,
    0
  )
  +
  IF($H157 = "M",
    200,
    0
  ),
  0
)</f>
        <v>8080</v>
      </c>
    </row>
    <row r="158" spans="1:22" x14ac:dyDescent="0.2">
      <c r="A158" s="7" cm="1">
        <f t="array" aca="1" ref="A158" ca="1">INDEX(Companies!$A:$A,RANDBETWEEN(2,COUNTA(Companies!$A:$A)),1)</f>
        <v>2</v>
      </c>
      <c r="B158" s="5">
        <f t="shared" si="20"/>
        <v>157</v>
      </c>
      <c r="C158" s="6">
        <f t="shared" ca="1" si="21"/>
        <v>1</v>
      </c>
      <c r="D158" s="7">
        <f ca="1">IF($B158 = 1 + N("Presidente"),
    127,
    IF($B158 = 2 + N("Vice-Presidente"),
        72,
        IF($B158 = 3 + N("Secretária bilíngue"),
            13,
            RANDBETWEEN(5,COUNT(Name!$A:$A) + 1)
        )
    )
)</f>
        <v>7</v>
      </c>
      <c r="E158" s="7" t="str">
        <f ca="1" xml:space="preserve">
VLOOKUP(
  $D158,
  Name!$A:$B,
  2,
  FALSE
)
&amp; " " &amp;
IF($B158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Ricci Serra</v>
      </c>
      <c r="F158" s="7">
        <v>2</v>
      </c>
      <c r="G158" s="7" t="str" cm="1">
        <f t="array" aca="1" ref="G158" ca="1">VLOOKUP(INDEX(States!$B:$B,RANDBETWEEN(2,COUNTA(States!$A:$A)),1),States!$B:$C,2,FALSE)</f>
        <v>Viana do Castelo</v>
      </c>
      <c r="H158" s="7" t="str">
        <f ca="1">VLOOKUP($D158,Name!$A:$C,3,FALSE)</f>
        <v>F</v>
      </c>
      <c r="I158" s="7" cm="1">
        <f t="array" aca="1" ref="I158" ca="1">INDEX('Marital status'!$A:$A,RANDBETWEEN(2,COUNTA('Marital status'!$A:$A)),1)</f>
        <v>3</v>
      </c>
      <c r="J158" s="7">
        <f t="shared" ca="1" si="22"/>
        <v>2</v>
      </c>
      <c r="K158" s="8">
        <f t="shared" ca="1" si="23"/>
        <v>31456</v>
      </c>
      <c r="L158" s="6">
        <f t="shared" ca="1" si="24"/>
        <v>4</v>
      </c>
      <c r="M158" s="7">
        <f ca="1" xml:space="preserve">
  IF(OR($N158 = 2, $N158 = 3, $N158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8" s="6">
        <f t="shared" ca="1" si="25"/>
        <v>6</v>
      </c>
      <c r="O158" s="7" t="str">
        <f ca="1">VLOOKUP($N158,Roles!$A:$B,2,FALSE)</f>
        <v>Intern</v>
      </c>
      <c r="P158" s="6" t="e">
        <f t="shared" ca="1" si="26"/>
        <v>#N/A</v>
      </c>
      <c r="Q158" s="8">
        <f ca="1" xml:space="preserve">
IF(
  OR(
    $N158=5,$N158=6,$N158=7,$N158=8,$N158=14
  ),
  36161,
  IF(
     (
      (TODAY() - $K158) / 365
     ) &lt; 19,
      TODAY(),
      RANDBETWEEN(36161,TODAY())
  )
)</f>
        <v>36161</v>
      </c>
      <c r="R158" s="6">
        <f ca="1">RANDBETWEEN(2,COUNTA('Recruitment source'!$A:$A))</f>
        <v>4</v>
      </c>
      <c r="S158" s="8" t="e">
        <f t="shared" ca="1" si="27"/>
        <v>#N/A</v>
      </c>
      <c r="T158" s="6" t="e">
        <f t="shared" ca="1" si="28"/>
        <v>#N/A</v>
      </c>
      <c r="U158" s="6">
        <f t="shared" ca="1" si="29"/>
        <v>2</v>
      </c>
      <c r="V158" s="1">
        <f ca="1" xml:space="preserve">
IF($N158 = 5 + N("Presidente"),
    27000,
    IF($N158 = 6 + N("Vice-presidente"),
        23000,
        IF(OR($N158 = 8, $N158= 13, $N158 = 12) + N("Secretária bilíngue ou coordenador ou especialista"),
            8000,
            IF($N158 = 7 + N("Diretor"),
                15000,
                IF($N158 = 14 + N("Gerente"),
                    12000,
                    IF($N158 = 9 + N("Estagiário"),
                        705,
                        IF($N158 = 10 + N("Trainee"),
                            805,
                            IF($N158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 = 7,
  500,
  IF($L158 = 8,
    1000,
    IF($L158 = 9,
      1500,
      IF($L158 = 10,
        2000,
        0
      )
    )
  )
)
+
N("Adicional no salário por área")
+
IF($M158 = 14 + N("Tecnologia da Informação"),
  120,
  IF($M158 = 16 + N("Vendas"),
    110,
    IF($M158 = 15 + N("Jurídico"),
      100,
      IF(OR($M158 = 8, $M158 = 9, $M158 = 11) + N("Recursos humanos ou comercial ou comunicação e marketing"),
        80,
        0
      )
    )
  )
)
+
N("Adicionando pegadinha")
+
IF(AND($M158 = 16, $L158 = 9, $N158 = 11) + N("Se for de vendas, com mestrado, analista sênior"),
  IF($J158 = 5,
    100,
    0
  )
  +
  IF($H158 = "M",
    200,
    0
  ),
  0
)</f>
        <v>23000</v>
      </c>
    </row>
    <row r="159" spans="1:22" x14ac:dyDescent="0.2">
      <c r="A159" s="7" cm="1">
        <f t="array" aca="1" ref="A159" ca="1">INDEX(Companies!$A:$A,RANDBETWEEN(2,COUNTA(Companies!$A:$A)),1)</f>
        <v>2</v>
      </c>
      <c r="B159" s="5">
        <f t="shared" si="20"/>
        <v>158</v>
      </c>
      <c r="C159" s="6">
        <f t="shared" ca="1" si="21"/>
        <v>1</v>
      </c>
      <c r="D159" s="7">
        <f ca="1">IF($B159 = 1 + N("Presidente"),
    127,
    IF($B159 = 2 + N("Vice-Presidente"),
        72,
        IF($B159 = 3 + N("Secretária bilíngue"),
            13,
            RANDBETWEEN(5,COUNT(Name!$A:$A) + 1)
        )
    )
)</f>
        <v>112</v>
      </c>
      <c r="E159" s="7" t="str">
        <f ca="1" xml:space="preserve">
VLOOKUP(
  $D159,
  Name!$A:$B,
  2,
  FALSE
)
&amp; " " &amp;
IF($B159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Sacramento Pedrosa</v>
      </c>
      <c r="F159" s="7">
        <v>2</v>
      </c>
      <c r="G159" s="7" t="str" cm="1">
        <f t="array" aca="1" ref="G159" ca="1">VLOOKUP(INDEX(States!$B:$B,RANDBETWEEN(2,COUNTA(States!$A:$A)),1),States!$B:$C,2,FALSE)</f>
        <v>Faro</v>
      </c>
      <c r="H159" s="7" t="str">
        <f ca="1">VLOOKUP($D159,Name!$A:$C,3,FALSE)</f>
        <v>F</v>
      </c>
      <c r="I159" s="7" cm="1">
        <f t="array" aca="1" ref="I159" ca="1">INDEX('Marital status'!$A:$A,RANDBETWEEN(2,COUNTA('Marital status'!$A:$A)),1)</f>
        <v>6</v>
      </c>
      <c r="J159" s="7">
        <f t="shared" ca="1" si="22"/>
        <v>2</v>
      </c>
      <c r="K159" s="8">
        <f t="shared" ca="1" si="23"/>
        <v>33214</v>
      </c>
      <c r="L159" s="6">
        <f t="shared" ca="1" si="24"/>
        <v>4</v>
      </c>
      <c r="M159" s="7">
        <f ca="1" xml:space="preserve">
  IF(OR($N159 = 2, $N159 = 3, $N159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9" s="6">
        <f t="shared" ca="1" si="25"/>
        <v>8</v>
      </c>
      <c r="O159" s="7" t="str">
        <f ca="1">VLOOKUP($N159,Roles!$A:$B,2,FALSE)</f>
        <v>Analyst</v>
      </c>
      <c r="P159" s="6">
        <f t="shared" ca="1" si="26"/>
        <v>3</v>
      </c>
      <c r="Q159" s="8">
        <f ca="1" xml:space="preserve">
IF(
  OR(
    $N159=5,$N159=6,$N159=7,$N159=8,$N159=14
  ),
  36161,
  IF(
     (
      (TODAY() - $K159) / 365
     ) &lt; 19,
      TODAY(),
      RANDBETWEEN(36161,TODAY())
  )
)</f>
        <v>36161</v>
      </c>
      <c r="R159" s="6">
        <f ca="1">RANDBETWEEN(2,COUNTA('Recruitment source'!$A:$A))</f>
        <v>7</v>
      </c>
      <c r="S159" s="8" t="e">
        <f t="shared" ca="1" si="27"/>
        <v>#N/A</v>
      </c>
      <c r="T159" s="6" t="e">
        <f t="shared" ca="1" si="28"/>
        <v>#N/A</v>
      </c>
      <c r="U159" s="6">
        <f t="shared" ca="1" si="29"/>
        <v>4</v>
      </c>
      <c r="V159" s="1">
        <f ca="1" xml:space="preserve">
IF($N159 = 5 + N("Presidente"),
    27000,
    IF($N159 = 6 + N("Vice-presidente"),
        23000,
        IF(OR($N159 = 8, $N159= 13, $N159 = 12) + N("Secretária bilíngue ou coordenador ou especialista"),
            8000,
            IF($N159 = 7 + N("Diretor"),
                15000,
                IF($N159 = 14 + N("Gerente"),
                    12000,
                    IF($N159 = 9 + N("Estagiário"),
                        705,
                        IF($N159 = 10 + N("Trainee"),
                            805,
                            IF($N159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 = 7,
  500,
  IF($L159 = 8,
    1000,
    IF($L159 = 9,
      1500,
      IF($L159 = 10,
        2000,
        0
      )
    )
  )
)
+
N("Adicional no salário por área")
+
IF($M159 = 14 + N("Tecnologia da Informação"),
  120,
  IF($M159 = 16 + N("Vendas"),
    110,
    IF($M159 = 15 + N("Jurídico"),
      100,
      IF(OR($M159 = 8, $M159 = 9, $M159 = 11) + N("Recursos humanos ou comercial ou comunicação e marketing"),
        80,
        0
      )
    )
  )
)
+
N("Adicionando pegadinha")
+
IF(AND($M159 = 16, $L159 = 9, $N159 = 11) + N("Se for de vendas, com mestrado, analista sênior"),
  IF($J159 = 5,
    100,
    0
  )
  +
  IF($H159 = "M",
    200,
    0
  ),
  0
)</f>
        <v>8000</v>
      </c>
    </row>
    <row r="160" spans="1:22" x14ac:dyDescent="0.2">
      <c r="A160" s="7" cm="1">
        <f t="array" aca="1" ref="A160" ca="1">INDEX(Companies!$A:$A,RANDBETWEEN(2,COUNTA(Companies!$A:$A)),1)</f>
        <v>2</v>
      </c>
      <c r="B160" s="5">
        <f t="shared" si="20"/>
        <v>159</v>
      </c>
      <c r="C160" s="6">
        <f t="shared" ca="1" si="21"/>
        <v>1</v>
      </c>
      <c r="D160" s="7">
        <f ca="1">IF($B160 = 1 + N("Presidente"),
    127,
    IF($B160 = 2 + N("Vice-Presidente"),
        72,
        IF($B160 = 3 + N("Secretária bilíngue"),
            13,
            RANDBETWEEN(5,COUNT(Name!$A:$A) + 1)
        )
    )
)</f>
        <v>19</v>
      </c>
      <c r="E160" s="7" t="str">
        <f ca="1" xml:space="preserve">
VLOOKUP(
  $D160,
  Name!$A:$B,
  2,
  FALSE
)
&amp; " " &amp;
IF($B160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Alvarenga Leite</v>
      </c>
      <c r="F160" s="7">
        <v>2</v>
      </c>
      <c r="G160" s="7" t="str" cm="1">
        <f t="array" aca="1" ref="G160" ca="1">VLOOKUP(INDEX(States!$B:$B,RANDBETWEEN(2,COUNTA(States!$A:$A)),1),States!$B:$C,2,FALSE)</f>
        <v>Madeira</v>
      </c>
      <c r="H160" s="7" t="str">
        <f ca="1">VLOOKUP($D160,Name!$A:$C,3,FALSE)</f>
        <v>F</v>
      </c>
      <c r="I160" s="7" cm="1">
        <f t="array" aca="1" ref="I160" ca="1">INDEX('Marital status'!$A:$A,RANDBETWEEN(2,COUNTA('Marital status'!$A:$A)),1)</f>
        <v>6</v>
      </c>
      <c r="J160" s="7">
        <f t="shared" ca="1" si="22"/>
        <v>2</v>
      </c>
      <c r="K160" s="8">
        <f t="shared" ca="1" si="23"/>
        <v>32666</v>
      </c>
      <c r="L160" s="6">
        <f t="shared" ca="1" si="24"/>
        <v>4</v>
      </c>
      <c r="M160" s="7">
        <f ca="1" xml:space="preserve">
  IF(OR($N160 = 2, $N160 = 3, $N160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60" s="6">
        <f t="shared" ca="1" si="25"/>
        <v>6</v>
      </c>
      <c r="O160" s="7" t="str">
        <f ca="1">VLOOKUP($N160,Roles!$A:$B,2,FALSE)</f>
        <v>Intern</v>
      </c>
      <c r="P160" s="6" t="e">
        <f t="shared" ca="1" si="26"/>
        <v>#N/A</v>
      </c>
      <c r="Q160" s="8">
        <f ca="1" xml:space="preserve">
IF(
  OR(
    $N160=5,$N160=6,$N160=7,$N160=8,$N160=14
  ),
  36161,
  IF(
     (
      (TODAY() - $K160) / 365
     ) &lt; 19,
      TODAY(),
      RANDBETWEEN(36161,TODAY())
  )
)</f>
        <v>36161</v>
      </c>
      <c r="R160" s="6">
        <f ca="1">RANDBETWEEN(2,COUNTA('Recruitment source'!$A:$A))</f>
        <v>10</v>
      </c>
      <c r="S160" s="8" t="e">
        <f t="shared" ca="1" si="27"/>
        <v>#N/A</v>
      </c>
      <c r="T160" s="6" t="e">
        <f t="shared" ca="1" si="28"/>
        <v>#N/A</v>
      </c>
      <c r="U160" s="6">
        <f t="shared" ca="1" si="29"/>
        <v>2</v>
      </c>
      <c r="V160" s="1">
        <f ca="1" xml:space="preserve">
IF($N160 = 5 + N("Presidente"),
    27000,
    IF($N160 = 6 + N("Vice-presidente"),
        23000,
        IF(OR($N160 = 8, $N160= 13, $N160 = 12) + N("Secretária bilíngue ou coordenador ou especialista"),
            8000,
            IF($N160 = 7 + N("Diretor"),
                15000,
                IF($N160 = 14 + N("Gerente"),
                    12000,
                    IF($N160 = 9 + N("Estagiário"),
                        705,
                        IF($N160 = 10 + N("Trainee"),
                            805,
                            IF($N160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 = 7,
  500,
  IF($L160 = 8,
    1000,
    IF($L160 = 9,
      1500,
      IF($L160 = 10,
        2000,
        0
      )
    )
  )
)
+
N("Adicional no salário por área")
+
IF($M160 = 14 + N("Tecnologia da Informação"),
  120,
  IF($M160 = 16 + N("Vendas"),
    110,
    IF($M160 = 15 + N("Jurídico"),
      100,
      IF(OR($M160 = 8, $M160 = 9, $M160 = 11) + N("Recursos humanos ou comercial ou comunicação e marketing"),
        80,
        0
      )
    )
  )
)
+
N("Adicionando pegadinha")
+
IF(AND($M160 = 16, $L160 = 9, $N160 = 11) + N("Se for de vendas, com mestrado, analista sênior"),
  IF($J160 = 5,
    100,
    0
  )
  +
  IF($H160 = "M",
    200,
    0
  ),
  0
)</f>
        <v>23080</v>
      </c>
    </row>
    <row r="161" spans="1:22" x14ac:dyDescent="0.2">
      <c r="A161" s="7" cm="1">
        <f t="array" aca="1" ref="A161" ca="1">INDEX(Companies!$A:$A,RANDBETWEEN(2,COUNTA(Companies!$A:$A)),1)</f>
        <v>2</v>
      </c>
      <c r="B161" s="5">
        <f t="shared" si="20"/>
        <v>160</v>
      </c>
      <c r="C161" s="6">
        <f t="shared" ca="1" si="21"/>
        <v>1</v>
      </c>
      <c r="D161" s="7">
        <f ca="1">IF($B161 = 1 + N("Presidente"),
    127,
    IF($B161 = 2 + N("Vice-Presidente"),
        72,
        IF($B161 = 3 + N("Secretária bilíngue"),
            13,
            RANDBETWEEN(5,COUNT(Name!$A:$A) + 1)
        )
    )
)</f>
        <v>15</v>
      </c>
      <c r="E161" s="7" t="str">
        <f ca="1" xml:space="preserve">
VLOOKUP(
  $D161,
  Name!$A:$B,
  2,
  FALSE
)
&amp; " " &amp;
IF($B161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Sousa Mancini</v>
      </c>
      <c r="F161" s="7">
        <v>2</v>
      </c>
      <c r="G161" s="7" t="str" cm="1">
        <f t="array" aca="1" ref="G161" ca="1">VLOOKUP(INDEX(States!$B:$B,RANDBETWEEN(2,COUNTA(States!$A:$A)),1),States!$B:$C,2,FALSE)</f>
        <v>Faro</v>
      </c>
      <c r="H161" s="7" t="str">
        <f ca="1">VLOOKUP($D161,Name!$A:$C,3,FALSE)</f>
        <v>M</v>
      </c>
      <c r="I161" s="7" cm="1">
        <f t="array" aca="1" ref="I161" ca="1">INDEX('Marital status'!$A:$A,RANDBETWEEN(2,COUNTA('Marital status'!$A:$A)),1)</f>
        <v>3</v>
      </c>
      <c r="J161" s="7">
        <f t="shared" ca="1" si="22"/>
        <v>3</v>
      </c>
      <c r="K161" s="8">
        <f t="shared" ca="1" si="23"/>
        <v>34567</v>
      </c>
      <c r="L161" s="6">
        <f t="shared" ca="1" si="24"/>
        <v>5</v>
      </c>
      <c r="M161" s="7">
        <f ca="1" xml:space="preserve">
  IF(OR($N161 = 2, $N161 = 3, $N161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1" s="6">
        <f t="shared" ca="1" si="25"/>
        <v>8</v>
      </c>
      <c r="O161" s="7" t="str">
        <f ca="1">VLOOKUP($N161,Roles!$A:$B,2,FALSE)</f>
        <v>Analyst</v>
      </c>
      <c r="P161" s="6">
        <f t="shared" ca="1" si="26"/>
        <v>3</v>
      </c>
      <c r="Q161" s="8">
        <f ca="1" xml:space="preserve">
IF(
  OR(
    $N161=5,$N161=6,$N161=7,$N161=8,$N161=14
  ),
  36161,
  IF(
     (
      (TODAY() - $K161) / 365
     ) &lt; 19,
      TODAY(),
      RANDBETWEEN(36161,TODAY())
  )
)</f>
        <v>36161</v>
      </c>
      <c r="R161" s="6">
        <f ca="1">RANDBETWEEN(2,COUNTA('Recruitment source'!$A:$A))</f>
        <v>10</v>
      </c>
      <c r="S161" s="8" t="e">
        <f t="shared" ca="1" si="27"/>
        <v>#N/A</v>
      </c>
      <c r="T161" s="6" t="e">
        <f t="shared" ca="1" si="28"/>
        <v>#N/A</v>
      </c>
      <c r="U161" s="6">
        <f t="shared" ca="1" si="29"/>
        <v>5</v>
      </c>
      <c r="V161" s="1">
        <f ca="1" xml:space="preserve">
IF($N161 = 5 + N("Presidente"),
    27000,
    IF($N161 = 6 + N("Vice-presidente"),
        23000,
        IF(OR($N161 = 8, $N161= 13, $N161 = 12) + N("Secretária bilíngue ou coordenador ou especialista"),
            8000,
            IF($N161 = 7 + N("Diretor"),
                15000,
                IF($N161 = 14 + N("Gerente"),
                    12000,
                    IF($N161 = 9 + N("Estagiário"),
                        705,
                        IF($N161 = 10 + N("Trainee"),
                            805,
                            IF($N161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 = 7,
  500,
  IF($L161 = 8,
    1000,
    IF($L161 = 9,
      1500,
      IF($L161 = 10,
        2000,
        0
      )
    )
  )
)
+
N("Adicional no salário por área")
+
IF($M161 = 14 + N("Tecnologia da Informação"),
  120,
  IF($M161 = 16 + N("Vendas"),
    110,
    IF($M161 = 15 + N("Jurídico"),
      100,
      IF(OR($M161 = 8, $M161 = 9, $M161 = 11) + N("Recursos humanos ou comercial ou comunicação e marketing"),
        80,
        0
      )
    )
  )
)
+
N("Adicionando pegadinha")
+
IF(AND($M161 = 16, $L161 = 9, $N161 = 11) + N("Se for de vendas, com mestrado, analista sênior"),
  IF($J161 = 5,
    100,
    0
  )
  +
  IF($H161 = "M",
    200,
    0
  ),
  0
)</f>
        <v>8000</v>
      </c>
    </row>
    <row r="162" spans="1:22" x14ac:dyDescent="0.2">
      <c r="A162" s="7" cm="1">
        <f t="array" aca="1" ref="A162" ca="1">INDEX(Companies!$A:$A,RANDBETWEEN(2,COUNTA(Companies!$A:$A)),1)</f>
        <v>2</v>
      </c>
      <c r="B162" s="5">
        <f t="shared" si="20"/>
        <v>161</v>
      </c>
      <c r="C162" s="6">
        <f t="shared" ca="1" si="21"/>
        <v>1</v>
      </c>
      <c r="D162" s="7">
        <f ca="1">IF($B162 = 1 + N("Presidente"),
    127,
    IF($B162 = 2 + N("Vice-Presidente"),
        72,
        IF($B162 = 3 + N("Secretária bilíngue"),
            13,
            RANDBETWEEN(5,COUNT(Name!$A:$A) + 1)
        )
    )
)</f>
        <v>326</v>
      </c>
      <c r="E162" s="7" t="str">
        <f ca="1" xml:space="preserve">
VLOOKUP(
  $D162,
  Name!$A:$B,
  2,
  FALSE
)
&amp; " " &amp;
IF($B162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Braga Barbieri</v>
      </c>
      <c r="F162" s="7">
        <v>2</v>
      </c>
      <c r="G162" s="7" t="str" cm="1">
        <f t="array" aca="1" ref="G162" ca="1">VLOOKUP(INDEX(States!$B:$B,RANDBETWEEN(2,COUNTA(States!$A:$A)),1),States!$B:$C,2,FALSE)</f>
        <v>Guarda</v>
      </c>
      <c r="H162" s="7" t="str">
        <f ca="1">VLOOKUP($D162,Name!$A:$C,3,FALSE)</f>
        <v>F</v>
      </c>
      <c r="I162" s="7" cm="1">
        <f t="array" aca="1" ref="I162" ca="1">INDEX('Marital status'!$A:$A,RANDBETWEEN(2,COUNTA('Marital status'!$A:$A)),1)</f>
        <v>2</v>
      </c>
      <c r="J162" s="7">
        <f t="shared" ca="1" si="22"/>
        <v>2</v>
      </c>
      <c r="K162" s="8">
        <f t="shared" ca="1" si="23"/>
        <v>32467</v>
      </c>
      <c r="L162" s="6">
        <f t="shared" ca="1" si="24"/>
        <v>4</v>
      </c>
      <c r="M162" s="7">
        <f ca="1" xml:space="preserve">
  IF(OR($N162 = 2, $N162 = 3, $N162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2" s="6">
        <f t="shared" ca="1" si="25"/>
        <v>6</v>
      </c>
      <c r="O162" s="7" t="str">
        <f ca="1">VLOOKUP($N162,Roles!$A:$B,2,FALSE)</f>
        <v>Intern</v>
      </c>
      <c r="P162" s="6" t="e">
        <f t="shared" ca="1" si="26"/>
        <v>#N/A</v>
      </c>
      <c r="Q162" s="8">
        <f ca="1" xml:space="preserve">
IF(
  OR(
    $N162=5,$N162=6,$N162=7,$N162=8,$N162=14
  ),
  36161,
  IF(
     (
      (TODAY() - $K162) / 365
     ) &lt; 19,
      TODAY(),
      RANDBETWEEN(36161,TODAY())
  )
)</f>
        <v>36161</v>
      </c>
      <c r="R162" s="6">
        <f ca="1">RANDBETWEEN(2,COUNTA('Recruitment source'!$A:$A))</f>
        <v>3</v>
      </c>
      <c r="S162" s="8" t="e">
        <f t="shared" ca="1" si="27"/>
        <v>#N/A</v>
      </c>
      <c r="T162" s="6" t="e">
        <f t="shared" ca="1" si="28"/>
        <v>#N/A</v>
      </c>
      <c r="U162" s="6">
        <f t="shared" ca="1" si="29"/>
        <v>5</v>
      </c>
      <c r="V162" s="1">
        <f ca="1" xml:space="preserve">
IF($N162 = 5 + N("Presidente"),
    27000,
    IF($N162 = 6 + N("Vice-presidente"),
        23000,
        IF(OR($N162 = 8, $N162= 13, $N162 = 12) + N("Secretária bilíngue ou coordenador ou especialista"),
            8000,
            IF($N162 = 7 + N("Diretor"),
                15000,
                IF($N162 = 14 + N("Gerente"),
                    12000,
                    IF($N162 = 9 + N("Estagiário"),
                        705,
                        IF($N162 = 10 + N("Trainee"),
                            805,
                            IF($N162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 = 7,
  500,
  IF($L162 = 8,
    1000,
    IF($L162 = 9,
      1500,
      IF($L162 = 10,
        2000,
        0
      )
    )
  )
)
+
N("Adicional no salário por área")
+
IF($M162 = 14 + N("Tecnologia da Informação"),
  120,
  IF($M162 = 16 + N("Vendas"),
    110,
    IF($M162 = 15 + N("Jurídico"),
      100,
      IF(OR($M162 = 8, $M162 = 9, $M162 = 11) + N("Recursos humanos ou comercial ou comunicação e marketing"),
        80,
        0
      )
    )
  )
)
+
N("Adicionando pegadinha")
+
IF(AND($M162 = 16, $L162 = 9, $N162 = 11) + N("Se for de vendas, com mestrado, analista sênior"),
  IF($J162 = 5,
    100,
    0
  )
  +
  IF($H162 = "M",
    200,
    0
  ),
  0
)</f>
        <v>23080</v>
      </c>
    </row>
    <row r="163" spans="1:22" x14ac:dyDescent="0.2">
      <c r="A163" s="7" cm="1">
        <f t="array" aca="1" ref="A163" ca="1">INDEX(Companies!$A:$A,RANDBETWEEN(2,COUNTA(Companies!$A:$A)),1)</f>
        <v>2</v>
      </c>
      <c r="B163" s="5">
        <f t="shared" si="20"/>
        <v>162</v>
      </c>
      <c r="C163" s="6">
        <f t="shared" ca="1" si="21"/>
        <v>1</v>
      </c>
      <c r="D163" s="7">
        <f ca="1">IF($B163 = 1 + N("Presidente"),
    127,
    IF($B163 = 2 + N("Vice-Presidente"),
        72,
        IF($B163 = 3 + N("Secretária bilíngue"),
            13,
            RANDBETWEEN(5,COUNT(Name!$A:$A) + 1)
        )
    )
)</f>
        <v>168</v>
      </c>
      <c r="E163" s="7" t="str">
        <f ca="1" xml:space="preserve">
VLOOKUP(
  $D163,
  Name!$A:$B,
  2,
  FALSE
)
&amp; " " &amp;
IF($B163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Bispo Amor</v>
      </c>
      <c r="F163" s="7">
        <v>2</v>
      </c>
      <c r="G163" s="7" t="str" cm="1">
        <f t="array" aca="1" ref="G163" ca="1">VLOOKUP(INDEX(States!$B:$B,RANDBETWEEN(2,COUNTA(States!$A:$A)),1),States!$B:$C,2,FALSE)</f>
        <v>PORTO</v>
      </c>
      <c r="H163" s="7" t="str">
        <f ca="1">VLOOKUP($D163,Name!$A:$C,3,FALSE)</f>
        <v>M</v>
      </c>
      <c r="I163" s="7" cm="1">
        <f t="array" aca="1" ref="I163" ca="1">INDEX('Marital status'!$A:$A,RANDBETWEEN(2,COUNTA('Marital status'!$A:$A)),1)</f>
        <v>6</v>
      </c>
      <c r="J163" s="7">
        <f t="shared" ca="1" si="22"/>
        <v>2</v>
      </c>
      <c r="K163" s="8">
        <f t="shared" ca="1" si="23"/>
        <v>36908</v>
      </c>
      <c r="L163" s="6">
        <f t="shared" ca="1" si="24"/>
        <v>4</v>
      </c>
      <c r="M163" s="7">
        <f ca="1" xml:space="preserve">
  IF(OR($N163 = 2, $N163 = 3, $N163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63" s="6">
        <f t="shared" ca="1" si="25"/>
        <v>8</v>
      </c>
      <c r="O163" s="7" t="str">
        <f ca="1">VLOOKUP($N163,Roles!$A:$B,2,FALSE)</f>
        <v>Analyst</v>
      </c>
      <c r="P163" s="6">
        <f t="shared" ca="1" si="26"/>
        <v>2</v>
      </c>
      <c r="Q163" s="8">
        <f ca="1" xml:space="preserve">
IF(
  OR(
    $N163=5,$N163=6,$N163=7,$N163=8,$N163=14
  ),
  36161,
  IF(
     (
      (TODAY() - $K163) / 365
     ) &lt; 19,
      TODAY(),
      RANDBETWEEN(36161,TODAY())
  )
)</f>
        <v>36161</v>
      </c>
      <c r="R163" s="6">
        <f ca="1">RANDBETWEEN(2,COUNTA('Recruitment source'!$A:$A))</f>
        <v>8</v>
      </c>
      <c r="S163" s="8" t="e">
        <f t="shared" ca="1" si="27"/>
        <v>#N/A</v>
      </c>
      <c r="T163" s="6" t="e">
        <f t="shared" ca="1" si="28"/>
        <v>#N/A</v>
      </c>
      <c r="U163" s="6">
        <f t="shared" ca="1" si="29"/>
        <v>3</v>
      </c>
      <c r="V163" s="1">
        <f ca="1" xml:space="preserve">
IF($N163 = 5 + N("Presidente"),
    27000,
    IF($N163 = 6 + N("Vice-presidente"),
        23000,
        IF(OR($N163 = 8, $N163= 13, $N163 = 12) + N("Secretária bilíngue ou coordenador ou especialista"),
            8000,
            IF($N163 = 7 + N("Diretor"),
                15000,
                IF($N163 = 14 + N("Gerente"),
                    12000,
                    IF($N163 = 9 + N("Estagiário"),
                        705,
                        IF($N163 = 10 + N("Trainee"),
                            805,
                            IF($N163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 = 7,
  500,
  IF($L163 = 8,
    1000,
    IF($L163 = 9,
      1500,
      IF($L163 = 10,
        2000,
        0
      )
    )
  )
)
+
N("Adicional no salário por área")
+
IF($M163 = 14 + N("Tecnologia da Informação"),
  120,
  IF($M163 = 16 + N("Vendas"),
    110,
    IF($M163 = 15 + N("Jurídico"),
      100,
      IF(OR($M163 = 8, $M163 = 9, $M163 = 11) + N("Recursos humanos ou comercial ou comunicação e marketing"),
        80,
        0
      )
    )
  )
)
+
N("Adicionando pegadinha")
+
IF(AND($M163 = 16, $L163 = 9, $N163 = 11) + N("Se for de vendas, com mestrado, analista sênior"),
  IF($J163 = 5,
    100,
    0
  )
  +
  IF($H163 = "M",
    200,
    0
  ),
  0
)</f>
        <v>8000</v>
      </c>
    </row>
    <row r="164" spans="1:22" x14ac:dyDescent="0.2">
      <c r="A164" s="7" cm="1">
        <f t="array" aca="1" ref="A164" ca="1">INDEX(Companies!$A:$A,RANDBETWEEN(2,COUNTA(Companies!$A:$A)),1)</f>
        <v>2</v>
      </c>
      <c r="B164" s="5">
        <f t="shared" si="20"/>
        <v>163</v>
      </c>
      <c r="C164" s="6">
        <f t="shared" ca="1" si="21"/>
        <v>1</v>
      </c>
      <c r="D164" s="7">
        <f ca="1">IF($B164 = 1 + N("Presidente"),
    127,
    IF($B164 = 2 + N("Vice-Presidente"),
        72,
        IF($B164 = 3 + N("Secretária bilíngue"),
            13,
            RANDBETWEEN(5,COUNT(Name!$A:$A) + 1)
        )
    )
)</f>
        <v>164</v>
      </c>
      <c r="E164" s="7" t="str">
        <f ca="1" xml:space="preserve">
VLOOKUP(
  $D164,
  Name!$A:$B,
  2,
  FALSE
)
&amp; " " &amp;
IF($B164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Salvador Zil</v>
      </c>
      <c r="F164" s="7">
        <v>2</v>
      </c>
      <c r="G164" s="7" t="str" cm="1">
        <f t="array" aca="1" ref="G164" ca="1">VLOOKUP(INDEX(States!$B:$B,RANDBETWEEN(2,COUNTA(States!$A:$A)),1),States!$B:$C,2,FALSE)</f>
        <v>Faro</v>
      </c>
      <c r="H164" s="7" t="str">
        <f ca="1">VLOOKUP($D164,Name!$A:$C,3,FALSE)</f>
        <v>F</v>
      </c>
      <c r="I164" s="7" cm="1">
        <f t="array" aca="1" ref="I164" ca="1">INDEX('Marital status'!$A:$A,RANDBETWEEN(2,COUNTA('Marital status'!$A:$A)),1)</f>
        <v>5</v>
      </c>
      <c r="J164" s="7">
        <f t="shared" ca="1" si="22"/>
        <v>2</v>
      </c>
      <c r="K164" s="8">
        <f t="shared" ca="1" si="23"/>
        <v>21349</v>
      </c>
      <c r="L164" s="6">
        <f t="shared" ca="1" si="24"/>
        <v>4</v>
      </c>
      <c r="M164" s="7">
        <f ca="1" xml:space="preserve">
  IF(OR($N164 = 2, $N164 = 3, $N164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64" s="6">
        <f t="shared" ca="1" si="25"/>
        <v>6</v>
      </c>
      <c r="O164" s="7" t="str">
        <f ca="1">VLOOKUP($N164,Roles!$A:$B,2,FALSE)</f>
        <v>Intern</v>
      </c>
      <c r="P164" s="6" t="e">
        <f t="shared" ca="1" si="26"/>
        <v>#N/A</v>
      </c>
      <c r="Q164" s="8">
        <f ca="1" xml:space="preserve">
IF(
  OR(
    $N164=5,$N164=6,$N164=7,$N164=8,$N164=14
  ),
  36161,
  IF(
     (
      (TODAY() - $K164) / 365
     ) &lt; 19,
      TODAY(),
      RANDBETWEEN(36161,TODAY())
  )
)</f>
        <v>36161</v>
      </c>
      <c r="R164" s="6">
        <f ca="1">RANDBETWEEN(2,COUNTA('Recruitment source'!$A:$A))</f>
        <v>11</v>
      </c>
      <c r="S164" s="8" t="e">
        <f t="shared" ca="1" si="27"/>
        <v>#N/A</v>
      </c>
      <c r="T164" s="6" t="e">
        <f t="shared" ca="1" si="28"/>
        <v>#N/A</v>
      </c>
      <c r="U164" s="6">
        <f t="shared" ca="1" si="29"/>
        <v>3</v>
      </c>
      <c r="V164" s="1">
        <f ca="1" xml:space="preserve">
IF($N164 = 5 + N("Presidente"),
    27000,
    IF($N164 = 6 + N("Vice-presidente"),
        23000,
        IF(OR($N164 = 8, $N164= 13, $N164 = 12) + N("Secretária bilíngue ou coordenador ou especialista"),
            8000,
            IF($N164 = 7 + N("Diretor"),
                15000,
                IF($N164 = 14 + N("Gerente"),
                    12000,
                    IF($N164 = 9 + N("Estagiário"),
                        705,
                        IF($N164 = 10 + N("Trainee"),
                            805,
                            IF($N164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 = 7,
  500,
  IF($L164 = 8,
    1000,
    IF($L164 = 9,
      1500,
      IF($L164 = 10,
        2000,
        0
      )
    )
  )
)
+
N("Adicional no salário por área")
+
IF($M164 = 14 + N("Tecnologia da Informação"),
  120,
  IF($M164 = 16 + N("Vendas"),
    110,
    IF($M164 = 15 + N("Jurídico"),
      100,
      IF(OR($M164 = 8, $M164 = 9, $M164 = 11) + N("Recursos humanos ou comercial ou comunicação e marketing"),
        80,
        0
      )
    )
  )
)
+
N("Adicionando pegadinha")
+
IF(AND($M164 = 16, $L164 = 9, $N164 = 11) + N("Se for de vendas, com mestrado, analista sênior"),
  IF($J164 = 5,
    100,
    0
  )
  +
  IF($H164 = "M",
    200,
    0
  ),
  0
)</f>
        <v>23000</v>
      </c>
    </row>
    <row r="165" spans="1:22" x14ac:dyDescent="0.2">
      <c r="A165" s="7" cm="1">
        <f t="array" aca="1" ref="A165" ca="1">INDEX(Companies!$A:$A,RANDBETWEEN(2,COUNTA(Companies!$A:$A)),1)</f>
        <v>2</v>
      </c>
      <c r="B165" s="5">
        <f t="shared" si="20"/>
        <v>164</v>
      </c>
      <c r="C165" s="6">
        <f t="shared" ca="1" si="21"/>
        <v>1</v>
      </c>
      <c r="D165" s="7">
        <f ca="1">IF($B165 = 1 + N("Presidente"),
    127,
    IF($B165 = 2 + N("Vice-Presidente"),
        72,
        IF($B165 = 3 + N("Secretária bilíngue"),
            13,
            RANDBETWEEN(5,COUNT(Name!$A:$A) + 1)
        )
    )
)</f>
        <v>356</v>
      </c>
      <c r="E165" s="7" t="str">
        <f ca="1" xml:space="preserve">
VLOOKUP(
  $D165,
  Name!$A:$B,
  2,
  FALSE
)
&amp; " " &amp;
IF($B165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Castro Cardoso</v>
      </c>
      <c r="F165" s="7">
        <v>2</v>
      </c>
      <c r="G165" s="7" t="str" cm="1">
        <f t="array" aca="1" ref="G165" ca="1">VLOOKUP(INDEX(States!$B:$B,RANDBETWEEN(2,COUNTA(States!$A:$A)),1),States!$B:$C,2,FALSE)</f>
        <v>Leiria</v>
      </c>
      <c r="H165" s="7" t="str">
        <f ca="1">VLOOKUP($D165,Name!$A:$C,3,FALSE)</f>
        <v>F</v>
      </c>
      <c r="I165" s="7" cm="1">
        <f t="array" aca="1" ref="I165" ca="1">INDEX('Marital status'!$A:$A,RANDBETWEEN(2,COUNTA('Marital status'!$A:$A)),1)</f>
        <v>3</v>
      </c>
      <c r="J165" s="7">
        <f t="shared" ca="1" si="22"/>
        <v>4</v>
      </c>
      <c r="K165" s="8">
        <f t="shared" ca="1" si="23"/>
        <v>37140</v>
      </c>
      <c r="L165" s="6">
        <f t="shared" ca="1" si="24"/>
        <v>4</v>
      </c>
      <c r="M165" s="7">
        <f ca="1" xml:space="preserve">
  IF(OR($N165 = 2, $N165 = 3, $N165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5" s="6">
        <f t="shared" ca="1" si="25"/>
        <v>8</v>
      </c>
      <c r="O165" s="7" t="str">
        <f ca="1">VLOOKUP($N165,Roles!$A:$B,2,FALSE)</f>
        <v>Analyst</v>
      </c>
      <c r="P165" s="6">
        <f t="shared" ca="1" si="26"/>
        <v>3</v>
      </c>
      <c r="Q165" s="8">
        <f ca="1" xml:space="preserve">
IF(
  OR(
    $N165=5,$N165=6,$N165=7,$N165=8,$N165=14
  ),
  36161,
  IF(
     (
      (TODAY() - $K165) / 365
     ) &lt; 19,
      TODAY(),
      RANDBETWEEN(36161,TODAY())
  )
)</f>
        <v>36161</v>
      </c>
      <c r="R165" s="6">
        <f ca="1">RANDBETWEEN(2,COUNTA('Recruitment source'!$A:$A))</f>
        <v>5</v>
      </c>
      <c r="S165" s="8" t="e">
        <f t="shared" ca="1" si="27"/>
        <v>#N/A</v>
      </c>
      <c r="T165" s="6" t="e">
        <f t="shared" ca="1" si="28"/>
        <v>#N/A</v>
      </c>
      <c r="U165" s="6">
        <f t="shared" ca="1" si="29"/>
        <v>3</v>
      </c>
      <c r="V165" s="1">
        <f ca="1" xml:space="preserve">
IF($N165 = 5 + N("Presidente"),
    27000,
    IF($N165 = 6 + N("Vice-presidente"),
        23000,
        IF(OR($N165 = 8, $N165= 13, $N165 = 12) + N("Secretária bilíngue ou coordenador ou especialista"),
            8000,
            IF($N165 = 7 + N("Diretor"),
                15000,
                IF($N165 = 14 + N("Gerente"),
                    12000,
                    IF($N165 = 9 + N("Estagiário"),
                        705,
                        IF($N165 = 10 + N("Trainee"),
                            805,
                            IF($N165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 = 7,
  500,
  IF($L165 = 8,
    1000,
    IF($L165 = 9,
      1500,
      IF($L165 = 10,
        2000,
        0
      )
    )
  )
)
+
N("Adicional no salário por área")
+
IF($M165 = 14 + N("Tecnologia da Informação"),
  120,
  IF($M165 = 16 + N("Vendas"),
    110,
    IF($M165 = 15 + N("Jurídico"),
      100,
      IF(OR($M165 = 8, $M165 = 9, $M165 = 11) + N("Recursos humanos ou comercial ou comunicação e marketing"),
        80,
        0
      )
    )
  )
)
+
N("Adicionando pegadinha")
+
IF(AND($M165 = 16, $L165 = 9, $N165 = 11) + N("Se for de vendas, com mestrado, analista sênior"),
  IF($J165 = 5,
    100,
    0
  )
  +
  IF($H165 = "M",
    200,
    0
  ),
  0
)</f>
        <v>8000</v>
      </c>
    </row>
    <row r="166" spans="1:22" x14ac:dyDescent="0.2">
      <c r="A166" s="7" cm="1">
        <f t="array" aca="1" ref="A166" ca="1">INDEX(Companies!$A:$A,RANDBETWEEN(2,COUNTA(Companies!$A:$A)),1)</f>
        <v>2</v>
      </c>
      <c r="B166" s="5">
        <f t="shared" si="20"/>
        <v>165</v>
      </c>
      <c r="C166" s="6">
        <f t="shared" ca="1" si="21"/>
        <v>1</v>
      </c>
      <c r="D166" s="7">
        <f ca="1">IF($B166 = 1 + N("Presidente"),
    127,
    IF($B166 = 2 + N("Vice-Presidente"),
        72,
        IF($B166 = 3 + N("Secretária bilíngue"),
            13,
            RANDBETWEEN(5,COUNT(Name!$A:$A) + 1)
        )
    )
)</f>
        <v>206</v>
      </c>
      <c r="E166" s="7" t="str">
        <f ca="1" xml:space="preserve">
VLOOKUP(
  $D166,
  Name!$A:$B,
  2,
  FALSE
)
&amp; " " &amp;
IF($B166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Costatini Carvalho</v>
      </c>
      <c r="F166" s="7">
        <v>2</v>
      </c>
      <c r="G166" s="7" t="str" cm="1">
        <f t="array" aca="1" ref="G166" ca="1">VLOOKUP(INDEX(States!$B:$B,RANDBETWEEN(2,COUNTA(States!$A:$A)),1),States!$B:$C,2,FALSE)</f>
        <v>Leiria</v>
      </c>
      <c r="H166" s="7" t="str">
        <f ca="1">VLOOKUP($D166,Name!$A:$C,3,FALSE)</f>
        <v>F</v>
      </c>
      <c r="I166" s="7" cm="1">
        <f t="array" aca="1" ref="I166" ca="1">INDEX('Marital status'!$A:$A,RANDBETWEEN(2,COUNTA('Marital status'!$A:$A)),1)</f>
        <v>5</v>
      </c>
      <c r="J166" s="7">
        <f t="shared" ca="1" si="22"/>
        <v>2</v>
      </c>
      <c r="K166" s="8">
        <f t="shared" ca="1" si="23"/>
        <v>34671</v>
      </c>
      <c r="L166" s="6">
        <f t="shared" ca="1" si="24"/>
        <v>4</v>
      </c>
      <c r="M166" s="7">
        <f ca="1" xml:space="preserve">
  IF(OR($N166 = 2, $N166 = 3, $N166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66" s="6">
        <f t="shared" ca="1" si="25"/>
        <v>7</v>
      </c>
      <c r="O166" s="7" t="str">
        <f ca="1">VLOOKUP($N166,Roles!$A:$B,2,FALSE)</f>
        <v>Trainee</v>
      </c>
      <c r="P166" s="6" t="e">
        <f t="shared" ca="1" si="26"/>
        <v>#N/A</v>
      </c>
      <c r="Q166" s="8">
        <f ca="1" xml:space="preserve">
IF(
  OR(
    $N166=5,$N166=6,$N166=7,$N166=8,$N166=14
  ),
  36161,
  IF(
     (
      (TODAY() - $K166) / 365
     ) &lt; 19,
      TODAY(),
      RANDBETWEEN(36161,TODAY())
  )
)</f>
        <v>36161</v>
      </c>
      <c r="R166" s="6">
        <f ca="1">RANDBETWEEN(2,COUNTA('Recruitment source'!$A:$A))</f>
        <v>8</v>
      </c>
      <c r="S166" s="8" t="e">
        <f t="shared" ca="1" si="27"/>
        <v>#N/A</v>
      </c>
      <c r="T166" s="6" t="e">
        <f t="shared" ca="1" si="28"/>
        <v>#N/A</v>
      </c>
      <c r="U166" s="6">
        <f t="shared" ca="1" si="29"/>
        <v>3</v>
      </c>
      <c r="V166" s="1">
        <f ca="1" xml:space="preserve">
IF($N166 = 5 + N("Presidente"),
    27000,
    IF($N166 = 6 + N("Vice-presidente"),
        23000,
        IF(OR($N166 = 8, $N166= 13, $N166 = 12) + N("Secretária bilíngue ou coordenador ou especialista"),
            8000,
            IF($N166 = 7 + N("Diretor"),
                15000,
                IF($N166 = 14 + N("Gerente"),
                    12000,
                    IF($N166 = 9 + N("Estagiário"),
                        705,
                        IF($N166 = 10 + N("Trainee"),
                            805,
                            IF($N166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 = 7,
  500,
  IF($L166 = 8,
    1000,
    IF($L166 = 9,
      1500,
      IF($L166 = 10,
        2000,
        0
      )
    )
  )
)
+
N("Adicional no salário por área")
+
IF($M166 = 14 + N("Tecnologia da Informação"),
  120,
  IF($M166 = 16 + N("Vendas"),
    110,
    IF($M166 = 15 + N("Jurídico"),
      100,
      IF(OR($M166 = 8, $M166 = 9, $M166 = 11) + N("Recursos humanos ou comercial ou comunicação e marketing"),
        80,
        0
      )
    )
  )
)
+
N("Adicionando pegadinha")
+
IF(AND($M166 = 16, $L166 = 9, $N166 = 11) + N("Se for de vendas, com mestrado, analista sênior"),
  IF($J166 = 5,
    100,
    0
  )
  +
  IF($H166 = "M",
    200,
    0
  ),
  0
)</f>
        <v>15000</v>
      </c>
    </row>
    <row r="167" spans="1:22" x14ac:dyDescent="0.2">
      <c r="A167" s="7" cm="1">
        <f t="array" aca="1" ref="A167" ca="1">INDEX(Companies!$A:$A,RANDBETWEEN(2,COUNTA(Companies!$A:$A)),1)</f>
        <v>2</v>
      </c>
      <c r="B167" s="5">
        <f t="shared" si="20"/>
        <v>166</v>
      </c>
      <c r="C167" s="6">
        <f t="shared" ca="1" si="21"/>
        <v>1</v>
      </c>
      <c r="D167" s="7">
        <f ca="1">IF($B167 = 1 + N("Presidente"),
    127,
    IF($B167 = 2 + N("Vice-Presidente"),
        72,
        IF($B167 = 3 + N("Secretária bilíngue"),
            13,
            RANDBETWEEN(5,COUNT(Name!$A:$A) + 1)
        )
    )
)</f>
        <v>31</v>
      </c>
      <c r="E167" s="7" t="str">
        <f ca="1" xml:space="preserve">
VLOOKUP(
  $D167,
  Name!$A:$B,
  2,
  FALSE
)
&amp; " " &amp;
IF($B167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Alves Sousa</v>
      </c>
      <c r="F167" s="7">
        <v>2</v>
      </c>
      <c r="G167" s="7" t="str" cm="1">
        <f t="array" aca="1" ref="G167" ca="1">VLOOKUP(INDEX(States!$B:$B,RANDBETWEEN(2,COUNTA(States!$A:$A)),1),States!$B:$C,2,FALSE)</f>
        <v>braga</v>
      </c>
      <c r="H167" s="7" t="str">
        <f ca="1">VLOOKUP($D167,Name!$A:$C,3,FALSE)</f>
        <v>F</v>
      </c>
      <c r="I167" s="7" cm="1">
        <f t="array" aca="1" ref="I167" ca="1">INDEX('Marital status'!$A:$A,RANDBETWEEN(2,COUNTA('Marital status'!$A:$A)),1)</f>
        <v>2</v>
      </c>
      <c r="J167" s="7">
        <f t="shared" ca="1" si="22"/>
        <v>2</v>
      </c>
      <c r="K167" s="8">
        <f t="shared" ca="1" si="23"/>
        <v>36298</v>
      </c>
      <c r="L167" s="6">
        <f t="shared" ca="1" si="24"/>
        <v>5</v>
      </c>
      <c r="M167" s="7">
        <f ca="1" xml:space="preserve">
  IF(OR($N167 = 2, $N167 = 3, $N167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67" s="6">
        <f t="shared" ca="1" si="25"/>
        <v>8</v>
      </c>
      <c r="O167" s="7" t="str">
        <f ca="1">VLOOKUP($N167,Roles!$A:$B,2,FALSE)</f>
        <v>Analyst</v>
      </c>
      <c r="P167" s="6">
        <f t="shared" ca="1" si="26"/>
        <v>3</v>
      </c>
      <c r="Q167" s="8">
        <f ca="1" xml:space="preserve">
IF(
  OR(
    $N167=5,$N167=6,$N167=7,$N167=8,$N167=14
  ),
  36161,
  IF(
     (
      (TODAY() - $K167) / 365
     ) &lt; 19,
      TODAY(),
      RANDBETWEEN(36161,TODAY())
  )
)</f>
        <v>36161</v>
      </c>
      <c r="R167" s="6">
        <f ca="1">RANDBETWEEN(2,COUNTA('Recruitment source'!$A:$A))</f>
        <v>7</v>
      </c>
      <c r="S167" s="8" t="e">
        <f t="shared" ca="1" si="27"/>
        <v>#N/A</v>
      </c>
      <c r="T167" s="6" t="e">
        <f t="shared" ca="1" si="28"/>
        <v>#N/A</v>
      </c>
      <c r="U167" s="6">
        <f t="shared" ca="1" si="29"/>
        <v>3</v>
      </c>
      <c r="V167" s="1">
        <f ca="1" xml:space="preserve">
IF($N167 = 5 + N("Presidente"),
    27000,
    IF($N167 = 6 + N("Vice-presidente"),
        23000,
        IF(OR($N167 = 8, $N167= 13, $N167 = 12) + N("Secretária bilíngue ou coordenador ou especialista"),
            8000,
            IF($N167 = 7 + N("Diretor"),
                15000,
                IF($N167 = 14 + N("Gerente"),
                    12000,
                    IF($N167 = 9 + N("Estagiário"),
                        705,
                        IF($N167 = 10 + N("Trainee"),
                            805,
                            IF($N167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 = 7,
  500,
  IF($L167 = 8,
    1000,
    IF($L167 = 9,
      1500,
      IF($L167 = 10,
        2000,
        0
      )
    )
  )
)
+
N("Adicional no salário por área")
+
IF($M167 = 14 + N("Tecnologia da Informação"),
  120,
  IF($M167 = 16 + N("Vendas"),
    110,
    IF($M167 = 15 + N("Jurídico"),
      100,
      IF(OR($M167 = 8, $M167 = 9, $M167 = 11) + N("Recursos humanos ou comercial ou comunicação e marketing"),
        80,
        0
      )
    )
  )
)
+
N("Adicionando pegadinha")
+
IF(AND($M167 = 16, $L167 = 9, $N167 = 11) + N("Se for de vendas, com mestrado, analista sênior"),
  IF($J167 = 5,
    100,
    0
  )
  +
  IF($H167 = "M",
    200,
    0
  ),
  0
)</f>
        <v>8000</v>
      </c>
    </row>
    <row r="168" spans="1:22" x14ac:dyDescent="0.2">
      <c r="A168" s="7" cm="1">
        <f t="array" aca="1" ref="A168" ca="1">INDEX(Companies!$A:$A,RANDBETWEEN(2,COUNTA(Companies!$A:$A)),1)</f>
        <v>2</v>
      </c>
      <c r="B168" s="5">
        <f t="shared" si="20"/>
        <v>167</v>
      </c>
      <c r="C168" s="6">
        <f t="shared" ca="1" si="21"/>
        <v>1</v>
      </c>
      <c r="D168" s="7">
        <f ca="1">IF($B168 = 1 + N("Presidente"),
    127,
    IF($B168 = 2 + N("Vice-Presidente"),
        72,
        IF($B168 = 3 + N("Secretária bilíngue"),
            13,
            RANDBETWEEN(5,COUNT(Name!$A:$A) + 1)
        )
    )
)</f>
        <v>112</v>
      </c>
      <c r="E168" s="7" t="str">
        <f ca="1" xml:space="preserve">
VLOOKUP(
  $D168,
  Name!$A:$B,
  2,
  FALSE
)
&amp; " " &amp;
IF($B168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Frois Figo</v>
      </c>
      <c r="F168" s="7">
        <v>2</v>
      </c>
      <c r="G168" s="7" t="str" cm="1">
        <f t="array" aca="1" ref="G168" ca="1">VLOOKUP(INDEX(States!$B:$B,RANDBETWEEN(2,COUNTA(States!$A:$A)),1),States!$B:$C,2,FALSE)</f>
        <v>Portalegre</v>
      </c>
      <c r="H168" s="7" t="str">
        <f ca="1">VLOOKUP($D168,Name!$A:$C,3,FALSE)</f>
        <v>F</v>
      </c>
      <c r="I168" s="7" cm="1">
        <f t="array" aca="1" ref="I168" ca="1">INDEX('Marital status'!$A:$A,RANDBETWEEN(2,COUNTA('Marital status'!$A:$A)),1)</f>
        <v>3</v>
      </c>
      <c r="J168" s="7">
        <f t="shared" ca="1" si="22"/>
        <v>3</v>
      </c>
      <c r="K168" s="8">
        <f t="shared" ca="1" si="23"/>
        <v>28564</v>
      </c>
      <c r="L168" s="6">
        <f t="shared" ca="1" si="24"/>
        <v>4</v>
      </c>
      <c r="M168" s="7">
        <f ca="1" xml:space="preserve">
  IF(OR($N168 = 2, $N168 = 3, $N168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8" s="6">
        <f t="shared" ca="1" si="25"/>
        <v>6</v>
      </c>
      <c r="O168" s="7" t="str">
        <f ca="1">VLOOKUP($N168,Roles!$A:$B,2,FALSE)</f>
        <v>Intern</v>
      </c>
      <c r="P168" s="6" t="e">
        <f t="shared" ca="1" si="26"/>
        <v>#N/A</v>
      </c>
      <c r="Q168" s="8">
        <f ca="1" xml:space="preserve">
IF(
  OR(
    $N168=5,$N168=6,$N168=7,$N168=8,$N168=14
  ),
  36161,
  IF(
     (
      (TODAY() - $K168) / 365
     ) &lt; 19,
      TODAY(),
      RANDBETWEEN(36161,TODAY())
  )
)</f>
        <v>36161</v>
      </c>
      <c r="R168" s="6">
        <f ca="1">RANDBETWEEN(2,COUNTA('Recruitment source'!$A:$A))</f>
        <v>4</v>
      </c>
      <c r="S168" s="8" t="e">
        <f t="shared" ca="1" si="27"/>
        <v>#N/A</v>
      </c>
      <c r="T168" s="6" t="e">
        <f t="shared" ca="1" si="28"/>
        <v>#N/A</v>
      </c>
      <c r="U168" s="6">
        <f t="shared" ca="1" si="29"/>
        <v>5</v>
      </c>
      <c r="V168" s="1">
        <f ca="1" xml:space="preserve">
IF($N168 = 5 + N("Presidente"),
    27000,
    IF($N168 = 6 + N("Vice-presidente"),
        23000,
        IF(OR($N168 = 8, $N168= 13, $N168 = 12) + N("Secretária bilíngue ou coordenador ou especialista"),
            8000,
            IF($N168 = 7 + N("Diretor"),
                15000,
                IF($N168 = 14 + N("Gerente"),
                    12000,
                    IF($N168 = 9 + N("Estagiário"),
                        705,
                        IF($N168 = 10 + N("Trainee"),
                            805,
                            IF($N168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 = 7,
  500,
  IF($L168 = 8,
    1000,
    IF($L168 = 9,
      1500,
      IF($L168 = 10,
        2000,
        0
      )
    )
  )
)
+
N("Adicional no salário por área")
+
IF($M168 = 14 + N("Tecnologia da Informação"),
  120,
  IF($M168 = 16 + N("Vendas"),
    110,
    IF($M168 = 15 + N("Jurídico"),
      100,
      IF(OR($M168 = 8, $M168 = 9, $M168 = 11) + N("Recursos humanos ou comercial ou comunicação e marketing"),
        80,
        0
      )
    )
  )
)
+
N("Adicionando pegadinha")
+
IF(AND($M168 = 16, $L168 = 9, $N168 = 11) + N("Se for de vendas, com mestrado, analista sênior"),
  IF($J168 = 5,
    100,
    0
  )
  +
  IF($H168 = "M",
    200,
    0
  ),
  0
)</f>
        <v>23080</v>
      </c>
    </row>
    <row r="169" spans="1:22" x14ac:dyDescent="0.2">
      <c r="A169" s="7" cm="1">
        <f t="array" aca="1" ref="A169" ca="1">INDEX(Companies!$A:$A,RANDBETWEEN(2,COUNTA(Companies!$A:$A)),1)</f>
        <v>2</v>
      </c>
      <c r="B169" s="5">
        <f t="shared" si="20"/>
        <v>168</v>
      </c>
      <c r="C169" s="6">
        <f t="shared" ca="1" si="21"/>
        <v>1</v>
      </c>
      <c r="D169" s="7">
        <f ca="1">IF($B169 = 1 + N("Presidente"),
    127,
    IF($B169 = 2 + N("Vice-Presidente"),
        72,
        IF($B169 = 3 + N("Secretária bilíngue"),
            13,
            RANDBETWEEN(5,COUNT(Name!$A:$A) + 1)
        )
    )
)</f>
        <v>183</v>
      </c>
      <c r="E169" s="7" t="str">
        <f ca="1" xml:space="preserve">
VLOOKUP(
  $D169,
  Name!$A:$B,
  2,
  FALSE
)
&amp; " " &amp;
IF($B169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Fontana Furtado</v>
      </c>
      <c r="F169" s="7">
        <v>2</v>
      </c>
      <c r="G169" s="7" t="str" cm="1">
        <f t="array" aca="1" ref="G169" ca="1">VLOOKUP(INDEX(States!$B:$B,RANDBETWEEN(2,COUNTA(States!$A:$A)),1),States!$B:$C,2,FALSE)</f>
        <v>Castelo Branco</v>
      </c>
      <c r="H169" s="7" t="str">
        <f ca="1">VLOOKUP($D169,Name!$A:$C,3,FALSE)</f>
        <v>F</v>
      </c>
      <c r="I169" s="7" cm="1">
        <f t="array" aca="1" ref="I169" ca="1">INDEX('Marital status'!$A:$A,RANDBETWEEN(2,COUNTA('Marital status'!$A:$A)),1)</f>
        <v>2</v>
      </c>
      <c r="J169" s="7">
        <f t="shared" ca="1" si="22"/>
        <v>2</v>
      </c>
      <c r="K169" s="8">
        <f t="shared" ca="1" si="23"/>
        <v>38249</v>
      </c>
      <c r="L169" s="6">
        <f t="shared" ca="1" si="24"/>
        <v>4</v>
      </c>
      <c r="M169" s="7">
        <f ca="1" xml:space="preserve">
  IF(OR($N169 = 2, $N169 = 3, $N169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69" s="6">
        <f t="shared" ca="1" si="25"/>
        <v>8</v>
      </c>
      <c r="O169" s="7" t="str">
        <f ca="1">VLOOKUP($N169,Roles!$A:$B,2,FALSE)</f>
        <v>Analyst</v>
      </c>
      <c r="P169" s="6">
        <f t="shared" ca="1" si="26"/>
        <v>3</v>
      </c>
      <c r="Q169" s="8">
        <f ca="1" xml:space="preserve">
IF(
  OR(
    $N169=5,$N169=6,$N169=7,$N169=8,$N169=14
  ),
  36161,
  IF(
     (
      (TODAY() - $K169) / 365
     ) &lt; 19,
      TODAY(),
      RANDBETWEEN(36161,TODAY())
  )
)</f>
        <v>36161</v>
      </c>
      <c r="R169" s="6">
        <f ca="1">RANDBETWEEN(2,COUNTA('Recruitment source'!$A:$A))</f>
        <v>8</v>
      </c>
      <c r="S169" s="8" t="e">
        <f t="shared" ca="1" si="27"/>
        <v>#N/A</v>
      </c>
      <c r="T169" s="6" t="e">
        <f t="shared" ca="1" si="28"/>
        <v>#N/A</v>
      </c>
      <c r="U169" s="6">
        <f t="shared" ca="1" si="29"/>
        <v>2</v>
      </c>
      <c r="V169" s="1">
        <f ca="1" xml:space="preserve">
IF($N169 = 5 + N("Presidente"),
    27000,
    IF($N169 = 6 + N("Vice-presidente"),
        23000,
        IF(OR($N169 = 8, $N169= 13, $N169 = 12) + N("Secretária bilíngue ou coordenador ou especialista"),
            8000,
            IF($N169 = 7 + N("Diretor"),
                15000,
                IF($N169 = 14 + N("Gerente"),
                    12000,
                    IF($N169 = 9 + N("Estagiário"),
                        705,
                        IF($N169 = 10 + N("Trainee"),
                            805,
                            IF($N169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 = 7,
  500,
  IF($L169 = 8,
    1000,
    IF($L169 = 9,
      1500,
      IF($L169 = 10,
        2000,
        0
      )
    )
  )
)
+
N("Adicional no salário por área")
+
IF($M169 = 14 + N("Tecnologia da Informação"),
  120,
  IF($M169 = 16 + N("Vendas"),
    110,
    IF($M169 = 15 + N("Jurídico"),
      100,
      IF(OR($M169 = 8, $M169 = 9, $M169 = 11) + N("Recursos humanos ou comercial ou comunicação e marketing"),
        80,
        0
      )
    )
  )
)
+
N("Adicionando pegadinha")
+
IF(AND($M169 = 16, $L169 = 9, $N169 = 11) + N("Se for de vendas, com mestrado, analista sênior"),
  IF($J169 = 5,
    100,
    0
  )
  +
  IF($H169 = "M",
    200,
    0
  ),
  0
)</f>
        <v>8080</v>
      </c>
    </row>
    <row r="170" spans="1:22" x14ac:dyDescent="0.2">
      <c r="A170" s="7" cm="1">
        <f t="array" aca="1" ref="A170" ca="1">INDEX(Companies!$A:$A,RANDBETWEEN(2,COUNTA(Companies!$A:$A)),1)</f>
        <v>2</v>
      </c>
      <c r="B170" s="5">
        <f t="shared" si="20"/>
        <v>169</v>
      </c>
      <c r="C170" s="6">
        <f t="shared" ca="1" si="21"/>
        <v>1</v>
      </c>
      <c r="D170" s="7">
        <f ca="1">IF($B170 = 1 + N("Presidente"),
    127,
    IF($B170 = 2 + N("Vice-Presidente"),
        72,
        IF($B170 = 3 + N("Secretária bilíngue"),
            13,
            RANDBETWEEN(5,COUNT(Name!$A:$A) + 1)
        )
    )
)</f>
        <v>129</v>
      </c>
      <c r="E170" s="7" t="str">
        <f ca="1" xml:space="preserve">
VLOOKUP(
  $D170,
  Name!$A:$B,
  2,
  FALSE
)
&amp; " " &amp;
IF($B170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Camacho Barros</v>
      </c>
      <c r="F170" s="7">
        <v>2</v>
      </c>
      <c r="G170" s="7" t="str" cm="1">
        <f t="array" aca="1" ref="G170" ca="1">VLOOKUP(INDEX(States!$B:$B,RANDBETWEEN(2,COUNTA(States!$A:$A)),1),States!$B:$C,2,FALSE)</f>
        <v xml:space="preserve"> Lisboa</v>
      </c>
      <c r="H170" s="7" t="str">
        <f ca="1">VLOOKUP($D170,Name!$A:$C,3,FALSE)</f>
        <v>M</v>
      </c>
      <c r="I170" s="7" cm="1">
        <f t="array" aca="1" ref="I170" ca="1">INDEX('Marital status'!$A:$A,RANDBETWEEN(2,COUNTA('Marital status'!$A:$A)),1)</f>
        <v>4</v>
      </c>
      <c r="J170" s="7">
        <f t="shared" ca="1" si="22"/>
        <v>2</v>
      </c>
      <c r="K170" s="8">
        <f t="shared" ca="1" si="23"/>
        <v>34027</v>
      </c>
      <c r="L170" s="6">
        <f t="shared" ca="1" si="24"/>
        <v>4</v>
      </c>
      <c r="M170" s="7">
        <f ca="1" xml:space="preserve">
  IF(OR($N170 = 2, $N170 = 3, $N170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0" s="6">
        <f t="shared" ca="1" si="25"/>
        <v>7</v>
      </c>
      <c r="O170" s="7" t="str">
        <f ca="1">VLOOKUP($N170,Roles!$A:$B,2,FALSE)</f>
        <v>Trainee</v>
      </c>
      <c r="P170" s="6" t="e">
        <f t="shared" ca="1" si="26"/>
        <v>#N/A</v>
      </c>
      <c r="Q170" s="8">
        <f ca="1" xml:space="preserve">
IF(
  OR(
    $N170=5,$N170=6,$N170=7,$N170=8,$N170=14
  ),
  36161,
  IF(
     (
      (TODAY() - $K170) / 365
     ) &lt; 19,
      TODAY(),
      RANDBETWEEN(36161,TODAY())
  )
)</f>
        <v>36161</v>
      </c>
      <c r="R170" s="6">
        <f ca="1">RANDBETWEEN(2,COUNTA('Recruitment source'!$A:$A))</f>
        <v>11</v>
      </c>
      <c r="S170" s="8" t="e">
        <f t="shared" ca="1" si="27"/>
        <v>#N/A</v>
      </c>
      <c r="T170" s="6" t="e">
        <f t="shared" ca="1" si="28"/>
        <v>#N/A</v>
      </c>
      <c r="U170" s="6">
        <f t="shared" ca="1" si="29"/>
        <v>5</v>
      </c>
      <c r="V170" s="1">
        <f ca="1" xml:space="preserve">
IF($N170 = 5 + N("Presidente"),
    27000,
    IF($N170 = 6 + N("Vice-presidente"),
        23000,
        IF(OR($N170 = 8, $N170= 13, $N170 = 12) + N("Secretária bilíngue ou coordenador ou especialista"),
            8000,
            IF($N170 = 7 + N("Diretor"),
                15000,
                IF($N170 = 14 + N("Gerente"),
                    12000,
                    IF($N170 = 9 + N("Estagiário"),
                        705,
                        IF($N170 = 10 + N("Trainee"),
                            805,
                            IF($N170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 = 7,
  500,
  IF($L170 = 8,
    1000,
    IF($L170 = 9,
      1500,
      IF($L170 = 10,
        2000,
        0
      )
    )
  )
)
+
N("Adicional no salário por área")
+
IF($M170 = 14 + N("Tecnologia da Informação"),
  120,
  IF($M170 = 16 + N("Vendas"),
    110,
    IF($M170 = 15 + N("Jurídico"),
      100,
      IF(OR($M170 = 8, $M170 = 9, $M170 = 11) + N("Recursos humanos ou comercial ou comunicação e marketing"),
        80,
        0
      )
    )
  )
)
+
N("Adicionando pegadinha")
+
IF(AND($M170 = 16, $L170 = 9, $N170 = 11) + N("Se for de vendas, com mestrado, analista sênior"),
  IF($J170 = 5,
    100,
    0
  )
  +
  IF($H170 = "M",
    200,
    0
  ),
  0
)</f>
        <v>15000</v>
      </c>
    </row>
    <row r="171" spans="1:22" x14ac:dyDescent="0.2">
      <c r="A171" s="7" cm="1">
        <f t="array" aca="1" ref="A171" ca="1">INDEX(Companies!$A:$A,RANDBETWEEN(2,COUNTA(Companies!$A:$A)),1)</f>
        <v>2</v>
      </c>
      <c r="B171" s="5">
        <f t="shared" si="20"/>
        <v>170</v>
      </c>
      <c r="C171" s="6">
        <f t="shared" ca="1" si="21"/>
        <v>1</v>
      </c>
      <c r="D171" s="7">
        <f ca="1">IF($B171 = 1 + N("Presidente"),
    127,
    IF($B171 = 2 + N("Vice-Presidente"),
        72,
        IF($B171 = 3 + N("Secretária bilíngue"),
            13,
            RANDBETWEEN(5,COUNT(Name!$A:$A) + 1)
        )
    )
)</f>
        <v>228</v>
      </c>
      <c r="E171" s="7" t="str">
        <f ca="1" xml:space="preserve">
VLOOKUP(
  $D171,
  Name!$A:$B,
  2,
  FALSE
)
&amp; " " &amp;
IF($B171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Anjos Marino</v>
      </c>
      <c r="F171" s="7">
        <v>2</v>
      </c>
      <c r="G171" s="7" t="str" cm="1">
        <f t="array" aca="1" ref="G171" ca="1">VLOOKUP(INDEX(States!$B:$B,RANDBETWEEN(2,COUNTA(States!$A:$A)),1),States!$B:$C,2,FALSE)</f>
        <v>Santarém</v>
      </c>
      <c r="H171" s="7" t="str">
        <f ca="1">VLOOKUP($D171,Name!$A:$C,3,FALSE)</f>
        <v>F</v>
      </c>
      <c r="I171" s="7" cm="1">
        <f t="array" aca="1" ref="I171" ca="1">INDEX('Marital status'!$A:$A,RANDBETWEEN(2,COUNTA('Marital status'!$A:$A)),1)</f>
        <v>5</v>
      </c>
      <c r="J171" s="7">
        <f t="shared" ca="1" si="22"/>
        <v>5</v>
      </c>
      <c r="K171" s="8">
        <f t="shared" ca="1" si="23"/>
        <v>32879</v>
      </c>
      <c r="L171" s="6">
        <f t="shared" ca="1" si="24"/>
        <v>4</v>
      </c>
      <c r="M171" s="7">
        <f ca="1" xml:space="preserve">
  IF(OR($N171 = 2, $N171 = 3, $N171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71" s="6">
        <f t="shared" ca="1" si="25"/>
        <v>8</v>
      </c>
      <c r="O171" s="7" t="str">
        <f ca="1">VLOOKUP($N171,Roles!$A:$B,2,FALSE)</f>
        <v>Analyst</v>
      </c>
      <c r="P171" s="6">
        <f t="shared" ca="1" si="26"/>
        <v>4</v>
      </c>
      <c r="Q171" s="8">
        <f ca="1" xml:space="preserve">
IF(
  OR(
    $N171=5,$N171=6,$N171=7,$N171=8,$N171=14
  ),
  36161,
  IF(
     (
      (TODAY() - $K171) / 365
     ) &lt; 19,
      TODAY(),
      RANDBETWEEN(36161,TODAY())
  )
)</f>
        <v>36161</v>
      </c>
      <c r="R171" s="6">
        <f ca="1">RANDBETWEEN(2,COUNTA('Recruitment source'!$A:$A))</f>
        <v>5</v>
      </c>
      <c r="S171" s="8" t="e">
        <f t="shared" ca="1" si="27"/>
        <v>#N/A</v>
      </c>
      <c r="T171" s="6" t="e">
        <f t="shared" ca="1" si="28"/>
        <v>#N/A</v>
      </c>
      <c r="U171" s="6">
        <f t="shared" ca="1" si="29"/>
        <v>3</v>
      </c>
      <c r="V171" s="1">
        <f ca="1" xml:space="preserve">
IF($N171 = 5 + N("Presidente"),
    27000,
    IF($N171 = 6 + N("Vice-presidente"),
        23000,
        IF(OR($N171 = 8, $N171= 13, $N171 = 12) + N("Secretária bilíngue ou coordenador ou especialista"),
            8000,
            IF($N171 = 7 + N("Diretor"),
                15000,
                IF($N171 = 14 + N("Gerente"),
                    12000,
                    IF($N171 = 9 + N("Estagiário"),
                        705,
                        IF($N171 = 10 + N("Trainee"),
                            805,
                            IF($N171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 = 7,
  500,
  IF($L171 = 8,
    1000,
    IF($L171 = 9,
      1500,
      IF($L171 = 10,
        2000,
        0
      )
    )
  )
)
+
N("Adicional no salário por área")
+
IF($M171 = 14 + N("Tecnologia da Informação"),
  120,
  IF($M171 = 16 + N("Vendas"),
    110,
    IF($M171 = 15 + N("Jurídico"),
      100,
      IF(OR($M171 = 8, $M171 = 9, $M171 = 11) + N("Recursos humanos ou comercial ou comunicação e marketing"),
        80,
        0
      )
    )
  )
)
+
N("Adicionando pegadinha")
+
IF(AND($M171 = 16, $L171 = 9, $N171 = 11) + N("Se for de vendas, com mestrado, analista sênior"),
  IF($J171 = 5,
    100,
    0
  )
  +
  IF($H171 = "M",
    200,
    0
  ),
  0
)</f>
        <v>8080</v>
      </c>
    </row>
    <row r="172" spans="1:22" x14ac:dyDescent="0.2">
      <c r="A172" s="7" cm="1">
        <f t="array" aca="1" ref="A172" ca="1">INDEX(Companies!$A:$A,RANDBETWEEN(2,COUNTA(Companies!$A:$A)),1)</f>
        <v>2</v>
      </c>
      <c r="B172" s="5">
        <f t="shared" si="20"/>
        <v>171</v>
      </c>
      <c r="C172" s="6">
        <f t="shared" ca="1" si="21"/>
        <v>1</v>
      </c>
      <c r="D172" s="7">
        <f ca="1">IF($B172 = 1 + N("Presidente"),
    127,
    IF($B172 = 2 + N("Vice-Presidente"),
        72,
        IF($B172 = 3 + N("Secretária bilíngue"),
            13,
            RANDBETWEEN(5,COUNT(Name!$A:$A) + 1)
        )
    )
)</f>
        <v>90</v>
      </c>
      <c r="E172" s="7" t="str">
        <f ca="1" xml:space="preserve">
VLOOKUP(
  $D172,
  Name!$A:$B,
  2,
  FALSE
)
&amp; " " &amp;
IF($B172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Carvalho Pellegrini</v>
      </c>
      <c r="F172" s="7">
        <v>2</v>
      </c>
      <c r="G172" s="7" t="str" cm="1">
        <f t="array" aca="1" ref="G172" ca="1">VLOOKUP(INDEX(States!$B:$B,RANDBETWEEN(2,COUNTA(States!$A:$A)),1),States!$B:$C,2,FALSE)</f>
        <v>AveirO</v>
      </c>
      <c r="H172" s="7" t="str">
        <f ca="1">VLOOKUP($D172,Name!$A:$C,3,FALSE)</f>
        <v>M</v>
      </c>
      <c r="I172" s="7" cm="1">
        <f t="array" aca="1" ref="I172" ca="1">INDEX('Marital status'!$A:$A,RANDBETWEEN(2,COUNTA('Marital status'!$A:$A)),1)</f>
        <v>3</v>
      </c>
      <c r="J172" s="7">
        <f t="shared" ca="1" si="22"/>
        <v>2</v>
      </c>
      <c r="K172" s="8">
        <f t="shared" ca="1" si="23"/>
        <v>21432</v>
      </c>
      <c r="L172" s="6">
        <f t="shared" ca="1" si="24"/>
        <v>4</v>
      </c>
      <c r="M172" s="7">
        <f ca="1" xml:space="preserve">
  IF(OR($N172 = 2, $N172 = 3, $N172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2" s="6">
        <f t="shared" ca="1" si="25"/>
        <v>6</v>
      </c>
      <c r="O172" s="7" t="str">
        <f ca="1">VLOOKUP($N172,Roles!$A:$B,2,FALSE)</f>
        <v>Intern</v>
      </c>
      <c r="P172" s="6" t="e">
        <f t="shared" ca="1" si="26"/>
        <v>#N/A</v>
      </c>
      <c r="Q172" s="8">
        <f ca="1" xml:space="preserve">
IF(
  OR(
    $N172=5,$N172=6,$N172=7,$N172=8,$N172=14
  ),
  36161,
  IF(
     (
      (TODAY() - $K172) / 365
     ) &lt; 19,
      TODAY(),
      RANDBETWEEN(36161,TODAY())
  )
)</f>
        <v>36161</v>
      </c>
      <c r="R172" s="6">
        <f ca="1">RANDBETWEEN(2,COUNTA('Recruitment source'!$A:$A))</f>
        <v>9</v>
      </c>
      <c r="S172" s="8" t="e">
        <f t="shared" ca="1" si="27"/>
        <v>#N/A</v>
      </c>
      <c r="T172" s="6" t="e">
        <f t="shared" ca="1" si="28"/>
        <v>#N/A</v>
      </c>
      <c r="U172" s="6">
        <f t="shared" ca="1" si="29"/>
        <v>5</v>
      </c>
      <c r="V172" s="1">
        <f ca="1" xml:space="preserve">
IF($N172 = 5 + N("Presidente"),
    27000,
    IF($N172 = 6 + N("Vice-presidente"),
        23000,
        IF(OR($N172 = 8, $N172= 13, $N172 = 12) + N("Secretária bilíngue ou coordenador ou especialista"),
            8000,
            IF($N172 = 7 + N("Diretor"),
                15000,
                IF($N172 = 14 + N("Gerente"),
                    12000,
                    IF($N172 = 9 + N("Estagiário"),
                        705,
                        IF($N172 = 10 + N("Trainee"),
                            805,
                            IF($N172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 = 7,
  500,
  IF($L172 = 8,
    1000,
    IF($L172 = 9,
      1500,
      IF($L172 = 10,
        2000,
        0
      )
    )
  )
)
+
N("Adicional no salário por área")
+
IF($M172 = 14 + N("Tecnologia da Informação"),
  120,
  IF($M172 = 16 + N("Vendas"),
    110,
    IF($M172 = 15 + N("Jurídico"),
      100,
      IF(OR($M172 = 8, $M172 = 9, $M172 = 11) + N("Recursos humanos ou comercial ou comunicação e marketing"),
        80,
        0
      )
    )
  )
)
+
N("Adicionando pegadinha")
+
IF(AND($M172 = 16, $L172 = 9, $N172 = 11) + N("Se for de vendas, com mestrado, analista sênior"),
  IF($J172 = 5,
    100,
    0
  )
  +
  IF($H172 = "M",
    200,
    0
  ),
  0
)</f>
        <v>23000</v>
      </c>
    </row>
    <row r="173" spans="1:22" x14ac:dyDescent="0.2">
      <c r="A173" s="7" cm="1">
        <f t="array" aca="1" ref="A173" ca="1">INDEX(Companies!$A:$A,RANDBETWEEN(2,COUNTA(Companies!$A:$A)),1)</f>
        <v>2</v>
      </c>
      <c r="B173" s="5">
        <f t="shared" si="20"/>
        <v>172</v>
      </c>
      <c r="C173" s="6">
        <f t="shared" ca="1" si="21"/>
        <v>1</v>
      </c>
      <c r="D173" s="7">
        <f ca="1">IF($B173 = 1 + N("Presidente"),
    127,
    IF($B173 = 2 + N("Vice-Presidente"),
        72,
        IF($B173 = 3 + N("Secretária bilíngue"),
            13,
            RANDBETWEEN(5,COUNT(Name!$A:$A) + 1)
        )
    )
)</f>
        <v>334</v>
      </c>
      <c r="E173" s="7" t="str">
        <f ca="1" xml:space="preserve">
VLOOKUP(
  $D173,
  Name!$A:$B,
  2,
  FALSE
)
&amp; " " &amp;
IF($B173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Sá Farias</v>
      </c>
      <c r="F173" s="7">
        <v>2</v>
      </c>
      <c r="G173" s="7" t="str" cm="1">
        <f t="array" aca="1" ref="G173" ca="1">VLOOKUP(INDEX(States!$B:$B,RANDBETWEEN(2,COUNTA(States!$A:$A)),1),States!$B:$C,2,FALSE)</f>
        <v>braga</v>
      </c>
      <c r="H173" s="7" t="str">
        <f ca="1">VLOOKUP($D173,Name!$A:$C,3,FALSE)</f>
        <v>M</v>
      </c>
      <c r="I173" s="7" cm="1">
        <f t="array" aca="1" ref="I173" ca="1">INDEX('Marital status'!$A:$A,RANDBETWEEN(2,COUNTA('Marital status'!$A:$A)),1)</f>
        <v>2</v>
      </c>
      <c r="J173" s="7">
        <f t="shared" ca="1" si="22"/>
        <v>2</v>
      </c>
      <c r="K173" s="8">
        <f t="shared" ca="1" si="23"/>
        <v>38069</v>
      </c>
      <c r="L173" s="6">
        <f t="shared" ca="1" si="24"/>
        <v>5</v>
      </c>
      <c r="M173" s="7">
        <f ca="1" xml:space="preserve">
  IF(OR($N173 = 2, $N173 = 3, $N173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3" s="6">
        <f t="shared" ca="1" si="25"/>
        <v>8</v>
      </c>
      <c r="O173" s="7" t="str">
        <f ca="1">VLOOKUP($N173,Roles!$A:$B,2,FALSE)</f>
        <v>Analyst</v>
      </c>
      <c r="P173" s="6">
        <f t="shared" ca="1" si="26"/>
        <v>3</v>
      </c>
      <c r="Q173" s="8">
        <f ca="1" xml:space="preserve">
IF(
  OR(
    $N173=5,$N173=6,$N173=7,$N173=8,$N173=14
  ),
  36161,
  IF(
     (
      (TODAY() - $K173) / 365
     ) &lt; 19,
      TODAY(),
      RANDBETWEEN(36161,TODAY())
  )
)</f>
        <v>36161</v>
      </c>
      <c r="R173" s="6">
        <f ca="1">RANDBETWEEN(2,COUNTA('Recruitment source'!$A:$A))</f>
        <v>12</v>
      </c>
      <c r="S173" s="8" t="e">
        <f t="shared" ca="1" si="27"/>
        <v>#N/A</v>
      </c>
      <c r="T173" s="6" t="e">
        <f t="shared" ca="1" si="28"/>
        <v>#N/A</v>
      </c>
      <c r="U173" s="6">
        <f t="shared" ca="1" si="29"/>
        <v>2</v>
      </c>
      <c r="V173" s="1">
        <f ca="1" xml:space="preserve">
IF($N173 = 5 + N("Presidente"),
    27000,
    IF($N173 = 6 + N("Vice-presidente"),
        23000,
        IF(OR($N173 = 8, $N173= 13, $N173 = 12) + N("Secretária bilíngue ou coordenador ou especialista"),
            8000,
            IF($N173 = 7 + N("Diretor"),
                15000,
                IF($N173 = 14 + N("Gerente"),
                    12000,
                    IF($N173 = 9 + N("Estagiário"),
                        705,
                        IF($N173 = 10 + N("Trainee"),
                            805,
                            IF($N173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 = 7,
  500,
  IF($L173 = 8,
    1000,
    IF($L173 = 9,
      1500,
      IF($L173 = 10,
        2000,
        0
      )
    )
  )
)
+
N("Adicional no salário por área")
+
IF($M173 = 14 + N("Tecnologia da Informação"),
  120,
  IF($M173 = 16 + N("Vendas"),
    110,
    IF($M173 = 15 + N("Jurídico"),
      100,
      IF(OR($M173 = 8, $M173 = 9, $M173 = 11) + N("Recursos humanos ou comercial ou comunicação e marketing"),
        80,
        0
      )
    )
  )
)
+
N("Adicionando pegadinha")
+
IF(AND($M173 = 16, $L173 = 9, $N173 = 11) + N("Se for de vendas, com mestrado, analista sênior"),
  IF($J173 = 5,
    100,
    0
  )
  +
  IF($H173 = "M",
    200,
    0
  ),
  0
)</f>
        <v>8000</v>
      </c>
    </row>
    <row r="174" spans="1:22" x14ac:dyDescent="0.2">
      <c r="A174" s="7" cm="1">
        <f t="array" aca="1" ref="A174" ca="1">INDEX(Companies!$A:$A,RANDBETWEEN(2,COUNTA(Companies!$A:$A)),1)</f>
        <v>2</v>
      </c>
      <c r="B174" s="5">
        <f t="shared" si="20"/>
        <v>173</v>
      </c>
      <c r="C174" s="6">
        <f t="shared" ca="1" si="21"/>
        <v>1</v>
      </c>
      <c r="D174" s="7">
        <f ca="1">IF($B174 = 1 + N("Presidente"),
    127,
    IF($B174 = 2 + N("Vice-Presidente"),
        72,
        IF($B174 = 3 + N("Secretária bilíngue"),
            13,
            RANDBETWEEN(5,COUNT(Name!$A:$A) + 1)
        )
    )
)</f>
        <v>41</v>
      </c>
      <c r="E174" s="7" t="str">
        <f ca="1" xml:space="preserve">
VLOOKUP(
  $D174,
  Name!$A:$B,
  2,
  FALSE
)
&amp; " " &amp;
IF($B174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Bactista Ramos</v>
      </c>
      <c r="F174" s="7">
        <v>2</v>
      </c>
      <c r="G174" s="7" t="str" cm="1">
        <f t="array" aca="1" ref="G174" ca="1">VLOOKUP(INDEX(States!$B:$B,RANDBETWEEN(2,COUNTA(States!$A:$A)),1),States!$B:$C,2,FALSE)</f>
        <v>Guarda</v>
      </c>
      <c r="H174" s="7" t="str">
        <f ca="1">VLOOKUP($D174,Name!$A:$C,3,FALSE)</f>
        <v>F</v>
      </c>
      <c r="I174" s="7" cm="1">
        <f t="array" aca="1" ref="I174" ca="1">INDEX('Marital status'!$A:$A,RANDBETWEEN(2,COUNTA('Marital status'!$A:$A)),1)</f>
        <v>4</v>
      </c>
      <c r="J174" s="7">
        <f t="shared" ca="1" si="22"/>
        <v>2</v>
      </c>
      <c r="K174" s="8">
        <f t="shared" ca="1" si="23"/>
        <v>21652</v>
      </c>
      <c r="L174" s="6">
        <f t="shared" ca="1" si="24"/>
        <v>4</v>
      </c>
      <c r="M174" s="7">
        <f ca="1" xml:space="preserve">
  IF(OR($N174 = 2, $N174 = 3, $N174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74" s="6">
        <f t="shared" ca="1" si="25"/>
        <v>6</v>
      </c>
      <c r="O174" s="7" t="str">
        <f ca="1">VLOOKUP($N174,Roles!$A:$B,2,FALSE)</f>
        <v>Intern</v>
      </c>
      <c r="P174" s="6" t="e">
        <f t="shared" ca="1" si="26"/>
        <v>#N/A</v>
      </c>
      <c r="Q174" s="8">
        <f ca="1" xml:space="preserve">
IF(
  OR(
    $N174=5,$N174=6,$N174=7,$N174=8,$N174=14
  ),
  36161,
  IF(
     (
      (TODAY() - $K174) / 365
     ) &lt; 19,
      TODAY(),
      RANDBETWEEN(36161,TODAY())
  )
)</f>
        <v>36161</v>
      </c>
      <c r="R174" s="6">
        <f ca="1">RANDBETWEEN(2,COUNTA('Recruitment source'!$A:$A))</f>
        <v>8</v>
      </c>
      <c r="S174" s="8" t="e">
        <f t="shared" ca="1" si="27"/>
        <v>#N/A</v>
      </c>
      <c r="T174" s="6" t="e">
        <f t="shared" ca="1" si="28"/>
        <v>#N/A</v>
      </c>
      <c r="U174" s="6">
        <f t="shared" ca="1" si="29"/>
        <v>3</v>
      </c>
      <c r="V174" s="1">
        <f ca="1" xml:space="preserve">
IF($N174 = 5 + N("Presidente"),
    27000,
    IF($N174 = 6 + N("Vice-presidente"),
        23000,
        IF(OR($N174 = 8, $N174= 13, $N174 = 12) + N("Secretária bilíngue ou coordenador ou especialista"),
            8000,
            IF($N174 = 7 + N("Diretor"),
                15000,
                IF($N174 = 14 + N("Gerente"),
                    12000,
                    IF($N174 = 9 + N("Estagiário"),
                        705,
                        IF($N174 = 10 + N("Trainee"),
                            805,
                            IF($N174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 = 7,
  500,
  IF($L174 = 8,
    1000,
    IF($L174 = 9,
      1500,
      IF($L174 = 10,
        2000,
        0
      )
    )
  )
)
+
N("Adicional no salário por área")
+
IF($M174 = 14 + N("Tecnologia da Informação"),
  120,
  IF($M174 = 16 + N("Vendas"),
    110,
    IF($M174 = 15 + N("Jurídico"),
      100,
      IF(OR($M174 = 8, $M174 = 9, $M174 = 11) + N("Recursos humanos ou comercial ou comunicação e marketing"),
        80,
        0
      )
    )
  )
)
+
N("Adicionando pegadinha")
+
IF(AND($M174 = 16, $L174 = 9, $N174 = 11) + N("Se for de vendas, com mestrado, analista sênior"),
  IF($J174 = 5,
    100,
    0
  )
  +
  IF($H174 = "M",
    200,
    0
  ),
  0
)</f>
        <v>23000</v>
      </c>
    </row>
    <row r="175" spans="1:22" x14ac:dyDescent="0.2">
      <c r="A175" s="7" cm="1">
        <f t="array" aca="1" ref="A175" ca="1">INDEX(Companies!$A:$A,RANDBETWEEN(2,COUNTA(Companies!$A:$A)),1)</f>
        <v>2</v>
      </c>
      <c r="B175" s="5">
        <f t="shared" si="20"/>
        <v>174</v>
      </c>
      <c r="C175" s="6">
        <f t="shared" ca="1" si="21"/>
        <v>1</v>
      </c>
      <c r="D175" s="7">
        <f ca="1">IF($B175 = 1 + N("Presidente"),
    127,
    IF($B175 = 2 + N("Vice-Presidente"),
        72,
        IF($B175 = 3 + N("Secretária bilíngue"),
            13,
            RANDBETWEEN(5,COUNT(Name!$A:$A) + 1)
        )
    )
)</f>
        <v>115</v>
      </c>
      <c r="E175" s="7" t="str">
        <f ca="1" xml:space="preserve">
VLOOKUP(
  $D175,
  Name!$A:$B,
  2,
  FALSE
)
&amp; " " &amp;
IF($B175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Dulce Anjos Almeida</v>
      </c>
      <c r="F175" s="7">
        <v>2</v>
      </c>
      <c r="G175" s="7" t="str" cm="1">
        <f t="array" aca="1" ref="G175" ca="1">VLOOKUP(INDEX(States!$B:$B,RANDBETWEEN(2,COUNTA(States!$A:$A)),1),States!$B:$C,2,FALSE)</f>
        <v>Guarda</v>
      </c>
      <c r="H175" s="7" t="str">
        <f ca="1">VLOOKUP($D175,Name!$A:$C,3,FALSE)</f>
        <v>F</v>
      </c>
      <c r="I175" s="7" cm="1">
        <f t="array" aca="1" ref="I175" ca="1">INDEX('Marital status'!$A:$A,RANDBETWEEN(2,COUNTA('Marital status'!$A:$A)),1)</f>
        <v>2</v>
      </c>
      <c r="J175" s="7">
        <f t="shared" ca="1" si="22"/>
        <v>3</v>
      </c>
      <c r="K175" s="8">
        <f t="shared" ca="1" si="23"/>
        <v>37183</v>
      </c>
      <c r="L175" s="6">
        <f t="shared" ca="1" si="24"/>
        <v>4</v>
      </c>
      <c r="M175" s="7">
        <f ca="1" xml:space="preserve">
  IF(OR($N175 = 2, $N175 = 3, $N175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75" s="6">
        <f t="shared" ca="1" si="25"/>
        <v>8</v>
      </c>
      <c r="O175" s="7" t="str">
        <f ca="1">VLOOKUP($N175,Roles!$A:$B,2,FALSE)</f>
        <v>Analyst</v>
      </c>
      <c r="P175" s="6">
        <f t="shared" ca="1" si="26"/>
        <v>4</v>
      </c>
      <c r="Q175" s="8">
        <f ca="1" xml:space="preserve">
IF(
  OR(
    $N175=5,$N175=6,$N175=7,$N175=8,$N175=14
  ),
  36161,
  IF(
     (
      (TODAY() - $K175) / 365
     ) &lt; 19,
      TODAY(),
      RANDBETWEEN(36161,TODAY())
  )
)</f>
        <v>36161</v>
      </c>
      <c r="R175" s="6">
        <f ca="1">RANDBETWEEN(2,COUNTA('Recruitment source'!$A:$A))</f>
        <v>2</v>
      </c>
      <c r="S175" s="8" t="e">
        <f t="shared" ca="1" si="27"/>
        <v>#N/A</v>
      </c>
      <c r="T175" s="6" t="e">
        <f t="shared" ca="1" si="28"/>
        <v>#N/A</v>
      </c>
      <c r="U175" s="6">
        <f t="shared" ca="1" si="29"/>
        <v>3</v>
      </c>
      <c r="V175" s="1">
        <f ca="1" xml:space="preserve">
IF($N175 = 5 + N("Presidente"),
    27000,
    IF($N175 = 6 + N("Vice-presidente"),
        23000,
        IF(OR($N175 = 8, $N175= 13, $N175 = 12) + N("Secretária bilíngue ou coordenador ou especialista"),
            8000,
            IF($N175 = 7 + N("Diretor"),
                15000,
                IF($N175 = 14 + N("Gerente"),
                    12000,
                    IF($N175 = 9 + N("Estagiário"),
                        705,
                        IF($N175 = 10 + N("Trainee"),
                            805,
                            IF($N175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 = 7,
  500,
  IF($L175 = 8,
    1000,
    IF($L175 = 9,
      1500,
      IF($L175 = 10,
        2000,
        0
      )
    )
  )
)
+
N("Adicional no salário por área")
+
IF($M175 = 14 + N("Tecnologia da Informação"),
  120,
  IF($M175 = 16 + N("Vendas"),
    110,
    IF($M175 = 15 + N("Jurídico"),
      100,
      IF(OR($M175 = 8, $M175 = 9, $M175 = 11) + N("Recursos humanos ou comercial ou comunicação e marketing"),
        80,
        0
      )
    )
  )
)
+
N("Adicionando pegadinha")
+
IF(AND($M175 = 16, $L175 = 9, $N175 = 11) + N("Se for de vendas, com mestrado, analista sênior"),
  IF($J175 = 5,
    100,
    0
  )
  +
  IF($H175 = "M",
    200,
    0
  ),
  0
)</f>
        <v>8000</v>
      </c>
    </row>
    <row r="176" spans="1:22" x14ac:dyDescent="0.2">
      <c r="A176" s="7" cm="1">
        <f t="array" aca="1" ref="A176" ca="1">INDEX(Companies!$A:$A,RANDBETWEEN(2,COUNTA(Companies!$A:$A)),1)</f>
        <v>2</v>
      </c>
      <c r="B176" s="5">
        <f t="shared" si="20"/>
        <v>175</v>
      </c>
      <c r="C176" s="6">
        <f t="shared" ca="1" si="21"/>
        <v>1</v>
      </c>
      <c r="D176" s="7">
        <f ca="1">IF($B176 = 1 + N("Presidente"),
    127,
    IF($B176 = 2 + N("Vice-Presidente"),
        72,
        IF($B176 = 3 + N("Secretária bilíngue"),
            13,
            RANDBETWEEN(5,COUNT(Name!$A:$A) + 1)
        )
    )
)</f>
        <v>99</v>
      </c>
      <c r="E176" s="7" t="str">
        <f ca="1" xml:space="preserve">
VLOOKUP(
  $D176,
  Name!$A:$B,
  2,
  FALSE
)
&amp; " " &amp;
IF($B176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Barros Alencar</v>
      </c>
      <c r="F176" s="7">
        <v>2</v>
      </c>
      <c r="G176" s="7" t="str" cm="1">
        <f t="array" aca="1" ref="G176" ca="1">VLOOKUP(INDEX(States!$B:$B,RANDBETWEEN(2,COUNTA(States!$A:$A)),1),States!$B:$C,2,FALSE)</f>
        <v>Viseu</v>
      </c>
      <c r="H176" s="7" t="str">
        <f ca="1">VLOOKUP($D176,Name!$A:$C,3,FALSE)</f>
        <v>F</v>
      </c>
      <c r="I176" s="7" cm="1">
        <f t="array" aca="1" ref="I176" ca="1">INDEX('Marital status'!$A:$A,RANDBETWEEN(2,COUNTA('Marital status'!$A:$A)),1)</f>
        <v>6</v>
      </c>
      <c r="J176" s="7">
        <f t="shared" ca="1" si="22"/>
        <v>4</v>
      </c>
      <c r="K176" s="8">
        <f t="shared" ca="1" si="23"/>
        <v>28078</v>
      </c>
      <c r="L176" s="6">
        <f t="shared" ca="1" si="24"/>
        <v>4</v>
      </c>
      <c r="M176" s="7">
        <f ca="1" xml:space="preserve">
  IF(OR($N176 = 2, $N176 = 3, $N176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6" s="6">
        <f t="shared" ca="1" si="25"/>
        <v>6</v>
      </c>
      <c r="O176" s="7" t="str">
        <f ca="1">VLOOKUP($N176,Roles!$A:$B,2,FALSE)</f>
        <v>Intern</v>
      </c>
      <c r="P176" s="6" t="e">
        <f t="shared" ca="1" si="26"/>
        <v>#N/A</v>
      </c>
      <c r="Q176" s="8">
        <f ca="1" xml:space="preserve">
IF(
  OR(
    $N176=5,$N176=6,$N176=7,$N176=8,$N176=14
  ),
  36161,
  IF(
     (
      (TODAY() - $K176) / 365
     ) &lt; 19,
      TODAY(),
      RANDBETWEEN(36161,TODAY())
  )
)</f>
        <v>36161</v>
      </c>
      <c r="R176" s="6">
        <f ca="1">RANDBETWEEN(2,COUNTA('Recruitment source'!$A:$A))</f>
        <v>9</v>
      </c>
      <c r="S176" s="8" t="e">
        <f t="shared" ca="1" si="27"/>
        <v>#N/A</v>
      </c>
      <c r="T176" s="6" t="e">
        <f t="shared" ca="1" si="28"/>
        <v>#N/A</v>
      </c>
      <c r="U176" s="6">
        <f t="shared" ca="1" si="29"/>
        <v>3</v>
      </c>
      <c r="V176" s="1">
        <f ca="1" xml:space="preserve">
IF($N176 = 5 + N("Presidente"),
    27000,
    IF($N176 = 6 + N("Vice-presidente"),
        23000,
        IF(OR($N176 = 8, $N176= 13, $N176 = 12) + N("Secretária bilíngue ou coordenador ou especialista"),
            8000,
            IF($N176 = 7 + N("Diretor"),
                15000,
                IF($N176 = 14 + N("Gerente"),
                    12000,
                    IF($N176 = 9 + N("Estagiário"),
                        705,
                        IF($N176 = 10 + N("Trainee"),
                            805,
                            IF($N176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 = 7,
  500,
  IF($L176 = 8,
    1000,
    IF($L176 = 9,
      1500,
      IF($L176 = 10,
        2000,
        0
      )
    )
  )
)
+
N("Adicional no salário por área")
+
IF($M176 = 14 + N("Tecnologia da Informação"),
  120,
  IF($M176 = 16 + N("Vendas"),
    110,
    IF($M176 = 15 + N("Jurídico"),
      100,
      IF(OR($M176 = 8, $M176 = 9, $M176 = 11) + N("Recursos humanos ou comercial ou comunicação e marketing"),
        80,
        0
      )
    )
  )
)
+
N("Adicionando pegadinha")
+
IF(AND($M176 = 16, $L176 = 9, $N176 = 11) + N("Se for de vendas, com mestrado, analista sênior"),
  IF($J176 = 5,
    100,
    0
  )
  +
  IF($H176 = "M",
    200,
    0
  ),
  0
)</f>
        <v>23000</v>
      </c>
    </row>
    <row r="177" spans="1:22" x14ac:dyDescent="0.2">
      <c r="A177" s="7" cm="1">
        <f t="array" aca="1" ref="A177" ca="1">INDEX(Companies!$A:$A,RANDBETWEEN(2,COUNTA(Companies!$A:$A)),1)</f>
        <v>2</v>
      </c>
      <c r="B177" s="5">
        <f t="shared" si="20"/>
        <v>176</v>
      </c>
      <c r="C177" s="6">
        <f t="shared" ca="1" si="21"/>
        <v>1</v>
      </c>
      <c r="D177" s="7">
        <f ca="1">IF($B177 = 1 + N("Presidente"),
    127,
    IF($B177 = 2 + N("Vice-Presidente"),
        72,
        IF($B177 = 3 + N("Secretária bilíngue"),
            13,
            RANDBETWEEN(5,COUNT(Name!$A:$A) + 1)
        )
    )
)</f>
        <v>215</v>
      </c>
      <c r="E177" s="7" t="str">
        <f ca="1" xml:space="preserve">
VLOOKUP(
  $D177,
  Name!$A:$B,
  2,
  FALSE
)
&amp; " " &amp;
IF($B177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Marques Anjos</v>
      </c>
      <c r="F177" s="7">
        <v>2</v>
      </c>
      <c r="G177" s="7" t="str" cm="1">
        <f t="array" aca="1" ref="G177" ca="1">VLOOKUP(INDEX(States!$B:$B,RANDBETWEEN(2,COUNTA(States!$A:$A)),1),States!$B:$C,2,FALSE)</f>
        <v>Brangança</v>
      </c>
      <c r="H177" s="7" t="str">
        <f ca="1">VLOOKUP($D177,Name!$A:$C,3,FALSE)</f>
        <v>F</v>
      </c>
      <c r="I177" s="7" cm="1">
        <f t="array" aca="1" ref="I177" ca="1">INDEX('Marital status'!$A:$A,RANDBETWEEN(2,COUNTA('Marital status'!$A:$A)),1)</f>
        <v>3</v>
      </c>
      <c r="J177" s="7">
        <f t="shared" ca="1" si="22"/>
        <v>2</v>
      </c>
      <c r="K177" s="8">
        <f t="shared" ca="1" si="23"/>
        <v>36168</v>
      </c>
      <c r="L177" s="6">
        <f t="shared" ca="1" si="24"/>
        <v>4</v>
      </c>
      <c r="M177" s="7">
        <f ca="1" xml:space="preserve">
  IF(OR($N177 = 2, $N177 = 3, $N177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7" s="6">
        <f t="shared" ca="1" si="25"/>
        <v>8</v>
      </c>
      <c r="O177" s="7" t="str">
        <f ca="1">VLOOKUP($N177,Roles!$A:$B,2,FALSE)</f>
        <v>Analyst</v>
      </c>
      <c r="P177" s="6">
        <f t="shared" ca="1" si="26"/>
        <v>4</v>
      </c>
      <c r="Q177" s="8">
        <f ca="1" xml:space="preserve">
IF(
  OR(
    $N177=5,$N177=6,$N177=7,$N177=8,$N177=14
  ),
  36161,
  IF(
     (
      (TODAY() - $K177) / 365
     ) &lt; 19,
      TODAY(),
      RANDBETWEEN(36161,TODAY())
  )
)</f>
        <v>36161</v>
      </c>
      <c r="R177" s="6">
        <f ca="1">RANDBETWEEN(2,COUNTA('Recruitment source'!$A:$A))</f>
        <v>12</v>
      </c>
      <c r="S177" s="8" t="e">
        <f t="shared" ca="1" si="27"/>
        <v>#N/A</v>
      </c>
      <c r="T177" s="6" t="e">
        <f t="shared" ca="1" si="28"/>
        <v>#N/A</v>
      </c>
      <c r="U177" s="6">
        <f t="shared" ca="1" si="29"/>
        <v>2</v>
      </c>
      <c r="V177" s="1">
        <f ca="1" xml:space="preserve">
IF($N177 = 5 + N("Presidente"),
    27000,
    IF($N177 = 6 + N("Vice-presidente"),
        23000,
        IF(OR($N177 = 8, $N177= 13, $N177 = 12) + N("Secretária bilíngue ou coordenador ou especialista"),
            8000,
            IF($N177 = 7 + N("Diretor"),
                15000,
                IF($N177 = 14 + N("Gerente"),
                    12000,
                    IF($N177 = 9 + N("Estagiário"),
                        705,
                        IF($N177 = 10 + N("Trainee"),
                            805,
                            IF($N177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 = 7,
  500,
  IF($L177 = 8,
    1000,
    IF($L177 = 9,
      1500,
      IF($L177 = 10,
        2000,
        0
      )
    )
  )
)
+
N("Adicional no salário por área")
+
IF($M177 = 14 + N("Tecnologia da Informação"),
  120,
  IF($M177 = 16 + N("Vendas"),
    110,
    IF($M177 = 15 + N("Jurídico"),
      100,
      IF(OR($M177 = 8, $M177 = 9, $M177 = 11) + N("Recursos humanos ou comercial ou comunicação e marketing"),
        80,
        0
      )
    )
  )
)
+
N("Adicionando pegadinha")
+
IF(AND($M177 = 16, $L177 = 9, $N177 = 11) + N("Se for de vendas, com mestrado, analista sênior"),
  IF($J177 = 5,
    100,
    0
  )
  +
  IF($H177 = "M",
    200,
    0
  ),
  0
)</f>
        <v>8000</v>
      </c>
    </row>
    <row r="178" spans="1:22" x14ac:dyDescent="0.2">
      <c r="A178" s="7" cm="1">
        <f t="array" aca="1" ref="A178" ca="1">INDEX(Companies!$A:$A,RANDBETWEEN(2,COUNTA(Companies!$A:$A)),1)</f>
        <v>2</v>
      </c>
      <c r="B178" s="5">
        <f t="shared" si="20"/>
        <v>177</v>
      </c>
      <c r="C178" s="6">
        <f t="shared" ca="1" si="21"/>
        <v>1</v>
      </c>
      <c r="D178" s="7">
        <f ca="1">IF($B178 = 1 + N("Presidente"),
    127,
    IF($B178 = 2 + N("Vice-Presidente"),
        72,
        IF($B178 = 3 + N("Secretária bilíngue"),
            13,
            RANDBETWEEN(5,COUNT(Name!$A:$A) + 1)
        )
    )
)</f>
        <v>226</v>
      </c>
      <c r="E178" s="7" t="str">
        <f ca="1" xml:space="preserve">
VLOOKUP(
  $D178,
  Name!$A:$B,
  2,
  FALSE
)
&amp; " " &amp;
IF($B178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Mariani Monti</v>
      </c>
      <c r="F178" s="7">
        <v>2</v>
      </c>
      <c r="G178" s="7" t="str" cm="1">
        <f t="array" aca="1" ref="G178" ca="1">VLOOKUP(INDEX(States!$B:$B,RANDBETWEEN(2,COUNTA(States!$A:$A)),1),States!$B:$C,2,FALSE)</f>
        <v>Coimbra</v>
      </c>
      <c r="H178" s="7" t="str">
        <f ca="1">VLOOKUP($D178,Name!$A:$C,3,FALSE)</f>
        <v>M</v>
      </c>
      <c r="I178" s="7" cm="1">
        <f t="array" aca="1" ref="I178" ca="1">INDEX('Marital status'!$A:$A,RANDBETWEEN(2,COUNTA('Marital status'!$A:$A)),1)</f>
        <v>2</v>
      </c>
      <c r="J178" s="7">
        <f t="shared" ca="1" si="22"/>
        <v>2</v>
      </c>
      <c r="K178" s="8">
        <f t="shared" ca="1" si="23"/>
        <v>32049</v>
      </c>
      <c r="L178" s="6">
        <f t="shared" ca="1" si="24"/>
        <v>4</v>
      </c>
      <c r="M178" s="7">
        <f ca="1" xml:space="preserve">
  IF(OR($N178 = 2, $N178 = 3, $N178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8" s="6">
        <f t="shared" ca="1" si="25"/>
        <v>6</v>
      </c>
      <c r="O178" s="7" t="str">
        <f ca="1">VLOOKUP($N178,Roles!$A:$B,2,FALSE)</f>
        <v>Intern</v>
      </c>
      <c r="P178" s="6" t="e">
        <f t="shared" ca="1" si="26"/>
        <v>#N/A</v>
      </c>
      <c r="Q178" s="8">
        <f ca="1" xml:space="preserve">
IF(
  OR(
    $N178=5,$N178=6,$N178=7,$N178=8,$N178=14
  ),
  36161,
  IF(
     (
      (TODAY() - $K178) / 365
     ) &lt; 19,
      TODAY(),
      RANDBETWEEN(36161,TODAY())
  )
)</f>
        <v>36161</v>
      </c>
      <c r="R178" s="6">
        <f ca="1">RANDBETWEEN(2,COUNTA('Recruitment source'!$A:$A))</f>
        <v>2</v>
      </c>
      <c r="S178" s="8" t="e">
        <f t="shared" ca="1" si="27"/>
        <v>#N/A</v>
      </c>
      <c r="T178" s="6" t="e">
        <f t="shared" ca="1" si="28"/>
        <v>#N/A</v>
      </c>
      <c r="U178" s="6">
        <f t="shared" ca="1" si="29"/>
        <v>2</v>
      </c>
      <c r="V178" s="1">
        <f ca="1" xml:space="preserve">
IF($N178 = 5 + N("Presidente"),
    27000,
    IF($N178 = 6 + N("Vice-presidente"),
        23000,
        IF(OR($N178 = 8, $N178= 13, $N178 = 12) + N("Secretária bilíngue ou coordenador ou especialista"),
            8000,
            IF($N178 = 7 + N("Diretor"),
                15000,
                IF($N178 = 14 + N("Gerente"),
                    12000,
                    IF($N178 = 9 + N("Estagiário"),
                        705,
                        IF($N178 = 10 + N("Trainee"),
                            805,
                            IF($N178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 = 7,
  500,
  IF($L178 = 8,
    1000,
    IF($L178 = 9,
      1500,
      IF($L178 = 10,
        2000,
        0
      )
    )
  )
)
+
N("Adicional no salário por área")
+
IF($M178 = 14 + N("Tecnologia da Informação"),
  120,
  IF($M178 = 16 + N("Vendas"),
    110,
    IF($M178 = 15 + N("Jurídico"),
      100,
      IF(OR($M178 = 8, $M178 = 9, $M178 = 11) + N("Recursos humanos ou comercial ou comunicação e marketing"),
        80,
        0
      )
    )
  )
)
+
N("Adicionando pegadinha")
+
IF(AND($M178 = 16, $L178 = 9, $N178 = 11) + N("Se for de vendas, com mestrado, analista sênior"),
  IF($J178 = 5,
    100,
    0
  )
  +
  IF($H178 = "M",
    200,
    0
  ),
  0
)</f>
        <v>23000</v>
      </c>
    </row>
    <row r="179" spans="1:22" x14ac:dyDescent="0.2">
      <c r="A179" s="7" cm="1">
        <f t="array" aca="1" ref="A179" ca="1">INDEX(Companies!$A:$A,RANDBETWEEN(2,COUNTA(Companies!$A:$A)),1)</f>
        <v>2</v>
      </c>
      <c r="B179" s="5">
        <f t="shared" si="20"/>
        <v>178</v>
      </c>
      <c r="C179" s="6">
        <f t="shared" ca="1" si="21"/>
        <v>1</v>
      </c>
      <c r="D179" s="7">
        <f ca="1">IF($B179 = 1 + N("Presidente"),
    127,
    IF($B179 = 2 + N("Vice-Presidente"),
        72,
        IF($B179 = 3 + N("Secretária bilíngue"),
            13,
            RANDBETWEEN(5,COUNT(Name!$A:$A) + 1)
        )
    )
)</f>
        <v>179</v>
      </c>
      <c r="E179" s="7" t="str">
        <f ca="1" xml:space="preserve">
VLOOKUP(
  $D179,
  Name!$A:$B,
  2,
  FALSE
)
&amp; " " &amp;
IF($B179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Isadora Alencar Giordano</v>
      </c>
      <c r="F179" s="7">
        <v>2</v>
      </c>
      <c r="G179" s="7" t="str" cm="1">
        <f t="array" aca="1" ref="G179" ca="1">VLOOKUP(INDEX(States!$B:$B,RANDBETWEEN(2,COUNTA(States!$A:$A)),1),States!$B:$C,2,FALSE)</f>
        <v>AveirO</v>
      </c>
      <c r="H179" s="7" t="str">
        <f ca="1">VLOOKUP($D179,Name!$A:$C,3,FALSE)</f>
        <v>F</v>
      </c>
      <c r="I179" s="7" cm="1">
        <f t="array" aca="1" ref="I179" ca="1">INDEX('Marital status'!$A:$A,RANDBETWEEN(2,COUNTA('Marital status'!$A:$A)),1)</f>
        <v>6</v>
      </c>
      <c r="J179" s="7">
        <f t="shared" ca="1" si="22"/>
        <v>2</v>
      </c>
      <c r="K179" s="8">
        <f t="shared" ca="1" si="23"/>
        <v>32554</v>
      </c>
      <c r="L179" s="6">
        <f t="shared" ca="1" si="24"/>
        <v>5</v>
      </c>
      <c r="M179" s="7">
        <f ca="1" xml:space="preserve">
  IF(OR($N179 = 2, $N179 = 3, $N179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9" s="6">
        <f t="shared" ca="1" si="25"/>
        <v>8</v>
      </c>
      <c r="O179" s="7" t="str">
        <f ca="1">VLOOKUP($N179,Roles!$A:$B,2,FALSE)</f>
        <v>Analyst</v>
      </c>
      <c r="P179" s="6">
        <f t="shared" ca="1" si="26"/>
        <v>2</v>
      </c>
      <c r="Q179" s="8">
        <f ca="1" xml:space="preserve">
IF(
  OR(
    $N179=5,$N179=6,$N179=7,$N179=8,$N179=14
  ),
  36161,
  IF(
     (
      (TODAY() - $K179) / 365
     ) &lt; 19,
      TODAY(),
      RANDBETWEEN(36161,TODAY())
  )
)</f>
        <v>36161</v>
      </c>
      <c r="R179" s="6">
        <f ca="1">RANDBETWEEN(2,COUNTA('Recruitment source'!$A:$A))</f>
        <v>10</v>
      </c>
      <c r="S179" s="8" t="e">
        <f t="shared" ca="1" si="27"/>
        <v>#N/A</v>
      </c>
      <c r="T179" s="6" t="e">
        <f t="shared" ca="1" si="28"/>
        <v>#N/A</v>
      </c>
      <c r="U179" s="6">
        <f t="shared" ca="1" si="29"/>
        <v>3</v>
      </c>
      <c r="V179" s="1">
        <f ca="1" xml:space="preserve">
IF($N179 = 5 + N("Presidente"),
    27000,
    IF($N179 = 6 + N("Vice-presidente"),
        23000,
        IF(OR($N179 = 8, $N179= 13, $N179 = 12) + N("Secretária bilíngue ou coordenador ou especialista"),
            8000,
            IF($N179 = 7 + N("Diretor"),
                15000,
                IF($N179 = 14 + N("Gerente"),
                    12000,
                    IF($N179 = 9 + N("Estagiário"),
                        705,
                        IF($N179 = 10 + N("Trainee"),
                            805,
                            IF($N179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 = 7,
  500,
  IF($L179 = 8,
    1000,
    IF($L179 = 9,
      1500,
      IF($L179 = 10,
        2000,
        0
      )
    )
  )
)
+
N("Adicional no salário por área")
+
IF($M179 = 14 + N("Tecnologia da Informação"),
  120,
  IF($M179 = 16 + N("Vendas"),
    110,
    IF($M179 = 15 + N("Jurídico"),
      100,
      IF(OR($M179 = 8, $M179 = 9, $M179 = 11) + N("Recursos humanos ou comercial ou comunicação e marketing"),
        80,
        0
      )
    )
  )
)
+
N("Adicionando pegadinha")
+
IF(AND($M179 = 16, $L179 = 9, $N179 = 11) + N("Se for de vendas, com mestrado, analista sênior"),
  IF($J179 = 5,
    100,
    0
  )
  +
  IF($H179 = "M",
    200,
    0
  ),
  0
)</f>
        <v>8080</v>
      </c>
    </row>
    <row r="180" spans="1:22" x14ac:dyDescent="0.2">
      <c r="A180" s="7" cm="1">
        <f t="array" aca="1" ref="A180" ca="1">INDEX(Companies!$A:$A,RANDBETWEEN(2,COUNTA(Companies!$A:$A)),1)</f>
        <v>2</v>
      </c>
      <c r="B180" s="5">
        <f t="shared" si="20"/>
        <v>179</v>
      </c>
      <c r="C180" s="6">
        <f t="shared" ca="1" si="21"/>
        <v>1</v>
      </c>
      <c r="D180" s="7">
        <f ca="1">IF($B180 = 1 + N("Presidente"),
    127,
    IF($B180 = 2 + N("Vice-Presidente"),
        72,
        IF($B180 = 3 + N("Secretária bilíngue"),
            13,
            RANDBETWEEN(5,COUNT(Name!$A:$A) + 1)
        )
    )
)</f>
        <v>307</v>
      </c>
      <c r="E180" s="7" t="str">
        <f ca="1" xml:space="preserve">
VLOOKUP(
  $D180,
  Name!$A:$B,
  2,
  FALSE
)
&amp; " " &amp;
IF($B180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Anunciação sobrenome</v>
      </c>
      <c r="F180" s="7">
        <v>2</v>
      </c>
      <c r="G180" s="7" t="str" cm="1">
        <f t="array" aca="1" ref="G180" ca="1">VLOOKUP(INDEX(States!$B:$B,RANDBETWEEN(2,COUNTA(States!$A:$A)),1),States!$B:$C,2,FALSE)</f>
        <v>Guarda</v>
      </c>
      <c r="H180" s="7" t="str">
        <f ca="1">VLOOKUP($D180,Name!$A:$C,3,FALSE)</f>
        <v>F</v>
      </c>
      <c r="I180" s="7" cm="1">
        <f t="array" aca="1" ref="I180" ca="1">INDEX('Marital status'!$A:$A,RANDBETWEEN(2,COUNTA('Marital status'!$A:$A)),1)</f>
        <v>6</v>
      </c>
      <c r="J180" s="7">
        <f t="shared" ca="1" si="22"/>
        <v>2</v>
      </c>
      <c r="K180" s="8">
        <f t="shared" ca="1" si="23"/>
        <v>17610</v>
      </c>
      <c r="L180" s="6">
        <f t="shared" ca="1" si="24"/>
        <v>4</v>
      </c>
      <c r="M180" s="7">
        <f ca="1" xml:space="preserve">
  IF(OR($N180 = 2, $N180 = 3, $N180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0" s="6">
        <f t="shared" ca="1" si="25"/>
        <v>6</v>
      </c>
      <c r="O180" s="7" t="str">
        <f ca="1">VLOOKUP($N180,Roles!$A:$B,2,FALSE)</f>
        <v>Intern</v>
      </c>
      <c r="P180" s="6" t="e">
        <f t="shared" ca="1" si="26"/>
        <v>#N/A</v>
      </c>
      <c r="Q180" s="8">
        <f ca="1" xml:space="preserve">
IF(
  OR(
    $N180=5,$N180=6,$N180=7,$N180=8,$N180=14
  ),
  36161,
  IF(
     (
      (TODAY() - $K180) / 365
     ) &lt; 19,
      TODAY(),
      RANDBETWEEN(36161,TODAY())
  )
)</f>
        <v>36161</v>
      </c>
      <c r="R180" s="6">
        <f ca="1">RANDBETWEEN(2,COUNTA('Recruitment source'!$A:$A))</f>
        <v>4</v>
      </c>
      <c r="S180" s="8" t="e">
        <f t="shared" ca="1" si="27"/>
        <v>#N/A</v>
      </c>
      <c r="T180" s="6" t="e">
        <f t="shared" ca="1" si="28"/>
        <v>#N/A</v>
      </c>
      <c r="U180" s="6">
        <f t="shared" ca="1" si="29"/>
        <v>5</v>
      </c>
      <c r="V180" s="1">
        <f ca="1" xml:space="preserve">
IF($N180 = 5 + N("Presidente"),
    27000,
    IF($N180 = 6 + N("Vice-presidente"),
        23000,
        IF(OR($N180 = 8, $N180= 13, $N180 = 12) + N("Secretária bilíngue ou coordenador ou especialista"),
            8000,
            IF($N180 = 7 + N("Diretor"),
                15000,
                IF($N180 = 14 + N("Gerente"),
                    12000,
                    IF($N180 = 9 + N("Estagiário"),
                        705,
                        IF($N180 = 10 + N("Trainee"),
                            805,
                            IF($N180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 = 7,
  500,
  IF($L180 = 8,
    1000,
    IF($L180 = 9,
      1500,
      IF($L180 = 10,
        2000,
        0
      )
    )
  )
)
+
N("Adicional no salário por área")
+
IF($M180 = 14 + N("Tecnologia da Informação"),
  120,
  IF($M180 = 16 + N("Vendas"),
    110,
    IF($M180 = 15 + N("Jurídico"),
      100,
      IF(OR($M180 = 8, $M180 = 9, $M180 = 11) + N("Recursos humanos ou comercial ou comunicação e marketing"),
        80,
        0
      )
    )
  )
)
+
N("Adicionando pegadinha")
+
IF(AND($M180 = 16, $L180 = 9, $N180 = 11) + N("Se for de vendas, com mestrado, analista sênior"),
  IF($J180 = 5,
    100,
    0
  )
  +
  IF($H180 = "M",
    200,
    0
  ),
  0
)</f>
        <v>23000</v>
      </c>
    </row>
    <row r="181" spans="1:22" x14ac:dyDescent="0.2">
      <c r="A181" s="7" cm="1">
        <f t="array" aca="1" ref="A181" ca="1">INDEX(Companies!$A:$A,RANDBETWEEN(2,COUNTA(Companies!$A:$A)),1)</f>
        <v>2</v>
      </c>
      <c r="B181" s="5">
        <f t="shared" si="20"/>
        <v>180</v>
      </c>
      <c r="C181" s="6">
        <f t="shared" ca="1" si="21"/>
        <v>1</v>
      </c>
      <c r="D181" s="7">
        <f ca="1">IF($B181 = 1 + N("Presidente"),
    127,
    IF($B181 = 2 + N("Vice-Presidente"),
        72,
        IF($B181 = 3 + N("Secretária bilíngue"),
            13,
            RANDBETWEEN(5,COUNT(Name!$A:$A) + 1)
        )
    )
)</f>
        <v>363</v>
      </c>
      <c r="E181" s="7" t="str">
        <f ca="1" xml:space="preserve">
VLOOKUP(
  $D181,
  Name!$A:$B,
  2,
  FALSE
)
&amp; " " &amp;
IF($B181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Gallo Andrade</v>
      </c>
      <c r="F181" s="7">
        <v>2</v>
      </c>
      <c r="G181" s="7" t="str" cm="1">
        <f t="array" aca="1" ref="G181" ca="1">VLOOKUP(INDEX(States!$B:$B,RANDBETWEEN(2,COUNTA(States!$A:$A)),1),States!$B:$C,2,FALSE)</f>
        <v>Madeira</v>
      </c>
      <c r="H181" s="7" t="str">
        <f ca="1">VLOOKUP($D181,Name!$A:$C,3,FALSE)</f>
        <v>M</v>
      </c>
      <c r="I181" s="7" cm="1">
        <f t="array" aca="1" ref="I181" ca="1">INDEX('Marital status'!$A:$A,RANDBETWEEN(2,COUNTA('Marital status'!$A:$A)),1)</f>
        <v>6</v>
      </c>
      <c r="J181" s="7">
        <f t="shared" ca="1" si="22"/>
        <v>2</v>
      </c>
      <c r="K181" s="8">
        <f t="shared" ca="1" si="23"/>
        <v>33423</v>
      </c>
      <c r="L181" s="6">
        <f t="shared" ca="1" si="24"/>
        <v>4</v>
      </c>
      <c r="M181" s="7">
        <f ca="1" xml:space="preserve">
  IF(OR($N181 = 2, $N181 = 3, $N181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1" s="6">
        <f t="shared" ca="1" si="25"/>
        <v>8</v>
      </c>
      <c r="O181" s="7" t="str">
        <f ca="1">VLOOKUP($N181,Roles!$A:$B,2,FALSE)</f>
        <v>Analyst</v>
      </c>
      <c r="P181" s="6">
        <f t="shared" ca="1" si="26"/>
        <v>2</v>
      </c>
      <c r="Q181" s="8">
        <f ca="1" xml:space="preserve">
IF(
  OR(
    $N181=5,$N181=6,$N181=7,$N181=8,$N181=14
  ),
  36161,
  IF(
     (
      (TODAY() - $K181) / 365
     ) &lt; 19,
      TODAY(),
      RANDBETWEEN(36161,TODAY())
  )
)</f>
        <v>36161</v>
      </c>
      <c r="R181" s="6">
        <f ca="1">RANDBETWEEN(2,COUNTA('Recruitment source'!$A:$A))</f>
        <v>9</v>
      </c>
      <c r="S181" s="8" t="e">
        <f t="shared" ca="1" si="27"/>
        <v>#N/A</v>
      </c>
      <c r="T181" s="6" t="e">
        <f t="shared" ca="1" si="28"/>
        <v>#N/A</v>
      </c>
      <c r="U181" s="6">
        <f t="shared" ca="1" si="29"/>
        <v>5</v>
      </c>
      <c r="V181" s="1">
        <f ca="1" xml:space="preserve">
IF($N181 = 5 + N("Presidente"),
    27000,
    IF($N181 = 6 + N("Vice-presidente"),
        23000,
        IF(OR($N181 = 8, $N181= 13, $N181 = 12) + N("Secretária bilíngue ou coordenador ou especialista"),
            8000,
            IF($N181 = 7 + N("Diretor"),
                15000,
                IF($N181 = 14 + N("Gerente"),
                    12000,
                    IF($N181 = 9 + N("Estagiário"),
                        705,
                        IF($N181 = 10 + N("Trainee"),
                            805,
                            IF($N181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 = 7,
  500,
  IF($L181 = 8,
    1000,
    IF($L181 = 9,
      1500,
      IF($L181 = 10,
        2000,
        0
      )
    )
  )
)
+
N("Adicional no salário por área")
+
IF($M181 = 14 + N("Tecnologia da Informação"),
  120,
  IF($M181 = 16 + N("Vendas"),
    110,
    IF($M181 = 15 + N("Jurídico"),
      100,
      IF(OR($M181 = 8, $M181 = 9, $M181 = 11) + N("Recursos humanos ou comercial ou comunicação e marketing"),
        80,
        0
      )
    )
  )
)
+
N("Adicionando pegadinha")
+
IF(AND($M181 = 16, $L181 = 9, $N181 = 11) + N("Se for de vendas, com mestrado, analista sênior"),
  IF($J181 = 5,
    100,
    0
  )
  +
  IF($H181 = "M",
    200,
    0
  ),
  0
)</f>
        <v>8000</v>
      </c>
    </row>
    <row r="182" spans="1:22" x14ac:dyDescent="0.2">
      <c r="A182" s="7" cm="1">
        <f t="array" aca="1" ref="A182" ca="1">INDEX(Companies!$A:$A,RANDBETWEEN(2,COUNTA(Companies!$A:$A)),1)</f>
        <v>2</v>
      </c>
      <c r="B182" s="5">
        <f t="shared" si="20"/>
        <v>181</v>
      </c>
      <c r="C182" s="6">
        <f t="shared" ca="1" si="21"/>
        <v>1</v>
      </c>
      <c r="D182" s="7">
        <f ca="1">IF($B182 = 1 + N("Presidente"),
    127,
    IF($B182 = 2 + N("Vice-Presidente"),
        72,
        IF($B182 = 3 + N("Secretária bilíngue"),
            13,
            RANDBETWEEN(5,COUNT(Name!$A:$A) + 1)
        )
    )
)</f>
        <v>138</v>
      </c>
      <c r="E182" s="7" t="str">
        <f ca="1" xml:space="preserve">
VLOOKUP(
  $D182,
  Name!$A:$B,
  2,
  FALSE
)
&amp; " " &amp;
IF($B182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Coelho Azeredo</v>
      </c>
      <c r="F182" s="7">
        <v>2</v>
      </c>
      <c r="G182" s="7" t="str" cm="1">
        <f t="array" aca="1" ref="G182" ca="1">VLOOKUP(INDEX(States!$B:$B,RANDBETWEEN(2,COUNTA(States!$A:$A)),1),States!$B:$C,2,FALSE)</f>
        <v xml:space="preserve"> Setúbal </v>
      </c>
      <c r="H182" s="7" t="str">
        <f ca="1">VLOOKUP($D182,Name!$A:$C,3,FALSE)</f>
        <v>M</v>
      </c>
      <c r="I182" s="7" cm="1">
        <f t="array" aca="1" ref="I182" ca="1">INDEX('Marital status'!$A:$A,RANDBETWEEN(2,COUNTA('Marital status'!$A:$A)),1)</f>
        <v>5</v>
      </c>
      <c r="J182" s="7">
        <f t="shared" ca="1" si="22"/>
        <v>3</v>
      </c>
      <c r="K182" s="8">
        <f t="shared" ca="1" si="23"/>
        <v>35488</v>
      </c>
      <c r="L182" s="6">
        <f t="shared" ca="1" si="24"/>
        <v>4</v>
      </c>
      <c r="M182" s="7">
        <f ca="1" xml:space="preserve">
  IF(OR($N182 = 2, $N182 = 3, $N182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2" s="6">
        <f t="shared" ca="1" si="25"/>
        <v>7</v>
      </c>
      <c r="O182" s="7" t="str">
        <f ca="1">VLOOKUP($N182,Roles!$A:$B,2,FALSE)</f>
        <v>Trainee</v>
      </c>
      <c r="P182" s="6" t="e">
        <f t="shared" ca="1" si="26"/>
        <v>#N/A</v>
      </c>
      <c r="Q182" s="8">
        <f ca="1" xml:space="preserve">
IF(
  OR(
    $N182=5,$N182=6,$N182=7,$N182=8,$N182=14
  ),
  36161,
  IF(
     (
      (TODAY() - $K182) / 365
     ) &lt; 19,
      TODAY(),
      RANDBETWEEN(36161,TODAY())
  )
)</f>
        <v>36161</v>
      </c>
      <c r="R182" s="6">
        <f ca="1">RANDBETWEEN(2,COUNTA('Recruitment source'!$A:$A))</f>
        <v>5</v>
      </c>
      <c r="S182" s="8" t="e">
        <f t="shared" ca="1" si="27"/>
        <v>#N/A</v>
      </c>
      <c r="T182" s="6" t="e">
        <f t="shared" ca="1" si="28"/>
        <v>#N/A</v>
      </c>
      <c r="U182" s="6">
        <f t="shared" ca="1" si="29"/>
        <v>3</v>
      </c>
      <c r="V182" s="1">
        <f ca="1" xml:space="preserve">
IF($N182 = 5 + N("Presidente"),
    27000,
    IF($N182 = 6 + N("Vice-presidente"),
        23000,
        IF(OR($N182 = 8, $N182= 13, $N182 = 12) + N("Secretária bilíngue ou coordenador ou especialista"),
            8000,
            IF($N182 = 7 + N("Diretor"),
                15000,
                IF($N182 = 14 + N("Gerente"),
                    12000,
                    IF($N182 = 9 + N("Estagiário"),
                        705,
                        IF($N182 = 10 + N("Trainee"),
                            805,
                            IF($N182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 = 7,
  500,
  IF($L182 = 8,
    1000,
    IF($L182 = 9,
      1500,
      IF($L182 = 10,
        2000,
        0
      )
    )
  )
)
+
N("Adicional no salário por área")
+
IF($M182 = 14 + N("Tecnologia da Informação"),
  120,
  IF($M182 = 16 + N("Vendas"),
    110,
    IF($M182 = 15 + N("Jurídico"),
      100,
      IF(OR($M182 = 8, $M182 = 9, $M182 = 11) + N("Recursos humanos ou comercial ou comunicação e marketing"),
        80,
        0
      )
    )
  )
)
+
N("Adicionando pegadinha")
+
IF(AND($M182 = 16, $L182 = 9, $N182 = 11) + N("Se for de vendas, com mestrado, analista sênior"),
  IF($J182 = 5,
    100,
    0
  )
  +
  IF($H182 = "M",
    200,
    0
  ),
  0
)</f>
        <v>15000</v>
      </c>
    </row>
    <row r="183" spans="1:22" x14ac:dyDescent="0.2">
      <c r="A183" s="7" cm="1">
        <f t="array" aca="1" ref="A183" ca="1">INDEX(Companies!$A:$A,RANDBETWEEN(2,COUNTA(Companies!$A:$A)),1)</f>
        <v>2</v>
      </c>
      <c r="B183" s="5">
        <f t="shared" si="20"/>
        <v>182</v>
      </c>
      <c r="C183" s="6">
        <f t="shared" ca="1" si="21"/>
        <v>1</v>
      </c>
      <c r="D183" s="7">
        <f ca="1">IF($B183 = 1 + N("Presidente"),
    127,
    IF($B183 = 2 + N("Vice-Presidente"),
        72,
        IF($B183 = 3 + N("Secretária bilíngue"),
            13,
            RANDBETWEEN(5,COUNT(Name!$A:$A) + 1)
        )
    )
)</f>
        <v>144</v>
      </c>
      <c r="E183" s="7" t="str">
        <f ca="1" xml:space="preserve">
VLOOKUP(
  $D183,
  Name!$A:$B,
  2,
  FALSE
)
&amp; " " &amp;
IF($B183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Mariani Silva</v>
      </c>
      <c r="F183" s="7">
        <v>2</v>
      </c>
      <c r="G183" s="7" t="str" cm="1">
        <f t="array" aca="1" ref="G183" ca="1">VLOOKUP(INDEX(States!$B:$B,RANDBETWEEN(2,COUNTA(States!$A:$A)),1),States!$B:$C,2,FALSE)</f>
        <v>Viana do Castelo</v>
      </c>
      <c r="H183" s="7" t="str">
        <f ca="1">VLOOKUP($D183,Name!$A:$C,3,FALSE)</f>
        <v>M</v>
      </c>
      <c r="I183" s="7" cm="1">
        <f t="array" aca="1" ref="I183" ca="1">INDEX('Marital status'!$A:$A,RANDBETWEEN(2,COUNTA('Marital status'!$A:$A)),1)</f>
        <v>5</v>
      </c>
      <c r="J183" s="7">
        <f t="shared" ca="1" si="22"/>
        <v>2</v>
      </c>
      <c r="K183" s="8">
        <f t="shared" ca="1" si="23"/>
        <v>37154</v>
      </c>
      <c r="L183" s="6">
        <f t="shared" ca="1" si="24"/>
        <v>5</v>
      </c>
      <c r="M183" s="7">
        <f ca="1" xml:space="preserve">
  IF(OR($N183 = 2, $N183 = 3, $N183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3" s="6">
        <f t="shared" ca="1" si="25"/>
        <v>8</v>
      </c>
      <c r="O183" s="7" t="str">
        <f ca="1">VLOOKUP($N183,Roles!$A:$B,2,FALSE)</f>
        <v>Analyst</v>
      </c>
      <c r="P183" s="6">
        <f t="shared" ca="1" si="26"/>
        <v>4</v>
      </c>
      <c r="Q183" s="8">
        <f ca="1" xml:space="preserve">
IF(
  OR(
    $N183=5,$N183=6,$N183=7,$N183=8,$N183=14
  ),
  36161,
  IF(
     (
      (TODAY() - $K183) / 365
     ) &lt; 19,
      TODAY(),
      RANDBETWEEN(36161,TODAY())
  )
)</f>
        <v>36161</v>
      </c>
      <c r="R183" s="6">
        <f ca="1">RANDBETWEEN(2,COUNTA('Recruitment source'!$A:$A))</f>
        <v>8</v>
      </c>
      <c r="S183" s="8" t="e">
        <f t="shared" ca="1" si="27"/>
        <v>#N/A</v>
      </c>
      <c r="T183" s="6" t="e">
        <f t="shared" ca="1" si="28"/>
        <v>#N/A</v>
      </c>
      <c r="U183" s="6">
        <f t="shared" ca="1" si="29"/>
        <v>3</v>
      </c>
      <c r="V183" s="1">
        <f ca="1" xml:space="preserve">
IF($N183 = 5 + N("Presidente"),
    27000,
    IF($N183 = 6 + N("Vice-presidente"),
        23000,
        IF(OR($N183 = 8, $N183= 13, $N183 = 12) + N("Secretária bilíngue ou coordenador ou especialista"),
            8000,
            IF($N183 = 7 + N("Diretor"),
                15000,
                IF($N183 = 14 + N("Gerente"),
                    12000,
                    IF($N183 = 9 + N("Estagiário"),
                        705,
                        IF($N183 = 10 + N("Trainee"),
                            805,
                            IF($N183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 = 7,
  500,
  IF($L183 = 8,
    1000,
    IF($L183 = 9,
      1500,
      IF($L183 = 10,
        2000,
        0
      )
    )
  )
)
+
N("Adicional no salário por área")
+
IF($M183 = 14 + N("Tecnologia da Informação"),
  120,
  IF($M183 = 16 + N("Vendas"),
    110,
    IF($M183 = 15 + N("Jurídico"),
      100,
      IF(OR($M183 = 8, $M183 = 9, $M183 = 11) + N("Recursos humanos ou comercial ou comunicação e marketing"),
        80,
        0
      )
    )
  )
)
+
N("Adicionando pegadinha")
+
IF(AND($M183 = 16, $L183 = 9, $N183 = 11) + N("Se for de vendas, com mestrado, analista sênior"),
  IF($J183 = 5,
    100,
    0
  )
  +
  IF($H183 = "M",
    200,
    0
  ),
  0
)</f>
        <v>8000</v>
      </c>
    </row>
    <row r="184" spans="1:22" x14ac:dyDescent="0.2">
      <c r="A184" s="7" cm="1">
        <f t="array" aca="1" ref="A184" ca="1">INDEX(Companies!$A:$A,RANDBETWEEN(2,COUNTA(Companies!$A:$A)),1)</f>
        <v>2</v>
      </c>
      <c r="B184" s="5">
        <f t="shared" si="20"/>
        <v>183</v>
      </c>
      <c r="C184" s="6">
        <f t="shared" ca="1" si="21"/>
        <v>1</v>
      </c>
      <c r="D184" s="7">
        <f ca="1">IF($B184 = 1 + N("Presidente"),
    127,
    IF($B184 = 2 + N("Vice-Presidente"),
        72,
        IF($B184 = 3 + N("Secretária bilíngue"),
            13,
            RANDBETWEEN(5,COUNT(Name!$A:$A) + 1)
        )
    )
)</f>
        <v>31</v>
      </c>
      <c r="E184" s="7" t="str">
        <f ca="1" xml:space="preserve">
VLOOKUP(
  $D184,
  Name!$A:$B,
  2,
  FALSE
)
&amp; " " &amp;
IF($B184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Cunha Rangel</v>
      </c>
      <c r="F184" s="7">
        <v>2</v>
      </c>
      <c r="G184" s="7" t="str" cm="1">
        <f t="array" aca="1" ref="G184" ca="1">VLOOKUP(INDEX(States!$B:$B,RANDBETWEEN(2,COUNTA(States!$A:$A)),1),States!$B:$C,2,FALSE)</f>
        <v xml:space="preserve"> Lisboa</v>
      </c>
      <c r="H184" s="7" t="str">
        <f ca="1">VLOOKUP($D184,Name!$A:$C,3,FALSE)</f>
        <v>F</v>
      </c>
      <c r="I184" s="7" cm="1">
        <f t="array" aca="1" ref="I184" ca="1">INDEX('Marital status'!$A:$A,RANDBETWEEN(2,COUNTA('Marital status'!$A:$A)),1)</f>
        <v>5</v>
      </c>
      <c r="J184" s="7">
        <f t="shared" ca="1" si="22"/>
        <v>2</v>
      </c>
      <c r="K184" s="8">
        <f t="shared" ca="1" si="23"/>
        <v>29210</v>
      </c>
      <c r="L184" s="6">
        <f t="shared" ca="1" si="24"/>
        <v>4</v>
      </c>
      <c r="M184" s="7">
        <f ca="1" xml:space="preserve">
  IF(OR($N184 = 2, $N184 = 3, $N184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4" s="6">
        <f t="shared" ca="1" si="25"/>
        <v>7</v>
      </c>
      <c r="O184" s="7" t="str">
        <f ca="1">VLOOKUP($N184,Roles!$A:$B,2,FALSE)</f>
        <v>Trainee</v>
      </c>
      <c r="P184" s="6" t="e">
        <f t="shared" ca="1" si="26"/>
        <v>#N/A</v>
      </c>
      <c r="Q184" s="8">
        <f ca="1" xml:space="preserve">
IF(
  OR(
    $N184=5,$N184=6,$N184=7,$N184=8,$N184=14
  ),
  36161,
  IF(
     (
      (TODAY() - $K184) / 365
     ) &lt; 19,
      TODAY(),
      RANDBETWEEN(36161,TODAY())
  )
)</f>
        <v>36161</v>
      </c>
      <c r="R184" s="6">
        <f ca="1">RANDBETWEEN(2,COUNTA('Recruitment source'!$A:$A))</f>
        <v>4</v>
      </c>
      <c r="S184" s="8" t="e">
        <f t="shared" ca="1" si="27"/>
        <v>#N/A</v>
      </c>
      <c r="T184" s="6" t="e">
        <f t="shared" ca="1" si="28"/>
        <v>#N/A</v>
      </c>
      <c r="U184" s="6">
        <f t="shared" ca="1" si="29"/>
        <v>4</v>
      </c>
      <c r="V184" s="1">
        <f ca="1" xml:space="preserve">
IF($N184 = 5 + N("Presidente"),
    27000,
    IF($N184 = 6 + N("Vice-presidente"),
        23000,
        IF(OR($N184 = 8, $N184= 13, $N184 = 12) + N("Secretária bilíngue ou coordenador ou especialista"),
            8000,
            IF($N184 = 7 + N("Diretor"),
                15000,
                IF($N184 = 14 + N("Gerente"),
                    12000,
                    IF($N184 = 9 + N("Estagiário"),
                        705,
                        IF($N184 = 10 + N("Trainee"),
                            805,
                            IF($N184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 = 7,
  500,
  IF($L184 = 8,
    1000,
    IF($L184 = 9,
      1500,
      IF($L184 = 10,
        2000,
        0
      )
    )
  )
)
+
N("Adicional no salário por área")
+
IF($M184 = 14 + N("Tecnologia da Informação"),
  120,
  IF($M184 = 16 + N("Vendas"),
    110,
    IF($M184 = 15 + N("Jurídico"),
      100,
      IF(OR($M184 = 8, $M184 = 9, $M184 = 11) + N("Recursos humanos ou comercial ou comunicação e marketing"),
        80,
        0
      )
    )
  )
)
+
N("Adicionando pegadinha")
+
IF(AND($M184 = 16, $L184 = 9, $N184 = 11) + N("Se for de vendas, com mestrado, analista sênior"),
  IF($J184 = 5,
    100,
    0
  )
  +
  IF($H184 = "M",
    200,
    0
  ),
  0
)</f>
        <v>15000</v>
      </c>
    </row>
    <row r="185" spans="1:22" x14ac:dyDescent="0.2">
      <c r="A185" s="7" cm="1">
        <f t="array" aca="1" ref="A185" ca="1">INDEX(Companies!$A:$A,RANDBETWEEN(2,COUNTA(Companies!$A:$A)),1)</f>
        <v>2</v>
      </c>
      <c r="B185" s="5">
        <f t="shared" si="20"/>
        <v>184</v>
      </c>
      <c r="C185" s="6">
        <f t="shared" ca="1" si="21"/>
        <v>1</v>
      </c>
      <c r="D185" s="7">
        <f ca="1">IF($B185 = 1 + N("Presidente"),
    127,
    IF($B185 = 2 + N("Vice-Presidente"),
        72,
        IF($B185 = 3 + N("Secretária bilíngue"),
            13,
            RANDBETWEEN(5,COUNT(Name!$A:$A) + 1)
        )
    )
)</f>
        <v>87</v>
      </c>
      <c r="E185" s="7" t="str">
        <f ca="1" xml:space="preserve">
VLOOKUP(
  $D185,
  Name!$A:$B,
  2,
  FALSE
)
&amp; " " &amp;
IF($B185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Caminha Aragão</v>
      </c>
      <c r="F185" s="7">
        <v>2</v>
      </c>
      <c r="G185" s="7" t="str" cm="1">
        <f t="array" aca="1" ref="G185" ca="1">VLOOKUP(INDEX(States!$B:$B,RANDBETWEEN(2,COUNTA(States!$A:$A)),1),States!$B:$C,2,FALSE)</f>
        <v>PORTO</v>
      </c>
      <c r="H185" s="7" t="str">
        <f ca="1">VLOOKUP($D185,Name!$A:$C,3,FALSE)</f>
        <v>F</v>
      </c>
      <c r="I185" s="7" cm="1">
        <f t="array" aca="1" ref="I185" ca="1">INDEX('Marital status'!$A:$A,RANDBETWEEN(2,COUNTA('Marital status'!$A:$A)),1)</f>
        <v>3</v>
      </c>
      <c r="J185" s="7">
        <f t="shared" ca="1" si="22"/>
        <v>2</v>
      </c>
      <c r="K185" s="8">
        <f t="shared" ca="1" si="23"/>
        <v>37214</v>
      </c>
      <c r="L185" s="6">
        <f t="shared" ca="1" si="24"/>
        <v>5</v>
      </c>
      <c r="M185" s="7">
        <f ca="1" xml:space="preserve">
  IF(OR($N185 = 2, $N185 = 3, $N185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5" s="6">
        <f t="shared" ca="1" si="25"/>
        <v>8</v>
      </c>
      <c r="O185" s="7" t="str">
        <f ca="1">VLOOKUP($N185,Roles!$A:$B,2,FALSE)</f>
        <v>Analyst</v>
      </c>
      <c r="P185" s="6">
        <f t="shared" ca="1" si="26"/>
        <v>4</v>
      </c>
      <c r="Q185" s="8">
        <f ca="1" xml:space="preserve">
IF(
  OR(
    $N185=5,$N185=6,$N185=7,$N185=8,$N185=14
  ),
  36161,
  IF(
     (
      (TODAY() - $K185) / 365
     ) &lt; 19,
      TODAY(),
      RANDBETWEEN(36161,TODAY())
  )
)</f>
        <v>36161</v>
      </c>
      <c r="R185" s="6">
        <f ca="1">RANDBETWEEN(2,COUNTA('Recruitment source'!$A:$A))</f>
        <v>11</v>
      </c>
      <c r="S185" s="8" t="e">
        <f t="shared" ca="1" si="27"/>
        <v>#N/A</v>
      </c>
      <c r="T185" s="6" t="e">
        <f t="shared" ca="1" si="28"/>
        <v>#N/A</v>
      </c>
      <c r="U185" s="6">
        <f t="shared" ca="1" si="29"/>
        <v>5</v>
      </c>
      <c r="V185" s="1">
        <f ca="1" xml:space="preserve">
IF($N185 = 5 + N("Presidente"),
    27000,
    IF($N185 = 6 + N("Vice-presidente"),
        23000,
        IF(OR($N185 = 8, $N185= 13, $N185 = 12) + N("Secretária bilíngue ou coordenador ou especialista"),
            8000,
            IF($N185 = 7 + N("Diretor"),
                15000,
                IF($N185 = 14 + N("Gerente"),
                    12000,
                    IF($N185 = 9 + N("Estagiário"),
                        705,
                        IF($N185 = 10 + N("Trainee"),
                            805,
                            IF($N185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 = 7,
  500,
  IF($L185 = 8,
    1000,
    IF($L185 = 9,
      1500,
      IF($L185 = 10,
        2000,
        0
      )
    )
  )
)
+
N("Adicional no salário por área")
+
IF($M185 = 14 + N("Tecnologia da Informação"),
  120,
  IF($M185 = 16 + N("Vendas"),
    110,
    IF($M185 = 15 + N("Jurídico"),
      100,
      IF(OR($M185 = 8, $M185 = 9, $M185 = 11) + N("Recursos humanos ou comercial ou comunicação e marketing"),
        80,
        0
      )
    )
  )
)
+
N("Adicionando pegadinha")
+
IF(AND($M185 = 16, $L185 = 9, $N185 = 11) + N("Se for de vendas, com mestrado, analista sênior"),
  IF($J185 = 5,
    100,
    0
  )
  +
  IF($H185 = "M",
    200,
    0
  ),
  0
)</f>
        <v>8000</v>
      </c>
    </row>
    <row r="186" spans="1:22" x14ac:dyDescent="0.2">
      <c r="A186" s="7" cm="1">
        <f t="array" aca="1" ref="A186" ca="1">INDEX(Companies!$A:$A,RANDBETWEEN(2,COUNTA(Companies!$A:$A)),1)</f>
        <v>2</v>
      </c>
      <c r="B186" s="5">
        <f t="shared" si="20"/>
        <v>185</v>
      </c>
      <c r="C186" s="6">
        <f t="shared" ca="1" si="21"/>
        <v>1</v>
      </c>
      <c r="D186" s="7">
        <f ca="1">IF($B186 = 1 + N("Presidente"),
    127,
    IF($B186 = 2 + N("Vice-Presidente"),
        72,
        IF($B186 = 3 + N("Secretária bilíngue"),
            13,
            RANDBETWEEN(5,COUNT(Name!$A:$A) + 1)
        )
    )
)</f>
        <v>111</v>
      </c>
      <c r="E186" s="7" t="str">
        <f ca="1" xml:space="preserve">
VLOOKUP(
  $D186,
  Name!$A:$B,
  2,
  FALSE
)
&amp; " " &amp;
IF($B186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Mello Lombardi</v>
      </c>
      <c r="F186" s="7">
        <v>2</v>
      </c>
      <c r="G186" s="7" t="str" cm="1">
        <f t="array" aca="1" ref="G186" ca="1">VLOOKUP(INDEX(States!$B:$B,RANDBETWEEN(2,COUNTA(States!$A:$A)),1),States!$B:$C,2,FALSE)</f>
        <v>Coimbra</v>
      </c>
      <c r="H186" s="7" t="str">
        <f ca="1">VLOOKUP($D186,Name!$A:$C,3,FALSE)</f>
        <v>F</v>
      </c>
      <c r="I186" s="7" cm="1">
        <f t="array" aca="1" ref="I186" ca="1">INDEX('Marital status'!$A:$A,RANDBETWEEN(2,COUNTA('Marital status'!$A:$A)),1)</f>
        <v>5</v>
      </c>
      <c r="J186" s="7">
        <f t="shared" ca="1" si="22"/>
        <v>2</v>
      </c>
      <c r="K186" s="8">
        <f t="shared" ca="1" si="23"/>
        <v>28871</v>
      </c>
      <c r="L186" s="6">
        <f t="shared" ca="1" si="24"/>
        <v>4</v>
      </c>
      <c r="M186" s="7">
        <f ca="1" xml:space="preserve">
  IF(OR($N186 = 2, $N186 = 3, $N186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6" s="6">
        <f t="shared" ca="1" si="25"/>
        <v>6</v>
      </c>
      <c r="O186" s="7" t="str">
        <f ca="1">VLOOKUP($N186,Roles!$A:$B,2,FALSE)</f>
        <v>Intern</v>
      </c>
      <c r="P186" s="6" t="e">
        <f t="shared" ca="1" si="26"/>
        <v>#N/A</v>
      </c>
      <c r="Q186" s="8">
        <f ca="1" xml:space="preserve">
IF(
  OR(
    $N186=5,$N186=6,$N186=7,$N186=8,$N186=14
  ),
  36161,
  IF(
     (
      (TODAY() - $K186) / 365
     ) &lt; 19,
      TODAY(),
      RANDBETWEEN(36161,TODAY())
  )
)</f>
        <v>36161</v>
      </c>
      <c r="R186" s="6">
        <f ca="1">RANDBETWEEN(2,COUNTA('Recruitment source'!$A:$A))</f>
        <v>2</v>
      </c>
      <c r="S186" s="8" t="e">
        <f t="shared" ca="1" si="27"/>
        <v>#N/A</v>
      </c>
      <c r="T186" s="6" t="e">
        <f t="shared" ca="1" si="28"/>
        <v>#N/A</v>
      </c>
      <c r="U186" s="6">
        <f t="shared" ca="1" si="29"/>
        <v>2</v>
      </c>
      <c r="V186" s="1">
        <f ca="1" xml:space="preserve">
IF($N186 = 5 + N("Presidente"),
    27000,
    IF($N186 = 6 + N("Vice-presidente"),
        23000,
        IF(OR($N186 = 8, $N186= 13, $N186 = 12) + N("Secretária bilíngue ou coordenador ou especialista"),
            8000,
            IF($N186 = 7 + N("Diretor"),
                15000,
                IF($N186 = 14 + N("Gerente"),
                    12000,
                    IF($N186 = 9 + N("Estagiário"),
                        705,
                        IF($N186 = 10 + N("Trainee"),
                            805,
                            IF($N186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 = 7,
  500,
  IF($L186 = 8,
    1000,
    IF($L186 = 9,
      1500,
      IF($L186 = 10,
        2000,
        0
      )
    )
  )
)
+
N("Adicional no salário por área")
+
IF($M186 = 14 + N("Tecnologia da Informação"),
  120,
  IF($M186 = 16 + N("Vendas"),
    110,
    IF($M186 = 15 + N("Jurídico"),
      100,
      IF(OR($M186 = 8, $M186 = 9, $M186 = 11) + N("Recursos humanos ou comercial ou comunicação e marketing"),
        80,
        0
      )
    )
  )
)
+
N("Adicionando pegadinha")
+
IF(AND($M186 = 16, $L186 = 9, $N186 = 11) + N("Se for de vendas, com mestrado, analista sênior"),
  IF($J186 = 5,
    100,
    0
  )
  +
  IF($H186 = "M",
    200,
    0
  ),
  0
)</f>
        <v>23000</v>
      </c>
    </row>
    <row r="187" spans="1:22" x14ac:dyDescent="0.2">
      <c r="A187" s="7" cm="1">
        <f t="array" aca="1" ref="A187" ca="1">INDEX(Companies!$A:$A,RANDBETWEEN(2,COUNTA(Companies!$A:$A)),1)</f>
        <v>2</v>
      </c>
      <c r="B187" s="5">
        <f t="shared" si="20"/>
        <v>186</v>
      </c>
      <c r="C187" s="6">
        <f t="shared" ca="1" si="21"/>
        <v>1</v>
      </c>
      <c r="D187" s="7">
        <f ca="1">IF($B187 = 1 + N("Presidente"),
    127,
    IF($B187 = 2 + N("Vice-Presidente"),
        72,
        IF($B187 = 3 + N("Secretária bilíngue"),
            13,
            RANDBETWEEN(5,COUNT(Name!$A:$A) + 1)
        )
    )
)</f>
        <v>162</v>
      </c>
      <c r="E187" s="7" t="str">
        <f ca="1" xml:space="preserve">
VLOOKUP(
  $D187,
  Name!$A:$B,
  2,
  FALSE
)
&amp; " " &amp;
IF($B187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Veiga Moraes</v>
      </c>
      <c r="F187" s="7">
        <v>2</v>
      </c>
      <c r="G187" s="7" t="str" cm="1">
        <f t="array" aca="1" ref="G187" ca="1">VLOOKUP(INDEX(States!$B:$B,RANDBETWEEN(2,COUNTA(States!$A:$A)),1),States!$B:$C,2,FALSE)</f>
        <v>Leiria</v>
      </c>
      <c r="H187" s="7" t="str">
        <f ca="1">VLOOKUP($D187,Name!$A:$C,3,FALSE)</f>
        <v>F</v>
      </c>
      <c r="I187" s="7" cm="1">
        <f t="array" aca="1" ref="I187" ca="1">INDEX('Marital status'!$A:$A,RANDBETWEEN(2,COUNTA('Marital status'!$A:$A)),1)</f>
        <v>5</v>
      </c>
      <c r="J187" s="7">
        <f t="shared" ca="1" si="22"/>
        <v>4</v>
      </c>
      <c r="K187" s="8">
        <f t="shared" ca="1" si="23"/>
        <v>37214</v>
      </c>
      <c r="L187" s="6">
        <f t="shared" ca="1" si="24"/>
        <v>5</v>
      </c>
      <c r="M187" s="7">
        <f ca="1" xml:space="preserve">
  IF(OR($N187 = 2, $N187 = 3, $N187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7" s="6">
        <f t="shared" ca="1" si="25"/>
        <v>8</v>
      </c>
      <c r="O187" s="7" t="str">
        <f ca="1">VLOOKUP($N187,Roles!$A:$B,2,FALSE)</f>
        <v>Analyst</v>
      </c>
      <c r="P187" s="6">
        <f t="shared" ca="1" si="26"/>
        <v>3</v>
      </c>
      <c r="Q187" s="8">
        <f ca="1" xml:space="preserve">
IF(
  OR(
    $N187=5,$N187=6,$N187=7,$N187=8,$N187=14
  ),
  36161,
  IF(
     (
      (TODAY() - $K187) / 365
     ) &lt; 19,
      TODAY(),
      RANDBETWEEN(36161,TODAY())
  )
)</f>
        <v>36161</v>
      </c>
      <c r="R187" s="6">
        <f ca="1">RANDBETWEEN(2,COUNTA('Recruitment source'!$A:$A))</f>
        <v>9</v>
      </c>
      <c r="S187" s="8" t="e">
        <f t="shared" ca="1" si="27"/>
        <v>#N/A</v>
      </c>
      <c r="T187" s="6" t="e">
        <f t="shared" ca="1" si="28"/>
        <v>#N/A</v>
      </c>
      <c r="U187" s="6">
        <f t="shared" ca="1" si="29"/>
        <v>4</v>
      </c>
      <c r="V187" s="1">
        <f ca="1" xml:space="preserve">
IF($N187 = 5 + N("Presidente"),
    27000,
    IF($N187 = 6 + N("Vice-presidente"),
        23000,
        IF(OR($N187 = 8, $N187= 13, $N187 = 12) + N("Secretária bilíngue ou coordenador ou especialista"),
            8000,
            IF($N187 = 7 + N("Diretor"),
                15000,
                IF($N187 = 14 + N("Gerente"),
                    12000,
                    IF($N187 = 9 + N("Estagiário"),
                        705,
                        IF($N187 = 10 + N("Trainee"),
                            805,
                            IF($N187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 = 7,
  500,
  IF($L187 = 8,
    1000,
    IF($L187 = 9,
      1500,
      IF($L187 = 10,
        2000,
        0
      )
    )
  )
)
+
N("Adicional no salário por área")
+
IF($M187 = 14 + N("Tecnologia da Informação"),
  120,
  IF($M187 = 16 + N("Vendas"),
    110,
    IF($M187 = 15 + N("Jurídico"),
      100,
      IF(OR($M187 = 8, $M187 = 9, $M187 = 11) + N("Recursos humanos ou comercial ou comunicação e marketing"),
        80,
        0
      )
    )
  )
)
+
N("Adicionando pegadinha")
+
IF(AND($M187 = 16, $L187 = 9, $N187 = 11) + N("Se for de vendas, com mestrado, analista sênior"),
  IF($J187 = 5,
    100,
    0
  )
  +
  IF($H187 = "M",
    200,
    0
  ),
  0
)</f>
        <v>8000</v>
      </c>
    </row>
    <row r="188" spans="1:22" x14ac:dyDescent="0.2">
      <c r="A188" s="7" cm="1">
        <f t="array" aca="1" ref="A188" ca="1">INDEX(Companies!$A:$A,RANDBETWEEN(2,COUNTA(Companies!$A:$A)),1)</f>
        <v>2</v>
      </c>
      <c r="B188" s="5">
        <f t="shared" si="20"/>
        <v>187</v>
      </c>
      <c r="C188" s="6">
        <f t="shared" ca="1" si="21"/>
        <v>1</v>
      </c>
      <c r="D188" s="7">
        <f ca="1">IF($B188 = 1 + N("Presidente"),
    127,
    IF($B188 = 2 + N("Vice-Presidente"),
        72,
        IF($B188 = 3 + N("Secretária bilíngue"),
            13,
            RANDBETWEEN(5,COUNT(Name!$A:$A) + 1)
        )
    )
)</f>
        <v>54</v>
      </c>
      <c r="E188" s="7" t="str">
        <f ca="1" xml:space="preserve">
VLOOKUP(
  $D188,
  Name!$A:$B,
  2,
  FALSE
)
&amp; " " &amp;
IF($B188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Ricci Reis</v>
      </c>
      <c r="F188" s="7">
        <v>2</v>
      </c>
      <c r="G188" s="7" t="str" cm="1">
        <f t="array" aca="1" ref="G188" ca="1">VLOOKUP(INDEX(States!$B:$B,RANDBETWEEN(2,COUNTA(States!$A:$A)),1),States!$B:$C,2,FALSE)</f>
        <v>Guarda</v>
      </c>
      <c r="H188" s="7" t="str">
        <f ca="1">VLOOKUP($D188,Name!$A:$C,3,FALSE)</f>
        <v>F</v>
      </c>
      <c r="I188" s="7" cm="1">
        <f t="array" aca="1" ref="I188" ca="1">INDEX('Marital status'!$A:$A,RANDBETWEEN(2,COUNTA('Marital status'!$A:$A)),1)</f>
        <v>6</v>
      </c>
      <c r="J188" s="7">
        <f t="shared" ca="1" si="22"/>
        <v>2</v>
      </c>
      <c r="K188" s="8">
        <f t="shared" ca="1" si="23"/>
        <v>31711</v>
      </c>
      <c r="L188" s="6">
        <f t="shared" ca="1" si="24"/>
        <v>4</v>
      </c>
      <c r="M188" s="7">
        <f ca="1" xml:space="preserve">
  IF(OR($N188 = 2, $N188 = 3, $N188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8" s="6">
        <f t="shared" ca="1" si="25"/>
        <v>7</v>
      </c>
      <c r="O188" s="7" t="str">
        <f ca="1">VLOOKUP($N188,Roles!$A:$B,2,FALSE)</f>
        <v>Trainee</v>
      </c>
      <c r="P188" s="6" t="e">
        <f t="shared" ca="1" si="26"/>
        <v>#N/A</v>
      </c>
      <c r="Q188" s="8">
        <f ca="1" xml:space="preserve">
IF(
  OR(
    $N188=5,$N188=6,$N188=7,$N188=8,$N188=14
  ),
  36161,
  IF(
     (
      (TODAY() - $K188) / 365
     ) &lt; 19,
      TODAY(),
      RANDBETWEEN(36161,TODAY())
  )
)</f>
        <v>36161</v>
      </c>
      <c r="R188" s="6">
        <f ca="1">RANDBETWEEN(2,COUNTA('Recruitment source'!$A:$A))</f>
        <v>2</v>
      </c>
      <c r="S188" s="8" t="e">
        <f t="shared" ca="1" si="27"/>
        <v>#N/A</v>
      </c>
      <c r="T188" s="6" t="e">
        <f t="shared" ca="1" si="28"/>
        <v>#N/A</v>
      </c>
      <c r="U188" s="6">
        <f t="shared" ca="1" si="29"/>
        <v>2</v>
      </c>
      <c r="V188" s="1">
        <f ca="1" xml:space="preserve">
IF($N188 = 5 + N("Presidente"),
    27000,
    IF($N188 = 6 + N("Vice-presidente"),
        23000,
        IF(OR($N188 = 8, $N188= 13, $N188 = 12) + N("Secretária bilíngue ou coordenador ou especialista"),
            8000,
            IF($N188 = 7 + N("Diretor"),
                15000,
                IF($N188 = 14 + N("Gerente"),
                    12000,
                    IF($N188 = 9 + N("Estagiário"),
                        705,
                        IF($N188 = 10 + N("Trainee"),
                            805,
                            IF($N188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 = 7,
  500,
  IF($L188 = 8,
    1000,
    IF($L188 = 9,
      1500,
      IF($L188 = 10,
        2000,
        0
      )
    )
  )
)
+
N("Adicional no salário por área")
+
IF($M188 = 14 + N("Tecnologia da Informação"),
  120,
  IF($M188 = 16 + N("Vendas"),
    110,
    IF($M188 = 15 + N("Jurídico"),
      100,
      IF(OR($M188 = 8, $M188 = 9, $M188 = 11) + N("Recursos humanos ou comercial ou comunicação e marketing"),
        80,
        0
      )
    )
  )
)
+
N("Adicionando pegadinha")
+
IF(AND($M188 = 16, $L188 = 9, $N188 = 11) + N("Se for de vendas, com mestrado, analista sênior"),
  IF($J188 = 5,
    100,
    0
  )
  +
  IF($H188 = "M",
    200,
    0
  ),
  0
)</f>
        <v>15000</v>
      </c>
    </row>
    <row r="189" spans="1:22" x14ac:dyDescent="0.2">
      <c r="A189" s="7" cm="1">
        <f t="array" aca="1" ref="A189" ca="1">INDEX(Companies!$A:$A,RANDBETWEEN(2,COUNTA(Companies!$A:$A)),1)</f>
        <v>2</v>
      </c>
      <c r="B189" s="5">
        <f t="shared" si="20"/>
        <v>188</v>
      </c>
      <c r="C189" s="6">
        <f t="shared" ca="1" si="21"/>
        <v>1</v>
      </c>
      <c r="D189" s="7">
        <f ca="1">IF($B189 = 1 + N("Presidente"),
    127,
    IF($B189 = 2 + N("Vice-Presidente"),
        72,
        IF($B189 = 3 + N("Secretária bilíngue"),
            13,
            RANDBETWEEN(5,COUNT(Name!$A:$A) + 1)
        )
    )
)</f>
        <v>265</v>
      </c>
      <c r="E189" s="7" t="str">
        <f ca="1" xml:space="preserve">
VLOOKUP(
  $D189,
  Name!$A:$B,
  2,
  FALSE
)
&amp; " " &amp;
IF($B189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Colombo Pellegrini</v>
      </c>
      <c r="F189" s="7">
        <v>2</v>
      </c>
      <c r="G189" s="7" t="str" cm="1">
        <f t="array" aca="1" ref="G189" ca="1">VLOOKUP(INDEX(States!$B:$B,RANDBETWEEN(2,COUNTA(States!$A:$A)),1),States!$B:$C,2,FALSE)</f>
        <v>Santarém</v>
      </c>
      <c r="H189" s="7" t="str">
        <f ca="1">VLOOKUP($D189,Name!$A:$C,3,FALSE)</f>
        <v>F</v>
      </c>
      <c r="I189" s="7" cm="1">
        <f t="array" aca="1" ref="I189" ca="1">INDEX('Marital status'!$A:$A,RANDBETWEEN(2,COUNTA('Marital status'!$A:$A)),1)</f>
        <v>2</v>
      </c>
      <c r="J189" s="7">
        <f t="shared" ca="1" si="22"/>
        <v>3</v>
      </c>
      <c r="K189" s="8">
        <f t="shared" ca="1" si="23"/>
        <v>37312</v>
      </c>
      <c r="L189" s="6">
        <f t="shared" ca="1" si="24"/>
        <v>5</v>
      </c>
      <c r="M189" s="7">
        <f ca="1" xml:space="preserve">
  IF(OR($N189 = 2, $N189 = 3, $N189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9" s="6">
        <f t="shared" ca="1" si="25"/>
        <v>8</v>
      </c>
      <c r="O189" s="7" t="str">
        <f ca="1">VLOOKUP($N189,Roles!$A:$B,2,FALSE)</f>
        <v>Analyst</v>
      </c>
      <c r="P189" s="6">
        <f t="shared" ca="1" si="26"/>
        <v>4</v>
      </c>
      <c r="Q189" s="8">
        <f ca="1" xml:space="preserve">
IF(
  OR(
    $N189=5,$N189=6,$N189=7,$N189=8,$N189=14
  ),
  36161,
  IF(
     (
      (TODAY() - $K189) / 365
     ) &lt; 19,
      TODAY(),
      RANDBETWEEN(36161,TODAY())
  )
)</f>
        <v>36161</v>
      </c>
      <c r="R189" s="6">
        <f ca="1">RANDBETWEEN(2,COUNTA('Recruitment source'!$A:$A))</f>
        <v>10</v>
      </c>
      <c r="S189" s="8" t="e">
        <f t="shared" ca="1" si="27"/>
        <v>#N/A</v>
      </c>
      <c r="T189" s="6" t="e">
        <f t="shared" ca="1" si="28"/>
        <v>#N/A</v>
      </c>
      <c r="U189" s="6">
        <f t="shared" ca="1" si="29"/>
        <v>3</v>
      </c>
      <c r="V189" s="1">
        <f ca="1" xml:space="preserve">
IF($N189 = 5 + N("Presidente"),
    27000,
    IF($N189 = 6 + N("Vice-presidente"),
        23000,
        IF(OR($N189 = 8, $N189= 13, $N189 = 12) + N("Secretária bilíngue ou coordenador ou especialista"),
            8000,
            IF($N189 = 7 + N("Diretor"),
                15000,
                IF($N189 = 14 + N("Gerente"),
                    12000,
                    IF($N189 = 9 + N("Estagiário"),
                        705,
                        IF($N189 = 10 + N("Trainee"),
                            805,
                            IF($N189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 = 7,
  500,
  IF($L189 = 8,
    1000,
    IF($L189 = 9,
      1500,
      IF($L189 = 10,
        2000,
        0
      )
    )
  )
)
+
N("Adicional no salário por área")
+
IF($M189 = 14 + N("Tecnologia da Informação"),
  120,
  IF($M189 = 16 + N("Vendas"),
    110,
    IF($M189 = 15 + N("Jurídico"),
      100,
      IF(OR($M189 = 8, $M189 = 9, $M189 = 11) + N("Recursos humanos ou comercial ou comunicação e marketing"),
        80,
        0
      )
    )
  )
)
+
N("Adicionando pegadinha")
+
IF(AND($M189 = 16, $L189 = 9, $N189 = 11) + N("Se for de vendas, com mestrado, analista sênior"),
  IF($J189 = 5,
    100,
    0
  )
  +
  IF($H189 = "M",
    200,
    0
  ),
  0
)</f>
        <v>8000</v>
      </c>
    </row>
    <row r="190" spans="1:22" x14ac:dyDescent="0.2">
      <c r="A190" s="7" cm="1">
        <f t="array" aca="1" ref="A190" ca="1">INDEX(Companies!$A:$A,RANDBETWEEN(2,COUNTA(Companies!$A:$A)),1)</f>
        <v>2</v>
      </c>
      <c r="B190" s="5">
        <f t="shared" si="20"/>
        <v>189</v>
      </c>
      <c r="C190" s="6">
        <f t="shared" ca="1" si="21"/>
        <v>1</v>
      </c>
      <c r="D190" s="7">
        <f ca="1">IF($B190 = 1 + N("Presidente"),
    127,
    IF($B190 = 2 + N("Vice-Presidente"),
        72,
        IF($B190 = 3 + N("Secretária bilíngue"),
            13,
            RANDBETWEEN(5,COUNT(Name!$A:$A) + 1)
        )
    )
)</f>
        <v>126</v>
      </c>
      <c r="E190" s="7" t="str">
        <f ca="1" xml:space="preserve">
VLOOKUP(
  $D190,
  Name!$A:$B,
  2,
  FALSE
)
&amp; " " &amp;
IF($B190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Rodrigues Monti</v>
      </c>
      <c r="F190" s="7">
        <v>2</v>
      </c>
      <c r="G190" s="7" t="str" cm="1">
        <f t="array" aca="1" ref="G190" ca="1">VLOOKUP(INDEX(States!$B:$B,RANDBETWEEN(2,COUNTA(States!$A:$A)),1),States!$B:$C,2,FALSE)</f>
        <v xml:space="preserve"> ÉVORA</v>
      </c>
      <c r="H190" s="7" t="str">
        <f ca="1">VLOOKUP($D190,Name!$A:$C,3,FALSE)</f>
        <v>M</v>
      </c>
      <c r="I190" s="7" cm="1">
        <f t="array" aca="1" ref="I190" ca="1">INDEX('Marital status'!$A:$A,RANDBETWEEN(2,COUNTA('Marital status'!$A:$A)),1)</f>
        <v>4</v>
      </c>
      <c r="J190" s="7">
        <f t="shared" ca="1" si="22"/>
        <v>5</v>
      </c>
      <c r="K190" s="8">
        <f t="shared" ca="1" si="23"/>
        <v>29106</v>
      </c>
      <c r="L190" s="6">
        <f t="shared" ca="1" si="24"/>
        <v>4</v>
      </c>
      <c r="M190" s="7">
        <f ca="1" xml:space="preserve">
  IF(OR($N190 = 2, $N190 = 3, $N190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90" s="6">
        <f t="shared" ca="1" si="25"/>
        <v>7</v>
      </c>
      <c r="O190" s="7" t="str">
        <f ca="1">VLOOKUP($N190,Roles!$A:$B,2,FALSE)</f>
        <v>Trainee</v>
      </c>
      <c r="P190" s="6" t="e">
        <f t="shared" ca="1" si="26"/>
        <v>#N/A</v>
      </c>
      <c r="Q190" s="8">
        <f ca="1" xml:space="preserve">
IF(
  OR(
    $N190=5,$N190=6,$N190=7,$N190=8,$N190=14
  ),
  36161,
  IF(
     (
      (TODAY() - $K190) / 365
     ) &lt; 19,
      TODAY(),
      RANDBETWEEN(36161,TODAY())
  )
)</f>
        <v>36161</v>
      </c>
      <c r="R190" s="6">
        <f ca="1">RANDBETWEEN(2,COUNTA('Recruitment source'!$A:$A))</f>
        <v>11</v>
      </c>
      <c r="S190" s="8" t="e">
        <f t="shared" ca="1" si="27"/>
        <v>#N/A</v>
      </c>
      <c r="T190" s="6" t="e">
        <f t="shared" ca="1" si="28"/>
        <v>#N/A</v>
      </c>
      <c r="U190" s="6">
        <f t="shared" ca="1" si="29"/>
        <v>3</v>
      </c>
      <c r="V190" s="1">
        <f ca="1" xml:space="preserve">
IF($N190 = 5 + N("Presidente"),
    27000,
    IF($N190 = 6 + N("Vice-presidente"),
        23000,
        IF(OR($N190 = 8, $N190= 13, $N190 = 12) + N("Secretária bilíngue ou coordenador ou especialista"),
            8000,
            IF($N190 = 7 + N("Diretor"),
                15000,
                IF($N190 = 14 + N("Gerente"),
                    12000,
                    IF($N190 = 9 + N("Estagiário"),
                        705,
                        IF($N190 = 10 + N("Trainee"),
                            805,
                            IF($N190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 = 7,
  500,
  IF($L190 = 8,
    1000,
    IF($L190 = 9,
      1500,
      IF($L190 = 10,
        2000,
        0
      )
    )
  )
)
+
N("Adicional no salário por área")
+
IF($M190 = 14 + N("Tecnologia da Informação"),
  120,
  IF($M190 = 16 + N("Vendas"),
    110,
    IF($M190 = 15 + N("Jurídico"),
      100,
      IF(OR($M190 = 8, $M190 = 9, $M190 = 11) + N("Recursos humanos ou comercial ou comunicação e marketing"),
        80,
        0
      )
    )
  )
)
+
N("Adicionando pegadinha")
+
IF(AND($M190 = 16, $L190 = 9, $N190 = 11) + N("Se for de vendas, com mestrado, analista sênior"),
  IF($J190 = 5,
    100,
    0
  )
  +
  IF($H190 = "M",
    200,
    0
  ),
  0
)</f>
        <v>15000</v>
      </c>
    </row>
    <row r="191" spans="1:22" x14ac:dyDescent="0.2">
      <c r="A191" s="7" cm="1">
        <f t="array" aca="1" ref="A191" ca="1">INDEX(Companies!$A:$A,RANDBETWEEN(2,COUNTA(Companies!$A:$A)),1)</f>
        <v>2</v>
      </c>
      <c r="B191" s="5">
        <f t="shared" si="20"/>
        <v>190</v>
      </c>
      <c r="C191" s="6">
        <f t="shared" ca="1" si="21"/>
        <v>1</v>
      </c>
      <c r="D191" s="7">
        <f ca="1">IF($B191 = 1 + N("Presidente"),
    127,
    IF($B191 = 2 + N("Vice-Presidente"),
        72,
        IF($B191 = 3 + N("Secretária bilíngue"),
            13,
            RANDBETWEEN(5,COUNT(Name!$A:$A) + 1)
        )
    )
)</f>
        <v>152</v>
      </c>
      <c r="E191" s="7" t="str">
        <f ca="1" xml:space="preserve">
VLOOKUP(
  $D191,
  Name!$A:$B,
  2,
  FALSE
)
&amp; " " &amp;
IF($B191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Pellegrini Luz</v>
      </c>
      <c r="F191" s="7">
        <v>2</v>
      </c>
      <c r="G191" s="7" t="str" cm="1">
        <f t="array" aca="1" ref="G191" ca="1">VLOOKUP(INDEX(States!$B:$B,RANDBETWEEN(2,COUNTA(States!$A:$A)),1),States!$B:$C,2,FALSE)</f>
        <v>Portalegre</v>
      </c>
      <c r="H191" s="7" t="str">
        <f ca="1">VLOOKUP($D191,Name!$A:$C,3,FALSE)</f>
        <v>M</v>
      </c>
      <c r="I191" s="7" cm="1">
        <f t="array" aca="1" ref="I191" ca="1">INDEX('Marital status'!$A:$A,RANDBETWEEN(2,COUNTA('Marital status'!$A:$A)),1)</f>
        <v>3</v>
      </c>
      <c r="J191" s="7">
        <f t="shared" ca="1" si="22"/>
        <v>2</v>
      </c>
      <c r="K191" s="8">
        <f t="shared" ca="1" si="23"/>
        <v>32949</v>
      </c>
      <c r="L191" s="6">
        <f t="shared" ca="1" si="24"/>
        <v>4</v>
      </c>
      <c r="M191" s="7">
        <f ca="1" xml:space="preserve">
  IF(OR($N191 = 2, $N191 = 3, $N191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1" s="6">
        <f t="shared" ca="1" si="25"/>
        <v>8</v>
      </c>
      <c r="O191" s="7" t="str">
        <f ca="1">VLOOKUP($N191,Roles!$A:$B,2,FALSE)</f>
        <v>Analyst</v>
      </c>
      <c r="P191" s="6">
        <f t="shared" ca="1" si="26"/>
        <v>3</v>
      </c>
      <c r="Q191" s="8">
        <f ca="1" xml:space="preserve">
IF(
  OR(
    $N191=5,$N191=6,$N191=7,$N191=8,$N191=14
  ),
  36161,
  IF(
     (
      (TODAY() - $K191) / 365
     ) &lt; 19,
      TODAY(),
      RANDBETWEEN(36161,TODAY())
  )
)</f>
        <v>36161</v>
      </c>
      <c r="R191" s="6">
        <f ca="1">RANDBETWEEN(2,COUNTA('Recruitment source'!$A:$A))</f>
        <v>4</v>
      </c>
      <c r="S191" s="8" t="e">
        <f t="shared" ca="1" si="27"/>
        <v>#N/A</v>
      </c>
      <c r="T191" s="6" t="e">
        <f t="shared" ca="1" si="28"/>
        <v>#N/A</v>
      </c>
      <c r="U191" s="6">
        <f t="shared" ca="1" si="29"/>
        <v>3</v>
      </c>
      <c r="V191" s="1">
        <f ca="1" xml:space="preserve">
IF($N191 = 5 + N("Presidente"),
    27000,
    IF($N191 = 6 + N("Vice-presidente"),
        23000,
        IF(OR($N191 = 8, $N191= 13, $N191 = 12) + N("Secretária bilíngue ou coordenador ou especialista"),
            8000,
            IF($N191 = 7 + N("Diretor"),
                15000,
                IF($N191 = 14 + N("Gerente"),
                    12000,
                    IF($N191 = 9 + N("Estagiário"),
                        705,
                        IF($N191 = 10 + N("Trainee"),
                            805,
                            IF($N191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 = 7,
  500,
  IF($L191 = 8,
    1000,
    IF($L191 = 9,
      1500,
      IF($L191 = 10,
        2000,
        0
      )
    )
  )
)
+
N("Adicional no salário por área")
+
IF($M191 = 14 + N("Tecnologia da Informação"),
  120,
  IF($M191 = 16 + N("Vendas"),
    110,
    IF($M191 = 15 + N("Jurídico"),
      100,
      IF(OR($M191 = 8, $M191 = 9, $M191 = 11) + N("Recursos humanos ou comercial ou comunicação e marketing"),
        80,
        0
      )
    )
  )
)
+
N("Adicionando pegadinha")
+
IF(AND($M191 = 16, $L191 = 9, $N191 = 11) + N("Se for de vendas, com mestrado, analista sênior"),
  IF($J191 = 5,
    100,
    0
  )
  +
  IF($H191 = "M",
    200,
    0
  ),
  0
)</f>
        <v>8000</v>
      </c>
    </row>
    <row r="192" spans="1:22" x14ac:dyDescent="0.2">
      <c r="A192" s="7" cm="1">
        <f t="array" aca="1" ref="A192" ca="1">INDEX(Companies!$A:$A,RANDBETWEEN(2,COUNTA(Companies!$A:$A)),1)</f>
        <v>2</v>
      </c>
      <c r="B192" s="5">
        <f t="shared" si="20"/>
        <v>191</v>
      </c>
      <c r="C192" s="6">
        <f t="shared" ca="1" si="21"/>
        <v>1</v>
      </c>
      <c r="D192" s="7">
        <f ca="1">IF($B192 = 1 + N("Presidente"),
    127,
    IF($B192 = 2 + N("Vice-Presidente"),
        72,
        IF($B192 = 3 + N("Secretária bilíngue"),
            13,
            RANDBETWEEN(5,COUNT(Name!$A:$A) + 1)
        )
    )
)</f>
        <v>110</v>
      </c>
      <c r="E192" s="7" t="str">
        <f ca="1" xml:space="preserve">
VLOOKUP(
  $D192,
  Name!$A:$B,
  2,
  FALSE
)
&amp; " " &amp;
IF($B192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Figo Cardoso</v>
      </c>
      <c r="F192" s="7">
        <v>2</v>
      </c>
      <c r="G192" s="7" t="str" cm="1">
        <f t="array" aca="1" ref="G192" ca="1">VLOOKUP(INDEX(States!$B:$B,RANDBETWEEN(2,COUNTA(States!$A:$A)),1),States!$B:$C,2,FALSE)</f>
        <v>Viseu</v>
      </c>
      <c r="H192" s="7" t="str">
        <f ca="1">VLOOKUP($D192,Name!$A:$C,3,FALSE)</f>
        <v>M</v>
      </c>
      <c r="I192" s="7" cm="1">
        <f t="array" aca="1" ref="I192" ca="1">INDEX('Marital status'!$A:$A,RANDBETWEEN(2,COUNTA('Marital status'!$A:$A)),1)</f>
        <v>6</v>
      </c>
      <c r="J192" s="7">
        <f t="shared" ca="1" si="22"/>
        <v>2</v>
      </c>
      <c r="K192" s="8">
        <f t="shared" ca="1" si="23"/>
        <v>19757</v>
      </c>
      <c r="L192" s="6">
        <f t="shared" ca="1" si="24"/>
        <v>4</v>
      </c>
      <c r="M192" s="7">
        <f ca="1" xml:space="preserve">
  IF(OR($N192 = 2, $N192 = 3, $N192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92" s="6">
        <f t="shared" ca="1" si="25"/>
        <v>6</v>
      </c>
      <c r="O192" s="7" t="str">
        <f ca="1">VLOOKUP($N192,Roles!$A:$B,2,FALSE)</f>
        <v>Intern</v>
      </c>
      <c r="P192" s="6" t="e">
        <f t="shared" ca="1" si="26"/>
        <v>#N/A</v>
      </c>
      <c r="Q192" s="8">
        <f ca="1" xml:space="preserve">
IF(
  OR(
    $N192=5,$N192=6,$N192=7,$N192=8,$N192=14
  ),
  36161,
  IF(
     (
      (TODAY() - $K192) / 365
     ) &lt; 19,
      TODAY(),
      RANDBETWEEN(36161,TODAY())
  )
)</f>
        <v>36161</v>
      </c>
      <c r="R192" s="6">
        <f ca="1">RANDBETWEEN(2,COUNTA('Recruitment source'!$A:$A))</f>
        <v>12</v>
      </c>
      <c r="S192" s="8" t="e">
        <f t="shared" ca="1" si="27"/>
        <v>#N/A</v>
      </c>
      <c r="T192" s="6" t="e">
        <f t="shared" ca="1" si="28"/>
        <v>#N/A</v>
      </c>
      <c r="U192" s="6">
        <f t="shared" ca="1" si="29"/>
        <v>2</v>
      </c>
      <c r="V192" s="1">
        <f ca="1" xml:space="preserve">
IF($N192 = 5 + N("Presidente"),
    27000,
    IF($N192 = 6 + N("Vice-presidente"),
        23000,
        IF(OR($N192 = 8, $N192= 13, $N192 = 12) + N("Secretária bilíngue ou coordenador ou especialista"),
            8000,
            IF($N192 = 7 + N("Diretor"),
                15000,
                IF($N192 = 14 + N("Gerente"),
                    12000,
                    IF($N192 = 9 + N("Estagiário"),
                        705,
                        IF($N192 = 10 + N("Trainee"),
                            805,
                            IF($N192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 = 7,
  500,
  IF($L192 = 8,
    1000,
    IF($L192 = 9,
      1500,
      IF($L192 = 10,
        2000,
        0
      )
    )
  )
)
+
N("Adicional no salário por área")
+
IF($M192 = 14 + N("Tecnologia da Informação"),
  120,
  IF($M192 = 16 + N("Vendas"),
    110,
    IF($M192 = 15 + N("Jurídico"),
      100,
      IF(OR($M192 = 8, $M192 = 9, $M192 = 11) + N("Recursos humanos ou comercial ou comunicação e marketing"),
        80,
        0
      )
    )
  )
)
+
N("Adicionando pegadinha")
+
IF(AND($M192 = 16, $L192 = 9, $N192 = 11) + N("Se for de vendas, com mestrado, analista sênior"),
  IF($J192 = 5,
    100,
    0
  )
  +
  IF($H192 = "M",
    200,
    0
  ),
  0
)</f>
        <v>23000</v>
      </c>
    </row>
    <row r="193" spans="1:22" x14ac:dyDescent="0.2">
      <c r="A193" s="7" cm="1">
        <f t="array" aca="1" ref="A193" ca="1">INDEX(Companies!$A:$A,RANDBETWEEN(2,COUNTA(Companies!$A:$A)),1)</f>
        <v>2</v>
      </c>
      <c r="B193" s="5">
        <f t="shared" si="20"/>
        <v>192</v>
      </c>
      <c r="C193" s="6">
        <f t="shared" ca="1" si="21"/>
        <v>1</v>
      </c>
      <c r="D193" s="7">
        <f ca="1">IF($B193 = 1 + N("Presidente"),
    127,
    IF($B193 = 2 + N("Vice-Presidente"),
        72,
        IF($B193 = 3 + N("Secretária bilíngue"),
            13,
            RANDBETWEEN(5,COUNT(Name!$A:$A) + 1)
        )
    )
)</f>
        <v>33</v>
      </c>
      <c r="E193" s="7" t="str">
        <f ca="1" xml:space="preserve">
VLOOKUP(
  $D193,
  Name!$A:$B,
  2,
  FALSE
)
&amp; " " &amp;
IF($B193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Ferrão Campos</v>
      </c>
      <c r="F193" s="7">
        <v>2</v>
      </c>
      <c r="G193" s="7" t="str" cm="1">
        <f t="array" aca="1" ref="G193" ca="1">VLOOKUP(INDEX(States!$B:$B,RANDBETWEEN(2,COUNTA(States!$A:$A)),1),States!$B:$C,2,FALSE)</f>
        <v>Viseu</v>
      </c>
      <c r="H193" s="7" t="str">
        <f ca="1">VLOOKUP($D193,Name!$A:$C,3,FALSE)</f>
        <v>F</v>
      </c>
      <c r="I193" s="7" cm="1">
        <f t="array" aca="1" ref="I193" ca="1">INDEX('Marital status'!$A:$A,RANDBETWEEN(2,COUNTA('Marital status'!$A:$A)),1)</f>
        <v>3</v>
      </c>
      <c r="J193" s="7">
        <f t="shared" ca="1" si="22"/>
        <v>2</v>
      </c>
      <c r="K193" s="8">
        <f t="shared" ca="1" si="23"/>
        <v>36513</v>
      </c>
      <c r="L193" s="6">
        <f t="shared" ca="1" si="24"/>
        <v>4</v>
      </c>
      <c r="M193" s="7">
        <f ca="1" xml:space="preserve">
  IF(OR($N193 = 2, $N193 = 3, $N193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93" s="6">
        <f t="shared" ca="1" si="25"/>
        <v>8</v>
      </c>
      <c r="O193" s="7" t="str">
        <f ca="1">VLOOKUP($N193,Roles!$A:$B,2,FALSE)</f>
        <v>Analyst</v>
      </c>
      <c r="P193" s="6">
        <f t="shared" ca="1" si="26"/>
        <v>2</v>
      </c>
      <c r="Q193" s="8">
        <f ca="1" xml:space="preserve">
IF(
  OR(
    $N193=5,$N193=6,$N193=7,$N193=8,$N193=14
  ),
  36161,
  IF(
     (
      (TODAY() - $K193) / 365
     ) &lt; 19,
      TODAY(),
      RANDBETWEEN(36161,TODAY())
  )
)</f>
        <v>36161</v>
      </c>
      <c r="R193" s="6">
        <f ca="1">RANDBETWEEN(2,COUNTA('Recruitment source'!$A:$A))</f>
        <v>7</v>
      </c>
      <c r="S193" s="8" t="e">
        <f t="shared" ca="1" si="27"/>
        <v>#N/A</v>
      </c>
      <c r="T193" s="6" t="e">
        <f t="shared" ca="1" si="28"/>
        <v>#N/A</v>
      </c>
      <c r="U193" s="6">
        <f t="shared" ca="1" si="29"/>
        <v>4</v>
      </c>
      <c r="V193" s="1">
        <f ca="1" xml:space="preserve">
IF($N193 = 5 + N("Presidente"),
    27000,
    IF($N193 = 6 + N("Vice-presidente"),
        23000,
        IF(OR($N193 = 8, $N193= 13, $N193 = 12) + N("Secretária bilíngue ou coordenador ou especialista"),
            8000,
            IF($N193 = 7 + N("Diretor"),
                15000,
                IF($N193 = 14 + N("Gerente"),
                    12000,
                    IF($N193 = 9 + N("Estagiário"),
                        705,
                        IF($N193 = 10 + N("Trainee"),
                            805,
                            IF($N193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 = 7,
  500,
  IF($L193 = 8,
    1000,
    IF($L193 = 9,
      1500,
      IF($L193 = 10,
        2000,
        0
      )
    )
  )
)
+
N("Adicional no salário por área")
+
IF($M193 = 14 + N("Tecnologia da Informação"),
  120,
  IF($M193 = 16 + N("Vendas"),
    110,
    IF($M193 = 15 + N("Jurídico"),
      100,
      IF(OR($M193 = 8, $M193 = 9, $M193 = 11) + N("Recursos humanos ou comercial ou comunicação e marketing"),
        80,
        0
      )
    )
  )
)
+
N("Adicionando pegadinha")
+
IF(AND($M193 = 16, $L193 = 9, $N193 = 11) + N("Se for de vendas, com mestrado, analista sênior"),
  IF($J193 = 5,
    100,
    0
  )
  +
  IF($H193 = "M",
    200,
    0
  ),
  0
)</f>
        <v>8000</v>
      </c>
    </row>
    <row r="194" spans="1:22" x14ac:dyDescent="0.2">
      <c r="A194" s="7" cm="1">
        <f t="array" aca="1" ref="A194" ca="1">INDEX(Companies!$A:$A,RANDBETWEEN(2,COUNTA(Companies!$A:$A)),1)</f>
        <v>2</v>
      </c>
      <c r="B194" s="5">
        <f t="shared" si="20"/>
        <v>193</v>
      </c>
      <c r="C194" s="6">
        <f t="shared" ca="1" si="21"/>
        <v>1</v>
      </c>
      <c r="D194" s="7">
        <f ca="1">IF($B194 = 1 + N("Presidente"),
    127,
    IF($B194 = 2 + N("Vice-Presidente"),
        72,
        IF($B194 = 3 + N("Secretária bilíngue"),
            13,
            RANDBETWEEN(5,COUNT(Name!$A:$A) + 1)
        )
    )
)</f>
        <v>98</v>
      </c>
      <c r="E194" s="7" t="str">
        <f ca="1" xml:space="preserve">
VLOOKUP(
  $D194,
  Name!$A:$B,
  2,
  FALSE
)
&amp; " " &amp;
IF($B194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Bragança Batista</v>
      </c>
      <c r="F194" s="7">
        <v>2</v>
      </c>
      <c r="G194" s="7" t="str" cm="1">
        <f t="array" aca="1" ref="G194" ca="1">VLOOKUP(INDEX(States!$B:$B,RANDBETWEEN(2,COUNTA(States!$A:$A)),1),States!$B:$C,2,FALSE)</f>
        <v xml:space="preserve"> ÉVORA</v>
      </c>
      <c r="H194" s="7" t="str">
        <f ca="1">VLOOKUP($D194,Name!$A:$C,3,FALSE)</f>
        <v>M</v>
      </c>
      <c r="I194" s="7" cm="1">
        <f t="array" aca="1" ref="I194" ca="1">INDEX('Marital status'!$A:$A,RANDBETWEEN(2,COUNTA('Marital status'!$A:$A)),1)</f>
        <v>3</v>
      </c>
      <c r="J194" s="7">
        <f t="shared" ca="1" si="22"/>
        <v>2</v>
      </c>
      <c r="K194" s="8">
        <f t="shared" ca="1" si="23"/>
        <v>25706</v>
      </c>
      <c r="L194" s="6">
        <f t="shared" ca="1" si="24"/>
        <v>4</v>
      </c>
      <c r="M194" s="7">
        <f ca="1" xml:space="preserve">
  IF(OR($N194 = 2, $N194 = 3, $N194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94" s="6">
        <f t="shared" ca="1" si="25"/>
        <v>6</v>
      </c>
      <c r="O194" s="7" t="str">
        <f ca="1">VLOOKUP($N194,Roles!$A:$B,2,FALSE)</f>
        <v>Intern</v>
      </c>
      <c r="P194" s="6" t="e">
        <f t="shared" ca="1" si="26"/>
        <v>#N/A</v>
      </c>
      <c r="Q194" s="8">
        <f ca="1" xml:space="preserve">
IF(
  OR(
    $N194=5,$N194=6,$N194=7,$N194=8,$N194=14
  ),
  36161,
  IF(
     (
      (TODAY() - $K194) / 365
     ) &lt; 19,
      TODAY(),
      RANDBETWEEN(36161,TODAY())
  )
)</f>
        <v>36161</v>
      </c>
      <c r="R194" s="6">
        <f ca="1">RANDBETWEEN(2,COUNTA('Recruitment source'!$A:$A))</f>
        <v>7</v>
      </c>
      <c r="S194" s="8" t="e">
        <f t="shared" ca="1" si="27"/>
        <v>#N/A</v>
      </c>
      <c r="T194" s="6" t="e">
        <f t="shared" ca="1" si="28"/>
        <v>#N/A</v>
      </c>
      <c r="U194" s="6">
        <f t="shared" ca="1" si="29"/>
        <v>2</v>
      </c>
      <c r="V194" s="1">
        <f ca="1" xml:space="preserve">
IF($N194 = 5 + N("Presidente"),
    27000,
    IF($N194 = 6 + N("Vice-presidente"),
        23000,
        IF(OR($N194 = 8, $N194= 13, $N194 = 12) + N("Secretária bilíngue ou coordenador ou especialista"),
            8000,
            IF($N194 = 7 + N("Diretor"),
                15000,
                IF($N194 = 14 + N("Gerente"),
                    12000,
                    IF($N194 = 9 + N("Estagiário"),
                        705,
                        IF($N194 = 10 + N("Trainee"),
                            805,
                            IF($N194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 = 7,
  500,
  IF($L194 = 8,
    1000,
    IF($L194 = 9,
      1500,
      IF($L194 = 10,
        2000,
        0
      )
    )
  )
)
+
N("Adicional no salário por área")
+
IF($M194 = 14 + N("Tecnologia da Informação"),
  120,
  IF($M194 = 16 + N("Vendas"),
    110,
    IF($M194 = 15 + N("Jurídico"),
      100,
      IF(OR($M194 = 8, $M194 = 9, $M194 = 11) + N("Recursos humanos ou comercial ou comunicação e marketing"),
        80,
        0
      )
    )
  )
)
+
N("Adicionando pegadinha")
+
IF(AND($M194 = 16, $L194 = 9, $N194 = 11) + N("Se for de vendas, com mestrado, analista sênior"),
  IF($J194 = 5,
    100,
    0
  )
  +
  IF($H194 = "M",
    200,
    0
  ),
  0
)</f>
        <v>23000</v>
      </c>
    </row>
    <row r="195" spans="1:22" x14ac:dyDescent="0.2">
      <c r="A195" s="7" cm="1">
        <f t="array" aca="1" ref="A195" ca="1">INDEX(Companies!$A:$A,RANDBETWEEN(2,COUNTA(Companies!$A:$A)),1)</f>
        <v>2</v>
      </c>
      <c r="B195" s="5">
        <f t="shared" ref="B195:B258" si="30">ROW() - 1</f>
        <v>194</v>
      </c>
      <c r="C195" s="6">
        <f t="shared" ref="C195:C258" ca="1" si="31">IF(ISNA($S195),1,0)</f>
        <v>1</v>
      </c>
      <c r="D195" s="7">
        <f ca="1">IF($B195 = 1 + N("Presidente"),
    127,
    IF($B195 = 2 + N("Vice-Presidente"),
        72,
        IF($B195 = 3 + N("Secretária bilíngue"),
            13,
            RANDBETWEEN(5,COUNT(Name!$A:$A) + 1)
        )
    )
)</f>
        <v>334</v>
      </c>
      <c r="E195" s="7" t="str">
        <f ca="1" xml:space="preserve">
VLOOKUP(
  $D195,
  Name!$A:$B,
  2,
  FALSE
)
&amp; " " &amp;
IF($B195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Marques Oliveira</v>
      </c>
      <c r="F195" s="7">
        <v>2</v>
      </c>
      <c r="G195" s="7" t="str" cm="1">
        <f t="array" aca="1" ref="G195" ca="1">VLOOKUP(INDEX(States!$B:$B,RANDBETWEEN(2,COUNTA(States!$A:$A)),1),States!$B:$C,2,FALSE)</f>
        <v>Viseu</v>
      </c>
      <c r="H195" s="7" t="str">
        <f ca="1">VLOOKUP($D195,Name!$A:$C,3,FALSE)</f>
        <v>M</v>
      </c>
      <c r="I195" s="7" cm="1">
        <f t="array" aca="1" ref="I195" ca="1">INDEX('Marital status'!$A:$A,RANDBETWEEN(2,COUNTA('Marital status'!$A:$A)),1)</f>
        <v>5</v>
      </c>
      <c r="J195" s="7">
        <f t="shared" ref="J195:J258" ca="1" si="32" xml:space="preserve">
IF(AND($N195 &gt;= 2, $N195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95" s="8">
        <f t="shared" ref="K195:K258" ca="1" si="33" xml:space="preserve">
IF($N195 = 5 + N("CEO"),
    TODAY() - 16340,
    IF($N195 = 8 + N("Secretary"),
        RANDBETWEEN(TODAY() - 12418.5, TODAY()-6574.5),
        IF(OR($N195 = 7, $N195 = 14),
            RANDBETWEEN(TODAY() - 16071, TODAY() - 8766),
            IF(OR($N195 = 13, $N195 = 12, $N195 = 11),
                RANDBETWEEN(TODAY() - 27393.75, TODAY() - 12783.75),
                RANDBETWEEN(TODAY() - 27393.75, TODAY()-10957.5)
            )
        )
    )
)</f>
        <v>36588</v>
      </c>
      <c r="L195" s="6">
        <f t="shared" ref="L195:L258" ca="1" si="34" xml:space="preserve">
IF(OR($N195 = 2, $N195 = 3) + N("Se for presidente ou vice-presidente"),
    7 + N("Doutor"),
    IF($N195 = 4 + N("Se for diretor"),
        RANDBETWEEN(5,7) + N("Graduate school or Master’s degree or Doctorate"),
        IF($N195 = 11 + N("Se for gerente"),
            RANDBETWEEN(4,6) + N("Undergraduate degree or Graduate school or Master’s degree"),
            IF(AND($N195 &gt;= 8, $N195 &lt;= 10) + N("If coordinator or specialist or analyst"),
                RANDBETWEEN(4,5),
                4
            )
        )
    )
)</f>
        <v>4</v>
      </c>
      <c r="M195" s="7">
        <f ca="1" xml:space="preserve">
  IF(OR($N195 = 2, $N195 = 3, $N195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5" s="6">
        <f t="shared" ref="N195:N258" ca="1" si="35" xml:space="preserve">
IF($B195 = 1 + N("Se matrícula for 1"),
  2 + N("Presidente"),
  IF($B195 = 2 + N("Se matrícula for 2"),
    3 + N("Vice-presidente"),
    IF($B195 = 3 + N("Se matrícula for 3"),
      5 + N("Secretária bilíngue"),
      IF(AND($B195 &gt;= 4, $B195 &lt;=14),
        4 + N("Diretor"),
        IF(AND($B195 &gt;= 15, $B195 &lt;= 25),
          11 + N("Manager"),
          IF(AND($B195 &gt;= 26, $B195 &lt;= 36),
            10 + N("Coordinador"),
            IF(AND($B195 &gt;= 37, $B195 &lt;= 47),
              9 + N("Especialista"),
                IF(MOD($B195,2) = 0,
                  8 + N("Analista"),
                  RANDBETWEEN(6,7) + N("Estagiário ou Trainee")
                )
            )
          )
        )
      )
    )
  )
)</f>
        <v>8</v>
      </c>
      <c r="O195" s="7" t="str">
        <f ca="1">VLOOKUP($N195,Roles!$A:$B,2,FALSE)</f>
        <v>Analyst</v>
      </c>
      <c r="P195" s="6">
        <f t="shared" ref="P195:P258" ca="1" si="36" xml:space="preserve">
IF($N195 =8 + N("Analyst"),
    RANDBETWEEN(2, 4) + N("Jr, Pleno, Sr"),
    NA()
)</f>
        <v>4</v>
      </c>
      <c r="Q195" s="8">
        <f ca="1" xml:space="preserve">
IF(
  OR(
    $N195=5,$N195=6,$N195=7,$N195=8,$N195=14
  ),
  36161,
  IF(
     (
      (TODAY() - $K195) / 365
     ) &lt; 19,
      TODAY(),
      RANDBETWEEN(36161,TODAY())
  )
)</f>
        <v>36161</v>
      </c>
      <c r="R195" s="6">
        <f ca="1">RANDBETWEEN(2,COUNTA('Recruitment source'!$A:$A))</f>
        <v>12</v>
      </c>
      <c r="S195" s="8" t="e">
        <f t="shared" ref="S195:S258" ca="1" si="37" xml:space="preserve">
IF(MOD(
     ROW(),111
   )=0,
   RANDBETWEEN($Q195 + 1,TODAY() - 1),NA()
)</f>
        <v>#N/A</v>
      </c>
      <c r="T195" s="6" t="e">
        <f t="shared" ref="T195:T258" ca="1" si="38" xml:space="preserve">
IF(
  ISNA(S195),
  NA(),
  RANDBETWEEN(2,IF($H195="F",10,9))
)</f>
        <v>#N/A</v>
      </c>
      <c r="U195" s="6">
        <f t="shared" ref="U195:U258" ca="1" si="39" xml:space="preserve">
IF(
 ISNA($S195),
 IF(
   $N195 = 2,
   5,
   IF(
     OR($N195=3,$N195=4,$N195=5),
     RANDBETWEEN(4,5),
     IF(
       OR($N195=11,$N195=12),
       RANDBETWEEN(3,5),
       RANDBETWEEN(2,5)
     )
   )
 ),
 RANDBETWEEN(1,3)
)</f>
        <v>3</v>
      </c>
      <c r="V195" s="1">
        <f ca="1" xml:space="preserve">
IF($N195 = 5 + N("Presidente"),
    27000,
    IF($N195 = 6 + N("Vice-presidente"),
        23000,
        IF(OR($N195 = 8, $N195= 13, $N195 = 12) + N("Secretária bilíngue ou coordenador ou especialista"),
            8000,
            IF($N195 = 7 + N("Diretor"),
                15000,
                IF($N195 = 14 + N("Gerente"),
                    12000,
                    IF($N195 = 9 + N("Estagiário"),
                        705,
                        IF($N195 = 10 + N("Trainee"),
                            805,
                            IF($N195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 = 7,
  500,
  IF($L195 = 8,
    1000,
    IF($L195 = 9,
      1500,
      IF($L195 = 10,
        2000,
        0
      )
    )
  )
)
+
N("Adicional no salário por área")
+
IF($M195 = 14 + N("Tecnologia da Informação"),
  120,
  IF($M195 = 16 + N("Vendas"),
    110,
    IF($M195 = 15 + N("Jurídico"),
      100,
      IF(OR($M195 = 8, $M195 = 9, $M195 = 11) + N("Recursos humanos ou comercial ou comunicação e marketing"),
        80,
        0
      )
    )
  )
)
+
N("Adicionando pegadinha")
+
IF(AND($M195 = 16, $L195 = 9, $N195 = 11) + N("Se for de vendas, com mestrado, analista sênior"),
  IF($J195 = 5,
    100,
    0
  )
  +
  IF($H195 = "M",
    200,
    0
  ),
  0
)</f>
        <v>8000</v>
      </c>
    </row>
    <row r="196" spans="1:22" x14ac:dyDescent="0.2">
      <c r="A196" s="7" cm="1">
        <f t="array" aca="1" ref="A196" ca="1">INDEX(Companies!$A:$A,RANDBETWEEN(2,COUNTA(Companies!$A:$A)),1)</f>
        <v>2</v>
      </c>
      <c r="B196" s="5">
        <f t="shared" si="30"/>
        <v>195</v>
      </c>
      <c r="C196" s="6">
        <f t="shared" ca="1" si="31"/>
        <v>1</v>
      </c>
      <c r="D196" s="7">
        <f ca="1">IF($B196 = 1 + N("Presidente"),
    127,
    IF($B196 = 2 + N("Vice-Presidente"),
        72,
        IF($B196 = 3 + N("Secretária bilíngue"),
            13,
            RANDBETWEEN(5,COUNT(Name!$A:$A) + 1)
        )
    )
)</f>
        <v>355</v>
      </c>
      <c r="E196" s="7" t="str">
        <f ca="1" xml:space="preserve">
VLOOKUP(
  $D196,
  Name!$A:$B,
  2,
  FALSE
)
&amp; " " &amp;
IF($B196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Marques Leitão</v>
      </c>
      <c r="F196" s="7">
        <v>2</v>
      </c>
      <c r="G196" s="7" t="str" cm="1">
        <f t="array" aca="1" ref="G196" ca="1">VLOOKUP(INDEX(States!$B:$B,RANDBETWEEN(2,COUNTA(States!$A:$A)),1),States!$B:$C,2,FALSE)</f>
        <v>Castelo Branco</v>
      </c>
      <c r="H196" s="7" t="str">
        <f ca="1">VLOOKUP($D196,Name!$A:$C,3,FALSE)</f>
        <v>M</v>
      </c>
      <c r="I196" s="7" cm="1">
        <f t="array" aca="1" ref="I196" ca="1">INDEX('Marital status'!$A:$A,RANDBETWEEN(2,COUNTA('Marital status'!$A:$A)),1)</f>
        <v>4</v>
      </c>
      <c r="J196" s="7">
        <f t="shared" ca="1" si="32"/>
        <v>3</v>
      </c>
      <c r="K196" s="8">
        <f t="shared" ca="1" si="33"/>
        <v>29967</v>
      </c>
      <c r="L196" s="6">
        <f t="shared" ca="1" si="34"/>
        <v>4</v>
      </c>
      <c r="M196" s="7">
        <f ca="1" xml:space="preserve">
  IF(OR($N196 = 2, $N196 = 3, $N196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6" s="6">
        <f t="shared" ca="1" si="35"/>
        <v>7</v>
      </c>
      <c r="O196" s="7" t="str">
        <f ca="1">VLOOKUP($N196,Roles!$A:$B,2,FALSE)</f>
        <v>Trainee</v>
      </c>
      <c r="P196" s="6" t="e">
        <f t="shared" ca="1" si="36"/>
        <v>#N/A</v>
      </c>
      <c r="Q196" s="8">
        <f ca="1" xml:space="preserve">
IF(
  OR(
    $N196=5,$N196=6,$N196=7,$N196=8,$N196=14
  ),
  36161,
  IF(
     (
      (TODAY() - $K196) / 365
     ) &lt; 19,
      TODAY(),
      RANDBETWEEN(36161,TODAY())
  )
)</f>
        <v>36161</v>
      </c>
      <c r="R196" s="6">
        <f ca="1">RANDBETWEEN(2,COUNTA('Recruitment source'!$A:$A))</f>
        <v>8</v>
      </c>
      <c r="S196" s="8" t="e">
        <f t="shared" ca="1" si="37"/>
        <v>#N/A</v>
      </c>
      <c r="T196" s="6" t="e">
        <f t="shared" ca="1" si="38"/>
        <v>#N/A</v>
      </c>
      <c r="U196" s="6">
        <f t="shared" ca="1" si="39"/>
        <v>2</v>
      </c>
      <c r="V196" s="1">
        <f ca="1" xml:space="preserve">
IF($N196 = 5 + N("Presidente"),
    27000,
    IF($N196 = 6 + N("Vice-presidente"),
        23000,
        IF(OR($N196 = 8, $N196= 13, $N196 = 12) + N("Secretária bilíngue ou coordenador ou especialista"),
            8000,
            IF($N196 = 7 + N("Diretor"),
                15000,
                IF($N196 = 14 + N("Gerente"),
                    12000,
                    IF($N196 = 9 + N("Estagiário"),
                        705,
                        IF($N196 = 10 + N("Trainee"),
                            805,
                            IF($N196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 = 7,
  500,
  IF($L196 = 8,
    1000,
    IF($L196 = 9,
      1500,
      IF($L196 = 10,
        2000,
        0
      )
    )
  )
)
+
N("Adicional no salário por área")
+
IF($M196 = 14 + N("Tecnologia da Informação"),
  120,
  IF($M196 = 16 + N("Vendas"),
    110,
    IF($M196 = 15 + N("Jurídico"),
      100,
      IF(OR($M196 = 8, $M196 = 9, $M196 = 11) + N("Recursos humanos ou comercial ou comunicação e marketing"),
        80,
        0
      )
    )
  )
)
+
N("Adicionando pegadinha")
+
IF(AND($M196 = 16, $L196 = 9, $N196 = 11) + N("Se for de vendas, com mestrado, analista sênior"),
  IF($J196 = 5,
    100,
    0
  )
  +
  IF($H196 = "M",
    200,
    0
  ),
  0
)</f>
        <v>15000</v>
      </c>
    </row>
    <row r="197" spans="1:22" x14ac:dyDescent="0.2">
      <c r="A197" s="7" cm="1">
        <f t="array" aca="1" ref="A197" ca="1">INDEX(Companies!$A:$A,RANDBETWEEN(2,COUNTA(Companies!$A:$A)),1)</f>
        <v>2</v>
      </c>
      <c r="B197" s="5">
        <f t="shared" si="30"/>
        <v>196</v>
      </c>
      <c r="C197" s="6">
        <f t="shared" ca="1" si="31"/>
        <v>1</v>
      </c>
      <c r="D197" s="7">
        <f ca="1">IF($B197 = 1 + N("Presidente"),
    127,
    IF($B197 = 2 + N("Vice-Presidente"),
        72,
        IF($B197 = 3 + N("Secretária bilíngue"),
            13,
            RANDBETWEEN(5,COUNT(Name!$A:$A) + 1)
        )
    )
)</f>
        <v>17</v>
      </c>
      <c r="E197" s="7" t="str">
        <f ca="1" xml:space="preserve">
VLOOKUP(
  $D197,
  Name!$A:$B,
  2,
  FALSE
)
&amp; " " &amp;
IF($B197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Paulista Abranches</v>
      </c>
      <c r="F197" s="7">
        <v>2</v>
      </c>
      <c r="G197" s="7" t="str" cm="1">
        <f t="array" aca="1" ref="G197" ca="1">VLOOKUP(INDEX(States!$B:$B,RANDBETWEEN(2,COUNTA(States!$A:$A)),1),States!$B:$C,2,FALSE)</f>
        <v>braga</v>
      </c>
      <c r="H197" s="7" t="str">
        <f ca="1">VLOOKUP($D197,Name!$A:$C,3,FALSE)</f>
        <v>F</v>
      </c>
      <c r="I197" s="7" cm="1">
        <f t="array" aca="1" ref="I197" ca="1">INDEX('Marital status'!$A:$A,RANDBETWEEN(2,COUNTA('Marital status'!$A:$A)),1)</f>
        <v>3</v>
      </c>
      <c r="J197" s="7">
        <f t="shared" ca="1" si="32"/>
        <v>2</v>
      </c>
      <c r="K197" s="8">
        <f t="shared" ca="1" si="33"/>
        <v>36385</v>
      </c>
      <c r="L197" s="6">
        <f t="shared" ca="1" si="34"/>
        <v>4</v>
      </c>
      <c r="M197" s="7">
        <f ca="1" xml:space="preserve">
  IF(OR($N197 = 2, $N197 = 3, $N197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7" s="6">
        <f t="shared" ca="1" si="35"/>
        <v>8</v>
      </c>
      <c r="O197" s="7" t="str">
        <f ca="1">VLOOKUP($N197,Roles!$A:$B,2,FALSE)</f>
        <v>Analyst</v>
      </c>
      <c r="P197" s="6">
        <f t="shared" ca="1" si="36"/>
        <v>3</v>
      </c>
      <c r="Q197" s="8">
        <f ca="1" xml:space="preserve">
IF(
  OR(
    $N197=5,$N197=6,$N197=7,$N197=8,$N197=14
  ),
  36161,
  IF(
     (
      (TODAY() - $K197) / 365
     ) &lt; 19,
      TODAY(),
      RANDBETWEEN(36161,TODAY())
  )
)</f>
        <v>36161</v>
      </c>
      <c r="R197" s="6">
        <f ca="1">RANDBETWEEN(2,COUNTA('Recruitment source'!$A:$A))</f>
        <v>5</v>
      </c>
      <c r="S197" s="8" t="e">
        <f t="shared" ca="1" si="37"/>
        <v>#N/A</v>
      </c>
      <c r="T197" s="6" t="e">
        <f t="shared" ca="1" si="38"/>
        <v>#N/A</v>
      </c>
      <c r="U197" s="6">
        <f t="shared" ca="1" si="39"/>
        <v>4</v>
      </c>
      <c r="V197" s="1">
        <f ca="1" xml:space="preserve">
IF($N197 = 5 + N("Presidente"),
    27000,
    IF($N197 = 6 + N("Vice-presidente"),
        23000,
        IF(OR($N197 = 8, $N197= 13, $N197 = 12) + N("Secretária bilíngue ou coordenador ou especialista"),
            8000,
            IF($N197 = 7 + N("Diretor"),
                15000,
                IF($N197 = 14 + N("Gerente"),
                    12000,
                    IF($N197 = 9 + N("Estagiário"),
                        705,
                        IF($N197 = 10 + N("Trainee"),
                            805,
                            IF($N197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 = 7,
  500,
  IF($L197 = 8,
    1000,
    IF($L197 = 9,
      1500,
      IF($L197 = 10,
        2000,
        0
      )
    )
  )
)
+
N("Adicional no salário por área")
+
IF($M197 = 14 + N("Tecnologia da Informação"),
  120,
  IF($M197 = 16 + N("Vendas"),
    110,
    IF($M197 = 15 + N("Jurídico"),
      100,
      IF(OR($M197 = 8, $M197 = 9, $M197 = 11) + N("Recursos humanos ou comercial ou comunicação e marketing"),
        80,
        0
      )
    )
  )
)
+
N("Adicionando pegadinha")
+
IF(AND($M197 = 16, $L197 = 9, $N197 = 11) + N("Se for de vendas, com mestrado, analista sênior"),
  IF($J197 = 5,
    100,
    0
  )
  +
  IF($H197 = "M",
    200,
    0
  ),
  0
)</f>
        <v>8000</v>
      </c>
    </row>
    <row r="198" spans="1:22" x14ac:dyDescent="0.2">
      <c r="A198" s="7" cm="1">
        <f t="array" aca="1" ref="A198" ca="1">INDEX(Companies!$A:$A,RANDBETWEEN(2,COUNTA(Companies!$A:$A)),1)</f>
        <v>2</v>
      </c>
      <c r="B198" s="5">
        <f t="shared" si="30"/>
        <v>197</v>
      </c>
      <c r="C198" s="6">
        <f t="shared" ca="1" si="31"/>
        <v>1</v>
      </c>
      <c r="D198" s="7">
        <f ca="1">IF($B198 = 1 + N("Presidente"),
    127,
    IF($B198 = 2 + N("Vice-Presidente"),
        72,
        IF($B198 = 3 + N("Secretária bilíngue"),
            13,
            RANDBETWEEN(5,COUNT(Name!$A:$A) + 1)
        )
    )
)</f>
        <v>191</v>
      </c>
      <c r="E198" s="7" t="str">
        <f ca="1" xml:space="preserve">
VLOOKUP(
  $D198,
  Name!$A:$B,
  2,
  FALSE
)
&amp; " " &amp;
IF($B198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Barboza Farias</v>
      </c>
      <c r="F198" s="7">
        <v>2</v>
      </c>
      <c r="G198" s="7" t="str" cm="1">
        <f t="array" aca="1" ref="G198" ca="1">VLOOKUP(INDEX(States!$B:$B,RANDBETWEEN(2,COUNTA(States!$A:$A)),1),States!$B:$C,2,FALSE)</f>
        <v>Beja</v>
      </c>
      <c r="H198" s="7" t="str">
        <f ca="1">VLOOKUP($D198,Name!$A:$C,3,FALSE)</f>
        <v>M</v>
      </c>
      <c r="I198" s="7" cm="1">
        <f t="array" aca="1" ref="I198" ca="1">INDEX('Marital status'!$A:$A,RANDBETWEEN(2,COUNTA('Marital status'!$A:$A)),1)</f>
        <v>3</v>
      </c>
      <c r="J198" s="7">
        <f t="shared" ca="1" si="32"/>
        <v>4</v>
      </c>
      <c r="K198" s="8">
        <f t="shared" ca="1" si="33"/>
        <v>32582</v>
      </c>
      <c r="L198" s="6">
        <f t="shared" ca="1" si="34"/>
        <v>4</v>
      </c>
      <c r="M198" s="7">
        <f ca="1" xml:space="preserve">
  IF(OR($N198 = 2, $N198 = 3, $N198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98" s="6">
        <f t="shared" ca="1" si="35"/>
        <v>7</v>
      </c>
      <c r="O198" s="7" t="str">
        <f ca="1">VLOOKUP($N198,Roles!$A:$B,2,FALSE)</f>
        <v>Trainee</v>
      </c>
      <c r="P198" s="6" t="e">
        <f t="shared" ca="1" si="36"/>
        <v>#N/A</v>
      </c>
      <c r="Q198" s="8">
        <f ca="1" xml:space="preserve">
IF(
  OR(
    $N198=5,$N198=6,$N198=7,$N198=8,$N198=14
  ),
  36161,
  IF(
     (
      (TODAY() - $K198) / 365
     ) &lt; 19,
      TODAY(),
      RANDBETWEEN(36161,TODAY())
  )
)</f>
        <v>36161</v>
      </c>
      <c r="R198" s="6">
        <f ca="1">RANDBETWEEN(2,COUNTA('Recruitment source'!$A:$A))</f>
        <v>3</v>
      </c>
      <c r="S198" s="8" t="e">
        <f t="shared" ca="1" si="37"/>
        <v>#N/A</v>
      </c>
      <c r="T198" s="6" t="e">
        <f t="shared" ca="1" si="38"/>
        <v>#N/A</v>
      </c>
      <c r="U198" s="6">
        <f t="shared" ca="1" si="39"/>
        <v>4</v>
      </c>
      <c r="V198" s="1">
        <f ca="1" xml:space="preserve">
IF($N198 = 5 + N("Presidente"),
    27000,
    IF($N198 = 6 + N("Vice-presidente"),
        23000,
        IF(OR($N198 = 8, $N198= 13, $N198 = 12) + N("Secretária bilíngue ou coordenador ou especialista"),
            8000,
            IF($N198 = 7 + N("Diretor"),
                15000,
                IF($N198 = 14 + N("Gerente"),
                    12000,
                    IF($N198 = 9 + N("Estagiário"),
                        705,
                        IF($N198 = 10 + N("Trainee"),
                            805,
                            IF($N198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 = 7,
  500,
  IF($L198 = 8,
    1000,
    IF($L198 = 9,
      1500,
      IF($L198 = 10,
        2000,
        0
      )
    )
  )
)
+
N("Adicional no salário por área")
+
IF($M198 = 14 + N("Tecnologia da Informação"),
  120,
  IF($M198 = 16 + N("Vendas"),
    110,
    IF($M198 = 15 + N("Jurídico"),
      100,
      IF(OR($M198 = 8, $M198 = 9, $M198 = 11) + N("Recursos humanos ou comercial ou comunicação e marketing"),
        80,
        0
      )
    )
  )
)
+
N("Adicionando pegadinha")
+
IF(AND($M198 = 16, $L198 = 9, $N198 = 11) + N("Se for de vendas, com mestrado, analista sênior"),
  IF($J198 = 5,
    100,
    0
  )
  +
  IF($H198 = "M",
    200,
    0
  ),
  0
)</f>
        <v>15000</v>
      </c>
    </row>
    <row r="199" spans="1:22" x14ac:dyDescent="0.2">
      <c r="A199" s="7" cm="1">
        <f t="array" aca="1" ref="A199" ca="1">INDEX(Companies!$A:$A,RANDBETWEEN(2,COUNTA(Companies!$A:$A)),1)</f>
        <v>2</v>
      </c>
      <c r="B199" s="5">
        <f t="shared" si="30"/>
        <v>198</v>
      </c>
      <c r="C199" s="6">
        <f t="shared" ca="1" si="31"/>
        <v>1</v>
      </c>
      <c r="D199" s="7">
        <f ca="1">IF($B199 = 1 + N("Presidente"),
    127,
    IF($B199 = 2 + N("Vice-Presidente"),
        72,
        IF($B199 = 3 + N("Secretária bilíngue"),
            13,
            RANDBETWEEN(5,COUNT(Name!$A:$A) + 1)
        )
    )
)</f>
        <v>200</v>
      </c>
      <c r="E199" s="7" t="str">
        <f ca="1" xml:space="preserve">
VLOOKUP(
  $D199,
  Name!$A:$B,
  2,
  FALSE
)
&amp; " " &amp;
IF($B199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Sá Abranches</v>
      </c>
      <c r="F199" s="7">
        <v>2</v>
      </c>
      <c r="G199" s="7" t="str" cm="1">
        <f t="array" aca="1" ref="G199" ca="1">VLOOKUP(INDEX(States!$B:$B,RANDBETWEEN(2,COUNTA(States!$A:$A)),1),States!$B:$C,2,FALSE)</f>
        <v>AveirO</v>
      </c>
      <c r="H199" s="7" t="str">
        <f ca="1">VLOOKUP($D199,Name!$A:$C,3,FALSE)</f>
        <v>M</v>
      </c>
      <c r="I199" s="7" cm="1">
        <f t="array" aca="1" ref="I199" ca="1">INDEX('Marital status'!$A:$A,RANDBETWEEN(2,COUNTA('Marital status'!$A:$A)),1)</f>
        <v>4</v>
      </c>
      <c r="J199" s="7">
        <f t="shared" ca="1" si="32"/>
        <v>2</v>
      </c>
      <c r="K199" s="8">
        <f t="shared" ca="1" si="33"/>
        <v>34617</v>
      </c>
      <c r="L199" s="6">
        <f t="shared" ca="1" si="34"/>
        <v>5</v>
      </c>
      <c r="M199" s="7">
        <f ca="1" xml:space="preserve">
  IF(OR($N199 = 2, $N199 = 3, $N199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9" s="6">
        <f t="shared" ca="1" si="35"/>
        <v>8</v>
      </c>
      <c r="O199" s="7" t="str">
        <f ca="1">VLOOKUP($N199,Roles!$A:$B,2,FALSE)</f>
        <v>Analyst</v>
      </c>
      <c r="P199" s="6">
        <f t="shared" ca="1" si="36"/>
        <v>4</v>
      </c>
      <c r="Q199" s="8">
        <f ca="1" xml:space="preserve">
IF(
  OR(
    $N199=5,$N199=6,$N199=7,$N199=8,$N199=14
  ),
  36161,
  IF(
     (
      (TODAY() - $K199) / 365
     ) &lt; 19,
      TODAY(),
      RANDBETWEEN(36161,TODAY())
  )
)</f>
        <v>36161</v>
      </c>
      <c r="R199" s="6">
        <f ca="1">RANDBETWEEN(2,COUNTA('Recruitment source'!$A:$A))</f>
        <v>7</v>
      </c>
      <c r="S199" s="8" t="e">
        <f t="shared" ca="1" si="37"/>
        <v>#N/A</v>
      </c>
      <c r="T199" s="6" t="e">
        <f t="shared" ca="1" si="38"/>
        <v>#N/A</v>
      </c>
      <c r="U199" s="6">
        <f t="shared" ca="1" si="39"/>
        <v>5</v>
      </c>
      <c r="V199" s="1">
        <f ca="1" xml:space="preserve">
IF($N199 = 5 + N("Presidente"),
    27000,
    IF($N199 = 6 + N("Vice-presidente"),
        23000,
        IF(OR($N199 = 8, $N199= 13, $N199 = 12) + N("Secretária bilíngue ou coordenador ou especialista"),
            8000,
            IF($N199 = 7 + N("Diretor"),
                15000,
                IF($N199 = 14 + N("Gerente"),
                    12000,
                    IF($N199 = 9 + N("Estagiário"),
                        705,
                        IF($N199 = 10 + N("Trainee"),
                            805,
                            IF($N199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 = 7,
  500,
  IF($L199 = 8,
    1000,
    IF($L199 = 9,
      1500,
      IF($L199 = 10,
        2000,
        0
      )
    )
  )
)
+
N("Adicional no salário por área")
+
IF($M199 = 14 + N("Tecnologia da Informação"),
  120,
  IF($M199 = 16 + N("Vendas"),
    110,
    IF($M199 = 15 + N("Jurídico"),
      100,
      IF(OR($M199 = 8, $M199 = 9, $M199 = 11) + N("Recursos humanos ou comercial ou comunicação e marketing"),
        80,
        0
      )
    )
  )
)
+
N("Adicionando pegadinha")
+
IF(AND($M199 = 16, $L199 = 9, $N199 = 11) + N("Se for de vendas, com mestrado, analista sênior"),
  IF($J199 = 5,
    100,
    0
  )
  +
  IF($H199 = "M",
    200,
    0
  ),
  0
)</f>
        <v>8000</v>
      </c>
    </row>
    <row r="200" spans="1:22" x14ac:dyDescent="0.2">
      <c r="A200" s="7" cm="1">
        <f t="array" aca="1" ref="A200" ca="1">INDEX(Companies!$A:$A,RANDBETWEEN(2,COUNTA(Companies!$A:$A)),1)</f>
        <v>2</v>
      </c>
      <c r="B200" s="5">
        <f t="shared" si="30"/>
        <v>199</v>
      </c>
      <c r="C200" s="6">
        <f t="shared" ca="1" si="31"/>
        <v>1</v>
      </c>
      <c r="D200" s="7">
        <f ca="1">IF($B200 = 1 + N("Presidente"),
    127,
    IF($B200 = 2 + N("Vice-Presidente"),
        72,
        IF($B200 = 3 + N("Secretária bilíngue"),
            13,
            RANDBETWEEN(5,COUNT(Name!$A:$A) + 1)
        )
    )
)</f>
        <v>98</v>
      </c>
      <c r="E200" s="7" t="str">
        <f ca="1" xml:space="preserve">
VLOOKUP(
  $D200,
  Name!$A:$B,
  2,
  FALSE
)
&amp; " " &amp;
IF($B200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Vieira Barroso</v>
      </c>
      <c r="F200" s="7">
        <v>2</v>
      </c>
      <c r="G200" s="7" t="str" cm="1">
        <f t="array" aca="1" ref="G200" ca="1">VLOOKUP(INDEX(States!$B:$B,RANDBETWEEN(2,COUNTA(States!$A:$A)),1),States!$B:$C,2,FALSE)</f>
        <v>Brangança</v>
      </c>
      <c r="H200" s="7" t="str">
        <f ca="1">VLOOKUP($D200,Name!$A:$C,3,FALSE)</f>
        <v>M</v>
      </c>
      <c r="I200" s="7" cm="1">
        <f t="array" aca="1" ref="I200" ca="1">INDEX('Marital status'!$A:$A,RANDBETWEEN(2,COUNTA('Marital status'!$A:$A)),1)</f>
        <v>6</v>
      </c>
      <c r="J200" s="7">
        <f t="shared" ca="1" si="32"/>
        <v>2</v>
      </c>
      <c r="K200" s="8">
        <f t="shared" ca="1" si="33"/>
        <v>28272</v>
      </c>
      <c r="L200" s="6">
        <f t="shared" ca="1" si="34"/>
        <v>4</v>
      </c>
      <c r="M200" s="7">
        <f ca="1" xml:space="preserve">
  IF(OR($N200 = 2, $N200 = 3, $N200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00" s="6">
        <f t="shared" ca="1" si="35"/>
        <v>6</v>
      </c>
      <c r="O200" s="7" t="str">
        <f ca="1">VLOOKUP($N200,Roles!$A:$B,2,FALSE)</f>
        <v>Intern</v>
      </c>
      <c r="P200" s="6" t="e">
        <f t="shared" ca="1" si="36"/>
        <v>#N/A</v>
      </c>
      <c r="Q200" s="8">
        <f ca="1" xml:space="preserve">
IF(
  OR(
    $N200=5,$N200=6,$N200=7,$N200=8,$N200=14
  ),
  36161,
  IF(
     (
      (TODAY() - $K200) / 365
     ) &lt; 19,
      TODAY(),
      RANDBETWEEN(36161,TODAY())
  )
)</f>
        <v>36161</v>
      </c>
      <c r="R200" s="6">
        <f ca="1">RANDBETWEEN(2,COUNTA('Recruitment source'!$A:$A))</f>
        <v>2</v>
      </c>
      <c r="S200" s="8" t="e">
        <f t="shared" ca="1" si="37"/>
        <v>#N/A</v>
      </c>
      <c r="T200" s="6" t="e">
        <f t="shared" ca="1" si="38"/>
        <v>#N/A</v>
      </c>
      <c r="U200" s="6">
        <f t="shared" ca="1" si="39"/>
        <v>3</v>
      </c>
      <c r="V200" s="1">
        <f ca="1" xml:space="preserve">
IF($N200 = 5 + N("Presidente"),
    27000,
    IF($N200 = 6 + N("Vice-presidente"),
        23000,
        IF(OR($N200 = 8, $N200= 13, $N200 = 12) + N("Secretária bilíngue ou coordenador ou especialista"),
            8000,
            IF($N200 = 7 + N("Diretor"),
                15000,
                IF($N200 = 14 + N("Gerente"),
                    12000,
                    IF($N200 = 9 + N("Estagiário"),
                        705,
                        IF($N200 = 10 + N("Trainee"),
                            805,
                            IF($N200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 = 7,
  500,
  IF($L200 = 8,
    1000,
    IF($L200 = 9,
      1500,
      IF($L200 = 10,
        2000,
        0
      )
    )
  )
)
+
N("Adicional no salário por área")
+
IF($M200 = 14 + N("Tecnologia da Informação"),
  120,
  IF($M200 = 16 + N("Vendas"),
    110,
    IF($M200 = 15 + N("Jurídico"),
      100,
      IF(OR($M200 = 8, $M200 = 9, $M200 = 11) + N("Recursos humanos ou comercial ou comunicação e marketing"),
        80,
        0
      )
    )
  )
)
+
N("Adicionando pegadinha")
+
IF(AND($M200 = 16, $L200 = 9, $N200 = 11) + N("Se for de vendas, com mestrado, analista sênior"),
  IF($J200 = 5,
    100,
    0
  )
  +
  IF($H200 = "M",
    200,
    0
  ),
  0
)</f>
        <v>23000</v>
      </c>
    </row>
    <row r="201" spans="1:22" x14ac:dyDescent="0.2">
      <c r="A201" s="7" cm="1">
        <f t="array" aca="1" ref="A201" ca="1">INDEX(Companies!$A:$A,RANDBETWEEN(2,COUNTA(Companies!$A:$A)),1)</f>
        <v>2</v>
      </c>
      <c r="B201" s="5">
        <f t="shared" si="30"/>
        <v>200</v>
      </c>
      <c r="C201" s="6">
        <f t="shared" ca="1" si="31"/>
        <v>1</v>
      </c>
      <c r="D201" s="7">
        <f ca="1">IF($B201 = 1 + N("Presidente"),
    127,
    IF($B201 = 2 + N("Vice-Presidente"),
        72,
        IF($B201 = 3 + N("Secretária bilíngue"),
            13,
            RANDBETWEEN(5,COUNT(Name!$A:$A) + 1)
        )
    )
)</f>
        <v>34</v>
      </c>
      <c r="E201" s="7" t="str">
        <f ca="1" xml:space="preserve">
VLOOKUP(
  $D201,
  Name!$A:$B,
  2,
  FALSE
)
&amp; " " &amp;
IF($B201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Miranda Azeredo</v>
      </c>
      <c r="F201" s="7">
        <v>2</v>
      </c>
      <c r="G201" s="7" t="str" cm="1">
        <f t="array" aca="1" ref="G201" ca="1">VLOOKUP(INDEX(States!$B:$B,RANDBETWEEN(2,COUNTA(States!$A:$A)),1),States!$B:$C,2,FALSE)</f>
        <v>Vila Real</v>
      </c>
      <c r="H201" s="7" t="str">
        <f ca="1">VLOOKUP($D201,Name!$A:$C,3,FALSE)</f>
        <v>F</v>
      </c>
      <c r="I201" s="7" cm="1">
        <f t="array" aca="1" ref="I201" ca="1">INDEX('Marital status'!$A:$A,RANDBETWEEN(2,COUNTA('Marital status'!$A:$A)),1)</f>
        <v>4</v>
      </c>
      <c r="J201" s="7">
        <f t="shared" ca="1" si="32"/>
        <v>2</v>
      </c>
      <c r="K201" s="8">
        <f t="shared" ca="1" si="33"/>
        <v>38228</v>
      </c>
      <c r="L201" s="6">
        <f t="shared" ca="1" si="34"/>
        <v>4</v>
      </c>
      <c r="M201" s="7">
        <f ca="1" xml:space="preserve">
  IF(OR($N201 = 2, $N201 = 3, $N201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01" s="6">
        <f t="shared" ca="1" si="35"/>
        <v>8</v>
      </c>
      <c r="O201" s="7" t="str">
        <f ca="1">VLOOKUP($N201,Roles!$A:$B,2,FALSE)</f>
        <v>Analyst</v>
      </c>
      <c r="P201" s="6">
        <f t="shared" ca="1" si="36"/>
        <v>3</v>
      </c>
      <c r="Q201" s="8">
        <f ca="1" xml:space="preserve">
IF(
  OR(
    $N201=5,$N201=6,$N201=7,$N201=8,$N201=14
  ),
  36161,
  IF(
     (
      (TODAY() - $K201) / 365
     ) &lt; 19,
      TODAY(),
      RANDBETWEEN(36161,TODAY())
  )
)</f>
        <v>36161</v>
      </c>
      <c r="R201" s="6">
        <f ca="1">RANDBETWEEN(2,COUNTA('Recruitment source'!$A:$A))</f>
        <v>9</v>
      </c>
      <c r="S201" s="8" t="e">
        <f t="shared" ca="1" si="37"/>
        <v>#N/A</v>
      </c>
      <c r="T201" s="6" t="e">
        <f t="shared" ca="1" si="38"/>
        <v>#N/A</v>
      </c>
      <c r="U201" s="6">
        <f t="shared" ca="1" si="39"/>
        <v>5</v>
      </c>
      <c r="V201" s="1">
        <f ca="1" xml:space="preserve">
IF($N201 = 5 + N("Presidente"),
    27000,
    IF($N201 = 6 + N("Vice-presidente"),
        23000,
        IF(OR($N201 = 8, $N201= 13, $N201 = 12) + N("Secretária bilíngue ou coordenador ou especialista"),
            8000,
            IF($N201 = 7 + N("Diretor"),
                15000,
                IF($N201 = 14 + N("Gerente"),
                    12000,
                    IF($N201 = 9 + N("Estagiário"),
                        705,
                        IF($N201 = 10 + N("Trainee"),
                            805,
                            IF($N201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 = 7,
  500,
  IF($L201 = 8,
    1000,
    IF($L201 = 9,
      1500,
      IF($L201 = 10,
        2000,
        0
      )
    )
  )
)
+
N("Adicional no salário por área")
+
IF($M201 = 14 + N("Tecnologia da Informação"),
  120,
  IF($M201 = 16 + N("Vendas"),
    110,
    IF($M201 = 15 + N("Jurídico"),
      100,
      IF(OR($M201 = 8, $M201 = 9, $M201 = 11) + N("Recursos humanos ou comercial ou comunicação e marketing"),
        80,
        0
      )
    )
  )
)
+
N("Adicionando pegadinha")
+
IF(AND($M201 = 16, $L201 = 9, $N201 = 11) + N("Se for de vendas, com mestrado, analista sênior"),
  IF($J201 = 5,
    100,
    0
  )
  +
  IF($H201 = "M",
    200,
    0
  ),
  0
)</f>
        <v>8000</v>
      </c>
    </row>
    <row r="202" spans="1:22" x14ac:dyDescent="0.2">
      <c r="A202" s="7" cm="1">
        <f t="array" aca="1" ref="A202" ca="1">INDEX(Companies!$A:$A,RANDBETWEEN(2,COUNTA(Companies!$A:$A)),1)</f>
        <v>2</v>
      </c>
      <c r="B202" s="5">
        <f t="shared" si="30"/>
        <v>201</v>
      </c>
      <c r="C202" s="6">
        <f t="shared" ca="1" si="31"/>
        <v>1</v>
      </c>
      <c r="D202" s="7">
        <f ca="1">IF($B202 = 1 + N("Presidente"),
    127,
    IF($B202 = 2 + N("Vice-Presidente"),
        72,
        IF($B202 = 3 + N("Secretária bilíngue"),
            13,
            RANDBETWEEN(5,COUNT(Name!$A:$A) + 1)
        )
    )
)</f>
        <v>359</v>
      </c>
      <c r="E202" s="7" t="str">
        <f ca="1" xml:space="preserve">
VLOOKUP(
  $D202,
  Name!$A:$B,
  2,
  FALSE
)
&amp; " " &amp;
IF($B202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Colombo Veiga</v>
      </c>
      <c r="F202" s="7">
        <v>2</v>
      </c>
      <c r="G202" s="7" t="str" cm="1">
        <f t="array" aca="1" ref="G202" ca="1">VLOOKUP(INDEX(States!$B:$B,RANDBETWEEN(2,COUNTA(States!$A:$A)),1),States!$B:$C,2,FALSE)</f>
        <v>Madeira</v>
      </c>
      <c r="H202" s="7" t="str">
        <f ca="1">VLOOKUP($D202,Name!$A:$C,3,FALSE)</f>
        <v>M</v>
      </c>
      <c r="I202" s="7" cm="1">
        <f t="array" aca="1" ref="I202" ca="1">INDEX('Marital status'!$A:$A,RANDBETWEEN(2,COUNTA('Marital status'!$A:$A)),1)</f>
        <v>5</v>
      </c>
      <c r="J202" s="7">
        <f t="shared" ca="1" si="32"/>
        <v>2</v>
      </c>
      <c r="K202" s="8">
        <f t="shared" ca="1" si="33"/>
        <v>24370</v>
      </c>
      <c r="L202" s="6">
        <f t="shared" ca="1" si="34"/>
        <v>4</v>
      </c>
      <c r="M202" s="7">
        <f ca="1" xml:space="preserve">
  IF(OR($N202 = 2, $N202 = 3, $N202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02" s="6">
        <f t="shared" ca="1" si="35"/>
        <v>6</v>
      </c>
      <c r="O202" s="7" t="str">
        <f ca="1">VLOOKUP($N202,Roles!$A:$B,2,FALSE)</f>
        <v>Intern</v>
      </c>
      <c r="P202" s="6" t="e">
        <f t="shared" ca="1" si="36"/>
        <v>#N/A</v>
      </c>
      <c r="Q202" s="8">
        <f ca="1" xml:space="preserve">
IF(
  OR(
    $N202=5,$N202=6,$N202=7,$N202=8,$N202=14
  ),
  36161,
  IF(
     (
      (TODAY() - $K202) / 365
     ) &lt; 19,
      TODAY(),
      RANDBETWEEN(36161,TODAY())
  )
)</f>
        <v>36161</v>
      </c>
      <c r="R202" s="6">
        <f ca="1">RANDBETWEEN(2,COUNTA('Recruitment source'!$A:$A))</f>
        <v>4</v>
      </c>
      <c r="S202" s="8" t="e">
        <f t="shared" ca="1" si="37"/>
        <v>#N/A</v>
      </c>
      <c r="T202" s="6" t="e">
        <f t="shared" ca="1" si="38"/>
        <v>#N/A</v>
      </c>
      <c r="U202" s="6">
        <f t="shared" ca="1" si="39"/>
        <v>3</v>
      </c>
      <c r="V202" s="1">
        <f ca="1" xml:space="preserve">
IF($N202 = 5 + N("Presidente"),
    27000,
    IF($N202 = 6 + N("Vice-presidente"),
        23000,
        IF(OR($N202 = 8, $N202= 13, $N202 = 12) + N("Secretária bilíngue ou coordenador ou especialista"),
            8000,
            IF($N202 = 7 + N("Diretor"),
                15000,
                IF($N202 = 14 + N("Gerente"),
                    12000,
                    IF($N202 = 9 + N("Estagiário"),
                        705,
                        IF($N202 = 10 + N("Trainee"),
                            805,
                            IF($N202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 = 7,
  500,
  IF($L202 = 8,
    1000,
    IF($L202 = 9,
      1500,
      IF($L202 = 10,
        2000,
        0
      )
    )
  )
)
+
N("Adicional no salário por área")
+
IF($M202 = 14 + N("Tecnologia da Informação"),
  120,
  IF($M202 = 16 + N("Vendas"),
    110,
    IF($M202 = 15 + N("Jurídico"),
      100,
      IF(OR($M202 = 8, $M202 = 9, $M202 = 11) + N("Recursos humanos ou comercial ou comunicação e marketing"),
        80,
        0
      )
    )
  )
)
+
N("Adicionando pegadinha")
+
IF(AND($M202 = 16, $L202 = 9, $N202 = 11) + N("Se for de vendas, com mestrado, analista sênior"),
  IF($J202 = 5,
    100,
    0
  )
  +
  IF($H202 = "M",
    200,
    0
  ),
  0
)</f>
        <v>23000</v>
      </c>
    </row>
    <row r="203" spans="1:22" x14ac:dyDescent="0.2">
      <c r="A203" s="7" cm="1">
        <f t="array" aca="1" ref="A203" ca="1">INDEX(Companies!$A:$A,RANDBETWEEN(2,COUNTA(Companies!$A:$A)),1)</f>
        <v>2</v>
      </c>
      <c r="B203" s="5">
        <f t="shared" si="30"/>
        <v>202</v>
      </c>
      <c r="C203" s="6">
        <f t="shared" ca="1" si="31"/>
        <v>1</v>
      </c>
      <c r="D203" s="7">
        <f ca="1">IF($B203 = 1 + N("Presidente"),
    127,
    IF($B203 = 2 + N("Vice-Presidente"),
        72,
        IF($B203 = 3 + N("Secretária bilíngue"),
            13,
            RANDBETWEEN(5,COUNT(Name!$A:$A) + 1)
        )
    )
)</f>
        <v>196</v>
      </c>
      <c r="E203" s="7" t="str">
        <f ca="1" xml:space="preserve">
VLOOKUP(
  $D203,
  Name!$A:$B,
  2,
  FALSE
)
&amp; " " &amp;
IF($B203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Oliveira Russo</v>
      </c>
      <c r="F203" s="7">
        <v>2</v>
      </c>
      <c r="G203" s="7" t="str" cm="1">
        <f t="array" aca="1" ref="G203" ca="1">VLOOKUP(INDEX(States!$B:$B,RANDBETWEEN(2,COUNTA(States!$A:$A)),1),States!$B:$C,2,FALSE)</f>
        <v xml:space="preserve"> Setúbal </v>
      </c>
      <c r="H203" s="7" t="str">
        <f ca="1">VLOOKUP($D203,Name!$A:$C,3,FALSE)</f>
        <v>M</v>
      </c>
      <c r="I203" s="7" cm="1">
        <f t="array" aca="1" ref="I203" ca="1">INDEX('Marital status'!$A:$A,RANDBETWEEN(2,COUNTA('Marital status'!$A:$A)),1)</f>
        <v>2</v>
      </c>
      <c r="J203" s="7">
        <f t="shared" ca="1" si="32"/>
        <v>3</v>
      </c>
      <c r="K203" s="8">
        <f t="shared" ca="1" si="33"/>
        <v>36243</v>
      </c>
      <c r="L203" s="6">
        <f t="shared" ca="1" si="34"/>
        <v>4</v>
      </c>
      <c r="M203" s="7">
        <f ca="1" xml:space="preserve">
  IF(OR($N203 = 2, $N203 = 3, $N203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03" s="6">
        <f t="shared" ca="1" si="35"/>
        <v>8</v>
      </c>
      <c r="O203" s="7" t="str">
        <f ca="1">VLOOKUP($N203,Roles!$A:$B,2,FALSE)</f>
        <v>Analyst</v>
      </c>
      <c r="P203" s="6">
        <f t="shared" ca="1" si="36"/>
        <v>3</v>
      </c>
      <c r="Q203" s="8">
        <f ca="1" xml:space="preserve">
IF(
  OR(
    $N203=5,$N203=6,$N203=7,$N203=8,$N203=14
  ),
  36161,
  IF(
     (
      (TODAY() - $K203) / 365
     ) &lt; 19,
      TODAY(),
      RANDBETWEEN(36161,TODAY())
  )
)</f>
        <v>36161</v>
      </c>
      <c r="R203" s="6">
        <f ca="1">RANDBETWEEN(2,COUNTA('Recruitment source'!$A:$A))</f>
        <v>5</v>
      </c>
      <c r="S203" s="8" t="e">
        <f t="shared" ca="1" si="37"/>
        <v>#N/A</v>
      </c>
      <c r="T203" s="6" t="e">
        <f t="shared" ca="1" si="38"/>
        <v>#N/A</v>
      </c>
      <c r="U203" s="6">
        <f t="shared" ca="1" si="39"/>
        <v>2</v>
      </c>
      <c r="V203" s="1">
        <f ca="1" xml:space="preserve">
IF($N203 = 5 + N("Presidente"),
    27000,
    IF($N203 = 6 + N("Vice-presidente"),
        23000,
        IF(OR($N203 = 8, $N203= 13, $N203 = 12) + N("Secretária bilíngue ou coordenador ou especialista"),
            8000,
            IF($N203 = 7 + N("Diretor"),
                15000,
                IF($N203 = 14 + N("Gerente"),
                    12000,
                    IF($N203 = 9 + N("Estagiário"),
                        705,
                        IF($N203 = 10 + N("Trainee"),
                            805,
                            IF($N203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IF($L203 = 7,
  500,
  IF($L203 = 8,
    1000,
    IF($L203 = 9,
      1500,
      IF($L203 = 10,
        2000,
        0
      )
    )
  )
)
+
N("Adicional no salário por área")
+
IF($M203 = 14 + N("Tecnologia da Informação"),
  120,
  IF($M203 = 16 + N("Vendas"),
    110,
    IF($M203 = 15 + N("Jurídico"),
      100,
      IF(OR($M203 = 8, $M203 = 9, $M203 = 11) + N("Recursos humanos ou comercial ou comunicação e marketing"),
        80,
        0
      )
    )
  )
)
+
N("Adicionando pegadinha")
+
IF(AND($M203 = 16, $L203 = 9, $N203 = 11) + N("Se for de vendas, com mestrado, analista sênior"),
  IF($J203 = 5,
    100,
    0
  )
  +
  IF($H203 = "M",
    200,
    0
  ),
  0
)</f>
        <v>8000</v>
      </c>
    </row>
    <row r="204" spans="1:22" x14ac:dyDescent="0.2">
      <c r="A204" s="7" cm="1">
        <f t="array" aca="1" ref="A204" ca="1">INDEX(Companies!$A:$A,RANDBETWEEN(2,COUNTA(Companies!$A:$A)),1)</f>
        <v>2</v>
      </c>
      <c r="B204" s="5">
        <f t="shared" si="30"/>
        <v>203</v>
      </c>
      <c r="C204" s="6">
        <f t="shared" ca="1" si="31"/>
        <v>1</v>
      </c>
      <c r="D204" s="7">
        <f ca="1">IF($B204 = 1 + N("Presidente"),
    127,
    IF($B204 = 2 + N("Vice-Presidente"),
        72,
        IF($B204 = 3 + N("Secretária bilíngue"),
            13,
            RANDBETWEEN(5,COUNT(Name!$A:$A) + 1)
        )
    )
)</f>
        <v>191</v>
      </c>
      <c r="E204" s="7" t="str">
        <f ca="1" xml:space="preserve">
VLOOKUP(
  $D204,
  Name!$A:$B,
  2,
  FALSE
)
&amp; " " &amp;
IF($B204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Martinelli Bandeira</v>
      </c>
      <c r="F204" s="7">
        <v>2</v>
      </c>
      <c r="G204" s="7" t="str" cm="1">
        <f t="array" aca="1" ref="G204" ca="1">VLOOKUP(INDEX(States!$B:$B,RANDBETWEEN(2,COUNTA(States!$A:$A)),1),States!$B:$C,2,FALSE)</f>
        <v>Viseu</v>
      </c>
      <c r="H204" s="7" t="str">
        <f ca="1">VLOOKUP($D204,Name!$A:$C,3,FALSE)</f>
        <v>M</v>
      </c>
      <c r="I204" s="7" cm="1">
        <f t="array" aca="1" ref="I204" ca="1">INDEX('Marital status'!$A:$A,RANDBETWEEN(2,COUNTA('Marital status'!$A:$A)),1)</f>
        <v>2</v>
      </c>
      <c r="J204" s="7">
        <f t="shared" ca="1" si="32"/>
        <v>2</v>
      </c>
      <c r="K204" s="8">
        <f t="shared" ca="1" si="33"/>
        <v>30314</v>
      </c>
      <c r="L204" s="6">
        <f t="shared" ca="1" si="34"/>
        <v>4</v>
      </c>
      <c r="M204" s="7">
        <f ca="1" xml:space="preserve">
  IF(OR($N204 = 2, $N204 = 3, $N204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04" s="6">
        <f t="shared" ca="1" si="35"/>
        <v>6</v>
      </c>
      <c r="O204" s="7" t="str">
        <f ca="1">VLOOKUP($N204,Roles!$A:$B,2,FALSE)</f>
        <v>Intern</v>
      </c>
      <c r="P204" s="6" t="e">
        <f t="shared" ca="1" si="36"/>
        <v>#N/A</v>
      </c>
      <c r="Q204" s="8">
        <f ca="1" xml:space="preserve">
IF(
  OR(
    $N204=5,$N204=6,$N204=7,$N204=8,$N204=14
  ),
  36161,
  IF(
     (
      (TODAY() - $K204) / 365
     ) &lt; 19,
      TODAY(),
      RANDBETWEEN(36161,TODAY())
  )
)</f>
        <v>36161</v>
      </c>
      <c r="R204" s="6">
        <f ca="1">RANDBETWEEN(2,COUNTA('Recruitment source'!$A:$A))</f>
        <v>5</v>
      </c>
      <c r="S204" s="8" t="e">
        <f t="shared" ca="1" si="37"/>
        <v>#N/A</v>
      </c>
      <c r="T204" s="6" t="e">
        <f t="shared" ca="1" si="38"/>
        <v>#N/A</v>
      </c>
      <c r="U204" s="6">
        <f t="shared" ca="1" si="39"/>
        <v>4</v>
      </c>
      <c r="V204" s="1">
        <f ca="1" xml:space="preserve">
IF($N204 = 5 + N("Presidente"),
    27000,
    IF($N204 = 6 + N("Vice-presidente"),
        23000,
        IF(OR($N204 = 8, $N204= 13, $N204 = 12) + N("Secretária bilíngue ou coordenador ou especialista"),
            8000,
            IF($N204 = 7 + N("Diretor"),
                15000,
                IF($N204 = 14 + N("Gerente"),
                    12000,
                    IF($N204 = 9 + N("Estagiário"),
                        705,
                        IF($N204 = 10 + N("Trainee"),
                            805,
                            IF($N204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IF($L204 = 7,
  500,
  IF($L204 = 8,
    1000,
    IF($L204 = 9,
      1500,
      IF($L204 = 10,
        2000,
        0
      )
    )
  )
)
+
N("Adicional no salário por área")
+
IF($M204 = 14 + N("Tecnologia da Informação"),
  120,
  IF($M204 = 16 + N("Vendas"),
    110,
    IF($M204 = 15 + N("Jurídico"),
      100,
      IF(OR($M204 = 8, $M204 = 9, $M204 = 11) + N("Recursos humanos ou comercial ou comunicação e marketing"),
        80,
        0
      )
    )
  )
)
+
N("Adicionando pegadinha")
+
IF(AND($M204 = 16, $L204 = 9, $N204 = 11) + N("Se for de vendas, com mestrado, analista sênior"),
  IF($J204 = 5,
    100,
    0
  )
  +
  IF($H204 = "M",
    200,
    0
  ),
  0
)</f>
        <v>23000</v>
      </c>
    </row>
    <row r="205" spans="1:22" x14ac:dyDescent="0.2">
      <c r="A205" s="7" cm="1">
        <f t="array" aca="1" ref="A205" ca="1">INDEX(Companies!$A:$A,RANDBETWEEN(2,COUNTA(Companies!$A:$A)),1)</f>
        <v>2</v>
      </c>
      <c r="B205" s="5">
        <f t="shared" si="30"/>
        <v>204</v>
      </c>
      <c r="C205" s="6">
        <f t="shared" ca="1" si="31"/>
        <v>1</v>
      </c>
      <c r="D205" s="7">
        <f ca="1">IF($B205 = 1 + N("Presidente"),
    127,
    IF($B205 = 2 + N("Vice-Presidente"),
        72,
        IF($B205 = 3 + N("Secretária bilíngue"),
            13,
            RANDBETWEEN(5,COUNT(Name!$A:$A) + 1)
        )
    )
)</f>
        <v>23</v>
      </c>
      <c r="E205" s="7" t="str">
        <f ca="1" xml:space="preserve">
VLOOKUP(
  $D205,
  Name!$A:$B,
  2,
  FALSE
)
&amp; " " &amp;
IF($B205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sobrenome Alcantara</v>
      </c>
      <c r="F205" s="7">
        <v>2</v>
      </c>
      <c r="G205" s="7" t="str" cm="1">
        <f t="array" aca="1" ref="G205" ca="1">VLOOKUP(INDEX(States!$B:$B,RANDBETWEEN(2,COUNTA(States!$A:$A)),1),States!$B:$C,2,FALSE)</f>
        <v>Viana do Castelo</v>
      </c>
      <c r="H205" s="7" t="str">
        <f ca="1">VLOOKUP($D205,Name!$A:$C,3,FALSE)</f>
        <v>F</v>
      </c>
      <c r="I205" s="7" cm="1">
        <f t="array" aca="1" ref="I205" ca="1">INDEX('Marital status'!$A:$A,RANDBETWEEN(2,COUNTA('Marital status'!$A:$A)),1)</f>
        <v>4</v>
      </c>
      <c r="J205" s="7">
        <f t="shared" ca="1" si="32"/>
        <v>2</v>
      </c>
      <c r="K205" s="8">
        <f t="shared" ca="1" si="33"/>
        <v>36888</v>
      </c>
      <c r="L205" s="6">
        <f t="shared" ca="1" si="34"/>
        <v>5</v>
      </c>
      <c r="M205" s="7">
        <f ca="1" xml:space="preserve">
  IF(OR($N205 = 2, $N205 = 3, $N205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05" s="6">
        <f t="shared" ca="1" si="35"/>
        <v>8</v>
      </c>
      <c r="O205" s="7" t="str">
        <f ca="1">VLOOKUP($N205,Roles!$A:$B,2,FALSE)</f>
        <v>Analyst</v>
      </c>
      <c r="P205" s="6">
        <f t="shared" ca="1" si="36"/>
        <v>2</v>
      </c>
      <c r="Q205" s="8">
        <f ca="1" xml:space="preserve">
IF(
  OR(
    $N205=5,$N205=6,$N205=7,$N205=8,$N205=14
  ),
  36161,
  IF(
     (
      (TODAY() - $K205) / 365
     ) &lt; 19,
      TODAY(),
      RANDBETWEEN(36161,TODAY())
  )
)</f>
        <v>36161</v>
      </c>
      <c r="R205" s="6">
        <f ca="1">RANDBETWEEN(2,COUNTA('Recruitment source'!$A:$A))</f>
        <v>9</v>
      </c>
      <c r="S205" s="8" t="e">
        <f t="shared" ca="1" si="37"/>
        <v>#N/A</v>
      </c>
      <c r="T205" s="6" t="e">
        <f t="shared" ca="1" si="38"/>
        <v>#N/A</v>
      </c>
      <c r="U205" s="6">
        <f t="shared" ca="1" si="39"/>
        <v>3</v>
      </c>
      <c r="V205" s="1">
        <f ca="1" xml:space="preserve">
IF($N205 = 5 + N("Presidente"),
    27000,
    IF($N205 = 6 + N("Vice-presidente"),
        23000,
        IF(OR($N205 = 8, $N205= 13, $N205 = 12) + N("Secretária bilíngue ou coordenador ou especialista"),
            8000,
            IF($N205 = 7 + N("Diretor"),
                15000,
                IF($N205 = 14 + N("Gerente"),
                    12000,
                    IF($N205 = 9 + N("Estagiário"),
                        705,
                        IF($N205 = 10 + N("Trainee"),
                            805,
                            IF($N205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IF($L205 = 7,
  500,
  IF($L205 = 8,
    1000,
    IF($L205 = 9,
      1500,
      IF($L205 = 10,
        2000,
        0
      )
    )
  )
)
+
N("Adicional no salário por área")
+
IF($M205 = 14 + N("Tecnologia da Informação"),
  120,
  IF($M205 = 16 + N("Vendas"),
    110,
    IF($M205 = 15 + N("Jurídico"),
      100,
      IF(OR($M205 = 8, $M205 = 9, $M205 = 11) + N("Recursos humanos ou comercial ou comunicação e marketing"),
        80,
        0
      )
    )
  )
)
+
N("Adicionando pegadinha")
+
IF(AND($M205 = 16, $L205 = 9, $N205 = 11) + N("Se for de vendas, com mestrado, analista sênior"),
  IF($J205 = 5,
    100,
    0
  )
  +
  IF($H205 = "M",
    200,
    0
  ),
  0
)</f>
        <v>8000</v>
      </c>
    </row>
    <row r="206" spans="1:22" x14ac:dyDescent="0.2">
      <c r="A206" s="7" cm="1">
        <f t="array" aca="1" ref="A206" ca="1">INDEX(Companies!$A:$A,RANDBETWEEN(2,COUNTA(Companies!$A:$A)),1)</f>
        <v>2</v>
      </c>
      <c r="B206" s="5">
        <f t="shared" si="30"/>
        <v>205</v>
      </c>
      <c r="C206" s="6">
        <f t="shared" ca="1" si="31"/>
        <v>1</v>
      </c>
      <c r="D206" s="7">
        <f ca="1">IF($B206 = 1 + N("Presidente"),
    127,
    IF($B206 = 2 + N("Vice-Presidente"),
        72,
        IF($B206 = 3 + N("Secretária bilíngue"),
            13,
            RANDBETWEEN(5,COUNT(Name!$A:$A) + 1)
        )
    )
)</f>
        <v>15</v>
      </c>
      <c r="E206" s="7" t="str">
        <f ca="1" xml:space="preserve">
VLOOKUP(
  $D206,
  Name!$A:$B,
  2,
  FALSE
)
&amp; " " &amp;
IF($B206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Cabral Pellegrini</v>
      </c>
      <c r="F206" s="7">
        <v>2</v>
      </c>
      <c r="G206" s="7" t="str" cm="1">
        <f t="array" aca="1" ref="G206" ca="1">VLOOKUP(INDEX(States!$B:$B,RANDBETWEEN(2,COUNTA(States!$A:$A)),1),States!$B:$C,2,FALSE)</f>
        <v>Leiria</v>
      </c>
      <c r="H206" s="7" t="str">
        <f ca="1">VLOOKUP($D206,Name!$A:$C,3,FALSE)</f>
        <v>M</v>
      </c>
      <c r="I206" s="7" cm="1">
        <f t="array" aca="1" ref="I206" ca="1">INDEX('Marital status'!$A:$A,RANDBETWEEN(2,COUNTA('Marital status'!$A:$A)),1)</f>
        <v>4</v>
      </c>
      <c r="J206" s="7">
        <f t="shared" ca="1" si="32"/>
        <v>2</v>
      </c>
      <c r="K206" s="8">
        <f t="shared" ca="1" si="33"/>
        <v>30491</v>
      </c>
      <c r="L206" s="6">
        <f t="shared" ca="1" si="34"/>
        <v>4</v>
      </c>
      <c r="M206" s="7">
        <f ca="1" xml:space="preserve">
  IF(OR($N206 = 2, $N206 = 3, $N206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06" s="6">
        <f t="shared" ca="1" si="35"/>
        <v>6</v>
      </c>
      <c r="O206" s="7" t="str">
        <f ca="1">VLOOKUP($N206,Roles!$A:$B,2,FALSE)</f>
        <v>Intern</v>
      </c>
      <c r="P206" s="6" t="e">
        <f t="shared" ca="1" si="36"/>
        <v>#N/A</v>
      </c>
      <c r="Q206" s="8">
        <f ca="1" xml:space="preserve">
IF(
  OR(
    $N206=5,$N206=6,$N206=7,$N206=8,$N206=14
  ),
  36161,
  IF(
     (
      (TODAY() - $K206) / 365
     ) &lt; 19,
      TODAY(),
      RANDBETWEEN(36161,TODAY())
  )
)</f>
        <v>36161</v>
      </c>
      <c r="R206" s="6">
        <f ca="1">RANDBETWEEN(2,COUNTA('Recruitment source'!$A:$A))</f>
        <v>4</v>
      </c>
      <c r="S206" s="8" t="e">
        <f t="shared" ca="1" si="37"/>
        <v>#N/A</v>
      </c>
      <c r="T206" s="6" t="e">
        <f t="shared" ca="1" si="38"/>
        <v>#N/A</v>
      </c>
      <c r="U206" s="6">
        <f t="shared" ca="1" si="39"/>
        <v>5</v>
      </c>
      <c r="V206" s="1">
        <f ca="1" xml:space="preserve">
IF($N206 = 5 + N("Presidente"),
    27000,
    IF($N206 = 6 + N("Vice-presidente"),
        23000,
        IF(OR($N206 = 8, $N206= 13, $N206 = 12) + N("Secretária bilíngue ou coordenador ou especialista"),
            8000,
            IF($N206 = 7 + N("Diretor"),
                15000,
                IF($N206 = 14 + N("Gerente"),
                    12000,
                    IF($N206 = 9 + N("Estagiário"),
                        705,
                        IF($N206 = 10 + N("Trainee"),
                            805,
                            IF($N206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IF($L206 = 7,
  500,
  IF($L206 = 8,
    1000,
    IF($L206 = 9,
      1500,
      IF($L206 = 10,
        2000,
        0
      )
    )
  )
)
+
N("Adicional no salário por área")
+
IF($M206 = 14 + N("Tecnologia da Informação"),
  120,
  IF($M206 = 16 + N("Vendas"),
    110,
    IF($M206 = 15 + N("Jurídico"),
      100,
      IF(OR($M206 = 8, $M206 = 9, $M206 = 11) + N("Recursos humanos ou comercial ou comunicação e marketing"),
        80,
        0
      )
    )
  )
)
+
N("Adicionando pegadinha")
+
IF(AND($M206 = 16, $L206 = 9, $N206 = 11) + N("Se for de vendas, com mestrado, analista sênior"),
  IF($J206 = 5,
    100,
    0
  )
  +
  IF($H206 = "M",
    200,
    0
  ),
  0
)</f>
        <v>23000</v>
      </c>
    </row>
    <row r="207" spans="1:22" x14ac:dyDescent="0.2">
      <c r="A207" s="7" cm="1">
        <f t="array" aca="1" ref="A207" ca="1">INDEX(Companies!$A:$A,RANDBETWEEN(2,COUNTA(Companies!$A:$A)),1)</f>
        <v>2</v>
      </c>
      <c r="B207" s="5">
        <f t="shared" si="30"/>
        <v>206</v>
      </c>
      <c r="C207" s="6">
        <f t="shared" ca="1" si="31"/>
        <v>1</v>
      </c>
      <c r="D207" s="7">
        <f ca="1">IF($B207 = 1 + N("Presidente"),
    127,
    IF($B207 = 2 + N("Vice-Presidente"),
        72,
        IF($B207 = 3 + N("Secretária bilíngue"),
            13,
            RANDBETWEEN(5,COUNT(Name!$A:$A) + 1)
        )
    )
)</f>
        <v>54</v>
      </c>
      <c r="E207" s="7" t="str">
        <f ca="1" xml:space="preserve">
VLOOKUP(
  $D207,
  Name!$A:$B,
  2,
  FALSE
)
&amp; " " &amp;
IF($B207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Pinheiro Morato</v>
      </c>
      <c r="F207" s="7">
        <v>2</v>
      </c>
      <c r="G207" s="7" t="str" cm="1">
        <f t="array" aca="1" ref="G207" ca="1">VLOOKUP(INDEX(States!$B:$B,RANDBETWEEN(2,COUNTA(States!$A:$A)),1),States!$B:$C,2,FALSE)</f>
        <v>Madeira</v>
      </c>
      <c r="H207" s="7" t="str">
        <f ca="1">VLOOKUP($D207,Name!$A:$C,3,FALSE)</f>
        <v>F</v>
      </c>
      <c r="I207" s="7" cm="1">
        <f t="array" aca="1" ref="I207" ca="1">INDEX('Marital status'!$A:$A,RANDBETWEEN(2,COUNTA('Marital status'!$A:$A)),1)</f>
        <v>6</v>
      </c>
      <c r="J207" s="7">
        <f t="shared" ca="1" si="32"/>
        <v>2</v>
      </c>
      <c r="K207" s="8">
        <f t="shared" ca="1" si="33"/>
        <v>35135</v>
      </c>
      <c r="L207" s="6">
        <f t="shared" ca="1" si="34"/>
        <v>5</v>
      </c>
      <c r="M207" s="7">
        <f ca="1" xml:space="preserve">
  IF(OR($N207 = 2, $N207 = 3, $N207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07" s="6">
        <f t="shared" ca="1" si="35"/>
        <v>8</v>
      </c>
      <c r="O207" s="7" t="str">
        <f ca="1">VLOOKUP($N207,Roles!$A:$B,2,FALSE)</f>
        <v>Analyst</v>
      </c>
      <c r="P207" s="6">
        <f t="shared" ca="1" si="36"/>
        <v>4</v>
      </c>
      <c r="Q207" s="8">
        <f ca="1" xml:space="preserve">
IF(
  OR(
    $N207=5,$N207=6,$N207=7,$N207=8,$N207=14
  ),
  36161,
  IF(
     (
      (TODAY() - $K207) / 365
     ) &lt; 19,
      TODAY(),
      RANDBETWEEN(36161,TODAY())
  )
)</f>
        <v>36161</v>
      </c>
      <c r="R207" s="6">
        <f ca="1">RANDBETWEEN(2,COUNTA('Recruitment source'!$A:$A))</f>
        <v>12</v>
      </c>
      <c r="S207" s="8" t="e">
        <f t="shared" ca="1" si="37"/>
        <v>#N/A</v>
      </c>
      <c r="T207" s="6" t="e">
        <f t="shared" ca="1" si="38"/>
        <v>#N/A</v>
      </c>
      <c r="U207" s="6">
        <f t="shared" ca="1" si="39"/>
        <v>2</v>
      </c>
      <c r="V207" s="1">
        <f ca="1" xml:space="preserve">
IF($N207 = 5 + N("Presidente"),
    27000,
    IF($N207 = 6 + N("Vice-presidente"),
        23000,
        IF(OR($N207 = 8, $N207= 13, $N207 = 12) + N("Secretária bilíngue ou coordenador ou especialista"),
            8000,
            IF($N207 = 7 + N("Diretor"),
                15000,
                IF($N207 = 14 + N("Gerente"),
                    12000,
                    IF($N207 = 9 + N("Estagiário"),
                        705,
                        IF($N207 = 10 + N("Trainee"),
                            805,
                            IF($N207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IF($L207 = 7,
  500,
  IF($L207 = 8,
    1000,
    IF($L207 = 9,
      1500,
      IF($L207 = 10,
        2000,
        0
      )
    )
  )
)
+
N("Adicional no salário por área")
+
IF($M207 = 14 + N("Tecnologia da Informação"),
  120,
  IF($M207 = 16 + N("Vendas"),
    110,
    IF($M207 = 15 + N("Jurídico"),
      100,
      IF(OR($M207 = 8, $M207 = 9, $M207 = 11) + N("Recursos humanos ou comercial ou comunicação e marketing"),
        80,
        0
      )
    )
  )
)
+
N("Adicionando pegadinha")
+
IF(AND($M207 = 16, $L207 = 9, $N207 = 11) + N("Se for de vendas, com mestrado, analista sênior"),
  IF($J207 = 5,
    100,
    0
  )
  +
  IF($H207 = "M",
    200,
    0
  ),
  0
)</f>
        <v>8000</v>
      </c>
    </row>
    <row r="208" spans="1:22" x14ac:dyDescent="0.2">
      <c r="A208" s="7" cm="1">
        <f t="array" aca="1" ref="A208" ca="1">INDEX(Companies!$A:$A,RANDBETWEEN(2,COUNTA(Companies!$A:$A)),1)</f>
        <v>2</v>
      </c>
      <c r="B208" s="5">
        <f t="shared" si="30"/>
        <v>207</v>
      </c>
      <c r="C208" s="6">
        <f t="shared" ca="1" si="31"/>
        <v>1</v>
      </c>
      <c r="D208" s="7">
        <f ca="1">IF($B208 = 1 + N("Presidente"),
    127,
    IF($B208 = 2 + N("Vice-Presidente"),
        72,
        IF($B208 = 3 + N("Secretária bilíngue"),
            13,
            RANDBETWEEN(5,COUNT(Name!$A:$A) + 1)
        )
    )
)</f>
        <v>260</v>
      </c>
      <c r="E208" s="7" t="str">
        <f ca="1" xml:space="preserve">
VLOOKUP(
  $D208,
  Name!$A:$B,
  2,
  FALSE
)
&amp; " " &amp;
IF($B208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Miranda Borges</v>
      </c>
      <c r="F208" s="7">
        <v>2</v>
      </c>
      <c r="G208" s="7" t="str" cm="1">
        <f t="array" aca="1" ref="G208" ca="1">VLOOKUP(INDEX(States!$B:$B,RANDBETWEEN(2,COUNTA(States!$A:$A)),1),States!$B:$C,2,FALSE)</f>
        <v>Coimbra</v>
      </c>
      <c r="H208" s="7" t="str">
        <f ca="1">VLOOKUP($D208,Name!$A:$C,3,FALSE)</f>
        <v>F</v>
      </c>
      <c r="I208" s="7" cm="1">
        <f t="array" aca="1" ref="I208" ca="1">INDEX('Marital status'!$A:$A,RANDBETWEEN(2,COUNTA('Marital status'!$A:$A)),1)</f>
        <v>3</v>
      </c>
      <c r="J208" s="7">
        <f t="shared" ca="1" si="32"/>
        <v>2</v>
      </c>
      <c r="K208" s="8">
        <f t="shared" ca="1" si="33"/>
        <v>35878</v>
      </c>
      <c r="L208" s="6">
        <f t="shared" ca="1" si="34"/>
        <v>4</v>
      </c>
      <c r="M208" s="7">
        <f ca="1" xml:space="preserve">
  IF(OR($N208 = 2, $N208 = 3, $N208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08" s="6">
        <f t="shared" ca="1" si="35"/>
        <v>7</v>
      </c>
      <c r="O208" s="7" t="str">
        <f ca="1">VLOOKUP($N208,Roles!$A:$B,2,FALSE)</f>
        <v>Trainee</v>
      </c>
      <c r="P208" s="6" t="e">
        <f t="shared" ca="1" si="36"/>
        <v>#N/A</v>
      </c>
      <c r="Q208" s="8">
        <f ca="1" xml:space="preserve">
IF(
  OR(
    $N208=5,$N208=6,$N208=7,$N208=8,$N208=14
  ),
  36161,
  IF(
     (
      (TODAY() - $K208) / 365
     ) &lt; 19,
      TODAY(),
      RANDBETWEEN(36161,TODAY())
  )
)</f>
        <v>36161</v>
      </c>
      <c r="R208" s="6">
        <f ca="1">RANDBETWEEN(2,COUNTA('Recruitment source'!$A:$A))</f>
        <v>12</v>
      </c>
      <c r="S208" s="8" t="e">
        <f t="shared" ca="1" si="37"/>
        <v>#N/A</v>
      </c>
      <c r="T208" s="6" t="e">
        <f t="shared" ca="1" si="38"/>
        <v>#N/A</v>
      </c>
      <c r="U208" s="6">
        <f t="shared" ca="1" si="39"/>
        <v>5</v>
      </c>
      <c r="V208" s="1">
        <f ca="1" xml:space="preserve">
IF($N208 = 5 + N("Presidente"),
    27000,
    IF($N208 = 6 + N("Vice-presidente"),
        23000,
        IF(OR($N208 = 8, $N208= 13, $N208 = 12) + N("Secretária bilíngue ou coordenador ou especialista"),
            8000,
            IF($N208 = 7 + N("Diretor"),
                15000,
                IF($N208 = 14 + N("Gerente"),
                    12000,
                    IF($N208 = 9 + N("Estagiário"),
                        705,
                        IF($N208 = 10 + N("Trainee"),
                            805,
                            IF($N208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IF($L208 = 7,
  500,
  IF($L208 = 8,
    1000,
    IF($L208 = 9,
      1500,
      IF($L208 = 10,
        2000,
        0
      )
    )
  )
)
+
N("Adicional no salário por área")
+
IF($M208 = 14 + N("Tecnologia da Informação"),
  120,
  IF($M208 = 16 + N("Vendas"),
    110,
    IF($M208 = 15 + N("Jurídico"),
      100,
      IF(OR($M208 = 8, $M208 = 9, $M208 = 11) + N("Recursos humanos ou comercial ou comunicação e marketing"),
        80,
        0
      )
    )
  )
)
+
N("Adicionando pegadinha")
+
IF(AND($M208 = 16, $L208 = 9, $N208 = 11) + N("Se for de vendas, com mestrado, analista sênior"),
  IF($J208 = 5,
    100,
    0
  )
  +
  IF($H208 = "M",
    200,
    0
  ),
  0
)</f>
        <v>15000</v>
      </c>
    </row>
    <row r="209" spans="1:22" x14ac:dyDescent="0.2">
      <c r="A209" s="7" cm="1">
        <f t="array" aca="1" ref="A209" ca="1">INDEX(Companies!$A:$A,RANDBETWEEN(2,COUNTA(Companies!$A:$A)),1)</f>
        <v>2</v>
      </c>
      <c r="B209" s="5">
        <f t="shared" si="30"/>
        <v>208</v>
      </c>
      <c r="C209" s="6">
        <f t="shared" ca="1" si="31"/>
        <v>1</v>
      </c>
      <c r="D209" s="7">
        <f ca="1">IF($B209 = 1 + N("Presidente"),
    127,
    IF($B209 = 2 + N("Vice-Presidente"),
        72,
        IF($B209 = 3 + N("Secretária bilíngue"),
            13,
            RANDBETWEEN(5,COUNT(Name!$A:$A) + 1)
        )
    )
)</f>
        <v>44</v>
      </c>
      <c r="E209" s="7" t="str">
        <f ca="1" xml:space="preserve">
VLOOKUP(
  $D209,
  Name!$A:$B,
  2,
  FALSE
)
&amp; " " &amp;
IF($B209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Saragoça Frasão</v>
      </c>
      <c r="F209" s="7">
        <v>2</v>
      </c>
      <c r="G209" s="7" t="str" cm="1">
        <f t="array" aca="1" ref="G209" ca="1">VLOOKUP(INDEX(States!$B:$B,RANDBETWEEN(2,COUNTA(States!$A:$A)),1),States!$B:$C,2,FALSE)</f>
        <v xml:space="preserve"> ÉVORA</v>
      </c>
      <c r="H209" s="7" t="str">
        <f ca="1">VLOOKUP($D209,Name!$A:$C,3,FALSE)</f>
        <v>F</v>
      </c>
      <c r="I209" s="7" cm="1">
        <f t="array" aca="1" ref="I209" ca="1">INDEX('Marital status'!$A:$A,RANDBETWEEN(2,COUNTA('Marital status'!$A:$A)),1)</f>
        <v>4</v>
      </c>
      <c r="J209" s="7">
        <f t="shared" ca="1" si="32"/>
        <v>5</v>
      </c>
      <c r="K209" s="8">
        <f t="shared" ca="1" si="33"/>
        <v>35539</v>
      </c>
      <c r="L209" s="6">
        <f t="shared" ca="1" si="34"/>
        <v>5</v>
      </c>
      <c r="M209" s="7">
        <f ca="1" xml:space="preserve">
  IF(OR($N209 = 2, $N209 = 3, $N209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09" s="6">
        <f t="shared" ca="1" si="35"/>
        <v>8</v>
      </c>
      <c r="O209" s="7" t="str">
        <f ca="1">VLOOKUP($N209,Roles!$A:$B,2,FALSE)</f>
        <v>Analyst</v>
      </c>
      <c r="P209" s="6">
        <f t="shared" ca="1" si="36"/>
        <v>3</v>
      </c>
      <c r="Q209" s="8">
        <f ca="1" xml:space="preserve">
IF(
  OR(
    $N209=5,$N209=6,$N209=7,$N209=8,$N209=14
  ),
  36161,
  IF(
     (
      (TODAY() - $K209) / 365
     ) &lt; 19,
      TODAY(),
      RANDBETWEEN(36161,TODAY())
  )
)</f>
        <v>36161</v>
      </c>
      <c r="R209" s="6">
        <f ca="1">RANDBETWEEN(2,COUNTA('Recruitment source'!$A:$A))</f>
        <v>12</v>
      </c>
      <c r="S209" s="8" t="e">
        <f t="shared" ca="1" si="37"/>
        <v>#N/A</v>
      </c>
      <c r="T209" s="6" t="e">
        <f t="shared" ca="1" si="38"/>
        <v>#N/A</v>
      </c>
      <c r="U209" s="6">
        <f t="shared" ca="1" si="39"/>
        <v>4</v>
      </c>
      <c r="V209" s="1">
        <f ca="1" xml:space="preserve">
IF($N209 = 5 + N("Presidente"),
    27000,
    IF($N209 = 6 + N("Vice-presidente"),
        23000,
        IF(OR($N209 = 8, $N209= 13, $N209 = 12) + N("Secretária bilíngue ou coordenador ou especialista"),
            8000,
            IF($N209 = 7 + N("Diretor"),
                15000,
                IF($N209 = 14 + N("Gerente"),
                    12000,
                    IF($N209 = 9 + N("Estagiário"),
                        705,
                        IF($N209 = 10 + N("Trainee"),
                            805,
                            IF($N209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IF($L209 = 7,
  500,
  IF($L209 = 8,
    1000,
    IF($L209 = 9,
      1500,
      IF($L209 = 10,
        2000,
        0
      )
    )
  )
)
+
N("Adicional no salário por área")
+
IF($M209 = 14 + N("Tecnologia da Informação"),
  120,
  IF($M209 = 16 + N("Vendas"),
    110,
    IF($M209 = 15 + N("Jurídico"),
      100,
      IF(OR($M209 = 8, $M209 = 9, $M209 = 11) + N("Recursos humanos ou comercial ou comunicação e marketing"),
        80,
        0
      )
    )
  )
)
+
N("Adicionando pegadinha")
+
IF(AND($M209 = 16, $L209 = 9, $N209 = 11) + N("Se for de vendas, com mestrado, analista sênior"),
  IF($J209 = 5,
    100,
    0
  )
  +
  IF($H209 = "M",
    200,
    0
  ),
  0
)</f>
        <v>8000</v>
      </c>
    </row>
    <row r="210" spans="1:22" x14ac:dyDescent="0.2">
      <c r="A210" s="7" cm="1">
        <f t="array" aca="1" ref="A210" ca="1">INDEX(Companies!$A:$A,RANDBETWEEN(2,COUNTA(Companies!$A:$A)),1)</f>
        <v>2</v>
      </c>
      <c r="B210" s="5">
        <f t="shared" si="30"/>
        <v>209</v>
      </c>
      <c r="C210" s="6">
        <f t="shared" ca="1" si="31"/>
        <v>1</v>
      </c>
      <c r="D210" s="7">
        <f ca="1">IF($B210 = 1 + N("Presidente"),
    127,
    IF($B210 = 2 + N("Vice-Presidente"),
        72,
        IF($B210 = 3 + N("Secretária bilíngue"),
            13,
            RANDBETWEEN(5,COUNT(Name!$A:$A) + 1)
        )
    )
)</f>
        <v>206</v>
      </c>
      <c r="E210" s="7" t="str">
        <f ca="1" xml:space="preserve">
VLOOKUP(
  $D210,
  Name!$A:$B,
  2,
  FALSE
)
&amp; " " &amp;
IF($B210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Frasão Fernandes</v>
      </c>
      <c r="F210" s="7">
        <v>2</v>
      </c>
      <c r="G210" s="7" t="str" cm="1">
        <f t="array" aca="1" ref="G210" ca="1">VLOOKUP(INDEX(States!$B:$B,RANDBETWEEN(2,COUNTA(States!$A:$A)),1),States!$B:$C,2,FALSE)</f>
        <v>Madeira</v>
      </c>
      <c r="H210" s="7" t="str">
        <f ca="1">VLOOKUP($D210,Name!$A:$C,3,FALSE)</f>
        <v>F</v>
      </c>
      <c r="I210" s="7" cm="1">
        <f t="array" aca="1" ref="I210" ca="1">INDEX('Marital status'!$A:$A,RANDBETWEEN(2,COUNTA('Marital status'!$A:$A)),1)</f>
        <v>6</v>
      </c>
      <c r="J210" s="7">
        <f t="shared" ca="1" si="32"/>
        <v>3</v>
      </c>
      <c r="K210" s="8">
        <f t="shared" ca="1" si="33"/>
        <v>32782</v>
      </c>
      <c r="L210" s="6">
        <f t="shared" ca="1" si="34"/>
        <v>4</v>
      </c>
      <c r="M210" s="7">
        <f ca="1" xml:space="preserve">
  IF(OR($N210 = 2, $N210 = 3, $N210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10" s="6">
        <f t="shared" ca="1" si="35"/>
        <v>7</v>
      </c>
      <c r="O210" s="7" t="str">
        <f ca="1">VLOOKUP($N210,Roles!$A:$B,2,FALSE)</f>
        <v>Trainee</v>
      </c>
      <c r="P210" s="6" t="e">
        <f t="shared" ca="1" si="36"/>
        <v>#N/A</v>
      </c>
      <c r="Q210" s="8">
        <f ca="1" xml:space="preserve">
IF(
  OR(
    $N210=5,$N210=6,$N210=7,$N210=8,$N210=14
  ),
  36161,
  IF(
     (
      (TODAY() - $K210) / 365
     ) &lt; 19,
      TODAY(),
      RANDBETWEEN(36161,TODAY())
  )
)</f>
        <v>36161</v>
      </c>
      <c r="R210" s="6">
        <f ca="1">RANDBETWEEN(2,COUNTA('Recruitment source'!$A:$A))</f>
        <v>8</v>
      </c>
      <c r="S210" s="8" t="e">
        <f t="shared" ca="1" si="37"/>
        <v>#N/A</v>
      </c>
      <c r="T210" s="6" t="e">
        <f t="shared" ca="1" si="38"/>
        <v>#N/A</v>
      </c>
      <c r="U210" s="6">
        <f t="shared" ca="1" si="39"/>
        <v>4</v>
      </c>
      <c r="V210" s="1">
        <f ca="1" xml:space="preserve">
IF($N210 = 5 + N("Presidente"),
    27000,
    IF($N210 = 6 + N("Vice-presidente"),
        23000,
        IF(OR($N210 = 8, $N210= 13, $N210 = 12) + N("Secretária bilíngue ou coordenador ou especialista"),
            8000,
            IF($N210 = 7 + N("Diretor"),
                15000,
                IF($N210 = 14 + N("Gerente"),
                    12000,
                    IF($N210 = 9 + N("Estagiário"),
                        705,
                        IF($N210 = 10 + N("Trainee"),
                            805,
                            IF($N210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IF($L210 = 7,
  500,
  IF($L210 = 8,
    1000,
    IF($L210 = 9,
      1500,
      IF($L210 = 10,
        2000,
        0
      )
    )
  )
)
+
N("Adicional no salário por área")
+
IF($M210 = 14 + N("Tecnologia da Informação"),
  120,
  IF($M210 = 16 + N("Vendas"),
    110,
    IF($M210 = 15 + N("Jurídico"),
      100,
      IF(OR($M210 = 8, $M210 = 9, $M210 = 11) + N("Recursos humanos ou comercial ou comunicação e marketing"),
        80,
        0
      )
    )
  )
)
+
N("Adicionando pegadinha")
+
IF(AND($M210 = 16, $L210 = 9, $N210 = 11) + N("Se for de vendas, com mestrado, analista sênior"),
  IF($J210 = 5,
    100,
    0
  )
  +
  IF($H210 = "M",
    200,
    0
  ),
  0
)</f>
        <v>15000</v>
      </c>
    </row>
    <row r="211" spans="1:22" x14ac:dyDescent="0.2">
      <c r="A211" s="7" cm="1">
        <f t="array" aca="1" ref="A211" ca="1">INDEX(Companies!$A:$A,RANDBETWEEN(2,COUNTA(Companies!$A:$A)),1)</f>
        <v>2</v>
      </c>
      <c r="B211" s="5">
        <f t="shared" si="30"/>
        <v>210</v>
      </c>
      <c r="C211" s="6">
        <f t="shared" ca="1" si="31"/>
        <v>1</v>
      </c>
      <c r="D211" s="7">
        <f ca="1">IF($B211 = 1 + N("Presidente"),
    127,
    IF($B211 = 2 + N("Vice-Presidente"),
        72,
        IF($B211 = 3 + N("Secretária bilíngue"),
            13,
            RANDBETWEEN(5,COUNT(Name!$A:$A) + 1)
        )
    )
)</f>
        <v>129</v>
      </c>
      <c r="E211" s="7" t="str">
        <f ca="1" xml:space="preserve">
VLOOKUP(
  $D211,
  Name!$A:$B,
  2,
  FALSE
)
&amp; " " &amp;
IF($B211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Rinaldi Machado</v>
      </c>
      <c r="F211" s="7">
        <v>2</v>
      </c>
      <c r="G211" s="7" t="str" cm="1">
        <f t="array" aca="1" ref="G211" ca="1">VLOOKUP(INDEX(States!$B:$B,RANDBETWEEN(2,COUNTA(States!$A:$A)),1),States!$B:$C,2,FALSE)</f>
        <v>Faro</v>
      </c>
      <c r="H211" s="7" t="str">
        <f ca="1">VLOOKUP($D211,Name!$A:$C,3,FALSE)</f>
        <v>M</v>
      </c>
      <c r="I211" s="7" cm="1">
        <f t="array" aca="1" ref="I211" ca="1">INDEX('Marital status'!$A:$A,RANDBETWEEN(2,COUNTA('Marital status'!$A:$A)),1)</f>
        <v>2</v>
      </c>
      <c r="J211" s="7">
        <f t="shared" ca="1" si="32"/>
        <v>2</v>
      </c>
      <c r="K211" s="8">
        <f t="shared" ca="1" si="33"/>
        <v>35575</v>
      </c>
      <c r="L211" s="6">
        <f t="shared" ca="1" si="34"/>
        <v>4</v>
      </c>
      <c r="M211" s="7">
        <f ca="1" xml:space="preserve">
  IF(OR($N211 = 2, $N211 = 3, $N211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11" s="6">
        <f t="shared" ca="1" si="35"/>
        <v>8</v>
      </c>
      <c r="O211" s="7" t="str">
        <f ca="1">VLOOKUP($N211,Roles!$A:$B,2,FALSE)</f>
        <v>Analyst</v>
      </c>
      <c r="P211" s="6">
        <f t="shared" ca="1" si="36"/>
        <v>4</v>
      </c>
      <c r="Q211" s="8">
        <f ca="1" xml:space="preserve">
IF(
  OR(
    $N211=5,$N211=6,$N211=7,$N211=8,$N211=14
  ),
  36161,
  IF(
     (
      (TODAY() - $K211) / 365
     ) &lt; 19,
      TODAY(),
      RANDBETWEEN(36161,TODAY())
  )
)</f>
        <v>36161</v>
      </c>
      <c r="R211" s="6">
        <f ca="1">RANDBETWEEN(2,COUNTA('Recruitment source'!$A:$A))</f>
        <v>12</v>
      </c>
      <c r="S211" s="8" t="e">
        <f t="shared" ca="1" si="37"/>
        <v>#N/A</v>
      </c>
      <c r="T211" s="6" t="e">
        <f t="shared" ca="1" si="38"/>
        <v>#N/A</v>
      </c>
      <c r="U211" s="6">
        <f t="shared" ca="1" si="39"/>
        <v>3</v>
      </c>
      <c r="V211" s="1">
        <f ca="1" xml:space="preserve">
IF($N211 = 5 + N("Presidente"),
    27000,
    IF($N211 = 6 + N("Vice-presidente"),
        23000,
        IF(OR($N211 = 8, $N211= 13, $N211 = 12) + N("Secretária bilíngue ou coordenador ou especialista"),
            8000,
            IF($N211 = 7 + N("Diretor"),
                15000,
                IF($N211 = 14 + N("Gerente"),
                    12000,
                    IF($N211 = 9 + N("Estagiário"),
                        705,
                        IF($N211 = 10 + N("Trainee"),
                            805,
                            IF($N211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IF($L211 = 7,
  500,
  IF($L211 = 8,
    1000,
    IF($L211 = 9,
      1500,
      IF($L211 = 10,
        2000,
        0
      )
    )
  )
)
+
N("Adicional no salário por área")
+
IF($M211 = 14 + N("Tecnologia da Informação"),
  120,
  IF($M211 = 16 + N("Vendas"),
    110,
    IF($M211 = 15 + N("Jurídico"),
      100,
      IF(OR($M211 = 8, $M211 = 9, $M211 = 11) + N("Recursos humanos ou comercial ou comunicação e marketing"),
        80,
        0
      )
    )
  )
)
+
N("Adicionando pegadinha")
+
IF(AND($M211 = 16, $L211 = 9, $N211 = 11) + N("Se for de vendas, com mestrado, analista sênior"),
  IF($J211 = 5,
    100,
    0
  )
  +
  IF($H211 = "M",
    200,
    0
  ),
  0
)</f>
        <v>8000</v>
      </c>
    </row>
    <row r="212" spans="1:22" x14ac:dyDescent="0.2">
      <c r="A212" s="7" cm="1">
        <f t="array" aca="1" ref="A212" ca="1">INDEX(Companies!$A:$A,RANDBETWEEN(2,COUNTA(Companies!$A:$A)),1)</f>
        <v>2</v>
      </c>
      <c r="B212" s="5">
        <f t="shared" si="30"/>
        <v>211</v>
      </c>
      <c r="C212" s="6">
        <f t="shared" ca="1" si="31"/>
        <v>1</v>
      </c>
      <c r="D212" s="7">
        <f ca="1">IF($B212 = 1 + N("Presidente"),
    127,
    IF($B212 = 2 + N("Vice-Presidente"),
        72,
        IF($B212 = 3 + N("Secretária bilíngue"),
            13,
            RANDBETWEEN(5,COUNT(Name!$A:$A) + 1)
        )
    )
)</f>
        <v>329</v>
      </c>
      <c r="E212" s="7" t="str">
        <f ca="1" xml:space="preserve">
VLOOKUP(
  $D212,
  Name!$A:$B,
  2,
  FALSE
)
&amp; " " &amp;
IF($B212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Siqueira Alves</v>
      </c>
      <c r="F212" s="7">
        <v>2</v>
      </c>
      <c r="G212" s="7" t="str" cm="1">
        <f t="array" aca="1" ref="G212" ca="1">VLOOKUP(INDEX(States!$B:$B,RANDBETWEEN(2,COUNTA(States!$A:$A)),1),States!$B:$C,2,FALSE)</f>
        <v>Viana do Castelo</v>
      </c>
      <c r="H212" s="7" t="str">
        <f ca="1">VLOOKUP($D212,Name!$A:$C,3,FALSE)</f>
        <v>F</v>
      </c>
      <c r="I212" s="7" cm="1">
        <f t="array" aca="1" ref="I212" ca="1">INDEX('Marital status'!$A:$A,RANDBETWEEN(2,COUNTA('Marital status'!$A:$A)),1)</f>
        <v>2</v>
      </c>
      <c r="J212" s="7">
        <f t="shared" ca="1" si="32"/>
        <v>2</v>
      </c>
      <c r="K212" s="8">
        <f t="shared" ca="1" si="33"/>
        <v>30277</v>
      </c>
      <c r="L212" s="6">
        <f t="shared" ca="1" si="34"/>
        <v>4</v>
      </c>
      <c r="M212" s="7">
        <f ca="1" xml:space="preserve">
  IF(OR($N212 = 2, $N212 = 3, $N212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12" s="6">
        <f t="shared" ca="1" si="35"/>
        <v>7</v>
      </c>
      <c r="O212" s="7" t="str">
        <f ca="1">VLOOKUP($N212,Roles!$A:$B,2,FALSE)</f>
        <v>Trainee</v>
      </c>
      <c r="P212" s="6" t="e">
        <f t="shared" ca="1" si="36"/>
        <v>#N/A</v>
      </c>
      <c r="Q212" s="8">
        <f ca="1" xml:space="preserve">
IF(
  OR(
    $N212=5,$N212=6,$N212=7,$N212=8,$N212=14
  ),
  36161,
  IF(
     (
      (TODAY() - $K212) / 365
     ) &lt; 19,
      TODAY(),
      RANDBETWEEN(36161,TODAY())
  )
)</f>
        <v>36161</v>
      </c>
      <c r="R212" s="6">
        <f ca="1">RANDBETWEEN(2,COUNTA('Recruitment source'!$A:$A))</f>
        <v>12</v>
      </c>
      <c r="S212" s="8" t="e">
        <f t="shared" ca="1" si="37"/>
        <v>#N/A</v>
      </c>
      <c r="T212" s="6" t="e">
        <f t="shared" ca="1" si="38"/>
        <v>#N/A</v>
      </c>
      <c r="U212" s="6">
        <f t="shared" ca="1" si="39"/>
        <v>5</v>
      </c>
      <c r="V212" s="1">
        <f ca="1" xml:space="preserve">
IF($N212 = 5 + N("Presidente"),
    27000,
    IF($N212 = 6 + N("Vice-presidente"),
        23000,
        IF(OR($N212 = 8, $N212= 13, $N212 = 12) + N("Secretária bilíngue ou coordenador ou especialista"),
            8000,
            IF($N212 = 7 + N("Diretor"),
                15000,
                IF($N212 = 14 + N("Gerente"),
                    12000,
                    IF($N212 = 9 + N("Estagiário"),
                        705,
                        IF($N212 = 10 + N("Trainee"),
                            805,
                            IF($N212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IF($L212 = 7,
  500,
  IF($L212 = 8,
    1000,
    IF($L212 = 9,
      1500,
      IF($L212 = 10,
        2000,
        0
      )
    )
  )
)
+
N("Adicional no salário por área")
+
IF($M212 = 14 + N("Tecnologia da Informação"),
  120,
  IF($M212 = 16 + N("Vendas"),
    110,
    IF($M212 = 15 + N("Jurídico"),
      100,
      IF(OR($M212 = 8, $M212 = 9, $M212 = 11) + N("Recursos humanos ou comercial ou comunicação e marketing"),
        80,
        0
      )
    )
  )
)
+
N("Adicionando pegadinha")
+
IF(AND($M212 = 16, $L212 = 9, $N212 = 11) + N("Se for de vendas, com mestrado, analista sênior"),
  IF($J212 = 5,
    100,
    0
  )
  +
  IF($H212 = "M",
    200,
    0
  ),
  0
)</f>
        <v>15000</v>
      </c>
    </row>
    <row r="213" spans="1:22" x14ac:dyDescent="0.2">
      <c r="A213" s="7" cm="1">
        <f t="array" aca="1" ref="A213" ca="1">INDEX(Companies!$A:$A,RANDBETWEEN(2,COUNTA(Companies!$A:$A)),1)</f>
        <v>2</v>
      </c>
      <c r="B213" s="5">
        <f t="shared" si="30"/>
        <v>212</v>
      </c>
      <c r="C213" s="6">
        <f t="shared" ca="1" si="31"/>
        <v>1</v>
      </c>
      <c r="D213" s="7">
        <f ca="1">IF($B213 = 1 + N("Presidente"),
    127,
    IF($B213 = 2 + N("Vice-Presidente"),
        72,
        IF($B213 = 3 + N("Secretária bilíngue"),
            13,
            RANDBETWEEN(5,COUNT(Name!$A:$A) + 1)
        )
    )
)</f>
        <v>210</v>
      </c>
      <c r="E213" s="7" t="str">
        <f ca="1" xml:space="preserve">
VLOOKUP(
  $D213,
  Name!$A:$B,
  2,
  FALSE
)
&amp; " " &amp;
IF($B213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Azeredo Faria</v>
      </c>
      <c r="F213" s="7">
        <v>2</v>
      </c>
      <c r="G213" s="7" t="str" cm="1">
        <f t="array" aca="1" ref="G213" ca="1">VLOOKUP(INDEX(States!$B:$B,RANDBETWEEN(2,COUNTA(States!$A:$A)),1),States!$B:$C,2,FALSE)</f>
        <v>Leiria</v>
      </c>
      <c r="H213" s="7" t="str">
        <f ca="1">VLOOKUP($D213,Name!$A:$C,3,FALSE)</f>
        <v>M</v>
      </c>
      <c r="I213" s="7" cm="1">
        <f t="array" aca="1" ref="I213" ca="1">INDEX('Marital status'!$A:$A,RANDBETWEEN(2,COUNTA('Marital status'!$A:$A)),1)</f>
        <v>3</v>
      </c>
      <c r="J213" s="7">
        <f t="shared" ca="1" si="32"/>
        <v>2</v>
      </c>
      <c r="K213" s="8">
        <f t="shared" ca="1" si="33"/>
        <v>35822</v>
      </c>
      <c r="L213" s="6">
        <f t="shared" ca="1" si="34"/>
        <v>5</v>
      </c>
      <c r="M213" s="7">
        <f ca="1" xml:space="preserve">
  IF(OR($N213 = 2, $N213 = 3, $N213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13" s="6">
        <f t="shared" ca="1" si="35"/>
        <v>8</v>
      </c>
      <c r="O213" s="7" t="str">
        <f ca="1">VLOOKUP($N213,Roles!$A:$B,2,FALSE)</f>
        <v>Analyst</v>
      </c>
      <c r="P213" s="6">
        <f t="shared" ca="1" si="36"/>
        <v>2</v>
      </c>
      <c r="Q213" s="8">
        <f ca="1" xml:space="preserve">
IF(
  OR(
    $N213=5,$N213=6,$N213=7,$N213=8,$N213=14
  ),
  36161,
  IF(
     (
      (TODAY() - $K213) / 365
     ) &lt; 19,
      TODAY(),
      RANDBETWEEN(36161,TODAY())
  )
)</f>
        <v>36161</v>
      </c>
      <c r="R213" s="6">
        <f ca="1">RANDBETWEEN(2,COUNTA('Recruitment source'!$A:$A))</f>
        <v>10</v>
      </c>
      <c r="S213" s="8" t="e">
        <f t="shared" ca="1" si="37"/>
        <v>#N/A</v>
      </c>
      <c r="T213" s="6" t="e">
        <f t="shared" ca="1" si="38"/>
        <v>#N/A</v>
      </c>
      <c r="U213" s="6">
        <f t="shared" ca="1" si="39"/>
        <v>2</v>
      </c>
      <c r="V213" s="1">
        <f ca="1" xml:space="preserve">
IF($N213 = 5 + N("Presidente"),
    27000,
    IF($N213 = 6 + N("Vice-presidente"),
        23000,
        IF(OR($N213 = 8, $N213= 13, $N213 = 12) + N("Secretária bilíngue ou coordenador ou especialista"),
            8000,
            IF($N213 = 7 + N("Diretor"),
                15000,
                IF($N213 = 14 + N("Gerente"),
                    12000,
                    IF($N213 = 9 + N("Estagiário"),
                        705,
                        IF($N213 = 10 + N("Trainee"),
                            805,
                            IF($N213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IF($L213 = 7,
  500,
  IF($L213 = 8,
    1000,
    IF($L213 = 9,
      1500,
      IF($L213 = 10,
        2000,
        0
      )
    )
  )
)
+
N("Adicional no salário por área")
+
IF($M213 = 14 + N("Tecnologia da Informação"),
  120,
  IF($M213 = 16 + N("Vendas"),
    110,
    IF($M213 = 15 + N("Jurídico"),
      100,
      IF(OR($M213 = 8, $M213 = 9, $M213 = 11) + N("Recursos humanos ou comercial ou comunicação e marketing"),
        80,
        0
      )
    )
  )
)
+
N("Adicionando pegadinha")
+
IF(AND($M213 = 16, $L213 = 9, $N213 = 11) + N("Se for de vendas, com mestrado, analista sênior"),
  IF($J213 = 5,
    100,
    0
  )
  +
  IF($H213 = "M",
    200,
    0
  ),
  0
)</f>
        <v>8000</v>
      </c>
    </row>
    <row r="214" spans="1:22" x14ac:dyDescent="0.2">
      <c r="A214" s="7" cm="1">
        <f t="array" aca="1" ref="A214" ca="1">INDEX(Companies!$A:$A,RANDBETWEEN(2,COUNTA(Companies!$A:$A)),1)</f>
        <v>2</v>
      </c>
      <c r="B214" s="5">
        <f t="shared" si="30"/>
        <v>213</v>
      </c>
      <c r="C214" s="6">
        <f t="shared" ca="1" si="31"/>
        <v>1</v>
      </c>
      <c r="D214" s="7">
        <f ca="1">IF($B214 = 1 + N("Presidente"),
    127,
    IF($B214 = 2 + N("Vice-Presidente"),
        72,
        IF($B214 = 3 + N("Secretária bilíngue"),
            13,
            RANDBETWEEN(5,COUNT(Name!$A:$A) + 1)
        )
    )
)</f>
        <v>253</v>
      </c>
      <c r="E214" s="7" t="str">
        <f ca="1" xml:space="preserve">
VLOOKUP(
  $D214,
  Name!$A:$B,
  2,
  FALSE
)
&amp; " " &amp;
IF($B214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Pedrosa Longo</v>
      </c>
      <c r="F214" s="7">
        <v>2</v>
      </c>
      <c r="G214" s="7" t="str" cm="1">
        <f t="array" aca="1" ref="G214" ca="1">VLOOKUP(INDEX(States!$B:$B,RANDBETWEEN(2,COUNTA(States!$A:$A)),1),States!$B:$C,2,FALSE)</f>
        <v>Viana do Castelo</v>
      </c>
      <c r="H214" s="7" t="str">
        <f ca="1">VLOOKUP($D214,Name!$A:$C,3,FALSE)</f>
        <v>F</v>
      </c>
      <c r="I214" s="7" cm="1">
        <f t="array" aca="1" ref="I214" ca="1">INDEX('Marital status'!$A:$A,RANDBETWEEN(2,COUNTA('Marital status'!$A:$A)),1)</f>
        <v>4</v>
      </c>
      <c r="J214" s="7">
        <f t="shared" ca="1" si="32"/>
        <v>2</v>
      </c>
      <c r="K214" s="8">
        <f t="shared" ca="1" si="33"/>
        <v>30392</v>
      </c>
      <c r="L214" s="6">
        <f t="shared" ca="1" si="34"/>
        <v>4</v>
      </c>
      <c r="M214" s="7">
        <f ca="1" xml:space="preserve">
  IF(OR($N214 = 2, $N214 = 3, $N214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14" s="6">
        <f t="shared" ca="1" si="35"/>
        <v>6</v>
      </c>
      <c r="O214" s="7" t="str">
        <f ca="1">VLOOKUP($N214,Roles!$A:$B,2,FALSE)</f>
        <v>Intern</v>
      </c>
      <c r="P214" s="6" t="e">
        <f t="shared" ca="1" si="36"/>
        <v>#N/A</v>
      </c>
      <c r="Q214" s="8">
        <f ca="1" xml:space="preserve">
IF(
  OR(
    $N214=5,$N214=6,$N214=7,$N214=8,$N214=14
  ),
  36161,
  IF(
     (
      (TODAY() - $K214) / 365
     ) &lt; 19,
      TODAY(),
      RANDBETWEEN(36161,TODAY())
  )
)</f>
        <v>36161</v>
      </c>
      <c r="R214" s="6">
        <f ca="1">RANDBETWEEN(2,COUNTA('Recruitment source'!$A:$A))</f>
        <v>10</v>
      </c>
      <c r="S214" s="8" t="e">
        <f t="shared" ca="1" si="37"/>
        <v>#N/A</v>
      </c>
      <c r="T214" s="6" t="e">
        <f t="shared" ca="1" si="38"/>
        <v>#N/A</v>
      </c>
      <c r="U214" s="6">
        <f t="shared" ca="1" si="39"/>
        <v>5</v>
      </c>
      <c r="V214" s="1">
        <f ca="1" xml:space="preserve">
IF($N214 = 5 + N("Presidente"),
    27000,
    IF($N214 = 6 + N("Vice-presidente"),
        23000,
        IF(OR($N214 = 8, $N214= 13, $N214 = 12) + N("Secretária bilíngue ou coordenador ou especialista"),
            8000,
            IF($N214 = 7 + N("Diretor"),
                15000,
                IF($N214 = 14 + N("Gerente"),
                    12000,
                    IF($N214 = 9 + N("Estagiário"),
                        705,
                        IF($N214 = 10 + N("Trainee"),
                            805,
                            IF($N214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IF($L214 = 7,
  500,
  IF($L214 = 8,
    1000,
    IF($L214 = 9,
      1500,
      IF($L214 = 10,
        2000,
        0
      )
    )
  )
)
+
N("Adicional no salário por área")
+
IF($M214 = 14 + N("Tecnologia da Informação"),
  120,
  IF($M214 = 16 + N("Vendas"),
    110,
    IF($M214 = 15 + N("Jurídico"),
      100,
      IF(OR($M214 = 8, $M214 = 9, $M214 = 11) + N("Recursos humanos ou comercial ou comunicação e marketing"),
        80,
        0
      )
    )
  )
)
+
N("Adicionando pegadinha")
+
IF(AND($M214 = 16, $L214 = 9, $N214 = 11) + N("Se for de vendas, com mestrado, analista sênior"),
  IF($J214 = 5,
    100,
    0
  )
  +
  IF($H214 = "M",
    200,
    0
  ),
  0
)</f>
        <v>23000</v>
      </c>
    </row>
    <row r="215" spans="1:22" x14ac:dyDescent="0.2">
      <c r="A215" s="7" cm="1">
        <f t="array" aca="1" ref="A215" ca="1">INDEX(Companies!$A:$A,RANDBETWEEN(2,COUNTA(Companies!$A:$A)),1)</f>
        <v>2</v>
      </c>
      <c r="B215" s="5">
        <f t="shared" si="30"/>
        <v>214</v>
      </c>
      <c r="C215" s="6">
        <f t="shared" ca="1" si="31"/>
        <v>1</v>
      </c>
      <c r="D215" s="7">
        <f ca="1">IF($B215 = 1 + N("Presidente"),
    127,
    IF($B215 = 2 + N("Vice-Presidente"),
        72,
        IF($B215 = 3 + N("Secretária bilíngue"),
            13,
            RANDBETWEEN(5,COUNT(Name!$A:$A) + 1)
        )
    )
)</f>
        <v>237</v>
      </c>
      <c r="E215" s="7" t="str">
        <f ca="1" xml:space="preserve">
VLOOKUP(
  $D215,
  Name!$A:$B,
  2,
  FALSE
)
&amp; " " &amp;
IF($B215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Faro Martini</v>
      </c>
      <c r="F215" s="7">
        <v>2</v>
      </c>
      <c r="G215" s="7" t="str" cm="1">
        <f t="array" aca="1" ref="G215" ca="1">VLOOKUP(INDEX(States!$B:$B,RANDBETWEEN(2,COUNTA(States!$A:$A)),1),States!$B:$C,2,FALSE)</f>
        <v>Madeira</v>
      </c>
      <c r="H215" s="7" t="str">
        <f ca="1">VLOOKUP($D215,Name!$A:$C,3,FALSE)</f>
        <v>F</v>
      </c>
      <c r="I215" s="7" cm="1">
        <f t="array" aca="1" ref="I215" ca="1">INDEX('Marital status'!$A:$A,RANDBETWEEN(2,COUNTA('Marital status'!$A:$A)),1)</f>
        <v>4</v>
      </c>
      <c r="J215" s="7">
        <f t="shared" ca="1" si="32"/>
        <v>2</v>
      </c>
      <c r="K215" s="8">
        <f t="shared" ca="1" si="33"/>
        <v>35482</v>
      </c>
      <c r="L215" s="6">
        <f t="shared" ca="1" si="34"/>
        <v>5</v>
      </c>
      <c r="M215" s="7">
        <f ca="1" xml:space="preserve">
  IF(OR($N215 = 2, $N215 = 3, $N215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15" s="6">
        <f t="shared" ca="1" si="35"/>
        <v>8</v>
      </c>
      <c r="O215" s="7" t="str">
        <f ca="1">VLOOKUP($N215,Roles!$A:$B,2,FALSE)</f>
        <v>Analyst</v>
      </c>
      <c r="P215" s="6">
        <f t="shared" ca="1" si="36"/>
        <v>2</v>
      </c>
      <c r="Q215" s="8">
        <f ca="1" xml:space="preserve">
IF(
  OR(
    $N215=5,$N215=6,$N215=7,$N215=8,$N215=14
  ),
  36161,
  IF(
     (
      (TODAY() - $K215) / 365
     ) &lt; 19,
      TODAY(),
      RANDBETWEEN(36161,TODAY())
  )
)</f>
        <v>36161</v>
      </c>
      <c r="R215" s="6">
        <f ca="1">RANDBETWEEN(2,COUNTA('Recruitment source'!$A:$A))</f>
        <v>8</v>
      </c>
      <c r="S215" s="8" t="e">
        <f t="shared" ca="1" si="37"/>
        <v>#N/A</v>
      </c>
      <c r="T215" s="6" t="e">
        <f t="shared" ca="1" si="38"/>
        <v>#N/A</v>
      </c>
      <c r="U215" s="6">
        <f t="shared" ca="1" si="39"/>
        <v>5</v>
      </c>
      <c r="V215" s="1">
        <f ca="1" xml:space="preserve">
IF($N215 = 5 + N("Presidente"),
    27000,
    IF($N215 = 6 + N("Vice-presidente"),
        23000,
        IF(OR($N215 = 8, $N215= 13, $N215 = 12) + N("Secretária bilíngue ou coordenador ou especialista"),
            8000,
            IF($N215 = 7 + N("Diretor"),
                15000,
                IF($N215 = 14 + N("Gerente"),
                    12000,
                    IF($N215 = 9 + N("Estagiário"),
                        705,
                        IF($N215 = 10 + N("Trainee"),
                            805,
                            IF($N215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IF($L215 = 7,
  500,
  IF($L215 = 8,
    1000,
    IF($L215 = 9,
      1500,
      IF($L215 = 10,
        2000,
        0
      )
    )
  )
)
+
N("Adicional no salário por área")
+
IF($M215 = 14 + N("Tecnologia da Informação"),
  120,
  IF($M215 = 16 + N("Vendas"),
    110,
    IF($M215 = 15 + N("Jurídico"),
      100,
      IF(OR($M215 = 8, $M215 = 9, $M215 = 11) + N("Recursos humanos ou comercial ou comunicação e marketing"),
        80,
        0
      )
    )
  )
)
+
N("Adicionando pegadinha")
+
IF(AND($M215 = 16, $L215 = 9, $N215 = 11) + N("Se for de vendas, com mestrado, analista sênior"),
  IF($J215 = 5,
    100,
    0
  )
  +
  IF($H215 = "M",
    200,
    0
  ),
  0
)</f>
        <v>8000</v>
      </c>
    </row>
    <row r="216" spans="1:22" x14ac:dyDescent="0.2">
      <c r="A216" s="7" cm="1">
        <f t="array" aca="1" ref="A216" ca="1">INDEX(Companies!$A:$A,RANDBETWEEN(2,COUNTA(Companies!$A:$A)),1)</f>
        <v>2</v>
      </c>
      <c r="B216" s="5">
        <f t="shared" si="30"/>
        <v>215</v>
      </c>
      <c r="C216" s="6">
        <f t="shared" ca="1" si="31"/>
        <v>1</v>
      </c>
      <c r="D216" s="7">
        <f ca="1">IF($B216 = 1 + N("Presidente"),
    127,
    IF($B216 = 2 + N("Vice-Presidente"),
        72,
        IF($B216 = 3 + N("Secretária bilíngue"),
            13,
            RANDBETWEEN(5,COUNT(Name!$A:$A) + 1)
        )
    )
)</f>
        <v>66</v>
      </c>
      <c r="E216" s="7" t="str">
        <f ca="1" xml:space="preserve">
VLOOKUP(
  $D216,
  Name!$A:$B,
  2,
  FALSE
)
&amp; " " &amp;
IF($B216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Siqueira Pasquim</v>
      </c>
      <c r="F216" s="7">
        <v>2</v>
      </c>
      <c r="G216" s="7" t="str" cm="1">
        <f t="array" aca="1" ref="G216" ca="1">VLOOKUP(INDEX(States!$B:$B,RANDBETWEEN(2,COUNTA(States!$A:$A)),1),States!$B:$C,2,FALSE)</f>
        <v>Portalegre</v>
      </c>
      <c r="H216" s="7" t="str">
        <f ca="1">VLOOKUP($D216,Name!$A:$C,3,FALSE)</f>
        <v>M</v>
      </c>
      <c r="I216" s="7" cm="1">
        <f t="array" aca="1" ref="I216" ca="1">INDEX('Marital status'!$A:$A,RANDBETWEEN(2,COUNTA('Marital status'!$A:$A)),1)</f>
        <v>6</v>
      </c>
      <c r="J216" s="7">
        <f t="shared" ca="1" si="32"/>
        <v>2</v>
      </c>
      <c r="K216" s="8">
        <f t="shared" ca="1" si="33"/>
        <v>31007</v>
      </c>
      <c r="L216" s="6">
        <f t="shared" ca="1" si="34"/>
        <v>4</v>
      </c>
      <c r="M216" s="7">
        <f ca="1" xml:space="preserve">
  IF(OR($N216 = 2, $N216 = 3, $N216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16" s="6">
        <f t="shared" ca="1" si="35"/>
        <v>7</v>
      </c>
      <c r="O216" s="7" t="str">
        <f ca="1">VLOOKUP($N216,Roles!$A:$B,2,FALSE)</f>
        <v>Trainee</v>
      </c>
      <c r="P216" s="6" t="e">
        <f t="shared" ca="1" si="36"/>
        <v>#N/A</v>
      </c>
      <c r="Q216" s="8">
        <f ca="1" xml:space="preserve">
IF(
  OR(
    $N216=5,$N216=6,$N216=7,$N216=8,$N216=14
  ),
  36161,
  IF(
     (
      (TODAY() - $K216) / 365
     ) &lt; 19,
      TODAY(),
      RANDBETWEEN(36161,TODAY())
  )
)</f>
        <v>36161</v>
      </c>
      <c r="R216" s="6">
        <f ca="1">RANDBETWEEN(2,COUNTA('Recruitment source'!$A:$A))</f>
        <v>2</v>
      </c>
      <c r="S216" s="8" t="e">
        <f t="shared" ca="1" si="37"/>
        <v>#N/A</v>
      </c>
      <c r="T216" s="6" t="e">
        <f t="shared" ca="1" si="38"/>
        <v>#N/A</v>
      </c>
      <c r="U216" s="6">
        <f t="shared" ca="1" si="39"/>
        <v>3</v>
      </c>
      <c r="V216" s="1">
        <f ca="1" xml:space="preserve">
IF($N216 = 5 + N("Presidente"),
    27000,
    IF($N216 = 6 + N("Vice-presidente"),
        23000,
        IF(OR($N216 = 8, $N216= 13, $N216 = 12) + N("Secretária bilíngue ou coordenador ou especialista"),
            8000,
            IF($N216 = 7 + N("Diretor"),
                15000,
                IF($N216 = 14 + N("Gerente"),
                    12000,
                    IF($N216 = 9 + N("Estagiário"),
                        705,
                        IF($N216 = 10 + N("Trainee"),
                            805,
                            IF($N216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IF($L216 = 7,
  500,
  IF($L216 = 8,
    1000,
    IF($L216 = 9,
      1500,
      IF($L216 = 10,
        2000,
        0
      )
    )
  )
)
+
N("Adicional no salário por área")
+
IF($M216 = 14 + N("Tecnologia da Informação"),
  120,
  IF($M216 = 16 + N("Vendas"),
    110,
    IF($M216 = 15 + N("Jurídico"),
      100,
      IF(OR($M216 = 8, $M216 = 9, $M216 = 11) + N("Recursos humanos ou comercial ou comunicação e marketing"),
        80,
        0
      )
    )
  )
)
+
N("Adicionando pegadinha")
+
IF(AND($M216 = 16, $L216 = 9, $N216 = 11) + N("Se for de vendas, com mestrado, analista sênior"),
  IF($J216 = 5,
    100,
    0
  )
  +
  IF($H216 = "M",
    200,
    0
  ),
  0
)</f>
        <v>15000</v>
      </c>
    </row>
    <row r="217" spans="1:22" x14ac:dyDescent="0.2">
      <c r="A217" s="7" cm="1">
        <f t="array" aca="1" ref="A217" ca="1">INDEX(Companies!$A:$A,RANDBETWEEN(2,COUNTA(Companies!$A:$A)),1)</f>
        <v>2</v>
      </c>
      <c r="B217" s="5">
        <f t="shared" si="30"/>
        <v>216</v>
      </c>
      <c r="C217" s="6">
        <f t="shared" ca="1" si="31"/>
        <v>1</v>
      </c>
      <c r="D217" s="7">
        <f ca="1">IF($B217 = 1 + N("Presidente"),
    127,
    IF($B217 = 2 + N("Vice-Presidente"),
        72,
        IF($B217 = 3 + N("Secretária bilíngue"),
            13,
            RANDBETWEEN(5,COUNT(Name!$A:$A) + 1)
        )
    )
)</f>
        <v>195</v>
      </c>
      <c r="E217" s="7" t="str">
        <f ca="1" xml:space="preserve">
VLOOKUP(
  $D217,
  Name!$A:$B,
  2,
  FALSE
)
&amp; " " &amp;
IF($B217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Faria Holanda</v>
      </c>
      <c r="F217" s="7">
        <v>2</v>
      </c>
      <c r="G217" s="7" t="str" cm="1">
        <f t="array" aca="1" ref="G217" ca="1">VLOOKUP(INDEX(States!$B:$B,RANDBETWEEN(2,COUNTA(States!$A:$A)),1),States!$B:$C,2,FALSE)</f>
        <v xml:space="preserve"> Setúbal </v>
      </c>
      <c r="H217" s="7" t="str">
        <f ca="1">VLOOKUP($D217,Name!$A:$C,3,FALSE)</f>
        <v>M</v>
      </c>
      <c r="I217" s="7" cm="1">
        <f t="array" aca="1" ref="I217" ca="1">INDEX('Marital status'!$A:$A,RANDBETWEEN(2,COUNTA('Marital status'!$A:$A)),1)</f>
        <v>3</v>
      </c>
      <c r="J217" s="7">
        <f t="shared" ca="1" si="32"/>
        <v>3</v>
      </c>
      <c r="K217" s="8">
        <f t="shared" ca="1" si="33"/>
        <v>35376</v>
      </c>
      <c r="L217" s="6">
        <f t="shared" ca="1" si="34"/>
        <v>4</v>
      </c>
      <c r="M217" s="7">
        <f ca="1" xml:space="preserve">
  IF(OR($N217 = 2, $N217 = 3, $N217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17" s="6">
        <f t="shared" ca="1" si="35"/>
        <v>8</v>
      </c>
      <c r="O217" s="7" t="str">
        <f ca="1">VLOOKUP($N217,Roles!$A:$B,2,FALSE)</f>
        <v>Analyst</v>
      </c>
      <c r="P217" s="6">
        <f t="shared" ca="1" si="36"/>
        <v>4</v>
      </c>
      <c r="Q217" s="8">
        <f ca="1" xml:space="preserve">
IF(
  OR(
    $N217=5,$N217=6,$N217=7,$N217=8,$N217=14
  ),
  36161,
  IF(
     (
      (TODAY() - $K217) / 365
     ) &lt; 19,
      TODAY(),
      RANDBETWEEN(36161,TODAY())
  )
)</f>
        <v>36161</v>
      </c>
      <c r="R217" s="6">
        <f ca="1">RANDBETWEEN(2,COUNTA('Recruitment source'!$A:$A))</f>
        <v>8</v>
      </c>
      <c r="S217" s="8" t="e">
        <f t="shared" ca="1" si="37"/>
        <v>#N/A</v>
      </c>
      <c r="T217" s="6" t="e">
        <f t="shared" ca="1" si="38"/>
        <v>#N/A</v>
      </c>
      <c r="U217" s="6">
        <f t="shared" ca="1" si="39"/>
        <v>2</v>
      </c>
      <c r="V217" s="1">
        <f ca="1" xml:space="preserve">
IF($N217 = 5 + N("Presidente"),
    27000,
    IF($N217 = 6 + N("Vice-presidente"),
        23000,
        IF(OR($N217 = 8, $N217= 13, $N217 = 12) + N("Secretária bilíngue ou coordenador ou especialista"),
            8000,
            IF($N217 = 7 + N("Diretor"),
                15000,
                IF($N217 = 14 + N("Gerente"),
                    12000,
                    IF($N217 = 9 + N("Estagiário"),
                        705,
                        IF($N217 = 10 + N("Trainee"),
                            805,
                            IF($N217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IF($L217 = 7,
  500,
  IF($L217 = 8,
    1000,
    IF($L217 = 9,
      1500,
      IF($L217 = 10,
        2000,
        0
      )
    )
  )
)
+
N("Adicional no salário por área")
+
IF($M217 = 14 + N("Tecnologia da Informação"),
  120,
  IF($M217 = 16 + N("Vendas"),
    110,
    IF($M217 = 15 + N("Jurídico"),
      100,
      IF(OR($M217 = 8, $M217 = 9, $M217 = 11) + N("Recursos humanos ou comercial ou comunicação e marketing"),
        80,
        0
      )
    )
  )
)
+
N("Adicionando pegadinha")
+
IF(AND($M217 = 16, $L217 = 9, $N217 = 11) + N("Se for de vendas, com mestrado, analista sênior"),
  IF($J217 = 5,
    100,
    0
  )
  +
  IF($H217 = "M",
    200,
    0
  ),
  0
)</f>
        <v>8080</v>
      </c>
    </row>
    <row r="218" spans="1:22" x14ac:dyDescent="0.2">
      <c r="A218" s="7" cm="1">
        <f t="array" aca="1" ref="A218" ca="1">INDEX(Companies!$A:$A,RANDBETWEEN(2,COUNTA(Companies!$A:$A)),1)</f>
        <v>2</v>
      </c>
      <c r="B218" s="5">
        <f t="shared" si="30"/>
        <v>217</v>
      </c>
      <c r="C218" s="6">
        <f t="shared" ca="1" si="31"/>
        <v>1</v>
      </c>
      <c r="D218" s="7">
        <f ca="1">IF($B218 = 1 + N("Presidente"),
    127,
    IF($B218 = 2 + N("Vice-Presidente"),
        72,
        IF($B218 = 3 + N("Secretária bilíngue"),
            13,
            RANDBETWEEN(5,COUNT(Name!$A:$A) + 1)
        )
    )
)</f>
        <v>335</v>
      </c>
      <c r="E218" s="7" t="str">
        <f ca="1" xml:space="preserve">
VLOOKUP(
  $D218,
  Name!$A:$B,
  2,
  FALSE
)
&amp; " " &amp;
IF($B218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Moretti Paulista</v>
      </c>
      <c r="F218" s="7">
        <v>2</v>
      </c>
      <c r="G218" s="7" t="str" cm="1">
        <f t="array" aca="1" ref="G218" ca="1">VLOOKUP(INDEX(States!$B:$B,RANDBETWEEN(2,COUNTA(States!$A:$A)),1),States!$B:$C,2,FALSE)</f>
        <v>Viana do Castelo</v>
      </c>
      <c r="H218" s="7" t="str">
        <f ca="1">VLOOKUP($D218,Name!$A:$C,3,FALSE)</f>
        <v>M</v>
      </c>
      <c r="I218" s="7" cm="1">
        <f t="array" aca="1" ref="I218" ca="1">INDEX('Marital status'!$A:$A,RANDBETWEEN(2,COUNTA('Marital status'!$A:$A)),1)</f>
        <v>2</v>
      </c>
      <c r="J218" s="7">
        <f t="shared" ca="1" si="32"/>
        <v>2</v>
      </c>
      <c r="K218" s="8">
        <f t="shared" ca="1" si="33"/>
        <v>29888</v>
      </c>
      <c r="L218" s="6">
        <f t="shared" ca="1" si="34"/>
        <v>4</v>
      </c>
      <c r="M218" s="7">
        <f ca="1" xml:space="preserve">
  IF(OR($N218 = 2, $N218 = 3, $N218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18" s="6">
        <f t="shared" ca="1" si="35"/>
        <v>7</v>
      </c>
      <c r="O218" s="7" t="str">
        <f ca="1">VLOOKUP($N218,Roles!$A:$B,2,FALSE)</f>
        <v>Trainee</v>
      </c>
      <c r="P218" s="6" t="e">
        <f t="shared" ca="1" si="36"/>
        <v>#N/A</v>
      </c>
      <c r="Q218" s="8">
        <f ca="1" xml:space="preserve">
IF(
  OR(
    $N218=5,$N218=6,$N218=7,$N218=8,$N218=14
  ),
  36161,
  IF(
     (
      (TODAY() - $K218) / 365
     ) &lt; 19,
      TODAY(),
      RANDBETWEEN(36161,TODAY())
  )
)</f>
        <v>36161</v>
      </c>
      <c r="R218" s="6">
        <f ca="1">RANDBETWEEN(2,COUNTA('Recruitment source'!$A:$A))</f>
        <v>11</v>
      </c>
      <c r="S218" s="8" t="e">
        <f t="shared" ca="1" si="37"/>
        <v>#N/A</v>
      </c>
      <c r="T218" s="6" t="e">
        <f t="shared" ca="1" si="38"/>
        <v>#N/A</v>
      </c>
      <c r="U218" s="6">
        <f t="shared" ca="1" si="39"/>
        <v>4</v>
      </c>
      <c r="V218" s="1">
        <f ca="1" xml:space="preserve">
IF($N218 = 5 + N("Presidente"),
    27000,
    IF($N218 = 6 + N("Vice-presidente"),
        23000,
        IF(OR($N218 = 8, $N218= 13, $N218 = 12) + N("Secretária bilíngue ou coordenador ou especialista"),
            8000,
            IF($N218 = 7 + N("Diretor"),
                15000,
                IF($N218 = 14 + N("Gerente"),
                    12000,
                    IF($N218 = 9 + N("Estagiário"),
                        705,
                        IF($N218 = 10 + N("Trainee"),
                            805,
                            IF($N218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IF($L218 = 7,
  500,
  IF($L218 = 8,
    1000,
    IF($L218 = 9,
      1500,
      IF($L218 = 10,
        2000,
        0
      )
    )
  )
)
+
N("Adicional no salário por área")
+
IF($M218 = 14 + N("Tecnologia da Informação"),
  120,
  IF($M218 = 16 + N("Vendas"),
    110,
    IF($M218 = 15 + N("Jurídico"),
      100,
      IF(OR($M218 = 8, $M218 = 9, $M218 = 11) + N("Recursos humanos ou comercial ou comunicação e marketing"),
        80,
        0
      )
    )
  )
)
+
N("Adicionando pegadinha")
+
IF(AND($M218 = 16, $L218 = 9, $N218 = 11) + N("Se for de vendas, com mestrado, analista sênior"),
  IF($J218 = 5,
    100,
    0
  )
  +
  IF($H218 = "M",
    200,
    0
  ),
  0
)</f>
        <v>15080</v>
      </c>
    </row>
    <row r="219" spans="1:22" x14ac:dyDescent="0.2">
      <c r="A219" s="7" cm="1">
        <f t="array" aca="1" ref="A219" ca="1">INDEX(Companies!$A:$A,RANDBETWEEN(2,COUNTA(Companies!$A:$A)),1)</f>
        <v>2</v>
      </c>
      <c r="B219" s="5">
        <f t="shared" si="30"/>
        <v>218</v>
      </c>
      <c r="C219" s="6">
        <f t="shared" ca="1" si="31"/>
        <v>1</v>
      </c>
      <c r="D219" s="7">
        <f ca="1">IF($B219 = 1 + N("Presidente"),
    127,
    IF($B219 = 2 + N("Vice-Presidente"),
        72,
        IF($B219 = 3 + N("Secretária bilíngue"),
            13,
            RANDBETWEEN(5,COUNT(Name!$A:$A) + 1)
        )
    )
)</f>
        <v>327</v>
      </c>
      <c r="E219" s="7" t="str">
        <f ca="1" xml:space="preserve">
VLOOKUP(
  $D219,
  Name!$A:$B,
  2,
  FALSE
)
&amp; " " &amp;
IF($B219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Figo Veiga</v>
      </c>
      <c r="F219" s="7">
        <v>2</v>
      </c>
      <c r="G219" s="7" t="str" cm="1">
        <f t="array" aca="1" ref="G219" ca="1">VLOOKUP(INDEX(States!$B:$B,RANDBETWEEN(2,COUNTA(States!$A:$A)),1),States!$B:$C,2,FALSE)</f>
        <v>Castelo Branco</v>
      </c>
      <c r="H219" s="7" t="str">
        <f ca="1">VLOOKUP($D219,Name!$A:$C,3,FALSE)</f>
        <v>F</v>
      </c>
      <c r="I219" s="7" cm="1">
        <f t="array" aca="1" ref="I219" ca="1">INDEX('Marital status'!$A:$A,RANDBETWEEN(2,COUNTA('Marital status'!$A:$A)),1)</f>
        <v>6</v>
      </c>
      <c r="J219" s="7">
        <f t="shared" ca="1" si="32"/>
        <v>2</v>
      </c>
      <c r="K219" s="8">
        <f t="shared" ca="1" si="33"/>
        <v>37312</v>
      </c>
      <c r="L219" s="6">
        <f t="shared" ca="1" si="34"/>
        <v>5</v>
      </c>
      <c r="M219" s="7">
        <f ca="1" xml:space="preserve">
  IF(OR($N219 = 2, $N219 = 3, $N219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19" s="6">
        <f t="shared" ca="1" si="35"/>
        <v>8</v>
      </c>
      <c r="O219" s="7" t="str">
        <f ca="1">VLOOKUP($N219,Roles!$A:$B,2,FALSE)</f>
        <v>Analyst</v>
      </c>
      <c r="P219" s="6">
        <f t="shared" ca="1" si="36"/>
        <v>4</v>
      </c>
      <c r="Q219" s="8">
        <f ca="1" xml:space="preserve">
IF(
  OR(
    $N219=5,$N219=6,$N219=7,$N219=8,$N219=14
  ),
  36161,
  IF(
     (
      (TODAY() - $K219) / 365
     ) &lt; 19,
      TODAY(),
      RANDBETWEEN(36161,TODAY())
  )
)</f>
        <v>36161</v>
      </c>
      <c r="R219" s="6">
        <f ca="1">RANDBETWEEN(2,COUNTA('Recruitment source'!$A:$A))</f>
        <v>7</v>
      </c>
      <c r="S219" s="8" t="e">
        <f t="shared" ca="1" si="37"/>
        <v>#N/A</v>
      </c>
      <c r="T219" s="6" t="e">
        <f t="shared" ca="1" si="38"/>
        <v>#N/A</v>
      </c>
      <c r="U219" s="6">
        <f t="shared" ca="1" si="39"/>
        <v>4</v>
      </c>
      <c r="V219" s="1">
        <f ca="1" xml:space="preserve">
IF($N219 = 5 + N("Presidente"),
    27000,
    IF($N219 = 6 + N("Vice-presidente"),
        23000,
        IF(OR($N219 = 8, $N219= 13, $N219 = 12) + N("Secretária bilíngue ou coordenador ou especialista"),
            8000,
            IF($N219 = 7 + N("Diretor"),
                15000,
                IF($N219 = 14 + N("Gerente"),
                    12000,
                    IF($N219 = 9 + N("Estagiário"),
                        705,
                        IF($N219 = 10 + N("Trainee"),
                            805,
                            IF($N219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IF($L219 = 7,
  500,
  IF($L219 = 8,
    1000,
    IF($L219 = 9,
      1500,
      IF($L219 = 10,
        2000,
        0
      )
    )
  )
)
+
N("Adicional no salário por área")
+
IF($M219 = 14 + N("Tecnologia da Informação"),
  120,
  IF($M219 = 16 + N("Vendas"),
    110,
    IF($M219 = 15 + N("Jurídico"),
      100,
      IF(OR($M219 = 8, $M219 = 9, $M219 = 11) + N("Recursos humanos ou comercial ou comunicação e marketing"),
        80,
        0
      )
    )
  )
)
+
N("Adicionando pegadinha")
+
IF(AND($M219 = 16, $L219 = 9, $N219 = 11) + N("Se for de vendas, com mestrado, analista sênior"),
  IF($J219 = 5,
    100,
    0
  )
  +
  IF($H219 = "M",
    200,
    0
  ),
  0
)</f>
        <v>8080</v>
      </c>
    </row>
    <row r="220" spans="1:22" x14ac:dyDescent="0.2">
      <c r="A220" s="7" cm="1">
        <f t="array" aca="1" ref="A220" ca="1">INDEX(Companies!$A:$A,RANDBETWEEN(2,COUNTA(Companies!$A:$A)),1)</f>
        <v>2</v>
      </c>
      <c r="B220" s="5">
        <f t="shared" si="30"/>
        <v>219</v>
      </c>
      <c r="C220" s="6">
        <f t="shared" ca="1" si="31"/>
        <v>1</v>
      </c>
      <c r="D220" s="7">
        <f ca="1">IF($B220 = 1 + N("Presidente"),
    127,
    IF($B220 = 2 + N("Vice-Presidente"),
        72,
        IF($B220 = 3 + N("Secretária bilíngue"),
            13,
            RANDBETWEEN(5,COUNT(Name!$A:$A) + 1)
        )
    )
)</f>
        <v>67</v>
      </c>
      <c r="E220" s="7" t="str">
        <f ca="1" xml:space="preserve">
VLOOKUP(
  $D220,
  Name!$A:$B,
  2,
  FALSE
)
&amp; " " &amp;
IF($B220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Mariani Brito</v>
      </c>
      <c r="F220" s="7">
        <v>2</v>
      </c>
      <c r="G220" s="7" t="str" cm="1">
        <f t="array" aca="1" ref="G220" ca="1">VLOOKUP(INDEX(States!$B:$B,RANDBETWEEN(2,COUNTA(States!$A:$A)),1),States!$B:$C,2,FALSE)</f>
        <v xml:space="preserve"> Lisboa</v>
      </c>
      <c r="H220" s="7" t="str">
        <f ca="1">VLOOKUP($D220,Name!$A:$C,3,FALSE)</f>
        <v>F</v>
      </c>
      <c r="I220" s="7" cm="1">
        <f t="array" aca="1" ref="I220" ca="1">INDEX('Marital status'!$A:$A,RANDBETWEEN(2,COUNTA('Marital status'!$A:$A)),1)</f>
        <v>6</v>
      </c>
      <c r="J220" s="7">
        <f t="shared" ca="1" si="32"/>
        <v>4</v>
      </c>
      <c r="K220" s="8">
        <f t="shared" ca="1" si="33"/>
        <v>29150</v>
      </c>
      <c r="L220" s="6">
        <f t="shared" ca="1" si="34"/>
        <v>4</v>
      </c>
      <c r="M220" s="7">
        <f ca="1" xml:space="preserve">
  IF(OR($N220 = 2, $N220 = 3, $N220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20" s="6">
        <f t="shared" ca="1" si="35"/>
        <v>7</v>
      </c>
      <c r="O220" s="7" t="str">
        <f ca="1">VLOOKUP($N220,Roles!$A:$B,2,FALSE)</f>
        <v>Trainee</v>
      </c>
      <c r="P220" s="6" t="e">
        <f t="shared" ca="1" si="36"/>
        <v>#N/A</v>
      </c>
      <c r="Q220" s="8">
        <f ca="1" xml:space="preserve">
IF(
  OR(
    $N220=5,$N220=6,$N220=7,$N220=8,$N220=14
  ),
  36161,
  IF(
     (
      (TODAY() - $K220) / 365
     ) &lt; 19,
      TODAY(),
      RANDBETWEEN(36161,TODAY())
  )
)</f>
        <v>36161</v>
      </c>
      <c r="R220" s="6">
        <f ca="1">RANDBETWEEN(2,COUNTA('Recruitment source'!$A:$A))</f>
        <v>11</v>
      </c>
      <c r="S220" s="8" t="e">
        <f t="shared" ca="1" si="37"/>
        <v>#N/A</v>
      </c>
      <c r="T220" s="6" t="e">
        <f t="shared" ca="1" si="38"/>
        <v>#N/A</v>
      </c>
      <c r="U220" s="6">
        <f t="shared" ca="1" si="39"/>
        <v>4</v>
      </c>
      <c r="V220" s="1">
        <f ca="1" xml:space="preserve">
IF($N220 = 5 + N("Presidente"),
    27000,
    IF($N220 = 6 + N("Vice-presidente"),
        23000,
        IF(OR($N220 = 8, $N220= 13, $N220 = 12) + N("Secretária bilíngue ou coordenador ou especialista"),
            8000,
            IF($N220 = 7 + N("Diretor"),
                15000,
                IF($N220 = 14 + N("Gerente"),
                    12000,
                    IF($N220 = 9 + N("Estagiário"),
                        705,
                        IF($N220 = 10 + N("Trainee"),
                            805,
                            IF($N220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IF($L220 = 7,
  500,
  IF($L220 = 8,
    1000,
    IF($L220 = 9,
      1500,
      IF($L220 = 10,
        2000,
        0
      )
    )
  )
)
+
N("Adicional no salário por área")
+
IF($M220 = 14 + N("Tecnologia da Informação"),
  120,
  IF($M220 = 16 + N("Vendas"),
    110,
    IF($M220 = 15 + N("Jurídico"),
      100,
      IF(OR($M220 = 8, $M220 = 9, $M220 = 11) + N("Recursos humanos ou comercial ou comunicação e marketing"),
        80,
        0
      )
    )
  )
)
+
N("Adicionando pegadinha")
+
IF(AND($M220 = 16, $L220 = 9, $N220 = 11) + N("Se for de vendas, com mestrado, analista sênior"),
  IF($J220 = 5,
    100,
    0
  )
  +
  IF($H220 = "M",
    200,
    0
  ),
  0
)</f>
        <v>15000</v>
      </c>
    </row>
    <row r="221" spans="1:22" x14ac:dyDescent="0.2">
      <c r="A221" s="7" cm="1">
        <f t="array" aca="1" ref="A221" ca="1">INDEX(Companies!$A:$A,RANDBETWEEN(2,COUNTA(Companies!$A:$A)),1)</f>
        <v>2</v>
      </c>
      <c r="B221" s="5">
        <f t="shared" si="30"/>
        <v>220</v>
      </c>
      <c r="C221" s="6">
        <f t="shared" ca="1" si="31"/>
        <v>1</v>
      </c>
      <c r="D221" s="7">
        <f ca="1">IF($B221 = 1 + N("Presidente"),
    127,
    IF($B221 = 2 + N("Vice-Presidente"),
        72,
        IF($B221 = 3 + N("Secretária bilíngue"),
            13,
            RANDBETWEEN(5,COUNT(Name!$A:$A) + 1)
        )
    )
)</f>
        <v>306</v>
      </c>
      <c r="E221" s="7" t="str">
        <f ca="1" xml:space="preserve">
VLOOKUP(
  $D221,
  Name!$A:$B,
  2,
  FALSE
)
&amp; " " &amp;
IF($B221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Bicalho Dias</v>
      </c>
      <c r="F221" s="7">
        <v>2</v>
      </c>
      <c r="G221" s="7" t="str" cm="1">
        <f t="array" aca="1" ref="G221" ca="1">VLOOKUP(INDEX(States!$B:$B,RANDBETWEEN(2,COUNTA(States!$A:$A)),1),States!$B:$C,2,FALSE)</f>
        <v>AveirO</v>
      </c>
      <c r="H221" s="7" t="str">
        <f ca="1">VLOOKUP($D221,Name!$A:$C,3,FALSE)</f>
        <v>M</v>
      </c>
      <c r="I221" s="7" cm="1">
        <f t="array" aca="1" ref="I221" ca="1">INDEX('Marital status'!$A:$A,RANDBETWEEN(2,COUNTA('Marital status'!$A:$A)),1)</f>
        <v>2</v>
      </c>
      <c r="J221" s="7">
        <f t="shared" ca="1" si="32"/>
        <v>2</v>
      </c>
      <c r="K221" s="8">
        <f t="shared" ca="1" si="33"/>
        <v>35299</v>
      </c>
      <c r="L221" s="6">
        <f t="shared" ca="1" si="34"/>
        <v>4</v>
      </c>
      <c r="M221" s="7">
        <f ca="1" xml:space="preserve">
  IF(OR($N221 = 2, $N221 = 3, $N221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21" s="6">
        <f t="shared" ca="1" si="35"/>
        <v>8</v>
      </c>
      <c r="O221" s="7" t="str">
        <f ca="1">VLOOKUP($N221,Roles!$A:$B,2,FALSE)</f>
        <v>Analyst</v>
      </c>
      <c r="P221" s="6">
        <f t="shared" ca="1" si="36"/>
        <v>3</v>
      </c>
      <c r="Q221" s="8">
        <f ca="1" xml:space="preserve">
IF(
  OR(
    $N221=5,$N221=6,$N221=7,$N221=8,$N221=14
  ),
  36161,
  IF(
     (
      (TODAY() - $K221) / 365
     ) &lt; 19,
      TODAY(),
      RANDBETWEEN(36161,TODAY())
  )
)</f>
        <v>36161</v>
      </c>
      <c r="R221" s="6">
        <f ca="1">RANDBETWEEN(2,COUNTA('Recruitment source'!$A:$A))</f>
        <v>5</v>
      </c>
      <c r="S221" s="8" t="e">
        <f t="shared" ca="1" si="37"/>
        <v>#N/A</v>
      </c>
      <c r="T221" s="6" t="e">
        <f t="shared" ca="1" si="38"/>
        <v>#N/A</v>
      </c>
      <c r="U221" s="6">
        <f t="shared" ca="1" si="39"/>
        <v>4</v>
      </c>
      <c r="V221" s="1">
        <f ca="1" xml:space="preserve">
IF($N221 = 5 + N("Presidente"),
    27000,
    IF($N221 = 6 + N("Vice-presidente"),
        23000,
        IF(OR($N221 = 8, $N221= 13, $N221 = 12) + N("Secretária bilíngue ou coordenador ou especialista"),
            8000,
            IF($N221 = 7 + N("Diretor"),
                15000,
                IF($N221 = 14 + N("Gerente"),
                    12000,
                    IF($N221 = 9 + N("Estagiário"),
                        705,
                        IF($N221 = 10 + N("Trainee"),
                            805,
                            IF($N221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IF($L221 = 7,
  500,
  IF($L221 = 8,
    1000,
    IF($L221 = 9,
      1500,
      IF($L221 = 10,
        2000,
        0
      )
    )
  )
)
+
N("Adicional no salário por área")
+
IF($M221 = 14 + N("Tecnologia da Informação"),
  120,
  IF($M221 = 16 + N("Vendas"),
    110,
    IF($M221 = 15 + N("Jurídico"),
      100,
      IF(OR($M221 = 8, $M221 = 9, $M221 = 11) + N("Recursos humanos ou comercial ou comunicação e marketing"),
        80,
        0
      )
    )
  )
)
+
N("Adicionando pegadinha")
+
IF(AND($M221 = 16, $L221 = 9, $N221 = 11) + N("Se for de vendas, com mestrado, analista sênior"),
  IF($J221 = 5,
    100,
    0
  )
  +
  IF($H221 = "M",
    200,
    0
  ),
  0
)</f>
        <v>8000</v>
      </c>
    </row>
    <row r="222" spans="1:22" x14ac:dyDescent="0.2">
      <c r="A222" s="7" cm="1">
        <f t="array" aca="1" ref="A222" ca="1">INDEX(Companies!$A:$A,RANDBETWEEN(2,COUNTA(Companies!$A:$A)),1)</f>
        <v>2</v>
      </c>
      <c r="B222" s="5">
        <f t="shared" si="30"/>
        <v>221</v>
      </c>
      <c r="C222" s="6">
        <f t="shared" ca="1" si="31"/>
        <v>0</v>
      </c>
      <c r="D222" s="7">
        <f ca="1">IF($B222 = 1 + N("Presidente"),
    127,
    IF($B222 = 2 + N("Vice-Presidente"),
        72,
        IF($B222 = 3 + N("Secretária bilíngue"),
            13,
            RANDBETWEEN(5,COUNT(Name!$A:$A) + 1)
        )
    )
)</f>
        <v>268</v>
      </c>
      <c r="E222" s="7" t="str">
        <f ca="1" xml:space="preserve">
VLOOKUP(
  $D222,
  Name!$A:$B,
  2,
  FALSE
)
&amp; " " &amp;
IF($B222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Veiga Santana</v>
      </c>
      <c r="F222" s="7">
        <v>2</v>
      </c>
      <c r="G222" s="7" t="str" cm="1">
        <f t="array" aca="1" ref="G222" ca="1">VLOOKUP(INDEX(States!$B:$B,RANDBETWEEN(2,COUNTA(States!$A:$A)),1),States!$B:$C,2,FALSE)</f>
        <v>Viana do Castelo</v>
      </c>
      <c r="H222" s="7" t="str">
        <f ca="1">VLOOKUP($D222,Name!$A:$C,3,FALSE)</f>
        <v>F</v>
      </c>
      <c r="I222" s="7" cm="1">
        <f t="array" aca="1" ref="I222" ca="1">INDEX('Marital status'!$A:$A,RANDBETWEEN(2,COUNTA('Marital status'!$A:$A)),1)</f>
        <v>2</v>
      </c>
      <c r="J222" s="7">
        <f t="shared" ca="1" si="32"/>
        <v>2</v>
      </c>
      <c r="K222" s="8">
        <f t="shared" ca="1" si="33"/>
        <v>19658</v>
      </c>
      <c r="L222" s="6">
        <f t="shared" ca="1" si="34"/>
        <v>4</v>
      </c>
      <c r="M222" s="7">
        <f ca="1" xml:space="preserve">
  IF(OR($N222 = 2, $N222 = 3, $N222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22" s="6">
        <f t="shared" ca="1" si="35"/>
        <v>6</v>
      </c>
      <c r="O222" s="7" t="str">
        <f ca="1">VLOOKUP($N222,Roles!$A:$B,2,FALSE)</f>
        <v>Intern</v>
      </c>
      <c r="P222" s="6" t="e">
        <f t="shared" ca="1" si="36"/>
        <v>#N/A</v>
      </c>
      <c r="Q222" s="8">
        <f ca="1" xml:space="preserve">
IF(
  OR(
    $N222=5,$N222=6,$N222=7,$N222=8,$N222=14
  ),
  36161,
  IF(
     (
      (TODAY() - $K222) / 365
     ) &lt; 19,
      TODAY(),
      RANDBETWEEN(36161,TODAY())
  )
)</f>
        <v>36161</v>
      </c>
      <c r="R222" s="6">
        <f ca="1">RANDBETWEEN(2,COUNTA('Recruitment source'!$A:$A))</f>
        <v>4</v>
      </c>
      <c r="S222" s="8">
        <f t="shared" ca="1" si="37"/>
        <v>42055</v>
      </c>
      <c r="T222" s="6">
        <f t="shared" ca="1" si="38"/>
        <v>5</v>
      </c>
      <c r="U222" s="6">
        <f t="shared" ca="1" si="39"/>
        <v>2</v>
      </c>
      <c r="V222" s="1">
        <f ca="1" xml:space="preserve">
IF($N222 = 5 + N("Presidente"),
    27000,
    IF($N222 = 6 + N("Vice-presidente"),
        23000,
        IF(OR($N222 = 8, $N222= 13, $N222 = 12) + N("Secretária bilíngue ou coordenador ou especialista"),
            8000,
            IF($N222 = 7 + N("Diretor"),
                15000,
                IF($N222 = 14 + N("Gerente"),
                    12000,
                    IF($N222 = 9 + N("Estagiário"),
                        705,
                        IF($N222 = 10 + N("Trainee"),
                            805,
                            IF($N222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IF($L222 = 7,
  500,
  IF($L222 = 8,
    1000,
    IF($L222 = 9,
      1500,
      IF($L222 = 10,
        2000,
        0
      )
    )
  )
)
+
N("Adicional no salário por área")
+
IF($M222 = 14 + N("Tecnologia da Informação"),
  120,
  IF($M222 = 16 + N("Vendas"),
    110,
    IF($M222 = 15 + N("Jurídico"),
      100,
      IF(OR($M222 = 8, $M222 = 9, $M222 = 11) + N("Recursos humanos ou comercial ou comunicação e marketing"),
        80,
        0
      )
    )
  )
)
+
N("Adicionando pegadinha")
+
IF(AND($M222 = 16, $L222 = 9, $N222 = 11) + N("Se for de vendas, com mestrado, analista sênior"),
  IF($J222 = 5,
    100,
    0
  )
  +
  IF($H222 = "M",
    200,
    0
  ),
  0
)</f>
        <v>23000</v>
      </c>
    </row>
    <row r="223" spans="1:22" x14ac:dyDescent="0.2">
      <c r="A223" s="7" cm="1">
        <f t="array" aca="1" ref="A223" ca="1">INDEX(Companies!$A:$A,RANDBETWEEN(2,COUNTA(Companies!$A:$A)),1)</f>
        <v>2</v>
      </c>
      <c r="B223" s="5">
        <f t="shared" si="30"/>
        <v>222</v>
      </c>
      <c r="C223" s="6">
        <f t="shared" ca="1" si="31"/>
        <v>1</v>
      </c>
      <c r="D223" s="7">
        <f ca="1">IF($B223 = 1 + N("Presidente"),
    127,
    IF($B223 = 2 + N("Vice-Presidente"),
        72,
        IF($B223 = 3 + N("Secretária bilíngue"),
            13,
            RANDBETWEEN(5,COUNT(Name!$A:$A) + 1)
        )
    )
)</f>
        <v>315</v>
      </c>
      <c r="E223" s="7" t="str">
        <f ca="1" xml:space="preserve">
VLOOKUP(
  $D223,
  Name!$A:$B,
  2,
  FALSE
)
&amp; " " &amp;
IF($B223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Araújo Lopes</v>
      </c>
      <c r="F223" s="7">
        <v>2</v>
      </c>
      <c r="G223" s="7" t="str" cm="1">
        <f t="array" aca="1" ref="G223" ca="1">VLOOKUP(INDEX(States!$B:$B,RANDBETWEEN(2,COUNTA(States!$A:$A)),1),States!$B:$C,2,FALSE)</f>
        <v>AveirO</v>
      </c>
      <c r="H223" s="7" t="str">
        <f ca="1">VLOOKUP($D223,Name!$A:$C,3,FALSE)</f>
        <v>M</v>
      </c>
      <c r="I223" s="7" cm="1">
        <f t="array" aca="1" ref="I223" ca="1">INDEX('Marital status'!$A:$A,RANDBETWEEN(2,COUNTA('Marital status'!$A:$A)),1)</f>
        <v>6</v>
      </c>
      <c r="J223" s="7">
        <f t="shared" ca="1" si="32"/>
        <v>2</v>
      </c>
      <c r="K223" s="8">
        <f t="shared" ca="1" si="33"/>
        <v>34093</v>
      </c>
      <c r="L223" s="6">
        <f t="shared" ca="1" si="34"/>
        <v>4</v>
      </c>
      <c r="M223" s="7">
        <f ca="1" xml:space="preserve">
  IF(OR($N223 = 2, $N223 = 3, $N223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23" s="6">
        <f t="shared" ca="1" si="35"/>
        <v>8</v>
      </c>
      <c r="O223" s="7" t="str">
        <f ca="1">VLOOKUP($N223,Roles!$A:$B,2,FALSE)</f>
        <v>Analyst</v>
      </c>
      <c r="P223" s="6">
        <f t="shared" ca="1" si="36"/>
        <v>2</v>
      </c>
      <c r="Q223" s="8">
        <f ca="1" xml:space="preserve">
IF(
  OR(
    $N223=5,$N223=6,$N223=7,$N223=8,$N223=14
  ),
  36161,
  IF(
     (
      (TODAY() - $K223) / 365
     ) &lt; 19,
      TODAY(),
      RANDBETWEEN(36161,TODAY())
  )
)</f>
        <v>36161</v>
      </c>
      <c r="R223" s="6">
        <f ca="1">RANDBETWEEN(2,COUNTA('Recruitment source'!$A:$A))</f>
        <v>5</v>
      </c>
      <c r="S223" s="8" t="e">
        <f t="shared" ca="1" si="37"/>
        <v>#N/A</v>
      </c>
      <c r="T223" s="6" t="e">
        <f t="shared" ca="1" si="38"/>
        <v>#N/A</v>
      </c>
      <c r="U223" s="6">
        <f t="shared" ca="1" si="39"/>
        <v>4</v>
      </c>
      <c r="V223" s="1">
        <f ca="1" xml:space="preserve">
IF($N223 = 5 + N("Presidente"),
    27000,
    IF($N223 = 6 + N("Vice-presidente"),
        23000,
        IF(OR($N223 = 8, $N223= 13, $N223 = 12) + N("Secretária bilíngue ou coordenador ou especialista"),
            8000,
            IF($N223 = 7 + N("Diretor"),
                15000,
                IF($N223 = 14 + N("Gerente"),
                    12000,
                    IF($N223 = 9 + N("Estagiário"),
                        705,
                        IF($N223 = 10 + N("Trainee"),
                            805,
                            IF($N223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IF($L223 = 7,
  500,
  IF($L223 = 8,
    1000,
    IF($L223 = 9,
      1500,
      IF($L223 = 10,
        2000,
        0
      )
    )
  )
)
+
N("Adicional no salário por área")
+
IF($M223 = 14 + N("Tecnologia da Informação"),
  120,
  IF($M223 = 16 + N("Vendas"),
    110,
    IF($M223 = 15 + N("Jurídico"),
      100,
      IF(OR($M223 = 8, $M223 = 9, $M223 = 11) + N("Recursos humanos ou comercial ou comunicação e marketing"),
        80,
        0
      )
    )
  )
)
+
N("Adicionando pegadinha")
+
IF(AND($M223 = 16, $L223 = 9, $N223 = 11) + N("Se for de vendas, com mestrado, analista sênior"),
  IF($J223 = 5,
    100,
    0
  )
  +
  IF($H223 = "M",
    200,
    0
  ),
  0
)</f>
        <v>8000</v>
      </c>
    </row>
    <row r="224" spans="1:22" x14ac:dyDescent="0.2">
      <c r="A224" s="7" cm="1">
        <f t="array" aca="1" ref="A224" ca="1">INDEX(Companies!$A:$A,RANDBETWEEN(2,COUNTA(Companies!$A:$A)),1)</f>
        <v>2</v>
      </c>
      <c r="B224" s="5">
        <f t="shared" si="30"/>
        <v>223</v>
      </c>
      <c r="C224" s="6">
        <f t="shared" ca="1" si="31"/>
        <v>1</v>
      </c>
      <c r="D224" s="7">
        <f ca="1">IF($B224 = 1 + N("Presidente"),
    127,
    IF($B224 = 2 + N("Vice-Presidente"),
        72,
        IF($B224 = 3 + N("Secretária bilíngue"),
            13,
            RANDBETWEEN(5,COUNT(Name!$A:$A) + 1)
        )
    )
)</f>
        <v>149</v>
      </c>
      <c r="E224" s="7" t="str">
        <f ca="1" xml:space="preserve">
VLOOKUP(
  $D224,
  Name!$A:$B,
  2,
  FALSE
)
&amp; " " &amp;
IF($B224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Zil De Luca</v>
      </c>
      <c r="F224" s="7">
        <v>2</v>
      </c>
      <c r="G224" s="7" t="str" cm="1">
        <f t="array" aca="1" ref="G224" ca="1">VLOOKUP(INDEX(States!$B:$B,RANDBETWEEN(2,COUNTA(States!$A:$A)),1),States!$B:$C,2,FALSE)</f>
        <v xml:space="preserve"> Lisboa</v>
      </c>
      <c r="H224" s="7" t="str">
        <f ca="1">VLOOKUP($D224,Name!$A:$C,3,FALSE)</f>
        <v>M</v>
      </c>
      <c r="I224" s="7" cm="1">
        <f t="array" aca="1" ref="I224" ca="1">INDEX('Marital status'!$A:$A,RANDBETWEEN(2,COUNTA('Marital status'!$A:$A)),1)</f>
        <v>6</v>
      </c>
      <c r="J224" s="7">
        <f t="shared" ca="1" si="32"/>
        <v>3</v>
      </c>
      <c r="K224" s="8">
        <f t="shared" ca="1" si="33"/>
        <v>31808</v>
      </c>
      <c r="L224" s="6">
        <f t="shared" ca="1" si="34"/>
        <v>4</v>
      </c>
      <c r="M224" s="7">
        <f ca="1" xml:space="preserve">
  IF(OR($N224 = 2, $N224 = 3, $N224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24" s="6">
        <f t="shared" ca="1" si="35"/>
        <v>7</v>
      </c>
      <c r="O224" s="7" t="str">
        <f ca="1">VLOOKUP($N224,Roles!$A:$B,2,FALSE)</f>
        <v>Trainee</v>
      </c>
      <c r="P224" s="6" t="e">
        <f t="shared" ca="1" si="36"/>
        <v>#N/A</v>
      </c>
      <c r="Q224" s="8">
        <f ca="1" xml:space="preserve">
IF(
  OR(
    $N224=5,$N224=6,$N224=7,$N224=8,$N224=14
  ),
  36161,
  IF(
     (
      (TODAY() - $K224) / 365
     ) &lt; 19,
      TODAY(),
      RANDBETWEEN(36161,TODAY())
  )
)</f>
        <v>36161</v>
      </c>
      <c r="R224" s="6">
        <f ca="1">RANDBETWEEN(2,COUNTA('Recruitment source'!$A:$A))</f>
        <v>12</v>
      </c>
      <c r="S224" s="8" t="e">
        <f t="shared" ca="1" si="37"/>
        <v>#N/A</v>
      </c>
      <c r="T224" s="6" t="e">
        <f t="shared" ca="1" si="38"/>
        <v>#N/A</v>
      </c>
      <c r="U224" s="6">
        <f t="shared" ca="1" si="39"/>
        <v>5</v>
      </c>
      <c r="V224" s="1">
        <f ca="1" xml:space="preserve">
IF($N224 = 5 + N("Presidente"),
    27000,
    IF($N224 = 6 + N("Vice-presidente"),
        23000,
        IF(OR($N224 = 8, $N224= 13, $N224 = 12) + N("Secretária bilíngue ou coordenador ou especialista"),
            8000,
            IF($N224 = 7 + N("Diretor"),
                15000,
                IF($N224 = 14 + N("Gerente"),
                    12000,
                    IF($N224 = 9 + N("Estagiário"),
                        705,
                        IF($N224 = 10 + N("Trainee"),
                            805,
                            IF($N224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IF($L224 = 7,
  500,
  IF($L224 = 8,
    1000,
    IF($L224 = 9,
      1500,
      IF($L224 = 10,
        2000,
        0
      )
    )
  )
)
+
N("Adicional no salário por área")
+
IF($M224 = 14 + N("Tecnologia da Informação"),
  120,
  IF($M224 = 16 + N("Vendas"),
    110,
    IF($M224 = 15 + N("Jurídico"),
      100,
      IF(OR($M224 = 8, $M224 = 9, $M224 = 11) + N("Recursos humanos ou comercial ou comunicação e marketing"),
        80,
        0
      )
    )
  )
)
+
N("Adicionando pegadinha")
+
IF(AND($M224 = 16, $L224 = 9, $N224 = 11) + N("Se for de vendas, com mestrado, analista sênior"),
  IF($J224 = 5,
    100,
    0
  )
  +
  IF($H224 = "M",
    200,
    0
  ),
  0
)</f>
        <v>15000</v>
      </c>
    </row>
    <row r="225" spans="1:22" x14ac:dyDescent="0.2">
      <c r="A225" s="7" cm="1">
        <f t="array" aca="1" ref="A225" ca="1">INDEX(Companies!$A:$A,RANDBETWEEN(2,COUNTA(Companies!$A:$A)),1)</f>
        <v>2</v>
      </c>
      <c r="B225" s="5">
        <f t="shared" si="30"/>
        <v>224</v>
      </c>
      <c r="C225" s="6">
        <f t="shared" ca="1" si="31"/>
        <v>1</v>
      </c>
      <c r="D225" s="7">
        <f ca="1">IF($B225 = 1 + N("Presidente"),
    127,
    IF($B225 = 2 + N("Vice-Presidente"),
        72,
        IF($B225 = 3 + N("Secretária bilíngue"),
            13,
            RANDBETWEEN(5,COUNT(Name!$A:$A) + 1)
        )
    )
)</f>
        <v>240</v>
      </c>
      <c r="E225" s="7" t="str">
        <f ca="1" xml:space="preserve">
VLOOKUP(
  $D225,
  Name!$A:$B,
  2,
  FALSE
)
&amp; " " &amp;
IF($B225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Bragança Carneiro</v>
      </c>
      <c r="F225" s="7">
        <v>2</v>
      </c>
      <c r="G225" s="7" t="str" cm="1">
        <f t="array" aca="1" ref="G225" ca="1">VLOOKUP(INDEX(States!$B:$B,RANDBETWEEN(2,COUNTA(States!$A:$A)),1),States!$B:$C,2,FALSE)</f>
        <v>AveirO</v>
      </c>
      <c r="H225" s="7" t="str">
        <f ca="1">VLOOKUP($D225,Name!$A:$C,3,FALSE)</f>
        <v>M</v>
      </c>
      <c r="I225" s="7" cm="1">
        <f t="array" aca="1" ref="I225" ca="1">INDEX('Marital status'!$A:$A,RANDBETWEEN(2,COUNTA('Marital status'!$A:$A)),1)</f>
        <v>5</v>
      </c>
      <c r="J225" s="7">
        <f t="shared" ca="1" si="32"/>
        <v>2</v>
      </c>
      <c r="K225" s="8">
        <f t="shared" ca="1" si="33"/>
        <v>33604</v>
      </c>
      <c r="L225" s="6">
        <f t="shared" ca="1" si="34"/>
        <v>5</v>
      </c>
      <c r="M225" s="7">
        <f ca="1" xml:space="preserve">
  IF(OR($N225 = 2, $N225 = 3, $N225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225" s="6">
        <f t="shared" ca="1" si="35"/>
        <v>8</v>
      </c>
      <c r="O225" s="7" t="str">
        <f ca="1">VLOOKUP($N225,Roles!$A:$B,2,FALSE)</f>
        <v>Analyst</v>
      </c>
      <c r="P225" s="6">
        <f t="shared" ca="1" si="36"/>
        <v>4</v>
      </c>
      <c r="Q225" s="8">
        <f ca="1" xml:space="preserve">
IF(
  OR(
    $N225=5,$N225=6,$N225=7,$N225=8,$N225=14
  ),
  36161,
  IF(
     (
      (TODAY() - $K225) / 365
     ) &lt; 19,
      TODAY(),
      RANDBETWEEN(36161,TODAY())
  )
)</f>
        <v>36161</v>
      </c>
      <c r="R225" s="6">
        <f ca="1">RANDBETWEEN(2,COUNTA('Recruitment source'!$A:$A))</f>
        <v>5</v>
      </c>
      <c r="S225" s="8" t="e">
        <f t="shared" ca="1" si="37"/>
        <v>#N/A</v>
      </c>
      <c r="T225" s="6" t="e">
        <f t="shared" ca="1" si="38"/>
        <v>#N/A</v>
      </c>
      <c r="U225" s="6">
        <f t="shared" ca="1" si="39"/>
        <v>4</v>
      </c>
      <c r="V225" s="1">
        <f ca="1" xml:space="preserve">
IF($N225 = 5 + N("Presidente"),
    27000,
    IF($N225 = 6 + N("Vice-presidente"),
        23000,
        IF(OR($N225 = 8, $N225= 13, $N225 = 12) + N("Secretária bilíngue ou coordenador ou especialista"),
            8000,
            IF($N225 = 7 + N("Diretor"),
                15000,
                IF($N225 = 14 + N("Gerente"),
                    12000,
                    IF($N225 = 9 + N("Estagiário"),
                        705,
                        IF($N225 = 10 + N("Trainee"),
                            805,
                            IF($N225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IF($L225 = 7,
  500,
  IF($L225 = 8,
    1000,
    IF($L225 = 9,
      1500,
      IF($L225 = 10,
        2000,
        0
      )
    )
  )
)
+
N("Adicional no salário por área")
+
IF($M225 = 14 + N("Tecnologia da Informação"),
  120,
  IF($M225 = 16 + N("Vendas"),
    110,
    IF($M225 = 15 + N("Jurídico"),
      100,
      IF(OR($M225 = 8, $M225 = 9, $M225 = 11) + N("Recursos humanos ou comercial ou comunicação e marketing"),
        80,
        0
      )
    )
  )
)
+
N("Adicionando pegadinha")
+
IF(AND($M225 = 16, $L225 = 9, $N225 = 11) + N("Se for de vendas, com mestrado, analista sênior"),
  IF($J225 = 5,
    100,
    0
  )
  +
  IF($H225 = "M",
    200,
    0
  ),
  0
)</f>
        <v>8080</v>
      </c>
    </row>
    <row r="226" spans="1:22" x14ac:dyDescent="0.2">
      <c r="A226" s="7" cm="1">
        <f t="array" aca="1" ref="A226" ca="1">INDEX(Companies!$A:$A,RANDBETWEEN(2,COUNTA(Companies!$A:$A)),1)</f>
        <v>2</v>
      </c>
      <c r="B226" s="5">
        <f t="shared" si="30"/>
        <v>225</v>
      </c>
      <c r="C226" s="6">
        <f t="shared" ca="1" si="31"/>
        <v>1</v>
      </c>
      <c r="D226" s="7">
        <f ca="1">IF($B226 = 1 + N("Presidente"),
    127,
    IF($B226 = 2 + N("Vice-Presidente"),
        72,
        IF($B226 = 3 + N("Secretária bilíngue"),
            13,
            RANDBETWEEN(5,COUNT(Name!$A:$A) + 1)
        )
    )
)</f>
        <v>160</v>
      </c>
      <c r="E226" s="7" t="str">
        <f ca="1" xml:space="preserve">
VLOOKUP(
  $D226,
  Name!$A:$B,
  2,
  FALSE
)
&amp; " " &amp;
IF($B226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Barbosa Frois</v>
      </c>
      <c r="F226" s="7">
        <v>2</v>
      </c>
      <c r="G226" s="7" t="str" cm="1">
        <f t="array" aca="1" ref="G226" ca="1">VLOOKUP(INDEX(States!$B:$B,RANDBETWEEN(2,COUNTA(States!$A:$A)),1),States!$B:$C,2,FALSE)</f>
        <v>Coimbra</v>
      </c>
      <c r="H226" s="7" t="str">
        <f ca="1">VLOOKUP($D226,Name!$A:$C,3,FALSE)</f>
        <v>M</v>
      </c>
      <c r="I226" s="7" cm="1">
        <f t="array" aca="1" ref="I226" ca="1">INDEX('Marital status'!$A:$A,RANDBETWEEN(2,COUNTA('Marital status'!$A:$A)),1)</f>
        <v>4</v>
      </c>
      <c r="J226" s="7">
        <f t="shared" ca="1" si="32"/>
        <v>2</v>
      </c>
      <c r="K226" s="8">
        <f t="shared" ca="1" si="33"/>
        <v>29922</v>
      </c>
      <c r="L226" s="6">
        <f t="shared" ca="1" si="34"/>
        <v>4</v>
      </c>
      <c r="M226" s="7">
        <f ca="1" xml:space="preserve">
  IF(OR($N226 = 2, $N226 = 3, $N226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26" s="6">
        <f t="shared" ca="1" si="35"/>
        <v>7</v>
      </c>
      <c r="O226" s="7" t="str">
        <f ca="1">VLOOKUP($N226,Roles!$A:$B,2,FALSE)</f>
        <v>Trainee</v>
      </c>
      <c r="P226" s="6" t="e">
        <f t="shared" ca="1" si="36"/>
        <v>#N/A</v>
      </c>
      <c r="Q226" s="8">
        <f ca="1" xml:space="preserve">
IF(
  OR(
    $N226=5,$N226=6,$N226=7,$N226=8,$N226=14
  ),
  36161,
  IF(
     (
      (TODAY() - $K226) / 365
     ) &lt; 19,
      TODAY(),
      RANDBETWEEN(36161,TODAY())
  )
)</f>
        <v>36161</v>
      </c>
      <c r="R226" s="6">
        <f ca="1">RANDBETWEEN(2,COUNTA('Recruitment source'!$A:$A))</f>
        <v>12</v>
      </c>
      <c r="S226" s="8" t="e">
        <f t="shared" ca="1" si="37"/>
        <v>#N/A</v>
      </c>
      <c r="T226" s="6" t="e">
        <f t="shared" ca="1" si="38"/>
        <v>#N/A</v>
      </c>
      <c r="U226" s="6">
        <f t="shared" ca="1" si="39"/>
        <v>3</v>
      </c>
      <c r="V226" s="1">
        <f ca="1" xml:space="preserve">
IF($N226 = 5 + N("Presidente"),
    27000,
    IF($N226 = 6 + N("Vice-presidente"),
        23000,
        IF(OR($N226 = 8, $N226= 13, $N226 = 12) + N("Secretária bilíngue ou coordenador ou especialista"),
            8000,
            IF($N226 = 7 + N("Diretor"),
                15000,
                IF($N226 = 14 + N("Gerente"),
                    12000,
                    IF($N226 = 9 + N("Estagiário"),
                        705,
                        IF($N226 = 10 + N("Trainee"),
                            805,
                            IF($N226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IF($L226 = 7,
  500,
  IF($L226 = 8,
    1000,
    IF($L226 = 9,
      1500,
      IF($L226 = 10,
        2000,
        0
      )
    )
  )
)
+
N("Adicional no salário por área")
+
IF($M226 = 14 + N("Tecnologia da Informação"),
  120,
  IF($M226 = 16 + N("Vendas"),
    110,
    IF($M226 = 15 + N("Jurídico"),
      100,
      IF(OR($M226 = 8, $M226 = 9, $M226 = 11) + N("Recursos humanos ou comercial ou comunicação e marketing"),
        80,
        0
      )
    )
  )
)
+
N("Adicionando pegadinha")
+
IF(AND($M226 = 16, $L226 = 9, $N226 = 11) + N("Se for de vendas, com mestrado, analista sênior"),
  IF($J226 = 5,
    100,
    0
  )
  +
  IF($H226 = "M",
    200,
    0
  ),
  0
)</f>
        <v>15080</v>
      </c>
    </row>
    <row r="227" spans="1:22" x14ac:dyDescent="0.2">
      <c r="A227" s="7" cm="1">
        <f t="array" aca="1" ref="A227" ca="1">INDEX(Companies!$A:$A,RANDBETWEEN(2,COUNTA(Companies!$A:$A)),1)</f>
        <v>2</v>
      </c>
      <c r="B227" s="5">
        <f t="shared" si="30"/>
        <v>226</v>
      </c>
      <c r="C227" s="6">
        <f t="shared" ca="1" si="31"/>
        <v>1</v>
      </c>
      <c r="D227" s="7">
        <f ca="1">IF($B227 = 1 + N("Presidente"),
    127,
    IF($B227 = 2 + N("Vice-Presidente"),
        72,
        IF($B227 = 3 + N("Secretária bilíngue"),
            13,
            RANDBETWEEN(5,COUNT(Name!$A:$A) + 1)
        )
    )
)</f>
        <v>105</v>
      </c>
      <c r="E227" s="7" t="str">
        <f ca="1" xml:space="preserve">
VLOOKUP(
  $D227,
  Name!$A:$B,
  2,
  FALSE
)
&amp; " " &amp;
IF($B227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Marques Aleluia</v>
      </c>
      <c r="F227" s="7">
        <v>2</v>
      </c>
      <c r="G227" s="7" t="str" cm="1">
        <f t="array" aca="1" ref="G227" ca="1">VLOOKUP(INDEX(States!$B:$B,RANDBETWEEN(2,COUNTA(States!$A:$A)),1),States!$B:$C,2,FALSE)</f>
        <v>braga</v>
      </c>
      <c r="H227" s="7" t="str">
        <f ca="1">VLOOKUP($D227,Name!$A:$C,3,FALSE)</f>
        <v>M</v>
      </c>
      <c r="I227" s="7" cm="1">
        <f t="array" aca="1" ref="I227" ca="1">INDEX('Marital status'!$A:$A,RANDBETWEEN(2,COUNTA('Marital status'!$A:$A)),1)</f>
        <v>2</v>
      </c>
      <c r="J227" s="7">
        <f t="shared" ca="1" si="32"/>
        <v>2</v>
      </c>
      <c r="K227" s="8">
        <f t="shared" ca="1" si="33"/>
        <v>33133</v>
      </c>
      <c r="L227" s="6">
        <f t="shared" ca="1" si="34"/>
        <v>4</v>
      </c>
      <c r="M227" s="7">
        <f ca="1" xml:space="preserve">
  IF(OR($N227 = 2, $N227 = 3, $N227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27" s="6">
        <f t="shared" ca="1" si="35"/>
        <v>8</v>
      </c>
      <c r="O227" s="7" t="str">
        <f ca="1">VLOOKUP($N227,Roles!$A:$B,2,FALSE)</f>
        <v>Analyst</v>
      </c>
      <c r="P227" s="6">
        <f t="shared" ca="1" si="36"/>
        <v>4</v>
      </c>
      <c r="Q227" s="8">
        <f ca="1" xml:space="preserve">
IF(
  OR(
    $N227=5,$N227=6,$N227=7,$N227=8,$N227=14
  ),
  36161,
  IF(
     (
      (TODAY() - $K227) / 365
     ) &lt; 19,
      TODAY(),
      RANDBETWEEN(36161,TODAY())
  )
)</f>
        <v>36161</v>
      </c>
      <c r="R227" s="6">
        <f ca="1">RANDBETWEEN(2,COUNTA('Recruitment source'!$A:$A))</f>
        <v>7</v>
      </c>
      <c r="S227" s="8" t="e">
        <f t="shared" ca="1" si="37"/>
        <v>#N/A</v>
      </c>
      <c r="T227" s="6" t="e">
        <f t="shared" ca="1" si="38"/>
        <v>#N/A</v>
      </c>
      <c r="U227" s="6">
        <f t="shared" ca="1" si="39"/>
        <v>2</v>
      </c>
      <c r="V227" s="1">
        <f ca="1" xml:space="preserve">
IF($N227 = 5 + N("Presidente"),
    27000,
    IF($N227 = 6 + N("Vice-presidente"),
        23000,
        IF(OR($N227 = 8, $N227= 13, $N227 = 12) + N("Secretária bilíngue ou coordenador ou especialista"),
            8000,
            IF($N227 = 7 + N("Diretor"),
                15000,
                IF($N227 = 14 + N("Gerente"),
                    12000,
                    IF($N227 = 9 + N("Estagiário"),
                        705,
                        IF($N227 = 10 + N("Trainee"),
                            805,
                            IF($N227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IF($L227 = 7,
  500,
  IF($L227 = 8,
    1000,
    IF($L227 = 9,
      1500,
      IF($L227 = 10,
        2000,
        0
      )
    )
  )
)
+
N("Adicional no salário por área")
+
IF($M227 = 14 + N("Tecnologia da Informação"),
  120,
  IF($M227 = 16 + N("Vendas"),
    110,
    IF($M227 = 15 + N("Jurídico"),
      100,
      IF(OR($M227 = 8, $M227 = 9, $M227 = 11) + N("Recursos humanos ou comercial ou comunicação e marketing"),
        80,
        0
      )
    )
  )
)
+
N("Adicionando pegadinha")
+
IF(AND($M227 = 16, $L227 = 9, $N227 = 11) + N("Se for de vendas, com mestrado, analista sênior"),
  IF($J227 = 5,
    100,
    0
  )
  +
  IF($H227 = "M",
    200,
    0
  ),
  0
)</f>
        <v>8080</v>
      </c>
    </row>
    <row r="228" spans="1:22" x14ac:dyDescent="0.2">
      <c r="A228" s="7" cm="1">
        <f t="array" aca="1" ref="A228" ca="1">INDEX(Companies!$A:$A,RANDBETWEEN(2,COUNTA(Companies!$A:$A)),1)</f>
        <v>2</v>
      </c>
      <c r="B228" s="5">
        <f t="shared" si="30"/>
        <v>227</v>
      </c>
      <c r="C228" s="6">
        <f t="shared" ca="1" si="31"/>
        <v>1</v>
      </c>
      <c r="D228" s="7">
        <f ca="1">IF($B228 = 1 + N("Presidente"),
    127,
    IF($B228 = 2 + N("Vice-Presidente"),
        72,
        IF($B228 = 3 + N("Secretária bilíngue"),
            13,
            RANDBETWEEN(5,COUNT(Name!$A:$A) + 1)
        )
    )
)</f>
        <v>216</v>
      </c>
      <c r="E228" s="7" t="str">
        <f ca="1" xml:space="preserve">
VLOOKUP(
  $D228,
  Name!$A:$B,
  2,
  FALSE
)
&amp; " " &amp;
IF($B228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Soares Amor</v>
      </c>
      <c r="F228" s="7">
        <v>2</v>
      </c>
      <c r="G228" s="7" t="str" cm="1">
        <f t="array" aca="1" ref="G228" ca="1">VLOOKUP(INDEX(States!$B:$B,RANDBETWEEN(2,COUNTA(States!$A:$A)),1),States!$B:$C,2,FALSE)</f>
        <v xml:space="preserve"> ÉVORA</v>
      </c>
      <c r="H228" s="7" t="str">
        <f ca="1">VLOOKUP($D228,Name!$A:$C,3,FALSE)</f>
        <v>F</v>
      </c>
      <c r="I228" s="7" cm="1">
        <f t="array" aca="1" ref="I228" ca="1">INDEX('Marital status'!$A:$A,RANDBETWEEN(2,COUNTA('Marital status'!$A:$A)),1)</f>
        <v>3</v>
      </c>
      <c r="J228" s="7">
        <f t="shared" ca="1" si="32"/>
        <v>5</v>
      </c>
      <c r="K228" s="8">
        <f t="shared" ca="1" si="33"/>
        <v>26924</v>
      </c>
      <c r="L228" s="6">
        <f t="shared" ca="1" si="34"/>
        <v>4</v>
      </c>
      <c r="M228" s="7">
        <f ca="1" xml:space="preserve">
  IF(OR($N228 = 2, $N228 = 3, $N228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28" s="6">
        <f t="shared" ca="1" si="35"/>
        <v>6</v>
      </c>
      <c r="O228" s="7" t="str">
        <f ca="1">VLOOKUP($N228,Roles!$A:$B,2,FALSE)</f>
        <v>Intern</v>
      </c>
      <c r="P228" s="6" t="e">
        <f t="shared" ca="1" si="36"/>
        <v>#N/A</v>
      </c>
      <c r="Q228" s="8">
        <f ca="1" xml:space="preserve">
IF(
  OR(
    $N228=5,$N228=6,$N228=7,$N228=8,$N228=14
  ),
  36161,
  IF(
     (
      (TODAY() - $K228) / 365
     ) &lt; 19,
      TODAY(),
      RANDBETWEEN(36161,TODAY())
  )
)</f>
        <v>36161</v>
      </c>
      <c r="R228" s="6">
        <f ca="1">RANDBETWEEN(2,COUNTA('Recruitment source'!$A:$A))</f>
        <v>12</v>
      </c>
      <c r="S228" s="8" t="e">
        <f t="shared" ca="1" si="37"/>
        <v>#N/A</v>
      </c>
      <c r="T228" s="6" t="e">
        <f t="shared" ca="1" si="38"/>
        <v>#N/A</v>
      </c>
      <c r="U228" s="6">
        <f t="shared" ca="1" si="39"/>
        <v>3</v>
      </c>
      <c r="V228" s="1">
        <f ca="1" xml:space="preserve">
IF($N228 = 5 + N("Presidente"),
    27000,
    IF($N228 = 6 + N("Vice-presidente"),
        23000,
        IF(OR($N228 = 8, $N228= 13, $N228 = 12) + N("Secretária bilíngue ou coordenador ou especialista"),
            8000,
            IF($N228 = 7 + N("Diretor"),
                15000,
                IF($N228 = 14 + N("Gerente"),
                    12000,
                    IF($N228 = 9 + N("Estagiário"),
                        705,
                        IF($N228 = 10 + N("Trainee"),
                            805,
                            IF($N228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IF($L228 = 7,
  500,
  IF($L228 = 8,
    1000,
    IF($L228 = 9,
      1500,
      IF($L228 = 10,
        2000,
        0
      )
    )
  )
)
+
N("Adicional no salário por área")
+
IF($M228 = 14 + N("Tecnologia da Informação"),
  120,
  IF($M228 = 16 + N("Vendas"),
    110,
    IF($M228 = 15 + N("Jurídico"),
      100,
      IF(OR($M228 = 8, $M228 = 9, $M228 = 11) + N("Recursos humanos ou comercial ou comunicação e marketing"),
        80,
        0
      )
    )
  )
)
+
N("Adicionando pegadinha")
+
IF(AND($M228 = 16, $L228 = 9, $N228 = 11) + N("Se for de vendas, com mestrado, analista sênior"),
  IF($J228 = 5,
    100,
    0
  )
  +
  IF($H228 = "M",
    200,
    0
  ),
  0
)</f>
        <v>23080</v>
      </c>
    </row>
    <row r="229" spans="1:22" x14ac:dyDescent="0.2">
      <c r="A229" s="7" cm="1">
        <f t="array" aca="1" ref="A229" ca="1">INDEX(Companies!$A:$A,RANDBETWEEN(2,COUNTA(Companies!$A:$A)),1)</f>
        <v>2</v>
      </c>
      <c r="B229" s="5">
        <f t="shared" si="30"/>
        <v>228</v>
      </c>
      <c r="C229" s="6">
        <f t="shared" ca="1" si="31"/>
        <v>1</v>
      </c>
      <c r="D229" s="7">
        <f ca="1">IF($B229 = 1 + N("Presidente"),
    127,
    IF($B229 = 2 + N("Vice-Presidente"),
        72,
        IF($B229 = 3 + N("Secretária bilíngue"),
            13,
            RANDBETWEEN(5,COUNT(Name!$A:$A) + 1)
        )
    )
)</f>
        <v>109</v>
      </c>
      <c r="E229" s="7" t="str">
        <f ca="1" xml:space="preserve">
VLOOKUP(
  $D229,
  Name!$A:$B,
  2,
  FALSE
)
&amp; " " &amp;
IF($B229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Santana Ferrari</v>
      </c>
      <c r="F229" s="7">
        <v>2</v>
      </c>
      <c r="G229" s="7" t="str" cm="1">
        <f t="array" aca="1" ref="G229" ca="1">VLOOKUP(INDEX(States!$B:$B,RANDBETWEEN(2,COUNTA(States!$A:$A)),1),States!$B:$C,2,FALSE)</f>
        <v>Faro</v>
      </c>
      <c r="H229" s="7" t="str">
        <f ca="1">VLOOKUP($D229,Name!$A:$C,3,FALSE)</f>
        <v>M</v>
      </c>
      <c r="I229" s="7" cm="1">
        <f t="array" aca="1" ref="I229" ca="1">INDEX('Marital status'!$A:$A,RANDBETWEEN(2,COUNTA('Marital status'!$A:$A)),1)</f>
        <v>4</v>
      </c>
      <c r="J229" s="7">
        <f t="shared" ca="1" si="32"/>
        <v>2</v>
      </c>
      <c r="K229" s="8">
        <f t="shared" ca="1" si="33"/>
        <v>34466</v>
      </c>
      <c r="L229" s="6">
        <f t="shared" ca="1" si="34"/>
        <v>5</v>
      </c>
      <c r="M229" s="7">
        <f ca="1" xml:space="preserve">
  IF(OR($N229 = 2, $N229 = 3, $N229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29" s="6">
        <f t="shared" ca="1" si="35"/>
        <v>8</v>
      </c>
      <c r="O229" s="7" t="str">
        <f ca="1">VLOOKUP($N229,Roles!$A:$B,2,FALSE)</f>
        <v>Analyst</v>
      </c>
      <c r="P229" s="6">
        <f t="shared" ca="1" si="36"/>
        <v>2</v>
      </c>
      <c r="Q229" s="8">
        <f ca="1" xml:space="preserve">
IF(
  OR(
    $N229=5,$N229=6,$N229=7,$N229=8,$N229=14
  ),
  36161,
  IF(
     (
      (TODAY() - $K229) / 365
     ) &lt; 19,
      TODAY(),
      RANDBETWEEN(36161,TODAY())
  )
)</f>
        <v>36161</v>
      </c>
      <c r="R229" s="6">
        <f ca="1">RANDBETWEEN(2,COUNTA('Recruitment source'!$A:$A))</f>
        <v>4</v>
      </c>
      <c r="S229" s="8" t="e">
        <f t="shared" ca="1" si="37"/>
        <v>#N/A</v>
      </c>
      <c r="T229" s="6" t="e">
        <f t="shared" ca="1" si="38"/>
        <v>#N/A</v>
      </c>
      <c r="U229" s="6">
        <f t="shared" ca="1" si="39"/>
        <v>3</v>
      </c>
      <c r="V229" s="1">
        <f ca="1" xml:space="preserve">
IF($N229 = 5 + N("Presidente"),
    27000,
    IF($N229 = 6 + N("Vice-presidente"),
        23000,
        IF(OR($N229 = 8, $N229= 13, $N229 = 12) + N("Secretária bilíngue ou coordenador ou especialista"),
            8000,
            IF($N229 = 7 + N("Diretor"),
                15000,
                IF($N229 = 14 + N("Gerente"),
                    12000,
                    IF($N229 = 9 + N("Estagiário"),
                        705,
                        IF($N229 = 10 + N("Trainee"),
                            805,
                            IF($N229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IF($L229 = 7,
  500,
  IF($L229 = 8,
    1000,
    IF($L229 = 9,
      1500,
      IF($L229 = 10,
        2000,
        0
      )
    )
  )
)
+
N("Adicional no salário por área")
+
IF($M229 = 14 + N("Tecnologia da Informação"),
  120,
  IF($M229 = 16 + N("Vendas"),
    110,
    IF($M229 = 15 + N("Jurídico"),
      100,
      IF(OR($M229 = 8, $M229 = 9, $M229 = 11) + N("Recursos humanos ou comercial ou comunicação e marketing"),
        80,
        0
      )
    )
  )
)
+
N("Adicionando pegadinha")
+
IF(AND($M229 = 16, $L229 = 9, $N229 = 11) + N("Se for de vendas, com mestrado, analista sênior"),
  IF($J229 = 5,
    100,
    0
  )
  +
  IF($H229 = "M",
    200,
    0
  ),
  0
)</f>
        <v>8000</v>
      </c>
    </row>
    <row r="230" spans="1:22" x14ac:dyDescent="0.2">
      <c r="A230" s="7" cm="1">
        <f t="array" aca="1" ref="A230" ca="1">INDEX(Companies!$A:$A,RANDBETWEEN(2,COUNTA(Companies!$A:$A)),1)</f>
        <v>2</v>
      </c>
      <c r="B230" s="5">
        <f t="shared" si="30"/>
        <v>229</v>
      </c>
      <c r="C230" s="6">
        <f t="shared" ca="1" si="31"/>
        <v>1</v>
      </c>
      <c r="D230" s="7">
        <f ca="1">IF($B230 = 1 + N("Presidente"),
    127,
    IF($B230 = 2 + N("Vice-Presidente"),
        72,
        IF($B230 = 3 + N("Secretária bilíngue"),
            13,
            RANDBETWEEN(5,COUNT(Name!$A:$A) + 1)
        )
    )
)</f>
        <v>302</v>
      </c>
      <c r="E230" s="7" t="str">
        <f ca="1" xml:space="preserve">
VLOOKUP(
  $D230,
  Name!$A:$B,
  2,
  FALSE
)
&amp; " " &amp;
IF($B230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Bicalho Teixeira</v>
      </c>
      <c r="F230" s="7">
        <v>2</v>
      </c>
      <c r="G230" s="7" t="str" cm="1">
        <f t="array" aca="1" ref="G230" ca="1">VLOOKUP(INDEX(States!$B:$B,RANDBETWEEN(2,COUNTA(States!$A:$A)),1),States!$B:$C,2,FALSE)</f>
        <v>Leiria</v>
      </c>
      <c r="H230" s="7" t="str">
        <f ca="1">VLOOKUP($D230,Name!$A:$C,3,FALSE)</f>
        <v>F</v>
      </c>
      <c r="I230" s="7" cm="1">
        <f t="array" aca="1" ref="I230" ca="1">INDEX('Marital status'!$A:$A,RANDBETWEEN(2,COUNTA('Marital status'!$A:$A)),1)</f>
        <v>4</v>
      </c>
      <c r="J230" s="7">
        <f t="shared" ca="1" si="32"/>
        <v>2</v>
      </c>
      <c r="K230" s="8">
        <f t="shared" ca="1" si="33"/>
        <v>20613</v>
      </c>
      <c r="L230" s="6">
        <f t="shared" ca="1" si="34"/>
        <v>4</v>
      </c>
      <c r="M230" s="7">
        <f ca="1" xml:space="preserve">
  IF(OR($N230 = 2, $N230 = 3, $N230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30" s="6">
        <f t="shared" ca="1" si="35"/>
        <v>6</v>
      </c>
      <c r="O230" s="7" t="str">
        <f ca="1">VLOOKUP($N230,Roles!$A:$B,2,FALSE)</f>
        <v>Intern</v>
      </c>
      <c r="P230" s="6" t="e">
        <f t="shared" ca="1" si="36"/>
        <v>#N/A</v>
      </c>
      <c r="Q230" s="8">
        <f ca="1" xml:space="preserve">
IF(
  OR(
    $N230=5,$N230=6,$N230=7,$N230=8,$N230=14
  ),
  36161,
  IF(
     (
      (TODAY() - $K230) / 365
     ) &lt; 19,
      TODAY(),
      RANDBETWEEN(36161,TODAY())
  )
)</f>
        <v>36161</v>
      </c>
      <c r="R230" s="6">
        <f ca="1">RANDBETWEEN(2,COUNTA('Recruitment source'!$A:$A))</f>
        <v>6</v>
      </c>
      <c r="S230" s="8" t="e">
        <f t="shared" ca="1" si="37"/>
        <v>#N/A</v>
      </c>
      <c r="T230" s="6" t="e">
        <f t="shared" ca="1" si="38"/>
        <v>#N/A</v>
      </c>
      <c r="U230" s="6">
        <f t="shared" ca="1" si="39"/>
        <v>5</v>
      </c>
      <c r="V230" s="1">
        <f ca="1" xml:space="preserve">
IF($N230 = 5 + N("Presidente"),
    27000,
    IF($N230 = 6 + N("Vice-presidente"),
        23000,
        IF(OR($N230 = 8, $N230= 13, $N230 = 12) + N("Secretária bilíngue ou coordenador ou especialista"),
            8000,
            IF($N230 = 7 + N("Diretor"),
                15000,
                IF($N230 = 14 + N("Gerente"),
                    12000,
                    IF($N230 = 9 + N("Estagiário"),
                        705,
                        IF($N230 = 10 + N("Trainee"),
                            805,
                            IF($N230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IF($L230 = 7,
  500,
  IF($L230 = 8,
    1000,
    IF($L230 = 9,
      1500,
      IF($L230 = 10,
        2000,
        0
      )
    )
  )
)
+
N("Adicional no salário por área")
+
IF($M230 = 14 + N("Tecnologia da Informação"),
  120,
  IF($M230 = 16 + N("Vendas"),
    110,
    IF($M230 = 15 + N("Jurídico"),
      100,
      IF(OR($M230 = 8, $M230 = 9, $M230 = 11) + N("Recursos humanos ou comercial ou comunicação e marketing"),
        80,
        0
      )
    )
  )
)
+
N("Adicionando pegadinha")
+
IF(AND($M230 = 16, $L230 = 9, $N230 = 11) + N("Se for de vendas, com mestrado, analista sênior"),
  IF($J230 = 5,
    100,
    0
  )
  +
  IF($H230 = "M",
    200,
    0
  ),
  0
)</f>
        <v>23000</v>
      </c>
    </row>
    <row r="231" spans="1:22" x14ac:dyDescent="0.2">
      <c r="A231" s="7" cm="1">
        <f t="array" aca="1" ref="A231" ca="1">INDEX(Companies!$A:$A,RANDBETWEEN(2,COUNTA(Companies!$A:$A)),1)</f>
        <v>2</v>
      </c>
      <c r="B231" s="5">
        <f t="shared" si="30"/>
        <v>230</v>
      </c>
      <c r="C231" s="6">
        <f t="shared" ca="1" si="31"/>
        <v>1</v>
      </c>
      <c r="D231" s="7">
        <f ca="1">IF($B231 = 1 + N("Presidente"),
    127,
    IF($B231 = 2 + N("Vice-Presidente"),
        72,
        IF($B231 = 3 + N("Secretária bilíngue"),
            13,
            RANDBETWEEN(5,COUNT(Name!$A:$A) + 1)
        )
    )
)</f>
        <v>121</v>
      </c>
      <c r="E231" s="7" t="str">
        <f ca="1" xml:space="preserve">
VLOOKUP(
  $D231,
  Name!$A:$B,
  2,
  FALSE
)
&amp; " " &amp;
IF($B231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Pimentel Pellegrini</v>
      </c>
      <c r="F231" s="7">
        <v>2</v>
      </c>
      <c r="G231" s="7" t="str" cm="1">
        <f t="array" aca="1" ref="G231" ca="1">VLOOKUP(INDEX(States!$B:$B,RANDBETWEEN(2,COUNTA(States!$A:$A)),1),States!$B:$C,2,FALSE)</f>
        <v xml:space="preserve"> ÉVORA</v>
      </c>
      <c r="H231" s="7" t="str">
        <f ca="1">VLOOKUP($D231,Name!$A:$C,3,FALSE)</f>
        <v>F</v>
      </c>
      <c r="I231" s="7" cm="1">
        <f t="array" aca="1" ref="I231" ca="1">INDEX('Marital status'!$A:$A,RANDBETWEEN(2,COUNTA('Marital status'!$A:$A)),1)</f>
        <v>3</v>
      </c>
      <c r="J231" s="7">
        <f t="shared" ca="1" si="32"/>
        <v>4</v>
      </c>
      <c r="K231" s="8">
        <f t="shared" ca="1" si="33"/>
        <v>34856</v>
      </c>
      <c r="L231" s="6">
        <f t="shared" ca="1" si="34"/>
        <v>5</v>
      </c>
      <c r="M231" s="7">
        <f ca="1" xml:space="preserve">
  IF(OR($N231 = 2, $N231 = 3, $N231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31" s="6">
        <f t="shared" ca="1" si="35"/>
        <v>8</v>
      </c>
      <c r="O231" s="7" t="str">
        <f ca="1">VLOOKUP($N231,Roles!$A:$B,2,FALSE)</f>
        <v>Analyst</v>
      </c>
      <c r="P231" s="6">
        <f t="shared" ca="1" si="36"/>
        <v>4</v>
      </c>
      <c r="Q231" s="8">
        <f ca="1" xml:space="preserve">
IF(
  OR(
    $N231=5,$N231=6,$N231=7,$N231=8,$N231=14
  ),
  36161,
  IF(
     (
      (TODAY() - $K231) / 365
     ) &lt; 19,
      TODAY(),
      RANDBETWEEN(36161,TODAY())
  )
)</f>
        <v>36161</v>
      </c>
      <c r="R231" s="6">
        <f ca="1">RANDBETWEEN(2,COUNTA('Recruitment source'!$A:$A))</f>
        <v>4</v>
      </c>
      <c r="S231" s="8" t="e">
        <f t="shared" ca="1" si="37"/>
        <v>#N/A</v>
      </c>
      <c r="T231" s="6" t="e">
        <f t="shared" ca="1" si="38"/>
        <v>#N/A</v>
      </c>
      <c r="U231" s="6">
        <f t="shared" ca="1" si="39"/>
        <v>3</v>
      </c>
      <c r="V231" s="1">
        <f ca="1" xml:space="preserve">
IF($N231 = 5 + N("Presidente"),
    27000,
    IF($N231 = 6 + N("Vice-presidente"),
        23000,
        IF(OR($N231 = 8, $N231= 13, $N231 = 12) + N("Secretária bilíngue ou coordenador ou especialista"),
            8000,
            IF($N231 = 7 + N("Diretor"),
                15000,
                IF($N231 = 14 + N("Gerente"),
                    12000,
                    IF($N231 = 9 + N("Estagiário"),
                        705,
                        IF($N231 = 10 + N("Trainee"),
                            805,
                            IF($N231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IF($L231 = 7,
  500,
  IF($L231 = 8,
    1000,
    IF($L231 = 9,
      1500,
      IF($L231 = 10,
        2000,
        0
      )
    )
  )
)
+
N("Adicional no salário por área")
+
IF($M231 = 14 + N("Tecnologia da Informação"),
  120,
  IF($M231 = 16 + N("Vendas"),
    110,
    IF($M231 = 15 + N("Jurídico"),
      100,
      IF(OR($M231 = 8, $M231 = 9, $M231 = 11) + N("Recursos humanos ou comercial ou comunicação e marketing"),
        80,
        0
      )
    )
  )
)
+
N("Adicionando pegadinha")
+
IF(AND($M231 = 16, $L231 = 9, $N231 = 11) + N("Se for de vendas, com mestrado, analista sênior"),
  IF($J231 = 5,
    100,
    0
  )
  +
  IF($H231 = "M",
    200,
    0
  ),
  0
)</f>
        <v>8000</v>
      </c>
    </row>
    <row r="232" spans="1:22" x14ac:dyDescent="0.2">
      <c r="A232" s="7" cm="1">
        <f t="array" aca="1" ref="A232" ca="1">INDEX(Companies!$A:$A,RANDBETWEEN(2,COUNTA(Companies!$A:$A)),1)</f>
        <v>2</v>
      </c>
      <c r="B232" s="5">
        <f t="shared" si="30"/>
        <v>231</v>
      </c>
      <c r="C232" s="6">
        <f t="shared" ca="1" si="31"/>
        <v>1</v>
      </c>
      <c r="D232" s="7">
        <f ca="1">IF($B232 = 1 + N("Presidente"),
    127,
    IF($B232 = 2 + N("Vice-Presidente"),
        72,
        IF($B232 = 3 + N("Secretária bilíngue"),
            13,
            RANDBETWEEN(5,COUNT(Name!$A:$A) + 1)
        )
    )
)</f>
        <v>251</v>
      </c>
      <c r="E232" s="7" t="str">
        <f ca="1" xml:space="preserve">
VLOOKUP(
  $D232,
  Name!$A:$B,
  2,
  FALSE
)
&amp; " " &amp;
IF($B232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Camargo Esteves</v>
      </c>
      <c r="F232" s="7">
        <v>2</v>
      </c>
      <c r="G232" s="7" t="str" cm="1">
        <f t="array" aca="1" ref="G232" ca="1">VLOOKUP(INDEX(States!$B:$B,RANDBETWEEN(2,COUNTA(States!$A:$A)),1),States!$B:$C,2,FALSE)</f>
        <v>Castelo Branco</v>
      </c>
      <c r="H232" s="7" t="str">
        <f ca="1">VLOOKUP($D232,Name!$A:$C,3,FALSE)</f>
        <v>F</v>
      </c>
      <c r="I232" s="7" cm="1">
        <f t="array" aca="1" ref="I232" ca="1">INDEX('Marital status'!$A:$A,RANDBETWEEN(2,COUNTA('Marital status'!$A:$A)),1)</f>
        <v>5</v>
      </c>
      <c r="J232" s="7">
        <f t="shared" ca="1" si="32"/>
        <v>2</v>
      </c>
      <c r="K232" s="8">
        <f t="shared" ca="1" si="33"/>
        <v>26937</v>
      </c>
      <c r="L232" s="6">
        <f t="shared" ca="1" si="34"/>
        <v>4</v>
      </c>
      <c r="M232" s="7">
        <f ca="1" xml:space="preserve">
  IF(OR($N232 = 2, $N232 = 3, $N232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32" s="6">
        <f t="shared" ca="1" si="35"/>
        <v>6</v>
      </c>
      <c r="O232" s="7" t="str">
        <f ca="1">VLOOKUP($N232,Roles!$A:$B,2,FALSE)</f>
        <v>Intern</v>
      </c>
      <c r="P232" s="6" t="e">
        <f t="shared" ca="1" si="36"/>
        <v>#N/A</v>
      </c>
      <c r="Q232" s="8">
        <f ca="1" xml:space="preserve">
IF(
  OR(
    $N232=5,$N232=6,$N232=7,$N232=8,$N232=14
  ),
  36161,
  IF(
     (
      (TODAY() - $K232) / 365
     ) &lt; 19,
      TODAY(),
      RANDBETWEEN(36161,TODAY())
  )
)</f>
        <v>36161</v>
      </c>
      <c r="R232" s="6">
        <f ca="1">RANDBETWEEN(2,COUNTA('Recruitment source'!$A:$A))</f>
        <v>5</v>
      </c>
      <c r="S232" s="8" t="e">
        <f t="shared" ca="1" si="37"/>
        <v>#N/A</v>
      </c>
      <c r="T232" s="6" t="e">
        <f t="shared" ca="1" si="38"/>
        <v>#N/A</v>
      </c>
      <c r="U232" s="6">
        <f t="shared" ca="1" si="39"/>
        <v>5</v>
      </c>
      <c r="V232" s="1">
        <f ca="1" xml:space="preserve">
IF($N232 = 5 + N("Presidente"),
    27000,
    IF($N232 = 6 + N("Vice-presidente"),
        23000,
        IF(OR($N232 = 8, $N232= 13, $N232 = 12) + N("Secretária bilíngue ou coordenador ou especialista"),
            8000,
            IF($N232 = 7 + N("Diretor"),
                15000,
                IF($N232 = 14 + N("Gerente"),
                    12000,
                    IF($N232 = 9 + N("Estagiário"),
                        705,
                        IF($N232 = 10 + N("Trainee"),
                            805,
                            IF($N232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IF($L232 = 7,
  500,
  IF($L232 = 8,
    1000,
    IF($L232 = 9,
      1500,
      IF($L232 = 10,
        2000,
        0
      )
    )
  )
)
+
N("Adicional no salário por área")
+
IF($M232 = 14 + N("Tecnologia da Informação"),
  120,
  IF($M232 = 16 + N("Vendas"),
    110,
    IF($M232 = 15 + N("Jurídico"),
      100,
      IF(OR($M232 = 8, $M232 = 9, $M232 = 11) + N("Recursos humanos ou comercial ou comunicação e marketing"),
        80,
        0
      )
    )
  )
)
+
N("Adicionando pegadinha")
+
IF(AND($M232 = 16, $L232 = 9, $N232 = 11) + N("Se for de vendas, com mestrado, analista sênior"),
  IF($J232 = 5,
    100,
    0
  )
  +
  IF($H232 = "M",
    200,
    0
  ),
  0
)</f>
        <v>23000</v>
      </c>
    </row>
    <row r="233" spans="1:22" x14ac:dyDescent="0.2">
      <c r="A233" s="7" cm="1">
        <f t="array" aca="1" ref="A233" ca="1">INDEX(Companies!$A:$A,RANDBETWEEN(2,COUNTA(Companies!$A:$A)),1)</f>
        <v>2</v>
      </c>
      <c r="B233" s="5">
        <f t="shared" si="30"/>
        <v>232</v>
      </c>
      <c r="C233" s="6">
        <f t="shared" ca="1" si="31"/>
        <v>1</v>
      </c>
      <c r="D233" s="7">
        <f ca="1">IF($B233 = 1 + N("Presidente"),
    127,
    IF($B233 = 2 + N("Vice-Presidente"),
        72,
        IF($B233 = 3 + N("Secretária bilíngue"),
            13,
            RANDBETWEEN(5,COUNT(Name!$A:$A) + 1)
        )
    )
)</f>
        <v>34</v>
      </c>
      <c r="E233" s="7" t="str">
        <f ca="1" xml:space="preserve">
VLOOKUP(
  $D233,
  Name!$A:$B,
  2,
  FALSE
)
&amp; " " &amp;
IF($B233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Rossi Carneiro</v>
      </c>
      <c r="F233" s="7">
        <v>2</v>
      </c>
      <c r="G233" s="7" t="str" cm="1">
        <f t="array" aca="1" ref="G233" ca="1">VLOOKUP(INDEX(States!$B:$B,RANDBETWEEN(2,COUNTA(States!$A:$A)),1),States!$B:$C,2,FALSE)</f>
        <v>Leiria</v>
      </c>
      <c r="H233" s="7" t="str">
        <f ca="1">VLOOKUP($D233,Name!$A:$C,3,FALSE)</f>
        <v>F</v>
      </c>
      <c r="I233" s="7" cm="1">
        <f t="array" aca="1" ref="I233" ca="1">INDEX('Marital status'!$A:$A,RANDBETWEEN(2,COUNTA('Marital status'!$A:$A)),1)</f>
        <v>3</v>
      </c>
      <c r="J233" s="7">
        <f t="shared" ca="1" si="32"/>
        <v>2</v>
      </c>
      <c r="K233" s="8">
        <f t="shared" ca="1" si="33"/>
        <v>32902</v>
      </c>
      <c r="L233" s="6">
        <f t="shared" ca="1" si="34"/>
        <v>5</v>
      </c>
      <c r="M233" s="7">
        <f ca="1" xml:space="preserve">
  IF(OR($N233 = 2, $N233 = 3, $N233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33" s="6">
        <f t="shared" ca="1" si="35"/>
        <v>8</v>
      </c>
      <c r="O233" s="7" t="str">
        <f ca="1">VLOOKUP($N233,Roles!$A:$B,2,FALSE)</f>
        <v>Analyst</v>
      </c>
      <c r="P233" s="6">
        <f t="shared" ca="1" si="36"/>
        <v>2</v>
      </c>
      <c r="Q233" s="8">
        <f ca="1" xml:space="preserve">
IF(
  OR(
    $N233=5,$N233=6,$N233=7,$N233=8,$N233=14
  ),
  36161,
  IF(
     (
      (TODAY() - $K233) / 365
     ) &lt; 19,
      TODAY(),
      RANDBETWEEN(36161,TODAY())
  )
)</f>
        <v>36161</v>
      </c>
      <c r="R233" s="6">
        <f ca="1">RANDBETWEEN(2,COUNTA('Recruitment source'!$A:$A))</f>
        <v>12</v>
      </c>
      <c r="S233" s="8" t="e">
        <f t="shared" ca="1" si="37"/>
        <v>#N/A</v>
      </c>
      <c r="T233" s="6" t="e">
        <f t="shared" ca="1" si="38"/>
        <v>#N/A</v>
      </c>
      <c r="U233" s="6">
        <f t="shared" ca="1" si="39"/>
        <v>4</v>
      </c>
      <c r="V233" s="1">
        <f ca="1" xml:space="preserve">
IF($N233 = 5 + N("Presidente"),
    27000,
    IF($N233 = 6 + N("Vice-presidente"),
        23000,
        IF(OR($N233 = 8, $N233= 13, $N233 = 12) + N("Secretária bilíngue ou coordenador ou especialista"),
            8000,
            IF($N233 = 7 + N("Diretor"),
                15000,
                IF($N233 = 14 + N("Gerente"),
                    12000,
                    IF($N233 = 9 + N("Estagiário"),
                        705,
                        IF($N233 = 10 + N("Trainee"),
                            805,
                            IF($N233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IF($L233 = 7,
  500,
  IF($L233 = 8,
    1000,
    IF($L233 = 9,
      1500,
      IF($L233 = 10,
        2000,
        0
      )
    )
  )
)
+
N("Adicional no salário por área")
+
IF($M233 = 14 + N("Tecnologia da Informação"),
  120,
  IF($M233 = 16 + N("Vendas"),
    110,
    IF($M233 = 15 + N("Jurídico"),
      100,
      IF(OR($M233 = 8, $M233 = 9, $M233 = 11) + N("Recursos humanos ou comercial ou comunicação e marketing"),
        80,
        0
      )
    )
  )
)
+
N("Adicionando pegadinha")
+
IF(AND($M233 = 16, $L233 = 9, $N233 = 11) + N("Se for de vendas, com mestrado, analista sênior"),
  IF($J233 = 5,
    100,
    0
  )
  +
  IF($H233 = "M",
    200,
    0
  ),
  0
)</f>
        <v>8000</v>
      </c>
    </row>
    <row r="234" spans="1:22" x14ac:dyDescent="0.2">
      <c r="A234" s="7" cm="1">
        <f t="array" aca="1" ref="A234" ca="1">INDEX(Companies!$A:$A,RANDBETWEEN(2,COUNTA(Companies!$A:$A)),1)</f>
        <v>2</v>
      </c>
      <c r="B234" s="5">
        <f t="shared" si="30"/>
        <v>233</v>
      </c>
      <c r="C234" s="6">
        <f t="shared" ca="1" si="31"/>
        <v>1</v>
      </c>
      <c r="D234" s="7">
        <f ca="1">IF($B234 = 1 + N("Presidente"),
    127,
    IF($B234 = 2 + N("Vice-Presidente"),
        72,
        IF($B234 = 3 + N("Secretária bilíngue"),
            13,
            RANDBETWEEN(5,COUNT(Name!$A:$A) + 1)
        )
    )
)</f>
        <v>177</v>
      </c>
      <c r="E234" s="7" t="str">
        <f ca="1" xml:space="preserve">
VLOOKUP(
  $D234,
  Name!$A:$B,
  2,
  FALSE
)
&amp; " " &amp;
IF($B234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Barreto Anjos</v>
      </c>
      <c r="F234" s="7">
        <v>2</v>
      </c>
      <c r="G234" s="7" t="str" cm="1">
        <f t="array" aca="1" ref="G234" ca="1">VLOOKUP(INDEX(States!$B:$B,RANDBETWEEN(2,COUNTA(States!$A:$A)),1),States!$B:$C,2,FALSE)</f>
        <v>Viana do Castelo</v>
      </c>
      <c r="H234" s="7" t="str">
        <f ca="1">VLOOKUP($D234,Name!$A:$C,3,FALSE)</f>
        <v>F</v>
      </c>
      <c r="I234" s="7" cm="1">
        <f t="array" aca="1" ref="I234" ca="1">INDEX('Marital status'!$A:$A,RANDBETWEEN(2,COUNTA('Marital status'!$A:$A)),1)</f>
        <v>6</v>
      </c>
      <c r="J234" s="7">
        <f t="shared" ca="1" si="32"/>
        <v>2</v>
      </c>
      <c r="K234" s="8">
        <f t="shared" ca="1" si="33"/>
        <v>30910</v>
      </c>
      <c r="L234" s="6">
        <f t="shared" ca="1" si="34"/>
        <v>4</v>
      </c>
      <c r="M234" s="7">
        <f ca="1" xml:space="preserve">
  IF(OR($N234 = 2, $N234 = 3, $N234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34" s="6">
        <f t="shared" ca="1" si="35"/>
        <v>6</v>
      </c>
      <c r="O234" s="7" t="str">
        <f ca="1">VLOOKUP($N234,Roles!$A:$B,2,FALSE)</f>
        <v>Intern</v>
      </c>
      <c r="P234" s="6" t="e">
        <f t="shared" ca="1" si="36"/>
        <v>#N/A</v>
      </c>
      <c r="Q234" s="8">
        <f ca="1" xml:space="preserve">
IF(
  OR(
    $N234=5,$N234=6,$N234=7,$N234=8,$N234=14
  ),
  36161,
  IF(
     (
      (TODAY() - $K234) / 365
     ) &lt; 19,
      TODAY(),
      RANDBETWEEN(36161,TODAY())
  )
)</f>
        <v>36161</v>
      </c>
      <c r="R234" s="6">
        <f ca="1">RANDBETWEEN(2,COUNTA('Recruitment source'!$A:$A))</f>
        <v>10</v>
      </c>
      <c r="S234" s="8" t="e">
        <f t="shared" ca="1" si="37"/>
        <v>#N/A</v>
      </c>
      <c r="T234" s="6" t="e">
        <f t="shared" ca="1" si="38"/>
        <v>#N/A</v>
      </c>
      <c r="U234" s="6">
        <f t="shared" ca="1" si="39"/>
        <v>3</v>
      </c>
      <c r="V234" s="1">
        <f ca="1" xml:space="preserve">
IF($N234 = 5 + N("Presidente"),
    27000,
    IF($N234 = 6 + N("Vice-presidente"),
        23000,
        IF(OR($N234 = 8, $N234= 13, $N234 = 12) + N("Secretária bilíngue ou coordenador ou especialista"),
            8000,
            IF($N234 = 7 + N("Diretor"),
                15000,
                IF($N234 = 14 + N("Gerente"),
                    12000,
                    IF($N234 = 9 + N("Estagiário"),
                        705,
                        IF($N234 = 10 + N("Trainee"),
                            805,
                            IF($N234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IF($L234 = 7,
  500,
  IF($L234 = 8,
    1000,
    IF($L234 = 9,
      1500,
      IF($L234 = 10,
        2000,
        0
      )
    )
  )
)
+
N("Adicional no salário por área")
+
IF($M234 = 14 + N("Tecnologia da Informação"),
  120,
  IF($M234 = 16 + N("Vendas"),
    110,
    IF($M234 = 15 + N("Jurídico"),
      100,
      IF(OR($M234 = 8, $M234 = 9, $M234 = 11) + N("Recursos humanos ou comercial ou comunicação e marketing"),
        80,
        0
      )
    )
  )
)
+
N("Adicionando pegadinha")
+
IF(AND($M234 = 16, $L234 = 9, $N234 = 11) + N("Se for de vendas, com mestrado, analista sênior"),
  IF($J234 = 5,
    100,
    0
  )
  +
  IF($H234 = "M",
    200,
    0
  ),
  0
)</f>
        <v>23080</v>
      </c>
    </row>
    <row r="235" spans="1:22" x14ac:dyDescent="0.2">
      <c r="A235" s="7" cm="1">
        <f t="array" aca="1" ref="A235" ca="1">INDEX(Companies!$A:$A,RANDBETWEEN(2,COUNTA(Companies!$A:$A)),1)</f>
        <v>2</v>
      </c>
      <c r="B235" s="5">
        <f t="shared" si="30"/>
        <v>234</v>
      </c>
      <c r="C235" s="6">
        <f t="shared" ca="1" si="31"/>
        <v>1</v>
      </c>
      <c r="D235" s="7">
        <f ca="1">IF($B235 = 1 + N("Presidente"),
    127,
    IF($B235 = 2 + N("Vice-Presidente"),
        72,
        IF($B235 = 3 + N("Secretária bilíngue"),
            13,
            RANDBETWEEN(5,COUNT(Name!$A:$A) + 1)
        )
    )
)</f>
        <v>343</v>
      </c>
      <c r="E235" s="7" t="str">
        <f ca="1" xml:space="preserve">
VLOOKUP(
  $D235,
  Name!$A:$B,
  2,
  FALSE
)
&amp; " " &amp;
IF($B235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Cardozo Borges</v>
      </c>
      <c r="F235" s="7">
        <v>2</v>
      </c>
      <c r="G235" s="7" t="str" cm="1">
        <f t="array" aca="1" ref="G235" ca="1">VLOOKUP(INDEX(States!$B:$B,RANDBETWEEN(2,COUNTA(States!$A:$A)),1),States!$B:$C,2,FALSE)</f>
        <v>Azores</v>
      </c>
      <c r="H235" s="7" t="str">
        <f ca="1">VLOOKUP($D235,Name!$A:$C,3,FALSE)</f>
        <v>M</v>
      </c>
      <c r="I235" s="7" cm="1">
        <f t="array" aca="1" ref="I235" ca="1">INDEX('Marital status'!$A:$A,RANDBETWEEN(2,COUNTA('Marital status'!$A:$A)),1)</f>
        <v>4</v>
      </c>
      <c r="J235" s="7">
        <f t="shared" ca="1" si="32"/>
        <v>2</v>
      </c>
      <c r="K235" s="8">
        <f t="shared" ca="1" si="33"/>
        <v>32682</v>
      </c>
      <c r="L235" s="6">
        <f t="shared" ca="1" si="34"/>
        <v>4</v>
      </c>
      <c r="M235" s="7">
        <f ca="1" xml:space="preserve">
  IF(OR($N235 = 2, $N235 = 3, $N235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35" s="6">
        <f t="shared" ca="1" si="35"/>
        <v>8</v>
      </c>
      <c r="O235" s="7" t="str">
        <f ca="1">VLOOKUP($N235,Roles!$A:$B,2,FALSE)</f>
        <v>Analyst</v>
      </c>
      <c r="P235" s="6">
        <f t="shared" ca="1" si="36"/>
        <v>4</v>
      </c>
      <c r="Q235" s="8">
        <f ca="1" xml:space="preserve">
IF(
  OR(
    $N235=5,$N235=6,$N235=7,$N235=8,$N235=14
  ),
  36161,
  IF(
     (
      (TODAY() - $K235) / 365
     ) &lt; 19,
      TODAY(),
      RANDBETWEEN(36161,TODAY())
  )
)</f>
        <v>36161</v>
      </c>
      <c r="R235" s="6">
        <f ca="1">RANDBETWEEN(2,COUNTA('Recruitment source'!$A:$A))</f>
        <v>6</v>
      </c>
      <c r="S235" s="8" t="e">
        <f t="shared" ca="1" si="37"/>
        <v>#N/A</v>
      </c>
      <c r="T235" s="6" t="e">
        <f t="shared" ca="1" si="38"/>
        <v>#N/A</v>
      </c>
      <c r="U235" s="6">
        <f t="shared" ca="1" si="39"/>
        <v>2</v>
      </c>
      <c r="V235" s="1">
        <f ca="1" xml:space="preserve">
IF($N235 = 5 + N("Presidente"),
    27000,
    IF($N235 = 6 + N("Vice-presidente"),
        23000,
        IF(OR($N235 = 8, $N235= 13, $N235 = 12) + N("Secretária bilíngue ou coordenador ou especialista"),
            8000,
            IF($N235 = 7 + N("Diretor"),
                15000,
                IF($N235 = 14 + N("Gerente"),
                    12000,
                    IF($N235 = 9 + N("Estagiário"),
                        705,
                        IF($N235 = 10 + N("Trainee"),
                            805,
                            IF($N235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IF($L235 = 7,
  500,
  IF($L235 = 8,
    1000,
    IF($L235 = 9,
      1500,
      IF($L235 = 10,
        2000,
        0
      )
    )
  )
)
+
N("Adicional no salário por área")
+
IF($M235 = 14 + N("Tecnologia da Informação"),
  120,
  IF($M235 = 16 + N("Vendas"),
    110,
    IF($M235 = 15 + N("Jurídico"),
      100,
      IF(OR($M235 = 8, $M235 = 9, $M235 = 11) + N("Recursos humanos ou comercial ou comunicação e marketing"),
        80,
        0
      )
    )
  )
)
+
N("Adicionando pegadinha")
+
IF(AND($M235 = 16, $L235 = 9, $N235 = 11) + N("Se for de vendas, com mestrado, analista sênior"),
  IF($J235 = 5,
    100,
    0
  )
  +
  IF($H235 = "M",
    200,
    0
  ),
  0
)</f>
        <v>8000</v>
      </c>
    </row>
    <row r="236" spans="1:22" x14ac:dyDescent="0.2">
      <c r="A236" s="7" cm="1">
        <f t="array" aca="1" ref="A236" ca="1">INDEX(Companies!$A:$A,RANDBETWEEN(2,COUNTA(Companies!$A:$A)),1)</f>
        <v>2</v>
      </c>
      <c r="B236" s="5">
        <f t="shared" si="30"/>
        <v>235</v>
      </c>
      <c r="C236" s="6">
        <f t="shared" ca="1" si="31"/>
        <v>1</v>
      </c>
      <c r="D236" s="7">
        <f ca="1">IF($B236 = 1 + N("Presidente"),
    127,
    IF($B236 = 2 + N("Vice-Presidente"),
        72,
        IF($B236 = 3 + N("Secretária bilíngue"),
            13,
            RANDBETWEEN(5,COUNT(Name!$A:$A) + 1)
        )
    )
)</f>
        <v>11</v>
      </c>
      <c r="E236" s="7" t="str">
        <f ca="1" xml:space="preserve">
VLOOKUP(
  $D236,
  Name!$A:$B,
  2,
  FALSE
)
&amp; " " &amp;
IF($B236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Rodrigues Borba</v>
      </c>
      <c r="F236" s="7">
        <v>2</v>
      </c>
      <c r="G236" s="7" t="str" cm="1">
        <f t="array" aca="1" ref="G236" ca="1">VLOOKUP(INDEX(States!$B:$B,RANDBETWEEN(2,COUNTA(States!$A:$A)),1),States!$B:$C,2,FALSE)</f>
        <v>Guarda</v>
      </c>
      <c r="H236" s="7" t="str">
        <f ca="1">VLOOKUP($D236,Name!$A:$C,3,FALSE)</f>
        <v>F</v>
      </c>
      <c r="I236" s="7" cm="1">
        <f t="array" aca="1" ref="I236" ca="1">INDEX('Marital status'!$A:$A,RANDBETWEEN(2,COUNTA('Marital status'!$A:$A)),1)</f>
        <v>2</v>
      </c>
      <c r="J236" s="7">
        <f t="shared" ca="1" si="32"/>
        <v>2</v>
      </c>
      <c r="K236" s="8">
        <f t="shared" ca="1" si="33"/>
        <v>31700</v>
      </c>
      <c r="L236" s="6">
        <f t="shared" ca="1" si="34"/>
        <v>4</v>
      </c>
      <c r="M236" s="7">
        <f ca="1" xml:space="preserve">
  IF(OR($N236 = 2, $N236 = 3, $N236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36" s="6">
        <f t="shared" ca="1" si="35"/>
        <v>7</v>
      </c>
      <c r="O236" s="7" t="str">
        <f ca="1">VLOOKUP($N236,Roles!$A:$B,2,FALSE)</f>
        <v>Trainee</v>
      </c>
      <c r="P236" s="6" t="e">
        <f t="shared" ca="1" si="36"/>
        <v>#N/A</v>
      </c>
      <c r="Q236" s="8">
        <f ca="1" xml:space="preserve">
IF(
  OR(
    $N236=5,$N236=6,$N236=7,$N236=8,$N236=14
  ),
  36161,
  IF(
     (
      (TODAY() - $K236) / 365
     ) &lt; 19,
      TODAY(),
      RANDBETWEEN(36161,TODAY())
  )
)</f>
        <v>36161</v>
      </c>
      <c r="R236" s="6">
        <f ca="1">RANDBETWEEN(2,COUNTA('Recruitment source'!$A:$A))</f>
        <v>9</v>
      </c>
      <c r="S236" s="8" t="e">
        <f t="shared" ca="1" si="37"/>
        <v>#N/A</v>
      </c>
      <c r="T236" s="6" t="e">
        <f t="shared" ca="1" si="38"/>
        <v>#N/A</v>
      </c>
      <c r="U236" s="6">
        <f t="shared" ca="1" si="39"/>
        <v>5</v>
      </c>
      <c r="V236" s="1">
        <f ca="1" xml:space="preserve">
IF($N236 = 5 + N("Presidente"),
    27000,
    IF($N236 = 6 + N("Vice-presidente"),
        23000,
        IF(OR($N236 = 8, $N236= 13, $N236 = 12) + N("Secretária bilíngue ou coordenador ou especialista"),
            8000,
            IF($N236 = 7 + N("Diretor"),
                15000,
                IF($N236 = 14 + N("Gerente"),
                    12000,
                    IF($N236 = 9 + N("Estagiário"),
                        705,
                        IF($N236 = 10 + N("Trainee"),
                            805,
                            IF($N236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IF($L236 = 7,
  500,
  IF($L236 = 8,
    1000,
    IF($L236 = 9,
      1500,
      IF($L236 = 10,
        2000,
        0
      )
    )
  )
)
+
N("Adicional no salário por área")
+
IF($M236 = 14 + N("Tecnologia da Informação"),
  120,
  IF($M236 = 16 + N("Vendas"),
    110,
    IF($M236 = 15 + N("Jurídico"),
      100,
      IF(OR($M236 = 8, $M236 = 9, $M236 = 11) + N("Recursos humanos ou comercial ou comunicação e marketing"),
        80,
        0
      )
    )
  )
)
+
N("Adicionando pegadinha")
+
IF(AND($M236 = 16, $L236 = 9, $N236 = 11) + N("Se for de vendas, com mestrado, analista sênior"),
  IF($J236 = 5,
    100,
    0
  )
  +
  IF($H236 = "M",
    200,
    0
  ),
  0
)</f>
        <v>15000</v>
      </c>
    </row>
    <row r="237" spans="1:22" x14ac:dyDescent="0.2">
      <c r="A237" s="7" cm="1">
        <f t="array" aca="1" ref="A237" ca="1">INDEX(Companies!$A:$A,RANDBETWEEN(2,COUNTA(Companies!$A:$A)),1)</f>
        <v>2</v>
      </c>
      <c r="B237" s="5">
        <f t="shared" si="30"/>
        <v>236</v>
      </c>
      <c r="C237" s="6">
        <f t="shared" ca="1" si="31"/>
        <v>1</v>
      </c>
      <c r="D237" s="7">
        <f ca="1">IF($B237 = 1 + N("Presidente"),
    127,
    IF($B237 = 2 + N("Vice-Presidente"),
        72,
        IF($B237 = 3 + N("Secretária bilíngue"),
            13,
            RANDBETWEEN(5,COUNT(Name!$A:$A) + 1)
        )
    )
)</f>
        <v>320</v>
      </c>
      <c r="E237" s="7" t="str">
        <f ca="1" xml:space="preserve">
VLOOKUP(
  $D237,
  Name!$A:$B,
  2,
  FALSE
)
&amp; " " &amp;
IF($B237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Bermudes Braga</v>
      </c>
      <c r="F237" s="7">
        <v>2</v>
      </c>
      <c r="G237" s="7" t="str" cm="1">
        <f t="array" aca="1" ref="G237" ca="1">VLOOKUP(INDEX(States!$B:$B,RANDBETWEEN(2,COUNTA(States!$A:$A)),1),States!$B:$C,2,FALSE)</f>
        <v>Beja</v>
      </c>
      <c r="H237" s="7" t="str">
        <f ca="1">VLOOKUP($D237,Name!$A:$C,3,FALSE)</f>
        <v>M</v>
      </c>
      <c r="I237" s="7" cm="1">
        <f t="array" aca="1" ref="I237" ca="1">INDEX('Marital status'!$A:$A,RANDBETWEEN(2,COUNTA('Marital status'!$A:$A)),1)</f>
        <v>5</v>
      </c>
      <c r="J237" s="7">
        <f t="shared" ca="1" si="32"/>
        <v>2</v>
      </c>
      <c r="K237" s="8">
        <f t="shared" ca="1" si="33"/>
        <v>35429</v>
      </c>
      <c r="L237" s="6">
        <f t="shared" ca="1" si="34"/>
        <v>5</v>
      </c>
      <c r="M237" s="7">
        <f ca="1" xml:space="preserve">
  IF(OR($N237 = 2, $N237 = 3, $N237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37" s="6">
        <f t="shared" ca="1" si="35"/>
        <v>8</v>
      </c>
      <c r="O237" s="7" t="str">
        <f ca="1">VLOOKUP($N237,Roles!$A:$B,2,FALSE)</f>
        <v>Analyst</v>
      </c>
      <c r="P237" s="6">
        <f t="shared" ca="1" si="36"/>
        <v>4</v>
      </c>
      <c r="Q237" s="8">
        <f ca="1" xml:space="preserve">
IF(
  OR(
    $N237=5,$N237=6,$N237=7,$N237=8,$N237=14
  ),
  36161,
  IF(
     (
      (TODAY() - $K237) / 365
     ) &lt; 19,
      TODAY(),
      RANDBETWEEN(36161,TODAY())
  )
)</f>
        <v>36161</v>
      </c>
      <c r="R237" s="6">
        <f ca="1">RANDBETWEEN(2,COUNTA('Recruitment source'!$A:$A))</f>
        <v>6</v>
      </c>
      <c r="S237" s="8" t="e">
        <f t="shared" ca="1" si="37"/>
        <v>#N/A</v>
      </c>
      <c r="T237" s="6" t="e">
        <f t="shared" ca="1" si="38"/>
        <v>#N/A</v>
      </c>
      <c r="U237" s="6">
        <f t="shared" ca="1" si="39"/>
        <v>4</v>
      </c>
      <c r="V237" s="1">
        <f ca="1" xml:space="preserve">
IF($N237 = 5 + N("Presidente"),
    27000,
    IF($N237 = 6 + N("Vice-presidente"),
        23000,
        IF(OR($N237 = 8, $N237= 13, $N237 = 12) + N("Secretária bilíngue ou coordenador ou especialista"),
            8000,
            IF($N237 = 7 + N("Diretor"),
                15000,
                IF($N237 = 14 + N("Gerente"),
                    12000,
                    IF($N237 = 9 + N("Estagiário"),
                        705,
                        IF($N237 = 10 + N("Trainee"),
                            805,
                            IF($N237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IF($L237 = 7,
  500,
  IF($L237 = 8,
    1000,
    IF($L237 = 9,
      1500,
      IF($L237 = 10,
        2000,
        0
      )
    )
  )
)
+
N("Adicional no salário por área")
+
IF($M237 = 14 + N("Tecnologia da Informação"),
  120,
  IF($M237 = 16 + N("Vendas"),
    110,
    IF($M237 = 15 + N("Jurídico"),
      100,
      IF(OR($M237 = 8, $M237 = 9, $M237 = 11) + N("Recursos humanos ou comercial ou comunicação e marketing"),
        80,
        0
      )
    )
  )
)
+
N("Adicionando pegadinha")
+
IF(AND($M237 = 16, $L237 = 9, $N237 = 11) + N("Se for de vendas, com mestrado, analista sênior"),
  IF($J237 = 5,
    100,
    0
  )
  +
  IF($H237 = "M",
    200,
    0
  ),
  0
)</f>
        <v>8000</v>
      </c>
    </row>
    <row r="238" spans="1:22" x14ac:dyDescent="0.2">
      <c r="A238" s="7" cm="1">
        <f t="array" aca="1" ref="A238" ca="1">INDEX(Companies!$A:$A,RANDBETWEEN(2,COUNTA(Companies!$A:$A)),1)</f>
        <v>2</v>
      </c>
      <c r="B238" s="5">
        <f t="shared" si="30"/>
        <v>237</v>
      </c>
      <c r="C238" s="6">
        <f t="shared" ca="1" si="31"/>
        <v>1</v>
      </c>
      <c r="D238" s="7">
        <f ca="1">IF($B238 = 1 + N("Presidente"),
    127,
    IF($B238 = 2 + N("Vice-Presidente"),
        72,
        IF($B238 = 3 + N("Secretária bilíngue"),
            13,
            RANDBETWEEN(5,COUNT(Name!$A:$A) + 1)
        )
    )
)</f>
        <v>224</v>
      </c>
      <c r="E238" s="7" t="str">
        <f ca="1" xml:space="preserve">
VLOOKUP(
  $D238,
  Name!$A:$B,
  2,
  FALSE
)
&amp; " " &amp;
IF($B238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Lombardi Rinaldi</v>
      </c>
      <c r="F238" s="7">
        <v>2</v>
      </c>
      <c r="G238" s="7" t="str" cm="1">
        <f t="array" aca="1" ref="G238" ca="1">VLOOKUP(INDEX(States!$B:$B,RANDBETWEEN(2,COUNTA(States!$A:$A)),1),States!$B:$C,2,FALSE)</f>
        <v>PORTO</v>
      </c>
      <c r="H238" s="7" t="str">
        <f ca="1">VLOOKUP($D238,Name!$A:$C,3,FALSE)</f>
        <v>F</v>
      </c>
      <c r="I238" s="7" cm="1">
        <f t="array" aca="1" ref="I238" ca="1">INDEX('Marital status'!$A:$A,RANDBETWEEN(2,COUNTA('Marital status'!$A:$A)),1)</f>
        <v>5</v>
      </c>
      <c r="J238" s="7">
        <f t="shared" ca="1" si="32"/>
        <v>3</v>
      </c>
      <c r="K238" s="8">
        <f t="shared" ca="1" si="33"/>
        <v>26591</v>
      </c>
      <c r="L238" s="6">
        <f t="shared" ca="1" si="34"/>
        <v>4</v>
      </c>
      <c r="M238" s="7">
        <f ca="1" xml:space="preserve">
  IF(OR($N238 = 2, $N238 = 3, $N238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38" s="6">
        <f t="shared" ca="1" si="35"/>
        <v>6</v>
      </c>
      <c r="O238" s="7" t="str">
        <f ca="1">VLOOKUP($N238,Roles!$A:$B,2,FALSE)</f>
        <v>Intern</v>
      </c>
      <c r="P238" s="6" t="e">
        <f t="shared" ca="1" si="36"/>
        <v>#N/A</v>
      </c>
      <c r="Q238" s="8">
        <f ca="1" xml:space="preserve">
IF(
  OR(
    $N238=5,$N238=6,$N238=7,$N238=8,$N238=14
  ),
  36161,
  IF(
     (
      (TODAY() - $K238) / 365
     ) &lt; 19,
      TODAY(),
      RANDBETWEEN(36161,TODAY())
  )
)</f>
        <v>36161</v>
      </c>
      <c r="R238" s="6">
        <f ca="1">RANDBETWEEN(2,COUNTA('Recruitment source'!$A:$A))</f>
        <v>12</v>
      </c>
      <c r="S238" s="8" t="e">
        <f t="shared" ca="1" si="37"/>
        <v>#N/A</v>
      </c>
      <c r="T238" s="6" t="e">
        <f t="shared" ca="1" si="38"/>
        <v>#N/A</v>
      </c>
      <c r="U238" s="6">
        <f t="shared" ca="1" si="39"/>
        <v>3</v>
      </c>
      <c r="V238" s="1">
        <f ca="1" xml:space="preserve">
IF($N238 = 5 + N("Presidente"),
    27000,
    IF($N238 = 6 + N("Vice-presidente"),
        23000,
        IF(OR($N238 = 8, $N238= 13, $N238 = 12) + N("Secretária bilíngue ou coordenador ou especialista"),
            8000,
            IF($N238 = 7 + N("Diretor"),
                15000,
                IF($N238 = 14 + N("Gerente"),
                    12000,
                    IF($N238 = 9 + N("Estagiário"),
                        705,
                        IF($N238 = 10 + N("Trainee"),
                            805,
                            IF($N238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IF($L238 = 7,
  500,
  IF($L238 = 8,
    1000,
    IF($L238 = 9,
      1500,
      IF($L238 = 10,
        2000,
        0
      )
    )
  )
)
+
N("Adicional no salário por área")
+
IF($M238 = 14 + N("Tecnologia da Informação"),
  120,
  IF($M238 = 16 + N("Vendas"),
    110,
    IF($M238 = 15 + N("Jurídico"),
      100,
      IF(OR($M238 = 8, $M238 = 9, $M238 = 11) + N("Recursos humanos ou comercial ou comunicação e marketing"),
        80,
        0
      )
    )
  )
)
+
N("Adicionando pegadinha")
+
IF(AND($M238 = 16, $L238 = 9, $N238 = 11) + N("Se for de vendas, com mestrado, analista sênior"),
  IF($J238 = 5,
    100,
    0
  )
  +
  IF($H238 = "M",
    200,
    0
  ),
  0
)</f>
        <v>23000</v>
      </c>
    </row>
    <row r="239" spans="1:22" x14ac:dyDescent="0.2">
      <c r="A239" s="7" cm="1">
        <f t="array" aca="1" ref="A239" ca="1">INDEX(Companies!$A:$A,RANDBETWEEN(2,COUNTA(Companies!$A:$A)),1)</f>
        <v>2</v>
      </c>
      <c r="B239" s="5">
        <f t="shared" si="30"/>
        <v>238</v>
      </c>
      <c r="C239" s="6">
        <f t="shared" ca="1" si="31"/>
        <v>1</v>
      </c>
      <c r="D239" s="7">
        <f ca="1">IF($B239 = 1 + N("Presidente"),
    127,
    IF($B239 = 2 + N("Vice-Presidente"),
        72,
        IF($B239 = 3 + N("Secretária bilíngue"),
            13,
            RANDBETWEEN(5,COUNT(Name!$A:$A) + 1)
        )
    )
)</f>
        <v>306</v>
      </c>
      <c r="E239" s="7" t="str">
        <f ca="1" xml:space="preserve">
VLOOKUP(
  $D239,
  Name!$A:$B,
  2,
  FALSE
)
&amp; " " &amp;
IF($B239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Ferrara Freitas</v>
      </c>
      <c r="F239" s="7">
        <v>2</v>
      </c>
      <c r="G239" s="7" t="str" cm="1">
        <f t="array" aca="1" ref="G239" ca="1">VLOOKUP(INDEX(States!$B:$B,RANDBETWEEN(2,COUNTA(States!$A:$A)),1),States!$B:$C,2,FALSE)</f>
        <v>Leiria</v>
      </c>
      <c r="H239" s="7" t="str">
        <f ca="1">VLOOKUP($D239,Name!$A:$C,3,FALSE)</f>
        <v>M</v>
      </c>
      <c r="I239" s="7" cm="1">
        <f t="array" aca="1" ref="I239" ca="1">INDEX('Marital status'!$A:$A,RANDBETWEEN(2,COUNTA('Marital status'!$A:$A)),1)</f>
        <v>5</v>
      </c>
      <c r="J239" s="7">
        <f t="shared" ca="1" si="32"/>
        <v>2</v>
      </c>
      <c r="K239" s="8">
        <f t="shared" ca="1" si="33"/>
        <v>36971</v>
      </c>
      <c r="L239" s="6">
        <f t="shared" ca="1" si="34"/>
        <v>4</v>
      </c>
      <c r="M239" s="7">
        <f ca="1" xml:space="preserve">
  IF(OR($N239 = 2, $N239 = 3, $N239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39" s="6">
        <f t="shared" ca="1" si="35"/>
        <v>8</v>
      </c>
      <c r="O239" s="7" t="str">
        <f ca="1">VLOOKUP($N239,Roles!$A:$B,2,FALSE)</f>
        <v>Analyst</v>
      </c>
      <c r="P239" s="6">
        <f t="shared" ca="1" si="36"/>
        <v>4</v>
      </c>
      <c r="Q239" s="8">
        <f ca="1" xml:space="preserve">
IF(
  OR(
    $N239=5,$N239=6,$N239=7,$N239=8,$N239=14
  ),
  36161,
  IF(
     (
      (TODAY() - $K239) / 365
     ) &lt; 19,
      TODAY(),
      RANDBETWEEN(36161,TODAY())
  )
)</f>
        <v>36161</v>
      </c>
      <c r="R239" s="6">
        <f ca="1">RANDBETWEEN(2,COUNTA('Recruitment source'!$A:$A))</f>
        <v>3</v>
      </c>
      <c r="S239" s="8" t="e">
        <f t="shared" ca="1" si="37"/>
        <v>#N/A</v>
      </c>
      <c r="T239" s="6" t="e">
        <f t="shared" ca="1" si="38"/>
        <v>#N/A</v>
      </c>
      <c r="U239" s="6">
        <f t="shared" ca="1" si="39"/>
        <v>2</v>
      </c>
      <c r="V239" s="1">
        <f ca="1" xml:space="preserve">
IF($N239 = 5 + N("Presidente"),
    27000,
    IF($N239 = 6 + N("Vice-presidente"),
        23000,
        IF(OR($N239 = 8, $N239= 13, $N239 = 12) + N("Secretária bilíngue ou coordenador ou especialista"),
            8000,
            IF($N239 = 7 + N("Diretor"),
                15000,
                IF($N239 = 14 + N("Gerente"),
                    12000,
                    IF($N239 = 9 + N("Estagiário"),
                        705,
                        IF($N239 = 10 + N("Trainee"),
                            805,
                            IF($N239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IF($L239 = 7,
  500,
  IF($L239 = 8,
    1000,
    IF($L239 = 9,
      1500,
      IF($L239 = 10,
        2000,
        0
      )
    )
  )
)
+
N("Adicional no salário por área")
+
IF($M239 = 14 + N("Tecnologia da Informação"),
  120,
  IF($M239 = 16 + N("Vendas"),
    110,
    IF($M239 = 15 + N("Jurídico"),
      100,
      IF(OR($M239 = 8, $M239 = 9, $M239 = 11) + N("Recursos humanos ou comercial ou comunicação e marketing"),
        80,
        0
      )
    )
  )
)
+
N("Adicionando pegadinha")
+
IF(AND($M239 = 16, $L239 = 9, $N239 = 11) + N("Se for de vendas, com mestrado, analista sênior"),
  IF($J239 = 5,
    100,
    0
  )
  +
  IF($H239 = "M",
    200,
    0
  ),
  0
)</f>
        <v>8000</v>
      </c>
    </row>
    <row r="240" spans="1:22" x14ac:dyDescent="0.2">
      <c r="A240" s="7" cm="1">
        <f t="array" aca="1" ref="A240" ca="1">INDEX(Companies!$A:$A,RANDBETWEEN(2,COUNTA(Companies!$A:$A)),1)</f>
        <v>2</v>
      </c>
      <c r="B240" s="5">
        <f t="shared" si="30"/>
        <v>239</v>
      </c>
      <c r="C240" s="6">
        <f t="shared" ca="1" si="31"/>
        <v>1</v>
      </c>
      <c r="D240" s="7">
        <f ca="1">IF($B240 = 1 + N("Presidente"),
    127,
    IF($B240 = 2 + N("Vice-Presidente"),
        72,
        IF($B240 = 3 + N("Secretária bilíngue"),
            13,
            RANDBETWEEN(5,COUNT(Name!$A:$A) + 1)
        )
    )
)</f>
        <v>198</v>
      </c>
      <c r="E240" s="7" t="str">
        <f ca="1" xml:space="preserve">
VLOOKUP(
  $D240,
  Name!$A:$B,
  2,
  FALSE
)
&amp; " " &amp;
IF($B240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Paulista Camões</v>
      </c>
      <c r="F240" s="7">
        <v>2</v>
      </c>
      <c r="G240" s="7" t="str" cm="1">
        <f t="array" aca="1" ref="G240" ca="1">VLOOKUP(INDEX(States!$B:$B,RANDBETWEEN(2,COUNTA(States!$A:$A)),1),States!$B:$C,2,FALSE)</f>
        <v>Coimbra</v>
      </c>
      <c r="H240" s="7" t="str">
        <f ca="1">VLOOKUP($D240,Name!$A:$C,3,FALSE)</f>
        <v>M</v>
      </c>
      <c r="I240" s="7" cm="1">
        <f t="array" aca="1" ref="I240" ca="1">INDEX('Marital status'!$A:$A,RANDBETWEEN(2,COUNTA('Marital status'!$A:$A)),1)</f>
        <v>6</v>
      </c>
      <c r="J240" s="7">
        <f t="shared" ca="1" si="32"/>
        <v>2</v>
      </c>
      <c r="K240" s="8">
        <f t="shared" ca="1" si="33"/>
        <v>20161</v>
      </c>
      <c r="L240" s="6">
        <f t="shared" ca="1" si="34"/>
        <v>4</v>
      </c>
      <c r="M240" s="7">
        <f ca="1" xml:space="preserve">
  IF(OR($N240 = 2, $N240 = 3, $N240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40" s="6">
        <f t="shared" ca="1" si="35"/>
        <v>6</v>
      </c>
      <c r="O240" s="7" t="str">
        <f ca="1">VLOOKUP($N240,Roles!$A:$B,2,FALSE)</f>
        <v>Intern</v>
      </c>
      <c r="P240" s="6" t="e">
        <f t="shared" ca="1" si="36"/>
        <v>#N/A</v>
      </c>
      <c r="Q240" s="8">
        <f ca="1" xml:space="preserve">
IF(
  OR(
    $N240=5,$N240=6,$N240=7,$N240=8,$N240=14
  ),
  36161,
  IF(
     (
      (TODAY() - $K240) / 365
     ) &lt; 19,
      TODAY(),
      RANDBETWEEN(36161,TODAY())
  )
)</f>
        <v>36161</v>
      </c>
      <c r="R240" s="6">
        <f ca="1">RANDBETWEEN(2,COUNTA('Recruitment source'!$A:$A))</f>
        <v>2</v>
      </c>
      <c r="S240" s="8" t="e">
        <f t="shared" ca="1" si="37"/>
        <v>#N/A</v>
      </c>
      <c r="T240" s="6" t="e">
        <f t="shared" ca="1" si="38"/>
        <v>#N/A</v>
      </c>
      <c r="U240" s="6">
        <f t="shared" ca="1" si="39"/>
        <v>5</v>
      </c>
      <c r="V240" s="1">
        <f ca="1" xml:space="preserve">
IF($N240 = 5 + N("Presidente"),
    27000,
    IF($N240 = 6 + N("Vice-presidente"),
        23000,
        IF(OR($N240 = 8, $N240= 13, $N240 = 12) + N("Secretária bilíngue ou coordenador ou especialista"),
            8000,
            IF($N240 = 7 + N("Diretor"),
                15000,
                IF($N240 = 14 + N("Gerente"),
                    12000,
                    IF($N240 = 9 + N("Estagiário"),
                        705,
                        IF($N240 = 10 + N("Trainee"),
                            805,
                            IF($N240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IF($L240 = 7,
  500,
  IF($L240 = 8,
    1000,
    IF($L240 = 9,
      1500,
      IF($L240 = 10,
        2000,
        0
      )
    )
  )
)
+
N("Adicional no salário por área")
+
IF($M240 = 14 + N("Tecnologia da Informação"),
  120,
  IF($M240 = 16 + N("Vendas"),
    110,
    IF($M240 = 15 + N("Jurídico"),
      100,
      IF(OR($M240 = 8, $M240 = 9, $M240 = 11) + N("Recursos humanos ou comercial ou comunicação e marketing"),
        80,
        0
      )
    )
  )
)
+
N("Adicionando pegadinha")
+
IF(AND($M240 = 16, $L240 = 9, $N240 = 11) + N("Se for de vendas, com mestrado, analista sênior"),
  IF($J240 = 5,
    100,
    0
  )
  +
  IF($H240 = "M",
    200,
    0
  ),
  0
)</f>
        <v>23000</v>
      </c>
    </row>
    <row r="241" spans="1:22" x14ac:dyDescent="0.2">
      <c r="A241" s="7" cm="1">
        <f t="array" aca="1" ref="A241" ca="1">INDEX(Companies!$A:$A,RANDBETWEEN(2,COUNTA(Companies!$A:$A)),1)</f>
        <v>2</v>
      </c>
      <c r="B241" s="5">
        <f t="shared" si="30"/>
        <v>240</v>
      </c>
      <c r="C241" s="6">
        <f t="shared" ca="1" si="31"/>
        <v>1</v>
      </c>
      <c r="D241" s="7">
        <f ca="1">IF($B241 = 1 + N("Presidente"),
    127,
    IF($B241 = 2 + N("Vice-Presidente"),
        72,
        IF($B241 = 3 + N("Secretária bilíngue"),
            13,
            RANDBETWEEN(5,COUNT(Name!$A:$A) + 1)
        )
    )
)</f>
        <v>282</v>
      </c>
      <c r="E241" s="7" t="str">
        <f ca="1" xml:space="preserve">
VLOOKUP(
  $D241,
  Name!$A:$B,
  2,
  FALSE
)
&amp; " " &amp;
IF($B241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Dias Pedroso</v>
      </c>
      <c r="F241" s="7">
        <v>2</v>
      </c>
      <c r="G241" s="7" t="str" cm="1">
        <f t="array" aca="1" ref="G241" ca="1">VLOOKUP(INDEX(States!$B:$B,RANDBETWEEN(2,COUNTA(States!$A:$A)),1),States!$B:$C,2,FALSE)</f>
        <v xml:space="preserve"> Setúbal </v>
      </c>
      <c r="H241" s="7" t="str">
        <f ca="1">VLOOKUP($D241,Name!$A:$C,3,FALSE)</f>
        <v>F</v>
      </c>
      <c r="I241" s="7" cm="1">
        <f t="array" aca="1" ref="I241" ca="1">INDEX('Marital status'!$A:$A,RANDBETWEEN(2,COUNTA('Marital status'!$A:$A)),1)</f>
        <v>4</v>
      </c>
      <c r="J241" s="7">
        <f t="shared" ca="1" si="32"/>
        <v>2</v>
      </c>
      <c r="K241" s="8">
        <f t="shared" ca="1" si="33"/>
        <v>38006</v>
      </c>
      <c r="L241" s="6">
        <f t="shared" ca="1" si="34"/>
        <v>4</v>
      </c>
      <c r="M241" s="7">
        <f ca="1" xml:space="preserve">
  IF(OR($N241 = 2, $N241 = 3, $N241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41" s="6">
        <f t="shared" ca="1" si="35"/>
        <v>8</v>
      </c>
      <c r="O241" s="7" t="str">
        <f ca="1">VLOOKUP($N241,Roles!$A:$B,2,FALSE)</f>
        <v>Analyst</v>
      </c>
      <c r="P241" s="6">
        <f t="shared" ca="1" si="36"/>
        <v>4</v>
      </c>
      <c r="Q241" s="8">
        <f ca="1" xml:space="preserve">
IF(
  OR(
    $N241=5,$N241=6,$N241=7,$N241=8,$N241=14
  ),
  36161,
  IF(
     (
      (TODAY() - $K241) / 365
     ) &lt; 19,
      TODAY(),
      RANDBETWEEN(36161,TODAY())
  )
)</f>
        <v>36161</v>
      </c>
      <c r="R241" s="6">
        <f ca="1">RANDBETWEEN(2,COUNTA('Recruitment source'!$A:$A))</f>
        <v>10</v>
      </c>
      <c r="S241" s="8" t="e">
        <f t="shared" ca="1" si="37"/>
        <v>#N/A</v>
      </c>
      <c r="T241" s="6" t="e">
        <f t="shared" ca="1" si="38"/>
        <v>#N/A</v>
      </c>
      <c r="U241" s="6">
        <f t="shared" ca="1" si="39"/>
        <v>3</v>
      </c>
      <c r="V241" s="1">
        <f ca="1" xml:space="preserve">
IF($N241 = 5 + N("Presidente"),
    27000,
    IF($N241 = 6 + N("Vice-presidente"),
        23000,
        IF(OR($N241 = 8, $N241= 13, $N241 = 12) + N("Secretária bilíngue ou coordenador ou especialista"),
            8000,
            IF($N241 = 7 + N("Diretor"),
                15000,
                IF($N241 = 14 + N("Gerente"),
                    12000,
                    IF($N241 = 9 + N("Estagiário"),
                        705,
                        IF($N241 = 10 + N("Trainee"),
                            805,
                            IF($N241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IF($L241 = 7,
  500,
  IF($L241 = 8,
    1000,
    IF($L241 = 9,
      1500,
      IF($L241 = 10,
        2000,
        0
      )
    )
  )
)
+
N("Adicional no salário por área")
+
IF($M241 = 14 + N("Tecnologia da Informação"),
  120,
  IF($M241 = 16 + N("Vendas"),
    110,
    IF($M241 = 15 + N("Jurídico"),
      100,
      IF(OR($M241 = 8, $M241 = 9, $M241 = 11) + N("Recursos humanos ou comercial ou comunicação e marketing"),
        80,
        0
      )
    )
  )
)
+
N("Adicionando pegadinha")
+
IF(AND($M241 = 16, $L241 = 9, $N241 = 11) + N("Se for de vendas, com mestrado, analista sênior"),
  IF($J241 = 5,
    100,
    0
  )
  +
  IF($H241 = "M",
    200,
    0
  ),
  0
)</f>
        <v>8080</v>
      </c>
    </row>
    <row r="242" spans="1:22" x14ac:dyDescent="0.2">
      <c r="A242" s="7" cm="1">
        <f t="array" aca="1" ref="A242" ca="1">INDEX(Companies!$A:$A,RANDBETWEEN(2,COUNTA(Companies!$A:$A)),1)</f>
        <v>2</v>
      </c>
      <c r="B242" s="5">
        <f t="shared" si="30"/>
        <v>241</v>
      </c>
      <c r="C242" s="6">
        <f t="shared" ca="1" si="31"/>
        <v>1</v>
      </c>
      <c r="D242" s="7">
        <f ca="1">IF($B242 = 1 + N("Presidente"),
    127,
    IF($B242 = 2 + N("Vice-Presidente"),
        72,
        IF($B242 = 3 + N("Secretária bilíngue"),
            13,
            RANDBETWEEN(5,COUNT(Name!$A:$A) + 1)
        )
    )
)</f>
        <v>360</v>
      </c>
      <c r="E242" s="7" t="str">
        <f ca="1" xml:space="preserve">
VLOOKUP(
  $D242,
  Name!$A:$B,
  2,
  FALSE
)
&amp; " " &amp;
IF($B242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Alcantara Pasquim</v>
      </c>
      <c r="F242" s="7">
        <v>2</v>
      </c>
      <c r="G242" s="7" t="str" cm="1">
        <f t="array" aca="1" ref="G242" ca="1">VLOOKUP(INDEX(States!$B:$B,RANDBETWEEN(2,COUNTA(States!$A:$A)),1),States!$B:$C,2,FALSE)</f>
        <v xml:space="preserve"> Setúbal </v>
      </c>
      <c r="H242" s="7" t="str">
        <f ca="1">VLOOKUP($D242,Name!$A:$C,3,FALSE)</f>
        <v>F</v>
      </c>
      <c r="I242" s="7" cm="1">
        <f t="array" aca="1" ref="I242" ca="1">INDEX('Marital status'!$A:$A,RANDBETWEEN(2,COUNTA('Marital status'!$A:$A)),1)</f>
        <v>2</v>
      </c>
      <c r="J242" s="7">
        <f t="shared" ca="1" si="32"/>
        <v>4</v>
      </c>
      <c r="K242" s="8">
        <f t="shared" ca="1" si="33"/>
        <v>25887</v>
      </c>
      <c r="L242" s="6">
        <f t="shared" ca="1" si="34"/>
        <v>4</v>
      </c>
      <c r="M242" s="7">
        <f ca="1" xml:space="preserve">
  IF(OR($N242 = 2, $N242 = 3, $N242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42" s="6">
        <f t="shared" ca="1" si="35"/>
        <v>6</v>
      </c>
      <c r="O242" s="7" t="str">
        <f ca="1">VLOOKUP($N242,Roles!$A:$B,2,FALSE)</f>
        <v>Intern</v>
      </c>
      <c r="P242" s="6" t="e">
        <f t="shared" ca="1" si="36"/>
        <v>#N/A</v>
      </c>
      <c r="Q242" s="8">
        <f ca="1" xml:space="preserve">
IF(
  OR(
    $N242=5,$N242=6,$N242=7,$N242=8,$N242=14
  ),
  36161,
  IF(
     (
      (TODAY() - $K242) / 365
     ) &lt; 19,
      TODAY(),
      RANDBETWEEN(36161,TODAY())
  )
)</f>
        <v>36161</v>
      </c>
      <c r="R242" s="6">
        <f ca="1">RANDBETWEEN(2,COUNTA('Recruitment source'!$A:$A))</f>
        <v>11</v>
      </c>
      <c r="S242" s="8" t="e">
        <f t="shared" ca="1" si="37"/>
        <v>#N/A</v>
      </c>
      <c r="T242" s="6" t="e">
        <f t="shared" ca="1" si="38"/>
        <v>#N/A</v>
      </c>
      <c r="U242" s="6">
        <f t="shared" ca="1" si="39"/>
        <v>3</v>
      </c>
      <c r="V242" s="1">
        <f ca="1" xml:space="preserve">
IF($N242 = 5 + N("Presidente"),
    27000,
    IF($N242 = 6 + N("Vice-presidente"),
        23000,
        IF(OR($N242 = 8, $N242= 13, $N242 = 12) + N("Secretária bilíngue ou coordenador ou especialista"),
            8000,
            IF($N242 = 7 + N("Diretor"),
                15000,
                IF($N242 = 14 + N("Gerente"),
                    12000,
                    IF($N242 = 9 + N("Estagiário"),
                        705,
                        IF($N242 = 10 + N("Trainee"),
                            805,
                            IF($N242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IF($L242 = 7,
  500,
  IF($L242 = 8,
    1000,
    IF($L242 = 9,
      1500,
      IF($L242 = 10,
        2000,
        0
      )
    )
  )
)
+
N("Adicional no salário por área")
+
IF($M242 = 14 + N("Tecnologia da Informação"),
  120,
  IF($M242 = 16 + N("Vendas"),
    110,
    IF($M242 = 15 + N("Jurídico"),
      100,
      IF(OR($M242 = 8, $M242 = 9, $M242 = 11) + N("Recursos humanos ou comercial ou comunicação e marketing"),
        80,
        0
      )
    )
  )
)
+
N("Adicionando pegadinha")
+
IF(AND($M242 = 16, $L242 = 9, $N242 = 11) + N("Se for de vendas, com mestrado, analista sênior"),
  IF($J242 = 5,
    100,
    0
  )
  +
  IF($H242 = "M",
    200,
    0
  ),
  0
)</f>
        <v>23000</v>
      </c>
    </row>
    <row r="243" spans="1:22" x14ac:dyDescent="0.2">
      <c r="A243" s="7" cm="1">
        <f t="array" aca="1" ref="A243" ca="1">INDEX(Companies!$A:$A,RANDBETWEEN(2,COUNTA(Companies!$A:$A)),1)</f>
        <v>2</v>
      </c>
      <c r="B243" s="5">
        <f t="shared" si="30"/>
        <v>242</v>
      </c>
      <c r="C243" s="6">
        <f t="shared" ca="1" si="31"/>
        <v>1</v>
      </c>
      <c r="D243" s="7">
        <f ca="1">IF($B243 = 1 + N("Presidente"),
    127,
    IF($B243 = 2 + N("Vice-Presidente"),
        72,
        IF($B243 = 3 + N("Secretária bilíngue"),
            13,
            RANDBETWEEN(5,COUNT(Name!$A:$A) + 1)
        )
    )
)</f>
        <v>92</v>
      </c>
      <c r="E243" s="7" t="str">
        <f ca="1" xml:space="preserve">
VLOOKUP(
  $D243,
  Name!$A:$B,
  2,
  FALSE
)
&amp; " " &amp;
IF($B243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Mendes Santana</v>
      </c>
      <c r="F243" s="7">
        <v>2</v>
      </c>
      <c r="G243" s="7" t="str" cm="1">
        <f t="array" aca="1" ref="G243" ca="1">VLOOKUP(INDEX(States!$B:$B,RANDBETWEEN(2,COUNTA(States!$A:$A)),1),States!$B:$C,2,FALSE)</f>
        <v>Portalegre</v>
      </c>
      <c r="H243" s="7" t="str">
        <f ca="1">VLOOKUP($D243,Name!$A:$C,3,FALSE)</f>
        <v>F</v>
      </c>
      <c r="I243" s="7" cm="1">
        <f t="array" aca="1" ref="I243" ca="1">INDEX('Marital status'!$A:$A,RANDBETWEEN(2,COUNTA('Marital status'!$A:$A)),1)</f>
        <v>6</v>
      </c>
      <c r="J243" s="7">
        <f t="shared" ca="1" si="32"/>
        <v>2</v>
      </c>
      <c r="K243" s="8">
        <f t="shared" ca="1" si="33"/>
        <v>32532</v>
      </c>
      <c r="L243" s="6">
        <f t="shared" ca="1" si="34"/>
        <v>5</v>
      </c>
      <c r="M243" s="7">
        <f ca="1" xml:space="preserve">
  IF(OR($N243 = 2, $N243 = 3, $N243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43" s="6">
        <f t="shared" ca="1" si="35"/>
        <v>8</v>
      </c>
      <c r="O243" s="7" t="str">
        <f ca="1">VLOOKUP($N243,Roles!$A:$B,2,FALSE)</f>
        <v>Analyst</v>
      </c>
      <c r="P243" s="6">
        <f t="shared" ca="1" si="36"/>
        <v>2</v>
      </c>
      <c r="Q243" s="8">
        <f ca="1" xml:space="preserve">
IF(
  OR(
    $N243=5,$N243=6,$N243=7,$N243=8,$N243=14
  ),
  36161,
  IF(
     (
      (TODAY() - $K243) / 365
     ) &lt; 19,
      TODAY(),
      RANDBETWEEN(36161,TODAY())
  )
)</f>
        <v>36161</v>
      </c>
      <c r="R243" s="6">
        <f ca="1">RANDBETWEEN(2,COUNTA('Recruitment source'!$A:$A))</f>
        <v>2</v>
      </c>
      <c r="S243" s="8" t="e">
        <f t="shared" ca="1" si="37"/>
        <v>#N/A</v>
      </c>
      <c r="T243" s="6" t="e">
        <f t="shared" ca="1" si="38"/>
        <v>#N/A</v>
      </c>
      <c r="U243" s="6">
        <f t="shared" ca="1" si="39"/>
        <v>3</v>
      </c>
      <c r="V243" s="1">
        <f ca="1" xml:space="preserve">
IF($N243 = 5 + N("Presidente"),
    27000,
    IF($N243 = 6 + N("Vice-presidente"),
        23000,
        IF(OR($N243 = 8, $N243= 13, $N243 = 12) + N("Secretária bilíngue ou coordenador ou especialista"),
            8000,
            IF($N243 = 7 + N("Diretor"),
                15000,
                IF($N243 = 14 + N("Gerente"),
                    12000,
                    IF($N243 = 9 + N("Estagiário"),
                        705,
                        IF($N243 = 10 + N("Trainee"),
                            805,
                            IF($N243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IF($L243 = 7,
  500,
  IF($L243 = 8,
    1000,
    IF($L243 = 9,
      1500,
      IF($L243 = 10,
        2000,
        0
      )
    )
  )
)
+
N("Adicional no salário por área")
+
IF($M243 = 14 + N("Tecnologia da Informação"),
  120,
  IF($M243 = 16 + N("Vendas"),
    110,
    IF($M243 = 15 + N("Jurídico"),
      100,
      IF(OR($M243 = 8, $M243 = 9, $M243 = 11) + N("Recursos humanos ou comercial ou comunicação e marketing"),
        80,
        0
      )
    )
  )
)
+
N("Adicionando pegadinha")
+
IF(AND($M243 = 16, $L243 = 9, $N243 = 11) + N("Se for de vendas, com mestrado, analista sênior"),
  IF($J243 = 5,
    100,
    0
  )
  +
  IF($H243 = "M",
    200,
    0
  ),
  0
)</f>
        <v>8000</v>
      </c>
    </row>
    <row r="244" spans="1:22" x14ac:dyDescent="0.2">
      <c r="A244" s="7" cm="1">
        <f t="array" aca="1" ref="A244" ca="1">INDEX(Companies!$A:$A,RANDBETWEEN(2,COUNTA(Companies!$A:$A)),1)</f>
        <v>2</v>
      </c>
      <c r="B244" s="5">
        <f t="shared" si="30"/>
        <v>243</v>
      </c>
      <c r="C244" s="6">
        <f t="shared" ca="1" si="31"/>
        <v>1</v>
      </c>
      <c r="D244" s="7">
        <f ca="1">IF($B244 = 1 + N("Presidente"),
    127,
    IF($B244 = 2 + N("Vice-Presidente"),
        72,
        IF($B244 = 3 + N("Secretária bilíngue"),
            13,
            RANDBETWEEN(5,COUNT(Name!$A:$A) + 1)
        )
    )
)</f>
        <v>282</v>
      </c>
      <c r="E244" s="7" t="str">
        <f ca="1" xml:space="preserve">
VLOOKUP(
  $D244,
  Name!$A:$B,
  2,
  FALSE
)
&amp; " " &amp;
IF($B244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Dantas Caminha</v>
      </c>
      <c r="F244" s="7">
        <v>2</v>
      </c>
      <c r="G244" s="7" t="str" cm="1">
        <f t="array" aca="1" ref="G244" ca="1">VLOOKUP(INDEX(States!$B:$B,RANDBETWEEN(2,COUNTA(States!$A:$A)),1),States!$B:$C,2,FALSE)</f>
        <v>AveirO</v>
      </c>
      <c r="H244" s="7" t="str">
        <f ca="1">VLOOKUP($D244,Name!$A:$C,3,FALSE)</f>
        <v>F</v>
      </c>
      <c r="I244" s="7" cm="1">
        <f t="array" aca="1" ref="I244" ca="1">INDEX('Marital status'!$A:$A,RANDBETWEEN(2,COUNTA('Marital status'!$A:$A)),1)</f>
        <v>6</v>
      </c>
      <c r="J244" s="7">
        <f t="shared" ca="1" si="32"/>
        <v>2</v>
      </c>
      <c r="K244" s="8">
        <f t="shared" ca="1" si="33"/>
        <v>32181</v>
      </c>
      <c r="L244" s="6">
        <f t="shared" ca="1" si="34"/>
        <v>4</v>
      </c>
      <c r="M244" s="7">
        <f ca="1" xml:space="preserve">
  IF(OR($N244 = 2, $N244 = 3, $N244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44" s="6">
        <f t="shared" ca="1" si="35"/>
        <v>7</v>
      </c>
      <c r="O244" s="7" t="str">
        <f ca="1">VLOOKUP($N244,Roles!$A:$B,2,FALSE)</f>
        <v>Trainee</v>
      </c>
      <c r="P244" s="6" t="e">
        <f t="shared" ca="1" si="36"/>
        <v>#N/A</v>
      </c>
      <c r="Q244" s="8">
        <f ca="1" xml:space="preserve">
IF(
  OR(
    $N244=5,$N244=6,$N244=7,$N244=8,$N244=14
  ),
  36161,
  IF(
     (
      (TODAY() - $K244) / 365
     ) &lt; 19,
      TODAY(),
      RANDBETWEEN(36161,TODAY())
  )
)</f>
        <v>36161</v>
      </c>
      <c r="R244" s="6">
        <f ca="1">RANDBETWEEN(2,COUNTA('Recruitment source'!$A:$A))</f>
        <v>12</v>
      </c>
      <c r="S244" s="8" t="e">
        <f t="shared" ca="1" si="37"/>
        <v>#N/A</v>
      </c>
      <c r="T244" s="6" t="e">
        <f t="shared" ca="1" si="38"/>
        <v>#N/A</v>
      </c>
      <c r="U244" s="6">
        <f t="shared" ca="1" si="39"/>
        <v>3</v>
      </c>
      <c r="V244" s="1">
        <f ca="1" xml:space="preserve">
IF($N244 = 5 + N("Presidente"),
    27000,
    IF($N244 = 6 + N("Vice-presidente"),
        23000,
        IF(OR($N244 = 8, $N244= 13, $N244 = 12) + N("Secretária bilíngue ou coordenador ou especialista"),
            8000,
            IF($N244 = 7 + N("Diretor"),
                15000,
                IF($N244 = 14 + N("Gerente"),
                    12000,
                    IF($N244 = 9 + N("Estagiário"),
                        705,
                        IF($N244 = 10 + N("Trainee"),
                            805,
                            IF($N244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IF($L244 = 7,
  500,
  IF($L244 = 8,
    1000,
    IF($L244 = 9,
      1500,
      IF($L244 = 10,
        2000,
        0
      )
    )
  )
)
+
N("Adicional no salário por área")
+
IF($M244 = 14 + N("Tecnologia da Informação"),
  120,
  IF($M244 = 16 + N("Vendas"),
    110,
    IF($M244 = 15 + N("Jurídico"),
      100,
      IF(OR($M244 = 8, $M244 = 9, $M244 = 11) + N("Recursos humanos ou comercial ou comunicação e marketing"),
        80,
        0
      )
    )
  )
)
+
N("Adicionando pegadinha")
+
IF(AND($M244 = 16, $L244 = 9, $N244 = 11) + N("Se for de vendas, com mestrado, analista sênior"),
  IF($J244 = 5,
    100,
    0
  )
  +
  IF($H244 = "M",
    200,
    0
  ),
  0
)</f>
        <v>15080</v>
      </c>
    </row>
    <row r="245" spans="1:22" x14ac:dyDescent="0.2">
      <c r="A245" s="7" cm="1">
        <f t="array" aca="1" ref="A245" ca="1">INDEX(Companies!$A:$A,RANDBETWEEN(2,COUNTA(Companies!$A:$A)),1)</f>
        <v>2</v>
      </c>
      <c r="B245" s="5">
        <f t="shared" si="30"/>
        <v>244</v>
      </c>
      <c r="C245" s="6">
        <f t="shared" ca="1" si="31"/>
        <v>1</v>
      </c>
      <c r="D245" s="7">
        <f ca="1">IF($B245 = 1 + N("Presidente"),
    127,
    IF($B245 = 2 + N("Vice-Presidente"),
        72,
        IF($B245 = 3 + N("Secretária bilíngue"),
            13,
            RANDBETWEEN(5,COUNT(Name!$A:$A) + 1)
        )
    )
)</f>
        <v>35</v>
      </c>
      <c r="E245" s="7" t="str">
        <f ca="1" xml:space="preserve">
VLOOKUP(
  $D245,
  Name!$A:$B,
  2,
  FALSE
)
&amp; " " &amp;
IF($B245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Batista Gouveia</v>
      </c>
      <c r="F245" s="7">
        <v>2</v>
      </c>
      <c r="G245" s="7" t="str" cm="1">
        <f t="array" aca="1" ref="G245" ca="1">VLOOKUP(INDEX(States!$B:$B,RANDBETWEEN(2,COUNTA(States!$A:$A)),1),States!$B:$C,2,FALSE)</f>
        <v>Castelo Branco</v>
      </c>
      <c r="H245" s="7" t="str">
        <f ca="1">VLOOKUP($D245,Name!$A:$C,3,FALSE)</f>
        <v>F</v>
      </c>
      <c r="I245" s="7" cm="1">
        <f t="array" aca="1" ref="I245" ca="1">INDEX('Marital status'!$A:$A,RANDBETWEEN(2,COUNTA('Marital status'!$A:$A)),1)</f>
        <v>4</v>
      </c>
      <c r="J245" s="7">
        <f t="shared" ca="1" si="32"/>
        <v>3</v>
      </c>
      <c r="K245" s="8">
        <f t="shared" ca="1" si="33"/>
        <v>33748</v>
      </c>
      <c r="L245" s="6">
        <f t="shared" ca="1" si="34"/>
        <v>4</v>
      </c>
      <c r="M245" s="7">
        <f ca="1" xml:space="preserve">
  IF(OR($N245 = 2, $N245 = 3, $N245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45" s="6">
        <f t="shared" ca="1" si="35"/>
        <v>8</v>
      </c>
      <c r="O245" s="7" t="str">
        <f ca="1">VLOOKUP($N245,Roles!$A:$B,2,FALSE)</f>
        <v>Analyst</v>
      </c>
      <c r="P245" s="6">
        <f t="shared" ca="1" si="36"/>
        <v>2</v>
      </c>
      <c r="Q245" s="8">
        <f ca="1" xml:space="preserve">
IF(
  OR(
    $N245=5,$N245=6,$N245=7,$N245=8,$N245=14
  ),
  36161,
  IF(
     (
      (TODAY() - $K245) / 365
     ) &lt; 19,
      TODAY(),
      RANDBETWEEN(36161,TODAY())
  )
)</f>
        <v>36161</v>
      </c>
      <c r="R245" s="6">
        <f ca="1">RANDBETWEEN(2,COUNTA('Recruitment source'!$A:$A))</f>
        <v>8</v>
      </c>
      <c r="S245" s="8" t="e">
        <f t="shared" ca="1" si="37"/>
        <v>#N/A</v>
      </c>
      <c r="T245" s="6" t="e">
        <f t="shared" ca="1" si="38"/>
        <v>#N/A</v>
      </c>
      <c r="U245" s="6">
        <f t="shared" ca="1" si="39"/>
        <v>3</v>
      </c>
      <c r="V245" s="1">
        <f ca="1" xml:space="preserve">
IF($N245 = 5 + N("Presidente"),
    27000,
    IF($N245 = 6 + N("Vice-presidente"),
        23000,
        IF(OR($N245 = 8, $N245= 13, $N245 = 12) + N("Secretária bilíngue ou coordenador ou especialista"),
            8000,
            IF($N245 = 7 + N("Diretor"),
                15000,
                IF($N245 = 14 + N("Gerente"),
                    12000,
                    IF($N245 = 9 + N("Estagiário"),
                        705,
                        IF($N245 = 10 + N("Trainee"),
                            805,
                            IF($N245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IF($L245 = 7,
  500,
  IF($L245 = 8,
    1000,
    IF($L245 = 9,
      1500,
      IF($L245 = 10,
        2000,
        0
      )
    )
  )
)
+
N("Adicional no salário por área")
+
IF($M245 = 14 + N("Tecnologia da Informação"),
  120,
  IF($M245 = 16 + N("Vendas"),
    110,
    IF($M245 = 15 + N("Jurídico"),
      100,
      IF(OR($M245 = 8, $M245 = 9, $M245 = 11) + N("Recursos humanos ou comercial ou comunicação e marketing"),
        80,
        0
      )
    )
  )
)
+
N("Adicionando pegadinha")
+
IF(AND($M245 = 16, $L245 = 9, $N245 = 11) + N("Se for de vendas, com mestrado, analista sênior"),
  IF($J245 = 5,
    100,
    0
  )
  +
  IF($H245 = "M",
    200,
    0
  ),
  0
)</f>
        <v>8000</v>
      </c>
    </row>
    <row r="246" spans="1:22" x14ac:dyDescent="0.2">
      <c r="A246" s="7" cm="1">
        <f t="array" aca="1" ref="A246" ca="1">INDEX(Companies!$A:$A,RANDBETWEEN(2,COUNTA(Companies!$A:$A)),1)</f>
        <v>2</v>
      </c>
      <c r="B246" s="5">
        <f t="shared" si="30"/>
        <v>245</v>
      </c>
      <c r="C246" s="6">
        <f t="shared" ca="1" si="31"/>
        <v>1</v>
      </c>
      <c r="D246" s="7">
        <f ca="1">IF($B246 = 1 + N("Presidente"),
    127,
    IF($B246 = 2 + N("Vice-Presidente"),
        72,
        IF($B246 = 3 + N("Secretária bilíngue"),
            13,
            RANDBETWEEN(5,COUNT(Name!$A:$A) + 1)
        )
    )
)</f>
        <v>279</v>
      </c>
      <c r="E246" s="7" t="str">
        <f ca="1" xml:space="preserve">
VLOOKUP(
  $D246,
  Name!$A:$B,
  2,
  FALSE
)
&amp; " " &amp;
IF($B246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Camões Bactista</v>
      </c>
      <c r="F246" s="7">
        <v>2</v>
      </c>
      <c r="G246" s="7" t="str" cm="1">
        <f t="array" aca="1" ref="G246" ca="1">VLOOKUP(INDEX(States!$B:$B,RANDBETWEEN(2,COUNTA(States!$A:$A)),1),States!$B:$C,2,FALSE)</f>
        <v>Castelo Branco</v>
      </c>
      <c r="H246" s="7" t="str">
        <f ca="1">VLOOKUP($D246,Name!$A:$C,3,FALSE)</f>
        <v>F</v>
      </c>
      <c r="I246" s="7" cm="1">
        <f t="array" aca="1" ref="I246" ca="1">INDEX('Marital status'!$A:$A,RANDBETWEEN(2,COUNTA('Marital status'!$A:$A)),1)</f>
        <v>4</v>
      </c>
      <c r="J246" s="7">
        <f t="shared" ca="1" si="32"/>
        <v>2</v>
      </c>
      <c r="K246" s="8">
        <f t="shared" ca="1" si="33"/>
        <v>32870</v>
      </c>
      <c r="L246" s="6">
        <f t="shared" ca="1" si="34"/>
        <v>4</v>
      </c>
      <c r="M246" s="7">
        <f ca="1" xml:space="preserve">
  IF(OR($N246 = 2, $N246 = 3, $N246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46" s="6">
        <f t="shared" ca="1" si="35"/>
        <v>7</v>
      </c>
      <c r="O246" s="7" t="str">
        <f ca="1">VLOOKUP($N246,Roles!$A:$B,2,FALSE)</f>
        <v>Trainee</v>
      </c>
      <c r="P246" s="6" t="e">
        <f t="shared" ca="1" si="36"/>
        <v>#N/A</v>
      </c>
      <c r="Q246" s="8">
        <f ca="1" xml:space="preserve">
IF(
  OR(
    $N246=5,$N246=6,$N246=7,$N246=8,$N246=14
  ),
  36161,
  IF(
     (
      (TODAY() - $K246) / 365
     ) &lt; 19,
      TODAY(),
      RANDBETWEEN(36161,TODAY())
  )
)</f>
        <v>36161</v>
      </c>
      <c r="R246" s="6">
        <f ca="1">RANDBETWEEN(2,COUNTA('Recruitment source'!$A:$A))</f>
        <v>8</v>
      </c>
      <c r="S246" s="8" t="e">
        <f t="shared" ca="1" si="37"/>
        <v>#N/A</v>
      </c>
      <c r="T246" s="6" t="e">
        <f t="shared" ca="1" si="38"/>
        <v>#N/A</v>
      </c>
      <c r="U246" s="6">
        <f t="shared" ca="1" si="39"/>
        <v>3</v>
      </c>
      <c r="V246" s="1">
        <f ca="1" xml:space="preserve">
IF($N246 = 5 + N("Presidente"),
    27000,
    IF($N246 = 6 + N("Vice-presidente"),
        23000,
        IF(OR($N246 = 8, $N246= 13, $N246 = 12) + N("Secretária bilíngue ou coordenador ou especialista"),
            8000,
            IF($N246 = 7 + N("Diretor"),
                15000,
                IF($N246 = 14 + N("Gerente"),
                    12000,
                    IF($N246 = 9 + N("Estagiário"),
                        705,
                        IF($N246 = 10 + N("Trainee"),
                            805,
                            IF($N246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IF($L246 = 7,
  500,
  IF($L246 = 8,
    1000,
    IF($L246 = 9,
      1500,
      IF($L246 = 10,
        2000,
        0
      )
    )
  )
)
+
N("Adicional no salário por área")
+
IF($M246 = 14 + N("Tecnologia da Informação"),
  120,
  IF($M246 = 16 + N("Vendas"),
    110,
    IF($M246 = 15 + N("Jurídico"),
      100,
      IF(OR($M246 = 8, $M246 = 9, $M246 = 11) + N("Recursos humanos ou comercial ou comunicação e marketing"),
        80,
        0
      )
    )
  )
)
+
N("Adicionando pegadinha")
+
IF(AND($M246 = 16, $L246 = 9, $N246 = 11) + N("Se for de vendas, com mestrado, analista sênior"),
  IF($J246 = 5,
    100,
    0
  )
  +
  IF($H246 = "M",
    200,
    0
  ),
  0
)</f>
        <v>15000</v>
      </c>
    </row>
    <row r="247" spans="1:22" x14ac:dyDescent="0.2">
      <c r="A247" s="7" cm="1">
        <f t="array" aca="1" ref="A247" ca="1">INDEX(Companies!$A:$A,RANDBETWEEN(2,COUNTA(Companies!$A:$A)),1)</f>
        <v>2</v>
      </c>
      <c r="B247" s="5">
        <f t="shared" si="30"/>
        <v>246</v>
      </c>
      <c r="C247" s="6">
        <f t="shared" ca="1" si="31"/>
        <v>1</v>
      </c>
      <c r="D247" s="7">
        <f ca="1">IF($B247 = 1 + N("Presidente"),
    127,
    IF($B247 = 2 + N("Vice-Presidente"),
        72,
        IF($B247 = 3 + N("Secretária bilíngue"),
            13,
            RANDBETWEEN(5,COUNT(Name!$A:$A) + 1)
        )
    )
)</f>
        <v>81</v>
      </c>
      <c r="E247" s="7" t="str">
        <f ca="1" xml:space="preserve">
VLOOKUP(
  $D247,
  Name!$A:$B,
  2,
  FALSE
)
&amp; " " &amp;
IF($B247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Barbieri Negrão</v>
      </c>
      <c r="F247" s="7">
        <v>2</v>
      </c>
      <c r="G247" s="7" t="str" cm="1">
        <f t="array" aca="1" ref="G247" ca="1">VLOOKUP(INDEX(States!$B:$B,RANDBETWEEN(2,COUNTA(States!$A:$A)),1),States!$B:$C,2,FALSE)</f>
        <v>Santarém</v>
      </c>
      <c r="H247" s="7" t="str">
        <f ca="1">VLOOKUP($D247,Name!$A:$C,3,FALSE)</f>
        <v>M</v>
      </c>
      <c r="I247" s="7" cm="1">
        <f t="array" aca="1" ref="I247" ca="1">INDEX('Marital status'!$A:$A,RANDBETWEEN(2,COUNTA('Marital status'!$A:$A)),1)</f>
        <v>2</v>
      </c>
      <c r="J247" s="7">
        <f t="shared" ca="1" si="32"/>
        <v>5</v>
      </c>
      <c r="K247" s="8">
        <f t="shared" ca="1" si="33"/>
        <v>35498</v>
      </c>
      <c r="L247" s="6">
        <f t="shared" ca="1" si="34"/>
        <v>4</v>
      </c>
      <c r="M247" s="7">
        <f ca="1" xml:space="preserve">
  IF(OR($N247 = 2, $N247 = 3, $N247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47" s="6">
        <f t="shared" ca="1" si="35"/>
        <v>8</v>
      </c>
      <c r="O247" s="7" t="str">
        <f ca="1">VLOOKUP($N247,Roles!$A:$B,2,FALSE)</f>
        <v>Analyst</v>
      </c>
      <c r="P247" s="6">
        <f t="shared" ca="1" si="36"/>
        <v>2</v>
      </c>
      <c r="Q247" s="8">
        <f ca="1" xml:space="preserve">
IF(
  OR(
    $N247=5,$N247=6,$N247=7,$N247=8,$N247=14
  ),
  36161,
  IF(
     (
      (TODAY() - $K247) / 365
     ) &lt; 19,
      TODAY(),
      RANDBETWEEN(36161,TODAY())
  )
)</f>
        <v>36161</v>
      </c>
      <c r="R247" s="6">
        <f ca="1">RANDBETWEEN(2,COUNTA('Recruitment source'!$A:$A))</f>
        <v>5</v>
      </c>
      <c r="S247" s="8" t="e">
        <f t="shared" ca="1" si="37"/>
        <v>#N/A</v>
      </c>
      <c r="T247" s="6" t="e">
        <f t="shared" ca="1" si="38"/>
        <v>#N/A</v>
      </c>
      <c r="U247" s="6">
        <f t="shared" ca="1" si="39"/>
        <v>5</v>
      </c>
      <c r="V247" s="1">
        <f ca="1" xml:space="preserve">
IF($N247 = 5 + N("Presidente"),
    27000,
    IF($N247 = 6 + N("Vice-presidente"),
        23000,
        IF(OR($N247 = 8, $N247= 13, $N247 = 12) + N("Secretária bilíngue ou coordenador ou especialista"),
            8000,
            IF($N247 = 7 + N("Diretor"),
                15000,
                IF($N247 = 14 + N("Gerente"),
                    12000,
                    IF($N247 = 9 + N("Estagiário"),
                        705,
                        IF($N247 = 10 + N("Trainee"),
                            805,
                            IF($N247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IF($L247 = 7,
  500,
  IF($L247 = 8,
    1000,
    IF($L247 = 9,
      1500,
      IF($L247 = 10,
        2000,
        0
      )
    )
  )
)
+
N("Adicional no salário por área")
+
IF($M247 = 14 + N("Tecnologia da Informação"),
  120,
  IF($M247 = 16 + N("Vendas"),
    110,
    IF($M247 = 15 + N("Jurídico"),
      100,
      IF(OR($M247 = 8, $M247 = 9, $M247 = 11) + N("Recursos humanos ou comercial ou comunicação e marketing"),
        80,
        0
      )
    )
  )
)
+
N("Adicionando pegadinha")
+
IF(AND($M247 = 16, $L247 = 9, $N247 = 11) + N("Se for de vendas, com mestrado, analista sênior"),
  IF($J247 = 5,
    100,
    0
  )
  +
  IF($H247 = "M",
    200,
    0
  ),
  0
)</f>
        <v>8000</v>
      </c>
    </row>
    <row r="248" spans="1:22" x14ac:dyDescent="0.2">
      <c r="A248" s="7" cm="1">
        <f t="array" aca="1" ref="A248" ca="1">INDEX(Companies!$A:$A,RANDBETWEEN(2,COUNTA(Companies!$A:$A)),1)</f>
        <v>2</v>
      </c>
      <c r="B248" s="5">
        <f t="shared" si="30"/>
        <v>247</v>
      </c>
      <c r="C248" s="6">
        <f t="shared" ca="1" si="31"/>
        <v>1</v>
      </c>
      <c r="D248" s="7">
        <f ca="1">IF($B248 = 1 + N("Presidente"),
    127,
    IF($B248 = 2 + N("Vice-Presidente"),
        72,
        IF($B248 = 3 + N("Secretária bilíngue"),
            13,
            RANDBETWEEN(5,COUNT(Name!$A:$A) + 1)
        )
    )
)</f>
        <v>200</v>
      </c>
      <c r="E248" s="7" t="str">
        <f ca="1" xml:space="preserve">
VLOOKUP(
  $D248,
  Name!$A:$B,
  2,
  FALSE
)
&amp; " " &amp;
IF($B248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Mariani Albuquerque</v>
      </c>
      <c r="F248" s="7">
        <v>2</v>
      </c>
      <c r="G248" s="7" t="str" cm="1">
        <f t="array" aca="1" ref="G248" ca="1">VLOOKUP(INDEX(States!$B:$B,RANDBETWEEN(2,COUNTA(States!$A:$A)),1),States!$B:$C,2,FALSE)</f>
        <v>PORTO</v>
      </c>
      <c r="H248" s="7" t="str">
        <f ca="1">VLOOKUP($D248,Name!$A:$C,3,FALSE)</f>
        <v>M</v>
      </c>
      <c r="I248" s="7" cm="1">
        <f t="array" aca="1" ref="I248" ca="1">INDEX('Marital status'!$A:$A,RANDBETWEEN(2,COUNTA('Marital status'!$A:$A)),1)</f>
        <v>3</v>
      </c>
      <c r="J248" s="7">
        <f t="shared" ca="1" si="32"/>
        <v>2</v>
      </c>
      <c r="K248" s="8">
        <f t="shared" ca="1" si="33"/>
        <v>28193</v>
      </c>
      <c r="L248" s="6">
        <f t="shared" ca="1" si="34"/>
        <v>4</v>
      </c>
      <c r="M248" s="7">
        <f ca="1" xml:space="preserve">
  IF(OR($N248 = 2, $N248 = 3, $N248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48" s="6">
        <f t="shared" ca="1" si="35"/>
        <v>6</v>
      </c>
      <c r="O248" s="7" t="str">
        <f ca="1">VLOOKUP($N248,Roles!$A:$B,2,FALSE)</f>
        <v>Intern</v>
      </c>
      <c r="P248" s="6" t="e">
        <f t="shared" ca="1" si="36"/>
        <v>#N/A</v>
      </c>
      <c r="Q248" s="8">
        <f ca="1" xml:space="preserve">
IF(
  OR(
    $N248=5,$N248=6,$N248=7,$N248=8,$N248=14
  ),
  36161,
  IF(
     (
      (TODAY() - $K248) / 365
     ) &lt; 19,
      TODAY(),
      RANDBETWEEN(36161,TODAY())
  )
)</f>
        <v>36161</v>
      </c>
      <c r="R248" s="6">
        <f ca="1">RANDBETWEEN(2,COUNTA('Recruitment source'!$A:$A))</f>
        <v>9</v>
      </c>
      <c r="S248" s="8" t="e">
        <f t="shared" ca="1" si="37"/>
        <v>#N/A</v>
      </c>
      <c r="T248" s="6" t="e">
        <f t="shared" ca="1" si="38"/>
        <v>#N/A</v>
      </c>
      <c r="U248" s="6">
        <f t="shared" ca="1" si="39"/>
        <v>2</v>
      </c>
      <c r="V248" s="1">
        <f ca="1" xml:space="preserve">
IF($N248 = 5 + N("Presidente"),
    27000,
    IF($N248 = 6 + N("Vice-presidente"),
        23000,
        IF(OR($N248 = 8, $N248= 13, $N248 = 12) + N("Secretária bilíngue ou coordenador ou especialista"),
            8000,
            IF($N248 = 7 + N("Diretor"),
                15000,
                IF($N248 = 14 + N("Gerente"),
                    12000,
                    IF($N248 = 9 + N("Estagiário"),
                        705,
                        IF($N248 = 10 + N("Trainee"),
                            805,
                            IF($N248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IF($L248 = 7,
  500,
  IF($L248 = 8,
    1000,
    IF($L248 = 9,
      1500,
      IF($L248 = 10,
        2000,
        0
      )
    )
  )
)
+
N("Adicional no salário por área")
+
IF($M248 = 14 + N("Tecnologia da Informação"),
  120,
  IF($M248 = 16 + N("Vendas"),
    110,
    IF($M248 = 15 + N("Jurídico"),
      100,
      IF(OR($M248 = 8, $M248 = 9, $M248 = 11) + N("Recursos humanos ou comercial ou comunicação e marketing"),
        80,
        0
      )
    )
  )
)
+
N("Adicionando pegadinha")
+
IF(AND($M248 = 16, $L248 = 9, $N248 = 11) + N("Se for de vendas, com mestrado, analista sênior"),
  IF($J248 = 5,
    100,
    0
  )
  +
  IF($H248 = "M",
    200,
    0
  ),
  0
)</f>
        <v>23000</v>
      </c>
    </row>
    <row r="249" spans="1:22" x14ac:dyDescent="0.2">
      <c r="A249" s="7" cm="1">
        <f t="array" aca="1" ref="A249" ca="1">INDEX(Companies!$A:$A,RANDBETWEEN(2,COUNTA(Companies!$A:$A)),1)</f>
        <v>2</v>
      </c>
      <c r="B249" s="5">
        <f t="shared" si="30"/>
        <v>248</v>
      </c>
      <c r="C249" s="6">
        <f t="shared" ca="1" si="31"/>
        <v>1</v>
      </c>
      <c r="D249" s="7">
        <f ca="1">IF($B249 = 1 + N("Presidente"),
    127,
    IF($B249 = 2 + N("Vice-Presidente"),
        72,
        IF($B249 = 3 + N("Secretária bilíngue"),
            13,
            RANDBETWEEN(5,COUNT(Name!$A:$A) + 1)
        )
    )
)</f>
        <v>249</v>
      </c>
      <c r="E249" s="7" t="str">
        <f ca="1" xml:space="preserve">
VLOOKUP(
  $D249,
  Name!$A:$B,
  2,
  FALSE
)
&amp; " " &amp;
IF($B249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Almeida Giordano</v>
      </c>
      <c r="F249" s="7">
        <v>2</v>
      </c>
      <c r="G249" s="7" t="str" cm="1">
        <f t="array" aca="1" ref="G249" ca="1">VLOOKUP(INDEX(States!$B:$B,RANDBETWEEN(2,COUNTA(States!$A:$A)),1),States!$B:$C,2,FALSE)</f>
        <v>Guarda</v>
      </c>
      <c r="H249" s="7" t="str">
        <f ca="1">VLOOKUP($D249,Name!$A:$C,3,FALSE)</f>
        <v>F</v>
      </c>
      <c r="I249" s="7" cm="1">
        <f t="array" aca="1" ref="I249" ca="1">INDEX('Marital status'!$A:$A,RANDBETWEEN(2,COUNTA('Marital status'!$A:$A)),1)</f>
        <v>2</v>
      </c>
      <c r="J249" s="7">
        <f t="shared" ca="1" si="32"/>
        <v>2</v>
      </c>
      <c r="K249" s="8">
        <f t="shared" ca="1" si="33"/>
        <v>34404</v>
      </c>
      <c r="L249" s="6">
        <f t="shared" ca="1" si="34"/>
        <v>4</v>
      </c>
      <c r="M249" s="7">
        <f ca="1" xml:space="preserve">
  IF(OR($N249 = 2, $N249 = 3, $N249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49" s="6">
        <f t="shared" ca="1" si="35"/>
        <v>8</v>
      </c>
      <c r="O249" s="7" t="str">
        <f ca="1">VLOOKUP($N249,Roles!$A:$B,2,FALSE)</f>
        <v>Analyst</v>
      </c>
      <c r="P249" s="6">
        <f t="shared" ca="1" si="36"/>
        <v>4</v>
      </c>
      <c r="Q249" s="8">
        <f ca="1" xml:space="preserve">
IF(
  OR(
    $N249=5,$N249=6,$N249=7,$N249=8,$N249=14
  ),
  36161,
  IF(
     (
      (TODAY() - $K249) / 365
     ) &lt; 19,
      TODAY(),
      RANDBETWEEN(36161,TODAY())
  )
)</f>
        <v>36161</v>
      </c>
      <c r="R249" s="6">
        <f ca="1">RANDBETWEEN(2,COUNTA('Recruitment source'!$A:$A))</f>
        <v>3</v>
      </c>
      <c r="S249" s="8" t="e">
        <f t="shared" ca="1" si="37"/>
        <v>#N/A</v>
      </c>
      <c r="T249" s="6" t="e">
        <f t="shared" ca="1" si="38"/>
        <v>#N/A</v>
      </c>
      <c r="U249" s="6">
        <f t="shared" ca="1" si="39"/>
        <v>4</v>
      </c>
      <c r="V249" s="1">
        <f ca="1" xml:space="preserve">
IF($N249 = 5 + N("Presidente"),
    27000,
    IF($N249 = 6 + N("Vice-presidente"),
        23000,
        IF(OR($N249 = 8, $N249= 13, $N249 = 12) + N("Secretária bilíngue ou coordenador ou especialista"),
            8000,
            IF($N249 = 7 + N("Diretor"),
                15000,
                IF($N249 = 14 + N("Gerente"),
                    12000,
                    IF($N249 = 9 + N("Estagiário"),
                        705,
                        IF($N249 = 10 + N("Trainee"),
                            805,
                            IF($N249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IF($L249 = 7,
  500,
  IF($L249 = 8,
    1000,
    IF($L249 = 9,
      1500,
      IF($L249 = 10,
        2000,
        0
      )
    )
  )
)
+
N("Adicional no salário por área")
+
IF($M249 = 14 + N("Tecnologia da Informação"),
  120,
  IF($M249 = 16 + N("Vendas"),
    110,
    IF($M249 = 15 + N("Jurídico"),
      100,
      IF(OR($M249 = 8, $M249 = 9, $M249 = 11) + N("Recursos humanos ou comercial ou comunicação e marketing"),
        80,
        0
      )
    )
  )
)
+
N("Adicionando pegadinha")
+
IF(AND($M249 = 16, $L249 = 9, $N249 = 11) + N("Se for de vendas, com mestrado, analista sênior"),
  IF($J249 = 5,
    100,
    0
  )
  +
  IF($H249 = "M",
    200,
    0
  ),
  0
)</f>
        <v>8000</v>
      </c>
    </row>
    <row r="250" spans="1:22" x14ac:dyDescent="0.2">
      <c r="A250" s="7" cm="1">
        <f t="array" aca="1" ref="A250" ca="1">INDEX(Companies!$A:$A,RANDBETWEEN(2,COUNTA(Companies!$A:$A)),1)</f>
        <v>2</v>
      </c>
      <c r="B250" s="5">
        <f t="shared" si="30"/>
        <v>249</v>
      </c>
      <c r="C250" s="6">
        <f t="shared" ca="1" si="31"/>
        <v>1</v>
      </c>
      <c r="D250" s="7">
        <f ca="1">IF($B250 = 1 + N("Presidente"),
    127,
    IF($B250 = 2 + N("Vice-Presidente"),
        72,
        IF($B250 = 3 + N("Secretária bilíngue"),
            13,
            RANDBETWEEN(5,COUNT(Name!$A:$A) + 1)
        )
    )
)</f>
        <v>91</v>
      </c>
      <c r="E250" s="7" t="str">
        <f ca="1" xml:space="preserve">
VLOOKUP(
  $D250,
  Name!$A:$B,
  2,
  FALSE
)
&amp; " " &amp;
IF($B250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Aleluia Negreiros</v>
      </c>
      <c r="F250" s="7">
        <v>2</v>
      </c>
      <c r="G250" s="7" t="str" cm="1">
        <f t="array" aca="1" ref="G250" ca="1">VLOOKUP(INDEX(States!$B:$B,RANDBETWEEN(2,COUNTA(States!$A:$A)),1),States!$B:$C,2,FALSE)</f>
        <v>Beja</v>
      </c>
      <c r="H250" s="7" t="str">
        <f ca="1">VLOOKUP($D250,Name!$A:$C,3,FALSE)</f>
        <v>F</v>
      </c>
      <c r="I250" s="7" cm="1">
        <f t="array" aca="1" ref="I250" ca="1">INDEX('Marital status'!$A:$A,RANDBETWEEN(2,COUNTA('Marital status'!$A:$A)),1)</f>
        <v>4</v>
      </c>
      <c r="J250" s="7">
        <f t="shared" ca="1" si="32"/>
        <v>2</v>
      </c>
      <c r="K250" s="8">
        <f t="shared" ca="1" si="33"/>
        <v>33512</v>
      </c>
      <c r="L250" s="6">
        <f t="shared" ca="1" si="34"/>
        <v>4</v>
      </c>
      <c r="M250" s="7">
        <f ca="1" xml:space="preserve">
  IF(OR($N250 = 2, $N250 = 3, $N250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50" s="6">
        <f t="shared" ca="1" si="35"/>
        <v>6</v>
      </c>
      <c r="O250" s="7" t="str">
        <f ca="1">VLOOKUP($N250,Roles!$A:$B,2,FALSE)</f>
        <v>Intern</v>
      </c>
      <c r="P250" s="6" t="e">
        <f t="shared" ca="1" si="36"/>
        <v>#N/A</v>
      </c>
      <c r="Q250" s="8">
        <f ca="1" xml:space="preserve">
IF(
  OR(
    $N250=5,$N250=6,$N250=7,$N250=8,$N250=14
  ),
  36161,
  IF(
     (
      (TODAY() - $K250) / 365
     ) &lt; 19,
      TODAY(),
      RANDBETWEEN(36161,TODAY())
  )
)</f>
        <v>36161</v>
      </c>
      <c r="R250" s="6">
        <f ca="1">RANDBETWEEN(2,COUNTA('Recruitment source'!$A:$A))</f>
        <v>8</v>
      </c>
      <c r="S250" s="8" t="e">
        <f t="shared" ca="1" si="37"/>
        <v>#N/A</v>
      </c>
      <c r="T250" s="6" t="e">
        <f t="shared" ca="1" si="38"/>
        <v>#N/A</v>
      </c>
      <c r="U250" s="6">
        <f t="shared" ca="1" si="39"/>
        <v>5</v>
      </c>
      <c r="V250" s="1">
        <f ca="1" xml:space="preserve">
IF($N250 = 5 + N("Presidente"),
    27000,
    IF($N250 = 6 + N("Vice-presidente"),
        23000,
        IF(OR($N250 = 8, $N250= 13, $N250 = 12) + N("Secretária bilíngue ou coordenador ou especialista"),
            8000,
            IF($N250 = 7 + N("Diretor"),
                15000,
                IF($N250 = 14 + N("Gerente"),
                    12000,
                    IF($N250 = 9 + N("Estagiário"),
                        705,
                        IF($N250 = 10 + N("Trainee"),
                            805,
                            IF($N250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IF($L250 = 7,
  500,
  IF($L250 = 8,
    1000,
    IF($L250 = 9,
      1500,
      IF($L250 = 10,
        2000,
        0
      )
    )
  )
)
+
N("Adicional no salário por área")
+
IF($M250 = 14 + N("Tecnologia da Informação"),
  120,
  IF($M250 = 16 + N("Vendas"),
    110,
    IF($M250 = 15 + N("Jurídico"),
      100,
      IF(OR($M250 = 8, $M250 = 9, $M250 = 11) + N("Recursos humanos ou comercial ou comunicação e marketing"),
        80,
        0
      )
    )
  )
)
+
N("Adicionando pegadinha")
+
IF(AND($M250 = 16, $L250 = 9, $N250 = 11) + N("Se for de vendas, com mestrado, analista sênior"),
  IF($J250 = 5,
    100,
    0
  )
  +
  IF($H250 = "M",
    200,
    0
  ),
  0
)</f>
        <v>23000</v>
      </c>
    </row>
    <row r="251" spans="1:22" x14ac:dyDescent="0.2">
      <c r="A251" s="7" cm="1">
        <f t="array" aca="1" ref="A251" ca="1">INDEX(Companies!$A:$A,RANDBETWEEN(2,COUNTA(Companies!$A:$A)),1)</f>
        <v>2</v>
      </c>
      <c r="B251" s="5">
        <f t="shared" si="30"/>
        <v>250</v>
      </c>
      <c r="C251" s="6">
        <f t="shared" ca="1" si="31"/>
        <v>1</v>
      </c>
      <c r="D251" s="7">
        <f ca="1">IF($B251 = 1 + N("Presidente"),
    127,
    IF($B251 = 2 + N("Vice-Presidente"),
        72,
        IF($B251 = 3 + N("Secretária bilíngue"),
            13,
            RANDBETWEEN(5,COUNT(Name!$A:$A) + 1)
        )
    )
)</f>
        <v>169</v>
      </c>
      <c r="E251" s="7" t="str">
        <f ca="1" xml:space="preserve">
VLOOKUP(
  $D251,
  Name!$A:$B,
  2,
  FALSE
)
&amp; " " &amp;
IF($B251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Anunciação Morato</v>
      </c>
      <c r="F251" s="7">
        <v>2</v>
      </c>
      <c r="G251" s="7" t="str" cm="1">
        <f t="array" aca="1" ref="G251" ca="1">VLOOKUP(INDEX(States!$B:$B,RANDBETWEEN(2,COUNTA(States!$A:$A)),1),States!$B:$C,2,FALSE)</f>
        <v>Castelo Branco</v>
      </c>
      <c r="H251" s="7" t="str">
        <f ca="1">VLOOKUP($D251,Name!$A:$C,3,FALSE)</f>
        <v>M</v>
      </c>
      <c r="I251" s="7" cm="1">
        <f t="array" aca="1" ref="I251" ca="1">INDEX('Marital status'!$A:$A,RANDBETWEEN(2,COUNTA('Marital status'!$A:$A)),1)</f>
        <v>4</v>
      </c>
      <c r="J251" s="7">
        <f t="shared" ca="1" si="32"/>
        <v>2</v>
      </c>
      <c r="K251" s="8">
        <f t="shared" ca="1" si="33"/>
        <v>35961</v>
      </c>
      <c r="L251" s="6">
        <f t="shared" ca="1" si="34"/>
        <v>4</v>
      </c>
      <c r="M251" s="7">
        <f ca="1" xml:space="preserve">
  IF(OR($N251 = 2, $N251 = 3, $N251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51" s="6">
        <f t="shared" ca="1" si="35"/>
        <v>8</v>
      </c>
      <c r="O251" s="7" t="str">
        <f ca="1">VLOOKUP($N251,Roles!$A:$B,2,FALSE)</f>
        <v>Analyst</v>
      </c>
      <c r="P251" s="6">
        <f t="shared" ca="1" si="36"/>
        <v>2</v>
      </c>
      <c r="Q251" s="8">
        <f ca="1" xml:space="preserve">
IF(
  OR(
    $N251=5,$N251=6,$N251=7,$N251=8,$N251=14
  ),
  36161,
  IF(
     (
      (TODAY() - $K251) / 365
     ) &lt; 19,
      TODAY(),
      RANDBETWEEN(36161,TODAY())
  )
)</f>
        <v>36161</v>
      </c>
      <c r="R251" s="6">
        <f ca="1">RANDBETWEEN(2,COUNTA('Recruitment source'!$A:$A))</f>
        <v>6</v>
      </c>
      <c r="S251" s="8" t="e">
        <f t="shared" ca="1" si="37"/>
        <v>#N/A</v>
      </c>
      <c r="T251" s="6" t="e">
        <f t="shared" ca="1" si="38"/>
        <v>#N/A</v>
      </c>
      <c r="U251" s="6">
        <f t="shared" ca="1" si="39"/>
        <v>4</v>
      </c>
      <c r="V251" s="1">
        <f ca="1" xml:space="preserve">
IF($N251 = 5 + N("Presidente"),
    27000,
    IF($N251 = 6 + N("Vice-presidente"),
        23000,
        IF(OR($N251 = 8, $N251= 13, $N251 = 12) + N("Secretária bilíngue ou coordenador ou especialista"),
            8000,
            IF($N251 = 7 + N("Diretor"),
                15000,
                IF($N251 = 14 + N("Gerente"),
                    12000,
                    IF($N251 = 9 + N("Estagiário"),
                        705,
                        IF($N251 = 10 + N("Trainee"),
                            805,
                            IF($N251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IF($L251 = 7,
  500,
  IF($L251 = 8,
    1000,
    IF($L251 = 9,
      1500,
      IF($L251 = 10,
        2000,
        0
      )
    )
  )
)
+
N("Adicional no salário por área")
+
IF($M251 = 14 + N("Tecnologia da Informação"),
  120,
  IF($M251 = 16 + N("Vendas"),
    110,
    IF($M251 = 15 + N("Jurídico"),
      100,
      IF(OR($M251 = 8, $M251 = 9, $M251 = 11) + N("Recursos humanos ou comercial ou comunicação e marketing"),
        80,
        0
      )
    )
  )
)
+
N("Adicionando pegadinha")
+
IF(AND($M251 = 16, $L251 = 9, $N251 = 11) + N("Se for de vendas, com mestrado, analista sênior"),
  IF($J251 = 5,
    100,
    0
  )
  +
  IF($H251 = "M",
    200,
    0
  ),
  0
)</f>
        <v>8000</v>
      </c>
    </row>
    <row r="252" spans="1:22" x14ac:dyDescent="0.2">
      <c r="A252" s="7" cm="1">
        <f t="array" aca="1" ref="A252" ca="1">INDEX(Companies!$A:$A,RANDBETWEEN(2,COUNTA(Companies!$A:$A)),1)</f>
        <v>2</v>
      </c>
      <c r="B252" s="5">
        <f t="shared" si="30"/>
        <v>251</v>
      </c>
      <c r="C252" s="6">
        <f t="shared" ca="1" si="31"/>
        <v>1</v>
      </c>
      <c r="D252" s="7">
        <f ca="1">IF($B252 = 1 + N("Presidente"),
    127,
    IF($B252 = 2 + N("Vice-Presidente"),
        72,
        IF($B252 = 3 + N("Secretária bilíngue"),
            13,
            RANDBETWEEN(5,COUNT(Name!$A:$A) + 1)
        )
    )
)</f>
        <v>44</v>
      </c>
      <c r="E252" s="7" t="str">
        <f ca="1" xml:space="preserve">
VLOOKUP(
  $D252,
  Name!$A:$B,
  2,
  FALSE
)
&amp; " " &amp;
IF($B252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Coelho Malafaia</v>
      </c>
      <c r="F252" s="7">
        <v>2</v>
      </c>
      <c r="G252" s="7" t="str" cm="1">
        <f t="array" aca="1" ref="G252" ca="1">VLOOKUP(INDEX(States!$B:$B,RANDBETWEEN(2,COUNTA(States!$A:$A)),1),States!$B:$C,2,FALSE)</f>
        <v>Beja</v>
      </c>
      <c r="H252" s="7" t="str">
        <f ca="1">VLOOKUP($D252,Name!$A:$C,3,FALSE)</f>
        <v>F</v>
      </c>
      <c r="I252" s="7" cm="1">
        <f t="array" aca="1" ref="I252" ca="1">INDEX('Marital status'!$A:$A,RANDBETWEEN(2,COUNTA('Marital status'!$A:$A)),1)</f>
        <v>4</v>
      </c>
      <c r="J252" s="7">
        <f t="shared" ca="1" si="32"/>
        <v>3</v>
      </c>
      <c r="K252" s="8">
        <f t="shared" ca="1" si="33"/>
        <v>19962</v>
      </c>
      <c r="L252" s="6">
        <f t="shared" ca="1" si="34"/>
        <v>4</v>
      </c>
      <c r="M252" s="7">
        <f ca="1" xml:space="preserve">
  IF(OR($N252 = 2, $N252 = 3, $N252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52" s="6">
        <f t="shared" ca="1" si="35"/>
        <v>6</v>
      </c>
      <c r="O252" s="7" t="str">
        <f ca="1">VLOOKUP($N252,Roles!$A:$B,2,FALSE)</f>
        <v>Intern</v>
      </c>
      <c r="P252" s="6" t="e">
        <f t="shared" ca="1" si="36"/>
        <v>#N/A</v>
      </c>
      <c r="Q252" s="8">
        <f ca="1" xml:space="preserve">
IF(
  OR(
    $N252=5,$N252=6,$N252=7,$N252=8,$N252=14
  ),
  36161,
  IF(
     (
      (TODAY() - $K252) / 365
     ) &lt; 19,
      TODAY(),
      RANDBETWEEN(36161,TODAY())
  )
)</f>
        <v>36161</v>
      </c>
      <c r="R252" s="6">
        <f ca="1">RANDBETWEEN(2,COUNTA('Recruitment source'!$A:$A))</f>
        <v>11</v>
      </c>
      <c r="S252" s="8" t="e">
        <f t="shared" ca="1" si="37"/>
        <v>#N/A</v>
      </c>
      <c r="T252" s="6" t="e">
        <f t="shared" ca="1" si="38"/>
        <v>#N/A</v>
      </c>
      <c r="U252" s="6">
        <f t="shared" ca="1" si="39"/>
        <v>4</v>
      </c>
      <c r="V252" s="1">
        <f ca="1" xml:space="preserve">
IF($N252 = 5 + N("Presidente"),
    27000,
    IF($N252 = 6 + N("Vice-presidente"),
        23000,
        IF(OR($N252 = 8, $N252= 13, $N252 = 12) + N("Secretária bilíngue ou coordenador ou especialista"),
            8000,
            IF($N252 = 7 + N("Diretor"),
                15000,
                IF($N252 = 14 + N("Gerente"),
                    12000,
                    IF($N252 = 9 + N("Estagiário"),
                        705,
                        IF($N252 = 10 + N("Trainee"),
                            805,
                            IF($N252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IF($L252 = 7,
  500,
  IF($L252 = 8,
    1000,
    IF($L252 = 9,
      1500,
      IF($L252 = 10,
        2000,
        0
      )
    )
  )
)
+
N("Adicional no salário por área")
+
IF($M252 = 14 + N("Tecnologia da Informação"),
  120,
  IF($M252 = 16 + N("Vendas"),
    110,
    IF($M252 = 15 + N("Jurídico"),
      100,
      IF(OR($M252 = 8, $M252 = 9, $M252 = 11) + N("Recursos humanos ou comercial ou comunicação e marketing"),
        80,
        0
      )
    )
  )
)
+
N("Adicionando pegadinha")
+
IF(AND($M252 = 16, $L252 = 9, $N252 = 11) + N("Se for de vendas, com mestrado, analista sênior"),
  IF($J252 = 5,
    100,
    0
  )
  +
  IF($H252 = "M",
    200,
    0
  ),
  0
)</f>
        <v>23000</v>
      </c>
    </row>
    <row r="253" spans="1:22" x14ac:dyDescent="0.2">
      <c r="A253" s="7" cm="1">
        <f t="array" aca="1" ref="A253" ca="1">INDEX(Companies!$A:$A,RANDBETWEEN(2,COUNTA(Companies!$A:$A)),1)</f>
        <v>2</v>
      </c>
      <c r="B253" s="5">
        <f t="shared" si="30"/>
        <v>252</v>
      </c>
      <c r="C253" s="6">
        <f t="shared" ca="1" si="31"/>
        <v>1</v>
      </c>
      <c r="D253" s="7">
        <f ca="1">IF($B253 = 1 + N("Presidente"),
    127,
    IF($B253 = 2 + N("Vice-Presidente"),
        72,
        IF($B253 = 3 + N("Secretária bilíngue"),
            13,
            RANDBETWEEN(5,COUNT(Name!$A:$A) + 1)
        )
    )
)</f>
        <v>167</v>
      </c>
      <c r="E253" s="7" t="str">
        <f ca="1" xml:space="preserve">
VLOOKUP(
  $D253,
  Name!$A:$B,
  2,
  FALSE
)
&amp; " " &amp;
IF($B253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Testa Alvaregna</v>
      </c>
      <c r="F253" s="7">
        <v>2</v>
      </c>
      <c r="G253" s="7" t="str" cm="1">
        <f t="array" aca="1" ref="G253" ca="1">VLOOKUP(INDEX(States!$B:$B,RANDBETWEEN(2,COUNTA(States!$A:$A)),1),States!$B:$C,2,FALSE)</f>
        <v>Guarda</v>
      </c>
      <c r="H253" s="7" t="str">
        <f ca="1">VLOOKUP($D253,Name!$A:$C,3,FALSE)</f>
        <v>M</v>
      </c>
      <c r="I253" s="7" cm="1">
        <f t="array" aca="1" ref="I253" ca="1">INDEX('Marital status'!$A:$A,RANDBETWEEN(2,COUNTA('Marital status'!$A:$A)),1)</f>
        <v>6</v>
      </c>
      <c r="J253" s="7">
        <f t="shared" ca="1" si="32"/>
        <v>4</v>
      </c>
      <c r="K253" s="8">
        <f t="shared" ca="1" si="33"/>
        <v>35287</v>
      </c>
      <c r="L253" s="6">
        <f t="shared" ca="1" si="34"/>
        <v>5</v>
      </c>
      <c r="M253" s="7">
        <f ca="1" xml:space="preserve">
  IF(OR($N253 = 2, $N253 = 3, $N253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53" s="6">
        <f t="shared" ca="1" si="35"/>
        <v>8</v>
      </c>
      <c r="O253" s="7" t="str">
        <f ca="1">VLOOKUP($N253,Roles!$A:$B,2,FALSE)</f>
        <v>Analyst</v>
      </c>
      <c r="P253" s="6">
        <f t="shared" ca="1" si="36"/>
        <v>4</v>
      </c>
      <c r="Q253" s="8">
        <f ca="1" xml:space="preserve">
IF(
  OR(
    $N253=5,$N253=6,$N253=7,$N253=8,$N253=14
  ),
  36161,
  IF(
     (
      (TODAY() - $K253) / 365
     ) &lt; 19,
      TODAY(),
      RANDBETWEEN(36161,TODAY())
  )
)</f>
        <v>36161</v>
      </c>
      <c r="R253" s="6">
        <f ca="1">RANDBETWEEN(2,COUNTA('Recruitment source'!$A:$A))</f>
        <v>2</v>
      </c>
      <c r="S253" s="8" t="e">
        <f t="shared" ca="1" si="37"/>
        <v>#N/A</v>
      </c>
      <c r="T253" s="6" t="e">
        <f t="shared" ca="1" si="38"/>
        <v>#N/A</v>
      </c>
      <c r="U253" s="6">
        <f t="shared" ca="1" si="39"/>
        <v>3</v>
      </c>
      <c r="V253" s="1">
        <f ca="1" xml:space="preserve">
IF($N253 = 5 + N("Presidente"),
    27000,
    IF($N253 = 6 + N("Vice-presidente"),
        23000,
        IF(OR($N253 = 8, $N253= 13, $N253 = 12) + N("Secretária bilíngue ou coordenador ou especialista"),
            8000,
            IF($N253 = 7 + N("Diretor"),
                15000,
                IF($N253 = 14 + N("Gerente"),
                    12000,
                    IF($N253 = 9 + N("Estagiário"),
                        705,
                        IF($N253 = 10 + N("Trainee"),
                            805,
                            IF($N253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IF($L253 = 7,
  500,
  IF($L253 = 8,
    1000,
    IF($L253 = 9,
      1500,
      IF($L253 = 10,
        2000,
        0
      )
    )
  )
)
+
N("Adicional no salário por área")
+
IF($M253 = 14 + N("Tecnologia da Informação"),
  120,
  IF($M253 = 16 + N("Vendas"),
    110,
    IF($M253 = 15 + N("Jurídico"),
      100,
      IF(OR($M253 = 8, $M253 = 9, $M253 = 11) + N("Recursos humanos ou comercial ou comunicação e marketing"),
        80,
        0
      )
    )
  )
)
+
N("Adicionando pegadinha")
+
IF(AND($M253 = 16, $L253 = 9, $N253 = 11) + N("Se for de vendas, com mestrado, analista sênior"),
  IF($J253 = 5,
    100,
    0
  )
  +
  IF($H253 = "M",
    200,
    0
  ),
  0
)</f>
        <v>8000</v>
      </c>
    </row>
    <row r="254" spans="1:22" x14ac:dyDescent="0.2">
      <c r="A254" s="7" cm="1">
        <f t="array" aca="1" ref="A254" ca="1">INDEX(Companies!$A:$A,RANDBETWEEN(2,COUNTA(Companies!$A:$A)),1)</f>
        <v>2</v>
      </c>
      <c r="B254" s="5">
        <f t="shared" si="30"/>
        <v>253</v>
      </c>
      <c r="C254" s="6">
        <f t="shared" ca="1" si="31"/>
        <v>1</v>
      </c>
      <c r="D254" s="7">
        <f ca="1">IF($B254 = 1 + N("Presidente"),
    127,
    IF($B254 = 2 + N("Vice-Presidente"),
        72,
        IF($B254 = 3 + N("Secretária bilíngue"),
            13,
            RANDBETWEEN(5,COUNT(Name!$A:$A) + 1)
        )
    )
)</f>
        <v>183</v>
      </c>
      <c r="E254" s="7" t="str">
        <f ca="1" xml:space="preserve">
VLOOKUP(
  $D254,
  Name!$A:$B,
  2,
  FALSE
)
&amp; " " &amp;
IF($B254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Andrade Ferrari</v>
      </c>
      <c r="F254" s="7">
        <v>2</v>
      </c>
      <c r="G254" s="7" t="str" cm="1">
        <f t="array" aca="1" ref="G254" ca="1">VLOOKUP(INDEX(States!$B:$B,RANDBETWEEN(2,COUNTA(States!$A:$A)),1),States!$B:$C,2,FALSE)</f>
        <v>Azores</v>
      </c>
      <c r="H254" s="7" t="str">
        <f ca="1">VLOOKUP($D254,Name!$A:$C,3,FALSE)</f>
        <v>F</v>
      </c>
      <c r="I254" s="7" cm="1">
        <f t="array" aca="1" ref="I254" ca="1">INDEX('Marital status'!$A:$A,RANDBETWEEN(2,COUNTA('Marital status'!$A:$A)),1)</f>
        <v>2</v>
      </c>
      <c r="J254" s="7">
        <f t="shared" ca="1" si="32"/>
        <v>2</v>
      </c>
      <c r="K254" s="8">
        <f t="shared" ca="1" si="33"/>
        <v>22228</v>
      </c>
      <c r="L254" s="6">
        <f t="shared" ca="1" si="34"/>
        <v>4</v>
      </c>
      <c r="M254" s="7">
        <f ca="1" xml:space="preserve">
  IF(OR($N254 = 2, $N254 = 3, $N254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54" s="6">
        <f t="shared" ca="1" si="35"/>
        <v>6</v>
      </c>
      <c r="O254" s="7" t="str">
        <f ca="1">VLOOKUP($N254,Roles!$A:$B,2,FALSE)</f>
        <v>Intern</v>
      </c>
      <c r="P254" s="6" t="e">
        <f t="shared" ca="1" si="36"/>
        <v>#N/A</v>
      </c>
      <c r="Q254" s="8">
        <f ca="1" xml:space="preserve">
IF(
  OR(
    $N254=5,$N254=6,$N254=7,$N254=8,$N254=14
  ),
  36161,
  IF(
     (
      (TODAY() - $K254) / 365
     ) &lt; 19,
      TODAY(),
      RANDBETWEEN(36161,TODAY())
  )
)</f>
        <v>36161</v>
      </c>
      <c r="R254" s="6">
        <f ca="1">RANDBETWEEN(2,COUNTA('Recruitment source'!$A:$A))</f>
        <v>10</v>
      </c>
      <c r="S254" s="8" t="e">
        <f t="shared" ca="1" si="37"/>
        <v>#N/A</v>
      </c>
      <c r="T254" s="6" t="e">
        <f t="shared" ca="1" si="38"/>
        <v>#N/A</v>
      </c>
      <c r="U254" s="6">
        <f t="shared" ca="1" si="39"/>
        <v>4</v>
      </c>
      <c r="V254" s="1">
        <f ca="1" xml:space="preserve">
IF($N254 = 5 + N("Presidente"),
    27000,
    IF($N254 = 6 + N("Vice-presidente"),
        23000,
        IF(OR($N254 = 8, $N254= 13, $N254 = 12) + N("Secretária bilíngue ou coordenador ou especialista"),
            8000,
            IF($N254 = 7 + N("Diretor"),
                15000,
                IF($N254 = 14 + N("Gerente"),
                    12000,
                    IF($N254 = 9 + N("Estagiário"),
                        705,
                        IF($N254 = 10 + N("Trainee"),
                            805,
                            IF($N254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IF($L254 = 7,
  500,
  IF($L254 = 8,
    1000,
    IF($L254 = 9,
      1500,
      IF($L254 = 10,
        2000,
        0
      )
    )
  )
)
+
N("Adicional no salário por área")
+
IF($M254 = 14 + N("Tecnologia da Informação"),
  120,
  IF($M254 = 16 + N("Vendas"),
    110,
    IF($M254 = 15 + N("Jurídico"),
      100,
      IF(OR($M254 = 8, $M254 = 9, $M254 = 11) + N("Recursos humanos ou comercial ou comunicação e marketing"),
        80,
        0
      )
    )
  )
)
+
N("Adicionando pegadinha")
+
IF(AND($M254 = 16, $L254 = 9, $N254 = 11) + N("Se for de vendas, com mestrado, analista sênior"),
  IF($J254 = 5,
    100,
    0
  )
  +
  IF($H254 = "M",
    200,
    0
  ),
  0
)</f>
        <v>23080</v>
      </c>
    </row>
    <row r="255" spans="1:22" x14ac:dyDescent="0.2">
      <c r="A255" s="7" cm="1">
        <f t="array" aca="1" ref="A255" ca="1">INDEX(Companies!$A:$A,RANDBETWEEN(2,COUNTA(Companies!$A:$A)),1)</f>
        <v>2</v>
      </c>
      <c r="B255" s="5">
        <f t="shared" si="30"/>
        <v>254</v>
      </c>
      <c r="C255" s="6">
        <f t="shared" ca="1" si="31"/>
        <v>1</v>
      </c>
      <c r="D255" s="7">
        <f ca="1">IF($B255 = 1 + N("Presidente"),
    127,
    IF($B255 = 2 + N("Vice-Presidente"),
        72,
        IF($B255 = 3 + N("Secretária bilíngue"),
            13,
            RANDBETWEEN(5,COUNT(Name!$A:$A) + 1)
        )
    )
)</f>
        <v>122</v>
      </c>
      <c r="E255" s="7" t="str">
        <f ca="1" xml:space="preserve">
VLOOKUP(
  $D255,
  Name!$A:$B,
  2,
  FALSE
)
&amp; " " &amp;
IF($B255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Asvilla Pellegrini</v>
      </c>
      <c r="F255" s="7">
        <v>2</v>
      </c>
      <c r="G255" s="7" t="str" cm="1">
        <f t="array" aca="1" ref="G255" ca="1">VLOOKUP(INDEX(States!$B:$B,RANDBETWEEN(2,COUNTA(States!$A:$A)),1),States!$B:$C,2,FALSE)</f>
        <v>Madeira</v>
      </c>
      <c r="H255" s="7" t="str">
        <f ca="1">VLOOKUP($D255,Name!$A:$C,3,FALSE)</f>
        <v>M</v>
      </c>
      <c r="I255" s="7" cm="1">
        <f t="array" aca="1" ref="I255" ca="1">INDEX('Marital status'!$A:$A,RANDBETWEEN(2,COUNTA('Marital status'!$A:$A)),1)</f>
        <v>3</v>
      </c>
      <c r="J255" s="7">
        <f t="shared" ca="1" si="32"/>
        <v>2</v>
      </c>
      <c r="K255" s="8">
        <f t="shared" ca="1" si="33"/>
        <v>38238</v>
      </c>
      <c r="L255" s="6">
        <f t="shared" ca="1" si="34"/>
        <v>5</v>
      </c>
      <c r="M255" s="7">
        <f ca="1" xml:space="preserve">
  IF(OR($N255 = 2, $N255 = 3, $N255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55" s="6">
        <f t="shared" ca="1" si="35"/>
        <v>8</v>
      </c>
      <c r="O255" s="7" t="str">
        <f ca="1">VLOOKUP($N255,Roles!$A:$B,2,FALSE)</f>
        <v>Analyst</v>
      </c>
      <c r="P255" s="6">
        <f t="shared" ca="1" si="36"/>
        <v>4</v>
      </c>
      <c r="Q255" s="8">
        <f ca="1" xml:space="preserve">
IF(
  OR(
    $N255=5,$N255=6,$N255=7,$N255=8,$N255=14
  ),
  36161,
  IF(
     (
      (TODAY() - $K255) / 365
     ) &lt; 19,
      TODAY(),
      RANDBETWEEN(36161,TODAY())
  )
)</f>
        <v>36161</v>
      </c>
      <c r="R255" s="6">
        <f ca="1">RANDBETWEEN(2,COUNTA('Recruitment source'!$A:$A))</f>
        <v>5</v>
      </c>
      <c r="S255" s="8" t="e">
        <f t="shared" ca="1" si="37"/>
        <v>#N/A</v>
      </c>
      <c r="T255" s="6" t="e">
        <f t="shared" ca="1" si="38"/>
        <v>#N/A</v>
      </c>
      <c r="U255" s="6">
        <f t="shared" ca="1" si="39"/>
        <v>3</v>
      </c>
      <c r="V255" s="1">
        <f ca="1" xml:space="preserve">
IF($N255 = 5 + N("Presidente"),
    27000,
    IF($N255 = 6 + N("Vice-presidente"),
        23000,
        IF(OR($N255 = 8, $N255= 13, $N255 = 12) + N("Secretária bilíngue ou coordenador ou especialista"),
            8000,
            IF($N255 = 7 + N("Diretor"),
                15000,
                IF($N255 = 14 + N("Gerente"),
                    12000,
                    IF($N255 = 9 + N("Estagiário"),
                        705,
                        IF($N255 = 10 + N("Trainee"),
                            805,
                            IF($N255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IF($L255 = 7,
  500,
  IF($L255 = 8,
    1000,
    IF($L255 = 9,
      1500,
      IF($L255 = 10,
        2000,
        0
      )
    )
  )
)
+
N("Adicional no salário por área")
+
IF($M255 = 14 + N("Tecnologia da Informação"),
  120,
  IF($M255 = 16 + N("Vendas"),
    110,
    IF($M255 = 15 + N("Jurídico"),
      100,
      IF(OR($M255 = 8, $M255 = 9, $M255 = 11) + N("Recursos humanos ou comercial ou comunicação e marketing"),
        80,
        0
      )
    )
  )
)
+
N("Adicionando pegadinha")
+
IF(AND($M255 = 16, $L255 = 9, $N255 = 11) + N("Se for de vendas, com mestrado, analista sênior"),
  IF($J255 = 5,
    100,
    0
  )
  +
  IF($H255 = "M",
    200,
    0
  ),
  0
)</f>
        <v>8080</v>
      </c>
    </row>
    <row r="256" spans="1:22" x14ac:dyDescent="0.2">
      <c r="A256" s="7" cm="1">
        <f t="array" aca="1" ref="A256" ca="1">INDEX(Companies!$A:$A,RANDBETWEEN(2,COUNTA(Companies!$A:$A)),1)</f>
        <v>2</v>
      </c>
      <c r="B256" s="5">
        <f t="shared" si="30"/>
        <v>255</v>
      </c>
      <c r="C256" s="6">
        <f t="shared" ca="1" si="31"/>
        <v>1</v>
      </c>
      <c r="D256" s="7">
        <f ca="1">IF($B256 = 1 + N("Presidente"),
    127,
    IF($B256 = 2 + N("Vice-Presidente"),
        72,
        IF($B256 = 3 + N("Secretária bilíngue"),
            13,
            RANDBETWEEN(5,COUNT(Name!$A:$A) + 1)
        )
    )
)</f>
        <v>87</v>
      </c>
      <c r="E256" s="7" t="str">
        <f ca="1" xml:space="preserve">
VLOOKUP(
  $D256,
  Name!$A:$B,
  2,
  FALSE
)
&amp; " " &amp;
IF($B256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Camões Cardozo</v>
      </c>
      <c r="F256" s="7">
        <v>2</v>
      </c>
      <c r="G256" s="7" t="str" cm="1">
        <f t="array" aca="1" ref="G256" ca="1">VLOOKUP(INDEX(States!$B:$B,RANDBETWEEN(2,COUNTA(States!$A:$A)),1),States!$B:$C,2,FALSE)</f>
        <v>Beja</v>
      </c>
      <c r="H256" s="7" t="str">
        <f ca="1">VLOOKUP($D256,Name!$A:$C,3,FALSE)</f>
        <v>F</v>
      </c>
      <c r="I256" s="7" cm="1">
        <f t="array" aca="1" ref="I256" ca="1">INDEX('Marital status'!$A:$A,RANDBETWEEN(2,COUNTA('Marital status'!$A:$A)),1)</f>
        <v>3</v>
      </c>
      <c r="J256" s="7">
        <f t="shared" ca="1" si="32"/>
        <v>2</v>
      </c>
      <c r="K256" s="8">
        <f t="shared" ca="1" si="33"/>
        <v>34819</v>
      </c>
      <c r="L256" s="6">
        <f t="shared" ca="1" si="34"/>
        <v>4</v>
      </c>
      <c r="M256" s="7">
        <f ca="1" xml:space="preserve">
  IF(OR($N256 = 2, $N256 = 3, $N256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56" s="6">
        <f t="shared" ca="1" si="35"/>
        <v>7</v>
      </c>
      <c r="O256" s="7" t="str">
        <f ca="1">VLOOKUP($N256,Roles!$A:$B,2,FALSE)</f>
        <v>Trainee</v>
      </c>
      <c r="P256" s="6" t="e">
        <f t="shared" ca="1" si="36"/>
        <v>#N/A</v>
      </c>
      <c r="Q256" s="8">
        <f ca="1" xml:space="preserve">
IF(
  OR(
    $N256=5,$N256=6,$N256=7,$N256=8,$N256=14
  ),
  36161,
  IF(
     (
      (TODAY() - $K256) / 365
     ) &lt; 19,
      TODAY(),
      RANDBETWEEN(36161,TODAY())
  )
)</f>
        <v>36161</v>
      </c>
      <c r="R256" s="6">
        <f ca="1">RANDBETWEEN(2,COUNTA('Recruitment source'!$A:$A))</f>
        <v>4</v>
      </c>
      <c r="S256" s="8" t="e">
        <f t="shared" ca="1" si="37"/>
        <v>#N/A</v>
      </c>
      <c r="T256" s="6" t="e">
        <f t="shared" ca="1" si="38"/>
        <v>#N/A</v>
      </c>
      <c r="U256" s="6">
        <f t="shared" ca="1" si="39"/>
        <v>3</v>
      </c>
      <c r="V256" s="1">
        <f ca="1" xml:space="preserve">
IF($N256 = 5 + N("Presidente"),
    27000,
    IF($N256 = 6 + N("Vice-presidente"),
        23000,
        IF(OR($N256 = 8, $N256= 13, $N256 = 12) + N("Secretária bilíngue ou coordenador ou especialista"),
            8000,
            IF($N256 = 7 + N("Diretor"),
                15000,
                IF($N256 = 14 + N("Gerente"),
                    12000,
                    IF($N256 = 9 + N("Estagiário"),
                        705,
                        IF($N256 = 10 + N("Trainee"),
                            805,
                            IF($N256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IF($L256 = 7,
  500,
  IF($L256 = 8,
    1000,
    IF($L256 = 9,
      1500,
      IF($L256 = 10,
        2000,
        0
      )
    )
  )
)
+
N("Adicional no salário por área")
+
IF($M256 = 14 + N("Tecnologia da Informação"),
  120,
  IF($M256 = 16 + N("Vendas"),
    110,
    IF($M256 = 15 + N("Jurídico"),
      100,
      IF(OR($M256 = 8, $M256 = 9, $M256 = 11) + N("Recursos humanos ou comercial ou comunicação e marketing"),
        80,
        0
      )
    )
  )
)
+
N("Adicionando pegadinha")
+
IF(AND($M256 = 16, $L256 = 9, $N256 = 11) + N("Se for de vendas, com mestrado, analista sênior"),
  IF($J256 = 5,
    100,
    0
  )
  +
  IF($H256 = "M",
    200,
    0
  ),
  0
)</f>
        <v>15000</v>
      </c>
    </row>
    <row r="257" spans="1:22" x14ac:dyDescent="0.2">
      <c r="A257" s="7" cm="1">
        <f t="array" aca="1" ref="A257" ca="1">INDEX(Companies!$A:$A,RANDBETWEEN(2,COUNTA(Companies!$A:$A)),1)</f>
        <v>2</v>
      </c>
      <c r="B257" s="5">
        <f t="shared" si="30"/>
        <v>256</v>
      </c>
      <c r="C257" s="6">
        <f t="shared" ca="1" si="31"/>
        <v>1</v>
      </c>
      <c r="D257" s="7">
        <f ca="1">IF($B257 = 1 + N("Presidente"),
    127,
    IF($B257 = 2 + N("Vice-Presidente"),
        72,
        IF($B257 = 3 + N("Secretária bilíngue"),
            13,
            RANDBETWEEN(5,COUNT(Name!$A:$A) + 1)
        )
    )
)</f>
        <v>243</v>
      </c>
      <c r="E257" s="7" t="str">
        <f ca="1" xml:space="preserve">
VLOOKUP(
  $D257,
  Name!$A:$B,
  2,
  FALSE
)
&amp; " " &amp;
IF($B257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Anunciação Leite</v>
      </c>
      <c r="F257" s="7">
        <v>2</v>
      </c>
      <c r="G257" s="7" t="str" cm="1">
        <f t="array" aca="1" ref="G257" ca="1">VLOOKUP(INDEX(States!$B:$B,RANDBETWEEN(2,COUNTA(States!$A:$A)),1),States!$B:$C,2,FALSE)</f>
        <v>Azores</v>
      </c>
      <c r="H257" s="7" t="str">
        <f ca="1">VLOOKUP($D257,Name!$A:$C,3,FALSE)</f>
        <v>M</v>
      </c>
      <c r="I257" s="7" cm="1">
        <f t="array" aca="1" ref="I257" ca="1">INDEX('Marital status'!$A:$A,RANDBETWEEN(2,COUNTA('Marital status'!$A:$A)),1)</f>
        <v>2</v>
      </c>
      <c r="J257" s="7">
        <f t="shared" ca="1" si="32"/>
        <v>2</v>
      </c>
      <c r="K257" s="8">
        <f t="shared" ca="1" si="33"/>
        <v>34951</v>
      </c>
      <c r="L257" s="6">
        <f t="shared" ca="1" si="34"/>
        <v>5</v>
      </c>
      <c r="M257" s="7">
        <f ca="1" xml:space="preserve">
  IF(OR($N257 = 2, $N257 = 3, $N257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57" s="6">
        <f t="shared" ca="1" si="35"/>
        <v>8</v>
      </c>
      <c r="O257" s="7" t="str">
        <f ca="1">VLOOKUP($N257,Roles!$A:$B,2,FALSE)</f>
        <v>Analyst</v>
      </c>
      <c r="P257" s="6">
        <f t="shared" ca="1" si="36"/>
        <v>3</v>
      </c>
      <c r="Q257" s="8">
        <f ca="1" xml:space="preserve">
IF(
  OR(
    $N257=5,$N257=6,$N257=7,$N257=8,$N257=14
  ),
  36161,
  IF(
     (
      (TODAY() - $K257) / 365
     ) &lt; 19,
      TODAY(),
      RANDBETWEEN(36161,TODAY())
  )
)</f>
        <v>36161</v>
      </c>
      <c r="R257" s="6">
        <f ca="1">RANDBETWEEN(2,COUNTA('Recruitment source'!$A:$A))</f>
        <v>4</v>
      </c>
      <c r="S257" s="8" t="e">
        <f t="shared" ca="1" si="37"/>
        <v>#N/A</v>
      </c>
      <c r="T257" s="6" t="e">
        <f t="shared" ca="1" si="38"/>
        <v>#N/A</v>
      </c>
      <c r="U257" s="6">
        <f t="shared" ca="1" si="39"/>
        <v>2</v>
      </c>
      <c r="V257" s="1">
        <f ca="1" xml:space="preserve">
IF($N257 = 5 + N("Presidente"),
    27000,
    IF($N257 = 6 + N("Vice-presidente"),
        23000,
        IF(OR($N257 = 8, $N257= 13, $N257 = 12) + N("Secretária bilíngue ou coordenador ou especialista"),
            8000,
            IF($N257 = 7 + N("Diretor"),
                15000,
                IF($N257 = 14 + N("Gerente"),
                    12000,
                    IF($N257 = 9 + N("Estagiário"),
                        705,
                        IF($N257 = 10 + N("Trainee"),
                            805,
                            IF($N257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IF($L257 = 7,
  500,
  IF($L257 = 8,
    1000,
    IF($L257 = 9,
      1500,
      IF($L257 = 10,
        2000,
        0
      )
    )
  )
)
+
N("Adicional no salário por área")
+
IF($M257 = 14 + N("Tecnologia da Informação"),
  120,
  IF($M257 = 16 + N("Vendas"),
    110,
    IF($M257 = 15 + N("Jurídico"),
      100,
      IF(OR($M257 = 8, $M257 = 9, $M257 = 11) + N("Recursos humanos ou comercial ou comunicação e marketing"),
        80,
        0
      )
    )
  )
)
+
N("Adicionando pegadinha")
+
IF(AND($M257 = 16, $L257 = 9, $N257 = 11) + N("Se for de vendas, com mestrado, analista sênior"),
  IF($J257 = 5,
    100,
    0
  )
  +
  IF($H257 = "M",
    200,
    0
  ),
  0
)</f>
        <v>8080</v>
      </c>
    </row>
    <row r="258" spans="1:22" x14ac:dyDescent="0.2">
      <c r="A258" s="7" cm="1">
        <f t="array" aca="1" ref="A258" ca="1">INDEX(Companies!$A:$A,RANDBETWEEN(2,COUNTA(Companies!$A:$A)),1)</f>
        <v>2</v>
      </c>
      <c r="B258" s="5">
        <f t="shared" si="30"/>
        <v>257</v>
      </c>
      <c r="C258" s="6">
        <f t="shared" ca="1" si="31"/>
        <v>1</v>
      </c>
      <c r="D258" s="7">
        <f ca="1">IF($B258 = 1 + N("Presidente"),
    127,
    IF($B258 = 2 + N("Vice-Presidente"),
        72,
        IF($B258 = 3 + N("Secretária bilíngue"),
            13,
            RANDBETWEEN(5,COUNT(Name!$A:$A) + 1)
        )
    )
)</f>
        <v>23</v>
      </c>
      <c r="E258" s="7" t="str">
        <f ca="1" xml:space="preserve">
VLOOKUP(
  $D258,
  Name!$A:$B,
  2,
  FALSE
)
&amp; " " &amp;
IF($B258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Tavarez Brito</v>
      </c>
      <c r="F258" s="7">
        <v>2</v>
      </c>
      <c r="G258" s="7" t="str" cm="1">
        <f t="array" aca="1" ref="G258" ca="1">VLOOKUP(INDEX(States!$B:$B,RANDBETWEEN(2,COUNTA(States!$A:$A)),1),States!$B:$C,2,FALSE)</f>
        <v>Castelo Branco</v>
      </c>
      <c r="H258" s="7" t="str">
        <f ca="1">VLOOKUP($D258,Name!$A:$C,3,FALSE)</f>
        <v>F</v>
      </c>
      <c r="I258" s="7" cm="1">
        <f t="array" aca="1" ref="I258" ca="1">INDEX('Marital status'!$A:$A,RANDBETWEEN(2,COUNTA('Marital status'!$A:$A)),1)</f>
        <v>4</v>
      </c>
      <c r="J258" s="7">
        <f t="shared" ca="1" si="32"/>
        <v>2</v>
      </c>
      <c r="K258" s="8">
        <f t="shared" ca="1" si="33"/>
        <v>34141</v>
      </c>
      <c r="L258" s="6">
        <f t="shared" ca="1" si="34"/>
        <v>4</v>
      </c>
      <c r="M258" s="7">
        <f ca="1" xml:space="preserve">
  IF(OR($N258 = 2, $N258 = 3, $N258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58" s="6">
        <f t="shared" ca="1" si="35"/>
        <v>7</v>
      </c>
      <c r="O258" s="7" t="str">
        <f ca="1">VLOOKUP($N258,Roles!$A:$B,2,FALSE)</f>
        <v>Trainee</v>
      </c>
      <c r="P258" s="6" t="e">
        <f t="shared" ca="1" si="36"/>
        <v>#N/A</v>
      </c>
      <c r="Q258" s="8">
        <f ca="1" xml:space="preserve">
IF(
  OR(
    $N258=5,$N258=6,$N258=7,$N258=8,$N258=14
  ),
  36161,
  IF(
     (
      (TODAY() - $K258) / 365
     ) &lt; 19,
      TODAY(),
      RANDBETWEEN(36161,TODAY())
  )
)</f>
        <v>36161</v>
      </c>
      <c r="R258" s="6">
        <f ca="1">RANDBETWEEN(2,COUNTA('Recruitment source'!$A:$A))</f>
        <v>6</v>
      </c>
      <c r="S258" s="8" t="e">
        <f t="shared" ca="1" si="37"/>
        <v>#N/A</v>
      </c>
      <c r="T258" s="6" t="e">
        <f t="shared" ca="1" si="38"/>
        <v>#N/A</v>
      </c>
      <c r="U258" s="6">
        <f t="shared" ca="1" si="39"/>
        <v>4</v>
      </c>
      <c r="V258" s="1">
        <f ca="1" xml:space="preserve">
IF($N258 = 5 + N("Presidente"),
    27000,
    IF($N258 = 6 + N("Vice-presidente"),
        23000,
        IF(OR($N258 = 8, $N258= 13, $N258 = 12) + N("Secretária bilíngue ou coordenador ou especialista"),
            8000,
            IF($N258 = 7 + N("Diretor"),
                15000,
                IF($N258 = 14 + N("Gerente"),
                    12000,
                    IF($N258 = 9 + N("Estagiário"),
                        705,
                        IF($N258 = 10 + N("Trainee"),
                            805,
                            IF($N258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IF($L258 = 7,
  500,
  IF($L258 = 8,
    1000,
    IF($L258 = 9,
      1500,
      IF($L258 = 10,
        2000,
        0
      )
    )
  )
)
+
N("Adicional no salário por área")
+
IF($M258 = 14 + N("Tecnologia da Informação"),
  120,
  IF($M258 = 16 + N("Vendas"),
    110,
    IF($M258 = 15 + N("Jurídico"),
      100,
      IF(OR($M258 = 8, $M258 = 9, $M258 = 11) + N("Recursos humanos ou comercial ou comunicação e marketing"),
        80,
        0
      )
    )
  )
)
+
N("Adicionando pegadinha")
+
IF(AND($M258 = 16, $L258 = 9, $N258 = 11) + N("Se for de vendas, com mestrado, analista sênior"),
  IF($J258 = 5,
    100,
    0
  )
  +
  IF($H258 = "M",
    200,
    0
  ),
  0
)</f>
        <v>15000</v>
      </c>
    </row>
    <row r="259" spans="1:22" x14ac:dyDescent="0.2">
      <c r="A259" s="7" cm="1">
        <f t="array" aca="1" ref="A259" ca="1">INDEX(Companies!$A:$A,RANDBETWEEN(2,COUNTA(Companies!$A:$A)),1)</f>
        <v>2</v>
      </c>
      <c r="B259" s="5">
        <f t="shared" ref="B259:B322" si="40">ROW() - 1</f>
        <v>258</v>
      </c>
      <c r="C259" s="6">
        <f t="shared" ref="C259:C322" ca="1" si="41">IF(ISNA($S259),1,0)</f>
        <v>1</v>
      </c>
      <c r="D259" s="7">
        <f ca="1">IF($B259 = 1 + N("Presidente"),
    127,
    IF($B259 = 2 + N("Vice-Presidente"),
        72,
        IF($B259 = 3 + N("Secretária bilíngue"),
            13,
            RANDBETWEEN(5,COUNT(Name!$A:$A) + 1)
        )
    )
)</f>
        <v>325</v>
      </c>
      <c r="E259" s="7" t="str">
        <f ca="1" xml:space="preserve">
VLOOKUP(
  $D259,
  Name!$A:$B,
  2,
  FALSE
)
&amp; " " &amp;
IF($B259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Borges Pedrosa</v>
      </c>
      <c r="F259" s="7">
        <v>2</v>
      </c>
      <c r="G259" s="7" t="str" cm="1">
        <f t="array" aca="1" ref="G259" ca="1">VLOOKUP(INDEX(States!$B:$B,RANDBETWEEN(2,COUNTA(States!$A:$A)),1),States!$B:$C,2,FALSE)</f>
        <v>Guarda</v>
      </c>
      <c r="H259" s="7" t="str">
        <f ca="1">VLOOKUP($D259,Name!$A:$C,3,FALSE)</f>
        <v>F</v>
      </c>
      <c r="I259" s="7" cm="1">
        <f t="array" aca="1" ref="I259" ca="1">INDEX('Marital status'!$A:$A,RANDBETWEEN(2,COUNTA('Marital status'!$A:$A)),1)</f>
        <v>4</v>
      </c>
      <c r="J259" s="7">
        <f t="shared" ref="J259:J322" ca="1" si="42" xml:space="preserve">
IF(AND($N259 &gt;= 2, $N259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3</v>
      </c>
      <c r="K259" s="8">
        <f t="shared" ref="K259:K322" ca="1" si="43" xml:space="preserve">
IF($N259 = 5 + N("CEO"),
    TODAY() - 16340,
    IF($N259 = 8 + N("Secretary"),
        RANDBETWEEN(TODAY() - 12418.5, TODAY()-6574.5),
        IF(OR($N259 = 7, $N259 = 14),
            RANDBETWEEN(TODAY() - 16071, TODAY() - 8766),
            IF(OR($N259 = 13, $N259 = 12, $N259 = 11),
                RANDBETWEEN(TODAY() - 27393.75, TODAY() - 12783.75),
                RANDBETWEEN(TODAY() - 27393.75, TODAY()-10957.5)
            )
        )
    )
)</f>
        <v>36223</v>
      </c>
      <c r="L259" s="6">
        <f t="shared" ref="L259:L322" ca="1" si="44" xml:space="preserve">
IF(OR($N259 = 2, $N259 = 3) + N("Se for presidente ou vice-presidente"),
    7 + N("Doutor"),
    IF($N259 = 4 + N("Se for diretor"),
        RANDBETWEEN(5,7) + N("Graduate school or Master’s degree or Doctorate"),
        IF($N259 = 11 + N("Se for gerente"),
            RANDBETWEEN(4,6) + N("Undergraduate degree or Graduate school or Master’s degree"),
            IF(AND($N259 &gt;= 8, $N259 &lt;= 10) + N("If coordinator or specialist or analyst"),
                RANDBETWEEN(4,5),
                4
            )
        )
    )
)</f>
        <v>5</v>
      </c>
      <c r="M259" s="7">
        <f ca="1" xml:space="preserve">
  IF(OR($N259 = 2, $N259 = 3, $N259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59" s="6">
        <f t="shared" ref="N259:N322" ca="1" si="45" xml:space="preserve">
IF($B259 = 1 + N("Se matrícula for 1"),
  2 + N("Presidente"),
  IF($B259 = 2 + N("Se matrícula for 2"),
    3 + N("Vice-presidente"),
    IF($B259 = 3 + N("Se matrícula for 3"),
      5 + N("Secretária bilíngue"),
      IF(AND($B259 &gt;= 4, $B259 &lt;=14),
        4 + N("Diretor"),
        IF(AND($B259 &gt;= 15, $B259 &lt;= 25),
          11 + N("Manager"),
          IF(AND($B259 &gt;= 26, $B259 &lt;= 36),
            10 + N("Coordinador"),
            IF(AND($B259 &gt;= 37, $B259 &lt;= 47),
              9 + N("Especialista"),
                IF(MOD($B259,2) = 0,
                  8 + N("Analista"),
                  RANDBETWEEN(6,7) + N("Estagiário ou Trainee")
                )
            )
          )
        )
      )
    )
  )
)</f>
        <v>8</v>
      </c>
      <c r="O259" s="7" t="str">
        <f ca="1">VLOOKUP($N259,Roles!$A:$B,2,FALSE)</f>
        <v>Analyst</v>
      </c>
      <c r="P259" s="6">
        <f t="shared" ref="P259:P322" ca="1" si="46" xml:space="preserve">
IF($N259 =8 + N("Analyst"),
    RANDBETWEEN(2, 4) + N("Jr, Pleno, Sr"),
    NA()
)</f>
        <v>2</v>
      </c>
      <c r="Q259" s="8">
        <f ca="1" xml:space="preserve">
IF(
  OR(
    $N259=5,$N259=6,$N259=7,$N259=8,$N259=14
  ),
  36161,
  IF(
     (
      (TODAY() - $K259) / 365
     ) &lt; 19,
      TODAY(),
      RANDBETWEEN(36161,TODAY())
  )
)</f>
        <v>36161</v>
      </c>
      <c r="R259" s="6">
        <f ca="1">RANDBETWEEN(2,COUNTA('Recruitment source'!$A:$A))</f>
        <v>7</v>
      </c>
      <c r="S259" s="8" t="e">
        <f t="shared" ref="S259:S322" ca="1" si="47" xml:space="preserve">
IF(MOD(
     ROW(),111
   )=0,
   RANDBETWEEN($Q259 + 1,TODAY() - 1),NA()
)</f>
        <v>#N/A</v>
      </c>
      <c r="T259" s="6" t="e">
        <f t="shared" ref="T259:T322" ca="1" si="48" xml:space="preserve">
IF(
  ISNA(S259),
  NA(),
  RANDBETWEEN(2,IF($H259="F",10,9))
)</f>
        <v>#N/A</v>
      </c>
      <c r="U259" s="6">
        <f t="shared" ref="U259:U322" ca="1" si="49" xml:space="preserve">
IF(
 ISNA($S259),
 IF(
   $N259 = 2,
   5,
   IF(
     OR($N259=3,$N259=4,$N259=5),
     RANDBETWEEN(4,5),
     IF(
       OR($N259=11,$N259=12),
       RANDBETWEEN(3,5),
       RANDBETWEEN(2,5)
     )
   )
 ),
 RANDBETWEEN(1,3)
)</f>
        <v>5</v>
      </c>
      <c r="V259" s="1">
        <f ca="1" xml:space="preserve">
IF($N259 = 5 + N("Presidente"),
    27000,
    IF($N259 = 6 + N("Vice-presidente"),
        23000,
        IF(OR($N259 = 8, $N259= 13, $N259 = 12) + N("Secretária bilíngue ou coordenador ou especialista"),
            8000,
            IF($N259 = 7 + N("Diretor"),
                15000,
                IF($N259 = 14 + N("Gerente"),
                    12000,
                    IF($N259 = 9 + N("Estagiário"),
                        705,
                        IF($N259 = 10 + N("Trainee"),
                            805,
                            IF($N259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IF($L259 = 7,
  500,
  IF($L259 = 8,
    1000,
    IF($L259 = 9,
      1500,
      IF($L259 = 10,
        2000,
        0
      )
    )
  )
)
+
N("Adicional no salário por área")
+
IF($M259 = 14 + N("Tecnologia da Informação"),
  120,
  IF($M259 = 16 + N("Vendas"),
    110,
    IF($M259 = 15 + N("Jurídico"),
      100,
      IF(OR($M259 = 8, $M259 = 9, $M259 = 11) + N("Recursos humanos ou comercial ou comunicação e marketing"),
        80,
        0
      )
    )
  )
)
+
N("Adicionando pegadinha")
+
IF(AND($M259 = 16, $L259 = 9, $N259 = 11) + N("Se for de vendas, com mestrado, analista sênior"),
  IF($J259 = 5,
    100,
    0
  )
  +
  IF($H259 = "M",
    200,
    0
  ),
  0
)</f>
        <v>8000</v>
      </c>
    </row>
    <row r="260" spans="1:22" x14ac:dyDescent="0.2">
      <c r="A260" s="7" cm="1">
        <f t="array" aca="1" ref="A260" ca="1">INDEX(Companies!$A:$A,RANDBETWEEN(2,COUNTA(Companies!$A:$A)),1)</f>
        <v>2</v>
      </c>
      <c r="B260" s="5">
        <f t="shared" si="40"/>
        <v>259</v>
      </c>
      <c r="C260" s="6">
        <f t="shared" ca="1" si="41"/>
        <v>1</v>
      </c>
      <c r="D260" s="7">
        <f ca="1">IF($B260 = 1 + N("Presidente"),
    127,
    IF($B260 = 2 + N("Vice-Presidente"),
        72,
        IF($B260 = 3 + N("Secretária bilíngue"),
            13,
            RANDBETWEEN(5,COUNT(Name!$A:$A) + 1)
        )
    )
)</f>
        <v>175</v>
      </c>
      <c r="E260" s="7" t="str">
        <f ca="1" xml:space="preserve">
VLOOKUP(
  $D260,
  Name!$A:$B,
  2,
  FALSE
)
&amp; " " &amp;
IF($B260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Miranda Abranches</v>
      </c>
      <c r="F260" s="7">
        <v>2</v>
      </c>
      <c r="G260" s="7" t="str" cm="1">
        <f t="array" aca="1" ref="G260" ca="1">VLOOKUP(INDEX(States!$B:$B,RANDBETWEEN(2,COUNTA(States!$A:$A)),1),States!$B:$C,2,FALSE)</f>
        <v xml:space="preserve"> ÉVORA</v>
      </c>
      <c r="H260" s="7" t="str">
        <f ca="1">VLOOKUP($D260,Name!$A:$C,3,FALSE)</f>
        <v>F</v>
      </c>
      <c r="I260" s="7" cm="1">
        <f t="array" aca="1" ref="I260" ca="1">INDEX('Marital status'!$A:$A,RANDBETWEEN(2,COUNTA('Marital status'!$A:$A)),1)</f>
        <v>2</v>
      </c>
      <c r="J260" s="7">
        <f t="shared" ca="1" si="42"/>
        <v>2</v>
      </c>
      <c r="K260" s="8">
        <f t="shared" ca="1" si="43"/>
        <v>19422</v>
      </c>
      <c r="L260" s="6">
        <f t="shared" ca="1" si="44"/>
        <v>4</v>
      </c>
      <c r="M260" s="7">
        <f ca="1" xml:space="preserve">
  IF(OR($N260 = 2, $N260 = 3, $N260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60" s="6">
        <f t="shared" ca="1" si="45"/>
        <v>6</v>
      </c>
      <c r="O260" s="7" t="str">
        <f ca="1">VLOOKUP($N260,Roles!$A:$B,2,FALSE)</f>
        <v>Intern</v>
      </c>
      <c r="P260" s="6" t="e">
        <f t="shared" ca="1" si="46"/>
        <v>#N/A</v>
      </c>
      <c r="Q260" s="8">
        <f ca="1" xml:space="preserve">
IF(
  OR(
    $N260=5,$N260=6,$N260=7,$N260=8,$N260=14
  ),
  36161,
  IF(
     (
      (TODAY() - $K260) / 365
     ) &lt; 19,
      TODAY(),
      RANDBETWEEN(36161,TODAY())
  )
)</f>
        <v>36161</v>
      </c>
      <c r="R260" s="6">
        <f ca="1">RANDBETWEEN(2,COUNTA('Recruitment source'!$A:$A))</f>
        <v>7</v>
      </c>
      <c r="S260" s="8" t="e">
        <f t="shared" ca="1" si="47"/>
        <v>#N/A</v>
      </c>
      <c r="T260" s="6" t="e">
        <f t="shared" ca="1" si="48"/>
        <v>#N/A</v>
      </c>
      <c r="U260" s="6">
        <f t="shared" ca="1" si="49"/>
        <v>4</v>
      </c>
      <c r="V260" s="1">
        <f ca="1" xml:space="preserve">
IF($N260 = 5 + N("Presidente"),
    27000,
    IF($N260 = 6 + N("Vice-presidente"),
        23000,
        IF(OR($N260 = 8, $N260= 13, $N260 = 12) + N("Secretária bilíngue ou coordenador ou especialista"),
            8000,
            IF($N260 = 7 + N("Diretor"),
                15000,
                IF($N260 = 14 + N("Gerente"),
                    12000,
                    IF($N260 = 9 + N("Estagiário"),
                        705,
                        IF($N260 = 10 + N("Trainee"),
                            805,
                            IF($N260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IF($L260 = 7,
  500,
  IF($L260 = 8,
    1000,
    IF($L260 = 9,
      1500,
      IF($L260 = 10,
        2000,
        0
      )
    )
  )
)
+
N("Adicional no salário por área")
+
IF($M260 = 14 + N("Tecnologia da Informação"),
  120,
  IF($M260 = 16 + N("Vendas"),
    110,
    IF($M260 = 15 + N("Jurídico"),
      100,
      IF(OR($M260 = 8, $M260 = 9, $M260 = 11) + N("Recursos humanos ou comercial ou comunicação e marketing"),
        80,
        0
      )
    )
  )
)
+
N("Adicionando pegadinha")
+
IF(AND($M260 = 16, $L260 = 9, $N260 = 11) + N("Se for de vendas, com mestrado, analista sênior"),
  IF($J260 = 5,
    100,
    0
  )
  +
  IF($H260 = "M",
    200,
    0
  ),
  0
)</f>
        <v>23000</v>
      </c>
    </row>
    <row r="261" spans="1:22" x14ac:dyDescent="0.2">
      <c r="A261" s="7" cm="1">
        <f t="array" aca="1" ref="A261" ca="1">INDEX(Companies!$A:$A,RANDBETWEEN(2,COUNTA(Companies!$A:$A)),1)</f>
        <v>2</v>
      </c>
      <c r="B261" s="5">
        <f t="shared" si="40"/>
        <v>260</v>
      </c>
      <c r="C261" s="6">
        <f t="shared" ca="1" si="41"/>
        <v>1</v>
      </c>
      <c r="D261" s="7">
        <f ca="1">IF($B261 = 1 + N("Presidente"),
    127,
    IF($B261 = 2 + N("Vice-Presidente"),
        72,
        IF($B261 = 3 + N("Secretária bilíngue"),
            13,
            RANDBETWEEN(5,COUNT(Name!$A:$A) + 1)
        )
    )
)</f>
        <v>67</v>
      </c>
      <c r="E261" s="7" t="str">
        <f ca="1" xml:space="preserve">
VLOOKUP(
  $D261,
  Name!$A:$B,
  2,
  FALSE
)
&amp; " " &amp;
IF($B261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Anunciação Braga</v>
      </c>
      <c r="F261" s="7">
        <v>2</v>
      </c>
      <c r="G261" s="7" t="str" cm="1">
        <f t="array" aca="1" ref="G261" ca="1">VLOOKUP(INDEX(States!$B:$B,RANDBETWEEN(2,COUNTA(States!$A:$A)),1),States!$B:$C,2,FALSE)</f>
        <v>AveirO</v>
      </c>
      <c r="H261" s="7" t="str">
        <f ca="1">VLOOKUP($D261,Name!$A:$C,3,FALSE)</f>
        <v>F</v>
      </c>
      <c r="I261" s="7" cm="1">
        <f t="array" aca="1" ref="I261" ca="1">INDEX('Marital status'!$A:$A,RANDBETWEEN(2,COUNTA('Marital status'!$A:$A)),1)</f>
        <v>4</v>
      </c>
      <c r="J261" s="7">
        <f t="shared" ca="1" si="42"/>
        <v>2</v>
      </c>
      <c r="K261" s="8">
        <f t="shared" ca="1" si="43"/>
        <v>34630</v>
      </c>
      <c r="L261" s="6">
        <f t="shared" ca="1" si="44"/>
        <v>4</v>
      </c>
      <c r="M261" s="7">
        <f ca="1" xml:space="preserve">
  IF(OR($N261 = 2, $N261 = 3, $N261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61" s="6">
        <f t="shared" ca="1" si="45"/>
        <v>8</v>
      </c>
      <c r="O261" s="7" t="str">
        <f ca="1">VLOOKUP($N261,Roles!$A:$B,2,FALSE)</f>
        <v>Analyst</v>
      </c>
      <c r="P261" s="6">
        <f t="shared" ca="1" si="46"/>
        <v>4</v>
      </c>
      <c r="Q261" s="8">
        <f ca="1" xml:space="preserve">
IF(
  OR(
    $N261=5,$N261=6,$N261=7,$N261=8,$N261=14
  ),
  36161,
  IF(
     (
      (TODAY() - $K261) / 365
     ) &lt; 19,
      TODAY(),
      RANDBETWEEN(36161,TODAY())
  )
)</f>
        <v>36161</v>
      </c>
      <c r="R261" s="6">
        <f ca="1">RANDBETWEEN(2,COUNTA('Recruitment source'!$A:$A))</f>
        <v>10</v>
      </c>
      <c r="S261" s="8" t="e">
        <f t="shared" ca="1" si="47"/>
        <v>#N/A</v>
      </c>
      <c r="T261" s="6" t="e">
        <f t="shared" ca="1" si="48"/>
        <v>#N/A</v>
      </c>
      <c r="U261" s="6">
        <f t="shared" ca="1" si="49"/>
        <v>5</v>
      </c>
      <c r="V261" s="1">
        <f ca="1" xml:space="preserve">
IF($N261 = 5 + N("Presidente"),
    27000,
    IF($N261 = 6 + N("Vice-presidente"),
        23000,
        IF(OR($N261 = 8, $N261= 13, $N261 = 12) + N("Secretária bilíngue ou coordenador ou especialista"),
            8000,
            IF($N261 = 7 + N("Diretor"),
                15000,
                IF($N261 = 14 + N("Gerente"),
                    12000,
                    IF($N261 = 9 + N("Estagiário"),
                        705,
                        IF($N261 = 10 + N("Trainee"),
                            805,
                            IF($N261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IF($L261 = 7,
  500,
  IF($L261 = 8,
    1000,
    IF($L261 = 9,
      1500,
      IF($L261 = 10,
        2000,
        0
      )
    )
  )
)
+
N("Adicional no salário por área")
+
IF($M261 = 14 + N("Tecnologia da Informação"),
  120,
  IF($M261 = 16 + N("Vendas"),
    110,
    IF($M261 = 15 + N("Jurídico"),
      100,
      IF(OR($M261 = 8, $M261 = 9, $M261 = 11) + N("Recursos humanos ou comercial ou comunicação e marketing"),
        80,
        0
      )
    )
  )
)
+
N("Adicionando pegadinha")
+
IF(AND($M261 = 16, $L261 = 9, $N261 = 11) + N("Se for de vendas, com mestrado, analista sênior"),
  IF($J261 = 5,
    100,
    0
  )
  +
  IF($H261 = "M",
    200,
    0
  ),
  0
)</f>
        <v>8000</v>
      </c>
    </row>
    <row r="262" spans="1:22" x14ac:dyDescent="0.2">
      <c r="A262" s="7" cm="1">
        <f t="array" aca="1" ref="A262" ca="1">INDEX(Companies!$A:$A,RANDBETWEEN(2,COUNTA(Companies!$A:$A)),1)</f>
        <v>2</v>
      </c>
      <c r="B262" s="5">
        <f t="shared" si="40"/>
        <v>261</v>
      </c>
      <c r="C262" s="6">
        <f t="shared" ca="1" si="41"/>
        <v>1</v>
      </c>
      <c r="D262" s="7">
        <f ca="1">IF($B262 = 1 + N("Presidente"),
    127,
    IF($B262 = 2 + N("Vice-Presidente"),
        72,
        IF($B262 = 3 + N("Secretária bilíngue"),
            13,
            RANDBETWEEN(5,COUNT(Name!$A:$A) + 1)
        )
    )
)</f>
        <v>286</v>
      </c>
      <c r="E262" s="7" t="str">
        <f ca="1" xml:space="preserve">
VLOOKUP(
  $D262,
  Name!$A:$B,
  2,
  FALSE
)
&amp; " " &amp;
IF($B262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Esteves dos Santos</v>
      </c>
      <c r="F262" s="7">
        <v>2</v>
      </c>
      <c r="G262" s="7" t="str" cm="1">
        <f t="array" aca="1" ref="G262" ca="1">VLOOKUP(INDEX(States!$B:$B,RANDBETWEEN(2,COUNTA(States!$A:$A)),1),States!$B:$C,2,FALSE)</f>
        <v>Castelo Branco</v>
      </c>
      <c r="H262" s="7" t="str">
        <f ca="1">VLOOKUP($D262,Name!$A:$C,3,FALSE)</f>
        <v>M</v>
      </c>
      <c r="I262" s="7" cm="1">
        <f t="array" aca="1" ref="I262" ca="1">INDEX('Marital status'!$A:$A,RANDBETWEEN(2,COUNTA('Marital status'!$A:$A)),1)</f>
        <v>6</v>
      </c>
      <c r="J262" s="7">
        <f t="shared" ca="1" si="42"/>
        <v>2</v>
      </c>
      <c r="K262" s="8">
        <f t="shared" ca="1" si="43"/>
        <v>33470</v>
      </c>
      <c r="L262" s="6">
        <f t="shared" ca="1" si="44"/>
        <v>4</v>
      </c>
      <c r="M262" s="7">
        <f ca="1" xml:space="preserve">
  IF(OR($N262 = 2, $N262 = 3, $N262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62" s="6">
        <f t="shared" ca="1" si="45"/>
        <v>7</v>
      </c>
      <c r="O262" s="7" t="str">
        <f ca="1">VLOOKUP($N262,Roles!$A:$B,2,FALSE)</f>
        <v>Trainee</v>
      </c>
      <c r="P262" s="6" t="e">
        <f t="shared" ca="1" si="46"/>
        <v>#N/A</v>
      </c>
      <c r="Q262" s="8">
        <f ca="1" xml:space="preserve">
IF(
  OR(
    $N262=5,$N262=6,$N262=7,$N262=8,$N262=14
  ),
  36161,
  IF(
     (
      (TODAY() - $K262) / 365
     ) &lt; 19,
      TODAY(),
      RANDBETWEEN(36161,TODAY())
  )
)</f>
        <v>36161</v>
      </c>
      <c r="R262" s="6">
        <f ca="1">RANDBETWEEN(2,COUNTA('Recruitment source'!$A:$A))</f>
        <v>3</v>
      </c>
      <c r="S262" s="8" t="e">
        <f t="shared" ca="1" si="47"/>
        <v>#N/A</v>
      </c>
      <c r="T262" s="6" t="e">
        <f t="shared" ca="1" si="48"/>
        <v>#N/A</v>
      </c>
      <c r="U262" s="6">
        <f t="shared" ca="1" si="49"/>
        <v>4</v>
      </c>
      <c r="V262" s="1">
        <f ca="1" xml:space="preserve">
IF($N262 = 5 + N("Presidente"),
    27000,
    IF($N262 = 6 + N("Vice-presidente"),
        23000,
        IF(OR($N262 = 8, $N262= 13, $N262 = 12) + N("Secretária bilíngue ou coordenador ou especialista"),
            8000,
            IF($N262 = 7 + N("Diretor"),
                15000,
                IF($N262 = 14 + N("Gerente"),
                    12000,
                    IF($N262 = 9 + N("Estagiário"),
                        705,
                        IF($N262 = 10 + N("Trainee"),
                            805,
                            IF($N262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IF($L262 = 7,
  500,
  IF($L262 = 8,
    1000,
    IF($L262 = 9,
      1500,
      IF($L262 = 10,
        2000,
        0
      )
    )
  )
)
+
N("Adicional no salário por área")
+
IF($M262 = 14 + N("Tecnologia da Informação"),
  120,
  IF($M262 = 16 + N("Vendas"),
    110,
    IF($M262 = 15 + N("Jurídico"),
      100,
      IF(OR($M262 = 8, $M262 = 9, $M262 = 11) + N("Recursos humanos ou comercial ou comunicação e marketing"),
        80,
        0
      )
    )
  )
)
+
N("Adicionando pegadinha")
+
IF(AND($M262 = 16, $L262 = 9, $N262 = 11) + N("Se for de vendas, com mestrado, analista sênior"),
  IF($J262 = 5,
    100,
    0
  )
  +
  IF($H262 = "M",
    200,
    0
  ),
  0
)</f>
        <v>15000</v>
      </c>
    </row>
    <row r="263" spans="1:22" x14ac:dyDescent="0.2">
      <c r="A263" s="7" cm="1">
        <f t="array" aca="1" ref="A263" ca="1">INDEX(Companies!$A:$A,RANDBETWEEN(2,COUNTA(Companies!$A:$A)),1)</f>
        <v>2</v>
      </c>
      <c r="B263" s="5">
        <f t="shared" si="40"/>
        <v>262</v>
      </c>
      <c r="C263" s="6">
        <f t="shared" ca="1" si="41"/>
        <v>1</v>
      </c>
      <c r="D263" s="7">
        <f ca="1">IF($B263 = 1 + N("Presidente"),
    127,
    IF($B263 = 2 + N("Vice-Presidente"),
        72,
        IF($B263 = 3 + N("Secretária bilíngue"),
            13,
            RANDBETWEEN(5,COUNT(Name!$A:$A) + 1)
        )
    )
)</f>
        <v>253</v>
      </c>
      <c r="E263" s="7" t="str">
        <f ca="1" xml:space="preserve">
VLOOKUP(
  $D263,
  Name!$A:$B,
  2,
  FALSE
)
&amp; " " &amp;
IF($B263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Machado Alves</v>
      </c>
      <c r="F263" s="7">
        <v>2</v>
      </c>
      <c r="G263" s="7" t="str" cm="1">
        <f t="array" aca="1" ref="G263" ca="1">VLOOKUP(INDEX(States!$B:$B,RANDBETWEEN(2,COUNTA(States!$A:$A)),1),States!$B:$C,2,FALSE)</f>
        <v>Viana do Castelo</v>
      </c>
      <c r="H263" s="7" t="str">
        <f ca="1">VLOOKUP($D263,Name!$A:$C,3,FALSE)</f>
        <v>F</v>
      </c>
      <c r="I263" s="7" cm="1">
        <f t="array" aca="1" ref="I263" ca="1">INDEX('Marital status'!$A:$A,RANDBETWEEN(2,COUNTA('Marital status'!$A:$A)),1)</f>
        <v>5</v>
      </c>
      <c r="J263" s="7">
        <f t="shared" ca="1" si="42"/>
        <v>2</v>
      </c>
      <c r="K263" s="8">
        <f t="shared" ca="1" si="43"/>
        <v>37225</v>
      </c>
      <c r="L263" s="6">
        <f t="shared" ca="1" si="44"/>
        <v>5</v>
      </c>
      <c r="M263" s="7">
        <f ca="1" xml:space="preserve">
  IF(OR($N263 = 2, $N263 = 3, $N263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63" s="6">
        <f t="shared" ca="1" si="45"/>
        <v>8</v>
      </c>
      <c r="O263" s="7" t="str">
        <f ca="1">VLOOKUP($N263,Roles!$A:$B,2,FALSE)</f>
        <v>Analyst</v>
      </c>
      <c r="P263" s="6">
        <f t="shared" ca="1" si="46"/>
        <v>3</v>
      </c>
      <c r="Q263" s="8">
        <f ca="1" xml:space="preserve">
IF(
  OR(
    $N263=5,$N263=6,$N263=7,$N263=8,$N263=14
  ),
  36161,
  IF(
     (
      (TODAY() - $K263) / 365
     ) &lt; 19,
      TODAY(),
      RANDBETWEEN(36161,TODAY())
  )
)</f>
        <v>36161</v>
      </c>
      <c r="R263" s="6">
        <f ca="1">RANDBETWEEN(2,COUNTA('Recruitment source'!$A:$A))</f>
        <v>12</v>
      </c>
      <c r="S263" s="8" t="e">
        <f t="shared" ca="1" si="47"/>
        <v>#N/A</v>
      </c>
      <c r="T263" s="6" t="e">
        <f t="shared" ca="1" si="48"/>
        <v>#N/A</v>
      </c>
      <c r="U263" s="6">
        <f t="shared" ca="1" si="49"/>
        <v>5</v>
      </c>
      <c r="V263" s="1">
        <f ca="1" xml:space="preserve">
IF($N263 = 5 + N("Presidente"),
    27000,
    IF($N263 = 6 + N("Vice-presidente"),
        23000,
        IF(OR($N263 = 8, $N263= 13, $N263 = 12) + N("Secretária bilíngue ou coordenador ou especialista"),
            8000,
            IF($N263 = 7 + N("Diretor"),
                15000,
                IF($N263 = 14 + N("Gerente"),
                    12000,
                    IF($N263 = 9 + N("Estagiário"),
                        705,
                        IF($N263 = 10 + N("Trainee"),
                            805,
                            IF($N263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IF($L263 = 7,
  500,
  IF($L263 = 8,
    1000,
    IF($L263 = 9,
      1500,
      IF($L263 = 10,
        2000,
        0
      )
    )
  )
)
+
N("Adicional no salário por área")
+
IF($M263 = 14 + N("Tecnologia da Informação"),
  120,
  IF($M263 = 16 + N("Vendas"),
    110,
    IF($M263 = 15 + N("Jurídico"),
      100,
      IF(OR($M263 = 8, $M263 = 9, $M263 = 11) + N("Recursos humanos ou comercial ou comunicação e marketing"),
        80,
        0
      )
    )
  )
)
+
N("Adicionando pegadinha")
+
IF(AND($M263 = 16, $L263 = 9, $N263 = 11) + N("Se for de vendas, com mestrado, analista sênior"),
  IF($J263 = 5,
    100,
    0
  )
  +
  IF($H263 = "M",
    200,
    0
  ),
  0
)</f>
        <v>8080</v>
      </c>
    </row>
    <row r="264" spans="1:22" x14ac:dyDescent="0.2">
      <c r="A264" s="7" cm="1">
        <f t="array" aca="1" ref="A264" ca="1">INDEX(Companies!$A:$A,RANDBETWEEN(2,COUNTA(Companies!$A:$A)),1)</f>
        <v>2</v>
      </c>
      <c r="B264" s="5">
        <f t="shared" si="40"/>
        <v>263</v>
      </c>
      <c r="C264" s="6">
        <f t="shared" ca="1" si="41"/>
        <v>1</v>
      </c>
      <c r="D264" s="7">
        <f ca="1">IF($B264 = 1 + N("Presidente"),
    127,
    IF($B264 = 2 + N("Vice-Presidente"),
        72,
        IF($B264 = 3 + N("Secretária bilíngue"),
            13,
            RANDBETWEEN(5,COUNT(Name!$A:$A) + 1)
        )
    )
)</f>
        <v>183</v>
      </c>
      <c r="E264" s="7" t="str">
        <f ca="1" xml:space="preserve">
VLOOKUP(
  $D264,
  Name!$A:$B,
  2,
  FALSE
)
&amp; " " &amp;
IF($B264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Cardoso Leitão</v>
      </c>
      <c r="F264" s="7">
        <v>2</v>
      </c>
      <c r="G264" s="7" t="str" cm="1">
        <f t="array" aca="1" ref="G264" ca="1">VLOOKUP(INDEX(States!$B:$B,RANDBETWEEN(2,COUNTA(States!$A:$A)),1),States!$B:$C,2,FALSE)</f>
        <v>Portalegre</v>
      </c>
      <c r="H264" s="7" t="str">
        <f ca="1">VLOOKUP($D264,Name!$A:$C,3,FALSE)</f>
        <v>F</v>
      </c>
      <c r="I264" s="7" cm="1">
        <f t="array" aca="1" ref="I264" ca="1">INDEX('Marital status'!$A:$A,RANDBETWEEN(2,COUNTA('Marital status'!$A:$A)),1)</f>
        <v>2</v>
      </c>
      <c r="J264" s="7">
        <f t="shared" ca="1" si="42"/>
        <v>4</v>
      </c>
      <c r="K264" s="8">
        <f t="shared" ca="1" si="43"/>
        <v>32859</v>
      </c>
      <c r="L264" s="6">
        <f t="shared" ca="1" si="44"/>
        <v>4</v>
      </c>
      <c r="M264" s="7">
        <f ca="1" xml:space="preserve">
  IF(OR($N264 = 2, $N264 = 3, $N264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64" s="6">
        <f t="shared" ca="1" si="45"/>
        <v>6</v>
      </c>
      <c r="O264" s="7" t="str">
        <f ca="1">VLOOKUP($N264,Roles!$A:$B,2,FALSE)</f>
        <v>Intern</v>
      </c>
      <c r="P264" s="6" t="e">
        <f t="shared" ca="1" si="46"/>
        <v>#N/A</v>
      </c>
      <c r="Q264" s="8">
        <f ca="1" xml:space="preserve">
IF(
  OR(
    $N264=5,$N264=6,$N264=7,$N264=8,$N264=14
  ),
  36161,
  IF(
     (
      (TODAY() - $K264) / 365
     ) &lt; 19,
      TODAY(),
      RANDBETWEEN(36161,TODAY())
  )
)</f>
        <v>36161</v>
      </c>
      <c r="R264" s="6">
        <f ca="1">RANDBETWEEN(2,COUNTA('Recruitment source'!$A:$A))</f>
        <v>9</v>
      </c>
      <c r="S264" s="8" t="e">
        <f t="shared" ca="1" si="47"/>
        <v>#N/A</v>
      </c>
      <c r="T264" s="6" t="e">
        <f t="shared" ca="1" si="48"/>
        <v>#N/A</v>
      </c>
      <c r="U264" s="6">
        <f t="shared" ca="1" si="49"/>
        <v>2</v>
      </c>
      <c r="V264" s="1">
        <f ca="1" xml:space="preserve">
IF($N264 = 5 + N("Presidente"),
    27000,
    IF($N264 = 6 + N("Vice-presidente"),
        23000,
        IF(OR($N264 = 8, $N264= 13, $N264 = 12) + N("Secretária bilíngue ou coordenador ou especialista"),
            8000,
            IF($N264 = 7 + N("Diretor"),
                15000,
                IF($N264 = 14 + N("Gerente"),
                    12000,
                    IF($N264 = 9 + N("Estagiário"),
                        705,
                        IF($N264 = 10 + N("Trainee"),
                            805,
                            IF($N264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IF($L264 = 7,
  500,
  IF($L264 = 8,
    1000,
    IF($L264 = 9,
      1500,
      IF($L264 = 10,
        2000,
        0
      )
    )
  )
)
+
N("Adicional no salário por área")
+
IF($M264 = 14 + N("Tecnologia da Informação"),
  120,
  IF($M264 = 16 + N("Vendas"),
    110,
    IF($M264 = 15 + N("Jurídico"),
      100,
      IF(OR($M264 = 8, $M264 = 9, $M264 = 11) + N("Recursos humanos ou comercial ou comunicação e marketing"),
        80,
        0
      )
    )
  )
)
+
N("Adicionando pegadinha")
+
IF(AND($M264 = 16, $L264 = 9, $N264 = 11) + N("Se for de vendas, com mestrado, analista sênior"),
  IF($J264 = 5,
    100,
    0
  )
  +
  IF($H264 = "M",
    200,
    0
  ),
  0
)</f>
        <v>23000</v>
      </c>
    </row>
    <row r="265" spans="1:22" x14ac:dyDescent="0.2">
      <c r="A265" s="7" cm="1">
        <f t="array" aca="1" ref="A265" ca="1">INDEX(Companies!$A:$A,RANDBETWEEN(2,COUNTA(Companies!$A:$A)),1)</f>
        <v>2</v>
      </c>
      <c r="B265" s="5">
        <f t="shared" si="40"/>
        <v>264</v>
      </c>
      <c r="C265" s="6">
        <f t="shared" ca="1" si="41"/>
        <v>1</v>
      </c>
      <c r="D265" s="7">
        <f ca="1">IF($B265 = 1 + N("Presidente"),
    127,
    IF($B265 = 2 + N("Vice-Presidente"),
        72,
        IF($B265 = 3 + N("Secretária bilíngue"),
            13,
            RANDBETWEEN(5,COUNT(Name!$A:$A) + 1)
        )
    )
)</f>
        <v>363</v>
      </c>
      <c r="E265" s="7" t="str">
        <f ca="1" xml:space="preserve">
VLOOKUP(
  $D265,
  Name!$A:$B,
  2,
  FALSE
)
&amp; " " &amp;
IF($B265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Paulista Nunes</v>
      </c>
      <c r="F265" s="7">
        <v>2</v>
      </c>
      <c r="G265" s="7" t="str" cm="1">
        <f t="array" aca="1" ref="G265" ca="1">VLOOKUP(INDEX(States!$B:$B,RANDBETWEEN(2,COUNTA(States!$A:$A)),1),States!$B:$C,2,FALSE)</f>
        <v>Vila Real</v>
      </c>
      <c r="H265" s="7" t="str">
        <f ca="1">VLOOKUP($D265,Name!$A:$C,3,FALSE)</f>
        <v>M</v>
      </c>
      <c r="I265" s="7" cm="1">
        <f t="array" aca="1" ref="I265" ca="1">INDEX('Marital status'!$A:$A,RANDBETWEEN(2,COUNTA('Marital status'!$A:$A)),1)</f>
        <v>5</v>
      </c>
      <c r="J265" s="7">
        <f t="shared" ca="1" si="42"/>
        <v>2</v>
      </c>
      <c r="K265" s="8">
        <f t="shared" ca="1" si="43"/>
        <v>37097</v>
      </c>
      <c r="L265" s="6">
        <f t="shared" ca="1" si="44"/>
        <v>4</v>
      </c>
      <c r="M265" s="7">
        <f ca="1" xml:space="preserve">
  IF(OR($N265 = 2, $N265 = 3, $N265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65" s="6">
        <f t="shared" ca="1" si="45"/>
        <v>8</v>
      </c>
      <c r="O265" s="7" t="str">
        <f ca="1">VLOOKUP($N265,Roles!$A:$B,2,FALSE)</f>
        <v>Analyst</v>
      </c>
      <c r="P265" s="6">
        <f t="shared" ca="1" si="46"/>
        <v>2</v>
      </c>
      <c r="Q265" s="8">
        <f ca="1" xml:space="preserve">
IF(
  OR(
    $N265=5,$N265=6,$N265=7,$N265=8,$N265=14
  ),
  36161,
  IF(
     (
      (TODAY() - $K265) / 365
     ) &lt; 19,
      TODAY(),
      RANDBETWEEN(36161,TODAY())
  )
)</f>
        <v>36161</v>
      </c>
      <c r="R265" s="6">
        <f ca="1">RANDBETWEEN(2,COUNTA('Recruitment source'!$A:$A))</f>
        <v>9</v>
      </c>
      <c r="S265" s="8" t="e">
        <f t="shared" ca="1" si="47"/>
        <v>#N/A</v>
      </c>
      <c r="T265" s="6" t="e">
        <f t="shared" ca="1" si="48"/>
        <v>#N/A</v>
      </c>
      <c r="U265" s="6">
        <f t="shared" ca="1" si="49"/>
        <v>5</v>
      </c>
      <c r="V265" s="1">
        <f ca="1" xml:space="preserve">
IF($N265 = 5 + N("Presidente"),
    27000,
    IF($N265 = 6 + N("Vice-presidente"),
        23000,
        IF(OR($N265 = 8, $N265= 13, $N265 = 12) + N("Secretária bilíngue ou coordenador ou especialista"),
            8000,
            IF($N265 = 7 + N("Diretor"),
                15000,
                IF($N265 = 14 + N("Gerente"),
                    12000,
                    IF($N265 = 9 + N("Estagiário"),
                        705,
                        IF($N265 = 10 + N("Trainee"),
                            805,
                            IF($N265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IF($L265 = 7,
  500,
  IF($L265 = 8,
    1000,
    IF($L265 = 9,
      1500,
      IF($L265 = 10,
        2000,
        0
      )
    )
  )
)
+
N("Adicional no salário por área")
+
IF($M265 = 14 + N("Tecnologia da Informação"),
  120,
  IF($M265 = 16 + N("Vendas"),
    110,
    IF($M265 = 15 + N("Jurídico"),
      100,
      IF(OR($M265 = 8, $M265 = 9, $M265 = 11) + N("Recursos humanos ou comercial ou comunicação e marketing"),
        80,
        0
      )
    )
  )
)
+
N("Adicionando pegadinha")
+
IF(AND($M265 = 16, $L265 = 9, $N265 = 11) + N("Se for de vendas, com mestrado, analista sênior"),
  IF($J265 = 5,
    100,
    0
  )
  +
  IF($H265 = "M",
    200,
    0
  ),
  0
)</f>
        <v>8000</v>
      </c>
    </row>
    <row r="266" spans="1:22" x14ac:dyDescent="0.2">
      <c r="A266" s="7" cm="1">
        <f t="array" aca="1" ref="A266" ca="1">INDEX(Companies!$A:$A,RANDBETWEEN(2,COUNTA(Companies!$A:$A)),1)</f>
        <v>2</v>
      </c>
      <c r="B266" s="5">
        <f t="shared" si="40"/>
        <v>265</v>
      </c>
      <c r="C266" s="6">
        <f t="shared" ca="1" si="41"/>
        <v>1</v>
      </c>
      <c r="D266" s="7">
        <f ca="1">IF($B266 = 1 + N("Presidente"),
    127,
    IF($B266 = 2 + N("Vice-Presidente"),
        72,
        IF($B266 = 3 + N("Secretária bilíngue"),
            13,
            RANDBETWEEN(5,COUNT(Name!$A:$A) + 1)
        )
    )
)</f>
        <v>76</v>
      </c>
      <c r="E266" s="7" t="str">
        <f ca="1" xml:space="preserve">
VLOOKUP(
  $D266,
  Name!$A:$B,
  2,
  FALSE
)
&amp; " " &amp;
IF($B266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Borba Silva</v>
      </c>
      <c r="F266" s="7">
        <v>2</v>
      </c>
      <c r="G266" s="7" t="str" cm="1">
        <f t="array" aca="1" ref="G266" ca="1">VLOOKUP(INDEX(States!$B:$B,RANDBETWEEN(2,COUNTA(States!$A:$A)),1),States!$B:$C,2,FALSE)</f>
        <v>Leiria</v>
      </c>
      <c r="H266" s="7" t="str">
        <f ca="1">VLOOKUP($D266,Name!$A:$C,3,FALSE)</f>
        <v>F</v>
      </c>
      <c r="I266" s="7" cm="1">
        <f t="array" aca="1" ref="I266" ca="1">INDEX('Marital status'!$A:$A,RANDBETWEEN(2,COUNTA('Marital status'!$A:$A)),1)</f>
        <v>4</v>
      </c>
      <c r="J266" s="7">
        <f t="shared" ca="1" si="42"/>
        <v>5</v>
      </c>
      <c r="K266" s="8">
        <f t="shared" ca="1" si="43"/>
        <v>29750</v>
      </c>
      <c r="L266" s="6">
        <f t="shared" ca="1" si="44"/>
        <v>4</v>
      </c>
      <c r="M266" s="7">
        <f ca="1" xml:space="preserve">
  IF(OR($N266 = 2, $N266 = 3, $N266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266" s="6">
        <f t="shared" ca="1" si="45"/>
        <v>6</v>
      </c>
      <c r="O266" s="7" t="str">
        <f ca="1">VLOOKUP($N266,Roles!$A:$B,2,FALSE)</f>
        <v>Intern</v>
      </c>
      <c r="P266" s="6" t="e">
        <f t="shared" ca="1" si="46"/>
        <v>#N/A</v>
      </c>
      <c r="Q266" s="8">
        <f ca="1" xml:space="preserve">
IF(
  OR(
    $N266=5,$N266=6,$N266=7,$N266=8,$N266=14
  ),
  36161,
  IF(
     (
      (TODAY() - $K266) / 365
     ) &lt; 19,
      TODAY(),
      RANDBETWEEN(36161,TODAY())
  )
)</f>
        <v>36161</v>
      </c>
      <c r="R266" s="6">
        <f ca="1">RANDBETWEEN(2,COUNTA('Recruitment source'!$A:$A))</f>
        <v>2</v>
      </c>
      <c r="S266" s="8" t="e">
        <f t="shared" ca="1" si="47"/>
        <v>#N/A</v>
      </c>
      <c r="T266" s="6" t="e">
        <f t="shared" ca="1" si="48"/>
        <v>#N/A</v>
      </c>
      <c r="U266" s="6">
        <f t="shared" ca="1" si="49"/>
        <v>3</v>
      </c>
      <c r="V266" s="1">
        <f ca="1" xml:space="preserve">
IF($N266 = 5 + N("Presidente"),
    27000,
    IF($N266 = 6 + N("Vice-presidente"),
        23000,
        IF(OR($N266 = 8, $N266= 13, $N266 = 12) + N("Secretária bilíngue ou coordenador ou especialista"),
            8000,
            IF($N266 = 7 + N("Diretor"),
                15000,
                IF($N266 = 14 + N("Gerente"),
                    12000,
                    IF($N266 = 9 + N("Estagiário"),
                        705,
                        IF($N266 = 10 + N("Trainee"),
                            805,
                            IF($N266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IF($L266 = 7,
  500,
  IF($L266 = 8,
    1000,
    IF($L266 = 9,
      1500,
      IF($L266 = 10,
        2000,
        0
      )
    )
  )
)
+
N("Adicional no salário por área")
+
IF($M266 = 14 + N("Tecnologia da Informação"),
  120,
  IF($M266 = 16 + N("Vendas"),
    110,
    IF($M266 = 15 + N("Jurídico"),
      100,
      IF(OR($M266 = 8, $M266 = 9, $M266 = 11) + N("Recursos humanos ou comercial ou comunicação e marketing"),
        80,
        0
      )
    )
  )
)
+
N("Adicionando pegadinha")
+
IF(AND($M266 = 16, $L266 = 9, $N266 = 11) + N("Se for de vendas, com mestrado, analista sênior"),
  IF($J266 = 5,
    100,
    0
  )
  +
  IF($H266 = "M",
    200,
    0
  ),
  0
)</f>
        <v>23080</v>
      </c>
    </row>
    <row r="267" spans="1:22" x14ac:dyDescent="0.2">
      <c r="A267" s="7" cm="1">
        <f t="array" aca="1" ref="A267" ca="1">INDEX(Companies!$A:$A,RANDBETWEEN(2,COUNTA(Companies!$A:$A)),1)</f>
        <v>2</v>
      </c>
      <c r="B267" s="5">
        <f t="shared" si="40"/>
        <v>266</v>
      </c>
      <c r="C267" s="6">
        <f t="shared" ca="1" si="41"/>
        <v>1</v>
      </c>
      <c r="D267" s="7">
        <f ca="1">IF($B267 = 1 + N("Presidente"),
    127,
    IF($B267 = 2 + N("Vice-Presidente"),
        72,
        IF($B267 = 3 + N("Secretária bilíngue"),
            13,
            RANDBETWEEN(5,COUNT(Name!$A:$A) + 1)
        )
    )
)</f>
        <v>316</v>
      </c>
      <c r="E267" s="7" t="str">
        <f ca="1" xml:space="preserve">
VLOOKUP(
  $D267,
  Name!$A:$B,
  2,
  FALSE
)
&amp; " " &amp;
IF($B267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Marques Martini</v>
      </c>
      <c r="F267" s="7">
        <v>2</v>
      </c>
      <c r="G267" s="7" t="str" cm="1">
        <f t="array" aca="1" ref="G267" ca="1">VLOOKUP(INDEX(States!$B:$B,RANDBETWEEN(2,COUNTA(States!$A:$A)),1),States!$B:$C,2,FALSE)</f>
        <v>braga</v>
      </c>
      <c r="H267" s="7" t="str">
        <f ca="1">VLOOKUP($D267,Name!$A:$C,3,FALSE)</f>
        <v>M</v>
      </c>
      <c r="I267" s="7" cm="1">
        <f t="array" aca="1" ref="I267" ca="1">INDEX('Marital status'!$A:$A,RANDBETWEEN(2,COUNTA('Marital status'!$A:$A)),1)</f>
        <v>5</v>
      </c>
      <c r="J267" s="7">
        <f t="shared" ca="1" si="42"/>
        <v>2</v>
      </c>
      <c r="K267" s="8">
        <f t="shared" ca="1" si="43"/>
        <v>35138</v>
      </c>
      <c r="L267" s="6">
        <f t="shared" ca="1" si="44"/>
        <v>5</v>
      </c>
      <c r="M267" s="7">
        <f ca="1" xml:space="preserve">
  IF(OR($N267 = 2, $N267 = 3, $N267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67" s="6">
        <f t="shared" ca="1" si="45"/>
        <v>8</v>
      </c>
      <c r="O267" s="7" t="str">
        <f ca="1">VLOOKUP($N267,Roles!$A:$B,2,FALSE)</f>
        <v>Analyst</v>
      </c>
      <c r="P267" s="6">
        <f t="shared" ca="1" si="46"/>
        <v>4</v>
      </c>
      <c r="Q267" s="8">
        <f ca="1" xml:space="preserve">
IF(
  OR(
    $N267=5,$N267=6,$N267=7,$N267=8,$N267=14
  ),
  36161,
  IF(
     (
      (TODAY() - $K267) / 365
     ) &lt; 19,
      TODAY(),
      RANDBETWEEN(36161,TODAY())
  )
)</f>
        <v>36161</v>
      </c>
      <c r="R267" s="6">
        <f ca="1">RANDBETWEEN(2,COUNTA('Recruitment source'!$A:$A))</f>
        <v>3</v>
      </c>
      <c r="S267" s="8" t="e">
        <f t="shared" ca="1" si="47"/>
        <v>#N/A</v>
      </c>
      <c r="T267" s="6" t="e">
        <f t="shared" ca="1" si="48"/>
        <v>#N/A</v>
      </c>
      <c r="U267" s="6">
        <f t="shared" ca="1" si="49"/>
        <v>4</v>
      </c>
      <c r="V267" s="1">
        <f ca="1" xml:space="preserve">
IF($N267 = 5 + N("Presidente"),
    27000,
    IF($N267 = 6 + N("Vice-presidente"),
        23000,
        IF(OR($N267 = 8, $N267= 13, $N267 = 12) + N("Secretária bilíngue ou coordenador ou especialista"),
            8000,
            IF($N267 = 7 + N("Diretor"),
                15000,
                IF($N267 = 14 + N("Gerente"),
                    12000,
                    IF($N267 = 9 + N("Estagiário"),
                        705,
                        IF($N267 = 10 + N("Trainee"),
                            805,
                            IF($N267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IF($L267 = 7,
  500,
  IF($L267 = 8,
    1000,
    IF($L267 = 9,
      1500,
      IF($L267 = 10,
        2000,
        0
      )
    )
  )
)
+
N("Adicional no salário por área")
+
IF($M267 = 14 + N("Tecnologia da Informação"),
  120,
  IF($M267 = 16 + N("Vendas"),
    110,
    IF($M267 = 15 + N("Jurídico"),
      100,
      IF(OR($M267 = 8, $M267 = 9, $M267 = 11) + N("Recursos humanos ou comercial ou comunicação e marketing"),
        80,
        0
      )
    )
  )
)
+
N("Adicionando pegadinha")
+
IF(AND($M267 = 16, $L267 = 9, $N267 = 11) + N("Se for de vendas, com mestrado, analista sênior"),
  IF($J267 = 5,
    100,
    0
  )
  +
  IF($H267 = "M",
    200,
    0
  ),
  0
)</f>
        <v>8000</v>
      </c>
    </row>
    <row r="268" spans="1:22" x14ac:dyDescent="0.2">
      <c r="A268" s="7" cm="1">
        <f t="array" aca="1" ref="A268" ca="1">INDEX(Companies!$A:$A,RANDBETWEEN(2,COUNTA(Companies!$A:$A)),1)</f>
        <v>2</v>
      </c>
      <c r="B268" s="5">
        <f t="shared" si="40"/>
        <v>267</v>
      </c>
      <c r="C268" s="6">
        <f t="shared" ca="1" si="41"/>
        <v>1</v>
      </c>
      <c r="D268" s="7">
        <f ca="1">IF($B268 = 1 + N("Presidente"),
    127,
    IF($B268 = 2 + N("Vice-Presidente"),
        72,
        IF($B268 = 3 + N("Secretária bilíngue"),
            13,
            RANDBETWEEN(5,COUNT(Name!$A:$A) + 1)
        )
    )
)</f>
        <v>26</v>
      </c>
      <c r="E268" s="7" t="str">
        <f ca="1" xml:space="preserve">
VLOOKUP(
  $D268,
  Name!$A:$B,
  2,
  FALSE
)
&amp; " " &amp;
IF($B268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Amor Lima</v>
      </c>
      <c r="F268" s="7">
        <v>2</v>
      </c>
      <c r="G268" s="7" t="str" cm="1">
        <f t="array" aca="1" ref="G268" ca="1">VLOOKUP(INDEX(States!$B:$B,RANDBETWEEN(2,COUNTA(States!$A:$A)),1),States!$B:$C,2,FALSE)</f>
        <v>Portalegre</v>
      </c>
      <c r="H268" s="7" t="str">
        <f ca="1">VLOOKUP($D268,Name!$A:$C,3,FALSE)</f>
        <v>F</v>
      </c>
      <c r="I268" s="7" cm="1">
        <f t="array" aca="1" ref="I268" ca="1">INDEX('Marital status'!$A:$A,RANDBETWEEN(2,COUNTA('Marital status'!$A:$A)),1)</f>
        <v>3</v>
      </c>
      <c r="J268" s="7">
        <f t="shared" ca="1" si="42"/>
        <v>2</v>
      </c>
      <c r="K268" s="8">
        <f t="shared" ca="1" si="43"/>
        <v>33311</v>
      </c>
      <c r="L268" s="6">
        <f t="shared" ca="1" si="44"/>
        <v>4</v>
      </c>
      <c r="M268" s="7">
        <f ca="1" xml:space="preserve">
  IF(OR($N268 = 2, $N268 = 3, $N268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68" s="6">
        <f t="shared" ca="1" si="45"/>
        <v>7</v>
      </c>
      <c r="O268" s="7" t="str">
        <f ca="1">VLOOKUP($N268,Roles!$A:$B,2,FALSE)</f>
        <v>Trainee</v>
      </c>
      <c r="P268" s="6" t="e">
        <f t="shared" ca="1" si="46"/>
        <v>#N/A</v>
      </c>
      <c r="Q268" s="8">
        <f ca="1" xml:space="preserve">
IF(
  OR(
    $N268=5,$N268=6,$N268=7,$N268=8,$N268=14
  ),
  36161,
  IF(
     (
      (TODAY() - $K268) / 365
     ) &lt; 19,
      TODAY(),
      RANDBETWEEN(36161,TODAY())
  )
)</f>
        <v>36161</v>
      </c>
      <c r="R268" s="6">
        <f ca="1">RANDBETWEEN(2,COUNTA('Recruitment source'!$A:$A))</f>
        <v>6</v>
      </c>
      <c r="S268" s="8" t="e">
        <f t="shared" ca="1" si="47"/>
        <v>#N/A</v>
      </c>
      <c r="T268" s="6" t="e">
        <f t="shared" ca="1" si="48"/>
        <v>#N/A</v>
      </c>
      <c r="U268" s="6">
        <f t="shared" ca="1" si="49"/>
        <v>5</v>
      </c>
      <c r="V268" s="1">
        <f ca="1" xml:space="preserve">
IF($N268 = 5 + N("Presidente"),
    27000,
    IF($N268 = 6 + N("Vice-presidente"),
        23000,
        IF(OR($N268 = 8, $N268= 13, $N268 = 12) + N("Secretária bilíngue ou coordenador ou especialista"),
            8000,
            IF($N268 = 7 + N("Diretor"),
                15000,
                IF($N268 = 14 + N("Gerente"),
                    12000,
                    IF($N268 = 9 + N("Estagiário"),
                        705,
                        IF($N268 = 10 + N("Trainee"),
                            805,
                            IF($N268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IF($L268 = 7,
  500,
  IF($L268 = 8,
    1000,
    IF($L268 = 9,
      1500,
      IF($L268 = 10,
        2000,
        0
      )
    )
  )
)
+
N("Adicional no salário por área")
+
IF($M268 = 14 + N("Tecnologia da Informação"),
  120,
  IF($M268 = 16 + N("Vendas"),
    110,
    IF($M268 = 15 + N("Jurídico"),
      100,
      IF(OR($M268 = 8, $M268 = 9, $M268 = 11) + N("Recursos humanos ou comercial ou comunicação e marketing"),
        80,
        0
      )
    )
  )
)
+
N("Adicionando pegadinha")
+
IF(AND($M268 = 16, $L268 = 9, $N268 = 11) + N("Se for de vendas, com mestrado, analista sênior"),
  IF($J268 = 5,
    100,
    0
  )
  +
  IF($H268 = "M",
    200,
    0
  ),
  0
)</f>
        <v>15000</v>
      </c>
    </row>
    <row r="269" spans="1:22" x14ac:dyDescent="0.2">
      <c r="A269" s="7" cm="1">
        <f t="array" aca="1" ref="A269" ca="1">INDEX(Companies!$A:$A,RANDBETWEEN(2,COUNTA(Companies!$A:$A)),1)</f>
        <v>2</v>
      </c>
      <c r="B269" s="5">
        <f t="shared" si="40"/>
        <v>268</v>
      </c>
      <c r="C269" s="6">
        <f t="shared" ca="1" si="41"/>
        <v>1</v>
      </c>
      <c r="D269" s="7">
        <f ca="1">IF($B269 = 1 + N("Presidente"),
    127,
    IF($B269 = 2 + N("Vice-Presidente"),
        72,
        IF($B269 = 3 + N("Secretária bilíngue"),
            13,
            RANDBETWEEN(5,COUNT(Name!$A:$A) + 1)
        )
    )
)</f>
        <v>308</v>
      </c>
      <c r="E269" s="7" t="str">
        <f ca="1" xml:space="preserve">
VLOOKUP(
  $D269,
  Name!$A:$B,
  2,
  FALSE
)
&amp; " " &amp;
IF($B269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Ricci Mariani</v>
      </c>
      <c r="F269" s="7">
        <v>2</v>
      </c>
      <c r="G269" s="7" t="str" cm="1">
        <f t="array" aca="1" ref="G269" ca="1">VLOOKUP(INDEX(States!$B:$B,RANDBETWEEN(2,COUNTA(States!$A:$A)),1),States!$B:$C,2,FALSE)</f>
        <v>Beja</v>
      </c>
      <c r="H269" s="7" t="str">
        <f ca="1">VLOOKUP($D269,Name!$A:$C,3,FALSE)</f>
        <v>M</v>
      </c>
      <c r="I269" s="7" cm="1">
        <f t="array" aca="1" ref="I269" ca="1">INDEX('Marital status'!$A:$A,RANDBETWEEN(2,COUNTA('Marital status'!$A:$A)),1)</f>
        <v>5</v>
      </c>
      <c r="J269" s="7">
        <f t="shared" ca="1" si="42"/>
        <v>2</v>
      </c>
      <c r="K269" s="8">
        <f t="shared" ca="1" si="43"/>
        <v>32615</v>
      </c>
      <c r="L269" s="6">
        <f t="shared" ca="1" si="44"/>
        <v>5</v>
      </c>
      <c r="M269" s="7">
        <f ca="1" xml:space="preserve">
  IF(OR($N269 = 2, $N269 = 3, $N269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69" s="6">
        <f t="shared" ca="1" si="45"/>
        <v>8</v>
      </c>
      <c r="O269" s="7" t="str">
        <f ca="1">VLOOKUP($N269,Roles!$A:$B,2,FALSE)</f>
        <v>Analyst</v>
      </c>
      <c r="P269" s="6">
        <f t="shared" ca="1" si="46"/>
        <v>2</v>
      </c>
      <c r="Q269" s="8">
        <f ca="1" xml:space="preserve">
IF(
  OR(
    $N269=5,$N269=6,$N269=7,$N269=8,$N269=14
  ),
  36161,
  IF(
     (
      (TODAY() - $K269) / 365
     ) &lt; 19,
      TODAY(),
      RANDBETWEEN(36161,TODAY())
  )
)</f>
        <v>36161</v>
      </c>
      <c r="R269" s="6">
        <f ca="1">RANDBETWEEN(2,COUNTA('Recruitment source'!$A:$A))</f>
        <v>9</v>
      </c>
      <c r="S269" s="8" t="e">
        <f t="shared" ca="1" si="47"/>
        <v>#N/A</v>
      </c>
      <c r="T269" s="6" t="e">
        <f t="shared" ca="1" si="48"/>
        <v>#N/A</v>
      </c>
      <c r="U269" s="6">
        <f t="shared" ca="1" si="49"/>
        <v>2</v>
      </c>
      <c r="V269" s="1">
        <f ca="1" xml:space="preserve">
IF($N269 = 5 + N("Presidente"),
    27000,
    IF($N269 = 6 + N("Vice-presidente"),
        23000,
        IF(OR($N269 = 8, $N269= 13, $N269 = 12) + N("Secretária bilíngue ou coordenador ou especialista"),
            8000,
            IF($N269 = 7 + N("Diretor"),
                15000,
                IF($N269 = 14 + N("Gerente"),
                    12000,
                    IF($N269 = 9 + N("Estagiário"),
                        705,
                        IF($N269 = 10 + N("Trainee"),
                            805,
                            IF($N269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IF($L269 = 7,
  500,
  IF($L269 = 8,
    1000,
    IF($L269 = 9,
      1500,
      IF($L269 = 10,
        2000,
        0
      )
    )
  )
)
+
N("Adicional no salário por área")
+
IF($M269 = 14 + N("Tecnologia da Informação"),
  120,
  IF($M269 = 16 + N("Vendas"),
    110,
    IF($M269 = 15 + N("Jurídico"),
      100,
      IF(OR($M269 = 8, $M269 = 9, $M269 = 11) + N("Recursos humanos ou comercial ou comunicação e marketing"),
        80,
        0
      )
    )
  )
)
+
N("Adicionando pegadinha")
+
IF(AND($M269 = 16, $L269 = 9, $N269 = 11) + N("Se for de vendas, com mestrado, analista sênior"),
  IF($J269 = 5,
    100,
    0
  )
  +
  IF($H269 = "M",
    200,
    0
  ),
  0
)</f>
        <v>8000</v>
      </c>
    </row>
    <row r="270" spans="1:22" x14ac:dyDescent="0.2">
      <c r="A270" s="7" cm="1">
        <f t="array" aca="1" ref="A270" ca="1">INDEX(Companies!$A:$A,RANDBETWEEN(2,COUNTA(Companies!$A:$A)),1)</f>
        <v>2</v>
      </c>
      <c r="B270" s="5">
        <f t="shared" si="40"/>
        <v>269</v>
      </c>
      <c r="C270" s="6">
        <f t="shared" ca="1" si="41"/>
        <v>1</v>
      </c>
      <c r="D270" s="7">
        <f ca="1">IF($B270 = 1 + N("Presidente"),
    127,
    IF($B270 = 2 + N("Vice-Presidente"),
        72,
        IF($B270 = 3 + N("Secretária bilíngue"),
            13,
            RANDBETWEEN(5,COUNT(Name!$A:$A) + 1)
        )
    )
)</f>
        <v>307</v>
      </c>
      <c r="E270" s="7" t="str">
        <f ca="1" xml:space="preserve">
VLOOKUP(
  $D270,
  Name!$A:$B,
  2,
  FALSE
)
&amp; " " &amp;
IF($B270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Amor Azeredo</v>
      </c>
      <c r="F270" s="7">
        <v>2</v>
      </c>
      <c r="G270" s="7" t="str" cm="1">
        <f t="array" aca="1" ref="G270" ca="1">VLOOKUP(INDEX(States!$B:$B,RANDBETWEEN(2,COUNTA(States!$A:$A)),1),States!$B:$C,2,FALSE)</f>
        <v>Coimbra</v>
      </c>
      <c r="H270" s="7" t="str">
        <f ca="1">VLOOKUP($D270,Name!$A:$C,3,FALSE)</f>
        <v>F</v>
      </c>
      <c r="I270" s="7" cm="1">
        <f t="array" aca="1" ref="I270" ca="1">INDEX('Marital status'!$A:$A,RANDBETWEEN(2,COUNTA('Marital status'!$A:$A)),1)</f>
        <v>6</v>
      </c>
      <c r="J270" s="7">
        <f t="shared" ca="1" si="42"/>
        <v>2</v>
      </c>
      <c r="K270" s="8">
        <f t="shared" ca="1" si="43"/>
        <v>29765</v>
      </c>
      <c r="L270" s="6">
        <f t="shared" ca="1" si="44"/>
        <v>4</v>
      </c>
      <c r="M270" s="7">
        <f ca="1" xml:space="preserve">
  IF(OR($N270 = 2, $N270 = 3, $N270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70" s="6">
        <f t="shared" ca="1" si="45"/>
        <v>7</v>
      </c>
      <c r="O270" s="7" t="str">
        <f ca="1">VLOOKUP($N270,Roles!$A:$B,2,FALSE)</f>
        <v>Trainee</v>
      </c>
      <c r="P270" s="6" t="e">
        <f t="shared" ca="1" si="46"/>
        <v>#N/A</v>
      </c>
      <c r="Q270" s="8">
        <f ca="1" xml:space="preserve">
IF(
  OR(
    $N270=5,$N270=6,$N270=7,$N270=8,$N270=14
  ),
  36161,
  IF(
     (
      (TODAY() - $K270) / 365
     ) &lt; 19,
      TODAY(),
      RANDBETWEEN(36161,TODAY())
  )
)</f>
        <v>36161</v>
      </c>
      <c r="R270" s="6">
        <f ca="1">RANDBETWEEN(2,COUNTA('Recruitment source'!$A:$A))</f>
        <v>5</v>
      </c>
      <c r="S270" s="8" t="e">
        <f t="shared" ca="1" si="47"/>
        <v>#N/A</v>
      </c>
      <c r="T270" s="6" t="e">
        <f t="shared" ca="1" si="48"/>
        <v>#N/A</v>
      </c>
      <c r="U270" s="6">
        <f t="shared" ca="1" si="49"/>
        <v>4</v>
      </c>
      <c r="V270" s="1">
        <f ca="1" xml:space="preserve">
IF($N270 = 5 + N("Presidente"),
    27000,
    IF($N270 = 6 + N("Vice-presidente"),
        23000,
        IF(OR($N270 = 8, $N270= 13, $N270 = 12) + N("Secretária bilíngue ou coordenador ou especialista"),
            8000,
            IF($N270 = 7 + N("Diretor"),
                15000,
                IF($N270 = 14 + N("Gerente"),
                    12000,
                    IF($N270 = 9 + N("Estagiário"),
                        705,
                        IF($N270 = 10 + N("Trainee"),
                            805,
                            IF($N270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IF($L270 = 7,
  500,
  IF($L270 = 8,
    1000,
    IF($L270 = 9,
      1500,
      IF($L270 = 10,
        2000,
        0
      )
    )
  )
)
+
N("Adicional no salário por área")
+
IF($M270 = 14 + N("Tecnologia da Informação"),
  120,
  IF($M270 = 16 + N("Vendas"),
    110,
    IF($M270 = 15 + N("Jurídico"),
      100,
      IF(OR($M270 = 8, $M270 = 9, $M270 = 11) + N("Recursos humanos ou comercial ou comunicação e marketing"),
        80,
        0
      )
    )
  )
)
+
N("Adicionando pegadinha")
+
IF(AND($M270 = 16, $L270 = 9, $N270 = 11) + N("Se for de vendas, com mestrado, analista sênior"),
  IF($J270 = 5,
    100,
    0
  )
  +
  IF($H270 = "M",
    200,
    0
  ),
  0
)</f>
        <v>15000</v>
      </c>
    </row>
    <row r="271" spans="1:22" x14ac:dyDescent="0.2">
      <c r="A271" s="7" cm="1">
        <f t="array" aca="1" ref="A271" ca="1">INDEX(Companies!$A:$A,RANDBETWEEN(2,COUNTA(Companies!$A:$A)),1)</f>
        <v>2</v>
      </c>
      <c r="B271" s="5">
        <f t="shared" si="40"/>
        <v>270</v>
      </c>
      <c r="C271" s="6">
        <f t="shared" ca="1" si="41"/>
        <v>1</v>
      </c>
      <c r="D271" s="7">
        <f ca="1">IF($B271 = 1 + N("Presidente"),
    127,
    IF($B271 = 2 + N("Vice-Presidente"),
        72,
        IF($B271 = 3 + N("Secretária bilíngue"),
            13,
            RANDBETWEEN(5,COUNT(Name!$A:$A) + 1)
        )
    )
)</f>
        <v>344</v>
      </c>
      <c r="E271" s="7" t="str">
        <f ca="1" xml:space="preserve">
VLOOKUP(
  $D271,
  Name!$A:$B,
  2,
  FALSE
)
&amp; " " &amp;
IF($B271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Campos Monti</v>
      </c>
      <c r="F271" s="7">
        <v>2</v>
      </c>
      <c r="G271" s="7" t="str" cm="1">
        <f t="array" aca="1" ref="G271" ca="1">VLOOKUP(INDEX(States!$B:$B,RANDBETWEEN(2,COUNTA(States!$A:$A)),1),States!$B:$C,2,FALSE)</f>
        <v>Guarda</v>
      </c>
      <c r="H271" s="7" t="str">
        <f ca="1">VLOOKUP($D271,Name!$A:$C,3,FALSE)</f>
        <v>M</v>
      </c>
      <c r="I271" s="7" cm="1">
        <f t="array" aca="1" ref="I271" ca="1">INDEX('Marital status'!$A:$A,RANDBETWEEN(2,COUNTA('Marital status'!$A:$A)),1)</f>
        <v>2</v>
      </c>
      <c r="J271" s="7">
        <f t="shared" ca="1" si="42"/>
        <v>2</v>
      </c>
      <c r="K271" s="8">
        <f t="shared" ca="1" si="43"/>
        <v>37337</v>
      </c>
      <c r="L271" s="6">
        <f t="shared" ca="1" si="44"/>
        <v>5</v>
      </c>
      <c r="M271" s="7">
        <f ca="1" xml:space="preserve">
  IF(OR($N271 = 2, $N271 = 3, $N271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71" s="6">
        <f t="shared" ca="1" si="45"/>
        <v>8</v>
      </c>
      <c r="O271" s="7" t="str">
        <f ca="1">VLOOKUP($N271,Roles!$A:$B,2,FALSE)</f>
        <v>Analyst</v>
      </c>
      <c r="P271" s="6">
        <f t="shared" ca="1" si="46"/>
        <v>4</v>
      </c>
      <c r="Q271" s="8">
        <f ca="1" xml:space="preserve">
IF(
  OR(
    $N271=5,$N271=6,$N271=7,$N271=8,$N271=14
  ),
  36161,
  IF(
     (
      (TODAY() - $K271) / 365
     ) &lt; 19,
      TODAY(),
      RANDBETWEEN(36161,TODAY())
  )
)</f>
        <v>36161</v>
      </c>
      <c r="R271" s="6">
        <f ca="1">RANDBETWEEN(2,COUNTA('Recruitment source'!$A:$A))</f>
        <v>6</v>
      </c>
      <c r="S271" s="8" t="e">
        <f t="shared" ca="1" si="47"/>
        <v>#N/A</v>
      </c>
      <c r="T271" s="6" t="e">
        <f t="shared" ca="1" si="48"/>
        <v>#N/A</v>
      </c>
      <c r="U271" s="6">
        <f t="shared" ca="1" si="49"/>
        <v>5</v>
      </c>
      <c r="V271" s="1">
        <f ca="1" xml:space="preserve">
IF($N271 = 5 + N("Presidente"),
    27000,
    IF($N271 = 6 + N("Vice-presidente"),
        23000,
        IF(OR($N271 = 8, $N271= 13, $N271 = 12) + N("Secretária bilíngue ou coordenador ou especialista"),
            8000,
            IF($N271 = 7 + N("Diretor"),
                15000,
                IF($N271 = 14 + N("Gerente"),
                    12000,
                    IF($N271 = 9 + N("Estagiário"),
                        705,
                        IF($N271 = 10 + N("Trainee"),
                            805,
                            IF($N271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IF($L271 = 7,
  500,
  IF($L271 = 8,
    1000,
    IF($L271 = 9,
      1500,
      IF($L271 = 10,
        2000,
        0
      )
    )
  )
)
+
N("Adicional no salário por área")
+
IF($M271 = 14 + N("Tecnologia da Informação"),
  120,
  IF($M271 = 16 + N("Vendas"),
    110,
    IF($M271 = 15 + N("Jurídico"),
      100,
      IF(OR($M271 = 8, $M271 = 9, $M271 = 11) + N("Recursos humanos ou comercial ou comunicação e marketing"),
        80,
        0
      )
    )
  )
)
+
N("Adicionando pegadinha")
+
IF(AND($M271 = 16, $L271 = 9, $N271 = 11) + N("Se for de vendas, com mestrado, analista sênior"),
  IF($J271 = 5,
    100,
    0
  )
  +
  IF($H271 = "M",
    200,
    0
  ),
  0
)</f>
        <v>8000</v>
      </c>
    </row>
    <row r="272" spans="1:22" x14ac:dyDescent="0.2">
      <c r="A272" s="7" cm="1">
        <f t="array" aca="1" ref="A272" ca="1">INDEX(Companies!$A:$A,RANDBETWEEN(2,COUNTA(Companies!$A:$A)),1)</f>
        <v>2</v>
      </c>
      <c r="B272" s="5">
        <f t="shared" si="40"/>
        <v>271</v>
      </c>
      <c r="C272" s="6">
        <f t="shared" ca="1" si="41"/>
        <v>1</v>
      </c>
      <c r="D272" s="7">
        <f ca="1">IF($B272 = 1 + N("Presidente"),
    127,
    IF($B272 = 2 + N("Vice-Presidente"),
        72,
        IF($B272 = 3 + N("Secretária bilíngue"),
            13,
            RANDBETWEEN(5,COUNT(Name!$A:$A) + 1)
        )
    )
)</f>
        <v>220</v>
      </c>
      <c r="E272" s="7" t="str">
        <f ca="1" xml:space="preserve">
VLOOKUP(
  $D272,
  Name!$A:$B,
  2,
  FALSE
)
&amp; " " &amp;
IF($B272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Leite Madureira</v>
      </c>
      <c r="F272" s="7">
        <v>2</v>
      </c>
      <c r="G272" s="7" t="str" cm="1">
        <f t="array" aca="1" ref="G272" ca="1">VLOOKUP(INDEX(States!$B:$B,RANDBETWEEN(2,COUNTA(States!$A:$A)),1),States!$B:$C,2,FALSE)</f>
        <v>Castelo Branco</v>
      </c>
      <c r="H272" s="7" t="str">
        <f ca="1">VLOOKUP($D272,Name!$A:$C,3,FALSE)</f>
        <v>F</v>
      </c>
      <c r="I272" s="7" cm="1">
        <f t="array" aca="1" ref="I272" ca="1">INDEX('Marital status'!$A:$A,RANDBETWEEN(2,COUNTA('Marital status'!$A:$A)),1)</f>
        <v>3</v>
      </c>
      <c r="J272" s="7">
        <f t="shared" ca="1" si="42"/>
        <v>2</v>
      </c>
      <c r="K272" s="8">
        <f t="shared" ca="1" si="43"/>
        <v>30886</v>
      </c>
      <c r="L272" s="6">
        <f t="shared" ca="1" si="44"/>
        <v>4</v>
      </c>
      <c r="M272" s="7">
        <f ca="1" xml:space="preserve">
  IF(OR($N272 = 2, $N272 = 3, $N272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72" s="6">
        <f t="shared" ca="1" si="45"/>
        <v>7</v>
      </c>
      <c r="O272" s="7" t="str">
        <f ca="1">VLOOKUP($N272,Roles!$A:$B,2,FALSE)</f>
        <v>Trainee</v>
      </c>
      <c r="P272" s="6" t="e">
        <f t="shared" ca="1" si="46"/>
        <v>#N/A</v>
      </c>
      <c r="Q272" s="8">
        <f ca="1" xml:space="preserve">
IF(
  OR(
    $N272=5,$N272=6,$N272=7,$N272=8,$N272=14
  ),
  36161,
  IF(
     (
      (TODAY() - $K272) / 365
     ) &lt; 19,
      TODAY(),
      RANDBETWEEN(36161,TODAY())
  )
)</f>
        <v>36161</v>
      </c>
      <c r="R272" s="6">
        <f ca="1">RANDBETWEEN(2,COUNTA('Recruitment source'!$A:$A))</f>
        <v>11</v>
      </c>
      <c r="S272" s="8" t="e">
        <f t="shared" ca="1" si="47"/>
        <v>#N/A</v>
      </c>
      <c r="T272" s="6" t="e">
        <f t="shared" ca="1" si="48"/>
        <v>#N/A</v>
      </c>
      <c r="U272" s="6">
        <f t="shared" ca="1" si="49"/>
        <v>4</v>
      </c>
      <c r="V272" s="1">
        <f ca="1" xml:space="preserve">
IF($N272 = 5 + N("Presidente"),
    27000,
    IF($N272 = 6 + N("Vice-presidente"),
        23000,
        IF(OR($N272 = 8, $N272= 13, $N272 = 12) + N("Secretária bilíngue ou coordenador ou especialista"),
            8000,
            IF($N272 = 7 + N("Diretor"),
                15000,
                IF($N272 = 14 + N("Gerente"),
                    12000,
                    IF($N272 = 9 + N("Estagiário"),
                        705,
                        IF($N272 = 10 + N("Trainee"),
                            805,
                            IF($N272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IF($L272 = 7,
  500,
  IF($L272 = 8,
    1000,
    IF($L272 = 9,
      1500,
      IF($L272 = 10,
        2000,
        0
      )
    )
  )
)
+
N("Adicional no salário por área")
+
IF($M272 = 14 + N("Tecnologia da Informação"),
  120,
  IF($M272 = 16 + N("Vendas"),
    110,
    IF($M272 = 15 + N("Jurídico"),
      100,
      IF(OR($M272 = 8, $M272 = 9, $M272 = 11) + N("Recursos humanos ou comercial ou comunicação e marketing"),
        80,
        0
      )
    )
  )
)
+
N("Adicionando pegadinha")
+
IF(AND($M272 = 16, $L272 = 9, $N272 = 11) + N("Se for de vendas, com mestrado, analista sênior"),
  IF($J272 = 5,
    100,
    0
  )
  +
  IF($H272 = "M",
    200,
    0
  ),
  0
)</f>
        <v>15000</v>
      </c>
    </row>
    <row r="273" spans="1:22" x14ac:dyDescent="0.2">
      <c r="A273" s="7" cm="1">
        <f t="array" aca="1" ref="A273" ca="1">INDEX(Companies!$A:$A,RANDBETWEEN(2,COUNTA(Companies!$A:$A)),1)</f>
        <v>2</v>
      </c>
      <c r="B273" s="5">
        <f t="shared" si="40"/>
        <v>272</v>
      </c>
      <c r="C273" s="6">
        <f t="shared" ca="1" si="41"/>
        <v>1</v>
      </c>
      <c r="D273" s="7">
        <f ca="1">IF($B273 = 1 + N("Presidente"),
    127,
    IF($B273 = 2 + N("Vice-Presidente"),
        72,
        IF($B273 = 3 + N("Secretária bilíngue"),
            13,
            RANDBETWEEN(5,COUNT(Name!$A:$A) + 1)
        )
    )
)</f>
        <v>82</v>
      </c>
      <c r="E273" s="7" t="str">
        <f ca="1" xml:space="preserve">
VLOOKUP(
  $D273,
  Name!$A:$B,
  2,
  FALSE
)
&amp; " " &amp;
IF($B273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Aragão Carneiro</v>
      </c>
      <c r="F273" s="7">
        <v>2</v>
      </c>
      <c r="G273" s="7" t="str" cm="1">
        <f t="array" aca="1" ref="G273" ca="1">VLOOKUP(INDEX(States!$B:$B,RANDBETWEEN(2,COUNTA(States!$A:$A)),1),States!$B:$C,2,FALSE)</f>
        <v>Brangança</v>
      </c>
      <c r="H273" s="7" t="str">
        <f ca="1">VLOOKUP($D273,Name!$A:$C,3,FALSE)</f>
        <v>M</v>
      </c>
      <c r="I273" s="7" cm="1">
        <f t="array" aca="1" ref="I273" ca="1">INDEX('Marital status'!$A:$A,RANDBETWEEN(2,COUNTA('Marital status'!$A:$A)),1)</f>
        <v>6</v>
      </c>
      <c r="J273" s="7">
        <f t="shared" ca="1" si="42"/>
        <v>3</v>
      </c>
      <c r="K273" s="8">
        <f t="shared" ca="1" si="43"/>
        <v>35378</v>
      </c>
      <c r="L273" s="6">
        <f t="shared" ca="1" si="44"/>
        <v>5</v>
      </c>
      <c r="M273" s="7">
        <f ca="1" xml:space="preserve">
  IF(OR($N273 = 2, $N273 = 3, $N273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73" s="6">
        <f t="shared" ca="1" si="45"/>
        <v>8</v>
      </c>
      <c r="O273" s="7" t="str">
        <f ca="1">VLOOKUP($N273,Roles!$A:$B,2,FALSE)</f>
        <v>Analyst</v>
      </c>
      <c r="P273" s="6">
        <f t="shared" ca="1" si="46"/>
        <v>2</v>
      </c>
      <c r="Q273" s="8">
        <f ca="1" xml:space="preserve">
IF(
  OR(
    $N273=5,$N273=6,$N273=7,$N273=8,$N273=14
  ),
  36161,
  IF(
     (
      (TODAY() - $K273) / 365
     ) &lt; 19,
      TODAY(),
      RANDBETWEEN(36161,TODAY())
  )
)</f>
        <v>36161</v>
      </c>
      <c r="R273" s="6">
        <f ca="1">RANDBETWEEN(2,COUNTA('Recruitment source'!$A:$A))</f>
        <v>2</v>
      </c>
      <c r="S273" s="8" t="e">
        <f t="shared" ca="1" si="47"/>
        <v>#N/A</v>
      </c>
      <c r="T273" s="6" t="e">
        <f t="shared" ca="1" si="48"/>
        <v>#N/A</v>
      </c>
      <c r="U273" s="6">
        <f t="shared" ca="1" si="49"/>
        <v>3</v>
      </c>
      <c r="V273" s="1">
        <f ca="1" xml:space="preserve">
IF($N273 = 5 + N("Presidente"),
    27000,
    IF($N273 = 6 + N("Vice-presidente"),
        23000,
        IF(OR($N273 = 8, $N273= 13, $N273 = 12) + N("Secretária bilíngue ou coordenador ou especialista"),
            8000,
            IF($N273 = 7 + N("Diretor"),
                15000,
                IF($N273 = 14 + N("Gerente"),
                    12000,
                    IF($N273 = 9 + N("Estagiário"),
                        705,
                        IF($N273 = 10 + N("Trainee"),
                            805,
                            IF($N273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IF($L273 = 7,
  500,
  IF($L273 = 8,
    1000,
    IF($L273 = 9,
      1500,
      IF($L273 = 10,
        2000,
        0
      )
    )
  )
)
+
N("Adicional no salário por área")
+
IF($M273 = 14 + N("Tecnologia da Informação"),
  120,
  IF($M273 = 16 + N("Vendas"),
    110,
    IF($M273 = 15 + N("Jurídico"),
      100,
      IF(OR($M273 = 8, $M273 = 9, $M273 = 11) + N("Recursos humanos ou comercial ou comunicação e marketing"),
        80,
        0
      )
    )
  )
)
+
N("Adicionando pegadinha")
+
IF(AND($M273 = 16, $L273 = 9, $N273 = 11) + N("Se for de vendas, com mestrado, analista sênior"),
  IF($J273 = 5,
    100,
    0
  )
  +
  IF($H273 = "M",
    200,
    0
  ),
  0
)</f>
        <v>8000</v>
      </c>
    </row>
    <row r="274" spans="1:22" x14ac:dyDescent="0.2">
      <c r="A274" s="7" cm="1">
        <f t="array" aca="1" ref="A274" ca="1">INDEX(Companies!$A:$A,RANDBETWEEN(2,COUNTA(Companies!$A:$A)),1)</f>
        <v>2</v>
      </c>
      <c r="B274" s="5">
        <f t="shared" si="40"/>
        <v>273</v>
      </c>
      <c r="C274" s="6">
        <f t="shared" ca="1" si="41"/>
        <v>1</v>
      </c>
      <c r="D274" s="7">
        <f ca="1">IF($B274 = 1 + N("Presidente"),
    127,
    IF($B274 = 2 + N("Vice-Presidente"),
        72,
        IF($B274 = 3 + N("Secretária bilíngue"),
            13,
            RANDBETWEEN(5,COUNT(Name!$A:$A) + 1)
        )
    )
)</f>
        <v>170</v>
      </c>
      <c r="E274" s="7" t="str">
        <f ca="1" xml:space="preserve">
VLOOKUP(
  $D274,
  Name!$A:$B,
  2,
  FALSE
)
&amp; " " &amp;
IF($B274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Leite sobrenome</v>
      </c>
      <c r="F274" s="7">
        <v>2</v>
      </c>
      <c r="G274" s="7" t="str" cm="1">
        <f t="array" aca="1" ref="G274" ca="1">VLOOKUP(INDEX(States!$B:$B,RANDBETWEEN(2,COUNTA(States!$A:$A)),1),States!$B:$C,2,FALSE)</f>
        <v>Coimbra</v>
      </c>
      <c r="H274" s="7" t="str">
        <f ca="1">VLOOKUP($D274,Name!$A:$C,3,FALSE)</f>
        <v>F</v>
      </c>
      <c r="I274" s="7" cm="1">
        <f t="array" aca="1" ref="I274" ca="1">INDEX('Marital status'!$A:$A,RANDBETWEEN(2,COUNTA('Marital status'!$A:$A)),1)</f>
        <v>6</v>
      </c>
      <c r="J274" s="7">
        <f t="shared" ca="1" si="42"/>
        <v>2</v>
      </c>
      <c r="K274" s="8">
        <f t="shared" ca="1" si="43"/>
        <v>20350</v>
      </c>
      <c r="L274" s="6">
        <f t="shared" ca="1" si="44"/>
        <v>4</v>
      </c>
      <c r="M274" s="7">
        <f ca="1" xml:space="preserve">
  IF(OR($N274 = 2, $N274 = 3, $N274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74" s="6">
        <f t="shared" ca="1" si="45"/>
        <v>6</v>
      </c>
      <c r="O274" s="7" t="str">
        <f ca="1">VLOOKUP($N274,Roles!$A:$B,2,FALSE)</f>
        <v>Intern</v>
      </c>
      <c r="P274" s="6" t="e">
        <f t="shared" ca="1" si="46"/>
        <v>#N/A</v>
      </c>
      <c r="Q274" s="8">
        <f ca="1" xml:space="preserve">
IF(
  OR(
    $N274=5,$N274=6,$N274=7,$N274=8,$N274=14
  ),
  36161,
  IF(
     (
      (TODAY() - $K274) / 365
     ) &lt; 19,
      TODAY(),
      RANDBETWEEN(36161,TODAY())
  )
)</f>
        <v>36161</v>
      </c>
      <c r="R274" s="6">
        <f ca="1">RANDBETWEEN(2,COUNTA('Recruitment source'!$A:$A))</f>
        <v>5</v>
      </c>
      <c r="S274" s="8" t="e">
        <f t="shared" ca="1" si="47"/>
        <v>#N/A</v>
      </c>
      <c r="T274" s="6" t="e">
        <f t="shared" ca="1" si="48"/>
        <v>#N/A</v>
      </c>
      <c r="U274" s="6">
        <f t="shared" ca="1" si="49"/>
        <v>5</v>
      </c>
      <c r="V274" s="1">
        <f ca="1" xml:space="preserve">
IF($N274 = 5 + N("Presidente"),
    27000,
    IF($N274 = 6 + N("Vice-presidente"),
        23000,
        IF(OR($N274 = 8, $N274= 13, $N274 = 12) + N("Secretária bilíngue ou coordenador ou especialista"),
            8000,
            IF($N274 = 7 + N("Diretor"),
                15000,
                IF($N274 = 14 + N("Gerente"),
                    12000,
                    IF($N274 = 9 + N("Estagiário"),
                        705,
                        IF($N274 = 10 + N("Trainee"),
                            805,
                            IF($N274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IF($L274 = 7,
  500,
  IF($L274 = 8,
    1000,
    IF($L274 = 9,
      1500,
      IF($L274 = 10,
        2000,
        0
      )
    )
  )
)
+
N("Adicional no salário por área")
+
IF($M274 = 14 + N("Tecnologia da Informação"),
  120,
  IF($M274 = 16 + N("Vendas"),
    110,
    IF($M274 = 15 + N("Jurídico"),
      100,
      IF(OR($M274 = 8, $M274 = 9, $M274 = 11) + N("Recursos humanos ou comercial ou comunicação e marketing"),
        80,
        0
      )
    )
  )
)
+
N("Adicionando pegadinha")
+
IF(AND($M274 = 16, $L274 = 9, $N274 = 11) + N("Se for de vendas, com mestrado, analista sênior"),
  IF($J274 = 5,
    100,
    0
  )
  +
  IF($H274 = "M",
    200,
    0
  ),
  0
)</f>
        <v>23080</v>
      </c>
    </row>
    <row r="275" spans="1:22" x14ac:dyDescent="0.2">
      <c r="A275" s="7" cm="1">
        <f t="array" aca="1" ref="A275" ca="1">INDEX(Companies!$A:$A,RANDBETWEEN(2,COUNTA(Companies!$A:$A)),1)</f>
        <v>2</v>
      </c>
      <c r="B275" s="5">
        <f t="shared" si="40"/>
        <v>274</v>
      </c>
      <c r="C275" s="6">
        <f t="shared" ca="1" si="41"/>
        <v>1</v>
      </c>
      <c r="D275" s="7">
        <f ca="1">IF($B275 = 1 + N("Presidente"),
    127,
    IF($B275 = 2 + N("Vice-Presidente"),
        72,
        IF($B275 = 3 + N("Secretária bilíngue"),
            13,
            RANDBETWEEN(5,COUNT(Name!$A:$A) + 1)
        )
    )
)</f>
        <v>60</v>
      </c>
      <c r="E275" s="7" t="str">
        <f ca="1" xml:space="preserve">
VLOOKUP(
  $D275,
  Name!$A:$B,
  2,
  FALSE
)
&amp; " " &amp;
IF($B275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Barroso Monti</v>
      </c>
      <c r="F275" s="7">
        <v>2</v>
      </c>
      <c r="G275" s="7" t="str" cm="1">
        <f t="array" aca="1" ref="G275" ca="1">VLOOKUP(INDEX(States!$B:$B,RANDBETWEEN(2,COUNTA(States!$A:$A)),1),States!$B:$C,2,FALSE)</f>
        <v xml:space="preserve"> Lisboa</v>
      </c>
      <c r="H275" s="7" t="str">
        <f ca="1">VLOOKUP($D275,Name!$A:$C,3,FALSE)</f>
        <v>F</v>
      </c>
      <c r="I275" s="7" cm="1">
        <f t="array" aca="1" ref="I275" ca="1">INDEX('Marital status'!$A:$A,RANDBETWEEN(2,COUNTA('Marital status'!$A:$A)),1)</f>
        <v>2</v>
      </c>
      <c r="J275" s="7">
        <f t="shared" ca="1" si="42"/>
        <v>4</v>
      </c>
      <c r="K275" s="8">
        <f t="shared" ca="1" si="43"/>
        <v>36008</v>
      </c>
      <c r="L275" s="6">
        <f t="shared" ca="1" si="44"/>
        <v>4</v>
      </c>
      <c r="M275" s="7">
        <f ca="1" xml:space="preserve">
  IF(OR($N275 = 2, $N275 = 3, $N275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75" s="6">
        <f t="shared" ca="1" si="45"/>
        <v>8</v>
      </c>
      <c r="O275" s="7" t="str">
        <f ca="1">VLOOKUP($N275,Roles!$A:$B,2,FALSE)</f>
        <v>Analyst</v>
      </c>
      <c r="P275" s="6">
        <f t="shared" ca="1" si="46"/>
        <v>3</v>
      </c>
      <c r="Q275" s="8">
        <f ca="1" xml:space="preserve">
IF(
  OR(
    $N275=5,$N275=6,$N275=7,$N275=8,$N275=14
  ),
  36161,
  IF(
     (
      (TODAY() - $K275) / 365
     ) &lt; 19,
      TODAY(),
      RANDBETWEEN(36161,TODAY())
  )
)</f>
        <v>36161</v>
      </c>
      <c r="R275" s="6">
        <f ca="1">RANDBETWEEN(2,COUNTA('Recruitment source'!$A:$A))</f>
        <v>9</v>
      </c>
      <c r="S275" s="8" t="e">
        <f t="shared" ca="1" si="47"/>
        <v>#N/A</v>
      </c>
      <c r="T275" s="6" t="e">
        <f t="shared" ca="1" si="48"/>
        <v>#N/A</v>
      </c>
      <c r="U275" s="6">
        <f t="shared" ca="1" si="49"/>
        <v>3</v>
      </c>
      <c r="V275" s="1">
        <f ca="1" xml:space="preserve">
IF($N275 = 5 + N("Presidente"),
    27000,
    IF($N275 = 6 + N("Vice-presidente"),
        23000,
        IF(OR($N275 = 8, $N275= 13, $N275 = 12) + N("Secretária bilíngue ou coordenador ou especialista"),
            8000,
            IF($N275 = 7 + N("Diretor"),
                15000,
                IF($N275 = 14 + N("Gerente"),
                    12000,
                    IF($N275 = 9 + N("Estagiário"),
                        705,
                        IF($N275 = 10 + N("Trainee"),
                            805,
                            IF($N275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IF($L275 = 7,
  500,
  IF($L275 = 8,
    1000,
    IF($L275 = 9,
      1500,
      IF($L275 = 10,
        2000,
        0
      )
    )
  )
)
+
N("Adicional no salário por área")
+
IF($M275 = 14 + N("Tecnologia da Informação"),
  120,
  IF($M275 = 16 + N("Vendas"),
    110,
    IF($M275 = 15 + N("Jurídico"),
      100,
      IF(OR($M275 = 8, $M275 = 9, $M275 = 11) + N("Recursos humanos ou comercial ou comunicação e marketing"),
        80,
        0
      )
    )
  )
)
+
N("Adicionando pegadinha")
+
IF(AND($M275 = 16, $L275 = 9, $N275 = 11) + N("Se for de vendas, com mestrado, analista sênior"),
  IF($J275 = 5,
    100,
    0
  )
  +
  IF($H275 = "M",
    200,
    0
  ),
  0
)</f>
        <v>8000</v>
      </c>
    </row>
    <row r="276" spans="1:22" x14ac:dyDescent="0.2">
      <c r="A276" s="7" cm="1">
        <f t="array" aca="1" ref="A276" ca="1">INDEX(Companies!$A:$A,RANDBETWEEN(2,COUNTA(Companies!$A:$A)),1)</f>
        <v>2</v>
      </c>
      <c r="B276" s="5">
        <f t="shared" si="40"/>
        <v>275</v>
      </c>
      <c r="C276" s="6">
        <f t="shared" ca="1" si="41"/>
        <v>1</v>
      </c>
      <c r="D276" s="7">
        <f ca="1">IF($B276 = 1 + N("Presidente"),
    127,
    IF($B276 = 2 + N("Vice-Presidente"),
        72,
        IF($B276 = 3 + N("Secretária bilíngue"),
            13,
            RANDBETWEEN(5,COUNT(Name!$A:$A) + 1)
        )
    )
)</f>
        <v>313</v>
      </c>
      <c r="E276" s="7" t="str">
        <f ca="1" xml:space="preserve">
VLOOKUP(
  $D276,
  Name!$A:$B,
  2,
  FALSE
)
&amp; " " &amp;
IF($B276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Esteves De Luca</v>
      </c>
      <c r="F276" s="7">
        <v>2</v>
      </c>
      <c r="G276" s="7" t="str" cm="1">
        <f t="array" aca="1" ref="G276" ca="1">VLOOKUP(INDEX(States!$B:$B,RANDBETWEEN(2,COUNTA(States!$A:$A)),1),States!$B:$C,2,FALSE)</f>
        <v>Leiria</v>
      </c>
      <c r="H276" s="7" t="str">
        <f ca="1">VLOOKUP($D276,Name!$A:$C,3,FALSE)</f>
        <v>M</v>
      </c>
      <c r="I276" s="7" cm="1">
        <f t="array" aca="1" ref="I276" ca="1">INDEX('Marital status'!$A:$A,RANDBETWEEN(2,COUNTA('Marital status'!$A:$A)),1)</f>
        <v>3</v>
      </c>
      <c r="J276" s="7">
        <f t="shared" ca="1" si="42"/>
        <v>2</v>
      </c>
      <c r="K276" s="8">
        <f t="shared" ca="1" si="43"/>
        <v>27573</v>
      </c>
      <c r="L276" s="6">
        <f t="shared" ca="1" si="44"/>
        <v>4</v>
      </c>
      <c r="M276" s="7">
        <f ca="1" xml:space="preserve">
  IF(OR($N276 = 2, $N276 = 3, $N276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276" s="6">
        <f t="shared" ca="1" si="45"/>
        <v>6</v>
      </c>
      <c r="O276" s="7" t="str">
        <f ca="1">VLOOKUP($N276,Roles!$A:$B,2,FALSE)</f>
        <v>Intern</v>
      </c>
      <c r="P276" s="6" t="e">
        <f t="shared" ca="1" si="46"/>
        <v>#N/A</v>
      </c>
      <c r="Q276" s="8">
        <f ca="1" xml:space="preserve">
IF(
  OR(
    $N276=5,$N276=6,$N276=7,$N276=8,$N276=14
  ),
  36161,
  IF(
     (
      (TODAY() - $K276) / 365
     ) &lt; 19,
      TODAY(),
      RANDBETWEEN(36161,TODAY())
  )
)</f>
        <v>36161</v>
      </c>
      <c r="R276" s="6">
        <f ca="1">RANDBETWEEN(2,COUNTA('Recruitment source'!$A:$A))</f>
        <v>8</v>
      </c>
      <c r="S276" s="8" t="e">
        <f t="shared" ca="1" si="47"/>
        <v>#N/A</v>
      </c>
      <c r="T276" s="6" t="e">
        <f t="shared" ca="1" si="48"/>
        <v>#N/A</v>
      </c>
      <c r="U276" s="6">
        <f t="shared" ca="1" si="49"/>
        <v>5</v>
      </c>
      <c r="V276" s="1">
        <f ca="1" xml:space="preserve">
IF($N276 = 5 + N("Presidente"),
    27000,
    IF($N276 = 6 + N("Vice-presidente"),
        23000,
        IF(OR($N276 = 8, $N276= 13, $N276 = 12) + N("Secretária bilíngue ou coordenador ou especialista"),
            8000,
            IF($N276 = 7 + N("Diretor"),
                15000,
                IF($N276 = 14 + N("Gerente"),
                    12000,
                    IF($N276 = 9 + N("Estagiário"),
                        705,
                        IF($N276 = 10 + N("Trainee"),
                            805,
                            IF($N276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IF($L276 = 7,
  500,
  IF($L276 = 8,
    1000,
    IF($L276 = 9,
      1500,
      IF($L276 = 10,
        2000,
        0
      )
    )
  )
)
+
N("Adicional no salário por área")
+
IF($M276 = 14 + N("Tecnologia da Informação"),
  120,
  IF($M276 = 16 + N("Vendas"),
    110,
    IF($M276 = 15 + N("Jurídico"),
      100,
      IF(OR($M276 = 8, $M276 = 9, $M276 = 11) + N("Recursos humanos ou comercial ou comunicação e marketing"),
        80,
        0
      )
    )
  )
)
+
N("Adicionando pegadinha")
+
IF(AND($M276 = 16, $L276 = 9, $N276 = 11) + N("Se for de vendas, com mestrado, analista sênior"),
  IF($J276 = 5,
    100,
    0
  )
  +
  IF($H276 = "M",
    200,
    0
  ),
  0
)</f>
        <v>23080</v>
      </c>
    </row>
    <row r="277" spans="1:22" x14ac:dyDescent="0.2">
      <c r="A277" s="7" cm="1">
        <f t="array" aca="1" ref="A277" ca="1">INDEX(Companies!$A:$A,RANDBETWEEN(2,COUNTA(Companies!$A:$A)),1)</f>
        <v>2</v>
      </c>
      <c r="B277" s="5">
        <f t="shared" si="40"/>
        <v>276</v>
      </c>
      <c r="C277" s="6">
        <f t="shared" ca="1" si="41"/>
        <v>1</v>
      </c>
      <c r="D277" s="7">
        <f ca="1">IF($B277 = 1 + N("Presidente"),
    127,
    IF($B277 = 2 + N("Vice-Presidente"),
        72,
        IF($B277 = 3 + N("Secretária bilíngue"),
            13,
            RANDBETWEEN(5,COUNT(Name!$A:$A) + 1)
        )
    )
)</f>
        <v>216</v>
      </c>
      <c r="E277" s="7" t="str">
        <f ca="1" xml:space="preserve">
VLOOKUP(
  $D277,
  Name!$A:$B,
  2,
  FALSE
)
&amp; " " &amp;
IF($B277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Alencar Gouveia</v>
      </c>
      <c r="F277" s="7">
        <v>2</v>
      </c>
      <c r="G277" s="7" t="str" cm="1">
        <f t="array" aca="1" ref="G277" ca="1">VLOOKUP(INDEX(States!$B:$B,RANDBETWEEN(2,COUNTA(States!$A:$A)),1),States!$B:$C,2,FALSE)</f>
        <v>Santarém</v>
      </c>
      <c r="H277" s="7" t="str">
        <f ca="1">VLOOKUP($D277,Name!$A:$C,3,FALSE)</f>
        <v>F</v>
      </c>
      <c r="I277" s="7" cm="1">
        <f t="array" aca="1" ref="I277" ca="1">INDEX('Marital status'!$A:$A,RANDBETWEEN(2,COUNTA('Marital status'!$A:$A)),1)</f>
        <v>6</v>
      </c>
      <c r="J277" s="7">
        <f t="shared" ca="1" si="42"/>
        <v>2</v>
      </c>
      <c r="K277" s="8">
        <f t="shared" ca="1" si="43"/>
        <v>35834</v>
      </c>
      <c r="L277" s="6">
        <f t="shared" ca="1" si="44"/>
        <v>4</v>
      </c>
      <c r="M277" s="7">
        <f ca="1" xml:space="preserve">
  IF(OR($N277 = 2, $N277 = 3, $N277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77" s="6">
        <f t="shared" ca="1" si="45"/>
        <v>8</v>
      </c>
      <c r="O277" s="7" t="str">
        <f ca="1">VLOOKUP($N277,Roles!$A:$B,2,FALSE)</f>
        <v>Analyst</v>
      </c>
      <c r="P277" s="6">
        <f t="shared" ca="1" si="46"/>
        <v>3</v>
      </c>
      <c r="Q277" s="8">
        <f ca="1" xml:space="preserve">
IF(
  OR(
    $N277=5,$N277=6,$N277=7,$N277=8,$N277=14
  ),
  36161,
  IF(
     (
      (TODAY() - $K277) / 365
     ) &lt; 19,
      TODAY(),
      RANDBETWEEN(36161,TODAY())
  )
)</f>
        <v>36161</v>
      </c>
      <c r="R277" s="6">
        <f ca="1">RANDBETWEEN(2,COUNTA('Recruitment source'!$A:$A))</f>
        <v>12</v>
      </c>
      <c r="S277" s="8" t="e">
        <f t="shared" ca="1" si="47"/>
        <v>#N/A</v>
      </c>
      <c r="T277" s="6" t="e">
        <f t="shared" ca="1" si="48"/>
        <v>#N/A</v>
      </c>
      <c r="U277" s="6">
        <f t="shared" ca="1" si="49"/>
        <v>2</v>
      </c>
      <c r="V277" s="1">
        <f ca="1" xml:space="preserve">
IF($N277 = 5 + N("Presidente"),
    27000,
    IF($N277 = 6 + N("Vice-presidente"),
        23000,
        IF(OR($N277 = 8, $N277= 13, $N277 = 12) + N("Secretária bilíngue ou coordenador ou especialista"),
            8000,
            IF($N277 = 7 + N("Diretor"),
                15000,
                IF($N277 = 14 + N("Gerente"),
                    12000,
                    IF($N277 = 9 + N("Estagiário"),
                        705,
                        IF($N277 = 10 + N("Trainee"),
                            805,
                            IF($N277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IF($L277 = 7,
  500,
  IF($L277 = 8,
    1000,
    IF($L277 = 9,
      1500,
      IF($L277 = 10,
        2000,
        0
      )
    )
  )
)
+
N("Adicional no salário por área")
+
IF($M277 = 14 + N("Tecnologia da Informação"),
  120,
  IF($M277 = 16 + N("Vendas"),
    110,
    IF($M277 = 15 + N("Jurídico"),
      100,
      IF(OR($M277 = 8, $M277 = 9, $M277 = 11) + N("Recursos humanos ou comercial ou comunicação e marketing"),
        80,
        0
      )
    )
  )
)
+
N("Adicionando pegadinha")
+
IF(AND($M277 = 16, $L277 = 9, $N277 = 11) + N("Se for de vendas, com mestrado, analista sênior"),
  IF($J277 = 5,
    100,
    0
  )
  +
  IF($H277 = "M",
    200,
    0
  ),
  0
)</f>
        <v>8000</v>
      </c>
    </row>
    <row r="278" spans="1:22" x14ac:dyDescent="0.2">
      <c r="A278" s="7" cm="1">
        <f t="array" aca="1" ref="A278" ca="1">INDEX(Companies!$A:$A,RANDBETWEEN(2,COUNTA(Companies!$A:$A)),1)</f>
        <v>2</v>
      </c>
      <c r="B278" s="5">
        <f t="shared" si="40"/>
        <v>277</v>
      </c>
      <c r="C278" s="6">
        <f t="shared" ca="1" si="41"/>
        <v>1</v>
      </c>
      <c r="D278" s="7">
        <f ca="1">IF($B278 = 1 + N("Presidente"),
    127,
    IF($B278 = 2 + N("Vice-Presidente"),
        72,
        IF($B278 = 3 + N("Secretária bilíngue"),
            13,
            RANDBETWEEN(5,COUNT(Name!$A:$A) + 1)
        )
    )
)</f>
        <v>90</v>
      </c>
      <c r="E278" s="7" t="str">
        <f ca="1" xml:space="preserve">
VLOOKUP(
  $D278,
  Name!$A:$B,
  2,
  FALSE
)
&amp; " " &amp;
IF($B278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Alves Caminha</v>
      </c>
      <c r="F278" s="7">
        <v>2</v>
      </c>
      <c r="G278" s="7" t="str" cm="1">
        <f t="array" aca="1" ref="G278" ca="1">VLOOKUP(INDEX(States!$B:$B,RANDBETWEEN(2,COUNTA(States!$A:$A)),1),States!$B:$C,2,FALSE)</f>
        <v>Viana do Castelo</v>
      </c>
      <c r="H278" s="7" t="str">
        <f ca="1">VLOOKUP($D278,Name!$A:$C,3,FALSE)</f>
        <v>M</v>
      </c>
      <c r="I278" s="7" cm="1">
        <f t="array" aca="1" ref="I278" ca="1">INDEX('Marital status'!$A:$A,RANDBETWEEN(2,COUNTA('Marital status'!$A:$A)),1)</f>
        <v>4</v>
      </c>
      <c r="J278" s="7">
        <f t="shared" ca="1" si="42"/>
        <v>2</v>
      </c>
      <c r="K278" s="8">
        <f t="shared" ca="1" si="43"/>
        <v>25283</v>
      </c>
      <c r="L278" s="6">
        <f t="shared" ca="1" si="44"/>
        <v>4</v>
      </c>
      <c r="M278" s="7">
        <f ca="1" xml:space="preserve">
  IF(OR($N278 = 2, $N278 = 3, $N278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78" s="6">
        <f t="shared" ca="1" si="45"/>
        <v>6</v>
      </c>
      <c r="O278" s="7" t="str">
        <f ca="1">VLOOKUP($N278,Roles!$A:$B,2,FALSE)</f>
        <v>Intern</v>
      </c>
      <c r="P278" s="6" t="e">
        <f t="shared" ca="1" si="46"/>
        <v>#N/A</v>
      </c>
      <c r="Q278" s="8">
        <f ca="1" xml:space="preserve">
IF(
  OR(
    $N278=5,$N278=6,$N278=7,$N278=8,$N278=14
  ),
  36161,
  IF(
     (
      (TODAY() - $K278) / 365
     ) &lt; 19,
      TODAY(),
      RANDBETWEEN(36161,TODAY())
  )
)</f>
        <v>36161</v>
      </c>
      <c r="R278" s="6">
        <f ca="1">RANDBETWEEN(2,COUNTA('Recruitment source'!$A:$A))</f>
        <v>12</v>
      </c>
      <c r="S278" s="8" t="e">
        <f t="shared" ca="1" si="47"/>
        <v>#N/A</v>
      </c>
      <c r="T278" s="6" t="e">
        <f t="shared" ca="1" si="48"/>
        <v>#N/A</v>
      </c>
      <c r="U278" s="6">
        <f t="shared" ca="1" si="49"/>
        <v>3</v>
      </c>
      <c r="V278" s="1">
        <f ca="1" xml:space="preserve">
IF($N278 = 5 + N("Presidente"),
    27000,
    IF($N278 = 6 + N("Vice-presidente"),
        23000,
        IF(OR($N278 = 8, $N278= 13, $N278 = 12) + N("Secretária bilíngue ou coordenador ou especialista"),
            8000,
            IF($N278 = 7 + N("Diretor"),
                15000,
                IF($N278 = 14 + N("Gerente"),
                    12000,
                    IF($N278 = 9 + N("Estagiário"),
                        705,
                        IF($N278 = 10 + N("Trainee"),
                            805,
                            IF($N278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IF($L278 = 7,
  500,
  IF($L278 = 8,
    1000,
    IF($L278 = 9,
      1500,
      IF($L278 = 10,
        2000,
        0
      )
    )
  )
)
+
N("Adicional no salário por área")
+
IF($M278 = 14 + N("Tecnologia da Informação"),
  120,
  IF($M278 = 16 + N("Vendas"),
    110,
    IF($M278 = 15 + N("Jurídico"),
      100,
      IF(OR($M278 = 8, $M278 = 9, $M278 = 11) + N("Recursos humanos ou comercial ou comunicação e marketing"),
        80,
        0
      )
    )
  )
)
+
N("Adicionando pegadinha")
+
IF(AND($M278 = 16, $L278 = 9, $N278 = 11) + N("Se for de vendas, com mestrado, analista sênior"),
  IF($J278 = 5,
    100,
    0
  )
  +
  IF($H278 = "M",
    200,
    0
  ),
  0
)</f>
        <v>23000</v>
      </c>
    </row>
    <row r="279" spans="1:22" x14ac:dyDescent="0.2">
      <c r="A279" s="7" cm="1">
        <f t="array" aca="1" ref="A279" ca="1">INDEX(Companies!$A:$A,RANDBETWEEN(2,COUNTA(Companies!$A:$A)),1)</f>
        <v>2</v>
      </c>
      <c r="B279" s="5">
        <f t="shared" si="40"/>
        <v>278</v>
      </c>
      <c r="C279" s="6">
        <f t="shared" ca="1" si="41"/>
        <v>1</v>
      </c>
      <c r="D279" s="7">
        <f ca="1">IF($B279 = 1 + N("Presidente"),
    127,
    IF($B279 = 2 + N("Vice-Presidente"),
        72,
        IF($B279 = 3 + N("Secretária bilíngue"),
            13,
            RANDBETWEEN(5,COUNT(Name!$A:$A) + 1)
        )
    )
)</f>
        <v>287</v>
      </c>
      <c r="E279" s="7" t="str">
        <f ca="1" xml:space="preserve">
VLOOKUP(
  $D279,
  Name!$A:$B,
  2,
  FALSE
)
&amp; " " &amp;
IF($B279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Camacho Pimenta</v>
      </c>
      <c r="F279" s="7">
        <v>2</v>
      </c>
      <c r="G279" s="7" t="str" cm="1">
        <f t="array" aca="1" ref="G279" ca="1">VLOOKUP(INDEX(States!$B:$B,RANDBETWEEN(2,COUNTA(States!$A:$A)),1),States!$B:$C,2,FALSE)</f>
        <v xml:space="preserve"> Lisboa</v>
      </c>
      <c r="H279" s="7" t="str">
        <f ca="1">VLOOKUP($D279,Name!$A:$C,3,FALSE)</f>
        <v>M</v>
      </c>
      <c r="I279" s="7" cm="1">
        <f t="array" aca="1" ref="I279" ca="1">INDEX('Marital status'!$A:$A,RANDBETWEEN(2,COUNTA('Marital status'!$A:$A)),1)</f>
        <v>3</v>
      </c>
      <c r="J279" s="7">
        <f t="shared" ca="1" si="42"/>
        <v>2</v>
      </c>
      <c r="K279" s="8">
        <f t="shared" ca="1" si="43"/>
        <v>34404</v>
      </c>
      <c r="L279" s="6">
        <f t="shared" ca="1" si="44"/>
        <v>5</v>
      </c>
      <c r="M279" s="7">
        <f ca="1" xml:space="preserve">
  IF(OR($N279 = 2, $N279 = 3, $N279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79" s="6">
        <f t="shared" ca="1" si="45"/>
        <v>8</v>
      </c>
      <c r="O279" s="7" t="str">
        <f ca="1">VLOOKUP($N279,Roles!$A:$B,2,FALSE)</f>
        <v>Analyst</v>
      </c>
      <c r="P279" s="6">
        <f t="shared" ca="1" si="46"/>
        <v>4</v>
      </c>
      <c r="Q279" s="8">
        <f ca="1" xml:space="preserve">
IF(
  OR(
    $N279=5,$N279=6,$N279=7,$N279=8,$N279=14
  ),
  36161,
  IF(
     (
      (TODAY() - $K279) / 365
     ) &lt; 19,
      TODAY(),
      RANDBETWEEN(36161,TODAY())
  )
)</f>
        <v>36161</v>
      </c>
      <c r="R279" s="6">
        <f ca="1">RANDBETWEEN(2,COUNTA('Recruitment source'!$A:$A))</f>
        <v>8</v>
      </c>
      <c r="S279" s="8" t="e">
        <f t="shared" ca="1" si="47"/>
        <v>#N/A</v>
      </c>
      <c r="T279" s="6" t="e">
        <f t="shared" ca="1" si="48"/>
        <v>#N/A</v>
      </c>
      <c r="U279" s="6">
        <f t="shared" ca="1" si="49"/>
        <v>2</v>
      </c>
      <c r="V279" s="1">
        <f ca="1" xml:space="preserve">
IF($N279 = 5 + N("Presidente"),
    27000,
    IF($N279 = 6 + N("Vice-presidente"),
        23000,
        IF(OR($N279 = 8, $N279= 13, $N279 = 12) + N("Secretária bilíngue ou coordenador ou especialista"),
            8000,
            IF($N279 = 7 + N("Diretor"),
                15000,
                IF($N279 = 14 + N("Gerente"),
                    12000,
                    IF($N279 = 9 + N("Estagiário"),
                        705,
                        IF($N279 = 10 + N("Trainee"),
                            805,
                            IF($N279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IF($L279 = 7,
  500,
  IF($L279 = 8,
    1000,
    IF($L279 = 9,
      1500,
      IF($L279 = 10,
        2000,
        0
      )
    )
  )
)
+
N("Adicional no salário por área")
+
IF($M279 = 14 + N("Tecnologia da Informação"),
  120,
  IF($M279 = 16 + N("Vendas"),
    110,
    IF($M279 = 15 + N("Jurídico"),
      100,
      IF(OR($M279 = 8, $M279 = 9, $M279 = 11) + N("Recursos humanos ou comercial ou comunicação e marketing"),
        80,
        0
      )
    )
  )
)
+
N("Adicionando pegadinha")
+
IF(AND($M279 = 16, $L279 = 9, $N279 = 11) + N("Se for de vendas, com mestrado, analista sênior"),
  IF($J279 = 5,
    100,
    0
  )
  +
  IF($H279 = "M",
    200,
    0
  ),
  0
)</f>
        <v>8000</v>
      </c>
    </row>
    <row r="280" spans="1:22" x14ac:dyDescent="0.2">
      <c r="A280" s="7" cm="1">
        <f t="array" aca="1" ref="A280" ca="1">INDEX(Companies!$A:$A,RANDBETWEEN(2,COUNTA(Companies!$A:$A)),1)</f>
        <v>2</v>
      </c>
      <c r="B280" s="5">
        <f t="shared" si="40"/>
        <v>279</v>
      </c>
      <c r="C280" s="6">
        <f t="shared" ca="1" si="41"/>
        <v>1</v>
      </c>
      <c r="D280" s="7">
        <f ca="1">IF($B280 = 1 + N("Presidente"),
    127,
    IF($B280 = 2 + N("Vice-Presidente"),
        72,
        IF($B280 = 3 + N("Secretária bilíngue"),
            13,
            RANDBETWEEN(5,COUNT(Name!$A:$A) + 1)
        )
    )
)</f>
        <v>134</v>
      </c>
      <c r="E280" s="7" t="str">
        <f ca="1" xml:space="preserve">
VLOOKUP(
  $D280,
  Name!$A:$B,
  2,
  FALSE
)
&amp; " " &amp;
IF($B280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Gomes Lima</v>
      </c>
      <c r="F280" s="7">
        <v>2</v>
      </c>
      <c r="G280" s="7" t="str" cm="1">
        <f t="array" aca="1" ref="G280" ca="1">VLOOKUP(INDEX(States!$B:$B,RANDBETWEEN(2,COUNTA(States!$A:$A)),1),States!$B:$C,2,FALSE)</f>
        <v xml:space="preserve"> Setúbal </v>
      </c>
      <c r="H280" s="7" t="str">
        <f ca="1">VLOOKUP($D280,Name!$A:$C,3,FALSE)</f>
        <v>F</v>
      </c>
      <c r="I280" s="7" cm="1">
        <f t="array" aca="1" ref="I280" ca="1">INDEX('Marital status'!$A:$A,RANDBETWEEN(2,COUNTA('Marital status'!$A:$A)),1)</f>
        <v>3</v>
      </c>
      <c r="J280" s="7">
        <f t="shared" ca="1" si="42"/>
        <v>3</v>
      </c>
      <c r="K280" s="8">
        <f t="shared" ca="1" si="43"/>
        <v>36041</v>
      </c>
      <c r="L280" s="6">
        <f t="shared" ca="1" si="44"/>
        <v>4</v>
      </c>
      <c r="M280" s="7">
        <f ca="1" xml:space="preserve">
  IF(OR($N280 = 2, $N280 = 3, $N280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280" s="6">
        <f t="shared" ca="1" si="45"/>
        <v>7</v>
      </c>
      <c r="O280" s="7" t="str">
        <f ca="1">VLOOKUP($N280,Roles!$A:$B,2,FALSE)</f>
        <v>Trainee</v>
      </c>
      <c r="P280" s="6" t="e">
        <f t="shared" ca="1" si="46"/>
        <v>#N/A</v>
      </c>
      <c r="Q280" s="8">
        <f ca="1" xml:space="preserve">
IF(
  OR(
    $N280=5,$N280=6,$N280=7,$N280=8,$N280=14
  ),
  36161,
  IF(
     (
      (TODAY() - $K280) / 365
     ) &lt; 19,
      TODAY(),
      RANDBETWEEN(36161,TODAY())
  )
)</f>
        <v>36161</v>
      </c>
      <c r="R280" s="6">
        <f ca="1">RANDBETWEEN(2,COUNTA('Recruitment source'!$A:$A))</f>
        <v>2</v>
      </c>
      <c r="S280" s="8" t="e">
        <f t="shared" ca="1" si="47"/>
        <v>#N/A</v>
      </c>
      <c r="T280" s="6" t="e">
        <f t="shared" ca="1" si="48"/>
        <v>#N/A</v>
      </c>
      <c r="U280" s="6">
        <f t="shared" ca="1" si="49"/>
        <v>4</v>
      </c>
      <c r="V280" s="1">
        <f ca="1" xml:space="preserve">
IF($N280 = 5 + N("Presidente"),
    27000,
    IF($N280 = 6 + N("Vice-presidente"),
        23000,
        IF(OR($N280 = 8, $N280= 13, $N280 = 12) + N("Secretária bilíngue ou coordenador ou especialista"),
            8000,
            IF($N280 = 7 + N("Diretor"),
                15000,
                IF($N280 = 14 + N("Gerente"),
                    12000,
                    IF($N280 = 9 + N("Estagiário"),
                        705,
                        IF($N280 = 10 + N("Trainee"),
                            805,
                            IF($N280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IF($L280 = 7,
  500,
  IF($L280 = 8,
    1000,
    IF($L280 = 9,
      1500,
      IF($L280 = 10,
        2000,
        0
      )
    )
  )
)
+
N("Adicional no salário por área")
+
IF($M280 = 14 + N("Tecnologia da Informação"),
  120,
  IF($M280 = 16 + N("Vendas"),
    110,
    IF($M280 = 15 + N("Jurídico"),
      100,
      IF(OR($M280 = 8, $M280 = 9, $M280 = 11) + N("Recursos humanos ou comercial ou comunicação e marketing"),
        80,
        0
      )
    )
  )
)
+
N("Adicionando pegadinha")
+
IF(AND($M280 = 16, $L280 = 9, $N280 = 11) + N("Se for de vendas, com mestrado, analista sênior"),
  IF($J280 = 5,
    100,
    0
  )
  +
  IF($H280 = "M",
    200,
    0
  ),
  0
)</f>
        <v>15080</v>
      </c>
    </row>
    <row r="281" spans="1:22" x14ac:dyDescent="0.2">
      <c r="A281" s="7" cm="1">
        <f t="array" aca="1" ref="A281" ca="1">INDEX(Companies!$A:$A,RANDBETWEEN(2,COUNTA(Companies!$A:$A)),1)</f>
        <v>2</v>
      </c>
      <c r="B281" s="5">
        <f t="shared" si="40"/>
        <v>280</v>
      </c>
      <c r="C281" s="6">
        <f t="shared" ca="1" si="41"/>
        <v>1</v>
      </c>
      <c r="D281" s="7">
        <f ca="1">IF($B281 = 1 + N("Presidente"),
    127,
    IF($B281 = 2 + N("Vice-Presidente"),
        72,
        IF($B281 = 3 + N("Secretária bilíngue"),
            13,
            RANDBETWEEN(5,COUNT(Name!$A:$A) + 1)
        )
    )
)</f>
        <v>22</v>
      </c>
      <c r="E281" s="7" t="str">
        <f ca="1" xml:space="preserve">
VLOOKUP(
  $D281,
  Name!$A:$B,
  2,
  FALSE
)
&amp; " " &amp;
IF($B281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Ferrão Vieira</v>
      </c>
      <c r="F281" s="7">
        <v>2</v>
      </c>
      <c r="G281" s="7" t="str" cm="1">
        <f t="array" aca="1" ref="G281" ca="1">VLOOKUP(INDEX(States!$B:$B,RANDBETWEEN(2,COUNTA(States!$A:$A)),1),States!$B:$C,2,FALSE)</f>
        <v>Leiria</v>
      </c>
      <c r="H281" s="7" t="str">
        <f ca="1">VLOOKUP($D281,Name!$A:$C,3,FALSE)</f>
        <v>M</v>
      </c>
      <c r="I281" s="7" cm="1">
        <f t="array" aca="1" ref="I281" ca="1">INDEX('Marital status'!$A:$A,RANDBETWEEN(2,COUNTA('Marital status'!$A:$A)),1)</f>
        <v>3</v>
      </c>
      <c r="J281" s="7">
        <f t="shared" ca="1" si="42"/>
        <v>2</v>
      </c>
      <c r="K281" s="8">
        <f t="shared" ca="1" si="43"/>
        <v>35452</v>
      </c>
      <c r="L281" s="6">
        <f t="shared" ca="1" si="44"/>
        <v>5</v>
      </c>
      <c r="M281" s="7">
        <f ca="1" xml:space="preserve">
  IF(OR($N281 = 2, $N281 = 3, $N281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81" s="6">
        <f t="shared" ca="1" si="45"/>
        <v>8</v>
      </c>
      <c r="O281" s="7" t="str">
        <f ca="1">VLOOKUP($N281,Roles!$A:$B,2,FALSE)</f>
        <v>Analyst</v>
      </c>
      <c r="P281" s="6">
        <f t="shared" ca="1" si="46"/>
        <v>3</v>
      </c>
      <c r="Q281" s="8">
        <f ca="1" xml:space="preserve">
IF(
  OR(
    $N281=5,$N281=6,$N281=7,$N281=8,$N281=14
  ),
  36161,
  IF(
     (
      (TODAY() - $K281) / 365
     ) &lt; 19,
      TODAY(),
      RANDBETWEEN(36161,TODAY())
  )
)</f>
        <v>36161</v>
      </c>
      <c r="R281" s="6">
        <f ca="1">RANDBETWEEN(2,COUNTA('Recruitment source'!$A:$A))</f>
        <v>2</v>
      </c>
      <c r="S281" s="8" t="e">
        <f t="shared" ca="1" si="47"/>
        <v>#N/A</v>
      </c>
      <c r="T281" s="6" t="e">
        <f t="shared" ca="1" si="48"/>
        <v>#N/A</v>
      </c>
      <c r="U281" s="6">
        <f t="shared" ca="1" si="49"/>
        <v>2</v>
      </c>
      <c r="V281" s="1">
        <f ca="1" xml:space="preserve">
IF($N281 = 5 + N("Presidente"),
    27000,
    IF($N281 = 6 + N("Vice-presidente"),
        23000,
        IF(OR($N281 = 8, $N281= 13, $N281 = 12) + N("Secretária bilíngue ou coordenador ou especialista"),
            8000,
            IF($N281 = 7 + N("Diretor"),
                15000,
                IF($N281 = 14 + N("Gerente"),
                    12000,
                    IF($N281 = 9 + N("Estagiário"),
                        705,
                        IF($N281 = 10 + N("Trainee"),
                            805,
                            IF($N281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IF($L281 = 7,
  500,
  IF($L281 = 8,
    1000,
    IF($L281 = 9,
      1500,
      IF($L281 = 10,
        2000,
        0
      )
    )
  )
)
+
N("Adicional no salário por área")
+
IF($M281 = 14 + N("Tecnologia da Informação"),
  120,
  IF($M281 = 16 + N("Vendas"),
    110,
    IF($M281 = 15 + N("Jurídico"),
      100,
      IF(OR($M281 = 8, $M281 = 9, $M281 = 11) + N("Recursos humanos ou comercial ou comunicação e marketing"),
        80,
        0
      )
    )
  )
)
+
N("Adicionando pegadinha")
+
IF(AND($M281 = 16, $L281 = 9, $N281 = 11) + N("Se for de vendas, com mestrado, analista sênior"),
  IF($J281 = 5,
    100,
    0
  )
  +
  IF($H281 = "M",
    200,
    0
  ),
  0
)</f>
        <v>8000</v>
      </c>
    </row>
    <row r="282" spans="1:22" x14ac:dyDescent="0.2">
      <c r="A282" s="7" cm="1">
        <f t="array" aca="1" ref="A282" ca="1">INDEX(Companies!$A:$A,RANDBETWEEN(2,COUNTA(Companies!$A:$A)),1)</f>
        <v>2</v>
      </c>
      <c r="B282" s="5">
        <f t="shared" si="40"/>
        <v>281</v>
      </c>
      <c r="C282" s="6">
        <f t="shared" ca="1" si="41"/>
        <v>1</v>
      </c>
      <c r="D282" s="7">
        <f ca="1">IF($B282 = 1 + N("Presidente"),
    127,
    IF($B282 = 2 + N("Vice-Presidente"),
        72,
        IF($B282 = 3 + N("Secretária bilíngue"),
            13,
            RANDBETWEEN(5,COUNT(Name!$A:$A) + 1)
        )
    )
)</f>
        <v>173</v>
      </c>
      <c r="E282" s="7" t="str">
        <f ca="1" xml:space="preserve">
VLOOKUP(
  $D282,
  Name!$A:$B,
  2,
  FALSE
)
&amp; " " &amp;
IF($B282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Caruso Morato</v>
      </c>
      <c r="F282" s="7">
        <v>2</v>
      </c>
      <c r="G282" s="7" t="str" cm="1">
        <f t="array" aca="1" ref="G282" ca="1">VLOOKUP(INDEX(States!$B:$B,RANDBETWEEN(2,COUNTA(States!$A:$A)),1),States!$B:$C,2,FALSE)</f>
        <v xml:space="preserve"> Setúbal </v>
      </c>
      <c r="H282" s="7" t="str">
        <f ca="1">VLOOKUP($D282,Name!$A:$C,3,FALSE)</f>
        <v>M</v>
      </c>
      <c r="I282" s="7" cm="1">
        <f t="array" aca="1" ref="I282" ca="1">INDEX('Marital status'!$A:$A,RANDBETWEEN(2,COUNTA('Marital status'!$A:$A)),1)</f>
        <v>5</v>
      </c>
      <c r="J282" s="7">
        <f t="shared" ca="1" si="42"/>
        <v>2</v>
      </c>
      <c r="K282" s="8">
        <f t="shared" ca="1" si="43"/>
        <v>29622</v>
      </c>
      <c r="L282" s="6">
        <f t="shared" ca="1" si="44"/>
        <v>4</v>
      </c>
      <c r="M282" s="7">
        <f ca="1" xml:space="preserve">
  IF(OR($N282 = 2, $N282 = 3, $N282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82" s="6">
        <f t="shared" ca="1" si="45"/>
        <v>6</v>
      </c>
      <c r="O282" s="7" t="str">
        <f ca="1">VLOOKUP($N282,Roles!$A:$B,2,FALSE)</f>
        <v>Intern</v>
      </c>
      <c r="P282" s="6" t="e">
        <f t="shared" ca="1" si="46"/>
        <v>#N/A</v>
      </c>
      <c r="Q282" s="8">
        <f ca="1" xml:space="preserve">
IF(
  OR(
    $N282=5,$N282=6,$N282=7,$N282=8,$N282=14
  ),
  36161,
  IF(
     (
      (TODAY() - $K282) / 365
     ) &lt; 19,
      TODAY(),
      RANDBETWEEN(36161,TODAY())
  )
)</f>
        <v>36161</v>
      </c>
      <c r="R282" s="6">
        <f ca="1">RANDBETWEEN(2,COUNTA('Recruitment source'!$A:$A))</f>
        <v>5</v>
      </c>
      <c r="S282" s="8" t="e">
        <f t="shared" ca="1" si="47"/>
        <v>#N/A</v>
      </c>
      <c r="T282" s="6" t="e">
        <f t="shared" ca="1" si="48"/>
        <v>#N/A</v>
      </c>
      <c r="U282" s="6">
        <f t="shared" ca="1" si="49"/>
        <v>3</v>
      </c>
      <c r="V282" s="1">
        <f ca="1" xml:space="preserve">
IF($N282 = 5 + N("Presidente"),
    27000,
    IF($N282 = 6 + N("Vice-presidente"),
        23000,
        IF(OR($N282 = 8, $N282= 13, $N282 = 12) + N("Secretária bilíngue ou coordenador ou especialista"),
            8000,
            IF($N282 = 7 + N("Diretor"),
                15000,
                IF($N282 = 14 + N("Gerente"),
                    12000,
                    IF($N282 = 9 + N("Estagiário"),
                        705,
                        IF($N282 = 10 + N("Trainee"),
                            805,
                            IF($N282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IF($L282 = 7,
  500,
  IF($L282 = 8,
    1000,
    IF($L282 = 9,
      1500,
      IF($L282 = 10,
        2000,
        0
      )
    )
  )
)
+
N("Adicional no salário por área")
+
IF($M282 = 14 + N("Tecnologia da Informação"),
  120,
  IF($M282 = 16 + N("Vendas"),
    110,
    IF($M282 = 15 + N("Jurídico"),
      100,
      IF(OR($M282 = 8, $M282 = 9, $M282 = 11) + N("Recursos humanos ou comercial ou comunicação e marketing"),
        80,
        0
      )
    )
  )
)
+
N("Adicionando pegadinha")
+
IF(AND($M282 = 16, $L282 = 9, $N282 = 11) + N("Se for de vendas, com mestrado, analista sênior"),
  IF($J282 = 5,
    100,
    0
  )
  +
  IF($H282 = "M",
    200,
    0
  ),
  0
)</f>
        <v>23000</v>
      </c>
    </row>
    <row r="283" spans="1:22" x14ac:dyDescent="0.2">
      <c r="A283" s="7" cm="1">
        <f t="array" aca="1" ref="A283" ca="1">INDEX(Companies!$A:$A,RANDBETWEEN(2,COUNTA(Companies!$A:$A)),1)</f>
        <v>2</v>
      </c>
      <c r="B283" s="5">
        <f t="shared" si="40"/>
        <v>282</v>
      </c>
      <c r="C283" s="6">
        <f t="shared" ca="1" si="41"/>
        <v>1</v>
      </c>
      <c r="D283" s="7">
        <f ca="1">IF($B283 = 1 + N("Presidente"),
    127,
    IF($B283 = 2 + N("Vice-Presidente"),
        72,
        IF($B283 = 3 + N("Secretária bilíngue"),
            13,
            RANDBETWEEN(5,COUNT(Name!$A:$A) + 1)
        )
    )
)</f>
        <v>282</v>
      </c>
      <c r="E283" s="7" t="str">
        <f ca="1" xml:space="preserve">
VLOOKUP(
  $D283,
  Name!$A:$B,
  2,
  FALSE
)
&amp; " " &amp;
IF($B283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Sá Noronha</v>
      </c>
      <c r="F283" s="7">
        <v>2</v>
      </c>
      <c r="G283" s="7" t="str" cm="1">
        <f t="array" aca="1" ref="G283" ca="1">VLOOKUP(INDEX(States!$B:$B,RANDBETWEEN(2,COUNTA(States!$A:$A)),1),States!$B:$C,2,FALSE)</f>
        <v>braga</v>
      </c>
      <c r="H283" s="7" t="str">
        <f ca="1">VLOOKUP($D283,Name!$A:$C,3,FALSE)</f>
        <v>F</v>
      </c>
      <c r="I283" s="7" cm="1">
        <f t="array" aca="1" ref="I283" ca="1">INDEX('Marital status'!$A:$A,RANDBETWEEN(2,COUNTA('Marital status'!$A:$A)),1)</f>
        <v>5</v>
      </c>
      <c r="J283" s="7">
        <f t="shared" ca="1" si="42"/>
        <v>2</v>
      </c>
      <c r="K283" s="8">
        <f t="shared" ca="1" si="43"/>
        <v>37375</v>
      </c>
      <c r="L283" s="6">
        <f t="shared" ca="1" si="44"/>
        <v>4</v>
      </c>
      <c r="M283" s="7">
        <f ca="1" xml:space="preserve">
  IF(OR($N283 = 2, $N283 = 3, $N283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283" s="6">
        <f t="shared" ca="1" si="45"/>
        <v>8</v>
      </c>
      <c r="O283" s="7" t="str">
        <f ca="1">VLOOKUP($N283,Roles!$A:$B,2,FALSE)</f>
        <v>Analyst</v>
      </c>
      <c r="P283" s="6">
        <f t="shared" ca="1" si="46"/>
        <v>2</v>
      </c>
      <c r="Q283" s="8">
        <f ca="1" xml:space="preserve">
IF(
  OR(
    $N283=5,$N283=6,$N283=7,$N283=8,$N283=14
  ),
  36161,
  IF(
     (
      (TODAY() - $K283) / 365
     ) &lt; 19,
      TODAY(),
      RANDBETWEEN(36161,TODAY())
  )
)</f>
        <v>36161</v>
      </c>
      <c r="R283" s="6">
        <f ca="1">RANDBETWEEN(2,COUNTA('Recruitment source'!$A:$A))</f>
        <v>11</v>
      </c>
      <c r="S283" s="8" t="e">
        <f t="shared" ca="1" si="47"/>
        <v>#N/A</v>
      </c>
      <c r="T283" s="6" t="e">
        <f t="shared" ca="1" si="48"/>
        <v>#N/A</v>
      </c>
      <c r="U283" s="6">
        <f t="shared" ca="1" si="49"/>
        <v>5</v>
      </c>
      <c r="V283" s="1">
        <f ca="1" xml:space="preserve">
IF($N283 = 5 + N("Presidente"),
    27000,
    IF($N283 = 6 + N("Vice-presidente"),
        23000,
        IF(OR($N283 = 8, $N283= 13, $N283 = 12) + N("Secretária bilíngue ou coordenador ou especialista"),
            8000,
            IF($N283 = 7 + N("Diretor"),
                15000,
                IF($N283 = 14 + N("Gerente"),
                    12000,
                    IF($N283 = 9 + N("Estagiário"),
                        705,
                        IF($N283 = 10 + N("Trainee"),
                            805,
                            IF($N283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IF($L283 = 7,
  500,
  IF($L283 = 8,
    1000,
    IF($L283 = 9,
      1500,
      IF($L283 = 10,
        2000,
        0
      )
    )
  )
)
+
N("Adicional no salário por área")
+
IF($M283 = 14 + N("Tecnologia da Informação"),
  120,
  IF($M283 = 16 + N("Vendas"),
    110,
    IF($M283 = 15 + N("Jurídico"),
      100,
      IF(OR($M283 = 8, $M283 = 9, $M283 = 11) + N("Recursos humanos ou comercial ou comunicação e marketing"),
        80,
        0
      )
    )
  )
)
+
N("Adicionando pegadinha")
+
IF(AND($M283 = 16, $L283 = 9, $N283 = 11) + N("Se for de vendas, com mestrado, analista sênior"),
  IF($J283 = 5,
    100,
    0
  )
  +
  IF($H283 = "M",
    200,
    0
  ),
  0
)</f>
        <v>8080</v>
      </c>
    </row>
    <row r="284" spans="1:22" x14ac:dyDescent="0.2">
      <c r="A284" s="7" cm="1">
        <f t="array" aca="1" ref="A284" ca="1">INDEX(Companies!$A:$A,RANDBETWEEN(2,COUNTA(Companies!$A:$A)),1)</f>
        <v>2</v>
      </c>
      <c r="B284" s="5">
        <f t="shared" si="40"/>
        <v>283</v>
      </c>
      <c r="C284" s="6">
        <f t="shared" ca="1" si="41"/>
        <v>1</v>
      </c>
      <c r="D284" s="7">
        <f ca="1">IF($B284 = 1 + N("Presidente"),
    127,
    IF($B284 = 2 + N("Vice-Presidente"),
        72,
        IF($B284 = 3 + N("Secretária bilíngue"),
            13,
            RANDBETWEEN(5,COUNT(Name!$A:$A) + 1)
        )
    )
)</f>
        <v>344</v>
      </c>
      <c r="E284" s="7" t="str">
        <f ca="1" xml:space="preserve">
VLOOKUP(
  $D284,
  Name!$A:$B,
  2,
  FALSE
)
&amp; " " &amp;
IF($B284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Seixas Anunciação</v>
      </c>
      <c r="F284" s="7">
        <v>2</v>
      </c>
      <c r="G284" s="7" t="str" cm="1">
        <f t="array" aca="1" ref="G284" ca="1">VLOOKUP(INDEX(States!$B:$B,RANDBETWEEN(2,COUNTA(States!$A:$A)),1),States!$B:$C,2,FALSE)</f>
        <v>Azores</v>
      </c>
      <c r="H284" s="7" t="str">
        <f ca="1">VLOOKUP($D284,Name!$A:$C,3,FALSE)</f>
        <v>M</v>
      </c>
      <c r="I284" s="7" cm="1">
        <f t="array" aca="1" ref="I284" ca="1">INDEX('Marital status'!$A:$A,RANDBETWEEN(2,COUNTA('Marital status'!$A:$A)),1)</f>
        <v>6</v>
      </c>
      <c r="J284" s="7">
        <f t="shared" ca="1" si="42"/>
        <v>2</v>
      </c>
      <c r="K284" s="8">
        <f t="shared" ca="1" si="43"/>
        <v>34400</v>
      </c>
      <c r="L284" s="6">
        <f t="shared" ca="1" si="44"/>
        <v>4</v>
      </c>
      <c r="M284" s="7">
        <f ca="1" xml:space="preserve">
  IF(OR($N284 = 2, $N284 = 3, $N284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84" s="6">
        <f t="shared" ca="1" si="45"/>
        <v>7</v>
      </c>
      <c r="O284" s="7" t="str">
        <f ca="1">VLOOKUP($N284,Roles!$A:$B,2,FALSE)</f>
        <v>Trainee</v>
      </c>
      <c r="P284" s="6" t="e">
        <f t="shared" ca="1" si="46"/>
        <v>#N/A</v>
      </c>
      <c r="Q284" s="8">
        <f ca="1" xml:space="preserve">
IF(
  OR(
    $N284=5,$N284=6,$N284=7,$N284=8,$N284=14
  ),
  36161,
  IF(
     (
      (TODAY() - $K284) / 365
     ) &lt; 19,
      TODAY(),
      RANDBETWEEN(36161,TODAY())
  )
)</f>
        <v>36161</v>
      </c>
      <c r="R284" s="6">
        <f ca="1">RANDBETWEEN(2,COUNTA('Recruitment source'!$A:$A))</f>
        <v>4</v>
      </c>
      <c r="S284" s="8" t="e">
        <f t="shared" ca="1" si="47"/>
        <v>#N/A</v>
      </c>
      <c r="T284" s="6" t="e">
        <f t="shared" ca="1" si="48"/>
        <v>#N/A</v>
      </c>
      <c r="U284" s="6">
        <f t="shared" ca="1" si="49"/>
        <v>5</v>
      </c>
      <c r="V284" s="1">
        <f ca="1" xml:space="preserve">
IF($N284 = 5 + N("Presidente"),
    27000,
    IF($N284 = 6 + N("Vice-presidente"),
        23000,
        IF(OR($N284 = 8, $N284= 13, $N284 = 12) + N("Secretária bilíngue ou coordenador ou especialista"),
            8000,
            IF($N284 = 7 + N("Diretor"),
                15000,
                IF($N284 = 14 + N("Gerente"),
                    12000,
                    IF($N284 = 9 + N("Estagiário"),
                        705,
                        IF($N284 = 10 + N("Trainee"),
                            805,
                            IF($N284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IF($L284 = 7,
  500,
  IF($L284 = 8,
    1000,
    IF($L284 = 9,
      1500,
      IF($L284 = 10,
        2000,
        0
      )
    )
  )
)
+
N("Adicional no salário por área")
+
IF($M284 = 14 + N("Tecnologia da Informação"),
  120,
  IF($M284 = 16 + N("Vendas"),
    110,
    IF($M284 = 15 + N("Jurídico"),
      100,
      IF(OR($M284 = 8, $M284 = 9, $M284 = 11) + N("Recursos humanos ou comercial ou comunicação e marketing"),
        80,
        0
      )
    )
  )
)
+
N("Adicionando pegadinha")
+
IF(AND($M284 = 16, $L284 = 9, $N284 = 11) + N("Se for de vendas, com mestrado, analista sênior"),
  IF($J284 = 5,
    100,
    0
  )
  +
  IF($H284 = "M",
    200,
    0
  ),
  0
)</f>
        <v>15000</v>
      </c>
    </row>
    <row r="285" spans="1:22" x14ac:dyDescent="0.2">
      <c r="A285" s="7" cm="1">
        <f t="array" aca="1" ref="A285" ca="1">INDEX(Companies!$A:$A,RANDBETWEEN(2,COUNTA(Companies!$A:$A)),1)</f>
        <v>2</v>
      </c>
      <c r="B285" s="5">
        <f t="shared" si="40"/>
        <v>284</v>
      </c>
      <c r="C285" s="6">
        <f t="shared" ca="1" si="41"/>
        <v>1</v>
      </c>
      <c r="D285" s="7">
        <f ca="1">IF($B285 = 1 + N("Presidente"),
    127,
    IF($B285 = 2 + N("Vice-Presidente"),
        72,
        IF($B285 = 3 + N("Secretária bilíngue"),
            13,
            RANDBETWEEN(5,COUNT(Name!$A:$A) + 1)
        )
    )
)</f>
        <v>158</v>
      </c>
      <c r="E285" s="7" t="str">
        <f ca="1" xml:space="preserve">
VLOOKUP(
  $D285,
  Name!$A:$B,
  2,
  FALSE
)
&amp; " " &amp;
IF($B285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Rodrigues Zil</v>
      </c>
      <c r="F285" s="7">
        <v>2</v>
      </c>
      <c r="G285" s="7" t="str" cm="1">
        <f t="array" aca="1" ref="G285" ca="1">VLOOKUP(INDEX(States!$B:$B,RANDBETWEEN(2,COUNTA(States!$A:$A)),1),States!$B:$C,2,FALSE)</f>
        <v xml:space="preserve"> Setúbal </v>
      </c>
      <c r="H285" s="7" t="str">
        <f ca="1">VLOOKUP($D285,Name!$A:$C,3,FALSE)</f>
        <v>M</v>
      </c>
      <c r="I285" s="7" cm="1">
        <f t="array" aca="1" ref="I285" ca="1">INDEX('Marital status'!$A:$A,RANDBETWEEN(2,COUNTA('Marital status'!$A:$A)),1)</f>
        <v>4</v>
      </c>
      <c r="J285" s="7">
        <f t="shared" ca="1" si="42"/>
        <v>5</v>
      </c>
      <c r="K285" s="8">
        <f t="shared" ca="1" si="43"/>
        <v>35055</v>
      </c>
      <c r="L285" s="6">
        <f t="shared" ca="1" si="44"/>
        <v>4</v>
      </c>
      <c r="M285" s="7">
        <f ca="1" xml:space="preserve">
  IF(OR($N285 = 2, $N285 = 3, $N285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85" s="6">
        <f t="shared" ca="1" si="45"/>
        <v>8</v>
      </c>
      <c r="O285" s="7" t="str">
        <f ca="1">VLOOKUP($N285,Roles!$A:$B,2,FALSE)</f>
        <v>Analyst</v>
      </c>
      <c r="P285" s="6">
        <f t="shared" ca="1" si="46"/>
        <v>3</v>
      </c>
      <c r="Q285" s="8">
        <f ca="1" xml:space="preserve">
IF(
  OR(
    $N285=5,$N285=6,$N285=7,$N285=8,$N285=14
  ),
  36161,
  IF(
     (
      (TODAY() - $K285) / 365
     ) &lt; 19,
      TODAY(),
      RANDBETWEEN(36161,TODAY())
  )
)</f>
        <v>36161</v>
      </c>
      <c r="R285" s="6">
        <f ca="1">RANDBETWEEN(2,COUNTA('Recruitment source'!$A:$A))</f>
        <v>12</v>
      </c>
      <c r="S285" s="8" t="e">
        <f t="shared" ca="1" si="47"/>
        <v>#N/A</v>
      </c>
      <c r="T285" s="6" t="e">
        <f t="shared" ca="1" si="48"/>
        <v>#N/A</v>
      </c>
      <c r="U285" s="6">
        <f t="shared" ca="1" si="49"/>
        <v>3</v>
      </c>
      <c r="V285" s="1">
        <f ca="1" xml:space="preserve">
IF($N285 = 5 + N("Presidente"),
    27000,
    IF($N285 = 6 + N("Vice-presidente"),
        23000,
        IF(OR($N285 = 8, $N285= 13, $N285 = 12) + N("Secretária bilíngue ou coordenador ou especialista"),
            8000,
            IF($N285 = 7 + N("Diretor"),
                15000,
                IF($N285 = 14 + N("Gerente"),
                    12000,
                    IF($N285 = 9 + N("Estagiário"),
                        705,
                        IF($N285 = 10 + N("Trainee"),
                            805,
                            IF($N285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IF($L285 = 7,
  500,
  IF($L285 = 8,
    1000,
    IF($L285 = 9,
      1500,
      IF($L285 = 10,
        2000,
        0
      )
    )
  )
)
+
N("Adicional no salário por área")
+
IF($M285 = 14 + N("Tecnologia da Informação"),
  120,
  IF($M285 = 16 + N("Vendas"),
    110,
    IF($M285 = 15 + N("Jurídico"),
      100,
      IF(OR($M285 = 8, $M285 = 9, $M285 = 11) + N("Recursos humanos ou comercial ou comunicação e marketing"),
        80,
        0
      )
    )
  )
)
+
N("Adicionando pegadinha")
+
IF(AND($M285 = 16, $L285 = 9, $N285 = 11) + N("Se for de vendas, com mestrado, analista sênior"),
  IF($J285 = 5,
    100,
    0
  )
  +
  IF($H285 = "M",
    200,
    0
  ),
  0
)</f>
        <v>8080</v>
      </c>
    </row>
    <row r="286" spans="1:22" x14ac:dyDescent="0.2">
      <c r="A286" s="7" cm="1">
        <f t="array" aca="1" ref="A286" ca="1">INDEX(Companies!$A:$A,RANDBETWEEN(2,COUNTA(Companies!$A:$A)),1)</f>
        <v>2</v>
      </c>
      <c r="B286" s="5">
        <f t="shared" si="40"/>
        <v>285</v>
      </c>
      <c r="C286" s="6">
        <f t="shared" ca="1" si="41"/>
        <v>1</v>
      </c>
      <c r="D286" s="7">
        <f ca="1">IF($B286 = 1 + N("Presidente"),
    127,
    IF($B286 = 2 + N("Vice-Presidente"),
        72,
        IF($B286 = 3 + N("Secretária bilíngue"),
            13,
            RANDBETWEEN(5,COUNT(Name!$A:$A) + 1)
        )
    )
)</f>
        <v>46</v>
      </c>
      <c r="E286" s="7" t="str">
        <f ca="1" xml:space="preserve">
VLOOKUP(
  $D286,
  Name!$A:$B,
  2,
  FALSE
)
&amp; " " &amp;
IF($B286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Oliveira Alvim</v>
      </c>
      <c r="F286" s="7">
        <v>2</v>
      </c>
      <c r="G286" s="7" t="str" cm="1">
        <f t="array" aca="1" ref="G286" ca="1">VLOOKUP(INDEX(States!$B:$B,RANDBETWEEN(2,COUNTA(States!$A:$A)),1),States!$B:$C,2,FALSE)</f>
        <v>Brangança</v>
      </c>
      <c r="H286" s="7" t="str">
        <f ca="1">VLOOKUP($D286,Name!$A:$C,3,FALSE)</f>
        <v>F</v>
      </c>
      <c r="I286" s="7" cm="1">
        <f t="array" aca="1" ref="I286" ca="1">INDEX('Marital status'!$A:$A,RANDBETWEEN(2,COUNTA('Marital status'!$A:$A)),1)</f>
        <v>2</v>
      </c>
      <c r="J286" s="7">
        <f t="shared" ca="1" si="42"/>
        <v>4</v>
      </c>
      <c r="K286" s="8">
        <f t="shared" ca="1" si="43"/>
        <v>21040</v>
      </c>
      <c r="L286" s="6">
        <f t="shared" ca="1" si="44"/>
        <v>4</v>
      </c>
      <c r="M286" s="7">
        <f ca="1" xml:space="preserve">
  IF(OR($N286 = 2, $N286 = 3, $N286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86" s="6">
        <f t="shared" ca="1" si="45"/>
        <v>6</v>
      </c>
      <c r="O286" s="7" t="str">
        <f ca="1">VLOOKUP($N286,Roles!$A:$B,2,FALSE)</f>
        <v>Intern</v>
      </c>
      <c r="P286" s="6" t="e">
        <f t="shared" ca="1" si="46"/>
        <v>#N/A</v>
      </c>
      <c r="Q286" s="8">
        <f ca="1" xml:space="preserve">
IF(
  OR(
    $N286=5,$N286=6,$N286=7,$N286=8,$N286=14
  ),
  36161,
  IF(
     (
      (TODAY() - $K286) / 365
     ) &lt; 19,
      TODAY(),
      RANDBETWEEN(36161,TODAY())
  )
)</f>
        <v>36161</v>
      </c>
      <c r="R286" s="6">
        <f ca="1">RANDBETWEEN(2,COUNTA('Recruitment source'!$A:$A))</f>
        <v>9</v>
      </c>
      <c r="S286" s="8" t="e">
        <f t="shared" ca="1" si="47"/>
        <v>#N/A</v>
      </c>
      <c r="T286" s="6" t="e">
        <f t="shared" ca="1" si="48"/>
        <v>#N/A</v>
      </c>
      <c r="U286" s="6">
        <f t="shared" ca="1" si="49"/>
        <v>2</v>
      </c>
      <c r="V286" s="1">
        <f ca="1" xml:space="preserve">
IF($N286 = 5 + N("Presidente"),
    27000,
    IF($N286 = 6 + N("Vice-presidente"),
        23000,
        IF(OR($N286 = 8, $N286= 13, $N286 = 12) + N("Secretária bilíngue ou coordenador ou especialista"),
            8000,
            IF($N286 = 7 + N("Diretor"),
                15000,
                IF($N286 = 14 + N("Gerente"),
                    12000,
                    IF($N286 = 9 + N("Estagiário"),
                        705,
                        IF($N286 = 10 + N("Trainee"),
                            805,
                            IF($N286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IF($L286 = 7,
  500,
  IF($L286 = 8,
    1000,
    IF($L286 = 9,
      1500,
      IF($L286 = 10,
        2000,
        0
      )
    )
  )
)
+
N("Adicional no salário por área")
+
IF($M286 = 14 + N("Tecnologia da Informação"),
  120,
  IF($M286 = 16 + N("Vendas"),
    110,
    IF($M286 = 15 + N("Jurídico"),
      100,
      IF(OR($M286 = 8, $M286 = 9, $M286 = 11) + N("Recursos humanos ou comercial ou comunicação e marketing"),
        80,
        0
      )
    )
  )
)
+
N("Adicionando pegadinha")
+
IF(AND($M286 = 16, $L286 = 9, $N286 = 11) + N("Se for de vendas, com mestrado, analista sênior"),
  IF($J286 = 5,
    100,
    0
  )
  +
  IF($H286 = "M",
    200,
    0
  ),
  0
)</f>
        <v>23000</v>
      </c>
    </row>
    <row r="287" spans="1:22" x14ac:dyDescent="0.2">
      <c r="A287" s="7" cm="1">
        <f t="array" aca="1" ref="A287" ca="1">INDEX(Companies!$A:$A,RANDBETWEEN(2,COUNTA(Companies!$A:$A)),1)</f>
        <v>2</v>
      </c>
      <c r="B287" s="5">
        <f t="shared" si="40"/>
        <v>286</v>
      </c>
      <c r="C287" s="6">
        <f t="shared" ca="1" si="41"/>
        <v>1</v>
      </c>
      <c r="D287" s="7">
        <f ca="1">IF($B287 = 1 + N("Presidente"),
    127,
    IF($B287 = 2 + N("Vice-Presidente"),
        72,
        IF($B287 = 3 + N("Secretária bilíngue"),
            13,
            RANDBETWEEN(5,COUNT(Name!$A:$A) + 1)
        )
    )
)</f>
        <v>130</v>
      </c>
      <c r="E287" s="7" t="str">
        <f ca="1" xml:space="preserve">
VLOOKUP(
  $D287,
  Name!$A:$B,
  2,
  FALSE
)
&amp; " " &amp;
IF($B287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De Luca Tavarez</v>
      </c>
      <c r="F287" s="7">
        <v>2</v>
      </c>
      <c r="G287" s="7" t="str" cm="1">
        <f t="array" aca="1" ref="G287" ca="1">VLOOKUP(INDEX(States!$B:$B,RANDBETWEEN(2,COUNTA(States!$A:$A)),1),States!$B:$C,2,FALSE)</f>
        <v>Leiria</v>
      </c>
      <c r="H287" s="7" t="str">
        <f ca="1">VLOOKUP($D287,Name!$A:$C,3,FALSE)</f>
        <v>M</v>
      </c>
      <c r="I287" s="7" cm="1">
        <f t="array" aca="1" ref="I287" ca="1">INDEX('Marital status'!$A:$A,RANDBETWEEN(2,COUNTA('Marital status'!$A:$A)),1)</f>
        <v>3</v>
      </c>
      <c r="J287" s="7">
        <f t="shared" ca="1" si="42"/>
        <v>3</v>
      </c>
      <c r="K287" s="8">
        <f t="shared" ca="1" si="43"/>
        <v>32529</v>
      </c>
      <c r="L287" s="6">
        <f t="shared" ca="1" si="44"/>
        <v>4</v>
      </c>
      <c r="M287" s="7">
        <f ca="1" xml:space="preserve">
  IF(OR($N287 = 2, $N287 = 3, $N287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87" s="6">
        <f t="shared" ca="1" si="45"/>
        <v>8</v>
      </c>
      <c r="O287" s="7" t="str">
        <f ca="1">VLOOKUP($N287,Roles!$A:$B,2,FALSE)</f>
        <v>Analyst</v>
      </c>
      <c r="P287" s="6">
        <f t="shared" ca="1" si="46"/>
        <v>3</v>
      </c>
      <c r="Q287" s="8">
        <f ca="1" xml:space="preserve">
IF(
  OR(
    $N287=5,$N287=6,$N287=7,$N287=8,$N287=14
  ),
  36161,
  IF(
     (
      (TODAY() - $K287) / 365
     ) &lt; 19,
      TODAY(),
      RANDBETWEEN(36161,TODAY())
  )
)</f>
        <v>36161</v>
      </c>
      <c r="R287" s="6">
        <f ca="1">RANDBETWEEN(2,COUNTA('Recruitment source'!$A:$A))</f>
        <v>6</v>
      </c>
      <c r="S287" s="8" t="e">
        <f t="shared" ca="1" si="47"/>
        <v>#N/A</v>
      </c>
      <c r="T287" s="6" t="e">
        <f t="shared" ca="1" si="48"/>
        <v>#N/A</v>
      </c>
      <c r="U287" s="6">
        <f t="shared" ca="1" si="49"/>
        <v>4</v>
      </c>
      <c r="V287" s="1">
        <f ca="1" xml:space="preserve">
IF($N287 = 5 + N("Presidente"),
    27000,
    IF($N287 = 6 + N("Vice-presidente"),
        23000,
        IF(OR($N287 = 8, $N287= 13, $N287 = 12) + N("Secretária bilíngue ou coordenador ou especialista"),
            8000,
            IF($N287 = 7 + N("Diretor"),
                15000,
                IF($N287 = 14 + N("Gerente"),
                    12000,
                    IF($N287 = 9 + N("Estagiário"),
                        705,
                        IF($N287 = 10 + N("Trainee"),
                            805,
                            IF($N287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IF($L287 = 7,
  500,
  IF($L287 = 8,
    1000,
    IF($L287 = 9,
      1500,
      IF($L287 = 10,
        2000,
        0
      )
    )
  )
)
+
N("Adicional no salário por área")
+
IF($M287 = 14 + N("Tecnologia da Informação"),
  120,
  IF($M287 = 16 + N("Vendas"),
    110,
    IF($M287 = 15 + N("Jurídico"),
      100,
      IF(OR($M287 = 8, $M287 = 9, $M287 = 11) + N("Recursos humanos ou comercial ou comunicação e marketing"),
        80,
        0
      )
    )
  )
)
+
N("Adicionando pegadinha")
+
IF(AND($M287 = 16, $L287 = 9, $N287 = 11) + N("Se for de vendas, com mestrado, analista sênior"),
  IF($J287 = 5,
    100,
    0
  )
  +
  IF($H287 = "M",
    200,
    0
  ),
  0
)</f>
        <v>8000</v>
      </c>
    </row>
    <row r="288" spans="1:22" x14ac:dyDescent="0.2">
      <c r="A288" s="7" cm="1">
        <f t="array" aca="1" ref="A288" ca="1">INDEX(Companies!$A:$A,RANDBETWEEN(2,COUNTA(Companies!$A:$A)),1)</f>
        <v>2</v>
      </c>
      <c r="B288" s="5">
        <f t="shared" si="40"/>
        <v>287</v>
      </c>
      <c r="C288" s="6">
        <f t="shared" ca="1" si="41"/>
        <v>1</v>
      </c>
      <c r="D288" s="7">
        <f ca="1">IF($B288 = 1 + N("Presidente"),
    127,
    IF($B288 = 2 + N("Vice-Presidente"),
        72,
        IF($B288 = 3 + N("Secretária bilíngue"),
            13,
            RANDBETWEEN(5,COUNT(Name!$A:$A) + 1)
        )
    )
)</f>
        <v>348</v>
      </c>
      <c r="E288" s="7" t="str">
        <f ca="1" xml:space="preserve">
VLOOKUP(
  $D288,
  Name!$A:$B,
  2,
  FALSE
)
&amp; " " &amp;
IF($B288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Salvador Braga</v>
      </c>
      <c r="F288" s="7">
        <v>2</v>
      </c>
      <c r="G288" s="7" t="str" cm="1">
        <f t="array" aca="1" ref="G288" ca="1">VLOOKUP(INDEX(States!$B:$B,RANDBETWEEN(2,COUNTA(States!$A:$A)),1),States!$B:$C,2,FALSE)</f>
        <v xml:space="preserve"> Setúbal </v>
      </c>
      <c r="H288" s="7" t="str">
        <f ca="1">VLOOKUP($D288,Name!$A:$C,3,FALSE)</f>
        <v>M</v>
      </c>
      <c r="I288" s="7" cm="1">
        <f t="array" aca="1" ref="I288" ca="1">INDEX('Marital status'!$A:$A,RANDBETWEEN(2,COUNTA('Marital status'!$A:$A)),1)</f>
        <v>6</v>
      </c>
      <c r="J288" s="7">
        <f t="shared" ca="1" si="42"/>
        <v>2</v>
      </c>
      <c r="K288" s="8">
        <f t="shared" ca="1" si="43"/>
        <v>33048</v>
      </c>
      <c r="L288" s="6">
        <f t="shared" ca="1" si="44"/>
        <v>4</v>
      </c>
      <c r="M288" s="7">
        <f ca="1" xml:space="preserve">
  IF(OR($N288 = 2, $N288 = 3, $N288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88" s="6">
        <f t="shared" ca="1" si="45"/>
        <v>6</v>
      </c>
      <c r="O288" s="7" t="str">
        <f ca="1">VLOOKUP($N288,Roles!$A:$B,2,FALSE)</f>
        <v>Intern</v>
      </c>
      <c r="P288" s="6" t="e">
        <f t="shared" ca="1" si="46"/>
        <v>#N/A</v>
      </c>
      <c r="Q288" s="8">
        <f ca="1" xml:space="preserve">
IF(
  OR(
    $N288=5,$N288=6,$N288=7,$N288=8,$N288=14
  ),
  36161,
  IF(
     (
      (TODAY() - $K288) / 365
     ) &lt; 19,
      TODAY(),
      RANDBETWEEN(36161,TODAY())
  )
)</f>
        <v>36161</v>
      </c>
      <c r="R288" s="6">
        <f ca="1">RANDBETWEEN(2,COUNTA('Recruitment source'!$A:$A))</f>
        <v>7</v>
      </c>
      <c r="S288" s="8" t="e">
        <f t="shared" ca="1" si="47"/>
        <v>#N/A</v>
      </c>
      <c r="T288" s="6" t="e">
        <f t="shared" ca="1" si="48"/>
        <v>#N/A</v>
      </c>
      <c r="U288" s="6">
        <f t="shared" ca="1" si="49"/>
        <v>2</v>
      </c>
      <c r="V288" s="1">
        <f ca="1" xml:space="preserve">
IF($N288 = 5 + N("Presidente"),
    27000,
    IF($N288 = 6 + N("Vice-presidente"),
        23000,
        IF(OR($N288 = 8, $N288= 13, $N288 = 12) + N("Secretária bilíngue ou coordenador ou especialista"),
            8000,
            IF($N288 = 7 + N("Diretor"),
                15000,
                IF($N288 = 14 + N("Gerente"),
                    12000,
                    IF($N288 = 9 + N("Estagiário"),
                        705,
                        IF($N288 = 10 + N("Trainee"),
                            805,
                            IF($N288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IF($L288 = 7,
  500,
  IF($L288 = 8,
    1000,
    IF($L288 = 9,
      1500,
      IF($L288 = 10,
        2000,
        0
      )
    )
  )
)
+
N("Adicional no salário por área")
+
IF($M288 = 14 + N("Tecnologia da Informação"),
  120,
  IF($M288 = 16 + N("Vendas"),
    110,
    IF($M288 = 15 + N("Jurídico"),
      100,
      IF(OR($M288 = 8, $M288 = 9, $M288 = 11) + N("Recursos humanos ou comercial ou comunicação e marketing"),
        80,
        0
      )
    )
  )
)
+
N("Adicionando pegadinha")
+
IF(AND($M288 = 16, $L288 = 9, $N288 = 11) + N("Se for de vendas, com mestrado, analista sênior"),
  IF($J288 = 5,
    100,
    0
  )
  +
  IF($H288 = "M",
    200,
    0
  ),
  0
)</f>
        <v>23000</v>
      </c>
    </row>
    <row r="289" spans="1:22" x14ac:dyDescent="0.2">
      <c r="A289" s="7" cm="1">
        <f t="array" aca="1" ref="A289" ca="1">INDEX(Companies!$A:$A,RANDBETWEEN(2,COUNTA(Companies!$A:$A)),1)</f>
        <v>2</v>
      </c>
      <c r="B289" s="5">
        <f t="shared" si="40"/>
        <v>288</v>
      </c>
      <c r="C289" s="6">
        <f t="shared" ca="1" si="41"/>
        <v>1</v>
      </c>
      <c r="D289" s="7">
        <f ca="1">IF($B289 = 1 + N("Presidente"),
    127,
    IF($B289 = 2 + N("Vice-Presidente"),
        72,
        IF($B289 = 3 + N("Secretária bilíngue"),
            13,
            RANDBETWEEN(5,COUNT(Name!$A:$A) + 1)
        )
    )
)</f>
        <v>214</v>
      </c>
      <c r="E289" s="7" t="str">
        <f ca="1" xml:space="preserve">
VLOOKUP(
  $D289,
  Name!$A:$B,
  2,
  FALSE
)
&amp; " " &amp;
IF($B289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Anjos Colombo</v>
      </c>
      <c r="F289" s="7">
        <v>2</v>
      </c>
      <c r="G289" s="7" t="str" cm="1">
        <f t="array" aca="1" ref="G289" ca="1">VLOOKUP(INDEX(States!$B:$B,RANDBETWEEN(2,COUNTA(States!$A:$A)),1),States!$B:$C,2,FALSE)</f>
        <v>Vila Real</v>
      </c>
      <c r="H289" s="7" t="str">
        <f ca="1">VLOOKUP($D289,Name!$A:$C,3,FALSE)</f>
        <v>M</v>
      </c>
      <c r="I289" s="7" cm="1">
        <f t="array" aca="1" ref="I289" ca="1">INDEX('Marital status'!$A:$A,RANDBETWEEN(2,COUNTA('Marital status'!$A:$A)),1)</f>
        <v>4</v>
      </c>
      <c r="J289" s="7">
        <f t="shared" ca="1" si="42"/>
        <v>2</v>
      </c>
      <c r="K289" s="8">
        <f t="shared" ca="1" si="43"/>
        <v>36683</v>
      </c>
      <c r="L289" s="6">
        <f t="shared" ca="1" si="44"/>
        <v>4</v>
      </c>
      <c r="M289" s="7">
        <f ca="1" xml:space="preserve">
  IF(OR($N289 = 2, $N289 = 3, $N289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89" s="6">
        <f t="shared" ca="1" si="45"/>
        <v>8</v>
      </c>
      <c r="O289" s="7" t="str">
        <f ca="1">VLOOKUP($N289,Roles!$A:$B,2,FALSE)</f>
        <v>Analyst</v>
      </c>
      <c r="P289" s="6">
        <f t="shared" ca="1" si="46"/>
        <v>3</v>
      </c>
      <c r="Q289" s="8">
        <f ca="1" xml:space="preserve">
IF(
  OR(
    $N289=5,$N289=6,$N289=7,$N289=8,$N289=14
  ),
  36161,
  IF(
     (
      (TODAY() - $K289) / 365
     ) &lt; 19,
      TODAY(),
      RANDBETWEEN(36161,TODAY())
  )
)</f>
        <v>36161</v>
      </c>
      <c r="R289" s="6">
        <f ca="1">RANDBETWEEN(2,COUNTA('Recruitment source'!$A:$A))</f>
        <v>10</v>
      </c>
      <c r="S289" s="8" t="e">
        <f t="shared" ca="1" si="47"/>
        <v>#N/A</v>
      </c>
      <c r="T289" s="6" t="e">
        <f t="shared" ca="1" si="48"/>
        <v>#N/A</v>
      </c>
      <c r="U289" s="6">
        <f t="shared" ca="1" si="49"/>
        <v>2</v>
      </c>
      <c r="V289" s="1">
        <f ca="1" xml:space="preserve">
IF($N289 = 5 + N("Presidente"),
    27000,
    IF($N289 = 6 + N("Vice-presidente"),
        23000,
        IF(OR($N289 = 8, $N289= 13, $N289 = 12) + N("Secretária bilíngue ou coordenador ou especialista"),
            8000,
            IF($N289 = 7 + N("Diretor"),
                15000,
                IF($N289 = 14 + N("Gerente"),
                    12000,
                    IF($N289 = 9 + N("Estagiário"),
                        705,
                        IF($N289 = 10 + N("Trainee"),
                            805,
                            IF($N289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IF($L289 = 7,
  500,
  IF($L289 = 8,
    1000,
    IF($L289 = 9,
      1500,
      IF($L289 = 10,
        2000,
        0
      )
    )
  )
)
+
N("Adicional no salário por área")
+
IF($M289 = 14 + N("Tecnologia da Informação"),
  120,
  IF($M289 = 16 + N("Vendas"),
    110,
    IF($M289 = 15 + N("Jurídico"),
      100,
      IF(OR($M289 = 8, $M289 = 9, $M289 = 11) + N("Recursos humanos ou comercial ou comunicação e marketing"),
        80,
        0
      )
    )
  )
)
+
N("Adicionando pegadinha")
+
IF(AND($M289 = 16, $L289 = 9, $N289 = 11) + N("Se for de vendas, com mestrado, analista sênior"),
  IF($J289 = 5,
    100,
    0
  )
  +
  IF($H289 = "M",
    200,
    0
  ),
  0
)</f>
        <v>8000</v>
      </c>
    </row>
    <row r="290" spans="1:22" x14ac:dyDescent="0.2">
      <c r="A290" s="7" cm="1">
        <f t="array" aca="1" ref="A290" ca="1">INDEX(Companies!$A:$A,RANDBETWEEN(2,COUNTA(Companies!$A:$A)),1)</f>
        <v>2</v>
      </c>
      <c r="B290" s="5">
        <f t="shared" si="40"/>
        <v>289</v>
      </c>
      <c r="C290" s="6">
        <f t="shared" ca="1" si="41"/>
        <v>1</v>
      </c>
      <c r="D290" s="7">
        <f ca="1">IF($B290 = 1 + N("Presidente"),
    127,
    IF($B290 = 2 + N("Vice-Presidente"),
        72,
        IF($B290 = 3 + N("Secretária bilíngue"),
            13,
            RANDBETWEEN(5,COUNT(Name!$A:$A) + 1)
        )
    )
)</f>
        <v>289</v>
      </c>
      <c r="E290" s="7" t="str">
        <f ca="1" xml:space="preserve">
VLOOKUP(
  $D290,
  Name!$A:$B,
  2,
  FALSE
)
&amp; " " &amp;
IF($B290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Lima Pinheiro</v>
      </c>
      <c r="F290" s="7">
        <v>2</v>
      </c>
      <c r="G290" s="7" t="str" cm="1">
        <f t="array" aca="1" ref="G290" ca="1">VLOOKUP(INDEX(States!$B:$B,RANDBETWEEN(2,COUNTA(States!$A:$A)),1),States!$B:$C,2,FALSE)</f>
        <v>Faro</v>
      </c>
      <c r="H290" s="7" t="str">
        <f ca="1">VLOOKUP($D290,Name!$A:$C,3,FALSE)</f>
        <v>F</v>
      </c>
      <c r="I290" s="7" cm="1">
        <f t="array" aca="1" ref="I290" ca="1">INDEX('Marital status'!$A:$A,RANDBETWEEN(2,COUNTA('Marital status'!$A:$A)),1)</f>
        <v>5</v>
      </c>
      <c r="J290" s="7">
        <f t="shared" ca="1" si="42"/>
        <v>2</v>
      </c>
      <c r="K290" s="8">
        <f t="shared" ca="1" si="43"/>
        <v>32015</v>
      </c>
      <c r="L290" s="6">
        <f t="shared" ca="1" si="44"/>
        <v>4</v>
      </c>
      <c r="M290" s="7">
        <f ca="1" xml:space="preserve">
  IF(OR($N290 = 2, $N290 = 3, $N290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90" s="6">
        <f t="shared" ca="1" si="45"/>
        <v>6</v>
      </c>
      <c r="O290" s="7" t="str">
        <f ca="1">VLOOKUP($N290,Roles!$A:$B,2,FALSE)</f>
        <v>Intern</v>
      </c>
      <c r="P290" s="6" t="e">
        <f t="shared" ca="1" si="46"/>
        <v>#N/A</v>
      </c>
      <c r="Q290" s="8">
        <f ca="1" xml:space="preserve">
IF(
  OR(
    $N290=5,$N290=6,$N290=7,$N290=8,$N290=14
  ),
  36161,
  IF(
     (
      (TODAY() - $K290) / 365
     ) &lt; 19,
      TODAY(),
      RANDBETWEEN(36161,TODAY())
  )
)</f>
        <v>36161</v>
      </c>
      <c r="R290" s="6">
        <f ca="1">RANDBETWEEN(2,COUNTA('Recruitment source'!$A:$A))</f>
        <v>8</v>
      </c>
      <c r="S290" s="8" t="e">
        <f t="shared" ca="1" si="47"/>
        <v>#N/A</v>
      </c>
      <c r="T290" s="6" t="e">
        <f t="shared" ca="1" si="48"/>
        <v>#N/A</v>
      </c>
      <c r="U290" s="6">
        <f t="shared" ca="1" si="49"/>
        <v>2</v>
      </c>
      <c r="V290" s="1">
        <f ca="1" xml:space="preserve">
IF($N290 = 5 + N("Presidente"),
    27000,
    IF($N290 = 6 + N("Vice-presidente"),
        23000,
        IF(OR($N290 = 8, $N290= 13, $N290 = 12) + N("Secretária bilíngue ou coordenador ou especialista"),
            8000,
            IF($N290 = 7 + N("Diretor"),
                15000,
                IF($N290 = 14 + N("Gerente"),
                    12000,
                    IF($N290 = 9 + N("Estagiário"),
                        705,
                        IF($N290 = 10 + N("Trainee"),
                            805,
                            IF($N290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IF($L290 = 7,
  500,
  IF($L290 = 8,
    1000,
    IF($L290 = 9,
      1500,
      IF($L290 = 10,
        2000,
        0
      )
    )
  )
)
+
N("Adicional no salário por área")
+
IF($M290 = 14 + N("Tecnologia da Informação"),
  120,
  IF($M290 = 16 + N("Vendas"),
    110,
    IF($M290 = 15 + N("Jurídico"),
      100,
      IF(OR($M290 = 8, $M290 = 9, $M290 = 11) + N("Recursos humanos ou comercial ou comunicação e marketing"),
        80,
        0
      )
    )
  )
)
+
N("Adicionando pegadinha")
+
IF(AND($M290 = 16, $L290 = 9, $N290 = 11) + N("Se for de vendas, com mestrado, analista sênior"),
  IF($J290 = 5,
    100,
    0
  )
  +
  IF($H290 = "M",
    200,
    0
  ),
  0
)</f>
        <v>23080</v>
      </c>
    </row>
    <row r="291" spans="1:22" x14ac:dyDescent="0.2">
      <c r="A291" s="7" cm="1">
        <f t="array" aca="1" ref="A291" ca="1">INDEX(Companies!$A:$A,RANDBETWEEN(2,COUNTA(Companies!$A:$A)),1)</f>
        <v>2</v>
      </c>
      <c r="B291" s="5">
        <f t="shared" si="40"/>
        <v>290</v>
      </c>
      <c r="C291" s="6">
        <f t="shared" ca="1" si="41"/>
        <v>1</v>
      </c>
      <c r="D291" s="7">
        <f ca="1">IF($B291 = 1 + N("Presidente"),
    127,
    IF($B291 = 2 + N("Vice-Presidente"),
        72,
        IF($B291 = 3 + N("Secretária bilíngue"),
            13,
            RANDBETWEEN(5,COUNT(Name!$A:$A) + 1)
        )
    )
)</f>
        <v>306</v>
      </c>
      <c r="E291" s="7" t="str">
        <f ca="1" xml:space="preserve">
VLOOKUP(
  $D291,
  Name!$A:$B,
  2,
  FALSE
)
&amp; " " &amp;
IF($B291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Galli Albuquerque</v>
      </c>
      <c r="F291" s="7">
        <v>2</v>
      </c>
      <c r="G291" s="7" t="str" cm="1">
        <f t="array" aca="1" ref="G291" ca="1">VLOOKUP(INDEX(States!$B:$B,RANDBETWEEN(2,COUNTA(States!$A:$A)),1),States!$B:$C,2,FALSE)</f>
        <v>Vila Real</v>
      </c>
      <c r="H291" s="7" t="str">
        <f ca="1">VLOOKUP($D291,Name!$A:$C,3,FALSE)</f>
        <v>M</v>
      </c>
      <c r="I291" s="7" cm="1">
        <f t="array" aca="1" ref="I291" ca="1">INDEX('Marital status'!$A:$A,RANDBETWEEN(2,COUNTA('Marital status'!$A:$A)),1)</f>
        <v>3</v>
      </c>
      <c r="J291" s="7">
        <f t="shared" ca="1" si="42"/>
        <v>2</v>
      </c>
      <c r="K291" s="8">
        <f t="shared" ca="1" si="43"/>
        <v>33620</v>
      </c>
      <c r="L291" s="6">
        <f t="shared" ca="1" si="44"/>
        <v>5</v>
      </c>
      <c r="M291" s="7">
        <f ca="1" xml:space="preserve">
  IF(OR($N291 = 2, $N291 = 3, $N291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91" s="6">
        <f t="shared" ca="1" si="45"/>
        <v>8</v>
      </c>
      <c r="O291" s="7" t="str">
        <f ca="1">VLOOKUP($N291,Roles!$A:$B,2,FALSE)</f>
        <v>Analyst</v>
      </c>
      <c r="P291" s="6">
        <f t="shared" ca="1" si="46"/>
        <v>4</v>
      </c>
      <c r="Q291" s="8">
        <f ca="1" xml:space="preserve">
IF(
  OR(
    $N291=5,$N291=6,$N291=7,$N291=8,$N291=14
  ),
  36161,
  IF(
     (
      (TODAY() - $K291) / 365
     ) &lt; 19,
      TODAY(),
      RANDBETWEEN(36161,TODAY())
  )
)</f>
        <v>36161</v>
      </c>
      <c r="R291" s="6">
        <f ca="1">RANDBETWEEN(2,COUNTA('Recruitment source'!$A:$A))</f>
        <v>8</v>
      </c>
      <c r="S291" s="8" t="e">
        <f t="shared" ca="1" si="47"/>
        <v>#N/A</v>
      </c>
      <c r="T291" s="6" t="e">
        <f t="shared" ca="1" si="48"/>
        <v>#N/A</v>
      </c>
      <c r="U291" s="6">
        <f t="shared" ca="1" si="49"/>
        <v>3</v>
      </c>
      <c r="V291" s="1">
        <f ca="1" xml:space="preserve">
IF($N291 = 5 + N("Presidente"),
    27000,
    IF($N291 = 6 + N("Vice-presidente"),
        23000,
        IF(OR($N291 = 8, $N291= 13, $N291 = 12) + N("Secretária bilíngue ou coordenador ou especialista"),
            8000,
            IF($N291 = 7 + N("Diretor"),
                15000,
                IF($N291 = 14 + N("Gerente"),
                    12000,
                    IF($N291 = 9 + N("Estagiário"),
                        705,
                        IF($N291 = 10 + N("Trainee"),
                            805,
                            IF($N291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IF($L291 = 7,
  500,
  IF($L291 = 8,
    1000,
    IF($L291 = 9,
      1500,
      IF($L291 = 10,
        2000,
        0
      )
    )
  )
)
+
N("Adicional no salário por área")
+
IF($M291 = 14 + N("Tecnologia da Informação"),
  120,
  IF($M291 = 16 + N("Vendas"),
    110,
    IF($M291 = 15 + N("Jurídico"),
      100,
      IF(OR($M291 = 8, $M291 = 9, $M291 = 11) + N("Recursos humanos ou comercial ou comunicação e marketing"),
        80,
        0
      )
    )
  )
)
+
N("Adicionando pegadinha")
+
IF(AND($M291 = 16, $L291 = 9, $N291 = 11) + N("Se for de vendas, com mestrado, analista sênior"),
  IF($J291 = 5,
    100,
    0
  )
  +
  IF($H291 = "M",
    200,
    0
  ),
  0
)</f>
        <v>8000</v>
      </c>
    </row>
    <row r="292" spans="1:22" x14ac:dyDescent="0.2">
      <c r="A292" s="7" cm="1">
        <f t="array" aca="1" ref="A292" ca="1">INDEX(Companies!$A:$A,RANDBETWEEN(2,COUNTA(Companies!$A:$A)),1)</f>
        <v>2</v>
      </c>
      <c r="B292" s="5">
        <f t="shared" si="40"/>
        <v>291</v>
      </c>
      <c r="C292" s="6">
        <f t="shared" ca="1" si="41"/>
        <v>1</v>
      </c>
      <c r="D292" s="7">
        <f ca="1">IF($B292 = 1 + N("Presidente"),
    127,
    IF($B292 = 2 + N("Vice-Presidente"),
        72,
        IF($B292 = 3 + N("Secretária bilíngue"),
            13,
            RANDBETWEEN(5,COUNT(Name!$A:$A) + 1)
        )
    )
)</f>
        <v>13</v>
      </c>
      <c r="E292" s="7" t="str">
        <f ca="1" xml:space="preserve">
VLOOKUP(
  $D292,
  Name!$A:$B,
  2,
  FALSE
)
&amp; " " &amp;
IF($B292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Moretti Vaz</v>
      </c>
      <c r="F292" s="7">
        <v>2</v>
      </c>
      <c r="G292" s="7" t="str" cm="1">
        <f t="array" aca="1" ref="G292" ca="1">VLOOKUP(INDEX(States!$B:$B,RANDBETWEEN(2,COUNTA(States!$A:$A)),1),States!$B:$C,2,FALSE)</f>
        <v>Viseu</v>
      </c>
      <c r="H292" s="7" t="str">
        <f ca="1">VLOOKUP($D292,Name!$A:$C,3,FALSE)</f>
        <v>F</v>
      </c>
      <c r="I292" s="7" cm="1">
        <f t="array" aca="1" ref="I292" ca="1">INDEX('Marital status'!$A:$A,RANDBETWEEN(2,COUNTA('Marital status'!$A:$A)),1)</f>
        <v>3</v>
      </c>
      <c r="J292" s="7">
        <f t="shared" ca="1" si="42"/>
        <v>2</v>
      </c>
      <c r="K292" s="8">
        <f t="shared" ca="1" si="43"/>
        <v>23638</v>
      </c>
      <c r="L292" s="6">
        <f t="shared" ca="1" si="44"/>
        <v>4</v>
      </c>
      <c r="M292" s="7">
        <f ca="1" xml:space="preserve">
  IF(OR($N292 = 2, $N292 = 3, $N292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92" s="6">
        <f t="shared" ca="1" si="45"/>
        <v>6</v>
      </c>
      <c r="O292" s="7" t="str">
        <f ca="1">VLOOKUP($N292,Roles!$A:$B,2,FALSE)</f>
        <v>Intern</v>
      </c>
      <c r="P292" s="6" t="e">
        <f t="shared" ca="1" si="46"/>
        <v>#N/A</v>
      </c>
      <c r="Q292" s="8">
        <f ca="1" xml:space="preserve">
IF(
  OR(
    $N292=5,$N292=6,$N292=7,$N292=8,$N292=14
  ),
  36161,
  IF(
     (
      (TODAY() - $K292) / 365
     ) &lt; 19,
      TODAY(),
      RANDBETWEEN(36161,TODAY())
  )
)</f>
        <v>36161</v>
      </c>
      <c r="R292" s="6">
        <f ca="1">RANDBETWEEN(2,COUNTA('Recruitment source'!$A:$A))</f>
        <v>4</v>
      </c>
      <c r="S292" s="8" t="e">
        <f t="shared" ca="1" si="47"/>
        <v>#N/A</v>
      </c>
      <c r="T292" s="6" t="e">
        <f t="shared" ca="1" si="48"/>
        <v>#N/A</v>
      </c>
      <c r="U292" s="6">
        <f t="shared" ca="1" si="49"/>
        <v>2</v>
      </c>
      <c r="V292" s="1">
        <f ca="1" xml:space="preserve">
IF($N292 = 5 + N("Presidente"),
    27000,
    IF($N292 = 6 + N("Vice-presidente"),
        23000,
        IF(OR($N292 = 8, $N292= 13, $N292 = 12) + N("Secretária bilíngue ou coordenador ou especialista"),
            8000,
            IF($N292 = 7 + N("Diretor"),
                15000,
                IF($N292 = 14 + N("Gerente"),
                    12000,
                    IF($N292 = 9 + N("Estagiário"),
                        705,
                        IF($N292 = 10 + N("Trainee"),
                            805,
                            IF($N292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IF($L292 = 7,
  500,
  IF($L292 = 8,
    1000,
    IF($L292 = 9,
      1500,
      IF($L292 = 10,
        2000,
        0
      )
    )
  )
)
+
N("Adicional no salário por área")
+
IF($M292 = 14 + N("Tecnologia da Informação"),
  120,
  IF($M292 = 16 + N("Vendas"),
    110,
    IF($M292 = 15 + N("Jurídico"),
      100,
      IF(OR($M292 = 8, $M292 = 9, $M292 = 11) + N("Recursos humanos ou comercial ou comunicação e marketing"),
        80,
        0
      )
    )
  )
)
+
N("Adicionando pegadinha")
+
IF(AND($M292 = 16, $L292 = 9, $N292 = 11) + N("Se for de vendas, com mestrado, analista sênior"),
  IF($J292 = 5,
    100,
    0
  )
  +
  IF($H292 = "M",
    200,
    0
  ),
  0
)</f>
        <v>23000</v>
      </c>
    </row>
    <row r="293" spans="1:22" x14ac:dyDescent="0.2">
      <c r="A293" s="7" cm="1">
        <f t="array" aca="1" ref="A293" ca="1">INDEX(Companies!$A:$A,RANDBETWEEN(2,COUNTA(Companies!$A:$A)),1)</f>
        <v>2</v>
      </c>
      <c r="B293" s="5">
        <f t="shared" si="40"/>
        <v>292</v>
      </c>
      <c r="C293" s="6">
        <f t="shared" ca="1" si="41"/>
        <v>1</v>
      </c>
      <c r="D293" s="7">
        <f ca="1">IF($B293 = 1 + N("Presidente"),
    127,
    IF($B293 = 2 + N("Vice-Presidente"),
        72,
        IF($B293 = 3 + N("Secretária bilíngue"),
            13,
            RANDBETWEEN(5,COUNT(Name!$A:$A) + 1)
        )
    )
)</f>
        <v>166</v>
      </c>
      <c r="E293" s="7" t="str">
        <f ca="1" xml:space="preserve">
VLOOKUP(
  $D293,
  Name!$A:$B,
  2,
  FALSE
)
&amp; " " &amp;
IF($B293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Vieira Monti</v>
      </c>
      <c r="F293" s="7">
        <v>2</v>
      </c>
      <c r="G293" s="7" t="str" cm="1">
        <f t="array" aca="1" ref="G293" ca="1">VLOOKUP(INDEX(States!$B:$B,RANDBETWEEN(2,COUNTA(States!$A:$A)),1),States!$B:$C,2,FALSE)</f>
        <v xml:space="preserve"> Lisboa</v>
      </c>
      <c r="H293" s="7" t="str">
        <f ca="1">VLOOKUP($D293,Name!$A:$C,3,FALSE)</f>
        <v>M</v>
      </c>
      <c r="I293" s="7" cm="1">
        <f t="array" aca="1" ref="I293" ca="1">INDEX('Marital status'!$A:$A,RANDBETWEEN(2,COUNTA('Marital status'!$A:$A)),1)</f>
        <v>4</v>
      </c>
      <c r="J293" s="7">
        <f t="shared" ca="1" si="42"/>
        <v>2</v>
      </c>
      <c r="K293" s="8">
        <f t="shared" ca="1" si="43"/>
        <v>34043</v>
      </c>
      <c r="L293" s="6">
        <f t="shared" ca="1" si="44"/>
        <v>5</v>
      </c>
      <c r="M293" s="7">
        <f ca="1" xml:space="preserve">
  IF(OR($N293 = 2, $N293 = 3, $N293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93" s="6">
        <f t="shared" ca="1" si="45"/>
        <v>8</v>
      </c>
      <c r="O293" s="7" t="str">
        <f ca="1">VLOOKUP($N293,Roles!$A:$B,2,FALSE)</f>
        <v>Analyst</v>
      </c>
      <c r="P293" s="6">
        <f t="shared" ca="1" si="46"/>
        <v>4</v>
      </c>
      <c r="Q293" s="8">
        <f ca="1" xml:space="preserve">
IF(
  OR(
    $N293=5,$N293=6,$N293=7,$N293=8,$N293=14
  ),
  36161,
  IF(
     (
      (TODAY() - $K293) / 365
     ) &lt; 19,
      TODAY(),
      RANDBETWEEN(36161,TODAY())
  )
)</f>
        <v>36161</v>
      </c>
      <c r="R293" s="6">
        <f ca="1">RANDBETWEEN(2,COUNTA('Recruitment source'!$A:$A))</f>
        <v>11</v>
      </c>
      <c r="S293" s="8" t="e">
        <f t="shared" ca="1" si="47"/>
        <v>#N/A</v>
      </c>
      <c r="T293" s="6" t="e">
        <f t="shared" ca="1" si="48"/>
        <v>#N/A</v>
      </c>
      <c r="U293" s="6">
        <f t="shared" ca="1" si="49"/>
        <v>4</v>
      </c>
      <c r="V293" s="1">
        <f ca="1" xml:space="preserve">
IF($N293 = 5 + N("Presidente"),
    27000,
    IF($N293 = 6 + N("Vice-presidente"),
        23000,
        IF(OR($N293 = 8, $N293= 13, $N293 = 12) + N("Secretária bilíngue ou coordenador ou especialista"),
            8000,
            IF($N293 = 7 + N("Diretor"),
                15000,
                IF($N293 = 14 + N("Gerente"),
                    12000,
                    IF($N293 = 9 + N("Estagiário"),
                        705,
                        IF($N293 = 10 + N("Trainee"),
                            805,
                            IF($N293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IF($L293 = 7,
  500,
  IF($L293 = 8,
    1000,
    IF($L293 = 9,
      1500,
      IF($L293 = 10,
        2000,
        0
      )
    )
  )
)
+
N("Adicional no salário por área")
+
IF($M293 = 14 + N("Tecnologia da Informação"),
  120,
  IF($M293 = 16 + N("Vendas"),
    110,
    IF($M293 = 15 + N("Jurídico"),
      100,
      IF(OR($M293 = 8, $M293 = 9, $M293 = 11) + N("Recursos humanos ou comercial ou comunicação e marketing"),
        80,
        0
      )
    )
  )
)
+
N("Adicionando pegadinha")
+
IF(AND($M293 = 16, $L293 = 9, $N293 = 11) + N("Se for de vendas, com mestrado, analista sênior"),
  IF($J293 = 5,
    100,
    0
  )
  +
  IF($H293 = "M",
    200,
    0
  ),
  0
)</f>
        <v>8000</v>
      </c>
    </row>
    <row r="294" spans="1:22" x14ac:dyDescent="0.2">
      <c r="A294" s="7" cm="1">
        <f t="array" aca="1" ref="A294" ca="1">INDEX(Companies!$A:$A,RANDBETWEEN(2,COUNTA(Companies!$A:$A)),1)</f>
        <v>2</v>
      </c>
      <c r="B294" s="5">
        <f t="shared" si="40"/>
        <v>293</v>
      </c>
      <c r="C294" s="6">
        <f t="shared" ca="1" si="41"/>
        <v>1</v>
      </c>
      <c r="D294" s="7">
        <f ca="1">IF($B294 = 1 + N("Presidente"),
    127,
    IF($B294 = 2 + N("Vice-Presidente"),
        72,
        IF($B294 = 3 + N("Secretária bilíngue"),
            13,
            RANDBETWEEN(5,COUNT(Name!$A:$A) + 1)
        )
    )
)</f>
        <v>127</v>
      </c>
      <c r="E294" s="7" t="str">
        <f ca="1" xml:space="preserve">
VLOOKUP(
  $D294,
  Name!$A:$B,
  2,
  FALSE
)
&amp; " " &amp;
IF($B294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Carneiro Barboza</v>
      </c>
      <c r="F294" s="7">
        <v>2</v>
      </c>
      <c r="G294" s="7" t="str" cm="1">
        <f t="array" aca="1" ref="G294" ca="1">VLOOKUP(INDEX(States!$B:$B,RANDBETWEEN(2,COUNTA(States!$A:$A)),1),States!$B:$C,2,FALSE)</f>
        <v xml:space="preserve"> Lisboa</v>
      </c>
      <c r="H294" s="7" t="str">
        <f ca="1">VLOOKUP($D294,Name!$A:$C,3,FALSE)</f>
        <v>M</v>
      </c>
      <c r="I294" s="7" cm="1">
        <f t="array" aca="1" ref="I294" ca="1">INDEX('Marital status'!$A:$A,RANDBETWEEN(2,COUNTA('Marital status'!$A:$A)),1)</f>
        <v>3</v>
      </c>
      <c r="J294" s="7">
        <f t="shared" ca="1" si="42"/>
        <v>3</v>
      </c>
      <c r="K294" s="8">
        <f t="shared" ca="1" si="43"/>
        <v>32858</v>
      </c>
      <c r="L294" s="6">
        <f t="shared" ca="1" si="44"/>
        <v>4</v>
      </c>
      <c r="M294" s="7">
        <f ca="1" xml:space="preserve">
  IF(OR($N294 = 2, $N294 = 3, $N294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94" s="6">
        <f t="shared" ca="1" si="45"/>
        <v>7</v>
      </c>
      <c r="O294" s="7" t="str">
        <f ca="1">VLOOKUP($N294,Roles!$A:$B,2,FALSE)</f>
        <v>Trainee</v>
      </c>
      <c r="P294" s="6" t="e">
        <f t="shared" ca="1" si="46"/>
        <v>#N/A</v>
      </c>
      <c r="Q294" s="8">
        <f ca="1" xml:space="preserve">
IF(
  OR(
    $N294=5,$N294=6,$N294=7,$N294=8,$N294=14
  ),
  36161,
  IF(
     (
      (TODAY() - $K294) / 365
     ) &lt; 19,
      TODAY(),
      RANDBETWEEN(36161,TODAY())
  )
)</f>
        <v>36161</v>
      </c>
      <c r="R294" s="6">
        <f ca="1">RANDBETWEEN(2,COUNTA('Recruitment source'!$A:$A))</f>
        <v>2</v>
      </c>
      <c r="S294" s="8" t="e">
        <f t="shared" ca="1" si="47"/>
        <v>#N/A</v>
      </c>
      <c r="T294" s="6" t="e">
        <f t="shared" ca="1" si="48"/>
        <v>#N/A</v>
      </c>
      <c r="U294" s="6">
        <f t="shared" ca="1" si="49"/>
        <v>5</v>
      </c>
      <c r="V294" s="1">
        <f ca="1" xml:space="preserve">
IF($N294 = 5 + N("Presidente"),
    27000,
    IF($N294 = 6 + N("Vice-presidente"),
        23000,
        IF(OR($N294 = 8, $N294= 13, $N294 = 12) + N("Secretária bilíngue ou coordenador ou especialista"),
            8000,
            IF($N294 = 7 + N("Diretor"),
                15000,
                IF($N294 = 14 + N("Gerente"),
                    12000,
                    IF($N294 = 9 + N("Estagiário"),
                        705,
                        IF($N294 = 10 + N("Trainee"),
                            805,
                            IF($N294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IF($L294 = 7,
  500,
  IF($L294 = 8,
    1000,
    IF($L294 = 9,
      1500,
      IF($L294 = 10,
        2000,
        0
      )
    )
  )
)
+
N("Adicional no salário por área")
+
IF($M294 = 14 + N("Tecnologia da Informação"),
  120,
  IF($M294 = 16 + N("Vendas"),
    110,
    IF($M294 = 15 + N("Jurídico"),
      100,
      IF(OR($M294 = 8, $M294 = 9, $M294 = 11) + N("Recursos humanos ou comercial ou comunicação e marketing"),
        80,
        0
      )
    )
  )
)
+
N("Adicionando pegadinha")
+
IF(AND($M294 = 16, $L294 = 9, $N294 = 11) + N("Se for de vendas, com mestrado, analista sênior"),
  IF($J294 = 5,
    100,
    0
  )
  +
  IF($H294 = "M",
    200,
    0
  ),
  0
)</f>
        <v>15080</v>
      </c>
    </row>
    <row r="295" spans="1:22" x14ac:dyDescent="0.2">
      <c r="A295" s="7" cm="1">
        <f t="array" aca="1" ref="A295" ca="1">INDEX(Companies!$A:$A,RANDBETWEEN(2,COUNTA(Companies!$A:$A)),1)</f>
        <v>2</v>
      </c>
      <c r="B295" s="5">
        <f t="shared" si="40"/>
        <v>294</v>
      </c>
      <c r="C295" s="6">
        <f t="shared" ca="1" si="41"/>
        <v>1</v>
      </c>
      <c r="D295" s="7">
        <f ca="1">IF($B295 = 1 + N("Presidente"),
    127,
    IF($B295 = 2 + N("Vice-Presidente"),
        72,
        IF($B295 = 3 + N("Secretária bilíngue"),
            13,
            RANDBETWEEN(5,COUNT(Name!$A:$A) + 1)
        )
    )
)</f>
        <v>302</v>
      </c>
      <c r="E295" s="7" t="str">
        <f ca="1" xml:space="preserve">
VLOOKUP(
  $D295,
  Name!$A:$B,
  2,
  FALSE
)
&amp; " " &amp;
IF($B295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Andrade Freitas</v>
      </c>
      <c r="F295" s="7">
        <v>2</v>
      </c>
      <c r="G295" s="7" t="str" cm="1">
        <f t="array" aca="1" ref="G295" ca="1">VLOOKUP(INDEX(States!$B:$B,RANDBETWEEN(2,COUNTA(States!$A:$A)),1),States!$B:$C,2,FALSE)</f>
        <v>PORTO</v>
      </c>
      <c r="H295" s="7" t="str">
        <f ca="1">VLOOKUP($D295,Name!$A:$C,3,FALSE)</f>
        <v>F</v>
      </c>
      <c r="I295" s="7" cm="1">
        <f t="array" aca="1" ref="I295" ca="1">INDEX('Marital status'!$A:$A,RANDBETWEEN(2,COUNTA('Marital status'!$A:$A)),1)</f>
        <v>2</v>
      </c>
      <c r="J295" s="7">
        <f t="shared" ca="1" si="42"/>
        <v>2</v>
      </c>
      <c r="K295" s="8">
        <f t="shared" ca="1" si="43"/>
        <v>34460</v>
      </c>
      <c r="L295" s="6">
        <f t="shared" ca="1" si="44"/>
        <v>5</v>
      </c>
      <c r="M295" s="7">
        <f ca="1" xml:space="preserve">
  IF(OR($N295 = 2, $N295 = 3, $N295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95" s="6">
        <f t="shared" ca="1" si="45"/>
        <v>8</v>
      </c>
      <c r="O295" s="7" t="str">
        <f ca="1">VLOOKUP($N295,Roles!$A:$B,2,FALSE)</f>
        <v>Analyst</v>
      </c>
      <c r="P295" s="6">
        <f t="shared" ca="1" si="46"/>
        <v>3</v>
      </c>
      <c r="Q295" s="8">
        <f ca="1" xml:space="preserve">
IF(
  OR(
    $N295=5,$N295=6,$N295=7,$N295=8,$N295=14
  ),
  36161,
  IF(
     (
      (TODAY() - $K295) / 365
     ) &lt; 19,
      TODAY(),
      RANDBETWEEN(36161,TODAY())
  )
)</f>
        <v>36161</v>
      </c>
      <c r="R295" s="6">
        <f ca="1">RANDBETWEEN(2,COUNTA('Recruitment source'!$A:$A))</f>
        <v>4</v>
      </c>
      <c r="S295" s="8" t="e">
        <f t="shared" ca="1" si="47"/>
        <v>#N/A</v>
      </c>
      <c r="T295" s="6" t="e">
        <f t="shared" ca="1" si="48"/>
        <v>#N/A</v>
      </c>
      <c r="U295" s="6">
        <f t="shared" ca="1" si="49"/>
        <v>4</v>
      </c>
      <c r="V295" s="1">
        <f ca="1" xml:space="preserve">
IF($N295 = 5 + N("Presidente"),
    27000,
    IF($N295 = 6 + N("Vice-presidente"),
        23000,
        IF(OR($N295 = 8, $N295= 13, $N295 = 12) + N("Secretária bilíngue ou coordenador ou especialista"),
            8000,
            IF($N295 = 7 + N("Diretor"),
                15000,
                IF($N295 = 14 + N("Gerente"),
                    12000,
                    IF($N295 = 9 + N("Estagiário"),
                        705,
                        IF($N295 = 10 + N("Trainee"),
                            805,
                            IF($N295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IF($L295 = 7,
  500,
  IF($L295 = 8,
    1000,
    IF($L295 = 9,
      1500,
      IF($L295 = 10,
        2000,
        0
      )
    )
  )
)
+
N("Adicional no salário por área")
+
IF($M295 = 14 + N("Tecnologia da Informação"),
  120,
  IF($M295 = 16 + N("Vendas"),
    110,
    IF($M295 = 15 + N("Jurídico"),
      100,
      IF(OR($M295 = 8, $M295 = 9, $M295 = 11) + N("Recursos humanos ou comercial ou comunicação e marketing"),
        80,
        0
      )
    )
  )
)
+
N("Adicionando pegadinha")
+
IF(AND($M295 = 16, $L295 = 9, $N295 = 11) + N("Se for de vendas, com mestrado, analista sênior"),
  IF($J295 = 5,
    100,
    0
  )
  +
  IF($H295 = "M",
    200,
    0
  ),
  0
)</f>
        <v>8000</v>
      </c>
    </row>
    <row r="296" spans="1:22" x14ac:dyDescent="0.2">
      <c r="A296" s="7" cm="1">
        <f t="array" aca="1" ref="A296" ca="1">INDEX(Companies!$A:$A,RANDBETWEEN(2,COUNTA(Companies!$A:$A)),1)</f>
        <v>2</v>
      </c>
      <c r="B296" s="5">
        <f t="shared" si="40"/>
        <v>295</v>
      </c>
      <c r="C296" s="6">
        <f t="shared" ca="1" si="41"/>
        <v>1</v>
      </c>
      <c r="D296" s="7">
        <f ca="1">IF($B296 = 1 + N("Presidente"),
    127,
    IF($B296 = 2 + N("Vice-Presidente"),
        72,
        IF($B296 = 3 + N("Secretária bilíngue"),
            13,
            RANDBETWEEN(5,COUNT(Name!$A:$A) + 1)
        )
    )
)</f>
        <v>116</v>
      </c>
      <c r="E296" s="7" t="str">
        <f ca="1" xml:space="preserve">
VLOOKUP(
  $D296,
  Name!$A:$B,
  2,
  FALSE
)
&amp; " " &amp;
IF($B296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Alvim Lombardi</v>
      </c>
      <c r="F296" s="7">
        <v>2</v>
      </c>
      <c r="G296" s="7" t="str" cm="1">
        <f t="array" aca="1" ref="G296" ca="1">VLOOKUP(INDEX(States!$B:$B,RANDBETWEEN(2,COUNTA(States!$A:$A)),1),States!$B:$C,2,FALSE)</f>
        <v xml:space="preserve"> Setúbal </v>
      </c>
      <c r="H296" s="7" t="str">
        <f ca="1">VLOOKUP($D296,Name!$A:$C,3,FALSE)</f>
        <v>F</v>
      </c>
      <c r="I296" s="7" cm="1">
        <f t="array" aca="1" ref="I296" ca="1">INDEX('Marital status'!$A:$A,RANDBETWEEN(2,COUNTA('Marital status'!$A:$A)),1)</f>
        <v>3</v>
      </c>
      <c r="J296" s="7">
        <f t="shared" ca="1" si="42"/>
        <v>2</v>
      </c>
      <c r="K296" s="8">
        <f t="shared" ca="1" si="43"/>
        <v>34641</v>
      </c>
      <c r="L296" s="6">
        <f t="shared" ca="1" si="44"/>
        <v>4</v>
      </c>
      <c r="M296" s="7">
        <f ca="1" xml:space="preserve">
  IF(OR($N296 = 2, $N296 = 3, $N296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96" s="6">
        <f t="shared" ca="1" si="45"/>
        <v>7</v>
      </c>
      <c r="O296" s="7" t="str">
        <f ca="1">VLOOKUP($N296,Roles!$A:$B,2,FALSE)</f>
        <v>Trainee</v>
      </c>
      <c r="P296" s="6" t="e">
        <f t="shared" ca="1" si="46"/>
        <v>#N/A</v>
      </c>
      <c r="Q296" s="8">
        <f ca="1" xml:space="preserve">
IF(
  OR(
    $N296=5,$N296=6,$N296=7,$N296=8,$N296=14
  ),
  36161,
  IF(
     (
      (TODAY() - $K296) / 365
     ) &lt; 19,
      TODAY(),
      RANDBETWEEN(36161,TODAY())
  )
)</f>
        <v>36161</v>
      </c>
      <c r="R296" s="6">
        <f ca="1">RANDBETWEEN(2,COUNTA('Recruitment source'!$A:$A))</f>
        <v>9</v>
      </c>
      <c r="S296" s="8" t="e">
        <f t="shared" ca="1" si="47"/>
        <v>#N/A</v>
      </c>
      <c r="T296" s="6" t="e">
        <f t="shared" ca="1" si="48"/>
        <v>#N/A</v>
      </c>
      <c r="U296" s="6">
        <f t="shared" ca="1" si="49"/>
        <v>2</v>
      </c>
      <c r="V296" s="1">
        <f ca="1" xml:space="preserve">
IF($N296 = 5 + N("Presidente"),
    27000,
    IF($N296 = 6 + N("Vice-presidente"),
        23000,
        IF(OR($N296 = 8, $N296= 13, $N296 = 12) + N("Secretária bilíngue ou coordenador ou especialista"),
            8000,
            IF($N296 = 7 + N("Diretor"),
                15000,
                IF($N296 = 14 + N("Gerente"),
                    12000,
                    IF($N296 = 9 + N("Estagiário"),
                        705,
                        IF($N296 = 10 + N("Trainee"),
                            805,
                            IF($N296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IF($L296 = 7,
  500,
  IF($L296 = 8,
    1000,
    IF($L296 = 9,
      1500,
      IF($L296 = 10,
        2000,
        0
      )
    )
  )
)
+
N("Adicional no salário por área")
+
IF($M296 = 14 + N("Tecnologia da Informação"),
  120,
  IF($M296 = 16 + N("Vendas"),
    110,
    IF($M296 = 15 + N("Jurídico"),
      100,
      IF(OR($M296 = 8, $M296 = 9, $M296 = 11) + N("Recursos humanos ou comercial ou comunicação e marketing"),
        80,
        0
      )
    )
  )
)
+
N("Adicionando pegadinha")
+
IF(AND($M296 = 16, $L296 = 9, $N296 = 11) + N("Se for de vendas, com mestrado, analista sênior"),
  IF($J296 = 5,
    100,
    0
  )
  +
  IF($H296 = "M",
    200,
    0
  ),
  0
)</f>
        <v>15000</v>
      </c>
    </row>
    <row r="297" spans="1:22" x14ac:dyDescent="0.2">
      <c r="A297" s="7" cm="1">
        <f t="array" aca="1" ref="A297" ca="1">INDEX(Companies!$A:$A,RANDBETWEEN(2,COUNTA(Companies!$A:$A)),1)</f>
        <v>2</v>
      </c>
      <c r="B297" s="5">
        <f t="shared" si="40"/>
        <v>296</v>
      </c>
      <c r="C297" s="6">
        <f t="shared" ca="1" si="41"/>
        <v>1</v>
      </c>
      <c r="D297" s="7">
        <f ca="1">IF($B297 = 1 + N("Presidente"),
    127,
    IF($B297 = 2 + N("Vice-Presidente"),
        72,
        IF($B297 = 3 + N("Secretária bilíngue"),
            13,
            RANDBETWEEN(5,COUNT(Name!$A:$A) + 1)
        )
    )
)</f>
        <v>181</v>
      </c>
      <c r="E297" s="7" t="str">
        <f ca="1" xml:space="preserve">
VLOOKUP(
  $D297,
  Name!$A:$B,
  2,
  FALSE
)
&amp; " " &amp;
IF($B297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Serra Azeredo</v>
      </c>
      <c r="F297" s="7">
        <v>2</v>
      </c>
      <c r="G297" s="7" t="str" cm="1">
        <f t="array" aca="1" ref="G297" ca="1">VLOOKUP(INDEX(States!$B:$B,RANDBETWEEN(2,COUNTA(States!$A:$A)),1),States!$B:$C,2,FALSE)</f>
        <v>Brangança</v>
      </c>
      <c r="H297" s="7" t="str">
        <f ca="1">VLOOKUP($D297,Name!$A:$C,3,FALSE)</f>
        <v>F</v>
      </c>
      <c r="I297" s="7" cm="1">
        <f t="array" aca="1" ref="I297" ca="1">INDEX('Marital status'!$A:$A,RANDBETWEEN(2,COUNTA('Marital status'!$A:$A)),1)</f>
        <v>2</v>
      </c>
      <c r="J297" s="7">
        <f t="shared" ca="1" si="42"/>
        <v>4</v>
      </c>
      <c r="K297" s="8">
        <f t="shared" ca="1" si="43"/>
        <v>37364</v>
      </c>
      <c r="L297" s="6">
        <f t="shared" ca="1" si="44"/>
        <v>4</v>
      </c>
      <c r="M297" s="7">
        <f ca="1" xml:space="preserve">
  IF(OR($N297 = 2, $N297 = 3, $N297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97" s="6">
        <f t="shared" ca="1" si="45"/>
        <v>8</v>
      </c>
      <c r="O297" s="7" t="str">
        <f ca="1">VLOOKUP($N297,Roles!$A:$B,2,FALSE)</f>
        <v>Analyst</v>
      </c>
      <c r="P297" s="6">
        <f t="shared" ca="1" si="46"/>
        <v>4</v>
      </c>
      <c r="Q297" s="8">
        <f ca="1" xml:space="preserve">
IF(
  OR(
    $N297=5,$N297=6,$N297=7,$N297=8,$N297=14
  ),
  36161,
  IF(
     (
      (TODAY() - $K297) / 365
     ) &lt; 19,
      TODAY(),
      RANDBETWEEN(36161,TODAY())
  )
)</f>
        <v>36161</v>
      </c>
      <c r="R297" s="6">
        <f ca="1">RANDBETWEEN(2,COUNTA('Recruitment source'!$A:$A))</f>
        <v>10</v>
      </c>
      <c r="S297" s="8" t="e">
        <f t="shared" ca="1" si="47"/>
        <v>#N/A</v>
      </c>
      <c r="T297" s="6" t="e">
        <f t="shared" ca="1" si="48"/>
        <v>#N/A</v>
      </c>
      <c r="U297" s="6">
        <f t="shared" ca="1" si="49"/>
        <v>4</v>
      </c>
      <c r="V297" s="1">
        <f ca="1" xml:space="preserve">
IF($N297 = 5 + N("Presidente"),
    27000,
    IF($N297 = 6 + N("Vice-presidente"),
        23000,
        IF(OR($N297 = 8, $N297= 13, $N297 = 12) + N("Secretária bilíngue ou coordenador ou especialista"),
            8000,
            IF($N297 = 7 + N("Diretor"),
                15000,
                IF($N297 = 14 + N("Gerente"),
                    12000,
                    IF($N297 = 9 + N("Estagiário"),
                        705,
                        IF($N297 = 10 + N("Trainee"),
                            805,
                            IF($N297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IF($L297 = 7,
  500,
  IF($L297 = 8,
    1000,
    IF($L297 = 9,
      1500,
      IF($L297 = 10,
        2000,
        0
      )
    )
  )
)
+
N("Adicional no salário por área")
+
IF($M297 = 14 + N("Tecnologia da Informação"),
  120,
  IF($M297 = 16 + N("Vendas"),
    110,
    IF($M297 = 15 + N("Jurídico"),
      100,
      IF(OR($M297 = 8, $M297 = 9, $M297 = 11) + N("Recursos humanos ou comercial ou comunicação e marketing"),
        80,
        0
      )
    )
  )
)
+
N("Adicionando pegadinha")
+
IF(AND($M297 = 16, $L297 = 9, $N297 = 11) + N("Se for de vendas, com mestrado, analista sênior"),
  IF($J297 = 5,
    100,
    0
  )
  +
  IF($H297 = "M",
    200,
    0
  ),
  0
)</f>
        <v>8000</v>
      </c>
    </row>
    <row r="298" spans="1:22" x14ac:dyDescent="0.2">
      <c r="A298" s="7" cm="1">
        <f t="array" aca="1" ref="A298" ca="1">INDEX(Companies!$A:$A,RANDBETWEEN(2,COUNTA(Companies!$A:$A)),1)</f>
        <v>2</v>
      </c>
      <c r="B298" s="5">
        <f t="shared" si="40"/>
        <v>297</v>
      </c>
      <c r="C298" s="6">
        <f t="shared" ca="1" si="41"/>
        <v>1</v>
      </c>
      <c r="D298" s="7">
        <f ca="1">IF($B298 = 1 + N("Presidente"),
    127,
    IF($B298 = 2 + N("Vice-Presidente"),
        72,
        IF($B298 = 3 + N("Secretária bilíngue"),
            13,
            RANDBETWEEN(5,COUNT(Name!$A:$A) + 1)
        )
    )
)</f>
        <v>134</v>
      </c>
      <c r="E298" s="7" t="str">
        <f ca="1" xml:space="preserve">
VLOOKUP(
  $D298,
  Name!$A:$B,
  2,
  FALSE
)
&amp; " " &amp;
IF($B298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Moretti Freitas</v>
      </c>
      <c r="F298" s="7">
        <v>2</v>
      </c>
      <c r="G298" s="7" t="str" cm="1">
        <f t="array" aca="1" ref="G298" ca="1">VLOOKUP(INDEX(States!$B:$B,RANDBETWEEN(2,COUNTA(States!$A:$A)),1),States!$B:$C,2,FALSE)</f>
        <v>Beja</v>
      </c>
      <c r="H298" s="7" t="str">
        <f ca="1">VLOOKUP($D298,Name!$A:$C,3,FALSE)</f>
        <v>F</v>
      </c>
      <c r="I298" s="7" cm="1">
        <f t="array" aca="1" ref="I298" ca="1">INDEX('Marital status'!$A:$A,RANDBETWEEN(2,COUNTA('Marital status'!$A:$A)),1)</f>
        <v>6</v>
      </c>
      <c r="J298" s="7">
        <f t="shared" ca="1" si="42"/>
        <v>2</v>
      </c>
      <c r="K298" s="8">
        <f t="shared" ca="1" si="43"/>
        <v>19627</v>
      </c>
      <c r="L298" s="6">
        <f t="shared" ca="1" si="44"/>
        <v>4</v>
      </c>
      <c r="M298" s="7">
        <f ca="1" xml:space="preserve">
  IF(OR($N298 = 2, $N298 = 3, $N298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98" s="6">
        <f t="shared" ca="1" si="45"/>
        <v>6</v>
      </c>
      <c r="O298" s="7" t="str">
        <f ca="1">VLOOKUP($N298,Roles!$A:$B,2,FALSE)</f>
        <v>Intern</v>
      </c>
      <c r="P298" s="6" t="e">
        <f t="shared" ca="1" si="46"/>
        <v>#N/A</v>
      </c>
      <c r="Q298" s="8">
        <f ca="1" xml:space="preserve">
IF(
  OR(
    $N298=5,$N298=6,$N298=7,$N298=8,$N298=14
  ),
  36161,
  IF(
     (
      (TODAY() - $K298) / 365
     ) &lt; 19,
      TODAY(),
      RANDBETWEEN(36161,TODAY())
  )
)</f>
        <v>36161</v>
      </c>
      <c r="R298" s="6">
        <f ca="1">RANDBETWEEN(2,COUNTA('Recruitment source'!$A:$A))</f>
        <v>4</v>
      </c>
      <c r="S298" s="8" t="e">
        <f t="shared" ca="1" si="47"/>
        <v>#N/A</v>
      </c>
      <c r="T298" s="6" t="e">
        <f t="shared" ca="1" si="48"/>
        <v>#N/A</v>
      </c>
      <c r="U298" s="6">
        <f t="shared" ca="1" si="49"/>
        <v>4</v>
      </c>
      <c r="V298" s="1">
        <f ca="1" xml:space="preserve">
IF($N298 = 5 + N("Presidente"),
    27000,
    IF($N298 = 6 + N("Vice-presidente"),
        23000,
        IF(OR($N298 = 8, $N298= 13, $N298 = 12) + N("Secretária bilíngue ou coordenador ou especialista"),
            8000,
            IF($N298 = 7 + N("Diretor"),
                15000,
                IF($N298 = 14 + N("Gerente"),
                    12000,
                    IF($N298 = 9 + N("Estagiário"),
                        705,
                        IF($N298 = 10 + N("Trainee"),
                            805,
                            IF($N298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IF($L298 = 7,
  500,
  IF($L298 = 8,
    1000,
    IF($L298 = 9,
      1500,
      IF($L298 = 10,
        2000,
        0
      )
    )
  )
)
+
N("Adicional no salário por área")
+
IF($M298 = 14 + N("Tecnologia da Informação"),
  120,
  IF($M298 = 16 + N("Vendas"),
    110,
    IF($M298 = 15 + N("Jurídico"),
      100,
      IF(OR($M298 = 8, $M298 = 9, $M298 = 11) + N("Recursos humanos ou comercial ou comunicação e marketing"),
        80,
        0
      )
    )
  )
)
+
N("Adicionando pegadinha")
+
IF(AND($M298 = 16, $L298 = 9, $N298 = 11) + N("Se for de vendas, com mestrado, analista sênior"),
  IF($J298 = 5,
    100,
    0
  )
  +
  IF($H298 = "M",
    200,
    0
  ),
  0
)</f>
        <v>23000</v>
      </c>
    </row>
    <row r="299" spans="1:22" x14ac:dyDescent="0.2">
      <c r="A299" s="7" cm="1">
        <f t="array" aca="1" ref="A299" ca="1">INDEX(Companies!$A:$A,RANDBETWEEN(2,COUNTA(Companies!$A:$A)),1)</f>
        <v>2</v>
      </c>
      <c r="B299" s="5">
        <f t="shared" si="40"/>
        <v>298</v>
      </c>
      <c r="C299" s="6">
        <f t="shared" ca="1" si="41"/>
        <v>1</v>
      </c>
      <c r="D299" s="7">
        <f ca="1">IF($B299 = 1 + N("Presidente"),
    127,
    IF($B299 = 2 + N("Vice-Presidente"),
        72,
        IF($B299 = 3 + N("Secretária bilíngue"),
            13,
            RANDBETWEEN(5,COUNT(Name!$A:$A) + 1)
        )
    )
)</f>
        <v>296</v>
      </c>
      <c r="E299" s="7" t="str">
        <f ca="1" xml:space="preserve">
VLOOKUP(
  $D299,
  Name!$A:$B,
  2,
  FALSE
)
&amp; " " &amp;
IF($B299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Farina Alcantara</v>
      </c>
      <c r="F299" s="7">
        <v>2</v>
      </c>
      <c r="G299" s="7" t="str" cm="1">
        <f t="array" aca="1" ref="G299" ca="1">VLOOKUP(INDEX(States!$B:$B,RANDBETWEEN(2,COUNTA(States!$A:$A)),1),States!$B:$C,2,FALSE)</f>
        <v>Coimbra</v>
      </c>
      <c r="H299" s="7" t="str">
        <f ca="1">VLOOKUP($D299,Name!$A:$C,3,FALSE)</f>
        <v>M</v>
      </c>
      <c r="I299" s="7" cm="1">
        <f t="array" aca="1" ref="I299" ca="1">INDEX('Marital status'!$A:$A,RANDBETWEEN(2,COUNTA('Marital status'!$A:$A)),1)</f>
        <v>6</v>
      </c>
      <c r="J299" s="7">
        <f t="shared" ca="1" si="42"/>
        <v>2</v>
      </c>
      <c r="K299" s="8">
        <f t="shared" ca="1" si="43"/>
        <v>33433</v>
      </c>
      <c r="L299" s="6">
        <f t="shared" ca="1" si="44"/>
        <v>5</v>
      </c>
      <c r="M299" s="7">
        <f ca="1" xml:space="preserve">
  IF(OR($N299 = 2, $N299 = 3, $N299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99" s="6">
        <f t="shared" ca="1" si="45"/>
        <v>8</v>
      </c>
      <c r="O299" s="7" t="str">
        <f ca="1">VLOOKUP($N299,Roles!$A:$B,2,FALSE)</f>
        <v>Analyst</v>
      </c>
      <c r="P299" s="6">
        <f t="shared" ca="1" si="46"/>
        <v>2</v>
      </c>
      <c r="Q299" s="8">
        <f ca="1" xml:space="preserve">
IF(
  OR(
    $N299=5,$N299=6,$N299=7,$N299=8,$N299=14
  ),
  36161,
  IF(
     (
      (TODAY() - $K299) / 365
     ) &lt; 19,
      TODAY(),
      RANDBETWEEN(36161,TODAY())
  )
)</f>
        <v>36161</v>
      </c>
      <c r="R299" s="6">
        <f ca="1">RANDBETWEEN(2,COUNTA('Recruitment source'!$A:$A))</f>
        <v>4</v>
      </c>
      <c r="S299" s="8" t="e">
        <f t="shared" ca="1" si="47"/>
        <v>#N/A</v>
      </c>
      <c r="T299" s="6" t="e">
        <f t="shared" ca="1" si="48"/>
        <v>#N/A</v>
      </c>
      <c r="U299" s="6">
        <f t="shared" ca="1" si="49"/>
        <v>2</v>
      </c>
      <c r="V299" s="1">
        <f ca="1" xml:space="preserve">
IF($N299 = 5 + N("Presidente"),
    27000,
    IF($N299 = 6 + N("Vice-presidente"),
        23000,
        IF(OR($N299 = 8, $N299= 13, $N299 = 12) + N("Secretária bilíngue ou coordenador ou especialista"),
            8000,
            IF($N299 = 7 + N("Diretor"),
                15000,
                IF($N299 = 14 + N("Gerente"),
                    12000,
                    IF($N299 = 9 + N("Estagiário"),
                        705,
                        IF($N299 = 10 + N("Trainee"),
                            805,
                            IF($N299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IF($L299 = 7,
  500,
  IF($L299 = 8,
    1000,
    IF($L299 = 9,
      1500,
      IF($L299 = 10,
        2000,
        0
      )
    )
  )
)
+
N("Adicional no salário por área")
+
IF($M299 = 14 + N("Tecnologia da Informação"),
  120,
  IF($M299 = 16 + N("Vendas"),
    110,
    IF($M299 = 15 + N("Jurídico"),
      100,
      IF(OR($M299 = 8, $M299 = 9, $M299 = 11) + N("Recursos humanos ou comercial ou comunicação e marketing"),
        80,
        0
      )
    )
  )
)
+
N("Adicionando pegadinha")
+
IF(AND($M299 = 16, $L299 = 9, $N299 = 11) + N("Se for de vendas, com mestrado, analista sênior"),
  IF($J299 = 5,
    100,
    0
  )
  +
  IF($H299 = "M",
    200,
    0
  ),
  0
)</f>
        <v>8000</v>
      </c>
    </row>
    <row r="300" spans="1:22" x14ac:dyDescent="0.2">
      <c r="A300" s="7" cm="1">
        <f t="array" aca="1" ref="A300" ca="1">INDEX(Companies!$A:$A,RANDBETWEEN(2,COUNTA(Companies!$A:$A)),1)</f>
        <v>2</v>
      </c>
      <c r="B300" s="5">
        <f t="shared" si="40"/>
        <v>299</v>
      </c>
      <c r="C300" s="6">
        <f t="shared" ca="1" si="41"/>
        <v>1</v>
      </c>
      <c r="D300" s="7">
        <f ca="1">IF($B300 = 1 + N("Presidente"),
    127,
    IF($B300 = 2 + N("Vice-Presidente"),
        72,
        IF($B300 = 3 + N("Secretária bilíngue"),
            13,
            RANDBETWEEN(5,COUNT(Name!$A:$A) + 1)
        )
    )
)</f>
        <v>316</v>
      </c>
      <c r="E300" s="7" t="str">
        <f ca="1" xml:space="preserve">
VLOOKUP(
  $D300,
  Name!$A:$B,
  2,
  FALSE
)
&amp; " " &amp;
IF($B300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de Oliveira Lombardi</v>
      </c>
      <c r="F300" s="7">
        <v>2</v>
      </c>
      <c r="G300" s="7" t="str" cm="1">
        <f t="array" aca="1" ref="G300" ca="1">VLOOKUP(INDEX(States!$B:$B,RANDBETWEEN(2,COUNTA(States!$A:$A)),1),States!$B:$C,2,FALSE)</f>
        <v>Azores</v>
      </c>
      <c r="H300" s="7" t="str">
        <f ca="1">VLOOKUP($D300,Name!$A:$C,3,FALSE)</f>
        <v>M</v>
      </c>
      <c r="I300" s="7" cm="1">
        <f t="array" aca="1" ref="I300" ca="1">INDEX('Marital status'!$A:$A,RANDBETWEEN(2,COUNTA('Marital status'!$A:$A)),1)</f>
        <v>5</v>
      </c>
      <c r="J300" s="7">
        <f t="shared" ca="1" si="42"/>
        <v>2</v>
      </c>
      <c r="K300" s="8">
        <f t="shared" ca="1" si="43"/>
        <v>33444</v>
      </c>
      <c r="L300" s="6">
        <f t="shared" ca="1" si="44"/>
        <v>4</v>
      </c>
      <c r="M300" s="7">
        <f ca="1" xml:space="preserve">
  IF(OR($N300 = 2, $N300 = 3, $N300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00" s="6">
        <f t="shared" ca="1" si="45"/>
        <v>7</v>
      </c>
      <c r="O300" s="7" t="str">
        <f ca="1">VLOOKUP($N300,Roles!$A:$B,2,FALSE)</f>
        <v>Trainee</v>
      </c>
      <c r="P300" s="6" t="e">
        <f t="shared" ca="1" si="46"/>
        <v>#N/A</v>
      </c>
      <c r="Q300" s="8">
        <f ca="1" xml:space="preserve">
IF(
  OR(
    $N300=5,$N300=6,$N300=7,$N300=8,$N300=14
  ),
  36161,
  IF(
     (
      (TODAY() - $K300) / 365
     ) &lt; 19,
      TODAY(),
      RANDBETWEEN(36161,TODAY())
  )
)</f>
        <v>36161</v>
      </c>
      <c r="R300" s="6">
        <f ca="1">RANDBETWEEN(2,COUNTA('Recruitment source'!$A:$A))</f>
        <v>12</v>
      </c>
      <c r="S300" s="8" t="e">
        <f t="shared" ca="1" si="47"/>
        <v>#N/A</v>
      </c>
      <c r="T300" s="6" t="e">
        <f t="shared" ca="1" si="48"/>
        <v>#N/A</v>
      </c>
      <c r="U300" s="6">
        <f t="shared" ca="1" si="49"/>
        <v>5</v>
      </c>
      <c r="V300" s="1">
        <f ca="1" xml:space="preserve">
IF($N300 = 5 + N("Presidente"),
    27000,
    IF($N300 = 6 + N("Vice-presidente"),
        23000,
        IF(OR($N300 = 8, $N300= 13, $N300 = 12) + N("Secretária bilíngue ou coordenador ou especialista"),
            8000,
            IF($N300 = 7 + N("Diretor"),
                15000,
                IF($N300 = 14 + N("Gerente"),
                    12000,
                    IF($N300 = 9 + N("Estagiário"),
                        705,
                        IF($N300 = 10 + N("Trainee"),
                            805,
                            IF($N300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IF($L300 = 7,
  500,
  IF($L300 = 8,
    1000,
    IF($L300 = 9,
      1500,
      IF($L300 = 10,
        2000,
        0
      )
    )
  )
)
+
N("Adicional no salário por área")
+
IF($M300 = 14 + N("Tecnologia da Informação"),
  120,
  IF($M300 = 16 + N("Vendas"),
    110,
    IF($M300 = 15 + N("Jurídico"),
      100,
      IF(OR($M300 = 8, $M300 = 9, $M300 = 11) + N("Recursos humanos ou comercial ou comunicação e marketing"),
        80,
        0
      )
    )
  )
)
+
N("Adicionando pegadinha")
+
IF(AND($M300 = 16, $L300 = 9, $N300 = 11) + N("Se for de vendas, com mestrado, analista sênior"),
  IF($J300 = 5,
    100,
    0
  )
  +
  IF($H300 = "M",
    200,
    0
  ),
  0
)</f>
        <v>15000</v>
      </c>
    </row>
    <row r="301" spans="1:22" x14ac:dyDescent="0.2">
      <c r="A301" s="7" cm="1">
        <f t="array" aca="1" ref="A301" ca="1">INDEX(Companies!$A:$A,RANDBETWEEN(2,COUNTA(Companies!$A:$A)),1)</f>
        <v>2</v>
      </c>
      <c r="B301" s="5">
        <f t="shared" si="40"/>
        <v>300</v>
      </c>
      <c r="C301" s="6">
        <f t="shared" ca="1" si="41"/>
        <v>1</v>
      </c>
      <c r="D301" s="7">
        <f ca="1">IF($B301 = 1 + N("Presidente"),
    127,
    IF($B301 = 2 + N("Vice-Presidente"),
        72,
        IF($B301 = 3 + N("Secretária bilíngue"),
            13,
            RANDBETWEEN(5,COUNT(Name!$A:$A) + 1)
        )
    )
)</f>
        <v>158</v>
      </c>
      <c r="E301" s="7" t="str">
        <f ca="1" xml:space="preserve">
VLOOKUP(
  $D301,
  Name!$A:$B,
  2,
  FALSE
)
&amp; " " &amp;
IF($B301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Brito Duarte</v>
      </c>
      <c r="F301" s="7">
        <v>2</v>
      </c>
      <c r="G301" s="7" t="str" cm="1">
        <f t="array" aca="1" ref="G301" ca="1">VLOOKUP(INDEX(States!$B:$B,RANDBETWEEN(2,COUNTA(States!$A:$A)),1),States!$B:$C,2,FALSE)</f>
        <v>Madeira</v>
      </c>
      <c r="H301" s="7" t="str">
        <f ca="1">VLOOKUP($D301,Name!$A:$C,3,FALSE)</f>
        <v>M</v>
      </c>
      <c r="I301" s="7" cm="1">
        <f t="array" aca="1" ref="I301" ca="1">INDEX('Marital status'!$A:$A,RANDBETWEEN(2,COUNTA('Marital status'!$A:$A)),1)</f>
        <v>6</v>
      </c>
      <c r="J301" s="7">
        <f t="shared" ca="1" si="42"/>
        <v>3</v>
      </c>
      <c r="K301" s="8">
        <f t="shared" ca="1" si="43"/>
        <v>35378</v>
      </c>
      <c r="L301" s="6">
        <f t="shared" ca="1" si="44"/>
        <v>5</v>
      </c>
      <c r="M301" s="7">
        <f ca="1" xml:space="preserve">
  IF(OR($N301 = 2, $N301 = 3, $N301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01" s="6">
        <f t="shared" ca="1" si="45"/>
        <v>8</v>
      </c>
      <c r="O301" s="7" t="str">
        <f ca="1">VLOOKUP($N301,Roles!$A:$B,2,FALSE)</f>
        <v>Analyst</v>
      </c>
      <c r="P301" s="6">
        <f t="shared" ca="1" si="46"/>
        <v>4</v>
      </c>
      <c r="Q301" s="8">
        <f ca="1" xml:space="preserve">
IF(
  OR(
    $N301=5,$N301=6,$N301=7,$N301=8,$N301=14
  ),
  36161,
  IF(
     (
      (TODAY() - $K301) / 365
     ) &lt; 19,
      TODAY(),
      RANDBETWEEN(36161,TODAY())
  )
)</f>
        <v>36161</v>
      </c>
      <c r="R301" s="6">
        <f ca="1">RANDBETWEEN(2,COUNTA('Recruitment source'!$A:$A))</f>
        <v>2</v>
      </c>
      <c r="S301" s="8" t="e">
        <f t="shared" ca="1" si="47"/>
        <v>#N/A</v>
      </c>
      <c r="T301" s="6" t="e">
        <f t="shared" ca="1" si="48"/>
        <v>#N/A</v>
      </c>
      <c r="U301" s="6">
        <f t="shared" ca="1" si="49"/>
        <v>4</v>
      </c>
      <c r="V301" s="1">
        <f ca="1" xml:space="preserve">
IF($N301 = 5 + N("Presidente"),
    27000,
    IF($N301 = 6 + N("Vice-presidente"),
        23000,
        IF(OR($N301 = 8, $N301= 13, $N301 = 12) + N("Secretária bilíngue ou coordenador ou especialista"),
            8000,
            IF($N301 = 7 + N("Diretor"),
                15000,
                IF($N301 = 14 + N("Gerente"),
                    12000,
                    IF($N301 = 9 + N("Estagiário"),
                        705,
                        IF($N301 = 10 + N("Trainee"),
                            805,
                            IF($N301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IF($L301 = 7,
  500,
  IF($L301 = 8,
    1000,
    IF($L301 = 9,
      1500,
      IF($L301 = 10,
        2000,
        0
      )
    )
  )
)
+
N("Adicional no salário por área")
+
IF($M301 = 14 + N("Tecnologia da Informação"),
  120,
  IF($M301 = 16 + N("Vendas"),
    110,
    IF($M301 = 15 + N("Jurídico"),
      100,
      IF(OR($M301 = 8, $M301 = 9, $M301 = 11) + N("Recursos humanos ou comercial ou comunicação e marketing"),
        80,
        0
      )
    )
  )
)
+
N("Adicionando pegadinha")
+
IF(AND($M301 = 16, $L301 = 9, $N301 = 11) + N("Se for de vendas, com mestrado, analista sênior"),
  IF($J301 = 5,
    100,
    0
  )
  +
  IF($H301 = "M",
    200,
    0
  ),
  0
)</f>
        <v>8000</v>
      </c>
    </row>
    <row r="302" spans="1:22" x14ac:dyDescent="0.2">
      <c r="A302" s="7" cm="1">
        <f t="array" aca="1" ref="A302" ca="1">INDEX(Companies!$A:$A,RANDBETWEEN(2,COUNTA(Companies!$A:$A)),1)</f>
        <v>2</v>
      </c>
      <c r="B302" s="5">
        <f t="shared" si="40"/>
        <v>301</v>
      </c>
      <c r="C302" s="6">
        <f t="shared" ca="1" si="41"/>
        <v>1</v>
      </c>
      <c r="D302" s="7">
        <f ca="1">IF($B302 = 1 + N("Presidente"),
    127,
    IF($B302 = 2 + N("Vice-Presidente"),
        72,
        IF($B302 = 3 + N("Secretária bilíngue"),
            13,
            RANDBETWEEN(5,COUNT(Name!$A:$A) + 1)
        )
    )
)</f>
        <v>131</v>
      </c>
      <c r="E302" s="7" t="str">
        <f ca="1" xml:space="preserve">
VLOOKUP(
  $D302,
  Name!$A:$B,
  2,
  FALSE
)
&amp; " " &amp;
IF($B302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Melo Bispo</v>
      </c>
      <c r="F302" s="7">
        <v>2</v>
      </c>
      <c r="G302" s="7" t="str" cm="1">
        <f t="array" aca="1" ref="G302" ca="1">VLOOKUP(INDEX(States!$B:$B,RANDBETWEEN(2,COUNTA(States!$A:$A)),1),States!$B:$C,2,FALSE)</f>
        <v xml:space="preserve"> ÉVORA</v>
      </c>
      <c r="H302" s="7" t="str">
        <f ca="1">VLOOKUP($D302,Name!$A:$C,3,FALSE)</f>
        <v>M</v>
      </c>
      <c r="I302" s="7" cm="1">
        <f t="array" aca="1" ref="I302" ca="1">INDEX('Marital status'!$A:$A,RANDBETWEEN(2,COUNTA('Marital status'!$A:$A)),1)</f>
        <v>5</v>
      </c>
      <c r="J302" s="7">
        <f t="shared" ca="1" si="42"/>
        <v>2</v>
      </c>
      <c r="K302" s="8">
        <f t="shared" ca="1" si="43"/>
        <v>33062</v>
      </c>
      <c r="L302" s="6">
        <f t="shared" ca="1" si="44"/>
        <v>4</v>
      </c>
      <c r="M302" s="7">
        <f ca="1" xml:space="preserve">
  IF(OR($N302 = 2, $N302 = 3, $N302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02" s="6">
        <f t="shared" ca="1" si="45"/>
        <v>6</v>
      </c>
      <c r="O302" s="7" t="str">
        <f ca="1">VLOOKUP($N302,Roles!$A:$B,2,FALSE)</f>
        <v>Intern</v>
      </c>
      <c r="P302" s="6" t="e">
        <f t="shared" ca="1" si="46"/>
        <v>#N/A</v>
      </c>
      <c r="Q302" s="8">
        <f ca="1" xml:space="preserve">
IF(
  OR(
    $N302=5,$N302=6,$N302=7,$N302=8,$N302=14
  ),
  36161,
  IF(
     (
      (TODAY() - $K302) / 365
     ) &lt; 19,
      TODAY(),
      RANDBETWEEN(36161,TODAY())
  )
)</f>
        <v>36161</v>
      </c>
      <c r="R302" s="6">
        <f ca="1">RANDBETWEEN(2,COUNTA('Recruitment source'!$A:$A))</f>
        <v>8</v>
      </c>
      <c r="S302" s="8" t="e">
        <f t="shared" ca="1" si="47"/>
        <v>#N/A</v>
      </c>
      <c r="T302" s="6" t="e">
        <f t="shared" ca="1" si="48"/>
        <v>#N/A</v>
      </c>
      <c r="U302" s="6">
        <f t="shared" ca="1" si="49"/>
        <v>2</v>
      </c>
      <c r="V302" s="1">
        <f ca="1" xml:space="preserve">
IF($N302 = 5 + N("Presidente"),
    27000,
    IF($N302 = 6 + N("Vice-presidente"),
        23000,
        IF(OR($N302 = 8, $N302= 13, $N302 = 12) + N("Secretária bilíngue ou coordenador ou especialista"),
            8000,
            IF($N302 = 7 + N("Diretor"),
                15000,
                IF($N302 = 14 + N("Gerente"),
                    12000,
                    IF($N302 = 9 + N("Estagiário"),
                        705,
                        IF($N302 = 10 + N("Trainee"),
                            805,
                            IF($N302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IF($L302 = 7,
  500,
  IF($L302 = 8,
    1000,
    IF($L302 = 9,
      1500,
      IF($L302 = 10,
        2000,
        0
      )
    )
  )
)
+
N("Adicional no salário por área")
+
IF($M302 = 14 + N("Tecnologia da Informação"),
  120,
  IF($M302 = 16 + N("Vendas"),
    110,
    IF($M302 = 15 + N("Jurídico"),
      100,
      IF(OR($M302 = 8, $M302 = 9, $M302 = 11) + N("Recursos humanos ou comercial ou comunicação e marketing"),
        80,
        0
      )
    )
  )
)
+
N("Adicionando pegadinha")
+
IF(AND($M302 = 16, $L302 = 9, $N302 = 11) + N("Se for de vendas, com mestrado, analista sênior"),
  IF($J302 = 5,
    100,
    0
  )
  +
  IF($H302 = "M",
    200,
    0
  ),
  0
)</f>
        <v>23080</v>
      </c>
    </row>
    <row r="303" spans="1:22" x14ac:dyDescent="0.2">
      <c r="A303" s="7" cm="1">
        <f t="array" aca="1" ref="A303" ca="1">INDEX(Companies!$A:$A,RANDBETWEEN(2,COUNTA(Companies!$A:$A)),1)</f>
        <v>2</v>
      </c>
      <c r="B303" s="5">
        <f t="shared" si="40"/>
        <v>302</v>
      </c>
      <c r="C303" s="6">
        <f t="shared" ca="1" si="41"/>
        <v>1</v>
      </c>
      <c r="D303" s="7">
        <f ca="1">IF($B303 = 1 + N("Presidente"),
    127,
    IF($B303 = 2 + N("Vice-Presidente"),
        72,
        IF($B303 = 3 + N("Secretária bilíngue"),
            13,
            RANDBETWEEN(5,COUNT(Name!$A:$A) + 1)
        )
    )
)</f>
        <v>302</v>
      </c>
      <c r="E303" s="7" t="str">
        <f ca="1" xml:space="preserve">
VLOOKUP(
  $D303,
  Name!$A:$B,
  2,
  FALSE
)
&amp; " " &amp;
IF($B303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Bispo Gonçalves</v>
      </c>
      <c r="F303" s="7">
        <v>2</v>
      </c>
      <c r="G303" s="7" t="str" cm="1">
        <f t="array" aca="1" ref="G303" ca="1">VLOOKUP(INDEX(States!$B:$B,RANDBETWEEN(2,COUNTA(States!$A:$A)),1),States!$B:$C,2,FALSE)</f>
        <v>Brangança</v>
      </c>
      <c r="H303" s="7" t="str">
        <f ca="1">VLOOKUP($D303,Name!$A:$C,3,FALSE)</f>
        <v>F</v>
      </c>
      <c r="I303" s="7" cm="1">
        <f t="array" aca="1" ref="I303" ca="1">INDEX('Marital status'!$A:$A,RANDBETWEEN(2,COUNTA('Marital status'!$A:$A)),1)</f>
        <v>6</v>
      </c>
      <c r="J303" s="7">
        <f t="shared" ca="1" si="42"/>
        <v>2</v>
      </c>
      <c r="K303" s="8">
        <f t="shared" ca="1" si="43"/>
        <v>37841</v>
      </c>
      <c r="L303" s="6">
        <f t="shared" ca="1" si="44"/>
        <v>4</v>
      </c>
      <c r="M303" s="7">
        <f ca="1" xml:space="preserve">
  IF(OR($N303 = 2, $N303 = 3, $N303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03" s="6">
        <f t="shared" ca="1" si="45"/>
        <v>8</v>
      </c>
      <c r="O303" s="7" t="str">
        <f ca="1">VLOOKUP($N303,Roles!$A:$B,2,FALSE)</f>
        <v>Analyst</v>
      </c>
      <c r="P303" s="6">
        <f t="shared" ca="1" si="46"/>
        <v>2</v>
      </c>
      <c r="Q303" s="8">
        <f ca="1" xml:space="preserve">
IF(
  OR(
    $N303=5,$N303=6,$N303=7,$N303=8,$N303=14
  ),
  36161,
  IF(
     (
      (TODAY() - $K303) / 365
     ) &lt; 19,
      TODAY(),
      RANDBETWEEN(36161,TODAY())
  )
)</f>
        <v>36161</v>
      </c>
      <c r="R303" s="6">
        <f ca="1">RANDBETWEEN(2,COUNTA('Recruitment source'!$A:$A))</f>
        <v>2</v>
      </c>
      <c r="S303" s="8" t="e">
        <f t="shared" ca="1" si="47"/>
        <v>#N/A</v>
      </c>
      <c r="T303" s="6" t="e">
        <f t="shared" ca="1" si="48"/>
        <v>#N/A</v>
      </c>
      <c r="U303" s="6">
        <f t="shared" ca="1" si="49"/>
        <v>4</v>
      </c>
      <c r="V303" s="1">
        <f ca="1" xml:space="preserve">
IF($N303 = 5 + N("Presidente"),
    27000,
    IF($N303 = 6 + N("Vice-presidente"),
        23000,
        IF(OR($N303 = 8, $N303= 13, $N303 = 12) + N("Secretária bilíngue ou coordenador ou especialista"),
            8000,
            IF($N303 = 7 + N("Diretor"),
                15000,
                IF($N303 = 14 + N("Gerente"),
                    12000,
                    IF($N303 = 9 + N("Estagiário"),
                        705,
                        IF($N303 = 10 + N("Trainee"),
                            805,
                            IF($N303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IF($L303 = 7,
  500,
  IF($L303 = 8,
    1000,
    IF($L303 = 9,
      1500,
      IF($L303 = 10,
        2000,
        0
      )
    )
  )
)
+
N("Adicional no salário por área")
+
IF($M303 = 14 + N("Tecnologia da Informação"),
  120,
  IF($M303 = 16 + N("Vendas"),
    110,
    IF($M303 = 15 + N("Jurídico"),
      100,
      IF(OR($M303 = 8, $M303 = 9, $M303 = 11) + N("Recursos humanos ou comercial ou comunicação e marketing"),
        80,
        0
      )
    )
  )
)
+
N("Adicionando pegadinha")
+
IF(AND($M303 = 16, $L303 = 9, $N303 = 11) + N("Se for de vendas, com mestrado, analista sênior"),
  IF($J303 = 5,
    100,
    0
  )
  +
  IF($H303 = "M",
    200,
    0
  ),
  0
)</f>
        <v>8000</v>
      </c>
    </row>
    <row r="304" spans="1:22" x14ac:dyDescent="0.2">
      <c r="A304" s="7" cm="1">
        <f t="array" aca="1" ref="A304" ca="1">INDEX(Companies!$A:$A,RANDBETWEEN(2,COUNTA(Companies!$A:$A)),1)</f>
        <v>2</v>
      </c>
      <c r="B304" s="5">
        <f t="shared" si="40"/>
        <v>303</v>
      </c>
      <c r="C304" s="6">
        <f t="shared" ca="1" si="41"/>
        <v>1</v>
      </c>
      <c r="D304" s="7">
        <f ca="1">IF($B304 = 1 + N("Presidente"),
    127,
    IF($B304 = 2 + N("Vice-Presidente"),
        72,
        IF($B304 = 3 + N("Secretária bilíngue"),
            13,
            RANDBETWEEN(5,COUNT(Name!$A:$A) + 1)
        )
    )
)</f>
        <v>311</v>
      </c>
      <c r="E304" s="7" t="str">
        <f ca="1" xml:space="preserve">
VLOOKUP(
  $D304,
  Name!$A:$B,
  2,
  FALSE
)
&amp; " " &amp;
IF($B304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Camões Frasão</v>
      </c>
      <c r="F304" s="7">
        <v>2</v>
      </c>
      <c r="G304" s="7" t="str" cm="1">
        <f t="array" aca="1" ref="G304" ca="1">VLOOKUP(INDEX(States!$B:$B,RANDBETWEEN(2,COUNTA(States!$A:$A)),1),States!$B:$C,2,FALSE)</f>
        <v xml:space="preserve"> ÉVORA</v>
      </c>
      <c r="H304" s="7" t="str">
        <f ca="1">VLOOKUP($D304,Name!$A:$C,3,FALSE)</f>
        <v>F</v>
      </c>
      <c r="I304" s="7" cm="1">
        <f t="array" aca="1" ref="I304" ca="1">INDEX('Marital status'!$A:$A,RANDBETWEEN(2,COUNTA('Marital status'!$A:$A)),1)</f>
        <v>6</v>
      </c>
      <c r="J304" s="7">
        <f t="shared" ca="1" si="42"/>
        <v>5</v>
      </c>
      <c r="K304" s="8">
        <f t="shared" ca="1" si="43"/>
        <v>33610</v>
      </c>
      <c r="L304" s="6">
        <f t="shared" ca="1" si="44"/>
        <v>4</v>
      </c>
      <c r="M304" s="7">
        <f ca="1" xml:space="preserve">
  IF(OR($N304 = 2, $N304 = 3, $N304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04" s="6">
        <f t="shared" ca="1" si="45"/>
        <v>7</v>
      </c>
      <c r="O304" s="7" t="str">
        <f ca="1">VLOOKUP($N304,Roles!$A:$B,2,FALSE)</f>
        <v>Trainee</v>
      </c>
      <c r="P304" s="6" t="e">
        <f t="shared" ca="1" si="46"/>
        <v>#N/A</v>
      </c>
      <c r="Q304" s="8">
        <f ca="1" xml:space="preserve">
IF(
  OR(
    $N304=5,$N304=6,$N304=7,$N304=8,$N304=14
  ),
  36161,
  IF(
     (
      (TODAY() - $K304) / 365
     ) &lt; 19,
      TODAY(),
      RANDBETWEEN(36161,TODAY())
  )
)</f>
        <v>36161</v>
      </c>
      <c r="R304" s="6">
        <f ca="1">RANDBETWEEN(2,COUNTA('Recruitment source'!$A:$A))</f>
        <v>11</v>
      </c>
      <c r="S304" s="8" t="e">
        <f t="shared" ca="1" si="47"/>
        <v>#N/A</v>
      </c>
      <c r="T304" s="6" t="e">
        <f t="shared" ca="1" si="48"/>
        <v>#N/A</v>
      </c>
      <c r="U304" s="6">
        <f t="shared" ca="1" si="49"/>
        <v>3</v>
      </c>
      <c r="V304" s="1">
        <f ca="1" xml:space="preserve">
IF($N304 = 5 + N("Presidente"),
    27000,
    IF($N304 = 6 + N("Vice-presidente"),
        23000,
        IF(OR($N304 = 8, $N304= 13, $N304 = 12) + N("Secretária bilíngue ou coordenador ou especialista"),
            8000,
            IF($N304 = 7 + N("Diretor"),
                15000,
                IF($N304 = 14 + N("Gerente"),
                    12000,
                    IF($N304 = 9 + N("Estagiário"),
                        705,
                        IF($N304 = 10 + N("Trainee"),
                            805,
                            IF($N304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IF($L304 = 7,
  500,
  IF($L304 = 8,
    1000,
    IF($L304 = 9,
      1500,
      IF($L304 = 10,
        2000,
        0
      )
    )
  )
)
+
N("Adicional no salário por área")
+
IF($M304 = 14 + N("Tecnologia da Informação"),
  120,
  IF($M304 = 16 + N("Vendas"),
    110,
    IF($M304 = 15 + N("Jurídico"),
      100,
      IF(OR($M304 = 8, $M304 = 9, $M304 = 11) + N("Recursos humanos ou comercial ou comunicação e marketing"),
        80,
        0
      )
    )
  )
)
+
N("Adicionando pegadinha")
+
IF(AND($M304 = 16, $L304 = 9, $N304 = 11) + N("Se for de vendas, com mestrado, analista sênior"),
  IF($J304 = 5,
    100,
    0
  )
  +
  IF($H304 = "M",
    200,
    0
  ),
  0
)</f>
        <v>15000</v>
      </c>
    </row>
    <row r="305" spans="1:22" x14ac:dyDescent="0.2">
      <c r="A305" s="7" cm="1">
        <f t="array" aca="1" ref="A305" ca="1">INDEX(Companies!$A:$A,RANDBETWEEN(2,COUNTA(Companies!$A:$A)),1)</f>
        <v>2</v>
      </c>
      <c r="B305" s="5">
        <f t="shared" si="40"/>
        <v>304</v>
      </c>
      <c r="C305" s="6">
        <f t="shared" ca="1" si="41"/>
        <v>1</v>
      </c>
      <c r="D305" s="7">
        <f ca="1">IF($B305 = 1 + N("Presidente"),
    127,
    IF($B305 = 2 + N("Vice-Presidente"),
        72,
        IF($B305 = 3 + N("Secretária bilíngue"),
            13,
            RANDBETWEEN(5,COUNT(Name!$A:$A) + 1)
        )
    )
)</f>
        <v>150</v>
      </c>
      <c r="E305" s="7" t="str">
        <f ca="1" xml:space="preserve">
VLOOKUP(
  $D305,
  Name!$A:$B,
  2,
  FALSE
)
&amp; " " &amp;
IF($B305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Rodrigues Moreira</v>
      </c>
      <c r="F305" s="7">
        <v>2</v>
      </c>
      <c r="G305" s="7" t="str" cm="1">
        <f t="array" aca="1" ref="G305" ca="1">VLOOKUP(INDEX(States!$B:$B,RANDBETWEEN(2,COUNTA(States!$A:$A)),1),States!$B:$C,2,FALSE)</f>
        <v>AveirO</v>
      </c>
      <c r="H305" s="7" t="str">
        <f ca="1">VLOOKUP($D305,Name!$A:$C,3,FALSE)</f>
        <v>F</v>
      </c>
      <c r="I305" s="7" cm="1">
        <f t="array" aca="1" ref="I305" ca="1">INDEX('Marital status'!$A:$A,RANDBETWEEN(2,COUNTA('Marital status'!$A:$A)),1)</f>
        <v>2</v>
      </c>
      <c r="J305" s="7">
        <f t="shared" ca="1" si="42"/>
        <v>2</v>
      </c>
      <c r="K305" s="8">
        <f t="shared" ca="1" si="43"/>
        <v>32718</v>
      </c>
      <c r="L305" s="6">
        <f t="shared" ca="1" si="44"/>
        <v>4</v>
      </c>
      <c r="M305" s="7">
        <f ca="1" xml:space="preserve">
  IF(OR($N305 = 2, $N305 = 3, $N305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05" s="6">
        <f t="shared" ca="1" si="45"/>
        <v>8</v>
      </c>
      <c r="O305" s="7" t="str">
        <f ca="1">VLOOKUP($N305,Roles!$A:$B,2,FALSE)</f>
        <v>Analyst</v>
      </c>
      <c r="P305" s="6">
        <f t="shared" ca="1" si="46"/>
        <v>2</v>
      </c>
      <c r="Q305" s="8">
        <f ca="1" xml:space="preserve">
IF(
  OR(
    $N305=5,$N305=6,$N305=7,$N305=8,$N305=14
  ),
  36161,
  IF(
     (
      (TODAY() - $K305) / 365
     ) &lt; 19,
      TODAY(),
      RANDBETWEEN(36161,TODAY())
  )
)</f>
        <v>36161</v>
      </c>
      <c r="R305" s="6">
        <f ca="1">RANDBETWEEN(2,COUNTA('Recruitment source'!$A:$A))</f>
        <v>7</v>
      </c>
      <c r="S305" s="8" t="e">
        <f t="shared" ca="1" si="47"/>
        <v>#N/A</v>
      </c>
      <c r="T305" s="6" t="e">
        <f t="shared" ca="1" si="48"/>
        <v>#N/A</v>
      </c>
      <c r="U305" s="6">
        <f t="shared" ca="1" si="49"/>
        <v>2</v>
      </c>
      <c r="V305" s="1">
        <f ca="1" xml:space="preserve">
IF($N305 = 5 + N("Presidente"),
    27000,
    IF($N305 = 6 + N("Vice-presidente"),
        23000,
        IF(OR($N305 = 8, $N305= 13, $N305 = 12) + N("Secretária bilíngue ou coordenador ou especialista"),
            8000,
            IF($N305 = 7 + N("Diretor"),
                15000,
                IF($N305 = 14 + N("Gerente"),
                    12000,
                    IF($N305 = 9 + N("Estagiário"),
                        705,
                        IF($N305 = 10 + N("Trainee"),
                            805,
                            IF($N305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IF($L305 = 7,
  500,
  IF($L305 = 8,
    1000,
    IF($L305 = 9,
      1500,
      IF($L305 = 10,
        2000,
        0
      )
    )
  )
)
+
N("Adicional no salário por área")
+
IF($M305 = 14 + N("Tecnologia da Informação"),
  120,
  IF($M305 = 16 + N("Vendas"),
    110,
    IF($M305 = 15 + N("Jurídico"),
      100,
      IF(OR($M305 = 8, $M305 = 9, $M305 = 11) + N("Recursos humanos ou comercial ou comunicação e marketing"),
        80,
        0
      )
    )
  )
)
+
N("Adicionando pegadinha")
+
IF(AND($M305 = 16, $L305 = 9, $N305 = 11) + N("Se for de vendas, com mestrado, analista sênior"),
  IF($J305 = 5,
    100,
    0
  )
  +
  IF($H305 = "M",
    200,
    0
  ),
  0
)</f>
        <v>8000</v>
      </c>
    </row>
    <row r="306" spans="1:22" x14ac:dyDescent="0.2">
      <c r="A306" s="7" cm="1">
        <f t="array" aca="1" ref="A306" ca="1">INDEX(Companies!$A:$A,RANDBETWEEN(2,COUNTA(Companies!$A:$A)),1)</f>
        <v>2</v>
      </c>
      <c r="B306" s="5">
        <f t="shared" si="40"/>
        <v>305</v>
      </c>
      <c r="C306" s="6">
        <f t="shared" ca="1" si="41"/>
        <v>1</v>
      </c>
      <c r="D306" s="7">
        <f ca="1">IF($B306 = 1 + N("Presidente"),
    127,
    IF($B306 = 2 + N("Vice-Presidente"),
        72,
        IF($B306 = 3 + N("Secretária bilíngue"),
            13,
            RANDBETWEEN(5,COUNT(Name!$A:$A) + 1)
        )
    )
)</f>
        <v>145</v>
      </c>
      <c r="E306" s="7" t="str">
        <f ca="1" xml:space="preserve">
VLOOKUP(
  $D306,
  Name!$A:$B,
  2,
  FALSE
)
&amp; " " &amp;
IF($B306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Holanda Leitão</v>
      </c>
      <c r="F306" s="7">
        <v>2</v>
      </c>
      <c r="G306" s="7" t="str" cm="1">
        <f t="array" aca="1" ref="G306" ca="1">VLOOKUP(INDEX(States!$B:$B,RANDBETWEEN(2,COUNTA(States!$A:$A)),1),States!$B:$C,2,FALSE)</f>
        <v>Viseu</v>
      </c>
      <c r="H306" s="7" t="str">
        <f ca="1">VLOOKUP($D306,Name!$A:$C,3,FALSE)</f>
        <v>F</v>
      </c>
      <c r="I306" s="7" cm="1">
        <f t="array" aca="1" ref="I306" ca="1">INDEX('Marital status'!$A:$A,RANDBETWEEN(2,COUNTA('Marital status'!$A:$A)),1)</f>
        <v>6</v>
      </c>
      <c r="J306" s="7">
        <f t="shared" ca="1" si="42"/>
        <v>2</v>
      </c>
      <c r="K306" s="8">
        <f t="shared" ca="1" si="43"/>
        <v>33031</v>
      </c>
      <c r="L306" s="6">
        <f t="shared" ca="1" si="44"/>
        <v>4</v>
      </c>
      <c r="M306" s="7">
        <f ca="1" xml:space="preserve">
  IF(OR($N306 = 2, $N306 = 3, $N306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06" s="6">
        <f t="shared" ca="1" si="45"/>
        <v>7</v>
      </c>
      <c r="O306" s="7" t="str">
        <f ca="1">VLOOKUP($N306,Roles!$A:$B,2,FALSE)</f>
        <v>Trainee</v>
      </c>
      <c r="P306" s="6" t="e">
        <f t="shared" ca="1" si="46"/>
        <v>#N/A</v>
      </c>
      <c r="Q306" s="8">
        <f ca="1" xml:space="preserve">
IF(
  OR(
    $N306=5,$N306=6,$N306=7,$N306=8,$N306=14
  ),
  36161,
  IF(
     (
      (TODAY() - $K306) / 365
     ) &lt; 19,
      TODAY(),
      RANDBETWEEN(36161,TODAY())
  )
)</f>
        <v>36161</v>
      </c>
      <c r="R306" s="6">
        <f ca="1">RANDBETWEEN(2,COUNTA('Recruitment source'!$A:$A))</f>
        <v>9</v>
      </c>
      <c r="S306" s="8" t="e">
        <f t="shared" ca="1" si="47"/>
        <v>#N/A</v>
      </c>
      <c r="T306" s="6" t="e">
        <f t="shared" ca="1" si="48"/>
        <v>#N/A</v>
      </c>
      <c r="U306" s="6">
        <f t="shared" ca="1" si="49"/>
        <v>5</v>
      </c>
      <c r="V306" s="1">
        <f ca="1" xml:space="preserve">
IF($N306 = 5 + N("Presidente"),
    27000,
    IF($N306 = 6 + N("Vice-presidente"),
        23000,
        IF(OR($N306 = 8, $N306= 13, $N306 = 12) + N("Secretária bilíngue ou coordenador ou especialista"),
            8000,
            IF($N306 = 7 + N("Diretor"),
                15000,
                IF($N306 = 14 + N("Gerente"),
                    12000,
                    IF($N306 = 9 + N("Estagiário"),
                        705,
                        IF($N306 = 10 + N("Trainee"),
                            805,
                            IF($N306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IF($L306 = 7,
  500,
  IF($L306 = 8,
    1000,
    IF($L306 = 9,
      1500,
      IF($L306 = 10,
        2000,
        0
      )
    )
  )
)
+
N("Adicional no salário por área")
+
IF($M306 = 14 + N("Tecnologia da Informação"),
  120,
  IF($M306 = 16 + N("Vendas"),
    110,
    IF($M306 = 15 + N("Jurídico"),
      100,
      IF(OR($M306 = 8, $M306 = 9, $M306 = 11) + N("Recursos humanos ou comercial ou comunicação e marketing"),
        80,
        0
      )
    )
  )
)
+
N("Adicionando pegadinha")
+
IF(AND($M306 = 16, $L306 = 9, $N306 = 11) + N("Se for de vendas, com mestrado, analista sênior"),
  IF($J306 = 5,
    100,
    0
  )
  +
  IF($H306 = "M",
    200,
    0
  ),
  0
)</f>
        <v>15000</v>
      </c>
    </row>
    <row r="307" spans="1:22" x14ac:dyDescent="0.2">
      <c r="A307" s="7" cm="1">
        <f t="array" aca="1" ref="A307" ca="1">INDEX(Companies!$A:$A,RANDBETWEEN(2,COUNTA(Companies!$A:$A)),1)</f>
        <v>2</v>
      </c>
      <c r="B307" s="5">
        <f t="shared" si="40"/>
        <v>306</v>
      </c>
      <c r="C307" s="6">
        <f t="shared" ca="1" si="41"/>
        <v>1</v>
      </c>
      <c r="D307" s="7">
        <f ca="1">IF($B307 = 1 + N("Presidente"),
    127,
    IF($B307 = 2 + N("Vice-Presidente"),
        72,
        IF($B307 = 3 + N("Secretária bilíngue"),
            13,
            RANDBETWEEN(5,COUNT(Name!$A:$A) + 1)
        )
    )
)</f>
        <v>277</v>
      </c>
      <c r="E307" s="7" t="str">
        <f ca="1" xml:space="preserve">
VLOOKUP(
  $D307,
  Name!$A:$B,
  2,
  FALSE
)
&amp; " " &amp;
IF($B307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Santana Azeredo</v>
      </c>
      <c r="F307" s="7">
        <v>2</v>
      </c>
      <c r="G307" s="7" t="str" cm="1">
        <f t="array" aca="1" ref="G307" ca="1">VLOOKUP(INDEX(States!$B:$B,RANDBETWEEN(2,COUNTA(States!$A:$A)),1),States!$B:$C,2,FALSE)</f>
        <v>Viseu</v>
      </c>
      <c r="H307" s="7" t="str">
        <f ca="1">VLOOKUP($D307,Name!$A:$C,3,FALSE)</f>
        <v>F</v>
      </c>
      <c r="I307" s="7" cm="1">
        <f t="array" aca="1" ref="I307" ca="1">INDEX('Marital status'!$A:$A,RANDBETWEEN(2,COUNTA('Marital status'!$A:$A)),1)</f>
        <v>6</v>
      </c>
      <c r="J307" s="7">
        <f t="shared" ca="1" si="42"/>
        <v>2</v>
      </c>
      <c r="K307" s="8">
        <f t="shared" ca="1" si="43"/>
        <v>33621</v>
      </c>
      <c r="L307" s="6">
        <f t="shared" ca="1" si="44"/>
        <v>5</v>
      </c>
      <c r="M307" s="7">
        <f ca="1" xml:space="preserve">
  IF(OR($N307 = 2, $N307 = 3, $N307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07" s="6">
        <f t="shared" ca="1" si="45"/>
        <v>8</v>
      </c>
      <c r="O307" s="7" t="str">
        <f ca="1">VLOOKUP($N307,Roles!$A:$B,2,FALSE)</f>
        <v>Analyst</v>
      </c>
      <c r="P307" s="6">
        <f t="shared" ca="1" si="46"/>
        <v>4</v>
      </c>
      <c r="Q307" s="8">
        <f ca="1" xml:space="preserve">
IF(
  OR(
    $N307=5,$N307=6,$N307=7,$N307=8,$N307=14
  ),
  36161,
  IF(
     (
      (TODAY() - $K307) / 365
     ) &lt; 19,
      TODAY(),
      RANDBETWEEN(36161,TODAY())
  )
)</f>
        <v>36161</v>
      </c>
      <c r="R307" s="6">
        <f ca="1">RANDBETWEEN(2,COUNTA('Recruitment source'!$A:$A))</f>
        <v>3</v>
      </c>
      <c r="S307" s="8" t="e">
        <f t="shared" ca="1" si="47"/>
        <v>#N/A</v>
      </c>
      <c r="T307" s="6" t="e">
        <f t="shared" ca="1" si="48"/>
        <v>#N/A</v>
      </c>
      <c r="U307" s="6">
        <f t="shared" ca="1" si="49"/>
        <v>3</v>
      </c>
      <c r="V307" s="1">
        <f ca="1" xml:space="preserve">
IF($N307 = 5 + N("Presidente"),
    27000,
    IF($N307 = 6 + N("Vice-presidente"),
        23000,
        IF(OR($N307 = 8, $N307= 13, $N307 = 12) + N("Secretária bilíngue ou coordenador ou especialista"),
            8000,
            IF($N307 = 7 + N("Diretor"),
                15000,
                IF($N307 = 14 + N("Gerente"),
                    12000,
                    IF($N307 = 9 + N("Estagiário"),
                        705,
                        IF($N307 = 10 + N("Trainee"),
                            805,
                            IF($N307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IF($L307 = 7,
  500,
  IF($L307 = 8,
    1000,
    IF($L307 = 9,
      1500,
      IF($L307 = 10,
        2000,
        0
      )
    )
  )
)
+
N("Adicional no salário por área")
+
IF($M307 = 14 + N("Tecnologia da Informação"),
  120,
  IF($M307 = 16 + N("Vendas"),
    110,
    IF($M307 = 15 + N("Jurídico"),
      100,
      IF(OR($M307 = 8, $M307 = 9, $M307 = 11) + N("Recursos humanos ou comercial ou comunicação e marketing"),
        80,
        0
      )
    )
  )
)
+
N("Adicionando pegadinha")
+
IF(AND($M307 = 16, $L307 = 9, $N307 = 11) + N("Se for de vendas, com mestrado, analista sênior"),
  IF($J307 = 5,
    100,
    0
  )
  +
  IF($H307 = "M",
    200,
    0
  ),
  0
)</f>
        <v>8000</v>
      </c>
    </row>
    <row r="308" spans="1:22" x14ac:dyDescent="0.2">
      <c r="A308" s="7" cm="1">
        <f t="array" aca="1" ref="A308" ca="1">INDEX(Companies!$A:$A,RANDBETWEEN(2,COUNTA(Companies!$A:$A)),1)</f>
        <v>2</v>
      </c>
      <c r="B308" s="5">
        <f t="shared" si="40"/>
        <v>307</v>
      </c>
      <c r="C308" s="6">
        <f t="shared" ca="1" si="41"/>
        <v>1</v>
      </c>
      <c r="D308" s="7">
        <f ca="1">IF($B308 = 1 + N("Presidente"),
    127,
    IF($B308 = 2 + N("Vice-Presidente"),
        72,
        IF($B308 = 3 + N("Secretária bilíngue"),
            13,
            RANDBETWEEN(5,COUNT(Name!$A:$A) + 1)
        )
    )
)</f>
        <v>209</v>
      </c>
      <c r="E308" s="7" t="str">
        <f ca="1" xml:space="preserve">
VLOOKUP(
  $D308,
  Name!$A:$B,
  2,
  FALSE
)
&amp; " " &amp;
IF($B308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Santoro Camacho</v>
      </c>
      <c r="F308" s="7">
        <v>2</v>
      </c>
      <c r="G308" s="7" t="str" cm="1">
        <f t="array" aca="1" ref="G308" ca="1">VLOOKUP(INDEX(States!$B:$B,RANDBETWEEN(2,COUNTA(States!$A:$A)),1),States!$B:$C,2,FALSE)</f>
        <v>Faro</v>
      </c>
      <c r="H308" s="7" t="str">
        <f ca="1">VLOOKUP($D308,Name!$A:$C,3,FALSE)</f>
        <v>F</v>
      </c>
      <c r="I308" s="7" cm="1">
        <f t="array" aca="1" ref="I308" ca="1">INDEX('Marital status'!$A:$A,RANDBETWEEN(2,COUNTA('Marital status'!$A:$A)),1)</f>
        <v>5</v>
      </c>
      <c r="J308" s="7">
        <f t="shared" ca="1" si="42"/>
        <v>4</v>
      </c>
      <c r="K308" s="8">
        <f t="shared" ca="1" si="43"/>
        <v>34463</v>
      </c>
      <c r="L308" s="6">
        <f t="shared" ca="1" si="44"/>
        <v>4</v>
      </c>
      <c r="M308" s="7">
        <f ca="1" xml:space="preserve">
  IF(OR($N308 = 2, $N308 = 3, $N308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08" s="6">
        <f t="shared" ca="1" si="45"/>
        <v>7</v>
      </c>
      <c r="O308" s="7" t="str">
        <f ca="1">VLOOKUP($N308,Roles!$A:$B,2,FALSE)</f>
        <v>Trainee</v>
      </c>
      <c r="P308" s="6" t="e">
        <f t="shared" ca="1" si="46"/>
        <v>#N/A</v>
      </c>
      <c r="Q308" s="8">
        <f ca="1" xml:space="preserve">
IF(
  OR(
    $N308=5,$N308=6,$N308=7,$N308=8,$N308=14
  ),
  36161,
  IF(
     (
      (TODAY() - $K308) / 365
     ) &lt; 19,
      TODAY(),
      RANDBETWEEN(36161,TODAY())
  )
)</f>
        <v>36161</v>
      </c>
      <c r="R308" s="6">
        <f ca="1">RANDBETWEEN(2,COUNTA('Recruitment source'!$A:$A))</f>
        <v>5</v>
      </c>
      <c r="S308" s="8" t="e">
        <f t="shared" ca="1" si="47"/>
        <v>#N/A</v>
      </c>
      <c r="T308" s="6" t="e">
        <f t="shared" ca="1" si="48"/>
        <v>#N/A</v>
      </c>
      <c r="U308" s="6">
        <f t="shared" ca="1" si="49"/>
        <v>2</v>
      </c>
      <c r="V308" s="1">
        <f ca="1" xml:space="preserve">
IF($N308 = 5 + N("Presidente"),
    27000,
    IF($N308 = 6 + N("Vice-presidente"),
        23000,
        IF(OR($N308 = 8, $N308= 13, $N308 = 12) + N("Secretária bilíngue ou coordenador ou especialista"),
            8000,
            IF($N308 = 7 + N("Diretor"),
                15000,
                IF($N308 = 14 + N("Gerente"),
                    12000,
                    IF($N308 = 9 + N("Estagiário"),
                        705,
                        IF($N308 = 10 + N("Trainee"),
                            805,
                            IF($N308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IF($L308 = 7,
  500,
  IF($L308 = 8,
    1000,
    IF($L308 = 9,
      1500,
      IF($L308 = 10,
        2000,
        0
      )
    )
  )
)
+
N("Adicional no salário por área")
+
IF($M308 = 14 + N("Tecnologia da Informação"),
  120,
  IF($M308 = 16 + N("Vendas"),
    110,
    IF($M308 = 15 + N("Jurídico"),
      100,
      IF(OR($M308 = 8, $M308 = 9, $M308 = 11) + N("Recursos humanos ou comercial ou comunicação e marketing"),
        80,
        0
      )
    )
  )
)
+
N("Adicionando pegadinha")
+
IF(AND($M308 = 16, $L308 = 9, $N308 = 11) + N("Se for de vendas, com mestrado, analista sênior"),
  IF($J308 = 5,
    100,
    0
  )
  +
  IF($H308 = "M",
    200,
    0
  ),
  0
)</f>
        <v>15000</v>
      </c>
    </row>
    <row r="309" spans="1:22" x14ac:dyDescent="0.2">
      <c r="A309" s="7" cm="1">
        <f t="array" aca="1" ref="A309" ca="1">INDEX(Companies!$A:$A,RANDBETWEEN(2,COUNTA(Companies!$A:$A)),1)</f>
        <v>2</v>
      </c>
      <c r="B309" s="5">
        <f t="shared" si="40"/>
        <v>308</v>
      </c>
      <c r="C309" s="6">
        <f t="shared" ca="1" si="41"/>
        <v>1</v>
      </c>
      <c r="D309" s="7">
        <f ca="1">IF($B309 = 1 + N("Presidente"),
    127,
    IF($B309 = 2 + N("Vice-Presidente"),
        72,
        IF($B309 = 3 + N("Secretária bilíngue"),
            13,
            RANDBETWEEN(5,COUNT(Name!$A:$A) + 1)
        )
    )
)</f>
        <v>53</v>
      </c>
      <c r="E309" s="7" t="str">
        <f ca="1" xml:space="preserve">
VLOOKUP(
  $D309,
  Name!$A:$B,
  2,
  FALSE
)
&amp; " " &amp;
IF($B309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Cabral Moraes</v>
      </c>
      <c r="F309" s="7">
        <v>2</v>
      </c>
      <c r="G309" s="7" t="str" cm="1">
        <f t="array" aca="1" ref="G309" ca="1">VLOOKUP(INDEX(States!$B:$B,RANDBETWEEN(2,COUNTA(States!$A:$A)),1),States!$B:$C,2,FALSE)</f>
        <v>Beja</v>
      </c>
      <c r="H309" s="7" t="str">
        <f ca="1">VLOOKUP($D309,Name!$A:$C,3,FALSE)</f>
        <v>M</v>
      </c>
      <c r="I309" s="7" cm="1">
        <f t="array" aca="1" ref="I309" ca="1">INDEX('Marital status'!$A:$A,RANDBETWEEN(2,COUNTA('Marital status'!$A:$A)),1)</f>
        <v>4</v>
      </c>
      <c r="J309" s="7">
        <f t="shared" ca="1" si="42"/>
        <v>2</v>
      </c>
      <c r="K309" s="8">
        <f t="shared" ca="1" si="43"/>
        <v>37960</v>
      </c>
      <c r="L309" s="6">
        <f t="shared" ca="1" si="44"/>
        <v>4</v>
      </c>
      <c r="M309" s="7">
        <f ca="1" xml:space="preserve">
  IF(OR($N309 = 2, $N309 = 3, $N309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09" s="6">
        <f t="shared" ca="1" si="45"/>
        <v>8</v>
      </c>
      <c r="O309" s="7" t="str">
        <f ca="1">VLOOKUP($N309,Roles!$A:$B,2,FALSE)</f>
        <v>Analyst</v>
      </c>
      <c r="P309" s="6">
        <f t="shared" ca="1" si="46"/>
        <v>4</v>
      </c>
      <c r="Q309" s="8">
        <f ca="1" xml:space="preserve">
IF(
  OR(
    $N309=5,$N309=6,$N309=7,$N309=8,$N309=14
  ),
  36161,
  IF(
     (
      (TODAY() - $K309) / 365
     ) &lt; 19,
      TODAY(),
      RANDBETWEEN(36161,TODAY())
  )
)</f>
        <v>36161</v>
      </c>
      <c r="R309" s="6">
        <f ca="1">RANDBETWEEN(2,COUNTA('Recruitment source'!$A:$A))</f>
        <v>6</v>
      </c>
      <c r="S309" s="8" t="e">
        <f t="shared" ca="1" si="47"/>
        <v>#N/A</v>
      </c>
      <c r="T309" s="6" t="e">
        <f t="shared" ca="1" si="48"/>
        <v>#N/A</v>
      </c>
      <c r="U309" s="6">
        <f t="shared" ca="1" si="49"/>
        <v>4</v>
      </c>
      <c r="V309" s="1">
        <f ca="1" xml:space="preserve">
IF($N309 = 5 + N("Presidente"),
    27000,
    IF($N309 = 6 + N("Vice-presidente"),
        23000,
        IF(OR($N309 = 8, $N309= 13, $N309 = 12) + N("Secretária bilíngue ou coordenador ou especialista"),
            8000,
            IF($N309 = 7 + N("Diretor"),
                15000,
                IF($N309 = 14 + N("Gerente"),
                    12000,
                    IF($N309 = 9 + N("Estagiário"),
                        705,
                        IF($N309 = 10 + N("Trainee"),
                            805,
                            IF($N309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IF($L309 = 7,
  500,
  IF($L309 = 8,
    1000,
    IF($L309 = 9,
      1500,
      IF($L309 = 10,
        2000,
        0
      )
    )
  )
)
+
N("Adicional no salário por área")
+
IF($M309 = 14 + N("Tecnologia da Informação"),
  120,
  IF($M309 = 16 + N("Vendas"),
    110,
    IF($M309 = 15 + N("Jurídico"),
      100,
      IF(OR($M309 = 8, $M309 = 9, $M309 = 11) + N("Recursos humanos ou comercial ou comunicação e marketing"),
        80,
        0
      )
    )
  )
)
+
N("Adicionando pegadinha")
+
IF(AND($M309 = 16, $L309 = 9, $N309 = 11) + N("Se for de vendas, com mestrado, analista sênior"),
  IF($J309 = 5,
    100,
    0
  )
  +
  IF($H309 = "M",
    200,
    0
  ),
  0
)</f>
        <v>8080</v>
      </c>
    </row>
    <row r="310" spans="1:22" x14ac:dyDescent="0.2">
      <c r="A310" s="7" cm="1">
        <f t="array" aca="1" ref="A310" ca="1">INDEX(Companies!$A:$A,RANDBETWEEN(2,COUNTA(Companies!$A:$A)),1)</f>
        <v>2</v>
      </c>
      <c r="B310" s="5">
        <f t="shared" si="40"/>
        <v>309</v>
      </c>
      <c r="C310" s="6">
        <f t="shared" ca="1" si="41"/>
        <v>1</v>
      </c>
      <c r="D310" s="7">
        <f ca="1">IF($B310 = 1 + N("Presidente"),
    127,
    IF($B310 = 2 + N("Vice-Presidente"),
        72,
        IF($B310 = 3 + N("Secretária bilíngue"),
            13,
            RANDBETWEEN(5,COUNT(Name!$A:$A) + 1)
        )
    )
)</f>
        <v>103</v>
      </c>
      <c r="E310" s="7" t="str">
        <f ca="1" xml:space="preserve">
VLOOKUP(
  $D310,
  Name!$A:$B,
  2,
  FALSE
)
&amp; " " &amp;
IF($B310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Braga Brasil</v>
      </c>
      <c r="F310" s="7">
        <v>2</v>
      </c>
      <c r="G310" s="7" t="str" cm="1">
        <f t="array" aca="1" ref="G310" ca="1">VLOOKUP(INDEX(States!$B:$B,RANDBETWEEN(2,COUNTA(States!$A:$A)),1),States!$B:$C,2,FALSE)</f>
        <v>Coimbra</v>
      </c>
      <c r="H310" s="7" t="str">
        <f ca="1">VLOOKUP($D310,Name!$A:$C,3,FALSE)</f>
        <v>M</v>
      </c>
      <c r="I310" s="7" cm="1">
        <f t="array" aca="1" ref="I310" ca="1">INDEX('Marital status'!$A:$A,RANDBETWEEN(2,COUNTA('Marital status'!$A:$A)),1)</f>
        <v>2</v>
      </c>
      <c r="J310" s="7">
        <f t="shared" ca="1" si="42"/>
        <v>2</v>
      </c>
      <c r="K310" s="8">
        <f t="shared" ca="1" si="43"/>
        <v>35580</v>
      </c>
      <c r="L310" s="6">
        <f t="shared" ca="1" si="44"/>
        <v>4</v>
      </c>
      <c r="M310" s="7">
        <f ca="1" xml:space="preserve">
  IF(OR($N310 = 2, $N310 = 3, $N310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10" s="6">
        <f t="shared" ca="1" si="45"/>
        <v>7</v>
      </c>
      <c r="O310" s="7" t="str">
        <f ca="1">VLOOKUP($N310,Roles!$A:$B,2,FALSE)</f>
        <v>Trainee</v>
      </c>
      <c r="P310" s="6" t="e">
        <f t="shared" ca="1" si="46"/>
        <v>#N/A</v>
      </c>
      <c r="Q310" s="8">
        <f ca="1" xml:space="preserve">
IF(
  OR(
    $N310=5,$N310=6,$N310=7,$N310=8,$N310=14
  ),
  36161,
  IF(
     (
      (TODAY() - $K310) / 365
     ) &lt; 19,
      TODAY(),
      RANDBETWEEN(36161,TODAY())
  )
)</f>
        <v>36161</v>
      </c>
      <c r="R310" s="6">
        <f ca="1">RANDBETWEEN(2,COUNTA('Recruitment source'!$A:$A))</f>
        <v>3</v>
      </c>
      <c r="S310" s="8" t="e">
        <f t="shared" ca="1" si="47"/>
        <v>#N/A</v>
      </c>
      <c r="T310" s="6" t="e">
        <f t="shared" ca="1" si="48"/>
        <v>#N/A</v>
      </c>
      <c r="U310" s="6">
        <f t="shared" ca="1" si="49"/>
        <v>5</v>
      </c>
      <c r="V310" s="1">
        <f ca="1" xml:space="preserve">
IF($N310 = 5 + N("Presidente"),
    27000,
    IF($N310 = 6 + N("Vice-presidente"),
        23000,
        IF(OR($N310 = 8, $N310= 13, $N310 = 12) + N("Secretária bilíngue ou coordenador ou especialista"),
            8000,
            IF($N310 = 7 + N("Diretor"),
                15000,
                IF($N310 = 14 + N("Gerente"),
                    12000,
                    IF($N310 = 9 + N("Estagiário"),
                        705,
                        IF($N310 = 10 + N("Trainee"),
                            805,
                            IF($N310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IF($L310 = 7,
  500,
  IF($L310 = 8,
    1000,
    IF($L310 = 9,
      1500,
      IF($L310 = 10,
        2000,
        0
      )
    )
  )
)
+
N("Adicional no salário por área")
+
IF($M310 = 14 + N("Tecnologia da Informação"),
  120,
  IF($M310 = 16 + N("Vendas"),
    110,
    IF($M310 = 15 + N("Jurídico"),
      100,
      IF(OR($M310 = 8, $M310 = 9, $M310 = 11) + N("Recursos humanos ou comercial ou comunicação e marketing"),
        80,
        0
      )
    )
  )
)
+
N("Adicionando pegadinha")
+
IF(AND($M310 = 16, $L310 = 9, $N310 = 11) + N("Se for de vendas, com mestrado, analista sênior"),
  IF($J310 = 5,
    100,
    0
  )
  +
  IF($H310 = "M",
    200,
    0
  ),
  0
)</f>
        <v>15000</v>
      </c>
    </row>
    <row r="311" spans="1:22" x14ac:dyDescent="0.2">
      <c r="A311" s="7" cm="1">
        <f t="array" aca="1" ref="A311" ca="1">INDEX(Companies!$A:$A,RANDBETWEEN(2,COUNTA(Companies!$A:$A)),1)</f>
        <v>2</v>
      </c>
      <c r="B311" s="5">
        <f t="shared" si="40"/>
        <v>310</v>
      </c>
      <c r="C311" s="6">
        <f t="shared" ca="1" si="41"/>
        <v>1</v>
      </c>
      <c r="D311" s="7">
        <f ca="1">IF($B311 = 1 + N("Presidente"),
    127,
    IF($B311 = 2 + N("Vice-Presidente"),
        72,
        IF($B311 = 3 + N("Secretária bilíngue"),
            13,
            RANDBETWEEN(5,COUNT(Name!$A:$A) + 1)
        )
    )
)</f>
        <v>188</v>
      </c>
      <c r="E311" s="7" t="str">
        <f ca="1" xml:space="preserve">
VLOOKUP(
  $D311,
  Name!$A:$B,
  2,
  FALSE
)
&amp; " " &amp;
IF($B311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Aragão Martini</v>
      </c>
      <c r="F311" s="7">
        <v>2</v>
      </c>
      <c r="G311" s="7" t="str" cm="1">
        <f t="array" aca="1" ref="G311" ca="1">VLOOKUP(INDEX(States!$B:$B,RANDBETWEEN(2,COUNTA(States!$A:$A)),1),States!$B:$C,2,FALSE)</f>
        <v>Vila Real</v>
      </c>
      <c r="H311" s="7" t="str">
        <f ca="1">VLOOKUP($D311,Name!$A:$C,3,FALSE)</f>
        <v>M</v>
      </c>
      <c r="I311" s="7" cm="1">
        <f t="array" aca="1" ref="I311" ca="1">INDEX('Marital status'!$A:$A,RANDBETWEEN(2,COUNTA('Marital status'!$A:$A)),1)</f>
        <v>4</v>
      </c>
      <c r="J311" s="7">
        <f t="shared" ca="1" si="42"/>
        <v>2</v>
      </c>
      <c r="K311" s="8">
        <f t="shared" ca="1" si="43"/>
        <v>35592</v>
      </c>
      <c r="L311" s="6">
        <f t="shared" ca="1" si="44"/>
        <v>4</v>
      </c>
      <c r="M311" s="7">
        <f ca="1" xml:space="preserve">
  IF(OR($N311 = 2, $N311 = 3, $N311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11" s="6">
        <f t="shared" ca="1" si="45"/>
        <v>8</v>
      </c>
      <c r="O311" s="7" t="str">
        <f ca="1">VLOOKUP($N311,Roles!$A:$B,2,FALSE)</f>
        <v>Analyst</v>
      </c>
      <c r="P311" s="6">
        <f t="shared" ca="1" si="46"/>
        <v>4</v>
      </c>
      <c r="Q311" s="8">
        <f ca="1" xml:space="preserve">
IF(
  OR(
    $N311=5,$N311=6,$N311=7,$N311=8,$N311=14
  ),
  36161,
  IF(
     (
      (TODAY() - $K311) / 365
     ) &lt; 19,
      TODAY(),
      RANDBETWEEN(36161,TODAY())
  )
)</f>
        <v>36161</v>
      </c>
      <c r="R311" s="6">
        <f ca="1">RANDBETWEEN(2,COUNTA('Recruitment source'!$A:$A))</f>
        <v>11</v>
      </c>
      <c r="S311" s="8" t="e">
        <f t="shared" ca="1" si="47"/>
        <v>#N/A</v>
      </c>
      <c r="T311" s="6" t="e">
        <f t="shared" ca="1" si="48"/>
        <v>#N/A</v>
      </c>
      <c r="U311" s="6">
        <f t="shared" ca="1" si="49"/>
        <v>4</v>
      </c>
      <c r="V311" s="1">
        <f ca="1" xml:space="preserve">
IF($N311 = 5 + N("Presidente"),
    27000,
    IF($N311 = 6 + N("Vice-presidente"),
        23000,
        IF(OR($N311 = 8, $N311= 13, $N311 = 12) + N("Secretária bilíngue ou coordenador ou especialista"),
            8000,
            IF($N311 = 7 + N("Diretor"),
                15000,
                IF($N311 = 14 + N("Gerente"),
                    12000,
                    IF($N311 = 9 + N("Estagiário"),
                        705,
                        IF($N311 = 10 + N("Trainee"),
                            805,
                            IF($N311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IF($L311 = 7,
  500,
  IF($L311 = 8,
    1000,
    IF($L311 = 9,
      1500,
      IF($L311 = 10,
        2000,
        0
      )
    )
  )
)
+
N("Adicional no salário por área")
+
IF($M311 = 14 + N("Tecnologia da Informação"),
  120,
  IF($M311 = 16 + N("Vendas"),
    110,
    IF($M311 = 15 + N("Jurídico"),
      100,
      IF(OR($M311 = 8, $M311 = 9, $M311 = 11) + N("Recursos humanos ou comercial ou comunicação e marketing"),
        80,
        0
      )
    )
  )
)
+
N("Adicionando pegadinha")
+
IF(AND($M311 = 16, $L311 = 9, $N311 = 11) + N("Se for de vendas, com mestrado, analista sênior"),
  IF($J311 = 5,
    100,
    0
  )
  +
  IF($H311 = "M",
    200,
    0
  ),
  0
)</f>
        <v>8000</v>
      </c>
    </row>
    <row r="312" spans="1:22" x14ac:dyDescent="0.2">
      <c r="A312" s="7" cm="1">
        <f t="array" aca="1" ref="A312" ca="1">INDEX(Companies!$A:$A,RANDBETWEEN(2,COUNTA(Companies!$A:$A)),1)</f>
        <v>2</v>
      </c>
      <c r="B312" s="5">
        <f t="shared" si="40"/>
        <v>311</v>
      </c>
      <c r="C312" s="6">
        <f t="shared" ca="1" si="41"/>
        <v>1</v>
      </c>
      <c r="D312" s="7">
        <f ca="1">IF($B312 = 1 + N("Presidente"),
    127,
    IF($B312 = 2 + N("Vice-Presidente"),
        72,
        IF($B312 = 3 + N("Secretária bilíngue"),
            13,
            RANDBETWEEN(5,COUNT(Name!$A:$A) + 1)
        )
    )
)</f>
        <v>282</v>
      </c>
      <c r="E312" s="7" t="str">
        <f ca="1" xml:space="preserve">
VLOOKUP(
  $D312,
  Name!$A:$B,
  2,
  FALSE
)
&amp; " " &amp;
IF($B312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Auth Peçanha</v>
      </c>
      <c r="F312" s="7">
        <v>2</v>
      </c>
      <c r="G312" s="7" t="str" cm="1">
        <f t="array" aca="1" ref="G312" ca="1">VLOOKUP(INDEX(States!$B:$B,RANDBETWEEN(2,COUNTA(States!$A:$A)),1),States!$B:$C,2,FALSE)</f>
        <v>Castelo Branco</v>
      </c>
      <c r="H312" s="7" t="str">
        <f ca="1">VLOOKUP($D312,Name!$A:$C,3,FALSE)</f>
        <v>F</v>
      </c>
      <c r="I312" s="7" cm="1">
        <f t="array" aca="1" ref="I312" ca="1">INDEX('Marital status'!$A:$A,RANDBETWEEN(2,COUNTA('Marital status'!$A:$A)),1)</f>
        <v>5</v>
      </c>
      <c r="J312" s="7">
        <f t="shared" ca="1" si="42"/>
        <v>2</v>
      </c>
      <c r="K312" s="8">
        <f t="shared" ca="1" si="43"/>
        <v>27122</v>
      </c>
      <c r="L312" s="6">
        <f t="shared" ca="1" si="44"/>
        <v>4</v>
      </c>
      <c r="M312" s="7">
        <f ca="1" xml:space="preserve">
  IF(OR($N312 = 2, $N312 = 3, $N312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12" s="6">
        <f t="shared" ca="1" si="45"/>
        <v>6</v>
      </c>
      <c r="O312" s="7" t="str">
        <f ca="1">VLOOKUP($N312,Roles!$A:$B,2,FALSE)</f>
        <v>Intern</v>
      </c>
      <c r="P312" s="6" t="e">
        <f t="shared" ca="1" si="46"/>
        <v>#N/A</v>
      </c>
      <c r="Q312" s="8">
        <f ca="1" xml:space="preserve">
IF(
  OR(
    $N312=5,$N312=6,$N312=7,$N312=8,$N312=14
  ),
  36161,
  IF(
     (
      (TODAY() - $K312) / 365
     ) &lt; 19,
      TODAY(),
      RANDBETWEEN(36161,TODAY())
  )
)</f>
        <v>36161</v>
      </c>
      <c r="R312" s="6">
        <f ca="1">RANDBETWEEN(2,COUNTA('Recruitment source'!$A:$A))</f>
        <v>5</v>
      </c>
      <c r="S312" s="8" t="e">
        <f t="shared" ca="1" si="47"/>
        <v>#N/A</v>
      </c>
      <c r="T312" s="6" t="e">
        <f t="shared" ca="1" si="48"/>
        <v>#N/A</v>
      </c>
      <c r="U312" s="6">
        <f t="shared" ca="1" si="49"/>
        <v>3</v>
      </c>
      <c r="V312" s="1">
        <f ca="1" xml:space="preserve">
IF($N312 = 5 + N("Presidente"),
    27000,
    IF($N312 = 6 + N("Vice-presidente"),
        23000,
        IF(OR($N312 = 8, $N312= 13, $N312 = 12) + N("Secretária bilíngue ou coordenador ou especialista"),
            8000,
            IF($N312 = 7 + N("Diretor"),
                15000,
                IF($N312 = 14 + N("Gerente"),
                    12000,
                    IF($N312 = 9 + N("Estagiário"),
                        705,
                        IF($N312 = 10 + N("Trainee"),
                            805,
                            IF($N312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IF($L312 = 7,
  500,
  IF($L312 = 8,
    1000,
    IF($L312 = 9,
      1500,
      IF($L312 = 10,
        2000,
        0
      )
    )
  )
)
+
N("Adicional no salário por área")
+
IF($M312 = 14 + N("Tecnologia da Informação"),
  120,
  IF($M312 = 16 + N("Vendas"),
    110,
    IF($M312 = 15 + N("Jurídico"),
      100,
      IF(OR($M312 = 8, $M312 = 9, $M312 = 11) + N("Recursos humanos ou comercial ou comunicação e marketing"),
        80,
        0
      )
    )
  )
)
+
N("Adicionando pegadinha")
+
IF(AND($M312 = 16, $L312 = 9, $N312 = 11) + N("Se for de vendas, com mestrado, analista sênior"),
  IF($J312 = 5,
    100,
    0
  )
  +
  IF($H312 = "M",
    200,
    0
  ),
  0
)</f>
        <v>23000</v>
      </c>
    </row>
    <row r="313" spans="1:22" x14ac:dyDescent="0.2">
      <c r="A313" s="7" cm="1">
        <f t="array" aca="1" ref="A313" ca="1">INDEX(Companies!$A:$A,RANDBETWEEN(2,COUNTA(Companies!$A:$A)),1)</f>
        <v>2</v>
      </c>
      <c r="B313" s="5">
        <f t="shared" si="40"/>
        <v>312</v>
      </c>
      <c r="C313" s="6">
        <f t="shared" ca="1" si="41"/>
        <v>1</v>
      </c>
      <c r="D313" s="7">
        <f ca="1">IF($B313 = 1 + N("Presidente"),
    127,
    IF($B313 = 2 + N("Vice-Presidente"),
        72,
        IF($B313 = 3 + N("Secretária bilíngue"),
            13,
            RANDBETWEEN(5,COUNT(Name!$A:$A) + 1)
        )
    )
)</f>
        <v>242</v>
      </c>
      <c r="E313" s="7" t="str">
        <f ca="1" xml:space="preserve">
VLOOKUP(
  $D313,
  Name!$A:$B,
  2,
  FALSE
)
&amp; " " &amp;
IF($B313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Romano Gonçalves</v>
      </c>
      <c r="F313" s="7">
        <v>2</v>
      </c>
      <c r="G313" s="7" t="str" cm="1">
        <f t="array" aca="1" ref="G313" ca="1">VLOOKUP(INDEX(States!$B:$B,RANDBETWEEN(2,COUNTA(States!$A:$A)),1),States!$B:$C,2,FALSE)</f>
        <v>Beja</v>
      </c>
      <c r="H313" s="7" t="str">
        <f ca="1">VLOOKUP($D313,Name!$A:$C,3,FALSE)</f>
        <v>F</v>
      </c>
      <c r="I313" s="7" cm="1">
        <f t="array" aca="1" ref="I313" ca="1">INDEX('Marital status'!$A:$A,RANDBETWEEN(2,COUNTA('Marital status'!$A:$A)),1)</f>
        <v>6</v>
      </c>
      <c r="J313" s="7">
        <f t="shared" ca="1" si="42"/>
        <v>2</v>
      </c>
      <c r="K313" s="8">
        <f t="shared" ca="1" si="43"/>
        <v>37977</v>
      </c>
      <c r="L313" s="6">
        <f t="shared" ca="1" si="44"/>
        <v>5</v>
      </c>
      <c r="M313" s="7">
        <f ca="1" xml:space="preserve">
  IF(OR($N313 = 2, $N313 = 3, $N313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13" s="6">
        <f t="shared" ca="1" si="45"/>
        <v>8</v>
      </c>
      <c r="O313" s="7" t="str">
        <f ca="1">VLOOKUP($N313,Roles!$A:$B,2,FALSE)</f>
        <v>Analyst</v>
      </c>
      <c r="P313" s="6">
        <f t="shared" ca="1" si="46"/>
        <v>3</v>
      </c>
      <c r="Q313" s="8">
        <f ca="1" xml:space="preserve">
IF(
  OR(
    $N313=5,$N313=6,$N313=7,$N313=8,$N313=14
  ),
  36161,
  IF(
     (
      (TODAY() - $K313) / 365
     ) &lt; 19,
      TODAY(),
      RANDBETWEEN(36161,TODAY())
  )
)</f>
        <v>36161</v>
      </c>
      <c r="R313" s="6">
        <f ca="1">RANDBETWEEN(2,COUNTA('Recruitment source'!$A:$A))</f>
        <v>4</v>
      </c>
      <c r="S313" s="8" t="e">
        <f t="shared" ca="1" si="47"/>
        <v>#N/A</v>
      </c>
      <c r="T313" s="6" t="e">
        <f t="shared" ca="1" si="48"/>
        <v>#N/A</v>
      </c>
      <c r="U313" s="6">
        <f t="shared" ca="1" si="49"/>
        <v>3</v>
      </c>
      <c r="V313" s="1">
        <f ca="1" xml:space="preserve">
IF($N313 = 5 + N("Presidente"),
    27000,
    IF($N313 = 6 + N("Vice-presidente"),
        23000,
        IF(OR($N313 = 8, $N313= 13, $N313 = 12) + N("Secretária bilíngue ou coordenador ou especialista"),
            8000,
            IF($N313 = 7 + N("Diretor"),
                15000,
                IF($N313 = 14 + N("Gerente"),
                    12000,
                    IF($N313 = 9 + N("Estagiário"),
                        705,
                        IF($N313 = 10 + N("Trainee"),
                            805,
                            IF($N313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IF($L313 = 7,
  500,
  IF($L313 = 8,
    1000,
    IF($L313 = 9,
      1500,
      IF($L313 = 10,
        2000,
        0
      )
    )
  )
)
+
N("Adicional no salário por área")
+
IF($M313 = 14 + N("Tecnologia da Informação"),
  120,
  IF($M313 = 16 + N("Vendas"),
    110,
    IF($M313 = 15 + N("Jurídico"),
      100,
      IF(OR($M313 = 8, $M313 = 9, $M313 = 11) + N("Recursos humanos ou comercial ou comunicação e marketing"),
        80,
        0
      )
    )
  )
)
+
N("Adicionando pegadinha")
+
IF(AND($M313 = 16, $L313 = 9, $N313 = 11) + N("Se for de vendas, com mestrado, analista sênior"),
  IF($J313 = 5,
    100,
    0
  )
  +
  IF($H313 = "M",
    200,
    0
  ),
  0
)</f>
        <v>8000</v>
      </c>
    </row>
    <row r="314" spans="1:22" x14ac:dyDescent="0.2">
      <c r="A314" s="7" cm="1">
        <f t="array" aca="1" ref="A314" ca="1">INDEX(Companies!$A:$A,RANDBETWEEN(2,COUNTA(Companies!$A:$A)),1)</f>
        <v>2</v>
      </c>
      <c r="B314" s="5">
        <f t="shared" si="40"/>
        <v>313</v>
      </c>
      <c r="C314" s="6">
        <f t="shared" ca="1" si="41"/>
        <v>1</v>
      </c>
      <c r="D314" s="7">
        <f ca="1">IF($B314 = 1 + N("Presidente"),
    127,
    IF($B314 = 2 + N("Vice-Presidente"),
        72,
        IF($B314 = 3 + N("Secretária bilíngue"),
            13,
            RANDBETWEEN(5,COUNT(Name!$A:$A) + 1)
        )
    )
)</f>
        <v>141</v>
      </c>
      <c r="E314" s="7" t="str">
        <f ca="1" xml:space="preserve">
VLOOKUP(
  $D314,
  Name!$A:$B,
  2,
  FALSE
)
&amp; " " &amp;
IF($B314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Bicalho Rossi</v>
      </c>
      <c r="F314" s="7">
        <v>2</v>
      </c>
      <c r="G314" s="7" t="str" cm="1">
        <f t="array" aca="1" ref="G314" ca="1">VLOOKUP(INDEX(States!$B:$B,RANDBETWEEN(2,COUNTA(States!$A:$A)),1),States!$B:$C,2,FALSE)</f>
        <v>Beja</v>
      </c>
      <c r="H314" s="7" t="str">
        <f ca="1">VLOOKUP($D314,Name!$A:$C,3,FALSE)</f>
        <v>M</v>
      </c>
      <c r="I314" s="7" cm="1">
        <f t="array" aca="1" ref="I314" ca="1">INDEX('Marital status'!$A:$A,RANDBETWEEN(2,COUNTA('Marital status'!$A:$A)),1)</f>
        <v>6</v>
      </c>
      <c r="J314" s="7">
        <f t="shared" ca="1" si="42"/>
        <v>2</v>
      </c>
      <c r="K314" s="8">
        <f t="shared" ca="1" si="43"/>
        <v>28340</v>
      </c>
      <c r="L314" s="6">
        <f t="shared" ca="1" si="44"/>
        <v>4</v>
      </c>
      <c r="M314" s="7">
        <f ca="1" xml:space="preserve">
  IF(OR($N314 = 2, $N314 = 3, $N314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14" s="6">
        <f t="shared" ca="1" si="45"/>
        <v>6</v>
      </c>
      <c r="O314" s="7" t="str">
        <f ca="1">VLOOKUP($N314,Roles!$A:$B,2,FALSE)</f>
        <v>Intern</v>
      </c>
      <c r="P314" s="6" t="e">
        <f t="shared" ca="1" si="46"/>
        <v>#N/A</v>
      </c>
      <c r="Q314" s="8">
        <f ca="1" xml:space="preserve">
IF(
  OR(
    $N314=5,$N314=6,$N314=7,$N314=8,$N314=14
  ),
  36161,
  IF(
     (
      (TODAY() - $K314) / 365
     ) &lt; 19,
      TODAY(),
      RANDBETWEEN(36161,TODAY())
  )
)</f>
        <v>36161</v>
      </c>
      <c r="R314" s="6">
        <f ca="1">RANDBETWEEN(2,COUNTA('Recruitment source'!$A:$A))</f>
        <v>2</v>
      </c>
      <c r="S314" s="8" t="e">
        <f t="shared" ca="1" si="47"/>
        <v>#N/A</v>
      </c>
      <c r="T314" s="6" t="e">
        <f t="shared" ca="1" si="48"/>
        <v>#N/A</v>
      </c>
      <c r="U314" s="6">
        <f t="shared" ca="1" si="49"/>
        <v>3</v>
      </c>
      <c r="V314" s="1">
        <f ca="1" xml:space="preserve">
IF($N314 = 5 + N("Presidente"),
    27000,
    IF($N314 = 6 + N("Vice-presidente"),
        23000,
        IF(OR($N314 = 8, $N314= 13, $N314 = 12) + N("Secretária bilíngue ou coordenador ou especialista"),
            8000,
            IF($N314 = 7 + N("Diretor"),
                15000,
                IF($N314 = 14 + N("Gerente"),
                    12000,
                    IF($N314 = 9 + N("Estagiário"),
                        705,
                        IF($N314 = 10 + N("Trainee"),
                            805,
                            IF($N314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IF($L314 = 7,
  500,
  IF($L314 = 8,
    1000,
    IF($L314 = 9,
      1500,
      IF($L314 = 10,
        2000,
        0
      )
    )
  )
)
+
N("Adicional no salário por área")
+
IF($M314 = 14 + N("Tecnologia da Informação"),
  120,
  IF($M314 = 16 + N("Vendas"),
    110,
    IF($M314 = 15 + N("Jurídico"),
      100,
      IF(OR($M314 = 8, $M314 = 9, $M314 = 11) + N("Recursos humanos ou comercial ou comunicação e marketing"),
        80,
        0
      )
    )
  )
)
+
N("Adicionando pegadinha")
+
IF(AND($M314 = 16, $L314 = 9, $N314 = 11) + N("Se for de vendas, com mestrado, analista sênior"),
  IF($J314 = 5,
    100,
    0
  )
  +
  IF($H314 = "M",
    200,
    0
  ),
  0
)</f>
        <v>23000</v>
      </c>
    </row>
    <row r="315" spans="1:22" x14ac:dyDescent="0.2">
      <c r="A315" s="7" cm="1">
        <f t="array" aca="1" ref="A315" ca="1">INDEX(Companies!$A:$A,RANDBETWEEN(2,COUNTA(Companies!$A:$A)),1)</f>
        <v>2</v>
      </c>
      <c r="B315" s="5">
        <f t="shared" si="40"/>
        <v>314</v>
      </c>
      <c r="C315" s="6">
        <f t="shared" ca="1" si="41"/>
        <v>1</v>
      </c>
      <c r="D315" s="7">
        <f ca="1">IF($B315 = 1 + N("Presidente"),
    127,
    IF($B315 = 2 + N("Vice-Presidente"),
        72,
        IF($B315 = 3 + N("Secretária bilíngue"),
            13,
            RANDBETWEEN(5,COUNT(Name!$A:$A) + 1)
        )
    )
)</f>
        <v>105</v>
      </c>
      <c r="E315" s="7" t="str">
        <f ca="1" xml:space="preserve">
VLOOKUP(
  $D315,
  Name!$A:$B,
  2,
  FALSE
)
&amp; " " &amp;
IF($B315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Rangel Albuquerque</v>
      </c>
      <c r="F315" s="7">
        <v>2</v>
      </c>
      <c r="G315" s="7" t="str" cm="1">
        <f t="array" aca="1" ref="G315" ca="1">VLOOKUP(INDEX(States!$B:$B,RANDBETWEEN(2,COUNTA(States!$A:$A)),1),States!$B:$C,2,FALSE)</f>
        <v>Vila Real</v>
      </c>
      <c r="H315" s="7" t="str">
        <f ca="1">VLOOKUP($D315,Name!$A:$C,3,FALSE)</f>
        <v>M</v>
      </c>
      <c r="I315" s="7" cm="1">
        <f t="array" aca="1" ref="I315" ca="1">INDEX('Marital status'!$A:$A,RANDBETWEEN(2,COUNTA('Marital status'!$A:$A)),1)</f>
        <v>3</v>
      </c>
      <c r="J315" s="7">
        <f t="shared" ca="1" si="42"/>
        <v>3</v>
      </c>
      <c r="K315" s="8">
        <f t="shared" ca="1" si="43"/>
        <v>35063</v>
      </c>
      <c r="L315" s="6">
        <f t="shared" ca="1" si="44"/>
        <v>4</v>
      </c>
      <c r="M315" s="7">
        <f ca="1" xml:space="preserve">
  IF(OR($N315 = 2, $N315 = 3, $N315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15" s="6">
        <f t="shared" ca="1" si="45"/>
        <v>8</v>
      </c>
      <c r="O315" s="7" t="str">
        <f ca="1">VLOOKUP($N315,Roles!$A:$B,2,FALSE)</f>
        <v>Analyst</v>
      </c>
      <c r="P315" s="6">
        <f t="shared" ca="1" si="46"/>
        <v>2</v>
      </c>
      <c r="Q315" s="8">
        <f ca="1" xml:space="preserve">
IF(
  OR(
    $N315=5,$N315=6,$N315=7,$N315=8,$N315=14
  ),
  36161,
  IF(
     (
      (TODAY() - $K315) / 365
     ) &lt; 19,
      TODAY(),
      RANDBETWEEN(36161,TODAY())
  )
)</f>
        <v>36161</v>
      </c>
      <c r="R315" s="6">
        <f ca="1">RANDBETWEEN(2,COUNTA('Recruitment source'!$A:$A))</f>
        <v>10</v>
      </c>
      <c r="S315" s="8" t="e">
        <f t="shared" ca="1" si="47"/>
        <v>#N/A</v>
      </c>
      <c r="T315" s="6" t="e">
        <f t="shared" ca="1" si="48"/>
        <v>#N/A</v>
      </c>
      <c r="U315" s="6">
        <f t="shared" ca="1" si="49"/>
        <v>3</v>
      </c>
      <c r="V315" s="1">
        <f ca="1" xml:space="preserve">
IF($N315 = 5 + N("Presidente"),
    27000,
    IF($N315 = 6 + N("Vice-presidente"),
        23000,
        IF(OR($N315 = 8, $N315= 13, $N315 = 12) + N("Secretária bilíngue ou coordenador ou especialista"),
            8000,
            IF($N315 = 7 + N("Diretor"),
                15000,
                IF($N315 = 14 + N("Gerente"),
                    12000,
                    IF($N315 = 9 + N("Estagiário"),
                        705,
                        IF($N315 = 10 + N("Trainee"),
                            805,
                            IF($N315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IF($L315 = 7,
  500,
  IF($L315 = 8,
    1000,
    IF($L315 = 9,
      1500,
      IF($L315 = 10,
        2000,
        0
      )
    )
  )
)
+
N("Adicional no salário por área")
+
IF($M315 = 14 + N("Tecnologia da Informação"),
  120,
  IF($M315 = 16 + N("Vendas"),
    110,
    IF($M315 = 15 + N("Jurídico"),
      100,
      IF(OR($M315 = 8, $M315 = 9, $M315 = 11) + N("Recursos humanos ou comercial ou comunicação e marketing"),
        80,
        0
      )
    )
  )
)
+
N("Adicionando pegadinha")
+
IF(AND($M315 = 16, $L315 = 9, $N315 = 11) + N("Se for de vendas, com mestrado, analista sênior"),
  IF($J315 = 5,
    100,
    0
  )
  +
  IF($H315 = "M",
    200,
    0
  ),
  0
)</f>
        <v>8000</v>
      </c>
    </row>
    <row r="316" spans="1:22" x14ac:dyDescent="0.2">
      <c r="A316" s="7" cm="1">
        <f t="array" aca="1" ref="A316" ca="1">INDEX(Companies!$A:$A,RANDBETWEEN(2,COUNTA(Companies!$A:$A)),1)</f>
        <v>2</v>
      </c>
      <c r="B316" s="5">
        <f t="shared" si="40"/>
        <v>315</v>
      </c>
      <c r="C316" s="6">
        <f t="shared" ca="1" si="41"/>
        <v>1</v>
      </c>
      <c r="D316" s="7">
        <f ca="1">IF($B316 = 1 + N("Presidente"),
    127,
    IF($B316 = 2 + N("Vice-Presidente"),
        72,
        IF($B316 = 3 + N("Secretária bilíngue"),
            13,
            RANDBETWEEN(5,COUNT(Name!$A:$A) + 1)
        )
    )
)</f>
        <v>137</v>
      </c>
      <c r="E316" s="7" t="str">
        <f ca="1" xml:space="preserve">
VLOOKUP(
  $D316,
  Name!$A:$B,
  2,
  FALSE
)
&amp; " " &amp;
IF($B316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Gomes Gouveia</v>
      </c>
      <c r="F316" s="7">
        <v>2</v>
      </c>
      <c r="G316" s="7" t="str" cm="1">
        <f t="array" aca="1" ref="G316" ca="1">VLOOKUP(INDEX(States!$B:$B,RANDBETWEEN(2,COUNTA(States!$A:$A)),1),States!$B:$C,2,FALSE)</f>
        <v>PORTO</v>
      </c>
      <c r="H316" s="7" t="str">
        <f ca="1">VLOOKUP($D316,Name!$A:$C,3,FALSE)</f>
        <v>F</v>
      </c>
      <c r="I316" s="7" cm="1">
        <f t="array" aca="1" ref="I316" ca="1">INDEX('Marital status'!$A:$A,RANDBETWEEN(2,COUNTA('Marital status'!$A:$A)),1)</f>
        <v>5</v>
      </c>
      <c r="J316" s="7">
        <f t="shared" ca="1" si="42"/>
        <v>2</v>
      </c>
      <c r="K316" s="8">
        <f t="shared" ca="1" si="43"/>
        <v>19601</v>
      </c>
      <c r="L316" s="6">
        <f t="shared" ca="1" si="44"/>
        <v>4</v>
      </c>
      <c r="M316" s="7">
        <f ca="1" xml:space="preserve">
  IF(OR($N316 = 2, $N316 = 3, $N316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316" s="6">
        <f t="shared" ca="1" si="45"/>
        <v>6</v>
      </c>
      <c r="O316" s="7" t="str">
        <f ca="1">VLOOKUP($N316,Roles!$A:$B,2,FALSE)</f>
        <v>Intern</v>
      </c>
      <c r="P316" s="6" t="e">
        <f t="shared" ca="1" si="46"/>
        <v>#N/A</v>
      </c>
      <c r="Q316" s="8">
        <f ca="1" xml:space="preserve">
IF(
  OR(
    $N316=5,$N316=6,$N316=7,$N316=8,$N316=14
  ),
  36161,
  IF(
     (
      (TODAY() - $K316) / 365
     ) &lt; 19,
      TODAY(),
      RANDBETWEEN(36161,TODAY())
  )
)</f>
        <v>36161</v>
      </c>
      <c r="R316" s="6">
        <f ca="1">RANDBETWEEN(2,COUNTA('Recruitment source'!$A:$A))</f>
        <v>5</v>
      </c>
      <c r="S316" s="8" t="e">
        <f t="shared" ca="1" si="47"/>
        <v>#N/A</v>
      </c>
      <c r="T316" s="6" t="e">
        <f t="shared" ca="1" si="48"/>
        <v>#N/A</v>
      </c>
      <c r="U316" s="6">
        <f t="shared" ca="1" si="49"/>
        <v>2</v>
      </c>
      <c r="V316" s="1">
        <f ca="1" xml:space="preserve">
IF($N316 = 5 + N("Presidente"),
    27000,
    IF($N316 = 6 + N("Vice-presidente"),
        23000,
        IF(OR($N316 = 8, $N316= 13, $N316 = 12) + N("Secretária bilíngue ou coordenador ou especialista"),
            8000,
            IF($N316 = 7 + N("Diretor"),
                15000,
                IF($N316 = 14 + N("Gerente"),
                    12000,
                    IF($N316 = 9 + N("Estagiário"),
                        705,
                        IF($N316 = 10 + N("Trainee"),
                            805,
                            IF($N316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IF($L316 = 7,
  500,
  IF($L316 = 8,
    1000,
    IF($L316 = 9,
      1500,
      IF($L316 = 10,
        2000,
        0
      )
    )
  )
)
+
N("Adicional no salário por área")
+
IF($M316 = 14 + N("Tecnologia da Informação"),
  120,
  IF($M316 = 16 + N("Vendas"),
    110,
    IF($M316 = 15 + N("Jurídico"),
      100,
      IF(OR($M316 = 8, $M316 = 9, $M316 = 11) + N("Recursos humanos ou comercial ou comunicação e marketing"),
        80,
        0
      )
    )
  )
)
+
N("Adicionando pegadinha")
+
IF(AND($M316 = 16, $L316 = 9, $N316 = 11) + N("Se for de vendas, com mestrado, analista sênior"),
  IF($J316 = 5,
    100,
    0
  )
  +
  IF($H316 = "M",
    200,
    0
  ),
  0
)</f>
        <v>23080</v>
      </c>
    </row>
    <row r="317" spans="1:22" x14ac:dyDescent="0.2">
      <c r="A317" s="7" cm="1">
        <f t="array" aca="1" ref="A317" ca="1">INDEX(Companies!$A:$A,RANDBETWEEN(2,COUNTA(Companies!$A:$A)),1)</f>
        <v>2</v>
      </c>
      <c r="B317" s="5">
        <f t="shared" si="40"/>
        <v>316</v>
      </c>
      <c r="C317" s="6">
        <f t="shared" ca="1" si="41"/>
        <v>1</v>
      </c>
      <c r="D317" s="7">
        <f ca="1">IF($B317 = 1 + N("Presidente"),
    127,
    IF($B317 = 2 + N("Vice-Presidente"),
        72,
        IF($B317 = 3 + N("Secretária bilíngue"),
            13,
            RANDBETWEEN(5,COUNT(Name!$A:$A) + 1)
        )
    )
)</f>
        <v>283</v>
      </c>
      <c r="E317" s="7" t="str">
        <f ca="1" xml:space="preserve">
VLOOKUP(
  $D317,
  Name!$A:$B,
  2,
  FALSE
)
&amp; " " &amp;
IF($B317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Sacramento Lima</v>
      </c>
      <c r="F317" s="7">
        <v>2</v>
      </c>
      <c r="G317" s="7" t="str" cm="1">
        <f t="array" aca="1" ref="G317" ca="1">VLOOKUP(INDEX(States!$B:$B,RANDBETWEEN(2,COUNTA(States!$A:$A)),1),States!$B:$C,2,FALSE)</f>
        <v>Guarda</v>
      </c>
      <c r="H317" s="7" t="str">
        <f ca="1">VLOOKUP($D317,Name!$A:$C,3,FALSE)</f>
        <v>F</v>
      </c>
      <c r="I317" s="7" cm="1">
        <f t="array" aca="1" ref="I317" ca="1">INDEX('Marital status'!$A:$A,RANDBETWEEN(2,COUNTA('Marital status'!$A:$A)),1)</f>
        <v>2</v>
      </c>
      <c r="J317" s="7">
        <f t="shared" ca="1" si="42"/>
        <v>2</v>
      </c>
      <c r="K317" s="8">
        <f t="shared" ca="1" si="43"/>
        <v>38032</v>
      </c>
      <c r="L317" s="6">
        <f t="shared" ca="1" si="44"/>
        <v>5</v>
      </c>
      <c r="M317" s="7">
        <f ca="1" xml:space="preserve">
  IF(OR($N317 = 2, $N317 = 3, $N317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317" s="6">
        <f t="shared" ca="1" si="45"/>
        <v>8</v>
      </c>
      <c r="O317" s="7" t="str">
        <f ca="1">VLOOKUP($N317,Roles!$A:$B,2,FALSE)</f>
        <v>Analyst</v>
      </c>
      <c r="P317" s="6">
        <f t="shared" ca="1" si="46"/>
        <v>4</v>
      </c>
      <c r="Q317" s="8">
        <f ca="1" xml:space="preserve">
IF(
  OR(
    $N317=5,$N317=6,$N317=7,$N317=8,$N317=14
  ),
  36161,
  IF(
     (
      (TODAY() - $K317) / 365
     ) &lt; 19,
      TODAY(),
      RANDBETWEEN(36161,TODAY())
  )
)</f>
        <v>36161</v>
      </c>
      <c r="R317" s="6">
        <f ca="1">RANDBETWEEN(2,COUNTA('Recruitment source'!$A:$A))</f>
        <v>9</v>
      </c>
      <c r="S317" s="8" t="e">
        <f t="shared" ca="1" si="47"/>
        <v>#N/A</v>
      </c>
      <c r="T317" s="6" t="e">
        <f t="shared" ca="1" si="48"/>
        <v>#N/A</v>
      </c>
      <c r="U317" s="6">
        <f t="shared" ca="1" si="49"/>
        <v>4</v>
      </c>
      <c r="V317" s="1">
        <f ca="1" xml:space="preserve">
IF($N317 = 5 + N("Presidente"),
    27000,
    IF($N317 = 6 + N("Vice-presidente"),
        23000,
        IF(OR($N317 = 8, $N317= 13, $N317 = 12) + N("Secretária bilíngue ou coordenador ou especialista"),
            8000,
            IF($N317 = 7 + N("Diretor"),
                15000,
                IF($N317 = 14 + N("Gerente"),
                    12000,
                    IF($N317 = 9 + N("Estagiário"),
                        705,
                        IF($N317 = 10 + N("Trainee"),
                            805,
                            IF($N317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IF($L317 = 7,
  500,
  IF($L317 = 8,
    1000,
    IF($L317 = 9,
      1500,
      IF($L317 = 10,
        2000,
        0
      )
    )
  )
)
+
N("Adicional no salário por área")
+
IF($M317 = 14 + N("Tecnologia da Informação"),
  120,
  IF($M317 = 16 + N("Vendas"),
    110,
    IF($M317 = 15 + N("Jurídico"),
      100,
      IF(OR($M317 = 8, $M317 = 9, $M317 = 11) + N("Recursos humanos ou comercial ou comunicação e marketing"),
        80,
        0
      )
    )
  )
)
+
N("Adicionando pegadinha")
+
IF(AND($M317 = 16, $L317 = 9, $N317 = 11) + N("Se for de vendas, com mestrado, analista sênior"),
  IF($J317 = 5,
    100,
    0
  )
  +
  IF($H317 = "M",
    200,
    0
  ),
  0
)</f>
        <v>8080</v>
      </c>
    </row>
    <row r="318" spans="1:22" x14ac:dyDescent="0.2">
      <c r="A318" s="7" cm="1">
        <f t="array" aca="1" ref="A318" ca="1">INDEX(Companies!$A:$A,RANDBETWEEN(2,COUNTA(Companies!$A:$A)),1)</f>
        <v>2</v>
      </c>
      <c r="B318" s="5">
        <f t="shared" si="40"/>
        <v>317</v>
      </c>
      <c r="C318" s="6">
        <f t="shared" ca="1" si="41"/>
        <v>1</v>
      </c>
      <c r="D318" s="7">
        <f ca="1">IF($B318 = 1 + N("Presidente"),
    127,
    IF($B318 = 2 + N("Vice-Presidente"),
        72,
        IF($B318 = 3 + N("Secretária bilíngue"),
            13,
            RANDBETWEEN(5,COUNT(Name!$A:$A) + 1)
        )
    )
)</f>
        <v>289</v>
      </c>
      <c r="E318" s="7" t="str">
        <f ca="1" xml:space="preserve">
VLOOKUP(
  $D318,
  Name!$A:$B,
  2,
  FALSE
)
&amp; " " &amp;
IF($B318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Frois Ricci</v>
      </c>
      <c r="F318" s="7">
        <v>2</v>
      </c>
      <c r="G318" s="7" t="str" cm="1">
        <f t="array" aca="1" ref="G318" ca="1">VLOOKUP(INDEX(States!$B:$B,RANDBETWEEN(2,COUNTA(States!$A:$A)),1),States!$B:$C,2,FALSE)</f>
        <v>Santarém</v>
      </c>
      <c r="H318" s="7" t="str">
        <f ca="1">VLOOKUP($D318,Name!$A:$C,3,FALSE)</f>
        <v>F</v>
      </c>
      <c r="I318" s="7" cm="1">
        <f t="array" aca="1" ref="I318" ca="1">INDEX('Marital status'!$A:$A,RANDBETWEEN(2,COUNTA('Marital status'!$A:$A)),1)</f>
        <v>6</v>
      </c>
      <c r="J318" s="7">
        <f t="shared" ca="1" si="42"/>
        <v>2</v>
      </c>
      <c r="K318" s="8">
        <f t="shared" ca="1" si="43"/>
        <v>25241</v>
      </c>
      <c r="L318" s="6">
        <f t="shared" ca="1" si="44"/>
        <v>4</v>
      </c>
      <c r="M318" s="7">
        <f ca="1" xml:space="preserve">
  IF(OR($N318 = 2, $N318 = 3, $N318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18" s="6">
        <f t="shared" ca="1" si="45"/>
        <v>6</v>
      </c>
      <c r="O318" s="7" t="str">
        <f ca="1">VLOOKUP($N318,Roles!$A:$B,2,FALSE)</f>
        <v>Intern</v>
      </c>
      <c r="P318" s="6" t="e">
        <f t="shared" ca="1" si="46"/>
        <v>#N/A</v>
      </c>
      <c r="Q318" s="8">
        <f ca="1" xml:space="preserve">
IF(
  OR(
    $N318=5,$N318=6,$N318=7,$N318=8,$N318=14
  ),
  36161,
  IF(
     (
      (TODAY() - $K318) / 365
     ) &lt; 19,
      TODAY(),
      RANDBETWEEN(36161,TODAY())
  )
)</f>
        <v>36161</v>
      </c>
      <c r="R318" s="6">
        <f ca="1">RANDBETWEEN(2,COUNTA('Recruitment source'!$A:$A))</f>
        <v>5</v>
      </c>
      <c r="S318" s="8" t="e">
        <f t="shared" ca="1" si="47"/>
        <v>#N/A</v>
      </c>
      <c r="T318" s="6" t="e">
        <f t="shared" ca="1" si="48"/>
        <v>#N/A</v>
      </c>
      <c r="U318" s="6">
        <f t="shared" ca="1" si="49"/>
        <v>5</v>
      </c>
      <c r="V318" s="1">
        <f ca="1" xml:space="preserve">
IF($N318 = 5 + N("Presidente"),
    27000,
    IF($N318 = 6 + N("Vice-presidente"),
        23000,
        IF(OR($N318 = 8, $N318= 13, $N318 = 12) + N("Secretária bilíngue ou coordenador ou especialista"),
            8000,
            IF($N318 = 7 + N("Diretor"),
                15000,
                IF($N318 = 14 + N("Gerente"),
                    12000,
                    IF($N318 = 9 + N("Estagiário"),
                        705,
                        IF($N318 = 10 + N("Trainee"),
                            805,
                            IF($N318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IF($L318 = 7,
  500,
  IF($L318 = 8,
    1000,
    IF($L318 = 9,
      1500,
      IF($L318 = 10,
        2000,
        0
      )
    )
  )
)
+
N("Adicional no salário por área")
+
IF($M318 = 14 + N("Tecnologia da Informação"),
  120,
  IF($M318 = 16 + N("Vendas"),
    110,
    IF($M318 = 15 + N("Jurídico"),
      100,
      IF(OR($M318 = 8, $M318 = 9, $M318 = 11) + N("Recursos humanos ou comercial ou comunicação e marketing"),
        80,
        0
      )
    )
  )
)
+
N("Adicionando pegadinha")
+
IF(AND($M318 = 16, $L318 = 9, $N318 = 11) + N("Se for de vendas, com mestrado, analista sênior"),
  IF($J318 = 5,
    100,
    0
  )
  +
  IF($H318 = "M",
    200,
    0
  ),
  0
)</f>
        <v>23000</v>
      </c>
    </row>
    <row r="319" spans="1:22" x14ac:dyDescent="0.2">
      <c r="A319" s="7" cm="1">
        <f t="array" aca="1" ref="A319" ca="1">INDEX(Companies!$A:$A,RANDBETWEEN(2,COUNTA(Companies!$A:$A)),1)</f>
        <v>2</v>
      </c>
      <c r="B319" s="5">
        <f t="shared" si="40"/>
        <v>318</v>
      </c>
      <c r="C319" s="6">
        <f t="shared" ca="1" si="41"/>
        <v>1</v>
      </c>
      <c r="D319" s="7">
        <f ca="1">IF($B319 = 1 + N("Presidente"),
    127,
    IF($B319 = 2 + N("Vice-Presidente"),
        72,
        IF($B319 = 3 + N("Secretária bilíngue"),
            13,
            RANDBETWEEN(5,COUNT(Name!$A:$A) + 1)
        )
    )
)</f>
        <v>273</v>
      </c>
      <c r="E319" s="7" t="str">
        <f ca="1" xml:space="preserve">
VLOOKUP(
  $D319,
  Name!$A:$B,
  2,
  FALSE
)
&amp; " " &amp;
IF($B319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Testa Esteves</v>
      </c>
      <c r="F319" s="7">
        <v>2</v>
      </c>
      <c r="G319" s="7" t="str" cm="1">
        <f t="array" aca="1" ref="G319" ca="1">VLOOKUP(INDEX(States!$B:$B,RANDBETWEEN(2,COUNTA(States!$A:$A)),1),States!$B:$C,2,FALSE)</f>
        <v>Vila Real</v>
      </c>
      <c r="H319" s="7" t="str">
        <f ca="1">VLOOKUP($D319,Name!$A:$C,3,FALSE)</f>
        <v>F</v>
      </c>
      <c r="I319" s="7" cm="1">
        <f t="array" aca="1" ref="I319" ca="1">INDEX('Marital status'!$A:$A,RANDBETWEEN(2,COUNTA('Marital status'!$A:$A)),1)</f>
        <v>5</v>
      </c>
      <c r="J319" s="7">
        <f t="shared" ca="1" si="42"/>
        <v>4</v>
      </c>
      <c r="K319" s="8">
        <f t="shared" ca="1" si="43"/>
        <v>36261</v>
      </c>
      <c r="L319" s="6">
        <f t="shared" ca="1" si="44"/>
        <v>4</v>
      </c>
      <c r="M319" s="7">
        <f ca="1" xml:space="preserve">
  IF(OR($N319 = 2, $N319 = 3, $N319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19" s="6">
        <f t="shared" ca="1" si="45"/>
        <v>8</v>
      </c>
      <c r="O319" s="7" t="str">
        <f ca="1">VLOOKUP($N319,Roles!$A:$B,2,FALSE)</f>
        <v>Analyst</v>
      </c>
      <c r="P319" s="6">
        <f t="shared" ca="1" si="46"/>
        <v>3</v>
      </c>
      <c r="Q319" s="8">
        <f ca="1" xml:space="preserve">
IF(
  OR(
    $N319=5,$N319=6,$N319=7,$N319=8,$N319=14
  ),
  36161,
  IF(
     (
      (TODAY() - $K319) / 365
     ) &lt; 19,
      TODAY(),
      RANDBETWEEN(36161,TODAY())
  )
)</f>
        <v>36161</v>
      </c>
      <c r="R319" s="6">
        <f ca="1">RANDBETWEEN(2,COUNTA('Recruitment source'!$A:$A))</f>
        <v>3</v>
      </c>
      <c r="S319" s="8" t="e">
        <f t="shared" ca="1" si="47"/>
        <v>#N/A</v>
      </c>
      <c r="T319" s="6" t="e">
        <f t="shared" ca="1" si="48"/>
        <v>#N/A</v>
      </c>
      <c r="U319" s="6">
        <f t="shared" ca="1" si="49"/>
        <v>3</v>
      </c>
      <c r="V319" s="1">
        <f ca="1" xml:space="preserve">
IF($N319 = 5 + N("Presidente"),
    27000,
    IF($N319 = 6 + N("Vice-presidente"),
        23000,
        IF(OR($N319 = 8, $N319= 13, $N319 = 12) + N("Secretária bilíngue ou coordenador ou especialista"),
            8000,
            IF($N319 = 7 + N("Diretor"),
                15000,
                IF($N319 = 14 + N("Gerente"),
                    12000,
                    IF($N319 = 9 + N("Estagiário"),
                        705,
                        IF($N319 = 10 + N("Trainee"),
                            805,
                            IF($N319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IF($L319 = 7,
  500,
  IF($L319 = 8,
    1000,
    IF($L319 = 9,
      1500,
      IF($L319 = 10,
        2000,
        0
      )
    )
  )
)
+
N("Adicional no salário por área")
+
IF($M319 = 14 + N("Tecnologia da Informação"),
  120,
  IF($M319 = 16 + N("Vendas"),
    110,
    IF($M319 = 15 + N("Jurídico"),
      100,
      IF(OR($M319 = 8, $M319 = 9, $M319 = 11) + N("Recursos humanos ou comercial ou comunicação e marketing"),
        80,
        0
      )
    )
  )
)
+
N("Adicionando pegadinha")
+
IF(AND($M319 = 16, $L319 = 9, $N319 = 11) + N("Se for de vendas, com mestrado, analista sênior"),
  IF($J319 = 5,
    100,
    0
  )
  +
  IF($H319 = "M",
    200,
    0
  ),
  0
)</f>
        <v>8080</v>
      </c>
    </row>
    <row r="320" spans="1:22" x14ac:dyDescent="0.2">
      <c r="A320" s="7" cm="1">
        <f t="array" aca="1" ref="A320" ca="1">INDEX(Companies!$A:$A,RANDBETWEEN(2,COUNTA(Companies!$A:$A)),1)</f>
        <v>2</v>
      </c>
      <c r="B320" s="5">
        <f t="shared" si="40"/>
        <v>319</v>
      </c>
      <c r="C320" s="6">
        <f t="shared" ca="1" si="41"/>
        <v>1</v>
      </c>
      <c r="D320" s="7">
        <f ca="1">IF($B320 = 1 + N("Presidente"),
    127,
    IF($B320 = 2 + N("Vice-Presidente"),
        72,
        IF($B320 = 3 + N("Secretária bilíngue"),
            13,
            RANDBETWEEN(5,COUNT(Name!$A:$A) + 1)
        )
    )
)</f>
        <v>89</v>
      </c>
      <c r="E320" s="7" t="str">
        <f ca="1" xml:space="preserve">
VLOOKUP(
  $D320,
  Name!$A:$B,
  2,
  FALSE
)
&amp; " " &amp;
IF($B320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Aleluia Albuquerque</v>
      </c>
      <c r="F320" s="7">
        <v>2</v>
      </c>
      <c r="G320" s="7" t="str" cm="1">
        <f t="array" aca="1" ref="G320" ca="1">VLOOKUP(INDEX(States!$B:$B,RANDBETWEEN(2,COUNTA(States!$A:$A)),1),States!$B:$C,2,FALSE)</f>
        <v>Madeira</v>
      </c>
      <c r="H320" s="7" t="str">
        <f ca="1">VLOOKUP($D320,Name!$A:$C,3,FALSE)</f>
        <v>M</v>
      </c>
      <c r="I320" s="7" cm="1">
        <f t="array" aca="1" ref="I320" ca="1">INDEX('Marital status'!$A:$A,RANDBETWEEN(2,COUNTA('Marital status'!$A:$A)),1)</f>
        <v>4</v>
      </c>
      <c r="J320" s="7">
        <f t="shared" ca="1" si="42"/>
        <v>2</v>
      </c>
      <c r="K320" s="8">
        <f t="shared" ca="1" si="43"/>
        <v>33545</v>
      </c>
      <c r="L320" s="6">
        <f t="shared" ca="1" si="44"/>
        <v>4</v>
      </c>
      <c r="M320" s="7">
        <f ca="1" xml:space="preserve">
  IF(OR($N320 = 2, $N320 = 3, $N320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20" s="6">
        <f t="shared" ca="1" si="45"/>
        <v>7</v>
      </c>
      <c r="O320" s="7" t="str">
        <f ca="1">VLOOKUP($N320,Roles!$A:$B,2,FALSE)</f>
        <v>Trainee</v>
      </c>
      <c r="P320" s="6" t="e">
        <f t="shared" ca="1" si="46"/>
        <v>#N/A</v>
      </c>
      <c r="Q320" s="8">
        <f ca="1" xml:space="preserve">
IF(
  OR(
    $N320=5,$N320=6,$N320=7,$N320=8,$N320=14
  ),
  36161,
  IF(
     (
      (TODAY() - $K320) / 365
     ) &lt; 19,
      TODAY(),
      RANDBETWEEN(36161,TODAY())
  )
)</f>
        <v>36161</v>
      </c>
      <c r="R320" s="6">
        <f ca="1">RANDBETWEEN(2,COUNTA('Recruitment source'!$A:$A))</f>
        <v>3</v>
      </c>
      <c r="S320" s="8" t="e">
        <f t="shared" ca="1" si="47"/>
        <v>#N/A</v>
      </c>
      <c r="T320" s="6" t="e">
        <f t="shared" ca="1" si="48"/>
        <v>#N/A</v>
      </c>
      <c r="U320" s="6">
        <f t="shared" ca="1" si="49"/>
        <v>4</v>
      </c>
      <c r="V320" s="1">
        <f ca="1" xml:space="preserve">
IF($N320 = 5 + N("Presidente"),
    27000,
    IF($N320 = 6 + N("Vice-presidente"),
        23000,
        IF(OR($N320 = 8, $N320= 13, $N320 = 12) + N("Secretária bilíngue ou coordenador ou especialista"),
            8000,
            IF($N320 = 7 + N("Diretor"),
                15000,
                IF($N320 = 14 + N("Gerente"),
                    12000,
                    IF($N320 = 9 + N("Estagiário"),
                        705,
                        IF($N320 = 10 + N("Trainee"),
                            805,
                            IF($N320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IF($L320 = 7,
  500,
  IF($L320 = 8,
    1000,
    IF($L320 = 9,
      1500,
      IF($L320 = 10,
        2000,
        0
      )
    )
  )
)
+
N("Adicional no salário por área")
+
IF($M320 = 14 + N("Tecnologia da Informação"),
  120,
  IF($M320 = 16 + N("Vendas"),
    110,
    IF($M320 = 15 + N("Jurídico"),
      100,
      IF(OR($M320 = 8, $M320 = 9, $M320 = 11) + N("Recursos humanos ou comercial ou comunicação e marketing"),
        80,
        0
      )
    )
  )
)
+
N("Adicionando pegadinha")
+
IF(AND($M320 = 16, $L320 = 9, $N320 = 11) + N("Se for de vendas, com mestrado, analista sênior"),
  IF($J320 = 5,
    100,
    0
  )
  +
  IF($H320 = "M",
    200,
    0
  ),
  0
)</f>
        <v>15000</v>
      </c>
    </row>
    <row r="321" spans="1:22" x14ac:dyDescent="0.2">
      <c r="A321" s="7" cm="1">
        <f t="array" aca="1" ref="A321" ca="1">INDEX(Companies!$A:$A,RANDBETWEEN(2,COUNTA(Companies!$A:$A)),1)</f>
        <v>2</v>
      </c>
      <c r="B321" s="5">
        <f t="shared" si="40"/>
        <v>320</v>
      </c>
      <c r="C321" s="6">
        <f t="shared" ca="1" si="41"/>
        <v>1</v>
      </c>
      <c r="D321" s="7">
        <f ca="1">IF($B321 = 1 + N("Presidente"),
    127,
    IF($B321 = 2 + N("Vice-Presidente"),
        72,
        IF($B321 = 3 + N("Secretária bilíngue"),
            13,
            RANDBETWEEN(5,COUNT(Name!$A:$A) + 1)
        )
    )
)</f>
        <v>108</v>
      </c>
      <c r="E321" s="7" t="str">
        <f ca="1" xml:space="preserve">
VLOOKUP(
  $D321,
  Name!$A:$B,
  2,
  FALSE
)
&amp; " " &amp;
IF($B321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Bandeira Freitas</v>
      </c>
      <c r="F321" s="7">
        <v>2</v>
      </c>
      <c r="G321" s="7" t="str" cm="1">
        <f t="array" aca="1" ref="G321" ca="1">VLOOKUP(INDEX(States!$B:$B,RANDBETWEEN(2,COUNTA(States!$A:$A)),1),States!$B:$C,2,FALSE)</f>
        <v>Beja</v>
      </c>
      <c r="H321" s="7" t="str">
        <f ca="1">VLOOKUP($D321,Name!$A:$C,3,FALSE)</f>
        <v>M</v>
      </c>
      <c r="I321" s="7" cm="1">
        <f t="array" aca="1" ref="I321" ca="1">INDEX('Marital status'!$A:$A,RANDBETWEEN(2,COUNTA('Marital status'!$A:$A)),1)</f>
        <v>4</v>
      </c>
      <c r="J321" s="7">
        <f t="shared" ca="1" si="42"/>
        <v>2</v>
      </c>
      <c r="K321" s="8">
        <f t="shared" ca="1" si="43"/>
        <v>32544</v>
      </c>
      <c r="L321" s="6">
        <f t="shared" ca="1" si="44"/>
        <v>5</v>
      </c>
      <c r="M321" s="7">
        <f ca="1" xml:space="preserve">
  IF(OR($N321 = 2, $N321 = 3, $N321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21" s="6">
        <f t="shared" ca="1" si="45"/>
        <v>8</v>
      </c>
      <c r="O321" s="7" t="str">
        <f ca="1">VLOOKUP($N321,Roles!$A:$B,2,FALSE)</f>
        <v>Analyst</v>
      </c>
      <c r="P321" s="6">
        <f t="shared" ca="1" si="46"/>
        <v>2</v>
      </c>
      <c r="Q321" s="8">
        <f ca="1" xml:space="preserve">
IF(
  OR(
    $N321=5,$N321=6,$N321=7,$N321=8,$N321=14
  ),
  36161,
  IF(
     (
      (TODAY() - $K321) / 365
     ) &lt; 19,
      TODAY(),
      RANDBETWEEN(36161,TODAY())
  )
)</f>
        <v>36161</v>
      </c>
      <c r="R321" s="6">
        <f ca="1">RANDBETWEEN(2,COUNTA('Recruitment source'!$A:$A))</f>
        <v>10</v>
      </c>
      <c r="S321" s="8" t="e">
        <f t="shared" ca="1" si="47"/>
        <v>#N/A</v>
      </c>
      <c r="T321" s="6" t="e">
        <f t="shared" ca="1" si="48"/>
        <v>#N/A</v>
      </c>
      <c r="U321" s="6">
        <f t="shared" ca="1" si="49"/>
        <v>2</v>
      </c>
      <c r="V321" s="1">
        <f ca="1" xml:space="preserve">
IF($N321 = 5 + N("Presidente"),
    27000,
    IF($N321 = 6 + N("Vice-presidente"),
        23000,
        IF(OR($N321 = 8, $N321= 13, $N321 = 12) + N("Secretária bilíngue ou coordenador ou especialista"),
            8000,
            IF($N321 = 7 + N("Diretor"),
                15000,
                IF($N321 = 14 + N("Gerente"),
                    12000,
                    IF($N321 = 9 + N("Estagiário"),
                        705,
                        IF($N321 = 10 + N("Trainee"),
                            805,
                            IF($N321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IF($L321 = 7,
  500,
  IF($L321 = 8,
    1000,
    IF($L321 = 9,
      1500,
      IF($L321 = 10,
        2000,
        0
      )
    )
  )
)
+
N("Adicional no salário por área")
+
IF($M321 = 14 + N("Tecnologia da Informação"),
  120,
  IF($M321 = 16 + N("Vendas"),
    110,
    IF($M321 = 15 + N("Jurídico"),
      100,
      IF(OR($M321 = 8, $M321 = 9, $M321 = 11) + N("Recursos humanos ou comercial ou comunicação e marketing"),
        80,
        0
      )
    )
  )
)
+
N("Adicionando pegadinha")
+
IF(AND($M321 = 16, $L321 = 9, $N321 = 11) + N("Se for de vendas, com mestrado, analista sênior"),
  IF($J321 = 5,
    100,
    0
  )
  +
  IF($H321 = "M",
    200,
    0
  ),
  0
)</f>
        <v>8000</v>
      </c>
    </row>
    <row r="322" spans="1:22" x14ac:dyDescent="0.2">
      <c r="A322" s="7" cm="1">
        <f t="array" aca="1" ref="A322" ca="1">INDEX(Companies!$A:$A,RANDBETWEEN(2,COUNTA(Companies!$A:$A)),1)</f>
        <v>2</v>
      </c>
      <c r="B322" s="5">
        <f t="shared" si="40"/>
        <v>321</v>
      </c>
      <c r="C322" s="6">
        <f t="shared" ca="1" si="41"/>
        <v>1</v>
      </c>
      <c r="D322" s="7">
        <f ca="1">IF($B322 = 1 + N("Presidente"),
    127,
    IF($B322 = 2 + N("Vice-Presidente"),
        72,
        IF($B322 = 3 + N("Secretária bilíngue"),
            13,
            RANDBETWEEN(5,COUNT(Name!$A:$A) + 1)
        )
    )
)</f>
        <v>242</v>
      </c>
      <c r="E322" s="7" t="str">
        <f ca="1" xml:space="preserve">
VLOOKUP(
  $D322,
  Name!$A:$B,
  2,
  FALSE
)
&amp; " " &amp;
IF($B322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Camacho Silva</v>
      </c>
      <c r="F322" s="7">
        <v>2</v>
      </c>
      <c r="G322" s="7" t="str" cm="1">
        <f t="array" aca="1" ref="G322" ca="1">VLOOKUP(INDEX(States!$B:$B,RANDBETWEEN(2,COUNTA(States!$A:$A)),1),States!$B:$C,2,FALSE)</f>
        <v>Madeira</v>
      </c>
      <c r="H322" s="7" t="str">
        <f ca="1">VLOOKUP($D322,Name!$A:$C,3,FALSE)</f>
        <v>F</v>
      </c>
      <c r="I322" s="7" cm="1">
        <f t="array" aca="1" ref="I322" ca="1">INDEX('Marital status'!$A:$A,RANDBETWEEN(2,COUNTA('Marital status'!$A:$A)),1)</f>
        <v>3</v>
      </c>
      <c r="J322" s="7">
        <f t="shared" ca="1" si="42"/>
        <v>3</v>
      </c>
      <c r="K322" s="8">
        <f t="shared" ca="1" si="43"/>
        <v>25832</v>
      </c>
      <c r="L322" s="6">
        <f t="shared" ca="1" si="44"/>
        <v>4</v>
      </c>
      <c r="M322" s="7">
        <f ca="1" xml:space="preserve">
  IF(OR($N322 = 2, $N322 = 3, $N322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322" s="6">
        <f t="shared" ca="1" si="45"/>
        <v>6</v>
      </c>
      <c r="O322" s="7" t="str">
        <f ca="1">VLOOKUP($N322,Roles!$A:$B,2,FALSE)</f>
        <v>Intern</v>
      </c>
      <c r="P322" s="6" t="e">
        <f t="shared" ca="1" si="46"/>
        <v>#N/A</v>
      </c>
      <c r="Q322" s="8">
        <f ca="1" xml:space="preserve">
IF(
  OR(
    $N322=5,$N322=6,$N322=7,$N322=8,$N322=14
  ),
  36161,
  IF(
     (
      (TODAY() - $K322) / 365
     ) &lt; 19,
      TODAY(),
      RANDBETWEEN(36161,TODAY())
  )
)</f>
        <v>36161</v>
      </c>
      <c r="R322" s="6">
        <f ca="1">RANDBETWEEN(2,COUNTA('Recruitment source'!$A:$A))</f>
        <v>2</v>
      </c>
      <c r="S322" s="8" t="e">
        <f t="shared" ca="1" si="47"/>
        <v>#N/A</v>
      </c>
      <c r="T322" s="6" t="e">
        <f t="shared" ca="1" si="48"/>
        <v>#N/A</v>
      </c>
      <c r="U322" s="6">
        <f t="shared" ca="1" si="49"/>
        <v>5</v>
      </c>
      <c r="V322" s="1">
        <f ca="1" xml:space="preserve">
IF($N322 = 5 + N("Presidente"),
    27000,
    IF($N322 = 6 + N("Vice-presidente"),
        23000,
        IF(OR($N322 = 8, $N322= 13, $N322 = 12) + N("Secretária bilíngue ou coordenador ou especialista"),
            8000,
            IF($N322 = 7 + N("Diretor"),
                15000,
                IF($N322 = 14 + N("Gerente"),
                    12000,
                    IF($N322 = 9 + N("Estagiário"),
                        705,
                        IF($N322 = 10 + N("Trainee"),
                            805,
                            IF($N322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IF($L322 = 7,
  500,
  IF($L322 = 8,
    1000,
    IF($L322 = 9,
      1500,
      IF($L322 = 10,
        2000,
        0
      )
    )
  )
)
+
N("Adicional no salário por área")
+
IF($M322 = 14 + N("Tecnologia da Informação"),
  120,
  IF($M322 = 16 + N("Vendas"),
    110,
    IF($M322 = 15 + N("Jurídico"),
      100,
      IF(OR($M322 = 8, $M322 = 9, $M322 = 11) + N("Recursos humanos ou comercial ou comunicação e marketing"),
        80,
        0
      )
    )
  )
)
+
N("Adicionando pegadinha")
+
IF(AND($M322 = 16, $L322 = 9, $N322 = 11) + N("Se for de vendas, com mestrado, analista sênior"),
  IF($J322 = 5,
    100,
    0
  )
  +
  IF($H322 = "M",
    200,
    0
  ),
  0
)</f>
        <v>23000</v>
      </c>
    </row>
    <row r="323" spans="1:22" x14ac:dyDescent="0.2">
      <c r="A323" s="7" cm="1">
        <f t="array" aca="1" ref="A323" ca="1">INDEX(Companies!$A:$A,RANDBETWEEN(2,COUNTA(Companies!$A:$A)),1)</f>
        <v>2</v>
      </c>
      <c r="B323" s="5">
        <f t="shared" ref="B323:B386" si="50">ROW() - 1</f>
        <v>322</v>
      </c>
      <c r="C323" s="6">
        <f t="shared" ref="C323:C386" ca="1" si="51">IF(ISNA($S323),1,0)</f>
        <v>1</v>
      </c>
      <c r="D323" s="7">
        <f ca="1">IF($B323 = 1 + N("Presidente"),
    127,
    IF($B323 = 2 + N("Vice-Presidente"),
        72,
        IF($B323 = 3 + N("Secretária bilíngue"),
            13,
            RANDBETWEEN(5,COUNT(Name!$A:$A) + 1)
        )
    )
)</f>
        <v>169</v>
      </c>
      <c r="E323" s="7" t="str">
        <f ca="1" xml:space="preserve">
VLOOKUP(
  $D323,
  Name!$A:$B,
  2,
  FALSE
)
&amp; " " &amp;
IF($B323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Pedrosa Sá</v>
      </c>
      <c r="F323" s="7">
        <v>2</v>
      </c>
      <c r="G323" s="7" t="str" cm="1">
        <f t="array" aca="1" ref="G323" ca="1">VLOOKUP(INDEX(States!$B:$B,RANDBETWEEN(2,COUNTA(States!$A:$A)),1),States!$B:$C,2,FALSE)</f>
        <v>Madeira</v>
      </c>
      <c r="H323" s="7" t="str">
        <f ca="1">VLOOKUP($D323,Name!$A:$C,3,FALSE)</f>
        <v>M</v>
      </c>
      <c r="I323" s="7" cm="1">
        <f t="array" aca="1" ref="I323" ca="1">INDEX('Marital status'!$A:$A,RANDBETWEEN(2,COUNTA('Marital status'!$A:$A)),1)</f>
        <v>3</v>
      </c>
      <c r="J323" s="7">
        <f t="shared" ref="J323:J386" ca="1" si="52" xml:space="preserve">
IF(AND($N323 &gt;= 2, $N323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5</v>
      </c>
      <c r="K323" s="8">
        <f t="shared" ref="K323:K386" ca="1" si="53" xml:space="preserve">
IF($N323 = 5 + N("CEO"),
    TODAY() - 16340,
    IF($N323 = 8 + N("Secretary"),
        RANDBETWEEN(TODAY() - 12418.5, TODAY()-6574.5),
        IF(OR($N323 = 7, $N323 = 14),
            RANDBETWEEN(TODAY() - 16071, TODAY() - 8766),
            IF(OR($N323 = 13, $N323 = 12, $N323 = 11),
                RANDBETWEEN(TODAY() - 27393.75, TODAY() - 12783.75),
                RANDBETWEEN(TODAY() - 27393.75, TODAY()-10957.5)
            )
        )
    )
)</f>
        <v>37413</v>
      </c>
      <c r="L323" s="6">
        <f t="shared" ref="L323:L386" ca="1" si="54" xml:space="preserve">
IF(OR($N323 = 2, $N323 = 3) + N("Se for presidente ou vice-presidente"),
    7 + N("Doutor"),
    IF($N323 = 4 + N("Se for diretor"),
        RANDBETWEEN(5,7) + N("Graduate school or Master’s degree or Doctorate"),
        IF($N323 = 11 + N("Se for gerente"),
            RANDBETWEEN(4,6) + N("Undergraduate degree or Graduate school or Master’s degree"),
            IF(AND($N323 &gt;= 8, $N323 &lt;= 10) + N("If coordinator or specialist or analyst"),
                RANDBETWEEN(4,5),
                4
            )
        )
    )
)</f>
        <v>4</v>
      </c>
      <c r="M323" s="7">
        <f ca="1" xml:space="preserve">
  IF(OR($N323 = 2, $N323 = 3, $N323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23" s="6">
        <f t="shared" ref="N323:N386" ca="1" si="55" xml:space="preserve">
IF($B323 = 1 + N("Se matrícula for 1"),
  2 + N("Presidente"),
  IF($B323 = 2 + N("Se matrícula for 2"),
    3 + N("Vice-presidente"),
    IF($B323 = 3 + N("Se matrícula for 3"),
      5 + N("Secretária bilíngue"),
      IF(AND($B323 &gt;= 4, $B323 &lt;=14),
        4 + N("Diretor"),
        IF(AND($B323 &gt;= 15, $B323 &lt;= 25),
          11 + N("Manager"),
          IF(AND($B323 &gt;= 26, $B323 &lt;= 36),
            10 + N("Coordinador"),
            IF(AND($B323 &gt;= 37, $B323 &lt;= 47),
              9 + N("Especialista"),
                IF(MOD($B323,2) = 0,
                  8 + N("Analista"),
                  RANDBETWEEN(6,7) + N("Estagiário ou Trainee")
                )
            )
          )
        )
      )
    )
  )
)</f>
        <v>8</v>
      </c>
      <c r="O323" s="7" t="str">
        <f ca="1">VLOOKUP($N323,Roles!$A:$B,2,FALSE)</f>
        <v>Analyst</v>
      </c>
      <c r="P323" s="6">
        <f t="shared" ref="P323:P386" ca="1" si="56" xml:space="preserve">
IF($N323 =8 + N("Analyst"),
    RANDBETWEEN(2, 4) + N("Jr, Pleno, Sr"),
    NA()
)</f>
        <v>2</v>
      </c>
      <c r="Q323" s="8">
        <f ca="1" xml:space="preserve">
IF(
  OR(
    $N323=5,$N323=6,$N323=7,$N323=8,$N323=14
  ),
  36161,
  IF(
     (
      (TODAY() - $K323) / 365
     ) &lt; 19,
      TODAY(),
      RANDBETWEEN(36161,TODAY())
  )
)</f>
        <v>36161</v>
      </c>
      <c r="R323" s="6">
        <f ca="1">RANDBETWEEN(2,COUNTA('Recruitment source'!$A:$A))</f>
        <v>11</v>
      </c>
      <c r="S323" s="8" t="e">
        <f t="shared" ref="S323:S386" ca="1" si="57" xml:space="preserve">
IF(MOD(
     ROW(),111
   )=0,
   RANDBETWEEN($Q323 + 1,TODAY() - 1),NA()
)</f>
        <v>#N/A</v>
      </c>
      <c r="T323" s="6" t="e">
        <f t="shared" ref="T323:T386" ca="1" si="58" xml:space="preserve">
IF(
  ISNA(S323),
  NA(),
  RANDBETWEEN(2,IF($H323="F",10,9))
)</f>
        <v>#N/A</v>
      </c>
      <c r="U323" s="6">
        <f t="shared" ref="U323:U386" ca="1" si="59" xml:space="preserve">
IF(
 ISNA($S323),
 IF(
   $N323 = 2,
   5,
   IF(
     OR($N323=3,$N323=4,$N323=5),
     RANDBETWEEN(4,5),
     IF(
       OR($N323=11,$N323=12),
       RANDBETWEEN(3,5),
       RANDBETWEEN(2,5)
     )
   )
 ),
 RANDBETWEEN(1,3)
)</f>
        <v>5</v>
      </c>
      <c r="V323" s="1">
        <f ca="1" xml:space="preserve">
IF($N323 = 5 + N("Presidente"),
    27000,
    IF($N323 = 6 + N("Vice-presidente"),
        23000,
        IF(OR($N323 = 8, $N323= 13, $N323 = 12) + N("Secretária bilíngue ou coordenador ou especialista"),
            8000,
            IF($N323 = 7 + N("Diretor"),
                15000,
                IF($N323 = 14 + N("Gerente"),
                    12000,
                    IF($N323 = 9 + N("Estagiário"),
                        705,
                        IF($N323 = 10 + N("Trainee"),
                            805,
                            IF($N323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IF($L323 = 7,
  500,
  IF($L323 = 8,
    1000,
    IF($L323 = 9,
      1500,
      IF($L323 = 10,
        2000,
        0
      )
    )
  )
)
+
N("Adicional no salário por área")
+
IF($M323 = 14 + N("Tecnologia da Informação"),
  120,
  IF($M323 = 16 + N("Vendas"),
    110,
    IF($M323 = 15 + N("Jurídico"),
      100,
      IF(OR($M323 = 8, $M323 = 9, $M323 = 11) + N("Recursos humanos ou comercial ou comunicação e marketing"),
        80,
        0
      )
    )
  )
)
+
N("Adicionando pegadinha")
+
IF(AND($M323 = 16, $L323 = 9, $N323 = 11) + N("Se for de vendas, com mestrado, analista sênior"),
  IF($J323 = 5,
    100,
    0
  )
  +
  IF($H323 = "M",
    200,
    0
  ),
  0
)</f>
        <v>8000</v>
      </c>
    </row>
    <row r="324" spans="1:22" x14ac:dyDescent="0.2">
      <c r="A324" s="7" cm="1">
        <f t="array" aca="1" ref="A324" ca="1">INDEX(Companies!$A:$A,RANDBETWEEN(2,COUNTA(Companies!$A:$A)),1)</f>
        <v>2</v>
      </c>
      <c r="B324" s="5">
        <f t="shared" si="50"/>
        <v>323</v>
      </c>
      <c r="C324" s="6">
        <f t="shared" ca="1" si="51"/>
        <v>1</v>
      </c>
      <c r="D324" s="7">
        <f ca="1">IF($B324 = 1 + N("Presidente"),
    127,
    IF($B324 = 2 + N("Vice-Presidente"),
        72,
        IF($B324 = 3 + N("Secretária bilíngue"),
            13,
            RANDBETWEEN(5,COUNT(Name!$A:$A) + 1)
        )
    )
)</f>
        <v>74</v>
      </c>
      <c r="E324" s="7" t="str">
        <f ca="1" xml:space="preserve">
VLOOKUP(
  $D324,
  Name!$A:$B,
  2,
  FALSE
)
&amp; " " &amp;
IF($B324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Rinaldi Brito</v>
      </c>
      <c r="F324" s="7">
        <v>2</v>
      </c>
      <c r="G324" s="7" t="str" cm="1">
        <f t="array" aca="1" ref="G324" ca="1">VLOOKUP(INDEX(States!$B:$B,RANDBETWEEN(2,COUNTA(States!$A:$A)),1),States!$B:$C,2,FALSE)</f>
        <v>Portalegre</v>
      </c>
      <c r="H324" s="7" t="str">
        <f ca="1">VLOOKUP($D324,Name!$A:$C,3,FALSE)</f>
        <v>F</v>
      </c>
      <c r="I324" s="7" cm="1">
        <f t="array" aca="1" ref="I324" ca="1">INDEX('Marital status'!$A:$A,RANDBETWEEN(2,COUNTA('Marital status'!$A:$A)),1)</f>
        <v>6</v>
      </c>
      <c r="J324" s="7">
        <f t="shared" ca="1" si="52"/>
        <v>2</v>
      </c>
      <c r="K324" s="8">
        <f t="shared" ca="1" si="53"/>
        <v>25516</v>
      </c>
      <c r="L324" s="6">
        <f t="shared" ca="1" si="54"/>
        <v>4</v>
      </c>
      <c r="M324" s="7">
        <f ca="1" xml:space="preserve">
  IF(OR($N324 = 2, $N324 = 3, $N324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24" s="6">
        <f t="shared" ca="1" si="55"/>
        <v>6</v>
      </c>
      <c r="O324" s="7" t="str">
        <f ca="1">VLOOKUP($N324,Roles!$A:$B,2,FALSE)</f>
        <v>Intern</v>
      </c>
      <c r="P324" s="6" t="e">
        <f t="shared" ca="1" si="56"/>
        <v>#N/A</v>
      </c>
      <c r="Q324" s="8">
        <f ca="1" xml:space="preserve">
IF(
  OR(
    $N324=5,$N324=6,$N324=7,$N324=8,$N324=14
  ),
  36161,
  IF(
     (
      (TODAY() - $K324) / 365
     ) &lt; 19,
      TODAY(),
      RANDBETWEEN(36161,TODAY())
  )
)</f>
        <v>36161</v>
      </c>
      <c r="R324" s="6">
        <f ca="1">RANDBETWEEN(2,COUNTA('Recruitment source'!$A:$A))</f>
        <v>3</v>
      </c>
      <c r="S324" s="8" t="e">
        <f t="shared" ca="1" si="57"/>
        <v>#N/A</v>
      </c>
      <c r="T324" s="6" t="e">
        <f t="shared" ca="1" si="58"/>
        <v>#N/A</v>
      </c>
      <c r="U324" s="6">
        <f t="shared" ca="1" si="59"/>
        <v>3</v>
      </c>
      <c r="V324" s="1">
        <f ca="1" xml:space="preserve">
IF($N324 = 5 + N("Presidente"),
    27000,
    IF($N324 = 6 + N("Vice-presidente"),
        23000,
        IF(OR($N324 = 8, $N324= 13, $N324 = 12) + N("Secretária bilíngue ou coordenador ou especialista"),
            8000,
            IF($N324 = 7 + N("Diretor"),
                15000,
                IF($N324 = 14 + N("Gerente"),
                    12000,
                    IF($N324 = 9 + N("Estagiário"),
                        705,
                        IF($N324 = 10 + N("Trainee"),
                            805,
                            IF($N324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IF($L324 = 7,
  500,
  IF($L324 = 8,
    1000,
    IF($L324 = 9,
      1500,
      IF($L324 = 10,
        2000,
        0
      )
    )
  )
)
+
N("Adicional no salário por área")
+
IF($M324 = 14 + N("Tecnologia da Informação"),
  120,
  IF($M324 = 16 + N("Vendas"),
    110,
    IF($M324 = 15 + N("Jurídico"),
      100,
      IF(OR($M324 = 8, $M324 = 9, $M324 = 11) + N("Recursos humanos ou comercial ou comunicação e marketing"),
        80,
        0
      )
    )
  )
)
+
N("Adicionando pegadinha")
+
IF(AND($M324 = 16, $L324 = 9, $N324 = 11) + N("Se for de vendas, com mestrado, analista sênior"),
  IF($J324 = 5,
    100,
    0
  )
  +
  IF($H324 = "M",
    200,
    0
  ),
  0
)</f>
        <v>23000</v>
      </c>
    </row>
    <row r="325" spans="1:22" x14ac:dyDescent="0.2">
      <c r="A325" s="7" cm="1">
        <f t="array" aca="1" ref="A325" ca="1">INDEX(Companies!$A:$A,RANDBETWEEN(2,COUNTA(Companies!$A:$A)),1)</f>
        <v>2</v>
      </c>
      <c r="B325" s="5">
        <f t="shared" si="50"/>
        <v>324</v>
      </c>
      <c r="C325" s="6">
        <f t="shared" ca="1" si="51"/>
        <v>1</v>
      </c>
      <c r="D325" s="7">
        <f ca="1">IF($B325 = 1 + N("Presidente"),
    127,
    IF($B325 = 2 + N("Vice-Presidente"),
        72,
        IF($B325 = 3 + N("Secretária bilíngue"),
            13,
            RANDBETWEEN(5,COUNT(Name!$A:$A) + 1)
        )
    )
)</f>
        <v>324</v>
      </c>
      <c r="E325" s="7" t="str">
        <f ca="1" xml:space="preserve">
VLOOKUP(
  $D325,
  Name!$A:$B,
  2,
  FALSE
)
&amp; " " &amp;
IF($B325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Melo Ricci</v>
      </c>
      <c r="F325" s="7">
        <v>2</v>
      </c>
      <c r="G325" s="7" t="str" cm="1">
        <f t="array" aca="1" ref="G325" ca="1">VLOOKUP(INDEX(States!$B:$B,RANDBETWEEN(2,COUNTA(States!$A:$A)),1),States!$B:$C,2,FALSE)</f>
        <v>braga</v>
      </c>
      <c r="H325" s="7" t="str">
        <f ca="1">VLOOKUP($D325,Name!$A:$C,3,FALSE)</f>
        <v>M</v>
      </c>
      <c r="I325" s="7" cm="1">
        <f t="array" aca="1" ref="I325" ca="1">INDEX('Marital status'!$A:$A,RANDBETWEEN(2,COUNTA('Marital status'!$A:$A)),1)</f>
        <v>3</v>
      </c>
      <c r="J325" s="7">
        <f t="shared" ca="1" si="52"/>
        <v>2</v>
      </c>
      <c r="K325" s="8">
        <f t="shared" ca="1" si="53"/>
        <v>34768</v>
      </c>
      <c r="L325" s="6">
        <f t="shared" ca="1" si="54"/>
        <v>5</v>
      </c>
      <c r="M325" s="7">
        <f ca="1" xml:space="preserve">
  IF(OR($N325 = 2, $N325 = 3, $N325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25" s="6">
        <f t="shared" ca="1" si="55"/>
        <v>8</v>
      </c>
      <c r="O325" s="7" t="str">
        <f ca="1">VLOOKUP($N325,Roles!$A:$B,2,FALSE)</f>
        <v>Analyst</v>
      </c>
      <c r="P325" s="6">
        <f t="shared" ca="1" si="56"/>
        <v>2</v>
      </c>
      <c r="Q325" s="8">
        <f ca="1" xml:space="preserve">
IF(
  OR(
    $N325=5,$N325=6,$N325=7,$N325=8,$N325=14
  ),
  36161,
  IF(
     (
      (TODAY() - $K325) / 365
     ) &lt; 19,
      TODAY(),
      RANDBETWEEN(36161,TODAY())
  )
)</f>
        <v>36161</v>
      </c>
      <c r="R325" s="6">
        <f ca="1">RANDBETWEEN(2,COUNTA('Recruitment source'!$A:$A))</f>
        <v>11</v>
      </c>
      <c r="S325" s="8" t="e">
        <f t="shared" ca="1" si="57"/>
        <v>#N/A</v>
      </c>
      <c r="T325" s="6" t="e">
        <f t="shared" ca="1" si="58"/>
        <v>#N/A</v>
      </c>
      <c r="U325" s="6">
        <f t="shared" ca="1" si="59"/>
        <v>4</v>
      </c>
      <c r="V325" s="1">
        <f ca="1" xml:space="preserve">
IF($N325 = 5 + N("Presidente"),
    27000,
    IF($N325 = 6 + N("Vice-presidente"),
        23000,
        IF(OR($N325 = 8, $N325= 13, $N325 = 12) + N("Secretária bilíngue ou coordenador ou especialista"),
            8000,
            IF($N325 = 7 + N("Diretor"),
                15000,
                IF($N325 = 14 + N("Gerente"),
                    12000,
                    IF($N325 = 9 + N("Estagiário"),
                        705,
                        IF($N325 = 10 + N("Trainee"),
                            805,
                            IF($N325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IF($L325 = 7,
  500,
  IF($L325 = 8,
    1000,
    IF($L325 = 9,
      1500,
      IF($L325 = 10,
        2000,
        0
      )
    )
  )
)
+
N("Adicional no salário por área")
+
IF($M325 = 14 + N("Tecnologia da Informação"),
  120,
  IF($M325 = 16 + N("Vendas"),
    110,
    IF($M325 = 15 + N("Jurídico"),
      100,
      IF(OR($M325 = 8, $M325 = 9, $M325 = 11) + N("Recursos humanos ou comercial ou comunicação e marketing"),
        80,
        0
      )
    )
  )
)
+
N("Adicionando pegadinha")
+
IF(AND($M325 = 16, $L325 = 9, $N325 = 11) + N("Se for de vendas, com mestrado, analista sênior"),
  IF($J325 = 5,
    100,
    0
  )
  +
  IF($H325 = "M",
    200,
    0
  ),
  0
)</f>
        <v>8000</v>
      </c>
    </row>
    <row r="326" spans="1:22" x14ac:dyDescent="0.2">
      <c r="A326" s="7" cm="1">
        <f t="array" aca="1" ref="A326" ca="1">INDEX(Companies!$A:$A,RANDBETWEEN(2,COUNTA(Companies!$A:$A)),1)</f>
        <v>2</v>
      </c>
      <c r="B326" s="5">
        <f t="shared" si="50"/>
        <v>325</v>
      </c>
      <c r="C326" s="6">
        <f t="shared" ca="1" si="51"/>
        <v>1</v>
      </c>
      <c r="D326" s="7">
        <f ca="1">IF($B326 = 1 + N("Presidente"),
    127,
    IF($B326 = 2 + N("Vice-Presidente"),
        72,
        IF($B326 = 3 + N("Secretária bilíngue"),
            13,
            RANDBETWEEN(5,COUNT(Name!$A:$A) + 1)
        )
    )
)</f>
        <v>206</v>
      </c>
      <c r="E326" s="7" t="str">
        <f ca="1" xml:space="preserve">
VLOOKUP(
  $D326,
  Name!$A:$B,
  2,
  FALSE
)
&amp; " " &amp;
IF($B326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Barboza Moreira</v>
      </c>
      <c r="F326" s="7">
        <v>2</v>
      </c>
      <c r="G326" s="7" t="str" cm="1">
        <f t="array" aca="1" ref="G326" ca="1">VLOOKUP(INDEX(States!$B:$B,RANDBETWEEN(2,COUNTA(States!$A:$A)),1),States!$B:$C,2,FALSE)</f>
        <v>Castelo Branco</v>
      </c>
      <c r="H326" s="7" t="str">
        <f ca="1">VLOOKUP($D326,Name!$A:$C,3,FALSE)</f>
        <v>F</v>
      </c>
      <c r="I326" s="7" cm="1">
        <f t="array" aca="1" ref="I326" ca="1">INDEX('Marital status'!$A:$A,RANDBETWEEN(2,COUNTA('Marital status'!$A:$A)),1)</f>
        <v>3</v>
      </c>
      <c r="J326" s="7">
        <f t="shared" ca="1" si="52"/>
        <v>2</v>
      </c>
      <c r="K326" s="8">
        <f t="shared" ca="1" si="53"/>
        <v>20678</v>
      </c>
      <c r="L326" s="6">
        <f t="shared" ca="1" si="54"/>
        <v>4</v>
      </c>
      <c r="M326" s="7">
        <f ca="1" xml:space="preserve">
  IF(OR($N326 = 2, $N326 = 3, $N326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326" s="6">
        <f t="shared" ca="1" si="55"/>
        <v>6</v>
      </c>
      <c r="O326" s="7" t="str">
        <f ca="1">VLOOKUP($N326,Roles!$A:$B,2,FALSE)</f>
        <v>Intern</v>
      </c>
      <c r="P326" s="6" t="e">
        <f t="shared" ca="1" si="56"/>
        <v>#N/A</v>
      </c>
      <c r="Q326" s="8">
        <f ca="1" xml:space="preserve">
IF(
  OR(
    $N326=5,$N326=6,$N326=7,$N326=8,$N326=14
  ),
  36161,
  IF(
     (
      (TODAY() - $K326) / 365
     ) &lt; 19,
      TODAY(),
      RANDBETWEEN(36161,TODAY())
  )
)</f>
        <v>36161</v>
      </c>
      <c r="R326" s="6">
        <f ca="1">RANDBETWEEN(2,COUNTA('Recruitment source'!$A:$A))</f>
        <v>4</v>
      </c>
      <c r="S326" s="8" t="e">
        <f t="shared" ca="1" si="57"/>
        <v>#N/A</v>
      </c>
      <c r="T326" s="6" t="e">
        <f t="shared" ca="1" si="58"/>
        <v>#N/A</v>
      </c>
      <c r="U326" s="6">
        <f t="shared" ca="1" si="59"/>
        <v>2</v>
      </c>
      <c r="V326" s="1">
        <f ca="1" xml:space="preserve">
IF($N326 = 5 + N("Presidente"),
    27000,
    IF($N326 = 6 + N("Vice-presidente"),
        23000,
        IF(OR($N326 = 8, $N326= 13, $N326 = 12) + N("Secretária bilíngue ou coordenador ou especialista"),
            8000,
            IF($N326 = 7 + N("Diretor"),
                15000,
                IF($N326 = 14 + N("Gerente"),
                    12000,
                    IF($N326 = 9 + N("Estagiário"),
                        705,
                        IF($N326 = 10 + N("Trainee"),
                            805,
                            IF($N326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IF($L326 = 7,
  500,
  IF($L326 = 8,
    1000,
    IF($L326 = 9,
      1500,
      IF($L326 = 10,
        2000,
        0
      )
    )
  )
)
+
N("Adicional no salário por área")
+
IF($M326 = 14 + N("Tecnologia da Informação"),
  120,
  IF($M326 = 16 + N("Vendas"),
    110,
    IF($M326 = 15 + N("Jurídico"),
      100,
      IF(OR($M326 = 8, $M326 = 9, $M326 = 11) + N("Recursos humanos ou comercial ou comunicação e marketing"),
        80,
        0
      )
    )
  )
)
+
N("Adicionando pegadinha")
+
IF(AND($M326 = 16, $L326 = 9, $N326 = 11) + N("Se for de vendas, com mestrado, analista sênior"),
  IF($J326 = 5,
    100,
    0
  )
  +
  IF($H326 = "M",
    200,
    0
  ),
  0
)</f>
        <v>23080</v>
      </c>
    </row>
    <row r="327" spans="1:22" x14ac:dyDescent="0.2">
      <c r="A327" s="7" cm="1">
        <f t="array" aca="1" ref="A327" ca="1">INDEX(Companies!$A:$A,RANDBETWEEN(2,COUNTA(Companies!$A:$A)),1)</f>
        <v>2</v>
      </c>
      <c r="B327" s="5">
        <f t="shared" si="50"/>
        <v>326</v>
      </c>
      <c r="C327" s="6">
        <f t="shared" ca="1" si="51"/>
        <v>1</v>
      </c>
      <c r="D327" s="7">
        <f ca="1">IF($B327 = 1 + N("Presidente"),
    127,
    IF($B327 = 2 + N("Vice-Presidente"),
        72,
        IF($B327 = 3 + N("Secretária bilíngue"),
            13,
            RANDBETWEEN(5,COUNT(Name!$A:$A) + 1)
        )
    )
)</f>
        <v>323</v>
      </c>
      <c r="E327" s="7" t="str">
        <f ca="1" xml:space="preserve">
VLOOKUP(
  $D327,
  Name!$A:$B,
  2,
  FALSE
)
&amp; " " &amp;
IF($B327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Ferrão Ferrão</v>
      </c>
      <c r="F327" s="7">
        <v>2</v>
      </c>
      <c r="G327" s="7" t="str" cm="1">
        <f t="array" aca="1" ref="G327" ca="1">VLOOKUP(INDEX(States!$B:$B,RANDBETWEEN(2,COUNTA(States!$A:$A)),1),States!$B:$C,2,FALSE)</f>
        <v>Leiria</v>
      </c>
      <c r="H327" s="7" t="str">
        <f ca="1">VLOOKUP($D327,Name!$A:$C,3,FALSE)</f>
        <v>F</v>
      </c>
      <c r="I327" s="7" cm="1">
        <f t="array" aca="1" ref="I327" ca="1">INDEX('Marital status'!$A:$A,RANDBETWEEN(2,COUNTA('Marital status'!$A:$A)),1)</f>
        <v>4</v>
      </c>
      <c r="J327" s="7">
        <f t="shared" ca="1" si="52"/>
        <v>2</v>
      </c>
      <c r="K327" s="8">
        <f t="shared" ca="1" si="53"/>
        <v>37455</v>
      </c>
      <c r="L327" s="6">
        <f t="shared" ca="1" si="54"/>
        <v>4</v>
      </c>
      <c r="M327" s="7">
        <f ca="1" xml:space="preserve">
  IF(OR($N327 = 2, $N327 = 3, $N327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27" s="6">
        <f t="shared" ca="1" si="55"/>
        <v>8</v>
      </c>
      <c r="O327" s="7" t="str">
        <f ca="1">VLOOKUP($N327,Roles!$A:$B,2,FALSE)</f>
        <v>Analyst</v>
      </c>
      <c r="P327" s="6">
        <f t="shared" ca="1" si="56"/>
        <v>4</v>
      </c>
      <c r="Q327" s="8">
        <f ca="1" xml:space="preserve">
IF(
  OR(
    $N327=5,$N327=6,$N327=7,$N327=8,$N327=14
  ),
  36161,
  IF(
     (
      (TODAY() - $K327) / 365
     ) &lt; 19,
      TODAY(),
      RANDBETWEEN(36161,TODAY())
  )
)</f>
        <v>36161</v>
      </c>
      <c r="R327" s="6">
        <f ca="1">RANDBETWEEN(2,COUNTA('Recruitment source'!$A:$A))</f>
        <v>3</v>
      </c>
      <c r="S327" s="8" t="e">
        <f t="shared" ca="1" si="57"/>
        <v>#N/A</v>
      </c>
      <c r="T327" s="6" t="e">
        <f t="shared" ca="1" si="58"/>
        <v>#N/A</v>
      </c>
      <c r="U327" s="6">
        <f t="shared" ca="1" si="59"/>
        <v>2</v>
      </c>
      <c r="V327" s="1">
        <f ca="1" xml:space="preserve">
IF($N327 = 5 + N("Presidente"),
    27000,
    IF($N327 = 6 + N("Vice-presidente"),
        23000,
        IF(OR($N327 = 8, $N327= 13, $N327 = 12) + N("Secretária bilíngue ou coordenador ou especialista"),
            8000,
            IF($N327 = 7 + N("Diretor"),
                15000,
                IF($N327 = 14 + N("Gerente"),
                    12000,
                    IF($N327 = 9 + N("Estagiário"),
                        705,
                        IF($N327 = 10 + N("Trainee"),
                            805,
                            IF($N327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IF($L327 = 7,
  500,
  IF($L327 = 8,
    1000,
    IF($L327 = 9,
      1500,
      IF($L327 = 10,
        2000,
        0
      )
    )
  )
)
+
N("Adicional no salário por área")
+
IF($M327 = 14 + N("Tecnologia da Informação"),
  120,
  IF($M327 = 16 + N("Vendas"),
    110,
    IF($M327 = 15 + N("Jurídico"),
      100,
      IF(OR($M327 = 8, $M327 = 9, $M327 = 11) + N("Recursos humanos ou comercial ou comunicação e marketing"),
        80,
        0
      )
    )
  )
)
+
N("Adicionando pegadinha")
+
IF(AND($M327 = 16, $L327 = 9, $N327 = 11) + N("Se for de vendas, com mestrado, analista sênior"),
  IF($J327 = 5,
    100,
    0
  )
  +
  IF($H327 = "M",
    200,
    0
  ),
  0
)</f>
        <v>8080</v>
      </c>
    </row>
    <row r="328" spans="1:22" x14ac:dyDescent="0.2">
      <c r="A328" s="7" cm="1">
        <f t="array" aca="1" ref="A328" ca="1">INDEX(Companies!$A:$A,RANDBETWEEN(2,COUNTA(Companies!$A:$A)),1)</f>
        <v>2</v>
      </c>
      <c r="B328" s="5">
        <f t="shared" si="50"/>
        <v>327</v>
      </c>
      <c r="C328" s="6">
        <f t="shared" ca="1" si="51"/>
        <v>1</v>
      </c>
      <c r="D328" s="7">
        <f ca="1">IF($B328 = 1 + N("Presidente"),
    127,
    IF($B328 = 2 + N("Vice-Presidente"),
        72,
        IF($B328 = 3 + N("Secretária bilíngue"),
            13,
            RANDBETWEEN(5,COUNT(Name!$A:$A) + 1)
        )
    )
)</f>
        <v>164</v>
      </c>
      <c r="E328" s="7" t="str">
        <f ca="1" xml:space="preserve">
VLOOKUP(
  $D328,
  Name!$A:$B,
  2,
  FALSE
)
&amp; " " &amp;
IF($B328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Cabral Luz</v>
      </c>
      <c r="F328" s="7">
        <v>2</v>
      </c>
      <c r="G328" s="7" t="str" cm="1">
        <f t="array" aca="1" ref="G328" ca="1">VLOOKUP(INDEX(States!$B:$B,RANDBETWEEN(2,COUNTA(States!$A:$A)),1),States!$B:$C,2,FALSE)</f>
        <v xml:space="preserve"> ÉVORA</v>
      </c>
      <c r="H328" s="7" t="str">
        <f ca="1">VLOOKUP($D328,Name!$A:$C,3,FALSE)</f>
        <v>F</v>
      </c>
      <c r="I328" s="7" cm="1">
        <f t="array" aca="1" ref="I328" ca="1">INDEX('Marital status'!$A:$A,RANDBETWEEN(2,COUNTA('Marital status'!$A:$A)),1)</f>
        <v>4</v>
      </c>
      <c r="J328" s="7">
        <f t="shared" ca="1" si="52"/>
        <v>2</v>
      </c>
      <c r="K328" s="8">
        <f t="shared" ca="1" si="53"/>
        <v>19279</v>
      </c>
      <c r="L328" s="6">
        <f t="shared" ca="1" si="54"/>
        <v>4</v>
      </c>
      <c r="M328" s="7">
        <f ca="1" xml:space="preserve">
  IF(OR($N328 = 2, $N328 = 3, $N328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28" s="6">
        <f t="shared" ca="1" si="55"/>
        <v>6</v>
      </c>
      <c r="O328" s="7" t="str">
        <f ca="1">VLOOKUP($N328,Roles!$A:$B,2,FALSE)</f>
        <v>Intern</v>
      </c>
      <c r="P328" s="6" t="e">
        <f t="shared" ca="1" si="56"/>
        <v>#N/A</v>
      </c>
      <c r="Q328" s="8">
        <f ca="1" xml:space="preserve">
IF(
  OR(
    $N328=5,$N328=6,$N328=7,$N328=8,$N328=14
  ),
  36161,
  IF(
     (
      (TODAY() - $K328) / 365
     ) &lt; 19,
      TODAY(),
      RANDBETWEEN(36161,TODAY())
  )
)</f>
        <v>36161</v>
      </c>
      <c r="R328" s="6">
        <f ca="1">RANDBETWEEN(2,COUNTA('Recruitment source'!$A:$A))</f>
        <v>7</v>
      </c>
      <c r="S328" s="8" t="e">
        <f t="shared" ca="1" si="57"/>
        <v>#N/A</v>
      </c>
      <c r="T328" s="6" t="e">
        <f t="shared" ca="1" si="58"/>
        <v>#N/A</v>
      </c>
      <c r="U328" s="6">
        <f t="shared" ca="1" si="59"/>
        <v>5</v>
      </c>
      <c r="V328" s="1">
        <f ca="1" xml:space="preserve">
IF($N328 = 5 + N("Presidente"),
    27000,
    IF($N328 = 6 + N("Vice-presidente"),
        23000,
        IF(OR($N328 = 8, $N328= 13, $N328 = 12) + N("Secretária bilíngue ou coordenador ou especialista"),
            8000,
            IF($N328 = 7 + N("Diretor"),
                15000,
                IF($N328 = 14 + N("Gerente"),
                    12000,
                    IF($N328 = 9 + N("Estagiário"),
                        705,
                        IF($N328 = 10 + N("Trainee"),
                            805,
                            IF($N328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IF($L328 = 7,
  500,
  IF($L328 = 8,
    1000,
    IF($L328 = 9,
      1500,
      IF($L328 = 10,
        2000,
        0
      )
    )
  )
)
+
N("Adicional no salário por área")
+
IF($M328 = 14 + N("Tecnologia da Informação"),
  120,
  IF($M328 = 16 + N("Vendas"),
    110,
    IF($M328 = 15 + N("Jurídico"),
      100,
      IF(OR($M328 = 8, $M328 = 9, $M328 = 11) + N("Recursos humanos ou comercial ou comunicação e marketing"),
        80,
        0
      )
    )
  )
)
+
N("Adicionando pegadinha")
+
IF(AND($M328 = 16, $L328 = 9, $N328 = 11) + N("Se for de vendas, com mestrado, analista sênior"),
  IF($J328 = 5,
    100,
    0
  )
  +
  IF($H328 = "M",
    200,
    0
  ),
  0
)</f>
        <v>23080</v>
      </c>
    </row>
    <row r="329" spans="1:22" x14ac:dyDescent="0.2">
      <c r="A329" s="7" cm="1">
        <f t="array" aca="1" ref="A329" ca="1">INDEX(Companies!$A:$A,RANDBETWEEN(2,COUNTA(Companies!$A:$A)),1)</f>
        <v>2</v>
      </c>
      <c r="B329" s="5">
        <f t="shared" si="50"/>
        <v>328</v>
      </c>
      <c r="C329" s="6">
        <f t="shared" ca="1" si="51"/>
        <v>1</v>
      </c>
      <c r="D329" s="7">
        <f ca="1">IF($B329 = 1 + N("Presidente"),
    127,
    IF($B329 = 2 + N("Vice-Presidente"),
        72,
        IF($B329 = 3 + N("Secretária bilíngue"),
            13,
            RANDBETWEEN(5,COUNT(Name!$A:$A) + 1)
        )
    )
)</f>
        <v>335</v>
      </c>
      <c r="E329" s="7" t="str">
        <f ca="1" xml:space="preserve">
VLOOKUP(
  $D329,
  Name!$A:$B,
  2,
  FALSE
)
&amp; " " &amp;
IF($B329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Pedroso Zil</v>
      </c>
      <c r="F329" s="7">
        <v>2</v>
      </c>
      <c r="G329" s="7" t="str" cm="1">
        <f t="array" aca="1" ref="G329" ca="1">VLOOKUP(INDEX(States!$B:$B,RANDBETWEEN(2,COUNTA(States!$A:$A)),1),States!$B:$C,2,FALSE)</f>
        <v>braga</v>
      </c>
      <c r="H329" s="7" t="str">
        <f ca="1">VLOOKUP($D329,Name!$A:$C,3,FALSE)</f>
        <v>M</v>
      </c>
      <c r="I329" s="7" cm="1">
        <f t="array" aca="1" ref="I329" ca="1">INDEX('Marital status'!$A:$A,RANDBETWEEN(2,COUNTA('Marital status'!$A:$A)),1)</f>
        <v>2</v>
      </c>
      <c r="J329" s="7">
        <f t="shared" ca="1" si="52"/>
        <v>3</v>
      </c>
      <c r="K329" s="8">
        <f t="shared" ca="1" si="53"/>
        <v>33053</v>
      </c>
      <c r="L329" s="6">
        <f t="shared" ca="1" si="54"/>
        <v>4</v>
      </c>
      <c r="M329" s="7">
        <f ca="1" xml:space="preserve">
  IF(OR($N329 = 2, $N329 = 3, $N329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29" s="6">
        <f t="shared" ca="1" si="55"/>
        <v>8</v>
      </c>
      <c r="O329" s="7" t="str">
        <f ca="1">VLOOKUP($N329,Roles!$A:$B,2,FALSE)</f>
        <v>Analyst</v>
      </c>
      <c r="P329" s="6">
        <f t="shared" ca="1" si="56"/>
        <v>2</v>
      </c>
      <c r="Q329" s="8">
        <f ca="1" xml:space="preserve">
IF(
  OR(
    $N329=5,$N329=6,$N329=7,$N329=8,$N329=14
  ),
  36161,
  IF(
     (
      (TODAY() - $K329) / 365
     ) &lt; 19,
      TODAY(),
      RANDBETWEEN(36161,TODAY())
  )
)</f>
        <v>36161</v>
      </c>
      <c r="R329" s="6">
        <f ca="1">RANDBETWEEN(2,COUNTA('Recruitment source'!$A:$A))</f>
        <v>2</v>
      </c>
      <c r="S329" s="8" t="e">
        <f t="shared" ca="1" si="57"/>
        <v>#N/A</v>
      </c>
      <c r="T329" s="6" t="e">
        <f t="shared" ca="1" si="58"/>
        <v>#N/A</v>
      </c>
      <c r="U329" s="6">
        <f t="shared" ca="1" si="59"/>
        <v>5</v>
      </c>
      <c r="V329" s="1">
        <f ca="1" xml:space="preserve">
IF($N329 = 5 + N("Presidente"),
    27000,
    IF($N329 = 6 + N("Vice-presidente"),
        23000,
        IF(OR($N329 = 8, $N329= 13, $N329 = 12) + N("Secretária bilíngue ou coordenador ou especialista"),
            8000,
            IF($N329 = 7 + N("Diretor"),
                15000,
                IF($N329 = 14 + N("Gerente"),
                    12000,
                    IF($N329 = 9 + N("Estagiário"),
                        705,
                        IF($N329 = 10 + N("Trainee"),
                            805,
                            IF($N329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IF($L329 = 7,
  500,
  IF($L329 = 8,
    1000,
    IF($L329 = 9,
      1500,
      IF($L329 = 10,
        2000,
        0
      )
    )
  )
)
+
N("Adicional no salário por área")
+
IF($M329 = 14 + N("Tecnologia da Informação"),
  120,
  IF($M329 = 16 + N("Vendas"),
    110,
    IF($M329 = 15 + N("Jurídico"),
      100,
      IF(OR($M329 = 8, $M329 = 9, $M329 = 11) + N("Recursos humanos ou comercial ou comunicação e marketing"),
        80,
        0
      )
    )
  )
)
+
N("Adicionando pegadinha")
+
IF(AND($M329 = 16, $L329 = 9, $N329 = 11) + N("Se for de vendas, com mestrado, analista sênior"),
  IF($J329 = 5,
    100,
    0
  )
  +
  IF($H329 = "M",
    200,
    0
  ),
  0
)</f>
        <v>8000</v>
      </c>
    </row>
    <row r="330" spans="1:22" x14ac:dyDescent="0.2">
      <c r="A330" s="7" cm="1">
        <f t="array" aca="1" ref="A330" ca="1">INDEX(Companies!$A:$A,RANDBETWEEN(2,COUNTA(Companies!$A:$A)),1)</f>
        <v>2</v>
      </c>
      <c r="B330" s="5">
        <f t="shared" si="50"/>
        <v>329</v>
      </c>
      <c r="C330" s="6">
        <f t="shared" ca="1" si="51"/>
        <v>1</v>
      </c>
      <c r="D330" s="7">
        <f ca="1">IF($B330 = 1 + N("Presidente"),
    127,
    IF($B330 = 2 + N("Vice-Presidente"),
        72,
        IF($B330 = 3 + N("Secretária bilíngue"),
            13,
            RANDBETWEEN(5,COUNT(Name!$A:$A) + 1)
        )
    )
)</f>
        <v>68</v>
      </c>
      <c r="E330" s="7" t="str">
        <f ca="1" xml:space="preserve">
VLOOKUP(
  $D330,
  Name!$A:$B,
  2,
  FALSE
)
&amp; " " &amp;
IF($B330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Borges Pimenta</v>
      </c>
      <c r="F330" s="7">
        <v>2</v>
      </c>
      <c r="G330" s="7" t="str" cm="1">
        <f t="array" aca="1" ref="G330" ca="1">VLOOKUP(INDEX(States!$B:$B,RANDBETWEEN(2,COUNTA(States!$A:$A)),1),States!$B:$C,2,FALSE)</f>
        <v xml:space="preserve"> ÉVORA</v>
      </c>
      <c r="H330" s="7" t="str">
        <f ca="1">VLOOKUP($D330,Name!$A:$C,3,FALSE)</f>
        <v>M</v>
      </c>
      <c r="I330" s="7" cm="1">
        <f t="array" aca="1" ref="I330" ca="1">INDEX('Marital status'!$A:$A,RANDBETWEEN(2,COUNTA('Marital status'!$A:$A)),1)</f>
        <v>6</v>
      </c>
      <c r="J330" s="7">
        <f t="shared" ca="1" si="52"/>
        <v>4</v>
      </c>
      <c r="K330" s="8">
        <f t="shared" ca="1" si="53"/>
        <v>34086</v>
      </c>
      <c r="L330" s="6">
        <f t="shared" ca="1" si="54"/>
        <v>4</v>
      </c>
      <c r="M330" s="7">
        <f ca="1" xml:space="preserve">
  IF(OR($N330 = 2, $N330 = 3, $N330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30" s="6">
        <f t="shared" ca="1" si="55"/>
        <v>7</v>
      </c>
      <c r="O330" s="7" t="str">
        <f ca="1">VLOOKUP($N330,Roles!$A:$B,2,FALSE)</f>
        <v>Trainee</v>
      </c>
      <c r="P330" s="6" t="e">
        <f t="shared" ca="1" si="56"/>
        <v>#N/A</v>
      </c>
      <c r="Q330" s="8">
        <f ca="1" xml:space="preserve">
IF(
  OR(
    $N330=5,$N330=6,$N330=7,$N330=8,$N330=14
  ),
  36161,
  IF(
     (
      (TODAY() - $K330) / 365
     ) &lt; 19,
      TODAY(),
      RANDBETWEEN(36161,TODAY())
  )
)</f>
        <v>36161</v>
      </c>
      <c r="R330" s="6">
        <f ca="1">RANDBETWEEN(2,COUNTA('Recruitment source'!$A:$A))</f>
        <v>10</v>
      </c>
      <c r="S330" s="8" t="e">
        <f t="shared" ca="1" si="57"/>
        <v>#N/A</v>
      </c>
      <c r="T330" s="6" t="e">
        <f t="shared" ca="1" si="58"/>
        <v>#N/A</v>
      </c>
      <c r="U330" s="6">
        <f t="shared" ca="1" si="59"/>
        <v>4</v>
      </c>
      <c r="V330" s="1">
        <f ca="1" xml:space="preserve">
IF($N330 = 5 + N("Presidente"),
    27000,
    IF($N330 = 6 + N("Vice-presidente"),
        23000,
        IF(OR($N330 = 8, $N330= 13, $N330 = 12) + N("Secretária bilíngue ou coordenador ou especialista"),
            8000,
            IF($N330 = 7 + N("Diretor"),
                15000,
                IF($N330 = 14 + N("Gerente"),
                    12000,
                    IF($N330 = 9 + N("Estagiário"),
                        705,
                        IF($N330 = 10 + N("Trainee"),
                            805,
                            IF($N330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IF($L330 = 7,
  500,
  IF($L330 = 8,
    1000,
    IF($L330 = 9,
      1500,
      IF($L330 = 10,
        2000,
        0
      )
    )
  )
)
+
N("Adicional no salário por área")
+
IF($M330 = 14 + N("Tecnologia da Informação"),
  120,
  IF($M330 = 16 + N("Vendas"),
    110,
    IF($M330 = 15 + N("Jurídico"),
      100,
      IF(OR($M330 = 8, $M330 = 9, $M330 = 11) + N("Recursos humanos ou comercial ou comunicação e marketing"),
        80,
        0
      )
    )
  )
)
+
N("Adicionando pegadinha")
+
IF(AND($M330 = 16, $L330 = 9, $N330 = 11) + N("Se for de vendas, com mestrado, analista sênior"),
  IF($J330 = 5,
    100,
    0
  )
  +
  IF($H330 = "M",
    200,
    0
  ),
  0
)</f>
        <v>15000</v>
      </c>
    </row>
    <row r="331" spans="1:22" x14ac:dyDescent="0.2">
      <c r="A331" s="7" cm="1">
        <f t="array" aca="1" ref="A331" ca="1">INDEX(Companies!$A:$A,RANDBETWEEN(2,COUNTA(Companies!$A:$A)),1)</f>
        <v>2</v>
      </c>
      <c r="B331" s="5">
        <f t="shared" si="50"/>
        <v>330</v>
      </c>
      <c r="C331" s="6">
        <f t="shared" ca="1" si="51"/>
        <v>1</v>
      </c>
      <c r="D331" s="7">
        <f ca="1">IF($B331 = 1 + N("Presidente"),
    127,
    IF($B331 = 2 + N("Vice-Presidente"),
        72,
        IF($B331 = 3 + N("Secretária bilíngue"),
            13,
            RANDBETWEEN(5,COUNT(Name!$A:$A) + 1)
        )
    )
)</f>
        <v>15</v>
      </c>
      <c r="E331" s="7" t="str">
        <f ca="1" xml:space="preserve">
VLOOKUP(
  $D331,
  Name!$A:$B,
  2,
  FALSE
)
&amp; " " &amp;
IF($B331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Greco Alvarenga</v>
      </c>
      <c r="F331" s="7">
        <v>2</v>
      </c>
      <c r="G331" s="7" t="str" cm="1">
        <f t="array" aca="1" ref="G331" ca="1">VLOOKUP(INDEX(States!$B:$B,RANDBETWEEN(2,COUNTA(States!$A:$A)),1),States!$B:$C,2,FALSE)</f>
        <v>PORTO</v>
      </c>
      <c r="H331" s="7" t="str">
        <f ca="1">VLOOKUP($D331,Name!$A:$C,3,FALSE)</f>
        <v>M</v>
      </c>
      <c r="I331" s="7" cm="1">
        <f t="array" aca="1" ref="I331" ca="1">INDEX('Marital status'!$A:$A,RANDBETWEEN(2,COUNTA('Marital status'!$A:$A)),1)</f>
        <v>2</v>
      </c>
      <c r="J331" s="7">
        <f t="shared" ca="1" si="52"/>
        <v>2</v>
      </c>
      <c r="K331" s="8">
        <f t="shared" ca="1" si="53"/>
        <v>35482</v>
      </c>
      <c r="L331" s="6">
        <f t="shared" ca="1" si="54"/>
        <v>4</v>
      </c>
      <c r="M331" s="7">
        <f ca="1" xml:space="preserve">
  IF(OR($N331 = 2, $N331 = 3, $N331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31" s="6">
        <f t="shared" ca="1" si="55"/>
        <v>8</v>
      </c>
      <c r="O331" s="7" t="str">
        <f ca="1">VLOOKUP($N331,Roles!$A:$B,2,FALSE)</f>
        <v>Analyst</v>
      </c>
      <c r="P331" s="6">
        <f t="shared" ca="1" si="56"/>
        <v>2</v>
      </c>
      <c r="Q331" s="8">
        <f ca="1" xml:space="preserve">
IF(
  OR(
    $N331=5,$N331=6,$N331=7,$N331=8,$N331=14
  ),
  36161,
  IF(
     (
      (TODAY() - $K331) / 365
     ) &lt; 19,
      TODAY(),
      RANDBETWEEN(36161,TODAY())
  )
)</f>
        <v>36161</v>
      </c>
      <c r="R331" s="6">
        <f ca="1">RANDBETWEEN(2,COUNTA('Recruitment source'!$A:$A))</f>
        <v>4</v>
      </c>
      <c r="S331" s="8" t="e">
        <f t="shared" ca="1" si="57"/>
        <v>#N/A</v>
      </c>
      <c r="T331" s="6" t="e">
        <f t="shared" ca="1" si="58"/>
        <v>#N/A</v>
      </c>
      <c r="U331" s="6">
        <f t="shared" ca="1" si="59"/>
        <v>2</v>
      </c>
      <c r="V331" s="1">
        <f ca="1" xml:space="preserve">
IF($N331 = 5 + N("Presidente"),
    27000,
    IF($N331 = 6 + N("Vice-presidente"),
        23000,
        IF(OR($N331 = 8, $N331= 13, $N331 = 12) + N("Secretária bilíngue ou coordenador ou especialista"),
            8000,
            IF($N331 = 7 + N("Diretor"),
                15000,
                IF($N331 = 14 + N("Gerente"),
                    12000,
                    IF($N331 = 9 + N("Estagiário"),
                        705,
                        IF($N331 = 10 + N("Trainee"),
                            805,
                            IF($N331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IF($L331 = 7,
  500,
  IF($L331 = 8,
    1000,
    IF($L331 = 9,
      1500,
      IF($L331 = 10,
        2000,
        0
      )
    )
  )
)
+
N("Adicional no salário por área")
+
IF($M331 = 14 + N("Tecnologia da Informação"),
  120,
  IF($M331 = 16 + N("Vendas"),
    110,
    IF($M331 = 15 + N("Jurídico"),
      100,
      IF(OR($M331 = 8, $M331 = 9, $M331 = 11) + N("Recursos humanos ou comercial ou comunicação e marketing"),
        80,
        0
      )
    )
  )
)
+
N("Adicionando pegadinha")
+
IF(AND($M331 = 16, $L331 = 9, $N331 = 11) + N("Se for de vendas, com mestrado, analista sênior"),
  IF($J331 = 5,
    100,
    0
  )
  +
  IF($H331 = "M",
    200,
    0
  ),
  0
)</f>
        <v>8000</v>
      </c>
    </row>
    <row r="332" spans="1:22" x14ac:dyDescent="0.2">
      <c r="A332" s="7" cm="1">
        <f t="array" aca="1" ref="A332" ca="1">INDEX(Companies!$A:$A,RANDBETWEEN(2,COUNTA(Companies!$A:$A)),1)</f>
        <v>2</v>
      </c>
      <c r="B332" s="5">
        <f t="shared" si="50"/>
        <v>331</v>
      </c>
      <c r="C332" s="6">
        <f t="shared" ca="1" si="51"/>
        <v>1</v>
      </c>
      <c r="D332" s="7">
        <f ca="1">IF($B332 = 1 + N("Presidente"),
    127,
    IF($B332 = 2 + N("Vice-Presidente"),
        72,
        IF($B332 = 3 + N("Secretária bilíngue"),
            13,
            RANDBETWEEN(5,COUNT(Name!$A:$A) + 1)
        )
    )
)</f>
        <v>8</v>
      </c>
      <c r="E332" s="7" t="str">
        <f ca="1" xml:space="preserve">
VLOOKUP(
  $D332,
  Name!$A:$B,
  2,
  FALSE
)
&amp; " " &amp;
IF($B332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Badu Rinaldi</v>
      </c>
      <c r="F332" s="7">
        <v>2</v>
      </c>
      <c r="G332" s="7" t="str" cm="1">
        <f t="array" aca="1" ref="G332" ca="1">VLOOKUP(INDEX(States!$B:$B,RANDBETWEEN(2,COUNTA(States!$A:$A)),1),States!$B:$C,2,FALSE)</f>
        <v xml:space="preserve"> ÉVORA</v>
      </c>
      <c r="H332" s="7" t="str">
        <f ca="1">VLOOKUP($D332,Name!$A:$C,3,FALSE)</f>
        <v>F</v>
      </c>
      <c r="I332" s="7" cm="1">
        <f t="array" aca="1" ref="I332" ca="1">INDEX('Marital status'!$A:$A,RANDBETWEEN(2,COUNTA('Marital status'!$A:$A)),1)</f>
        <v>2</v>
      </c>
      <c r="J332" s="7">
        <f t="shared" ca="1" si="52"/>
        <v>2</v>
      </c>
      <c r="K332" s="8">
        <f t="shared" ca="1" si="53"/>
        <v>29192</v>
      </c>
      <c r="L332" s="6">
        <f t="shared" ca="1" si="54"/>
        <v>4</v>
      </c>
      <c r="M332" s="7">
        <f ca="1" xml:space="preserve">
  IF(OR($N332 = 2, $N332 = 3, $N332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32" s="6">
        <f t="shared" ca="1" si="55"/>
        <v>7</v>
      </c>
      <c r="O332" s="7" t="str">
        <f ca="1">VLOOKUP($N332,Roles!$A:$B,2,FALSE)</f>
        <v>Trainee</v>
      </c>
      <c r="P332" s="6" t="e">
        <f t="shared" ca="1" si="56"/>
        <v>#N/A</v>
      </c>
      <c r="Q332" s="8">
        <f ca="1" xml:space="preserve">
IF(
  OR(
    $N332=5,$N332=6,$N332=7,$N332=8,$N332=14
  ),
  36161,
  IF(
     (
      (TODAY() - $K332) / 365
     ) &lt; 19,
      TODAY(),
      RANDBETWEEN(36161,TODAY())
  )
)</f>
        <v>36161</v>
      </c>
      <c r="R332" s="6">
        <f ca="1">RANDBETWEEN(2,COUNTA('Recruitment source'!$A:$A))</f>
        <v>7</v>
      </c>
      <c r="S332" s="8" t="e">
        <f t="shared" ca="1" si="57"/>
        <v>#N/A</v>
      </c>
      <c r="T332" s="6" t="e">
        <f t="shared" ca="1" si="58"/>
        <v>#N/A</v>
      </c>
      <c r="U332" s="6">
        <f t="shared" ca="1" si="59"/>
        <v>2</v>
      </c>
      <c r="V332" s="1">
        <f ca="1" xml:space="preserve">
IF($N332 = 5 + N("Presidente"),
    27000,
    IF($N332 = 6 + N("Vice-presidente"),
        23000,
        IF(OR($N332 = 8, $N332= 13, $N332 = 12) + N("Secretária bilíngue ou coordenador ou especialista"),
            8000,
            IF($N332 = 7 + N("Diretor"),
                15000,
                IF($N332 = 14 + N("Gerente"),
                    12000,
                    IF($N332 = 9 + N("Estagiário"),
                        705,
                        IF($N332 = 10 + N("Trainee"),
                            805,
                            IF($N332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IF($L332 = 7,
  500,
  IF($L332 = 8,
    1000,
    IF($L332 = 9,
      1500,
      IF($L332 = 10,
        2000,
        0
      )
    )
  )
)
+
N("Adicional no salário por área")
+
IF($M332 = 14 + N("Tecnologia da Informação"),
  120,
  IF($M332 = 16 + N("Vendas"),
    110,
    IF($M332 = 15 + N("Jurídico"),
      100,
      IF(OR($M332 = 8, $M332 = 9, $M332 = 11) + N("Recursos humanos ou comercial ou comunicação e marketing"),
        80,
        0
      )
    )
  )
)
+
N("Adicionando pegadinha")
+
IF(AND($M332 = 16, $L332 = 9, $N332 = 11) + N("Se for de vendas, com mestrado, analista sênior"),
  IF($J332 = 5,
    100,
    0
  )
  +
  IF($H332 = "M",
    200,
    0
  ),
  0
)</f>
        <v>15000</v>
      </c>
    </row>
    <row r="333" spans="1:22" x14ac:dyDescent="0.2">
      <c r="A333" s="7" cm="1">
        <f t="array" aca="1" ref="A333" ca="1">INDEX(Companies!$A:$A,RANDBETWEEN(2,COUNTA(Companies!$A:$A)),1)</f>
        <v>2</v>
      </c>
      <c r="B333" s="5">
        <f t="shared" si="50"/>
        <v>332</v>
      </c>
      <c r="C333" s="6">
        <f t="shared" ca="1" si="51"/>
        <v>0</v>
      </c>
      <c r="D333" s="7">
        <f ca="1">IF($B333 = 1 + N("Presidente"),
    127,
    IF($B333 = 2 + N("Vice-Presidente"),
        72,
        IF($B333 = 3 + N("Secretária bilíngue"),
            13,
            RANDBETWEEN(5,COUNT(Name!$A:$A) + 1)
        )
    )
)</f>
        <v>331</v>
      </c>
      <c r="E333" s="7" t="str">
        <f ca="1" xml:space="preserve">
VLOOKUP(
  $D333,
  Name!$A:$B,
  2,
  FALSE
)
&amp; " " &amp;
IF($B333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Tavares Santana</v>
      </c>
      <c r="F333" s="7">
        <v>2</v>
      </c>
      <c r="G333" s="7" t="str" cm="1">
        <f t="array" aca="1" ref="G333" ca="1">VLOOKUP(INDEX(States!$B:$B,RANDBETWEEN(2,COUNTA(States!$A:$A)),1),States!$B:$C,2,FALSE)</f>
        <v>PORTO</v>
      </c>
      <c r="H333" s="7" t="str">
        <f ca="1">VLOOKUP($D333,Name!$A:$C,3,FALSE)</f>
        <v>M</v>
      </c>
      <c r="I333" s="7" cm="1">
        <f t="array" aca="1" ref="I333" ca="1">INDEX('Marital status'!$A:$A,RANDBETWEEN(2,COUNTA('Marital status'!$A:$A)),1)</f>
        <v>3</v>
      </c>
      <c r="J333" s="7">
        <f t="shared" ca="1" si="52"/>
        <v>2</v>
      </c>
      <c r="K333" s="8">
        <f t="shared" ca="1" si="53"/>
        <v>35076</v>
      </c>
      <c r="L333" s="6">
        <f t="shared" ca="1" si="54"/>
        <v>4</v>
      </c>
      <c r="M333" s="7">
        <f ca="1" xml:space="preserve">
  IF(OR($N333 = 2, $N333 = 3, $N333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33" s="6">
        <f t="shared" ca="1" si="55"/>
        <v>8</v>
      </c>
      <c r="O333" s="7" t="str">
        <f ca="1">VLOOKUP($N333,Roles!$A:$B,2,FALSE)</f>
        <v>Analyst</v>
      </c>
      <c r="P333" s="6">
        <f t="shared" ca="1" si="56"/>
        <v>3</v>
      </c>
      <c r="Q333" s="8">
        <f ca="1" xml:space="preserve">
IF(
  OR(
    $N333=5,$N333=6,$N333=7,$N333=8,$N333=14
  ),
  36161,
  IF(
     (
      (TODAY() - $K333) / 365
     ) &lt; 19,
      TODAY(),
      RANDBETWEEN(36161,TODAY())
  )
)</f>
        <v>36161</v>
      </c>
      <c r="R333" s="6">
        <f ca="1">RANDBETWEEN(2,COUNTA('Recruitment source'!$A:$A))</f>
        <v>7</v>
      </c>
      <c r="S333" s="8">
        <f t="shared" ca="1" si="57"/>
        <v>37103</v>
      </c>
      <c r="T333" s="6">
        <f t="shared" ca="1" si="58"/>
        <v>9</v>
      </c>
      <c r="U333" s="6">
        <f t="shared" ca="1" si="59"/>
        <v>1</v>
      </c>
      <c r="V333" s="1">
        <f ca="1" xml:space="preserve">
IF($N333 = 5 + N("Presidente"),
    27000,
    IF($N333 = 6 + N("Vice-presidente"),
        23000,
        IF(OR($N333 = 8, $N333= 13, $N333 = 12) + N("Secretária bilíngue ou coordenador ou especialista"),
            8000,
            IF($N333 = 7 + N("Diretor"),
                15000,
                IF($N333 = 14 + N("Gerente"),
                    12000,
                    IF($N333 = 9 + N("Estagiário"),
                        705,
                        IF($N333 = 10 + N("Trainee"),
                            805,
                            IF($N333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IF($L333 = 7,
  500,
  IF($L333 = 8,
    1000,
    IF($L333 = 9,
      1500,
      IF($L333 = 10,
        2000,
        0
      )
    )
  )
)
+
N("Adicional no salário por área")
+
IF($M333 = 14 + N("Tecnologia da Informação"),
  120,
  IF($M333 = 16 + N("Vendas"),
    110,
    IF($M333 = 15 + N("Jurídico"),
      100,
      IF(OR($M333 = 8, $M333 = 9, $M333 = 11) + N("Recursos humanos ou comercial ou comunicação e marketing"),
        80,
        0
      )
    )
  )
)
+
N("Adicionando pegadinha")
+
IF(AND($M333 = 16, $L333 = 9, $N333 = 11) + N("Se for de vendas, com mestrado, analista sênior"),
  IF($J333 = 5,
    100,
    0
  )
  +
  IF($H333 = "M",
    200,
    0
  ),
  0
)</f>
        <v>8080</v>
      </c>
    </row>
    <row r="334" spans="1:22" x14ac:dyDescent="0.2">
      <c r="A334" s="7" cm="1">
        <f t="array" aca="1" ref="A334" ca="1">INDEX(Companies!$A:$A,RANDBETWEEN(2,COUNTA(Companies!$A:$A)),1)</f>
        <v>2</v>
      </c>
      <c r="B334" s="5">
        <f t="shared" si="50"/>
        <v>333</v>
      </c>
      <c r="C334" s="6">
        <f t="shared" ca="1" si="51"/>
        <v>1</v>
      </c>
      <c r="D334" s="7">
        <f ca="1">IF($B334 = 1 + N("Presidente"),
    127,
    IF($B334 = 2 + N("Vice-Presidente"),
        72,
        IF($B334 = 3 + N("Secretária bilíngue"),
            13,
            RANDBETWEEN(5,COUNT(Name!$A:$A) + 1)
        )
    )
)</f>
        <v>185</v>
      </c>
      <c r="E334" s="7" t="str">
        <f ca="1" xml:space="preserve">
VLOOKUP(
  $D334,
  Name!$A:$B,
  2,
  FALSE
)
&amp; " " &amp;
IF($B334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Garcia Aguiar</v>
      </c>
      <c r="F334" s="7">
        <v>2</v>
      </c>
      <c r="G334" s="7" t="str" cm="1">
        <f t="array" aca="1" ref="G334" ca="1">VLOOKUP(INDEX(States!$B:$B,RANDBETWEEN(2,COUNTA(States!$A:$A)),1),States!$B:$C,2,FALSE)</f>
        <v>Faro</v>
      </c>
      <c r="H334" s="7" t="str">
        <f ca="1">VLOOKUP($D334,Name!$A:$C,3,FALSE)</f>
        <v>M</v>
      </c>
      <c r="I334" s="7" cm="1">
        <f t="array" aca="1" ref="I334" ca="1">INDEX('Marital status'!$A:$A,RANDBETWEEN(2,COUNTA('Marital status'!$A:$A)),1)</f>
        <v>6</v>
      </c>
      <c r="J334" s="7">
        <f t="shared" ca="1" si="52"/>
        <v>2</v>
      </c>
      <c r="K334" s="8">
        <f t="shared" ca="1" si="53"/>
        <v>33662</v>
      </c>
      <c r="L334" s="6">
        <f t="shared" ca="1" si="54"/>
        <v>4</v>
      </c>
      <c r="M334" s="7">
        <f ca="1" xml:space="preserve">
  IF(OR($N334 = 2, $N334 = 3, $N334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34" s="6">
        <f t="shared" ca="1" si="55"/>
        <v>7</v>
      </c>
      <c r="O334" s="7" t="str">
        <f ca="1">VLOOKUP($N334,Roles!$A:$B,2,FALSE)</f>
        <v>Trainee</v>
      </c>
      <c r="P334" s="6" t="e">
        <f t="shared" ca="1" si="56"/>
        <v>#N/A</v>
      </c>
      <c r="Q334" s="8">
        <f ca="1" xml:space="preserve">
IF(
  OR(
    $N334=5,$N334=6,$N334=7,$N334=8,$N334=14
  ),
  36161,
  IF(
     (
      (TODAY() - $K334) / 365
     ) &lt; 19,
      TODAY(),
      RANDBETWEEN(36161,TODAY())
  )
)</f>
        <v>36161</v>
      </c>
      <c r="R334" s="6">
        <f ca="1">RANDBETWEEN(2,COUNTA('Recruitment source'!$A:$A))</f>
        <v>6</v>
      </c>
      <c r="S334" s="8" t="e">
        <f t="shared" ca="1" si="57"/>
        <v>#N/A</v>
      </c>
      <c r="T334" s="6" t="e">
        <f t="shared" ca="1" si="58"/>
        <v>#N/A</v>
      </c>
      <c r="U334" s="6">
        <f t="shared" ca="1" si="59"/>
        <v>5</v>
      </c>
      <c r="V334" s="1">
        <f ca="1" xml:space="preserve">
IF($N334 = 5 + N("Presidente"),
    27000,
    IF($N334 = 6 + N("Vice-presidente"),
        23000,
        IF(OR($N334 = 8, $N334= 13, $N334 = 12) + N("Secretária bilíngue ou coordenador ou especialista"),
            8000,
            IF($N334 = 7 + N("Diretor"),
                15000,
                IF($N334 = 14 + N("Gerente"),
                    12000,
                    IF($N334 = 9 + N("Estagiário"),
                        705,
                        IF($N334 = 10 + N("Trainee"),
                            805,
                            IF($N334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IF($L334 = 7,
  500,
  IF($L334 = 8,
    1000,
    IF($L334 = 9,
      1500,
      IF($L334 = 10,
        2000,
        0
      )
    )
  )
)
+
N("Adicional no salário por área")
+
IF($M334 = 14 + N("Tecnologia da Informação"),
  120,
  IF($M334 = 16 + N("Vendas"),
    110,
    IF($M334 = 15 + N("Jurídico"),
      100,
      IF(OR($M334 = 8, $M334 = 9, $M334 = 11) + N("Recursos humanos ou comercial ou comunicação e marketing"),
        80,
        0
      )
    )
  )
)
+
N("Adicionando pegadinha")
+
IF(AND($M334 = 16, $L334 = 9, $N334 = 11) + N("Se for de vendas, com mestrado, analista sênior"),
  IF($J334 = 5,
    100,
    0
  )
  +
  IF($H334 = "M",
    200,
    0
  ),
  0
)</f>
        <v>15080</v>
      </c>
    </row>
    <row r="335" spans="1:22" x14ac:dyDescent="0.2">
      <c r="A335" s="7" cm="1">
        <f t="array" aca="1" ref="A335" ca="1">INDEX(Companies!$A:$A,RANDBETWEEN(2,COUNTA(Companies!$A:$A)),1)</f>
        <v>2</v>
      </c>
      <c r="B335" s="5">
        <f t="shared" si="50"/>
        <v>334</v>
      </c>
      <c r="C335" s="6">
        <f t="shared" ca="1" si="51"/>
        <v>1</v>
      </c>
      <c r="D335" s="7">
        <f ca="1">IF($B335 = 1 + N("Presidente"),
    127,
    IF($B335 = 2 + N("Vice-Presidente"),
        72,
        IF($B335 = 3 + N("Secretária bilíngue"),
            13,
            RANDBETWEEN(5,COUNT(Name!$A:$A) + 1)
        )
    )
)</f>
        <v>114</v>
      </c>
      <c r="E335" s="7" t="str">
        <f ca="1" xml:space="preserve">
VLOOKUP(
  $D335,
  Name!$A:$B,
  2,
  FALSE
)
&amp; " " &amp;
IF($B335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Barboza De Luca</v>
      </c>
      <c r="F335" s="7">
        <v>2</v>
      </c>
      <c r="G335" s="7" t="str" cm="1">
        <f t="array" aca="1" ref="G335" ca="1">VLOOKUP(INDEX(States!$B:$B,RANDBETWEEN(2,COUNTA(States!$A:$A)),1),States!$B:$C,2,FALSE)</f>
        <v xml:space="preserve"> Lisboa</v>
      </c>
      <c r="H335" s="7" t="str">
        <f ca="1">VLOOKUP($D335,Name!$A:$C,3,FALSE)</f>
        <v>M</v>
      </c>
      <c r="I335" s="7" cm="1">
        <f t="array" aca="1" ref="I335" ca="1">INDEX('Marital status'!$A:$A,RANDBETWEEN(2,COUNTA('Marital status'!$A:$A)),1)</f>
        <v>6</v>
      </c>
      <c r="J335" s="7">
        <f t="shared" ca="1" si="52"/>
        <v>2</v>
      </c>
      <c r="K335" s="8">
        <f t="shared" ca="1" si="53"/>
        <v>36979</v>
      </c>
      <c r="L335" s="6">
        <f t="shared" ca="1" si="54"/>
        <v>4</v>
      </c>
      <c r="M335" s="7">
        <f ca="1" xml:space="preserve">
  IF(OR($N335 = 2, $N335 = 3, $N335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35" s="6">
        <f t="shared" ca="1" si="55"/>
        <v>8</v>
      </c>
      <c r="O335" s="7" t="str">
        <f ca="1">VLOOKUP($N335,Roles!$A:$B,2,FALSE)</f>
        <v>Analyst</v>
      </c>
      <c r="P335" s="6">
        <f t="shared" ca="1" si="56"/>
        <v>4</v>
      </c>
      <c r="Q335" s="8">
        <f ca="1" xml:space="preserve">
IF(
  OR(
    $N335=5,$N335=6,$N335=7,$N335=8,$N335=14
  ),
  36161,
  IF(
     (
      (TODAY() - $K335) / 365
     ) &lt; 19,
      TODAY(),
      RANDBETWEEN(36161,TODAY())
  )
)</f>
        <v>36161</v>
      </c>
      <c r="R335" s="6">
        <f ca="1">RANDBETWEEN(2,COUNTA('Recruitment source'!$A:$A))</f>
        <v>9</v>
      </c>
      <c r="S335" s="8" t="e">
        <f t="shared" ca="1" si="57"/>
        <v>#N/A</v>
      </c>
      <c r="T335" s="6" t="e">
        <f t="shared" ca="1" si="58"/>
        <v>#N/A</v>
      </c>
      <c r="U335" s="6">
        <f t="shared" ca="1" si="59"/>
        <v>5</v>
      </c>
      <c r="V335" s="1">
        <f ca="1" xml:space="preserve">
IF($N335 = 5 + N("Presidente"),
    27000,
    IF($N335 = 6 + N("Vice-presidente"),
        23000,
        IF(OR($N335 = 8, $N335= 13, $N335 = 12) + N("Secretária bilíngue ou coordenador ou especialista"),
            8000,
            IF($N335 = 7 + N("Diretor"),
                15000,
                IF($N335 = 14 + N("Gerente"),
                    12000,
                    IF($N335 = 9 + N("Estagiário"),
                        705,
                        IF($N335 = 10 + N("Trainee"),
                            805,
                            IF($N335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IF($L335 = 7,
  500,
  IF($L335 = 8,
    1000,
    IF($L335 = 9,
      1500,
      IF($L335 = 10,
        2000,
        0
      )
    )
  )
)
+
N("Adicional no salário por área")
+
IF($M335 = 14 + N("Tecnologia da Informação"),
  120,
  IF($M335 = 16 + N("Vendas"),
    110,
    IF($M335 = 15 + N("Jurídico"),
      100,
      IF(OR($M335 = 8, $M335 = 9, $M335 = 11) + N("Recursos humanos ou comercial ou comunicação e marketing"),
        80,
        0
      )
    )
  )
)
+
N("Adicionando pegadinha")
+
IF(AND($M335 = 16, $L335 = 9, $N335 = 11) + N("Se for de vendas, com mestrado, analista sênior"),
  IF($J335 = 5,
    100,
    0
  )
  +
  IF($H335 = "M",
    200,
    0
  ),
  0
)</f>
        <v>8000</v>
      </c>
    </row>
    <row r="336" spans="1:22" x14ac:dyDescent="0.2">
      <c r="A336" s="7" cm="1">
        <f t="array" aca="1" ref="A336" ca="1">INDEX(Companies!$A:$A,RANDBETWEEN(2,COUNTA(Companies!$A:$A)),1)</f>
        <v>2</v>
      </c>
      <c r="B336" s="5">
        <f t="shared" si="50"/>
        <v>335</v>
      </c>
      <c r="C336" s="6">
        <f t="shared" ca="1" si="51"/>
        <v>1</v>
      </c>
      <c r="D336" s="7">
        <f ca="1">IF($B336 = 1 + N("Presidente"),
    127,
    IF($B336 = 2 + N("Vice-Presidente"),
        72,
        IF($B336 = 3 + N("Secretária bilíngue"),
            13,
            RANDBETWEEN(5,COUNT(Name!$A:$A) + 1)
        )
    )
)</f>
        <v>339</v>
      </c>
      <c r="E336" s="7" t="str">
        <f ca="1" xml:space="preserve">
VLOOKUP(
  $D336,
  Name!$A:$B,
  2,
  FALSE
)
&amp; " " &amp;
IF($B336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Borba Caminha</v>
      </c>
      <c r="F336" s="7">
        <v>2</v>
      </c>
      <c r="G336" s="7" t="str" cm="1">
        <f t="array" aca="1" ref="G336" ca="1">VLOOKUP(INDEX(States!$B:$B,RANDBETWEEN(2,COUNTA(States!$A:$A)),1),States!$B:$C,2,FALSE)</f>
        <v>Vila Real</v>
      </c>
      <c r="H336" s="7" t="str">
        <f ca="1">VLOOKUP($D336,Name!$A:$C,3,FALSE)</f>
        <v>F</v>
      </c>
      <c r="I336" s="7" cm="1">
        <f t="array" aca="1" ref="I336" ca="1">INDEX('Marital status'!$A:$A,RANDBETWEEN(2,COUNTA('Marital status'!$A:$A)),1)</f>
        <v>2</v>
      </c>
      <c r="J336" s="7">
        <f t="shared" ca="1" si="52"/>
        <v>3</v>
      </c>
      <c r="K336" s="8">
        <f t="shared" ca="1" si="53"/>
        <v>28981</v>
      </c>
      <c r="L336" s="6">
        <f t="shared" ca="1" si="54"/>
        <v>4</v>
      </c>
      <c r="M336" s="7">
        <f ca="1" xml:space="preserve">
  IF(OR($N336 = 2, $N336 = 3, $N336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336" s="6">
        <f t="shared" ca="1" si="55"/>
        <v>6</v>
      </c>
      <c r="O336" s="7" t="str">
        <f ca="1">VLOOKUP($N336,Roles!$A:$B,2,FALSE)</f>
        <v>Intern</v>
      </c>
      <c r="P336" s="6" t="e">
        <f t="shared" ca="1" si="56"/>
        <v>#N/A</v>
      </c>
      <c r="Q336" s="8">
        <f ca="1" xml:space="preserve">
IF(
  OR(
    $N336=5,$N336=6,$N336=7,$N336=8,$N336=14
  ),
  36161,
  IF(
     (
      (TODAY() - $K336) / 365
     ) &lt; 19,
      TODAY(),
      RANDBETWEEN(36161,TODAY())
  )
)</f>
        <v>36161</v>
      </c>
      <c r="R336" s="6">
        <f ca="1">RANDBETWEEN(2,COUNTA('Recruitment source'!$A:$A))</f>
        <v>9</v>
      </c>
      <c r="S336" s="8" t="e">
        <f t="shared" ca="1" si="57"/>
        <v>#N/A</v>
      </c>
      <c r="T336" s="6" t="e">
        <f t="shared" ca="1" si="58"/>
        <v>#N/A</v>
      </c>
      <c r="U336" s="6">
        <f t="shared" ca="1" si="59"/>
        <v>3</v>
      </c>
      <c r="V336" s="1">
        <f ca="1" xml:space="preserve">
IF($N336 = 5 + N("Presidente"),
    27000,
    IF($N336 = 6 + N("Vice-presidente"),
        23000,
        IF(OR($N336 = 8, $N336= 13, $N336 = 12) + N("Secretária bilíngue ou coordenador ou especialista"),
            8000,
            IF($N336 = 7 + N("Diretor"),
                15000,
                IF($N336 = 14 + N("Gerente"),
                    12000,
                    IF($N336 = 9 + N("Estagiário"),
                        705,
                        IF($N336 = 10 + N("Trainee"),
                            805,
                            IF($N336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IF($L336 = 7,
  500,
  IF($L336 = 8,
    1000,
    IF($L336 = 9,
      1500,
      IF($L336 = 10,
        2000,
        0
      )
    )
  )
)
+
N("Adicional no salário por área")
+
IF($M336 = 14 + N("Tecnologia da Informação"),
  120,
  IF($M336 = 16 + N("Vendas"),
    110,
    IF($M336 = 15 + N("Jurídico"),
      100,
      IF(OR($M336 = 8, $M336 = 9, $M336 = 11) + N("Recursos humanos ou comercial ou comunicação e marketing"),
        80,
        0
      )
    )
  )
)
+
N("Adicionando pegadinha")
+
IF(AND($M336 = 16, $L336 = 9, $N336 = 11) + N("Se for de vendas, com mestrado, analista sênior"),
  IF($J336 = 5,
    100,
    0
  )
  +
  IF($H336 = "M",
    200,
    0
  ),
  0
)</f>
        <v>23080</v>
      </c>
    </row>
    <row r="337" spans="1:22" x14ac:dyDescent="0.2">
      <c r="A337" s="7" cm="1">
        <f t="array" aca="1" ref="A337" ca="1">INDEX(Companies!$A:$A,RANDBETWEEN(2,COUNTA(Companies!$A:$A)),1)</f>
        <v>2</v>
      </c>
      <c r="B337" s="5">
        <f t="shared" si="50"/>
        <v>336</v>
      </c>
      <c r="C337" s="6">
        <f t="shared" ca="1" si="51"/>
        <v>1</v>
      </c>
      <c r="D337" s="7">
        <f ca="1">IF($B337 = 1 + N("Presidente"),
    127,
    IF($B337 = 2 + N("Vice-Presidente"),
        72,
        IF($B337 = 3 + N("Secretária bilíngue"),
            13,
            RANDBETWEEN(5,COUNT(Name!$A:$A) + 1)
        )
    )
)</f>
        <v>274</v>
      </c>
      <c r="E337" s="7" t="str">
        <f ca="1" xml:space="preserve">
VLOOKUP(
  $D337,
  Name!$A:$B,
  2,
  FALSE
)
&amp; " " &amp;
IF($B337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Barboza Cunha</v>
      </c>
      <c r="F337" s="7">
        <v>2</v>
      </c>
      <c r="G337" s="7" t="str" cm="1">
        <f t="array" aca="1" ref="G337" ca="1">VLOOKUP(INDEX(States!$B:$B,RANDBETWEEN(2,COUNTA(States!$A:$A)),1),States!$B:$C,2,FALSE)</f>
        <v>Leiria</v>
      </c>
      <c r="H337" s="7" t="str">
        <f ca="1">VLOOKUP($D337,Name!$A:$C,3,FALSE)</f>
        <v>F</v>
      </c>
      <c r="I337" s="7" cm="1">
        <f t="array" aca="1" ref="I337" ca="1">INDEX('Marital status'!$A:$A,RANDBETWEEN(2,COUNTA('Marital status'!$A:$A)),1)</f>
        <v>2</v>
      </c>
      <c r="J337" s="7">
        <f t="shared" ca="1" si="52"/>
        <v>2</v>
      </c>
      <c r="K337" s="8">
        <f t="shared" ca="1" si="53"/>
        <v>33226</v>
      </c>
      <c r="L337" s="6">
        <f t="shared" ca="1" si="54"/>
        <v>5</v>
      </c>
      <c r="M337" s="7">
        <f ca="1" xml:space="preserve">
  IF(OR($N337 = 2, $N337 = 3, $N337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37" s="6">
        <f t="shared" ca="1" si="55"/>
        <v>8</v>
      </c>
      <c r="O337" s="7" t="str">
        <f ca="1">VLOOKUP($N337,Roles!$A:$B,2,FALSE)</f>
        <v>Analyst</v>
      </c>
      <c r="P337" s="6">
        <f t="shared" ca="1" si="56"/>
        <v>2</v>
      </c>
      <c r="Q337" s="8">
        <f ca="1" xml:space="preserve">
IF(
  OR(
    $N337=5,$N337=6,$N337=7,$N337=8,$N337=14
  ),
  36161,
  IF(
     (
      (TODAY() - $K337) / 365
     ) &lt; 19,
      TODAY(),
      RANDBETWEEN(36161,TODAY())
  )
)</f>
        <v>36161</v>
      </c>
      <c r="R337" s="6">
        <f ca="1">RANDBETWEEN(2,COUNTA('Recruitment source'!$A:$A))</f>
        <v>10</v>
      </c>
      <c r="S337" s="8" t="e">
        <f t="shared" ca="1" si="57"/>
        <v>#N/A</v>
      </c>
      <c r="T337" s="6" t="e">
        <f t="shared" ca="1" si="58"/>
        <v>#N/A</v>
      </c>
      <c r="U337" s="6">
        <f t="shared" ca="1" si="59"/>
        <v>5</v>
      </c>
      <c r="V337" s="1">
        <f ca="1" xml:space="preserve">
IF($N337 = 5 + N("Presidente"),
    27000,
    IF($N337 = 6 + N("Vice-presidente"),
        23000,
        IF(OR($N337 = 8, $N337= 13, $N337 = 12) + N("Secretária bilíngue ou coordenador ou especialista"),
            8000,
            IF($N337 = 7 + N("Diretor"),
                15000,
                IF($N337 = 14 + N("Gerente"),
                    12000,
                    IF($N337 = 9 + N("Estagiário"),
                        705,
                        IF($N337 = 10 + N("Trainee"),
                            805,
                            IF($N337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IF($L337 = 7,
  500,
  IF($L337 = 8,
    1000,
    IF($L337 = 9,
      1500,
      IF($L337 = 10,
        2000,
        0
      )
    )
  )
)
+
N("Adicional no salário por área")
+
IF($M337 = 14 + N("Tecnologia da Informação"),
  120,
  IF($M337 = 16 + N("Vendas"),
    110,
    IF($M337 = 15 + N("Jurídico"),
      100,
      IF(OR($M337 = 8, $M337 = 9, $M337 = 11) + N("Recursos humanos ou comercial ou comunicação e marketing"),
        80,
        0
      )
    )
  )
)
+
N("Adicionando pegadinha")
+
IF(AND($M337 = 16, $L337 = 9, $N337 = 11) + N("Se for de vendas, com mestrado, analista sênior"),
  IF($J337 = 5,
    100,
    0
  )
  +
  IF($H337 = "M",
    200,
    0
  ),
  0
)</f>
        <v>8080</v>
      </c>
    </row>
    <row r="338" spans="1:22" x14ac:dyDescent="0.2">
      <c r="A338" s="7" cm="1">
        <f t="array" aca="1" ref="A338" ca="1">INDEX(Companies!$A:$A,RANDBETWEEN(2,COUNTA(Companies!$A:$A)),1)</f>
        <v>2</v>
      </c>
      <c r="B338" s="5">
        <f t="shared" si="50"/>
        <v>337</v>
      </c>
      <c r="C338" s="6">
        <f t="shared" ca="1" si="51"/>
        <v>1</v>
      </c>
      <c r="D338" s="7">
        <f ca="1">IF($B338 = 1 + N("Presidente"),
    127,
    IF($B338 = 2 + N("Vice-Presidente"),
        72,
        IF($B338 = 3 + N("Secretária bilíngue"),
            13,
            RANDBETWEEN(5,COUNT(Name!$A:$A) + 1)
        )
    )
)</f>
        <v>143</v>
      </c>
      <c r="E338" s="7" t="str">
        <f ca="1" xml:space="preserve">
VLOOKUP(
  $D338,
  Name!$A:$B,
  2,
  FALSE
)
&amp; " " &amp;
IF($B338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Ildelfonso Amor</v>
      </c>
      <c r="F338" s="7">
        <v>2</v>
      </c>
      <c r="G338" s="7" t="str" cm="1">
        <f t="array" aca="1" ref="G338" ca="1">VLOOKUP(INDEX(States!$B:$B,RANDBETWEEN(2,COUNTA(States!$A:$A)),1),States!$B:$C,2,FALSE)</f>
        <v>Viana do Castelo</v>
      </c>
      <c r="H338" s="7" t="str">
        <f ca="1">VLOOKUP($D338,Name!$A:$C,3,FALSE)</f>
        <v>M</v>
      </c>
      <c r="I338" s="7" cm="1">
        <f t="array" aca="1" ref="I338" ca="1">INDEX('Marital status'!$A:$A,RANDBETWEEN(2,COUNTA('Marital status'!$A:$A)),1)</f>
        <v>2</v>
      </c>
      <c r="J338" s="7">
        <f t="shared" ca="1" si="52"/>
        <v>2</v>
      </c>
      <c r="K338" s="8">
        <f t="shared" ca="1" si="53"/>
        <v>19215</v>
      </c>
      <c r="L338" s="6">
        <f t="shared" ca="1" si="54"/>
        <v>4</v>
      </c>
      <c r="M338" s="7">
        <f ca="1" xml:space="preserve">
  IF(OR($N338 = 2, $N338 = 3, $N338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38" s="6">
        <f t="shared" ca="1" si="55"/>
        <v>6</v>
      </c>
      <c r="O338" s="7" t="str">
        <f ca="1">VLOOKUP($N338,Roles!$A:$B,2,FALSE)</f>
        <v>Intern</v>
      </c>
      <c r="P338" s="6" t="e">
        <f t="shared" ca="1" si="56"/>
        <v>#N/A</v>
      </c>
      <c r="Q338" s="8">
        <f ca="1" xml:space="preserve">
IF(
  OR(
    $N338=5,$N338=6,$N338=7,$N338=8,$N338=14
  ),
  36161,
  IF(
     (
      (TODAY() - $K338) / 365
     ) &lt; 19,
      TODAY(),
      RANDBETWEEN(36161,TODAY())
  )
)</f>
        <v>36161</v>
      </c>
      <c r="R338" s="6">
        <f ca="1">RANDBETWEEN(2,COUNTA('Recruitment source'!$A:$A))</f>
        <v>8</v>
      </c>
      <c r="S338" s="8" t="e">
        <f t="shared" ca="1" si="57"/>
        <v>#N/A</v>
      </c>
      <c r="T338" s="6" t="e">
        <f t="shared" ca="1" si="58"/>
        <v>#N/A</v>
      </c>
      <c r="U338" s="6">
        <f t="shared" ca="1" si="59"/>
        <v>4</v>
      </c>
      <c r="V338" s="1">
        <f ca="1" xml:space="preserve">
IF($N338 = 5 + N("Presidente"),
    27000,
    IF($N338 = 6 + N("Vice-presidente"),
        23000,
        IF(OR($N338 = 8, $N338= 13, $N338 = 12) + N("Secretária bilíngue ou coordenador ou especialista"),
            8000,
            IF($N338 = 7 + N("Diretor"),
                15000,
                IF($N338 = 14 + N("Gerente"),
                    12000,
                    IF($N338 = 9 + N("Estagiário"),
                        705,
                        IF($N338 = 10 + N("Trainee"),
                            805,
                            IF($N338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IF($L338 = 7,
  500,
  IF($L338 = 8,
    1000,
    IF($L338 = 9,
      1500,
      IF($L338 = 10,
        2000,
        0
      )
    )
  )
)
+
N("Adicional no salário por área")
+
IF($M338 = 14 + N("Tecnologia da Informação"),
  120,
  IF($M338 = 16 + N("Vendas"),
    110,
    IF($M338 = 15 + N("Jurídico"),
      100,
      IF(OR($M338 = 8, $M338 = 9, $M338 = 11) + N("Recursos humanos ou comercial ou comunicação e marketing"),
        80,
        0
      )
    )
  )
)
+
N("Adicionando pegadinha")
+
IF(AND($M338 = 16, $L338 = 9, $N338 = 11) + N("Se for de vendas, com mestrado, analista sênior"),
  IF($J338 = 5,
    100,
    0
  )
  +
  IF($H338 = "M",
    200,
    0
  ),
  0
)</f>
        <v>23000</v>
      </c>
    </row>
    <row r="339" spans="1:22" x14ac:dyDescent="0.2">
      <c r="A339" s="7" cm="1">
        <f t="array" aca="1" ref="A339" ca="1">INDEX(Companies!$A:$A,RANDBETWEEN(2,COUNTA(Companies!$A:$A)),1)</f>
        <v>2</v>
      </c>
      <c r="B339" s="5">
        <f t="shared" si="50"/>
        <v>338</v>
      </c>
      <c r="C339" s="6">
        <f t="shared" ca="1" si="51"/>
        <v>1</v>
      </c>
      <c r="D339" s="7">
        <f ca="1">IF($B339 = 1 + N("Presidente"),
    127,
    IF($B339 = 2 + N("Vice-Presidente"),
        72,
        IF($B339 = 3 + N("Secretária bilíngue"),
            13,
            RANDBETWEEN(5,COUNT(Name!$A:$A) + 1)
        )
    )
)</f>
        <v>222</v>
      </c>
      <c r="E339" s="7" t="str">
        <f ca="1" xml:space="preserve">
VLOOKUP(
  $D339,
  Name!$A:$B,
  2,
  FALSE
)
&amp; " " &amp;
IF($B339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Leone Bicalho</v>
      </c>
      <c r="F339" s="7">
        <v>2</v>
      </c>
      <c r="G339" s="7" t="str" cm="1">
        <f t="array" aca="1" ref="G339" ca="1">VLOOKUP(INDEX(States!$B:$B,RANDBETWEEN(2,COUNTA(States!$A:$A)),1),States!$B:$C,2,FALSE)</f>
        <v>Castelo Branco</v>
      </c>
      <c r="H339" s="7" t="str">
        <f ca="1">VLOOKUP($D339,Name!$A:$C,3,FALSE)</f>
        <v>F</v>
      </c>
      <c r="I339" s="7" cm="1">
        <f t="array" aca="1" ref="I339" ca="1">INDEX('Marital status'!$A:$A,RANDBETWEEN(2,COUNTA('Marital status'!$A:$A)),1)</f>
        <v>2</v>
      </c>
      <c r="J339" s="7">
        <f t="shared" ca="1" si="52"/>
        <v>2</v>
      </c>
      <c r="K339" s="8">
        <f t="shared" ca="1" si="53"/>
        <v>35282</v>
      </c>
      <c r="L339" s="6">
        <f t="shared" ca="1" si="54"/>
        <v>4</v>
      </c>
      <c r="M339" s="7">
        <f ca="1" xml:space="preserve">
  IF(OR($N339 = 2, $N339 = 3, $N339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339" s="6">
        <f t="shared" ca="1" si="55"/>
        <v>8</v>
      </c>
      <c r="O339" s="7" t="str">
        <f ca="1">VLOOKUP($N339,Roles!$A:$B,2,FALSE)</f>
        <v>Analyst</v>
      </c>
      <c r="P339" s="6">
        <f t="shared" ca="1" si="56"/>
        <v>2</v>
      </c>
      <c r="Q339" s="8">
        <f ca="1" xml:space="preserve">
IF(
  OR(
    $N339=5,$N339=6,$N339=7,$N339=8,$N339=14
  ),
  36161,
  IF(
     (
      (TODAY() - $K339) / 365
     ) &lt; 19,
      TODAY(),
      RANDBETWEEN(36161,TODAY())
  )
)</f>
        <v>36161</v>
      </c>
      <c r="R339" s="6">
        <f ca="1">RANDBETWEEN(2,COUNTA('Recruitment source'!$A:$A))</f>
        <v>7</v>
      </c>
      <c r="S339" s="8" t="e">
        <f t="shared" ca="1" si="57"/>
        <v>#N/A</v>
      </c>
      <c r="T339" s="6" t="e">
        <f t="shared" ca="1" si="58"/>
        <v>#N/A</v>
      </c>
      <c r="U339" s="6">
        <f t="shared" ca="1" si="59"/>
        <v>4</v>
      </c>
      <c r="V339" s="1">
        <f ca="1" xml:space="preserve">
IF($N339 = 5 + N("Presidente"),
    27000,
    IF($N339 = 6 + N("Vice-presidente"),
        23000,
        IF(OR($N339 = 8, $N339= 13, $N339 = 12) + N("Secretária bilíngue ou coordenador ou especialista"),
            8000,
            IF($N339 = 7 + N("Diretor"),
                15000,
                IF($N339 = 14 + N("Gerente"),
                    12000,
                    IF($N339 = 9 + N("Estagiário"),
                        705,
                        IF($N339 = 10 + N("Trainee"),
                            805,
                            IF($N339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IF($L339 = 7,
  500,
  IF($L339 = 8,
    1000,
    IF($L339 = 9,
      1500,
      IF($L339 = 10,
        2000,
        0
      )
    )
  )
)
+
N("Adicional no salário por área")
+
IF($M339 = 14 + N("Tecnologia da Informação"),
  120,
  IF($M339 = 16 + N("Vendas"),
    110,
    IF($M339 = 15 + N("Jurídico"),
      100,
      IF(OR($M339 = 8, $M339 = 9, $M339 = 11) + N("Recursos humanos ou comercial ou comunicação e marketing"),
        80,
        0
      )
    )
  )
)
+
N("Adicionando pegadinha")
+
IF(AND($M339 = 16, $L339 = 9, $N339 = 11) + N("Se for de vendas, com mestrado, analista sênior"),
  IF($J339 = 5,
    100,
    0
  )
  +
  IF($H339 = "M",
    200,
    0
  ),
  0
)</f>
        <v>8080</v>
      </c>
    </row>
    <row r="340" spans="1:22" x14ac:dyDescent="0.2">
      <c r="A340" s="7" cm="1">
        <f t="array" aca="1" ref="A340" ca="1">INDEX(Companies!$A:$A,RANDBETWEEN(2,COUNTA(Companies!$A:$A)),1)</f>
        <v>2</v>
      </c>
      <c r="B340" s="5">
        <f t="shared" si="50"/>
        <v>339</v>
      </c>
      <c r="C340" s="6">
        <f t="shared" ca="1" si="51"/>
        <v>1</v>
      </c>
      <c r="D340" s="7">
        <f ca="1">IF($B340 = 1 + N("Presidente"),
    127,
    IF($B340 = 2 + N("Vice-Presidente"),
        72,
        IF($B340 = 3 + N("Secretária bilíngue"),
            13,
            RANDBETWEEN(5,COUNT(Name!$A:$A) + 1)
        )
    )
)</f>
        <v>245</v>
      </c>
      <c r="E340" s="7" t="str">
        <f ca="1" xml:space="preserve">
VLOOKUP(
  $D340,
  Name!$A:$B,
  2,
  FALSE
)
&amp; " " &amp;
IF($B340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Marques Morais</v>
      </c>
      <c r="F340" s="7">
        <v>2</v>
      </c>
      <c r="G340" s="7" t="str" cm="1">
        <f t="array" aca="1" ref="G340" ca="1">VLOOKUP(INDEX(States!$B:$B,RANDBETWEEN(2,COUNTA(States!$A:$A)),1),States!$B:$C,2,FALSE)</f>
        <v>braga</v>
      </c>
      <c r="H340" s="7" t="str">
        <f ca="1">VLOOKUP($D340,Name!$A:$C,3,FALSE)</f>
        <v>M</v>
      </c>
      <c r="I340" s="7" cm="1">
        <f t="array" aca="1" ref="I340" ca="1">INDEX('Marital status'!$A:$A,RANDBETWEEN(2,COUNTA('Marital status'!$A:$A)),1)</f>
        <v>2</v>
      </c>
      <c r="J340" s="7">
        <f t="shared" ca="1" si="52"/>
        <v>2</v>
      </c>
      <c r="K340" s="8">
        <f t="shared" ca="1" si="53"/>
        <v>29237</v>
      </c>
      <c r="L340" s="6">
        <f t="shared" ca="1" si="54"/>
        <v>4</v>
      </c>
      <c r="M340" s="7">
        <f ca="1" xml:space="preserve">
  IF(OR($N340 = 2, $N340 = 3, $N340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40" s="6">
        <f t="shared" ca="1" si="55"/>
        <v>7</v>
      </c>
      <c r="O340" s="7" t="str">
        <f ca="1">VLOOKUP($N340,Roles!$A:$B,2,FALSE)</f>
        <v>Trainee</v>
      </c>
      <c r="P340" s="6" t="e">
        <f t="shared" ca="1" si="56"/>
        <v>#N/A</v>
      </c>
      <c r="Q340" s="8">
        <f ca="1" xml:space="preserve">
IF(
  OR(
    $N340=5,$N340=6,$N340=7,$N340=8,$N340=14
  ),
  36161,
  IF(
     (
      (TODAY() - $K340) / 365
     ) &lt; 19,
      TODAY(),
      RANDBETWEEN(36161,TODAY())
  )
)</f>
        <v>36161</v>
      </c>
      <c r="R340" s="6">
        <f ca="1">RANDBETWEEN(2,COUNTA('Recruitment source'!$A:$A))</f>
        <v>7</v>
      </c>
      <c r="S340" s="8" t="e">
        <f t="shared" ca="1" si="57"/>
        <v>#N/A</v>
      </c>
      <c r="T340" s="6" t="e">
        <f t="shared" ca="1" si="58"/>
        <v>#N/A</v>
      </c>
      <c r="U340" s="6">
        <f t="shared" ca="1" si="59"/>
        <v>4</v>
      </c>
      <c r="V340" s="1">
        <f ca="1" xml:space="preserve">
IF($N340 = 5 + N("Presidente"),
    27000,
    IF($N340 = 6 + N("Vice-presidente"),
        23000,
        IF(OR($N340 = 8, $N340= 13, $N340 = 12) + N("Secretária bilíngue ou coordenador ou especialista"),
            8000,
            IF($N340 = 7 + N("Diretor"),
                15000,
                IF($N340 = 14 + N("Gerente"),
                    12000,
                    IF($N340 = 9 + N("Estagiário"),
                        705,
                        IF($N340 = 10 + N("Trainee"),
                            805,
                            IF($N340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IF($L340 = 7,
  500,
  IF($L340 = 8,
    1000,
    IF($L340 = 9,
      1500,
      IF($L340 = 10,
        2000,
        0
      )
    )
  )
)
+
N("Adicional no salário por área")
+
IF($M340 = 14 + N("Tecnologia da Informação"),
  120,
  IF($M340 = 16 + N("Vendas"),
    110,
    IF($M340 = 15 + N("Jurídico"),
      100,
      IF(OR($M340 = 8, $M340 = 9, $M340 = 11) + N("Recursos humanos ou comercial ou comunicação e marketing"),
        80,
        0
      )
    )
  )
)
+
N("Adicionando pegadinha")
+
IF(AND($M340 = 16, $L340 = 9, $N340 = 11) + N("Se for de vendas, com mestrado, analista sênior"),
  IF($J340 = 5,
    100,
    0
  )
  +
  IF($H340 = "M",
    200,
    0
  ),
  0
)</f>
        <v>15000</v>
      </c>
    </row>
    <row r="341" spans="1:22" x14ac:dyDescent="0.2">
      <c r="A341" s="7" cm="1">
        <f t="array" aca="1" ref="A341" ca="1">INDEX(Companies!$A:$A,RANDBETWEEN(2,COUNTA(Companies!$A:$A)),1)</f>
        <v>2</v>
      </c>
      <c r="B341" s="5">
        <f t="shared" si="50"/>
        <v>340</v>
      </c>
      <c r="C341" s="6">
        <f t="shared" ca="1" si="51"/>
        <v>1</v>
      </c>
      <c r="D341" s="7">
        <f ca="1">IF($B341 = 1 + N("Presidente"),
    127,
    IF($B341 = 2 + N("Vice-Presidente"),
        72,
        IF($B341 = 3 + N("Secretária bilíngue"),
            13,
            RANDBETWEEN(5,COUNT(Name!$A:$A) + 1)
        )
    )
)</f>
        <v>291</v>
      </c>
      <c r="E341" s="7" t="str">
        <f ca="1" xml:space="preserve">
VLOOKUP(
  $D341,
  Name!$A:$B,
  2,
  FALSE
)
&amp; " " &amp;
IF($B341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Alvim Braga</v>
      </c>
      <c r="F341" s="7">
        <v>2</v>
      </c>
      <c r="G341" s="7" t="str" cm="1">
        <f t="array" aca="1" ref="G341" ca="1">VLOOKUP(INDEX(States!$B:$B,RANDBETWEEN(2,COUNTA(States!$A:$A)),1),States!$B:$C,2,FALSE)</f>
        <v>Faro</v>
      </c>
      <c r="H341" s="7" t="str">
        <f ca="1">VLOOKUP($D341,Name!$A:$C,3,FALSE)</f>
        <v>F</v>
      </c>
      <c r="I341" s="7" cm="1">
        <f t="array" aca="1" ref="I341" ca="1">INDEX('Marital status'!$A:$A,RANDBETWEEN(2,COUNTA('Marital status'!$A:$A)),1)</f>
        <v>4</v>
      </c>
      <c r="J341" s="7">
        <f t="shared" ca="1" si="52"/>
        <v>4</v>
      </c>
      <c r="K341" s="8">
        <f t="shared" ca="1" si="53"/>
        <v>34422</v>
      </c>
      <c r="L341" s="6">
        <f t="shared" ca="1" si="54"/>
        <v>4</v>
      </c>
      <c r="M341" s="7">
        <f ca="1" xml:space="preserve">
  IF(OR($N341 = 2, $N341 = 3, $N341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41" s="6">
        <f t="shared" ca="1" si="55"/>
        <v>8</v>
      </c>
      <c r="O341" s="7" t="str">
        <f ca="1">VLOOKUP($N341,Roles!$A:$B,2,FALSE)</f>
        <v>Analyst</v>
      </c>
      <c r="P341" s="6">
        <f t="shared" ca="1" si="56"/>
        <v>2</v>
      </c>
      <c r="Q341" s="8">
        <f ca="1" xml:space="preserve">
IF(
  OR(
    $N341=5,$N341=6,$N341=7,$N341=8,$N341=14
  ),
  36161,
  IF(
     (
      (TODAY() - $K341) / 365
     ) &lt; 19,
      TODAY(),
      RANDBETWEEN(36161,TODAY())
  )
)</f>
        <v>36161</v>
      </c>
      <c r="R341" s="6">
        <f ca="1">RANDBETWEEN(2,COUNTA('Recruitment source'!$A:$A))</f>
        <v>7</v>
      </c>
      <c r="S341" s="8" t="e">
        <f t="shared" ca="1" si="57"/>
        <v>#N/A</v>
      </c>
      <c r="T341" s="6" t="e">
        <f t="shared" ca="1" si="58"/>
        <v>#N/A</v>
      </c>
      <c r="U341" s="6">
        <f t="shared" ca="1" si="59"/>
        <v>3</v>
      </c>
      <c r="V341" s="1">
        <f ca="1" xml:space="preserve">
IF($N341 = 5 + N("Presidente"),
    27000,
    IF($N341 = 6 + N("Vice-presidente"),
        23000,
        IF(OR($N341 = 8, $N341= 13, $N341 = 12) + N("Secretária bilíngue ou coordenador ou especialista"),
            8000,
            IF($N341 = 7 + N("Diretor"),
                15000,
                IF($N341 = 14 + N("Gerente"),
                    12000,
                    IF($N341 = 9 + N("Estagiário"),
                        705,
                        IF($N341 = 10 + N("Trainee"),
                            805,
                            IF($N341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IF($L341 = 7,
  500,
  IF($L341 = 8,
    1000,
    IF($L341 = 9,
      1500,
      IF($L341 = 10,
        2000,
        0
      )
    )
  )
)
+
N("Adicional no salário por área")
+
IF($M341 = 14 + N("Tecnologia da Informação"),
  120,
  IF($M341 = 16 + N("Vendas"),
    110,
    IF($M341 = 15 + N("Jurídico"),
      100,
      IF(OR($M341 = 8, $M341 = 9, $M341 = 11) + N("Recursos humanos ou comercial ou comunicação e marketing"),
        80,
        0
      )
    )
  )
)
+
N("Adicionando pegadinha")
+
IF(AND($M341 = 16, $L341 = 9, $N341 = 11) + N("Se for de vendas, com mestrado, analista sênior"),
  IF($J341 = 5,
    100,
    0
  )
  +
  IF($H341 = "M",
    200,
    0
  ),
  0
)</f>
        <v>8080</v>
      </c>
    </row>
    <row r="342" spans="1:22" x14ac:dyDescent="0.2">
      <c r="A342" s="7" cm="1">
        <f t="array" aca="1" ref="A342" ca="1">INDEX(Companies!$A:$A,RANDBETWEEN(2,COUNTA(Companies!$A:$A)),1)</f>
        <v>2</v>
      </c>
      <c r="B342" s="5">
        <f t="shared" si="50"/>
        <v>341</v>
      </c>
      <c r="C342" s="6">
        <f t="shared" ca="1" si="51"/>
        <v>1</v>
      </c>
      <c r="D342" s="7">
        <f ca="1">IF($B342 = 1 + N("Presidente"),
    127,
    IF($B342 = 2 + N("Vice-Presidente"),
        72,
        IF($B342 = 3 + N("Secretária bilíngue"),
            13,
            RANDBETWEEN(5,COUNT(Name!$A:$A) + 1)
        )
    )
)</f>
        <v>170</v>
      </c>
      <c r="E342" s="7" t="str">
        <f ca="1" xml:space="preserve">
VLOOKUP(
  $D342,
  Name!$A:$B,
  2,
  FALSE
)
&amp; " " &amp;
IF($B342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Reis Noronha</v>
      </c>
      <c r="F342" s="7">
        <v>2</v>
      </c>
      <c r="G342" s="7" t="str" cm="1">
        <f t="array" aca="1" ref="G342" ca="1">VLOOKUP(INDEX(States!$B:$B,RANDBETWEEN(2,COUNTA(States!$A:$A)),1),States!$B:$C,2,FALSE)</f>
        <v>Guarda</v>
      </c>
      <c r="H342" s="7" t="str">
        <f ca="1">VLOOKUP($D342,Name!$A:$C,3,FALSE)</f>
        <v>F</v>
      </c>
      <c r="I342" s="7" cm="1">
        <f t="array" aca="1" ref="I342" ca="1">INDEX('Marital status'!$A:$A,RANDBETWEEN(2,COUNTA('Marital status'!$A:$A)),1)</f>
        <v>2</v>
      </c>
      <c r="J342" s="7">
        <f t="shared" ca="1" si="52"/>
        <v>5</v>
      </c>
      <c r="K342" s="8">
        <f t="shared" ca="1" si="53"/>
        <v>21336</v>
      </c>
      <c r="L342" s="6">
        <f t="shared" ca="1" si="54"/>
        <v>4</v>
      </c>
      <c r="M342" s="7">
        <f ca="1" xml:space="preserve">
  IF(OR($N342 = 2, $N342 = 3, $N342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42" s="6">
        <f t="shared" ca="1" si="55"/>
        <v>6</v>
      </c>
      <c r="O342" s="7" t="str">
        <f ca="1">VLOOKUP($N342,Roles!$A:$B,2,FALSE)</f>
        <v>Intern</v>
      </c>
      <c r="P342" s="6" t="e">
        <f t="shared" ca="1" si="56"/>
        <v>#N/A</v>
      </c>
      <c r="Q342" s="8">
        <f ca="1" xml:space="preserve">
IF(
  OR(
    $N342=5,$N342=6,$N342=7,$N342=8,$N342=14
  ),
  36161,
  IF(
     (
      (TODAY() - $K342) / 365
     ) &lt; 19,
      TODAY(),
      RANDBETWEEN(36161,TODAY())
  )
)</f>
        <v>36161</v>
      </c>
      <c r="R342" s="6">
        <f ca="1">RANDBETWEEN(2,COUNTA('Recruitment source'!$A:$A))</f>
        <v>11</v>
      </c>
      <c r="S342" s="8" t="e">
        <f t="shared" ca="1" si="57"/>
        <v>#N/A</v>
      </c>
      <c r="T342" s="6" t="e">
        <f t="shared" ca="1" si="58"/>
        <v>#N/A</v>
      </c>
      <c r="U342" s="6">
        <f t="shared" ca="1" si="59"/>
        <v>4</v>
      </c>
      <c r="V342" s="1">
        <f ca="1" xml:space="preserve">
IF($N342 = 5 + N("Presidente"),
    27000,
    IF($N342 = 6 + N("Vice-presidente"),
        23000,
        IF(OR($N342 = 8, $N342= 13, $N342 = 12) + N("Secretária bilíngue ou coordenador ou especialista"),
            8000,
            IF($N342 = 7 + N("Diretor"),
                15000,
                IF($N342 = 14 + N("Gerente"),
                    12000,
                    IF($N342 = 9 + N("Estagiário"),
                        705,
                        IF($N342 = 10 + N("Trainee"),
                            805,
                            IF($N342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IF($L342 = 7,
  500,
  IF($L342 = 8,
    1000,
    IF($L342 = 9,
      1500,
      IF($L342 = 10,
        2000,
        0
      )
    )
  )
)
+
N("Adicional no salário por área")
+
IF($M342 = 14 + N("Tecnologia da Informação"),
  120,
  IF($M342 = 16 + N("Vendas"),
    110,
    IF($M342 = 15 + N("Jurídico"),
      100,
      IF(OR($M342 = 8, $M342 = 9, $M342 = 11) + N("Recursos humanos ou comercial ou comunicação e marketing"),
        80,
        0
      )
    )
  )
)
+
N("Adicionando pegadinha")
+
IF(AND($M342 = 16, $L342 = 9, $N342 = 11) + N("Se for de vendas, com mestrado, analista sênior"),
  IF($J342 = 5,
    100,
    0
  )
  +
  IF($H342 = "M",
    200,
    0
  ),
  0
)</f>
        <v>23000</v>
      </c>
    </row>
    <row r="343" spans="1:22" x14ac:dyDescent="0.2">
      <c r="A343" s="7" cm="1">
        <f t="array" aca="1" ref="A343" ca="1">INDEX(Companies!$A:$A,RANDBETWEEN(2,COUNTA(Companies!$A:$A)),1)</f>
        <v>2</v>
      </c>
      <c r="B343" s="5">
        <f t="shared" si="50"/>
        <v>342</v>
      </c>
      <c r="C343" s="6">
        <f t="shared" ca="1" si="51"/>
        <v>1</v>
      </c>
      <c r="D343" s="7">
        <f ca="1">IF($B343 = 1 + N("Presidente"),
    127,
    IF($B343 = 2 + N("Vice-Presidente"),
        72,
        IF($B343 = 3 + N("Secretária bilíngue"),
            13,
            RANDBETWEEN(5,COUNT(Name!$A:$A) + 1)
        )
    )
)</f>
        <v>257</v>
      </c>
      <c r="E343" s="7" t="str">
        <f ca="1" xml:space="preserve">
VLOOKUP(
  $D343,
  Name!$A:$B,
  2,
  FALSE
)
&amp; " " &amp;
IF($B343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Trindade Vaz</v>
      </c>
      <c r="F343" s="7">
        <v>2</v>
      </c>
      <c r="G343" s="7" t="str" cm="1">
        <f t="array" aca="1" ref="G343" ca="1">VLOOKUP(INDEX(States!$B:$B,RANDBETWEEN(2,COUNTA(States!$A:$A)),1),States!$B:$C,2,FALSE)</f>
        <v>PORTO</v>
      </c>
      <c r="H343" s="7" t="str">
        <f ca="1">VLOOKUP($D343,Name!$A:$C,3,FALSE)</f>
        <v>F</v>
      </c>
      <c r="I343" s="7" cm="1">
        <f t="array" aca="1" ref="I343" ca="1">INDEX('Marital status'!$A:$A,RANDBETWEEN(2,COUNTA('Marital status'!$A:$A)),1)</f>
        <v>2</v>
      </c>
      <c r="J343" s="7">
        <f t="shared" ca="1" si="52"/>
        <v>3</v>
      </c>
      <c r="K343" s="8">
        <f t="shared" ca="1" si="53"/>
        <v>34796</v>
      </c>
      <c r="L343" s="6">
        <f t="shared" ca="1" si="54"/>
        <v>4</v>
      </c>
      <c r="M343" s="7">
        <f ca="1" xml:space="preserve">
  IF(OR($N343 = 2, $N343 = 3, $N343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343" s="6">
        <f t="shared" ca="1" si="55"/>
        <v>8</v>
      </c>
      <c r="O343" s="7" t="str">
        <f ca="1">VLOOKUP($N343,Roles!$A:$B,2,FALSE)</f>
        <v>Analyst</v>
      </c>
      <c r="P343" s="6">
        <f t="shared" ca="1" si="56"/>
        <v>4</v>
      </c>
      <c r="Q343" s="8">
        <f ca="1" xml:space="preserve">
IF(
  OR(
    $N343=5,$N343=6,$N343=7,$N343=8,$N343=14
  ),
  36161,
  IF(
     (
      (TODAY() - $K343) / 365
     ) &lt; 19,
      TODAY(),
      RANDBETWEEN(36161,TODAY())
  )
)</f>
        <v>36161</v>
      </c>
      <c r="R343" s="6">
        <f ca="1">RANDBETWEEN(2,COUNTA('Recruitment source'!$A:$A))</f>
        <v>11</v>
      </c>
      <c r="S343" s="8" t="e">
        <f t="shared" ca="1" si="57"/>
        <v>#N/A</v>
      </c>
      <c r="T343" s="6" t="e">
        <f t="shared" ca="1" si="58"/>
        <v>#N/A</v>
      </c>
      <c r="U343" s="6">
        <f t="shared" ca="1" si="59"/>
        <v>5</v>
      </c>
      <c r="V343" s="1">
        <f ca="1" xml:space="preserve">
IF($N343 = 5 + N("Presidente"),
    27000,
    IF($N343 = 6 + N("Vice-presidente"),
        23000,
        IF(OR($N343 = 8, $N343= 13, $N343 = 12) + N("Secretária bilíngue ou coordenador ou especialista"),
            8000,
            IF($N343 = 7 + N("Diretor"),
                15000,
                IF($N343 = 14 + N("Gerente"),
                    12000,
                    IF($N343 = 9 + N("Estagiário"),
                        705,
                        IF($N343 = 10 + N("Trainee"),
                            805,
                            IF($N343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IF($L343 = 7,
  500,
  IF($L343 = 8,
    1000,
    IF($L343 = 9,
      1500,
      IF($L343 = 10,
        2000,
        0
      )
    )
  )
)
+
N("Adicional no salário por área")
+
IF($M343 = 14 + N("Tecnologia da Informação"),
  120,
  IF($M343 = 16 + N("Vendas"),
    110,
    IF($M343 = 15 + N("Jurídico"),
      100,
      IF(OR($M343 = 8, $M343 = 9, $M343 = 11) + N("Recursos humanos ou comercial ou comunicação e marketing"),
        80,
        0
      )
    )
  )
)
+
N("Adicionando pegadinha")
+
IF(AND($M343 = 16, $L343 = 9, $N343 = 11) + N("Se for de vendas, com mestrado, analista sênior"),
  IF($J343 = 5,
    100,
    0
  )
  +
  IF($H343 = "M",
    200,
    0
  ),
  0
)</f>
        <v>8000</v>
      </c>
    </row>
    <row r="344" spans="1:22" x14ac:dyDescent="0.2">
      <c r="A344" s="7" cm="1">
        <f t="array" aca="1" ref="A344" ca="1">INDEX(Companies!$A:$A,RANDBETWEEN(2,COUNTA(Companies!$A:$A)),1)</f>
        <v>2</v>
      </c>
      <c r="B344" s="5">
        <f t="shared" si="50"/>
        <v>343</v>
      </c>
      <c r="C344" s="6">
        <f t="shared" ca="1" si="51"/>
        <v>1</v>
      </c>
      <c r="D344" s="7">
        <f ca="1">IF($B344 = 1 + N("Presidente"),
    127,
    IF($B344 = 2 + N("Vice-Presidente"),
        72,
        IF($B344 = 3 + N("Secretária bilíngue"),
            13,
            RANDBETWEEN(5,COUNT(Name!$A:$A) + 1)
        )
    )
)</f>
        <v>344</v>
      </c>
      <c r="E344" s="7" t="str">
        <f ca="1" xml:space="preserve">
VLOOKUP(
  $D344,
  Name!$A:$B,
  2,
  FALSE
)
&amp; " " &amp;
IF($B344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Abranches Andrade</v>
      </c>
      <c r="F344" s="7">
        <v>2</v>
      </c>
      <c r="G344" s="7" t="str" cm="1">
        <f t="array" aca="1" ref="G344" ca="1">VLOOKUP(INDEX(States!$B:$B,RANDBETWEEN(2,COUNTA(States!$A:$A)),1),States!$B:$C,2,FALSE)</f>
        <v>Vila Real</v>
      </c>
      <c r="H344" s="7" t="str">
        <f ca="1">VLOOKUP($D344,Name!$A:$C,3,FALSE)</f>
        <v>M</v>
      </c>
      <c r="I344" s="7" cm="1">
        <f t="array" aca="1" ref="I344" ca="1">INDEX('Marital status'!$A:$A,RANDBETWEEN(2,COUNTA('Marital status'!$A:$A)),1)</f>
        <v>2</v>
      </c>
      <c r="J344" s="7">
        <f t="shared" ca="1" si="52"/>
        <v>2</v>
      </c>
      <c r="K344" s="8">
        <f t="shared" ca="1" si="53"/>
        <v>29032</v>
      </c>
      <c r="L344" s="6">
        <f t="shared" ca="1" si="54"/>
        <v>4</v>
      </c>
      <c r="M344" s="7">
        <f ca="1" xml:space="preserve">
  IF(OR($N344 = 2, $N344 = 3, $N344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44" s="6">
        <f t="shared" ca="1" si="55"/>
        <v>7</v>
      </c>
      <c r="O344" s="7" t="str">
        <f ca="1">VLOOKUP($N344,Roles!$A:$B,2,FALSE)</f>
        <v>Trainee</v>
      </c>
      <c r="P344" s="6" t="e">
        <f t="shared" ca="1" si="56"/>
        <v>#N/A</v>
      </c>
      <c r="Q344" s="8">
        <f ca="1" xml:space="preserve">
IF(
  OR(
    $N344=5,$N344=6,$N344=7,$N344=8,$N344=14
  ),
  36161,
  IF(
     (
      (TODAY() - $K344) / 365
     ) &lt; 19,
      TODAY(),
      RANDBETWEEN(36161,TODAY())
  )
)</f>
        <v>36161</v>
      </c>
      <c r="R344" s="6">
        <f ca="1">RANDBETWEEN(2,COUNTA('Recruitment source'!$A:$A))</f>
        <v>12</v>
      </c>
      <c r="S344" s="8" t="e">
        <f t="shared" ca="1" si="57"/>
        <v>#N/A</v>
      </c>
      <c r="T344" s="6" t="e">
        <f t="shared" ca="1" si="58"/>
        <v>#N/A</v>
      </c>
      <c r="U344" s="6">
        <f t="shared" ca="1" si="59"/>
        <v>4</v>
      </c>
      <c r="V344" s="1">
        <f ca="1" xml:space="preserve">
IF($N344 = 5 + N("Presidente"),
    27000,
    IF($N344 = 6 + N("Vice-presidente"),
        23000,
        IF(OR($N344 = 8, $N344= 13, $N344 = 12) + N("Secretária bilíngue ou coordenador ou especialista"),
            8000,
            IF($N344 = 7 + N("Diretor"),
                15000,
                IF($N344 = 14 + N("Gerente"),
                    12000,
                    IF($N344 = 9 + N("Estagiário"),
                        705,
                        IF($N344 = 10 + N("Trainee"),
                            805,
                            IF($N344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IF($L344 = 7,
  500,
  IF($L344 = 8,
    1000,
    IF($L344 = 9,
      1500,
      IF($L344 = 10,
        2000,
        0
      )
    )
  )
)
+
N("Adicional no salário por área")
+
IF($M344 = 14 + N("Tecnologia da Informação"),
  120,
  IF($M344 = 16 + N("Vendas"),
    110,
    IF($M344 = 15 + N("Jurídico"),
      100,
      IF(OR($M344 = 8, $M344 = 9, $M344 = 11) + N("Recursos humanos ou comercial ou comunicação e marketing"),
        80,
        0
      )
    )
  )
)
+
N("Adicionando pegadinha")
+
IF(AND($M344 = 16, $L344 = 9, $N344 = 11) + N("Se for de vendas, com mestrado, analista sênior"),
  IF($J344 = 5,
    100,
    0
  )
  +
  IF($H344 = "M",
    200,
    0
  ),
  0
)</f>
        <v>15080</v>
      </c>
    </row>
    <row r="345" spans="1:22" x14ac:dyDescent="0.2">
      <c r="A345" s="7" cm="1">
        <f t="array" aca="1" ref="A345" ca="1">INDEX(Companies!$A:$A,RANDBETWEEN(2,COUNTA(Companies!$A:$A)),1)</f>
        <v>2</v>
      </c>
      <c r="B345" s="5">
        <f t="shared" si="50"/>
        <v>344</v>
      </c>
      <c r="C345" s="6">
        <f t="shared" ca="1" si="51"/>
        <v>1</v>
      </c>
      <c r="D345" s="7">
        <f ca="1">IF($B345 = 1 + N("Presidente"),
    127,
    IF($B345 = 2 + N("Vice-Presidente"),
        72,
        IF($B345 = 3 + N("Secretária bilíngue"),
            13,
            RANDBETWEEN(5,COUNT(Name!$A:$A) + 1)
        )
    )
)</f>
        <v>166</v>
      </c>
      <c r="E345" s="7" t="str">
        <f ca="1" xml:space="preserve">
VLOOKUP(
  $D345,
  Name!$A:$B,
  2,
  FALSE
)
&amp; " " &amp;
IF($B345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Aleluia Paulista</v>
      </c>
      <c r="F345" s="7">
        <v>2</v>
      </c>
      <c r="G345" s="7" t="str" cm="1">
        <f t="array" aca="1" ref="G345" ca="1">VLOOKUP(INDEX(States!$B:$B,RANDBETWEEN(2,COUNTA(States!$A:$A)),1),States!$B:$C,2,FALSE)</f>
        <v>Coimbra</v>
      </c>
      <c r="H345" s="7" t="str">
        <f ca="1">VLOOKUP($D345,Name!$A:$C,3,FALSE)</f>
        <v>M</v>
      </c>
      <c r="I345" s="7" cm="1">
        <f t="array" aca="1" ref="I345" ca="1">INDEX('Marital status'!$A:$A,RANDBETWEEN(2,COUNTA('Marital status'!$A:$A)),1)</f>
        <v>2</v>
      </c>
      <c r="J345" s="7">
        <f t="shared" ca="1" si="52"/>
        <v>2</v>
      </c>
      <c r="K345" s="8">
        <f t="shared" ca="1" si="53"/>
        <v>37803</v>
      </c>
      <c r="L345" s="6">
        <f t="shared" ca="1" si="54"/>
        <v>5</v>
      </c>
      <c r="M345" s="7">
        <f ca="1" xml:space="preserve">
  IF(OR($N345 = 2, $N345 = 3, $N345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45" s="6">
        <f t="shared" ca="1" si="55"/>
        <v>8</v>
      </c>
      <c r="O345" s="7" t="str">
        <f ca="1">VLOOKUP($N345,Roles!$A:$B,2,FALSE)</f>
        <v>Analyst</v>
      </c>
      <c r="P345" s="6">
        <f t="shared" ca="1" si="56"/>
        <v>3</v>
      </c>
      <c r="Q345" s="8">
        <f ca="1" xml:space="preserve">
IF(
  OR(
    $N345=5,$N345=6,$N345=7,$N345=8,$N345=14
  ),
  36161,
  IF(
     (
      (TODAY() - $K345) / 365
     ) &lt; 19,
      TODAY(),
      RANDBETWEEN(36161,TODAY())
  )
)</f>
        <v>36161</v>
      </c>
      <c r="R345" s="6">
        <f ca="1">RANDBETWEEN(2,COUNTA('Recruitment source'!$A:$A))</f>
        <v>12</v>
      </c>
      <c r="S345" s="8" t="e">
        <f t="shared" ca="1" si="57"/>
        <v>#N/A</v>
      </c>
      <c r="T345" s="6" t="e">
        <f t="shared" ca="1" si="58"/>
        <v>#N/A</v>
      </c>
      <c r="U345" s="6">
        <f t="shared" ca="1" si="59"/>
        <v>3</v>
      </c>
      <c r="V345" s="1">
        <f ca="1" xml:space="preserve">
IF($N345 = 5 + N("Presidente"),
    27000,
    IF($N345 = 6 + N("Vice-presidente"),
        23000,
        IF(OR($N345 = 8, $N345= 13, $N345 = 12) + N("Secretária bilíngue ou coordenador ou especialista"),
            8000,
            IF($N345 = 7 + N("Diretor"),
                15000,
                IF($N345 = 14 + N("Gerente"),
                    12000,
                    IF($N345 = 9 + N("Estagiário"),
                        705,
                        IF($N345 = 10 + N("Trainee"),
                            805,
                            IF($N345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IF($L345 = 7,
  500,
  IF($L345 = 8,
    1000,
    IF($L345 = 9,
      1500,
      IF($L345 = 10,
        2000,
        0
      )
    )
  )
)
+
N("Adicional no salário por área")
+
IF($M345 = 14 + N("Tecnologia da Informação"),
  120,
  IF($M345 = 16 + N("Vendas"),
    110,
    IF($M345 = 15 + N("Jurídico"),
      100,
      IF(OR($M345 = 8, $M345 = 9, $M345 = 11) + N("Recursos humanos ou comercial ou comunicação e marketing"),
        80,
        0
      )
    )
  )
)
+
N("Adicionando pegadinha")
+
IF(AND($M345 = 16, $L345 = 9, $N345 = 11) + N("Se for de vendas, com mestrado, analista sênior"),
  IF($J345 = 5,
    100,
    0
  )
  +
  IF($H345 = "M",
    200,
    0
  ),
  0
)</f>
        <v>8080</v>
      </c>
    </row>
    <row r="346" spans="1:22" x14ac:dyDescent="0.2">
      <c r="A346" s="7" cm="1">
        <f t="array" aca="1" ref="A346" ca="1">INDEX(Companies!$A:$A,RANDBETWEEN(2,COUNTA(Companies!$A:$A)),1)</f>
        <v>2</v>
      </c>
      <c r="B346" s="5">
        <f t="shared" si="50"/>
        <v>345</v>
      </c>
      <c r="C346" s="6">
        <f t="shared" ca="1" si="51"/>
        <v>1</v>
      </c>
      <c r="D346" s="7">
        <f ca="1">IF($B346 = 1 + N("Presidente"),
    127,
    IF($B346 = 2 + N("Vice-Presidente"),
        72,
        IF($B346 = 3 + N("Secretária bilíngue"),
            13,
            RANDBETWEEN(5,COUNT(Name!$A:$A) + 1)
        )
    )
)</f>
        <v>207</v>
      </c>
      <c r="E346" s="7" t="str">
        <f ca="1" xml:space="preserve">
VLOOKUP(
  $D346,
  Name!$A:$B,
  2,
  FALSE
)
&amp; " " &amp;
IF($B346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Sousa Castro</v>
      </c>
      <c r="F346" s="7">
        <v>2</v>
      </c>
      <c r="G346" s="7" t="str" cm="1">
        <f t="array" aca="1" ref="G346" ca="1">VLOOKUP(INDEX(States!$B:$B,RANDBETWEEN(2,COUNTA(States!$A:$A)),1),States!$B:$C,2,FALSE)</f>
        <v xml:space="preserve"> Setúbal </v>
      </c>
      <c r="H346" s="7" t="str">
        <f ca="1">VLOOKUP($D346,Name!$A:$C,3,FALSE)</f>
        <v>F</v>
      </c>
      <c r="I346" s="7" cm="1">
        <f t="array" aca="1" ref="I346" ca="1">INDEX('Marital status'!$A:$A,RANDBETWEEN(2,COUNTA('Marital status'!$A:$A)),1)</f>
        <v>4</v>
      </c>
      <c r="J346" s="7">
        <f t="shared" ca="1" si="52"/>
        <v>2</v>
      </c>
      <c r="K346" s="8">
        <f t="shared" ca="1" si="53"/>
        <v>22911</v>
      </c>
      <c r="L346" s="6">
        <f t="shared" ca="1" si="54"/>
        <v>4</v>
      </c>
      <c r="M346" s="7">
        <f ca="1" xml:space="preserve">
  IF(OR($N346 = 2, $N346 = 3, $N346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346" s="6">
        <f t="shared" ca="1" si="55"/>
        <v>6</v>
      </c>
      <c r="O346" s="7" t="str">
        <f ca="1">VLOOKUP($N346,Roles!$A:$B,2,FALSE)</f>
        <v>Intern</v>
      </c>
      <c r="P346" s="6" t="e">
        <f t="shared" ca="1" si="56"/>
        <v>#N/A</v>
      </c>
      <c r="Q346" s="8">
        <f ca="1" xml:space="preserve">
IF(
  OR(
    $N346=5,$N346=6,$N346=7,$N346=8,$N346=14
  ),
  36161,
  IF(
     (
      (TODAY() - $K346) / 365
     ) &lt; 19,
      TODAY(),
      RANDBETWEEN(36161,TODAY())
  )
)</f>
        <v>36161</v>
      </c>
      <c r="R346" s="6">
        <f ca="1">RANDBETWEEN(2,COUNTA('Recruitment source'!$A:$A))</f>
        <v>7</v>
      </c>
      <c r="S346" s="8" t="e">
        <f t="shared" ca="1" si="57"/>
        <v>#N/A</v>
      </c>
      <c r="T346" s="6" t="e">
        <f t="shared" ca="1" si="58"/>
        <v>#N/A</v>
      </c>
      <c r="U346" s="6">
        <f t="shared" ca="1" si="59"/>
        <v>2</v>
      </c>
      <c r="V346" s="1">
        <f ca="1" xml:space="preserve">
IF($N346 = 5 + N("Presidente"),
    27000,
    IF($N346 = 6 + N("Vice-presidente"),
        23000,
        IF(OR($N346 = 8, $N346= 13, $N346 = 12) + N("Secretária bilíngue ou coordenador ou especialista"),
            8000,
            IF($N346 = 7 + N("Diretor"),
                15000,
                IF($N346 = 14 + N("Gerente"),
                    12000,
                    IF($N346 = 9 + N("Estagiário"),
                        705,
                        IF($N346 = 10 + N("Trainee"),
                            805,
                            IF($N346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IF($L346 = 7,
  500,
  IF($L346 = 8,
    1000,
    IF($L346 = 9,
      1500,
      IF($L346 = 10,
        2000,
        0
      )
    )
  )
)
+
N("Adicional no salário por área")
+
IF($M346 = 14 + N("Tecnologia da Informação"),
  120,
  IF($M346 = 16 + N("Vendas"),
    110,
    IF($M346 = 15 + N("Jurídico"),
      100,
      IF(OR($M346 = 8, $M346 = 9, $M346 = 11) + N("Recursos humanos ou comercial ou comunicação e marketing"),
        80,
        0
      )
    )
  )
)
+
N("Adicionando pegadinha")
+
IF(AND($M346 = 16, $L346 = 9, $N346 = 11) + N("Se for de vendas, com mestrado, analista sênior"),
  IF($J346 = 5,
    100,
    0
  )
  +
  IF($H346 = "M",
    200,
    0
  ),
  0
)</f>
        <v>23000</v>
      </c>
    </row>
    <row r="347" spans="1:22" x14ac:dyDescent="0.2">
      <c r="A347" s="7" cm="1">
        <f t="array" aca="1" ref="A347" ca="1">INDEX(Companies!$A:$A,RANDBETWEEN(2,COUNTA(Companies!$A:$A)),1)</f>
        <v>2</v>
      </c>
      <c r="B347" s="5">
        <f t="shared" si="50"/>
        <v>346</v>
      </c>
      <c r="C347" s="6">
        <f t="shared" ca="1" si="51"/>
        <v>1</v>
      </c>
      <c r="D347" s="7">
        <f ca="1">IF($B347 = 1 + N("Presidente"),
    127,
    IF($B347 = 2 + N("Vice-Presidente"),
        72,
        IF($B347 = 3 + N("Secretária bilíngue"),
            13,
            RANDBETWEEN(5,COUNT(Name!$A:$A) + 1)
        )
    )
)</f>
        <v>11</v>
      </c>
      <c r="E347" s="7" t="str">
        <f ca="1" xml:space="preserve">
VLOOKUP(
  $D347,
  Name!$A:$B,
  2,
  FALSE
)
&amp; " " &amp;
IF($B347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Evangelista Borges</v>
      </c>
      <c r="F347" s="7">
        <v>2</v>
      </c>
      <c r="G347" s="7" t="str" cm="1">
        <f t="array" aca="1" ref="G347" ca="1">VLOOKUP(INDEX(States!$B:$B,RANDBETWEEN(2,COUNTA(States!$A:$A)),1),States!$B:$C,2,FALSE)</f>
        <v>Azores</v>
      </c>
      <c r="H347" s="7" t="str">
        <f ca="1">VLOOKUP($D347,Name!$A:$C,3,FALSE)</f>
        <v>F</v>
      </c>
      <c r="I347" s="7" cm="1">
        <f t="array" aca="1" ref="I347" ca="1">INDEX('Marital status'!$A:$A,RANDBETWEEN(2,COUNTA('Marital status'!$A:$A)),1)</f>
        <v>5</v>
      </c>
      <c r="J347" s="7">
        <f t="shared" ca="1" si="52"/>
        <v>2</v>
      </c>
      <c r="K347" s="8">
        <f t="shared" ca="1" si="53"/>
        <v>35026</v>
      </c>
      <c r="L347" s="6">
        <f t="shared" ca="1" si="54"/>
        <v>4</v>
      </c>
      <c r="M347" s="7">
        <f ca="1" xml:space="preserve">
  IF(OR($N347 = 2, $N347 = 3, $N347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47" s="6">
        <f t="shared" ca="1" si="55"/>
        <v>8</v>
      </c>
      <c r="O347" s="7" t="str">
        <f ca="1">VLOOKUP($N347,Roles!$A:$B,2,FALSE)</f>
        <v>Analyst</v>
      </c>
      <c r="P347" s="6">
        <f t="shared" ca="1" si="56"/>
        <v>2</v>
      </c>
      <c r="Q347" s="8">
        <f ca="1" xml:space="preserve">
IF(
  OR(
    $N347=5,$N347=6,$N347=7,$N347=8,$N347=14
  ),
  36161,
  IF(
     (
      (TODAY() - $K347) / 365
     ) &lt; 19,
      TODAY(),
      RANDBETWEEN(36161,TODAY())
  )
)</f>
        <v>36161</v>
      </c>
      <c r="R347" s="6">
        <f ca="1">RANDBETWEEN(2,COUNTA('Recruitment source'!$A:$A))</f>
        <v>8</v>
      </c>
      <c r="S347" s="8" t="e">
        <f t="shared" ca="1" si="57"/>
        <v>#N/A</v>
      </c>
      <c r="T347" s="6" t="e">
        <f t="shared" ca="1" si="58"/>
        <v>#N/A</v>
      </c>
      <c r="U347" s="6">
        <f t="shared" ca="1" si="59"/>
        <v>5</v>
      </c>
      <c r="V347" s="1">
        <f ca="1" xml:space="preserve">
IF($N347 = 5 + N("Presidente"),
    27000,
    IF($N347 = 6 + N("Vice-presidente"),
        23000,
        IF(OR($N347 = 8, $N347= 13, $N347 = 12) + N("Secretária bilíngue ou coordenador ou especialista"),
            8000,
            IF($N347 = 7 + N("Diretor"),
                15000,
                IF($N347 = 14 + N("Gerente"),
                    12000,
                    IF($N347 = 9 + N("Estagiário"),
                        705,
                        IF($N347 = 10 + N("Trainee"),
                            805,
                            IF($N347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IF($L347 = 7,
  500,
  IF($L347 = 8,
    1000,
    IF($L347 = 9,
      1500,
      IF($L347 = 10,
        2000,
        0
      )
    )
  )
)
+
N("Adicional no salário por área")
+
IF($M347 = 14 + N("Tecnologia da Informação"),
  120,
  IF($M347 = 16 + N("Vendas"),
    110,
    IF($M347 = 15 + N("Jurídico"),
      100,
      IF(OR($M347 = 8, $M347 = 9, $M347 = 11) + N("Recursos humanos ou comercial ou comunicação e marketing"),
        80,
        0
      )
    )
  )
)
+
N("Adicionando pegadinha")
+
IF(AND($M347 = 16, $L347 = 9, $N347 = 11) + N("Se for de vendas, com mestrado, analista sênior"),
  IF($J347 = 5,
    100,
    0
  )
  +
  IF($H347 = "M",
    200,
    0
  ),
  0
)</f>
        <v>8000</v>
      </c>
    </row>
    <row r="348" spans="1:22" x14ac:dyDescent="0.2">
      <c r="A348" s="7" cm="1">
        <f t="array" aca="1" ref="A348" ca="1">INDEX(Companies!$A:$A,RANDBETWEEN(2,COUNTA(Companies!$A:$A)),1)</f>
        <v>2</v>
      </c>
      <c r="B348" s="5">
        <f t="shared" si="50"/>
        <v>347</v>
      </c>
      <c r="C348" s="6">
        <f t="shared" ca="1" si="51"/>
        <v>1</v>
      </c>
      <c r="D348" s="7">
        <f ca="1">IF($B348 = 1 + N("Presidente"),
    127,
    IF($B348 = 2 + N("Vice-Presidente"),
        72,
        IF($B348 = 3 + N("Secretária bilíngue"),
            13,
            RANDBETWEEN(5,COUNT(Name!$A:$A) + 1)
        )
    )
)</f>
        <v>59</v>
      </c>
      <c r="E348" s="7" t="str">
        <f ca="1" xml:space="preserve">
VLOOKUP(
  $D348,
  Name!$A:$B,
  2,
  FALSE
)
&amp; " " &amp;
IF($B348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Morato Pimentel</v>
      </c>
      <c r="F348" s="7">
        <v>2</v>
      </c>
      <c r="G348" s="7" t="str" cm="1">
        <f t="array" aca="1" ref="G348" ca="1">VLOOKUP(INDEX(States!$B:$B,RANDBETWEEN(2,COUNTA(States!$A:$A)),1),States!$B:$C,2,FALSE)</f>
        <v>Portalegre</v>
      </c>
      <c r="H348" s="7" t="str">
        <f ca="1">VLOOKUP($D348,Name!$A:$C,3,FALSE)</f>
        <v>M</v>
      </c>
      <c r="I348" s="7" cm="1">
        <f t="array" aca="1" ref="I348" ca="1">INDEX('Marital status'!$A:$A,RANDBETWEEN(2,COUNTA('Marital status'!$A:$A)),1)</f>
        <v>5</v>
      </c>
      <c r="J348" s="7">
        <f t="shared" ca="1" si="52"/>
        <v>2</v>
      </c>
      <c r="K348" s="8">
        <f t="shared" ca="1" si="53"/>
        <v>26368</v>
      </c>
      <c r="L348" s="6">
        <f t="shared" ca="1" si="54"/>
        <v>4</v>
      </c>
      <c r="M348" s="7">
        <f ca="1" xml:space="preserve">
  IF(OR($N348 = 2, $N348 = 3, $N348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48" s="6">
        <f t="shared" ca="1" si="55"/>
        <v>6</v>
      </c>
      <c r="O348" s="7" t="str">
        <f ca="1">VLOOKUP($N348,Roles!$A:$B,2,FALSE)</f>
        <v>Intern</v>
      </c>
      <c r="P348" s="6" t="e">
        <f t="shared" ca="1" si="56"/>
        <v>#N/A</v>
      </c>
      <c r="Q348" s="8">
        <f ca="1" xml:space="preserve">
IF(
  OR(
    $N348=5,$N348=6,$N348=7,$N348=8,$N348=14
  ),
  36161,
  IF(
     (
      (TODAY() - $K348) / 365
     ) &lt; 19,
      TODAY(),
      RANDBETWEEN(36161,TODAY())
  )
)</f>
        <v>36161</v>
      </c>
      <c r="R348" s="6">
        <f ca="1">RANDBETWEEN(2,COUNTA('Recruitment source'!$A:$A))</f>
        <v>9</v>
      </c>
      <c r="S348" s="8" t="e">
        <f t="shared" ca="1" si="57"/>
        <v>#N/A</v>
      </c>
      <c r="T348" s="6" t="e">
        <f t="shared" ca="1" si="58"/>
        <v>#N/A</v>
      </c>
      <c r="U348" s="6">
        <f t="shared" ca="1" si="59"/>
        <v>3</v>
      </c>
      <c r="V348" s="1">
        <f ca="1" xml:space="preserve">
IF($N348 = 5 + N("Presidente"),
    27000,
    IF($N348 = 6 + N("Vice-presidente"),
        23000,
        IF(OR($N348 = 8, $N348= 13, $N348 = 12) + N("Secretária bilíngue ou coordenador ou especialista"),
            8000,
            IF($N348 = 7 + N("Diretor"),
                15000,
                IF($N348 = 14 + N("Gerente"),
                    12000,
                    IF($N348 = 9 + N("Estagiário"),
                        705,
                        IF($N348 = 10 + N("Trainee"),
                            805,
                            IF($N348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IF($L348 = 7,
  500,
  IF($L348 = 8,
    1000,
    IF($L348 = 9,
      1500,
      IF($L348 = 10,
        2000,
        0
      )
    )
  )
)
+
N("Adicional no salário por área")
+
IF($M348 = 14 + N("Tecnologia da Informação"),
  120,
  IF($M348 = 16 + N("Vendas"),
    110,
    IF($M348 = 15 + N("Jurídico"),
      100,
      IF(OR($M348 = 8, $M348 = 9, $M348 = 11) + N("Recursos humanos ou comercial ou comunicação e marketing"),
        80,
        0
      )
    )
  )
)
+
N("Adicionando pegadinha")
+
IF(AND($M348 = 16, $L348 = 9, $N348 = 11) + N("Se for de vendas, com mestrado, analista sênior"),
  IF($J348 = 5,
    100,
    0
  )
  +
  IF($H348 = "M",
    200,
    0
  ),
  0
)</f>
        <v>23000</v>
      </c>
    </row>
    <row r="349" spans="1:22" x14ac:dyDescent="0.2">
      <c r="A349" s="7" cm="1">
        <f t="array" aca="1" ref="A349" ca="1">INDEX(Companies!$A:$A,RANDBETWEEN(2,COUNTA(Companies!$A:$A)),1)</f>
        <v>2</v>
      </c>
      <c r="B349" s="5">
        <f t="shared" si="50"/>
        <v>348</v>
      </c>
      <c r="C349" s="6">
        <f t="shared" ca="1" si="51"/>
        <v>1</v>
      </c>
      <c r="D349" s="7">
        <f ca="1">IF($B349 = 1 + N("Presidente"),
    127,
    IF($B349 = 2 + N("Vice-Presidente"),
        72,
        IF($B349 = 3 + N("Secretária bilíngue"),
            13,
            RANDBETWEEN(5,COUNT(Name!$A:$A) + 1)
        )
    )
)</f>
        <v>80</v>
      </c>
      <c r="E349" s="7" t="str">
        <f ca="1" xml:space="preserve">
VLOOKUP(
  $D349,
  Name!$A:$B,
  2,
  FALSE
)
&amp; " " &amp;
IF($B349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Junqueira Brasão</v>
      </c>
      <c r="F349" s="7">
        <v>2</v>
      </c>
      <c r="G349" s="7" t="str" cm="1">
        <f t="array" aca="1" ref="G349" ca="1">VLOOKUP(INDEX(States!$B:$B,RANDBETWEEN(2,COUNTA(States!$A:$A)),1),States!$B:$C,2,FALSE)</f>
        <v>Vila Real</v>
      </c>
      <c r="H349" s="7" t="str">
        <f ca="1">VLOOKUP($D349,Name!$A:$C,3,FALSE)</f>
        <v>F</v>
      </c>
      <c r="I349" s="7" cm="1">
        <f t="array" aca="1" ref="I349" ca="1">INDEX('Marital status'!$A:$A,RANDBETWEEN(2,COUNTA('Marital status'!$A:$A)),1)</f>
        <v>3</v>
      </c>
      <c r="J349" s="7">
        <f t="shared" ca="1" si="52"/>
        <v>2</v>
      </c>
      <c r="K349" s="8">
        <f t="shared" ca="1" si="53"/>
        <v>36688</v>
      </c>
      <c r="L349" s="6">
        <f t="shared" ca="1" si="54"/>
        <v>4</v>
      </c>
      <c r="M349" s="7">
        <f ca="1" xml:space="preserve">
  IF(OR($N349 = 2, $N349 = 3, $N349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49" s="6">
        <f t="shared" ca="1" si="55"/>
        <v>8</v>
      </c>
      <c r="O349" s="7" t="str">
        <f ca="1">VLOOKUP($N349,Roles!$A:$B,2,FALSE)</f>
        <v>Analyst</v>
      </c>
      <c r="P349" s="6">
        <f t="shared" ca="1" si="56"/>
        <v>2</v>
      </c>
      <c r="Q349" s="8">
        <f ca="1" xml:space="preserve">
IF(
  OR(
    $N349=5,$N349=6,$N349=7,$N349=8,$N349=14
  ),
  36161,
  IF(
     (
      (TODAY() - $K349) / 365
     ) &lt; 19,
      TODAY(),
      RANDBETWEEN(36161,TODAY())
  )
)</f>
        <v>36161</v>
      </c>
      <c r="R349" s="6">
        <f ca="1">RANDBETWEEN(2,COUNTA('Recruitment source'!$A:$A))</f>
        <v>10</v>
      </c>
      <c r="S349" s="8" t="e">
        <f t="shared" ca="1" si="57"/>
        <v>#N/A</v>
      </c>
      <c r="T349" s="6" t="e">
        <f t="shared" ca="1" si="58"/>
        <v>#N/A</v>
      </c>
      <c r="U349" s="6">
        <f t="shared" ca="1" si="59"/>
        <v>2</v>
      </c>
      <c r="V349" s="1">
        <f ca="1" xml:space="preserve">
IF($N349 = 5 + N("Presidente"),
    27000,
    IF($N349 = 6 + N("Vice-presidente"),
        23000,
        IF(OR($N349 = 8, $N349= 13, $N349 = 12) + N("Secretária bilíngue ou coordenador ou especialista"),
            8000,
            IF($N349 = 7 + N("Diretor"),
                15000,
                IF($N349 = 14 + N("Gerente"),
                    12000,
                    IF($N349 = 9 + N("Estagiário"),
                        705,
                        IF($N349 = 10 + N("Trainee"),
                            805,
                            IF($N349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IF($L349 = 7,
  500,
  IF($L349 = 8,
    1000,
    IF($L349 = 9,
      1500,
      IF($L349 = 10,
        2000,
        0
      )
    )
  )
)
+
N("Adicional no salário por área")
+
IF($M349 = 14 + N("Tecnologia da Informação"),
  120,
  IF($M349 = 16 + N("Vendas"),
    110,
    IF($M349 = 15 + N("Jurídico"),
      100,
      IF(OR($M349 = 8, $M349 = 9, $M349 = 11) + N("Recursos humanos ou comercial ou comunicação e marketing"),
        80,
        0
      )
    )
  )
)
+
N("Adicionando pegadinha")
+
IF(AND($M349 = 16, $L349 = 9, $N349 = 11) + N("Se for de vendas, com mestrado, analista sênior"),
  IF($J349 = 5,
    100,
    0
  )
  +
  IF($H349 = "M",
    200,
    0
  ),
  0
)</f>
        <v>8080</v>
      </c>
    </row>
    <row r="350" spans="1:22" x14ac:dyDescent="0.2">
      <c r="A350" s="7" cm="1">
        <f t="array" aca="1" ref="A350" ca="1">INDEX(Companies!$A:$A,RANDBETWEEN(2,COUNTA(Companies!$A:$A)),1)</f>
        <v>2</v>
      </c>
      <c r="B350" s="5">
        <f t="shared" si="50"/>
        <v>349</v>
      </c>
      <c r="C350" s="6">
        <f t="shared" ca="1" si="51"/>
        <v>1</v>
      </c>
      <c r="D350" s="7">
        <f ca="1">IF($B350 = 1 + N("Presidente"),
    127,
    IF($B350 = 2 + N("Vice-Presidente"),
        72,
        IF($B350 = 3 + N("Secretária bilíngue"),
            13,
            RANDBETWEEN(5,COUNT(Name!$A:$A) + 1)
        )
    )
)</f>
        <v>48</v>
      </c>
      <c r="E350" s="7" t="str">
        <f ca="1" xml:space="preserve">
VLOOKUP(
  $D350,
  Name!$A:$B,
  2,
  FALSE
)
&amp; " " &amp;
IF($B350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Leone Barboza</v>
      </c>
      <c r="F350" s="7">
        <v>2</v>
      </c>
      <c r="G350" s="7" t="str" cm="1">
        <f t="array" aca="1" ref="G350" ca="1">VLOOKUP(INDEX(States!$B:$B,RANDBETWEEN(2,COUNTA(States!$A:$A)),1),States!$B:$C,2,FALSE)</f>
        <v>Faro</v>
      </c>
      <c r="H350" s="7" t="str">
        <f ca="1">VLOOKUP($D350,Name!$A:$C,3,FALSE)</f>
        <v>M</v>
      </c>
      <c r="I350" s="7" cm="1">
        <f t="array" aca="1" ref="I350" ca="1">INDEX('Marital status'!$A:$A,RANDBETWEEN(2,COUNTA('Marital status'!$A:$A)),1)</f>
        <v>5</v>
      </c>
      <c r="J350" s="7">
        <f t="shared" ca="1" si="52"/>
        <v>3</v>
      </c>
      <c r="K350" s="8">
        <f t="shared" ca="1" si="53"/>
        <v>20767</v>
      </c>
      <c r="L350" s="6">
        <f t="shared" ca="1" si="54"/>
        <v>4</v>
      </c>
      <c r="M350" s="7">
        <f ca="1" xml:space="preserve">
  IF(OR($N350 = 2, $N350 = 3, $N350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350" s="6">
        <f t="shared" ca="1" si="55"/>
        <v>6</v>
      </c>
      <c r="O350" s="7" t="str">
        <f ca="1">VLOOKUP($N350,Roles!$A:$B,2,FALSE)</f>
        <v>Intern</v>
      </c>
      <c r="P350" s="6" t="e">
        <f t="shared" ca="1" si="56"/>
        <v>#N/A</v>
      </c>
      <c r="Q350" s="8">
        <f ca="1" xml:space="preserve">
IF(
  OR(
    $N350=5,$N350=6,$N350=7,$N350=8,$N350=14
  ),
  36161,
  IF(
     (
      (TODAY() - $K350) / 365
     ) &lt; 19,
      TODAY(),
      RANDBETWEEN(36161,TODAY())
  )
)</f>
        <v>36161</v>
      </c>
      <c r="R350" s="6">
        <f ca="1">RANDBETWEEN(2,COUNTA('Recruitment source'!$A:$A))</f>
        <v>9</v>
      </c>
      <c r="S350" s="8" t="e">
        <f t="shared" ca="1" si="57"/>
        <v>#N/A</v>
      </c>
      <c r="T350" s="6" t="e">
        <f t="shared" ca="1" si="58"/>
        <v>#N/A</v>
      </c>
      <c r="U350" s="6">
        <f t="shared" ca="1" si="59"/>
        <v>3</v>
      </c>
      <c r="V350" s="1">
        <f ca="1" xml:space="preserve">
IF($N350 = 5 + N("Presidente"),
    27000,
    IF($N350 = 6 + N("Vice-presidente"),
        23000,
        IF(OR($N350 = 8, $N350= 13, $N350 = 12) + N("Secretária bilíngue ou coordenador ou especialista"),
            8000,
            IF($N350 = 7 + N("Diretor"),
                15000,
                IF($N350 = 14 + N("Gerente"),
                    12000,
                    IF($N350 = 9 + N("Estagiário"),
                        705,
                        IF($N350 = 10 + N("Trainee"),
                            805,
                            IF($N350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IF($L350 = 7,
  500,
  IF($L350 = 8,
    1000,
    IF($L350 = 9,
      1500,
      IF($L350 = 10,
        2000,
        0
      )
    )
  )
)
+
N("Adicional no salário por área")
+
IF($M350 = 14 + N("Tecnologia da Informação"),
  120,
  IF($M350 = 16 + N("Vendas"),
    110,
    IF($M350 = 15 + N("Jurídico"),
      100,
      IF(OR($M350 = 8, $M350 = 9, $M350 = 11) + N("Recursos humanos ou comercial ou comunicação e marketing"),
        80,
        0
      )
    )
  )
)
+
N("Adicionando pegadinha")
+
IF(AND($M350 = 16, $L350 = 9, $N350 = 11) + N("Se for de vendas, com mestrado, analista sênior"),
  IF($J350 = 5,
    100,
    0
  )
  +
  IF($H350 = "M",
    200,
    0
  ),
  0
)</f>
        <v>23080</v>
      </c>
    </row>
    <row r="351" spans="1:22" x14ac:dyDescent="0.2">
      <c r="A351" s="7" cm="1">
        <f t="array" aca="1" ref="A351" ca="1">INDEX(Companies!$A:$A,RANDBETWEEN(2,COUNTA(Companies!$A:$A)),1)</f>
        <v>2</v>
      </c>
      <c r="B351" s="5">
        <f t="shared" si="50"/>
        <v>350</v>
      </c>
      <c r="C351" s="6">
        <f t="shared" ca="1" si="51"/>
        <v>1</v>
      </c>
      <c r="D351" s="7">
        <f ca="1">IF($B351 = 1 + N("Presidente"),
    127,
    IF($B351 = 2 + N("Vice-Presidente"),
        72,
        IF($B351 = 3 + N("Secretária bilíngue"),
            13,
            RANDBETWEEN(5,COUNT(Name!$A:$A) + 1)
        )
    )
)</f>
        <v>302</v>
      </c>
      <c r="E351" s="7" t="str">
        <f ca="1" xml:space="preserve">
VLOOKUP(
  $D351,
  Name!$A:$B,
  2,
  FALSE
)
&amp; " " &amp;
IF($B351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Sá Bandeira</v>
      </c>
      <c r="F351" s="7">
        <v>2</v>
      </c>
      <c r="G351" s="7" t="str" cm="1">
        <f t="array" aca="1" ref="G351" ca="1">VLOOKUP(INDEX(States!$B:$B,RANDBETWEEN(2,COUNTA(States!$A:$A)),1),States!$B:$C,2,FALSE)</f>
        <v>Guarda</v>
      </c>
      <c r="H351" s="7" t="str">
        <f ca="1">VLOOKUP($D351,Name!$A:$C,3,FALSE)</f>
        <v>F</v>
      </c>
      <c r="I351" s="7" cm="1">
        <f t="array" aca="1" ref="I351" ca="1">INDEX('Marital status'!$A:$A,RANDBETWEEN(2,COUNTA('Marital status'!$A:$A)),1)</f>
        <v>6</v>
      </c>
      <c r="J351" s="7">
        <f t="shared" ca="1" si="52"/>
        <v>2</v>
      </c>
      <c r="K351" s="8">
        <f t="shared" ca="1" si="53"/>
        <v>37919</v>
      </c>
      <c r="L351" s="6">
        <f t="shared" ca="1" si="54"/>
        <v>5</v>
      </c>
      <c r="M351" s="7">
        <f ca="1" xml:space="preserve">
  IF(OR($N351 = 2, $N351 = 3, $N351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51" s="6">
        <f t="shared" ca="1" si="55"/>
        <v>8</v>
      </c>
      <c r="O351" s="7" t="str">
        <f ca="1">VLOOKUP($N351,Roles!$A:$B,2,FALSE)</f>
        <v>Analyst</v>
      </c>
      <c r="P351" s="6">
        <f t="shared" ca="1" si="56"/>
        <v>4</v>
      </c>
      <c r="Q351" s="8">
        <f ca="1" xml:space="preserve">
IF(
  OR(
    $N351=5,$N351=6,$N351=7,$N351=8,$N351=14
  ),
  36161,
  IF(
     (
      (TODAY() - $K351) / 365
     ) &lt; 19,
      TODAY(),
      RANDBETWEEN(36161,TODAY())
  )
)</f>
        <v>36161</v>
      </c>
      <c r="R351" s="6">
        <f ca="1">RANDBETWEEN(2,COUNTA('Recruitment source'!$A:$A))</f>
        <v>11</v>
      </c>
      <c r="S351" s="8" t="e">
        <f t="shared" ca="1" si="57"/>
        <v>#N/A</v>
      </c>
      <c r="T351" s="6" t="e">
        <f t="shared" ca="1" si="58"/>
        <v>#N/A</v>
      </c>
      <c r="U351" s="6">
        <f t="shared" ca="1" si="59"/>
        <v>2</v>
      </c>
      <c r="V351" s="1">
        <f ca="1" xml:space="preserve">
IF($N351 = 5 + N("Presidente"),
    27000,
    IF($N351 = 6 + N("Vice-presidente"),
        23000,
        IF(OR($N351 = 8, $N351= 13, $N351 = 12) + N("Secretária bilíngue ou coordenador ou especialista"),
            8000,
            IF($N351 = 7 + N("Diretor"),
                15000,
                IF($N351 = 14 + N("Gerente"),
                    12000,
                    IF($N351 = 9 + N("Estagiário"),
                        705,
                        IF($N351 = 10 + N("Trainee"),
                            805,
                            IF($N351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IF($L351 = 7,
  500,
  IF($L351 = 8,
    1000,
    IF($L351 = 9,
      1500,
      IF($L351 = 10,
        2000,
        0
      )
    )
  )
)
+
N("Adicional no salário por área")
+
IF($M351 = 14 + N("Tecnologia da Informação"),
  120,
  IF($M351 = 16 + N("Vendas"),
    110,
    IF($M351 = 15 + N("Jurídico"),
      100,
      IF(OR($M351 = 8, $M351 = 9, $M351 = 11) + N("Recursos humanos ou comercial ou comunicação e marketing"),
        80,
        0
      )
    )
  )
)
+
N("Adicionando pegadinha")
+
IF(AND($M351 = 16, $L351 = 9, $N351 = 11) + N("Se for de vendas, com mestrado, analista sênior"),
  IF($J351 = 5,
    100,
    0
  )
  +
  IF($H351 = "M",
    200,
    0
  ),
  0
)</f>
        <v>8000</v>
      </c>
    </row>
    <row r="352" spans="1:22" x14ac:dyDescent="0.2">
      <c r="A352" s="7" cm="1">
        <f t="array" aca="1" ref="A352" ca="1">INDEX(Companies!$A:$A,RANDBETWEEN(2,COUNTA(Companies!$A:$A)),1)</f>
        <v>2</v>
      </c>
      <c r="B352" s="5">
        <f t="shared" si="50"/>
        <v>351</v>
      </c>
      <c r="C352" s="6">
        <f t="shared" ca="1" si="51"/>
        <v>1</v>
      </c>
      <c r="D352" s="7">
        <f ca="1">IF($B352 = 1 + N("Presidente"),
    127,
    IF($B352 = 2 + N("Vice-Presidente"),
        72,
        IF($B352 = 3 + N("Secretária bilíngue"),
            13,
            RANDBETWEEN(5,COUNT(Name!$A:$A) + 1)
        )
    )
)</f>
        <v>124</v>
      </c>
      <c r="E352" s="7" t="str">
        <f ca="1" xml:space="preserve">
VLOOKUP(
  $D352,
  Name!$A:$B,
  2,
  FALSE
)
&amp; " " &amp;
IF($B352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Longo Costatini</v>
      </c>
      <c r="F352" s="7">
        <v>2</v>
      </c>
      <c r="G352" s="7" t="str" cm="1">
        <f t="array" aca="1" ref="G352" ca="1">VLOOKUP(INDEX(States!$B:$B,RANDBETWEEN(2,COUNTA(States!$A:$A)),1),States!$B:$C,2,FALSE)</f>
        <v xml:space="preserve"> Lisboa</v>
      </c>
      <c r="H352" s="7" t="str">
        <f ca="1">VLOOKUP($D352,Name!$A:$C,3,FALSE)</f>
        <v>F</v>
      </c>
      <c r="I352" s="7" cm="1">
        <f t="array" aca="1" ref="I352" ca="1">INDEX('Marital status'!$A:$A,RANDBETWEEN(2,COUNTA('Marital status'!$A:$A)),1)</f>
        <v>5</v>
      </c>
      <c r="J352" s="7">
        <f t="shared" ca="1" si="52"/>
        <v>4</v>
      </c>
      <c r="K352" s="8">
        <f t="shared" ca="1" si="53"/>
        <v>21853</v>
      </c>
      <c r="L352" s="6">
        <f t="shared" ca="1" si="54"/>
        <v>4</v>
      </c>
      <c r="M352" s="7">
        <f ca="1" xml:space="preserve">
  IF(OR($N352 = 2, $N352 = 3, $N352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52" s="6">
        <f t="shared" ca="1" si="55"/>
        <v>6</v>
      </c>
      <c r="O352" s="7" t="str">
        <f ca="1">VLOOKUP($N352,Roles!$A:$B,2,FALSE)</f>
        <v>Intern</v>
      </c>
      <c r="P352" s="6" t="e">
        <f t="shared" ca="1" si="56"/>
        <v>#N/A</v>
      </c>
      <c r="Q352" s="8">
        <f ca="1" xml:space="preserve">
IF(
  OR(
    $N352=5,$N352=6,$N352=7,$N352=8,$N352=14
  ),
  36161,
  IF(
     (
      (TODAY() - $K352) / 365
     ) &lt; 19,
      TODAY(),
      RANDBETWEEN(36161,TODAY())
  )
)</f>
        <v>36161</v>
      </c>
      <c r="R352" s="6">
        <f ca="1">RANDBETWEEN(2,COUNTA('Recruitment source'!$A:$A))</f>
        <v>5</v>
      </c>
      <c r="S352" s="8" t="e">
        <f t="shared" ca="1" si="57"/>
        <v>#N/A</v>
      </c>
      <c r="T352" s="6" t="e">
        <f t="shared" ca="1" si="58"/>
        <v>#N/A</v>
      </c>
      <c r="U352" s="6">
        <f t="shared" ca="1" si="59"/>
        <v>5</v>
      </c>
      <c r="V352" s="1">
        <f ca="1" xml:space="preserve">
IF($N352 = 5 + N("Presidente"),
    27000,
    IF($N352 = 6 + N("Vice-presidente"),
        23000,
        IF(OR($N352 = 8, $N352= 13, $N352 = 12) + N("Secretária bilíngue ou coordenador ou especialista"),
            8000,
            IF($N352 = 7 + N("Diretor"),
                15000,
                IF($N352 = 14 + N("Gerente"),
                    12000,
                    IF($N352 = 9 + N("Estagiário"),
                        705,
                        IF($N352 = 10 + N("Trainee"),
                            805,
                            IF($N352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IF($L352 = 7,
  500,
  IF($L352 = 8,
    1000,
    IF($L352 = 9,
      1500,
      IF($L352 = 10,
        2000,
        0
      )
    )
  )
)
+
N("Adicional no salário por área")
+
IF($M352 = 14 + N("Tecnologia da Informação"),
  120,
  IF($M352 = 16 + N("Vendas"),
    110,
    IF($M352 = 15 + N("Jurídico"),
      100,
      IF(OR($M352 = 8, $M352 = 9, $M352 = 11) + N("Recursos humanos ou comercial ou comunicação e marketing"),
        80,
        0
      )
    )
  )
)
+
N("Adicionando pegadinha")
+
IF(AND($M352 = 16, $L352 = 9, $N352 = 11) + N("Se for de vendas, com mestrado, analista sênior"),
  IF($J352 = 5,
    100,
    0
  )
  +
  IF($H352 = "M",
    200,
    0
  ),
  0
)</f>
        <v>23000</v>
      </c>
    </row>
    <row r="353" spans="1:22" x14ac:dyDescent="0.2">
      <c r="A353" s="7" cm="1">
        <f t="array" aca="1" ref="A353" ca="1">INDEX(Companies!$A:$A,RANDBETWEEN(2,COUNTA(Companies!$A:$A)),1)</f>
        <v>2</v>
      </c>
      <c r="B353" s="5">
        <f t="shared" si="50"/>
        <v>352</v>
      </c>
      <c r="C353" s="6">
        <f t="shared" ca="1" si="51"/>
        <v>1</v>
      </c>
      <c r="D353" s="7">
        <f ca="1">IF($B353 = 1 + N("Presidente"),
    127,
    IF($B353 = 2 + N("Vice-Presidente"),
        72,
        IF($B353 = 3 + N("Secretária bilíngue"),
            13,
            RANDBETWEEN(5,COUNT(Name!$A:$A) + 1)
        )
    )
)</f>
        <v>177</v>
      </c>
      <c r="E353" s="7" t="str">
        <f ca="1" xml:space="preserve">
VLOOKUP(
  $D353,
  Name!$A:$B,
  2,
  FALSE
)
&amp; " " &amp;
IF($B353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Gouveia Russo</v>
      </c>
      <c r="F353" s="7">
        <v>2</v>
      </c>
      <c r="G353" s="7" t="str" cm="1">
        <f t="array" aca="1" ref="G353" ca="1">VLOOKUP(INDEX(States!$B:$B,RANDBETWEEN(2,COUNTA(States!$A:$A)),1),States!$B:$C,2,FALSE)</f>
        <v>Viseu</v>
      </c>
      <c r="H353" s="7" t="str">
        <f ca="1">VLOOKUP($D353,Name!$A:$C,3,FALSE)</f>
        <v>F</v>
      </c>
      <c r="I353" s="7" cm="1">
        <f t="array" aca="1" ref="I353" ca="1">INDEX('Marital status'!$A:$A,RANDBETWEEN(2,COUNTA('Marital status'!$A:$A)),1)</f>
        <v>5</v>
      </c>
      <c r="J353" s="7">
        <f t="shared" ca="1" si="52"/>
        <v>2</v>
      </c>
      <c r="K353" s="8">
        <f t="shared" ca="1" si="53"/>
        <v>33334</v>
      </c>
      <c r="L353" s="6">
        <f t="shared" ca="1" si="54"/>
        <v>5</v>
      </c>
      <c r="M353" s="7">
        <f ca="1" xml:space="preserve">
  IF(OR($N353 = 2, $N353 = 3, $N353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53" s="6">
        <f t="shared" ca="1" si="55"/>
        <v>8</v>
      </c>
      <c r="O353" s="7" t="str">
        <f ca="1">VLOOKUP($N353,Roles!$A:$B,2,FALSE)</f>
        <v>Analyst</v>
      </c>
      <c r="P353" s="6">
        <f t="shared" ca="1" si="56"/>
        <v>4</v>
      </c>
      <c r="Q353" s="8">
        <f ca="1" xml:space="preserve">
IF(
  OR(
    $N353=5,$N353=6,$N353=7,$N353=8,$N353=14
  ),
  36161,
  IF(
     (
      (TODAY() - $K353) / 365
     ) &lt; 19,
      TODAY(),
      RANDBETWEEN(36161,TODAY())
  )
)</f>
        <v>36161</v>
      </c>
      <c r="R353" s="6">
        <f ca="1">RANDBETWEEN(2,COUNTA('Recruitment source'!$A:$A))</f>
        <v>4</v>
      </c>
      <c r="S353" s="8" t="e">
        <f t="shared" ca="1" si="57"/>
        <v>#N/A</v>
      </c>
      <c r="T353" s="6" t="e">
        <f t="shared" ca="1" si="58"/>
        <v>#N/A</v>
      </c>
      <c r="U353" s="6">
        <f t="shared" ca="1" si="59"/>
        <v>4</v>
      </c>
      <c r="V353" s="1">
        <f ca="1" xml:space="preserve">
IF($N353 = 5 + N("Presidente"),
    27000,
    IF($N353 = 6 + N("Vice-presidente"),
        23000,
        IF(OR($N353 = 8, $N353= 13, $N353 = 12) + N("Secretária bilíngue ou coordenador ou especialista"),
            8000,
            IF($N353 = 7 + N("Diretor"),
                15000,
                IF($N353 = 14 + N("Gerente"),
                    12000,
                    IF($N353 = 9 + N("Estagiário"),
                        705,
                        IF($N353 = 10 + N("Trainee"),
                            805,
                            IF($N353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IF($L353 = 7,
  500,
  IF($L353 = 8,
    1000,
    IF($L353 = 9,
      1500,
      IF($L353 = 10,
        2000,
        0
      )
    )
  )
)
+
N("Adicional no salário por área")
+
IF($M353 = 14 + N("Tecnologia da Informação"),
  120,
  IF($M353 = 16 + N("Vendas"),
    110,
    IF($M353 = 15 + N("Jurídico"),
      100,
      IF(OR($M353 = 8, $M353 = 9, $M353 = 11) + N("Recursos humanos ou comercial ou comunicação e marketing"),
        80,
        0
      )
    )
  )
)
+
N("Adicionando pegadinha")
+
IF(AND($M353 = 16, $L353 = 9, $N353 = 11) + N("Se for de vendas, com mestrado, analista sênior"),
  IF($J353 = 5,
    100,
    0
  )
  +
  IF($H353 = "M",
    200,
    0
  ),
  0
)</f>
        <v>8000</v>
      </c>
    </row>
    <row r="354" spans="1:22" x14ac:dyDescent="0.2">
      <c r="A354" s="7" cm="1">
        <f t="array" aca="1" ref="A354" ca="1">INDEX(Companies!$A:$A,RANDBETWEEN(2,COUNTA(Companies!$A:$A)),1)</f>
        <v>2</v>
      </c>
      <c r="B354" s="5">
        <f t="shared" si="50"/>
        <v>353</v>
      </c>
      <c r="C354" s="6">
        <f t="shared" ca="1" si="51"/>
        <v>1</v>
      </c>
      <c r="D354" s="7">
        <f ca="1">IF($B354 = 1 + N("Presidente"),
    127,
    IF($B354 = 2 + N("Vice-Presidente"),
        72,
        IF($B354 = 3 + N("Secretária bilíngue"),
            13,
            RANDBETWEEN(5,COUNT(Name!$A:$A) + 1)
        )
    )
)</f>
        <v>26</v>
      </c>
      <c r="E354" s="7" t="str">
        <f ca="1" xml:space="preserve">
VLOOKUP(
  $D354,
  Name!$A:$B,
  2,
  FALSE
)
&amp; " " &amp;
IF($B354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Pimentel Noronha</v>
      </c>
      <c r="F354" s="7">
        <v>2</v>
      </c>
      <c r="G354" s="7" t="str" cm="1">
        <f t="array" aca="1" ref="G354" ca="1">VLOOKUP(INDEX(States!$B:$B,RANDBETWEEN(2,COUNTA(States!$A:$A)),1),States!$B:$C,2,FALSE)</f>
        <v>Castelo Branco</v>
      </c>
      <c r="H354" s="7" t="str">
        <f ca="1">VLOOKUP($D354,Name!$A:$C,3,FALSE)</f>
        <v>F</v>
      </c>
      <c r="I354" s="7" cm="1">
        <f t="array" aca="1" ref="I354" ca="1">INDEX('Marital status'!$A:$A,RANDBETWEEN(2,COUNTA('Marital status'!$A:$A)),1)</f>
        <v>4</v>
      </c>
      <c r="J354" s="7">
        <f t="shared" ca="1" si="52"/>
        <v>2</v>
      </c>
      <c r="K354" s="8">
        <f t="shared" ca="1" si="53"/>
        <v>33828</v>
      </c>
      <c r="L354" s="6">
        <f t="shared" ca="1" si="54"/>
        <v>4</v>
      </c>
      <c r="M354" s="7">
        <f ca="1" xml:space="preserve">
  IF(OR($N354 = 2, $N354 = 3, $N354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54" s="6">
        <f t="shared" ca="1" si="55"/>
        <v>7</v>
      </c>
      <c r="O354" s="7" t="str">
        <f ca="1">VLOOKUP($N354,Roles!$A:$B,2,FALSE)</f>
        <v>Trainee</v>
      </c>
      <c r="P354" s="6" t="e">
        <f t="shared" ca="1" si="56"/>
        <v>#N/A</v>
      </c>
      <c r="Q354" s="8">
        <f ca="1" xml:space="preserve">
IF(
  OR(
    $N354=5,$N354=6,$N354=7,$N354=8,$N354=14
  ),
  36161,
  IF(
     (
      (TODAY() - $K354) / 365
     ) &lt; 19,
      TODAY(),
      RANDBETWEEN(36161,TODAY())
  )
)</f>
        <v>36161</v>
      </c>
      <c r="R354" s="6">
        <f ca="1">RANDBETWEEN(2,COUNTA('Recruitment source'!$A:$A))</f>
        <v>2</v>
      </c>
      <c r="S354" s="8" t="e">
        <f t="shared" ca="1" si="57"/>
        <v>#N/A</v>
      </c>
      <c r="T354" s="6" t="e">
        <f t="shared" ca="1" si="58"/>
        <v>#N/A</v>
      </c>
      <c r="U354" s="6">
        <f t="shared" ca="1" si="59"/>
        <v>3</v>
      </c>
      <c r="V354" s="1">
        <f ca="1" xml:space="preserve">
IF($N354 = 5 + N("Presidente"),
    27000,
    IF($N354 = 6 + N("Vice-presidente"),
        23000,
        IF(OR($N354 = 8, $N354= 13, $N354 = 12) + N("Secretária bilíngue ou coordenador ou especialista"),
            8000,
            IF($N354 = 7 + N("Diretor"),
                15000,
                IF($N354 = 14 + N("Gerente"),
                    12000,
                    IF($N354 = 9 + N("Estagiário"),
                        705,
                        IF($N354 = 10 + N("Trainee"),
                            805,
                            IF($N354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IF($L354 = 7,
  500,
  IF($L354 = 8,
    1000,
    IF($L354 = 9,
      1500,
      IF($L354 = 10,
        2000,
        0
      )
    )
  )
)
+
N("Adicional no salário por área")
+
IF($M354 = 14 + N("Tecnologia da Informação"),
  120,
  IF($M354 = 16 + N("Vendas"),
    110,
    IF($M354 = 15 + N("Jurídico"),
      100,
      IF(OR($M354 = 8, $M354 = 9, $M354 = 11) + N("Recursos humanos ou comercial ou comunicação e marketing"),
        80,
        0
      )
    )
  )
)
+
N("Adicionando pegadinha")
+
IF(AND($M354 = 16, $L354 = 9, $N354 = 11) + N("Se for de vendas, com mestrado, analista sênior"),
  IF($J354 = 5,
    100,
    0
  )
  +
  IF($H354 = "M",
    200,
    0
  ),
  0
)</f>
        <v>15000</v>
      </c>
    </row>
    <row r="355" spans="1:22" x14ac:dyDescent="0.2">
      <c r="A355" s="7" cm="1">
        <f t="array" aca="1" ref="A355" ca="1">INDEX(Companies!$A:$A,RANDBETWEEN(2,COUNTA(Companies!$A:$A)),1)</f>
        <v>2</v>
      </c>
      <c r="B355" s="5">
        <f t="shared" si="50"/>
        <v>354</v>
      </c>
      <c r="C355" s="6">
        <f t="shared" ca="1" si="51"/>
        <v>1</v>
      </c>
      <c r="D355" s="7">
        <f ca="1">IF($B355 = 1 + N("Presidente"),
    127,
    IF($B355 = 2 + N("Vice-Presidente"),
        72,
        IF($B355 = 3 + N("Secretária bilíngue"),
            13,
            RANDBETWEEN(5,COUNT(Name!$A:$A) + 1)
        )
    )
)</f>
        <v>279</v>
      </c>
      <c r="E355" s="7" t="str">
        <f ca="1" xml:space="preserve">
VLOOKUP(
  $D355,
  Name!$A:$B,
  2,
  FALSE
)
&amp; " " &amp;
IF($B355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Andrade Bicalho</v>
      </c>
      <c r="F355" s="7">
        <v>2</v>
      </c>
      <c r="G355" s="7" t="str" cm="1">
        <f t="array" aca="1" ref="G355" ca="1">VLOOKUP(INDEX(States!$B:$B,RANDBETWEEN(2,COUNTA(States!$A:$A)),1),States!$B:$C,2,FALSE)</f>
        <v>Azores</v>
      </c>
      <c r="H355" s="7" t="str">
        <f ca="1">VLOOKUP($D355,Name!$A:$C,3,FALSE)</f>
        <v>F</v>
      </c>
      <c r="I355" s="7" cm="1">
        <f t="array" aca="1" ref="I355" ca="1">INDEX('Marital status'!$A:$A,RANDBETWEEN(2,COUNTA('Marital status'!$A:$A)),1)</f>
        <v>3</v>
      </c>
      <c r="J355" s="7">
        <f t="shared" ca="1" si="52"/>
        <v>2</v>
      </c>
      <c r="K355" s="8">
        <f t="shared" ca="1" si="53"/>
        <v>36629</v>
      </c>
      <c r="L355" s="6">
        <f t="shared" ca="1" si="54"/>
        <v>5</v>
      </c>
      <c r="M355" s="7">
        <f ca="1" xml:space="preserve">
  IF(OR($N355 = 2, $N355 = 3, $N355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55" s="6">
        <f t="shared" ca="1" si="55"/>
        <v>8</v>
      </c>
      <c r="O355" s="7" t="str">
        <f ca="1">VLOOKUP($N355,Roles!$A:$B,2,FALSE)</f>
        <v>Analyst</v>
      </c>
      <c r="P355" s="6">
        <f t="shared" ca="1" si="56"/>
        <v>3</v>
      </c>
      <c r="Q355" s="8">
        <f ca="1" xml:space="preserve">
IF(
  OR(
    $N355=5,$N355=6,$N355=7,$N355=8,$N355=14
  ),
  36161,
  IF(
     (
      (TODAY() - $K355) / 365
     ) &lt; 19,
      TODAY(),
      RANDBETWEEN(36161,TODAY())
  )
)</f>
        <v>36161</v>
      </c>
      <c r="R355" s="6">
        <f ca="1">RANDBETWEEN(2,COUNTA('Recruitment source'!$A:$A))</f>
        <v>8</v>
      </c>
      <c r="S355" s="8" t="e">
        <f t="shared" ca="1" si="57"/>
        <v>#N/A</v>
      </c>
      <c r="T355" s="6" t="e">
        <f t="shared" ca="1" si="58"/>
        <v>#N/A</v>
      </c>
      <c r="U355" s="6">
        <f t="shared" ca="1" si="59"/>
        <v>2</v>
      </c>
      <c r="V355" s="1">
        <f ca="1" xml:space="preserve">
IF($N355 = 5 + N("Presidente"),
    27000,
    IF($N355 = 6 + N("Vice-presidente"),
        23000,
        IF(OR($N355 = 8, $N355= 13, $N355 = 12) + N("Secretária bilíngue ou coordenador ou especialista"),
            8000,
            IF($N355 = 7 + N("Diretor"),
                15000,
                IF($N355 = 14 + N("Gerente"),
                    12000,
                    IF($N355 = 9 + N("Estagiário"),
                        705,
                        IF($N355 = 10 + N("Trainee"),
                            805,
                            IF($N355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IF($L355 = 7,
  500,
  IF($L355 = 8,
    1000,
    IF($L355 = 9,
      1500,
      IF($L355 = 10,
        2000,
        0
      )
    )
  )
)
+
N("Adicional no salário por área")
+
IF($M355 = 14 + N("Tecnologia da Informação"),
  120,
  IF($M355 = 16 + N("Vendas"),
    110,
    IF($M355 = 15 + N("Jurídico"),
      100,
      IF(OR($M355 = 8, $M355 = 9, $M355 = 11) + N("Recursos humanos ou comercial ou comunicação e marketing"),
        80,
        0
      )
    )
  )
)
+
N("Adicionando pegadinha")
+
IF(AND($M355 = 16, $L355 = 9, $N355 = 11) + N("Se for de vendas, com mestrado, analista sênior"),
  IF($J355 = 5,
    100,
    0
  )
  +
  IF($H355 = "M",
    200,
    0
  ),
  0
)</f>
        <v>8000</v>
      </c>
    </row>
    <row r="356" spans="1:22" x14ac:dyDescent="0.2">
      <c r="A356" s="7" cm="1">
        <f t="array" aca="1" ref="A356" ca="1">INDEX(Companies!$A:$A,RANDBETWEEN(2,COUNTA(Companies!$A:$A)),1)</f>
        <v>2</v>
      </c>
      <c r="B356" s="5">
        <f t="shared" si="50"/>
        <v>355</v>
      </c>
      <c r="C356" s="6">
        <f t="shared" ca="1" si="51"/>
        <v>1</v>
      </c>
      <c r="D356" s="7">
        <f ca="1">IF($B356 = 1 + N("Presidente"),
    127,
    IF($B356 = 2 + N("Vice-Presidente"),
        72,
        IF($B356 = 3 + N("Secretária bilíngue"),
            13,
            RANDBETWEEN(5,COUNT(Name!$A:$A) + 1)
        )
    )
)</f>
        <v>226</v>
      </c>
      <c r="E356" s="7" t="str">
        <f ca="1" xml:space="preserve">
VLOOKUP(
  $D356,
  Name!$A:$B,
  2,
  FALSE
)
&amp; " " &amp;
IF($B356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Frasão Duarte</v>
      </c>
      <c r="F356" s="7">
        <v>2</v>
      </c>
      <c r="G356" s="7" t="str" cm="1">
        <f t="array" aca="1" ref="G356" ca="1">VLOOKUP(INDEX(States!$B:$B,RANDBETWEEN(2,COUNTA(States!$A:$A)),1),States!$B:$C,2,FALSE)</f>
        <v>Vila Real</v>
      </c>
      <c r="H356" s="7" t="str">
        <f ca="1">VLOOKUP($D356,Name!$A:$C,3,FALSE)</f>
        <v>M</v>
      </c>
      <c r="I356" s="7" cm="1">
        <f t="array" aca="1" ref="I356" ca="1">INDEX('Marital status'!$A:$A,RANDBETWEEN(2,COUNTA('Marital status'!$A:$A)),1)</f>
        <v>4</v>
      </c>
      <c r="J356" s="7">
        <f t="shared" ca="1" si="52"/>
        <v>2</v>
      </c>
      <c r="K356" s="8">
        <f t="shared" ca="1" si="53"/>
        <v>27240</v>
      </c>
      <c r="L356" s="6">
        <f t="shared" ca="1" si="54"/>
        <v>4</v>
      </c>
      <c r="M356" s="7">
        <f ca="1" xml:space="preserve">
  IF(OR($N356 = 2, $N356 = 3, $N356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56" s="6">
        <f t="shared" ca="1" si="55"/>
        <v>6</v>
      </c>
      <c r="O356" s="7" t="str">
        <f ca="1">VLOOKUP($N356,Roles!$A:$B,2,FALSE)</f>
        <v>Intern</v>
      </c>
      <c r="P356" s="6" t="e">
        <f t="shared" ca="1" si="56"/>
        <v>#N/A</v>
      </c>
      <c r="Q356" s="8">
        <f ca="1" xml:space="preserve">
IF(
  OR(
    $N356=5,$N356=6,$N356=7,$N356=8,$N356=14
  ),
  36161,
  IF(
     (
      (TODAY() - $K356) / 365
     ) &lt; 19,
      TODAY(),
      RANDBETWEEN(36161,TODAY())
  )
)</f>
        <v>36161</v>
      </c>
      <c r="R356" s="6">
        <f ca="1">RANDBETWEEN(2,COUNTA('Recruitment source'!$A:$A))</f>
        <v>2</v>
      </c>
      <c r="S356" s="8" t="e">
        <f t="shared" ca="1" si="57"/>
        <v>#N/A</v>
      </c>
      <c r="T356" s="6" t="e">
        <f t="shared" ca="1" si="58"/>
        <v>#N/A</v>
      </c>
      <c r="U356" s="6">
        <f t="shared" ca="1" si="59"/>
        <v>2</v>
      </c>
      <c r="V356" s="1">
        <f ca="1" xml:space="preserve">
IF($N356 = 5 + N("Presidente"),
    27000,
    IF($N356 = 6 + N("Vice-presidente"),
        23000,
        IF(OR($N356 = 8, $N356= 13, $N356 = 12) + N("Secretária bilíngue ou coordenador ou especialista"),
            8000,
            IF($N356 = 7 + N("Diretor"),
                15000,
                IF($N356 = 14 + N("Gerente"),
                    12000,
                    IF($N356 = 9 + N("Estagiário"),
                        705,
                        IF($N356 = 10 + N("Trainee"),
                            805,
                            IF($N356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IF($L356 = 7,
  500,
  IF($L356 = 8,
    1000,
    IF($L356 = 9,
      1500,
      IF($L356 = 10,
        2000,
        0
      )
    )
  )
)
+
N("Adicional no salário por área")
+
IF($M356 = 14 + N("Tecnologia da Informação"),
  120,
  IF($M356 = 16 + N("Vendas"),
    110,
    IF($M356 = 15 + N("Jurídico"),
      100,
      IF(OR($M356 = 8, $M356 = 9, $M356 = 11) + N("Recursos humanos ou comercial ou comunicação e marketing"),
        80,
        0
      )
    )
  )
)
+
N("Adicionando pegadinha")
+
IF(AND($M356 = 16, $L356 = 9, $N356 = 11) + N("Se for de vendas, com mestrado, analista sênior"),
  IF($J356 = 5,
    100,
    0
  )
  +
  IF($H356 = "M",
    200,
    0
  ),
  0
)</f>
        <v>23000</v>
      </c>
    </row>
    <row r="357" spans="1:22" x14ac:dyDescent="0.2">
      <c r="A357" s="7" cm="1">
        <f t="array" aca="1" ref="A357" ca="1">INDEX(Companies!$A:$A,RANDBETWEEN(2,COUNTA(Companies!$A:$A)),1)</f>
        <v>2</v>
      </c>
      <c r="B357" s="5">
        <f t="shared" si="50"/>
        <v>356</v>
      </c>
      <c r="C357" s="6">
        <f t="shared" ca="1" si="51"/>
        <v>1</v>
      </c>
      <c r="D357" s="7">
        <f ca="1">IF($B357 = 1 + N("Presidente"),
    127,
    IF($B357 = 2 + N("Vice-Presidente"),
        72,
        IF($B357 = 3 + N("Secretária bilíngue"),
            13,
            RANDBETWEEN(5,COUNT(Name!$A:$A) + 1)
        )
    )
)</f>
        <v>234</v>
      </c>
      <c r="E357" s="7" t="str">
        <f ca="1" xml:space="preserve">
VLOOKUP(
  $D357,
  Name!$A:$B,
  2,
  FALSE
)
&amp; " " &amp;
IF($B357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Testa Rocha</v>
      </c>
      <c r="F357" s="7">
        <v>2</v>
      </c>
      <c r="G357" s="7" t="str" cm="1">
        <f t="array" aca="1" ref="G357" ca="1">VLOOKUP(INDEX(States!$B:$B,RANDBETWEEN(2,COUNTA(States!$A:$A)),1),States!$B:$C,2,FALSE)</f>
        <v>Portalegre</v>
      </c>
      <c r="H357" s="7" t="str">
        <f ca="1">VLOOKUP($D357,Name!$A:$C,3,FALSE)</f>
        <v>F</v>
      </c>
      <c r="I357" s="7" cm="1">
        <f t="array" aca="1" ref="I357" ca="1">INDEX('Marital status'!$A:$A,RANDBETWEEN(2,COUNTA('Marital status'!$A:$A)),1)</f>
        <v>5</v>
      </c>
      <c r="J357" s="7">
        <f t="shared" ca="1" si="52"/>
        <v>3</v>
      </c>
      <c r="K357" s="8">
        <f t="shared" ca="1" si="53"/>
        <v>37842</v>
      </c>
      <c r="L357" s="6">
        <f t="shared" ca="1" si="54"/>
        <v>5</v>
      </c>
      <c r="M357" s="7">
        <f ca="1" xml:space="preserve">
  IF(OR($N357 = 2, $N357 = 3, $N357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57" s="6">
        <f t="shared" ca="1" si="55"/>
        <v>8</v>
      </c>
      <c r="O357" s="7" t="str">
        <f ca="1">VLOOKUP($N357,Roles!$A:$B,2,FALSE)</f>
        <v>Analyst</v>
      </c>
      <c r="P357" s="6">
        <f t="shared" ca="1" si="56"/>
        <v>3</v>
      </c>
      <c r="Q357" s="8">
        <f ca="1" xml:space="preserve">
IF(
  OR(
    $N357=5,$N357=6,$N357=7,$N357=8,$N357=14
  ),
  36161,
  IF(
     (
      (TODAY() - $K357) / 365
     ) &lt; 19,
      TODAY(),
      RANDBETWEEN(36161,TODAY())
  )
)</f>
        <v>36161</v>
      </c>
      <c r="R357" s="6">
        <f ca="1">RANDBETWEEN(2,COUNTA('Recruitment source'!$A:$A))</f>
        <v>12</v>
      </c>
      <c r="S357" s="8" t="e">
        <f t="shared" ca="1" si="57"/>
        <v>#N/A</v>
      </c>
      <c r="T357" s="6" t="e">
        <f t="shared" ca="1" si="58"/>
        <v>#N/A</v>
      </c>
      <c r="U357" s="6">
        <f t="shared" ca="1" si="59"/>
        <v>4</v>
      </c>
      <c r="V357" s="1">
        <f ca="1" xml:space="preserve">
IF($N357 = 5 + N("Presidente"),
    27000,
    IF($N357 = 6 + N("Vice-presidente"),
        23000,
        IF(OR($N357 = 8, $N357= 13, $N357 = 12) + N("Secretária bilíngue ou coordenador ou especialista"),
            8000,
            IF($N357 = 7 + N("Diretor"),
                15000,
                IF($N357 = 14 + N("Gerente"),
                    12000,
                    IF($N357 = 9 + N("Estagiário"),
                        705,
                        IF($N357 = 10 + N("Trainee"),
                            805,
                            IF($N357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IF($L357 = 7,
  500,
  IF($L357 = 8,
    1000,
    IF($L357 = 9,
      1500,
      IF($L357 = 10,
        2000,
        0
      )
    )
  )
)
+
N("Adicional no salário por área")
+
IF($M357 = 14 + N("Tecnologia da Informação"),
  120,
  IF($M357 = 16 + N("Vendas"),
    110,
    IF($M357 = 15 + N("Jurídico"),
      100,
      IF(OR($M357 = 8, $M357 = 9, $M357 = 11) + N("Recursos humanos ou comercial ou comunicação e marketing"),
        80,
        0
      )
    )
  )
)
+
N("Adicionando pegadinha")
+
IF(AND($M357 = 16, $L357 = 9, $N357 = 11) + N("Se for de vendas, com mestrado, analista sênior"),
  IF($J357 = 5,
    100,
    0
  )
  +
  IF($H357 = "M",
    200,
    0
  ),
  0
)</f>
        <v>8000</v>
      </c>
    </row>
    <row r="358" spans="1:22" x14ac:dyDescent="0.2">
      <c r="A358" s="7" cm="1">
        <f t="array" aca="1" ref="A358" ca="1">INDEX(Companies!$A:$A,RANDBETWEEN(2,COUNTA(Companies!$A:$A)),1)</f>
        <v>2</v>
      </c>
      <c r="B358" s="5">
        <f t="shared" si="50"/>
        <v>357</v>
      </c>
      <c r="C358" s="6">
        <f t="shared" ca="1" si="51"/>
        <v>1</v>
      </c>
      <c r="D358" s="7">
        <f ca="1">IF($B358 = 1 + N("Presidente"),
    127,
    IF($B358 = 2 + N("Vice-Presidente"),
        72,
        IF($B358 = 3 + N("Secretária bilíngue"),
            13,
            RANDBETWEEN(5,COUNT(Name!$A:$A) + 1)
        )
    )
)</f>
        <v>309</v>
      </c>
      <c r="E358" s="7" t="str">
        <f ca="1" xml:space="preserve">
VLOOKUP(
  $D358,
  Name!$A:$B,
  2,
  FALSE
)
&amp; " " &amp;
IF($B358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Monti Giordano</v>
      </c>
      <c r="F358" s="7">
        <v>2</v>
      </c>
      <c r="G358" s="7" t="str" cm="1">
        <f t="array" aca="1" ref="G358" ca="1">VLOOKUP(INDEX(States!$B:$B,RANDBETWEEN(2,COUNTA(States!$A:$A)),1),States!$B:$C,2,FALSE)</f>
        <v>Vila Real</v>
      </c>
      <c r="H358" s="7" t="str">
        <f ca="1">VLOOKUP($D358,Name!$A:$C,3,FALSE)</f>
        <v>M</v>
      </c>
      <c r="I358" s="7" cm="1">
        <f t="array" aca="1" ref="I358" ca="1">INDEX('Marital status'!$A:$A,RANDBETWEEN(2,COUNTA('Marital status'!$A:$A)),1)</f>
        <v>3</v>
      </c>
      <c r="J358" s="7">
        <f t="shared" ca="1" si="52"/>
        <v>2</v>
      </c>
      <c r="K358" s="8">
        <f t="shared" ca="1" si="53"/>
        <v>32772</v>
      </c>
      <c r="L358" s="6">
        <f t="shared" ca="1" si="54"/>
        <v>4</v>
      </c>
      <c r="M358" s="7">
        <f ca="1" xml:space="preserve">
  IF(OR($N358 = 2, $N358 = 3, $N358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58" s="6">
        <f t="shared" ca="1" si="55"/>
        <v>7</v>
      </c>
      <c r="O358" s="7" t="str">
        <f ca="1">VLOOKUP($N358,Roles!$A:$B,2,FALSE)</f>
        <v>Trainee</v>
      </c>
      <c r="P358" s="6" t="e">
        <f t="shared" ca="1" si="56"/>
        <v>#N/A</v>
      </c>
      <c r="Q358" s="8">
        <f ca="1" xml:space="preserve">
IF(
  OR(
    $N358=5,$N358=6,$N358=7,$N358=8,$N358=14
  ),
  36161,
  IF(
     (
      (TODAY() - $K358) / 365
     ) &lt; 19,
      TODAY(),
      RANDBETWEEN(36161,TODAY())
  )
)</f>
        <v>36161</v>
      </c>
      <c r="R358" s="6">
        <f ca="1">RANDBETWEEN(2,COUNTA('Recruitment source'!$A:$A))</f>
        <v>3</v>
      </c>
      <c r="S358" s="8" t="e">
        <f t="shared" ca="1" si="57"/>
        <v>#N/A</v>
      </c>
      <c r="T358" s="6" t="e">
        <f t="shared" ca="1" si="58"/>
        <v>#N/A</v>
      </c>
      <c r="U358" s="6">
        <f t="shared" ca="1" si="59"/>
        <v>4</v>
      </c>
      <c r="V358" s="1">
        <f ca="1" xml:space="preserve">
IF($N358 = 5 + N("Presidente"),
    27000,
    IF($N358 = 6 + N("Vice-presidente"),
        23000,
        IF(OR($N358 = 8, $N358= 13, $N358 = 12) + N("Secretária bilíngue ou coordenador ou especialista"),
            8000,
            IF($N358 = 7 + N("Diretor"),
                15000,
                IF($N358 = 14 + N("Gerente"),
                    12000,
                    IF($N358 = 9 + N("Estagiário"),
                        705,
                        IF($N358 = 10 + N("Trainee"),
                            805,
                            IF($N358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IF($L358 = 7,
  500,
  IF($L358 = 8,
    1000,
    IF($L358 = 9,
      1500,
      IF($L358 = 10,
        2000,
        0
      )
    )
  )
)
+
N("Adicional no salário por área")
+
IF($M358 = 14 + N("Tecnologia da Informação"),
  120,
  IF($M358 = 16 + N("Vendas"),
    110,
    IF($M358 = 15 + N("Jurídico"),
      100,
      IF(OR($M358 = 8, $M358 = 9, $M358 = 11) + N("Recursos humanos ou comercial ou comunicação e marketing"),
        80,
        0
      )
    )
  )
)
+
N("Adicionando pegadinha")
+
IF(AND($M358 = 16, $L358 = 9, $N358 = 11) + N("Se for de vendas, com mestrado, analista sênior"),
  IF($J358 = 5,
    100,
    0
  )
  +
  IF($H358 = "M",
    200,
    0
  ),
  0
)</f>
        <v>15000</v>
      </c>
    </row>
    <row r="359" spans="1:22" x14ac:dyDescent="0.2">
      <c r="A359" s="7" cm="1">
        <f t="array" aca="1" ref="A359" ca="1">INDEX(Companies!$A:$A,RANDBETWEEN(2,COUNTA(Companies!$A:$A)),1)</f>
        <v>2</v>
      </c>
      <c r="B359" s="5">
        <f t="shared" si="50"/>
        <v>358</v>
      </c>
      <c r="C359" s="6">
        <f t="shared" ca="1" si="51"/>
        <v>1</v>
      </c>
      <c r="D359" s="7">
        <f ca="1">IF($B359 = 1 + N("Presidente"),
    127,
    IF($B359 = 2 + N("Vice-Presidente"),
        72,
        IF($B359 = 3 + N("Secretária bilíngue"),
            13,
            RANDBETWEEN(5,COUNT(Name!$A:$A) + 1)
        )
    )
)</f>
        <v>343</v>
      </c>
      <c r="E359" s="7" t="str">
        <f ca="1" xml:space="preserve">
VLOOKUP(
  $D359,
  Name!$A:$B,
  2,
  FALSE
)
&amp; " " &amp;
IF($B359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Farias Leone</v>
      </c>
      <c r="F359" s="7">
        <v>2</v>
      </c>
      <c r="G359" s="7" t="str" cm="1">
        <f t="array" aca="1" ref="G359" ca="1">VLOOKUP(INDEX(States!$B:$B,RANDBETWEEN(2,COUNTA(States!$A:$A)),1),States!$B:$C,2,FALSE)</f>
        <v>Leiria</v>
      </c>
      <c r="H359" s="7" t="str">
        <f ca="1">VLOOKUP($D359,Name!$A:$C,3,FALSE)</f>
        <v>M</v>
      </c>
      <c r="I359" s="7" cm="1">
        <f t="array" aca="1" ref="I359" ca="1">INDEX('Marital status'!$A:$A,RANDBETWEEN(2,COUNTA('Marital status'!$A:$A)),1)</f>
        <v>5</v>
      </c>
      <c r="J359" s="7">
        <f t="shared" ca="1" si="52"/>
        <v>2</v>
      </c>
      <c r="K359" s="8">
        <f t="shared" ca="1" si="53"/>
        <v>37768</v>
      </c>
      <c r="L359" s="6">
        <f t="shared" ca="1" si="54"/>
        <v>5</v>
      </c>
      <c r="M359" s="7">
        <f ca="1" xml:space="preserve">
  IF(OR($N359 = 2, $N359 = 3, $N359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59" s="6">
        <f t="shared" ca="1" si="55"/>
        <v>8</v>
      </c>
      <c r="O359" s="7" t="str">
        <f ca="1">VLOOKUP($N359,Roles!$A:$B,2,FALSE)</f>
        <v>Analyst</v>
      </c>
      <c r="P359" s="6">
        <f t="shared" ca="1" si="56"/>
        <v>4</v>
      </c>
      <c r="Q359" s="8">
        <f ca="1" xml:space="preserve">
IF(
  OR(
    $N359=5,$N359=6,$N359=7,$N359=8,$N359=14
  ),
  36161,
  IF(
     (
      (TODAY() - $K359) / 365
     ) &lt; 19,
      TODAY(),
      RANDBETWEEN(36161,TODAY())
  )
)</f>
        <v>36161</v>
      </c>
      <c r="R359" s="6">
        <f ca="1">RANDBETWEEN(2,COUNTA('Recruitment source'!$A:$A))</f>
        <v>3</v>
      </c>
      <c r="S359" s="8" t="e">
        <f t="shared" ca="1" si="57"/>
        <v>#N/A</v>
      </c>
      <c r="T359" s="6" t="e">
        <f t="shared" ca="1" si="58"/>
        <v>#N/A</v>
      </c>
      <c r="U359" s="6">
        <f t="shared" ca="1" si="59"/>
        <v>3</v>
      </c>
      <c r="V359" s="1">
        <f ca="1" xml:space="preserve">
IF($N359 = 5 + N("Presidente"),
    27000,
    IF($N359 = 6 + N("Vice-presidente"),
        23000,
        IF(OR($N359 = 8, $N359= 13, $N359 = 12) + N("Secretária bilíngue ou coordenador ou especialista"),
            8000,
            IF($N359 = 7 + N("Diretor"),
                15000,
                IF($N359 = 14 + N("Gerente"),
                    12000,
                    IF($N359 = 9 + N("Estagiário"),
                        705,
                        IF($N359 = 10 + N("Trainee"),
                            805,
                            IF($N359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IF($L359 = 7,
  500,
  IF($L359 = 8,
    1000,
    IF($L359 = 9,
      1500,
      IF($L359 = 10,
        2000,
        0
      )
    )
  )
)
+
N("Adicional no salário por área")
+
IF($M359 = 14 + N("Tecnologia da Informação"),
  120,
  IF($M359 = 16 + N("Vendas"),
    110,
    IF($M359 = 15 + N("Jurídico"),
      100,
      IF(OR($M359 = 8, $M359 = 9, $M359 = 11) + N("Recursos humanos ou comercial ou comunicação e marketing"),
        80,
        0
      )
    )
  )
)
+
N("Adicionando pegadinha")
+
IF(AND($M359 = 16, $L359 = 9, $N359 = 11) + N("Se for de vendas, com mestrado, analista sênior"),
  IF($J359 = 5,
    100,
    0
  )
  +
  IF($H359 = "M",
    200,
    0
  ),
  0
)</f>
        <v>8000</v>
      </c>
    </row>
    <row r="360" spans="1:22" x14ac:dyDescent="0.2">
      <c r="A360" s="7" cm="1">
        <f t="array" aca="1" ref="A360" ca="1">INDEX(Companies!$A:$A,RANDBETWEEN(2,COUNTA(Companies!$A:$A)),1)</f>
        <v>2</v>
      </c>
      <c r="B360" s="5">
        <f t="shared" si="50"/>
        <v>359</v>
      </c>
      <c r="C360" s="6">
        <f t="shared" ca="1" si="51"/>
        <v>1</v>
      </c>
      <c r="D360" s="7">
        <f ca="1">IF($B360 = 1 + N("Presidente"),
    127,
    IF($B360 = 2 + N("Vice-Presidente"),
        72,
        IF($B360 = 3 + N("Secretária bilíngue"),
            13,
            RANDBETWEEN(5,COUNT(Name!$A:$A) + 1)
        )
    )
)</f>
        <v>105</v>
      </c>
      <c r="E360" s="7" t="str">
        <f ca="1" xml:space="preserve">
VLOOKUP(
  $D360,
  Name!$A:$B,
  2,
  FALSE
)
&amp; " " &amp;
IF($B360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Bicalho Aleluia</v>
      </c>
      <c r="F360" s="7">
        <v>2</v>
      </c>
      <c r="G360" s="7" t="str" cm="1">
        <f t="array" aca="1" ref="G360" ca="1">VLOOKUP(INDEX(States!$B:$B,RANDBETWEEN(2,COUNTA(States!$A:$A)),1),States!$B:$C,2,FALSE)</f>
        <v xml:space="preserve"> ÉVORA</v>
      </c>
      <c r="H360" s="7" t="str">
        <f ca="1">VLOOKUP($D360,Name!$A:$C,3,FALSE)</f>
        <v>M</v>
      </c>
      <c r="I360" s="7" cm="1">
        <f t="array" aca="1" ref="I360" ca="1">INDEX('Marital status'!$A:$A,RANDBETWEEN(2,COUNTA('Marital status'!$A:$A)),1)</f>
        <v>5</v>
      </c>
      <c r="J360" s="7">
        <f t="shared" ca="1" si="52"/>
        <v>2</v>
      </c>
      <c r="K360" s="8">
        <f t="shared" ca="1" si="53"/>
        <v>33960</v>
      </c>
      <c r="L360" s="6">
        <f t="shared" ca="1" si="54"/>
        <v>4</v>
      </c>
      <c r="M360" s="7">
        <f ca="1" xml:space="preserve">
  IF(OR($N360 = 2, $N360 = 3, $N360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60" s="6">
        <f t="shared" ca="1" si="55"/>
        <v>7</v>
      </c>
      <c r="O360" s="7" t="str">
        <f ca="1">VLOOKUP($N360,Roles!$A:$B,2,FALSE)</f>
        <v>Trainee</v>
      </c>
      <c r="P360" s="6" t="e">
        <f t="shared" ca="1" si="56"/>
        <v>#N/A</v>
      </c>
      <c r="Q360" s="8">
        <f ca="1" xml:space="preserve">
IF(
  OR(
    $N360=5,$N360=6,$N360=7,$N360=8,$N360=14
  ),
  36161,
  IF(
     (
      (TODAY() - $K360) / 365
     ) &lt; 19,
      TODAY(),
      RANDBETWEEN(36161,TODAY())
  )
)</f>
        <v>36161</v>
      </c>
      <c r="R360" s="6">
        <f ca="1">RANDBETWEEN(2,COUNTA('Recruitment source'!$A:$A))</f>
        <v>2</v>
      </c>
      <c r="S360" s="8" t="e">
        <f t="shared" ca="1" si="57"/>
        <v>#N/A</v>
      </c>
      <c r="T360" s="6" t="e">
        <f t="shared" ca="1" si="58"/>
        <v>#N/A</v>
      </c>
      <c r="U360" s="6">
        <f t="shared" ca="1" si="59"/>
        <v>5</v>
      </c>
      <c r="V360" s="1">
        <f ca="1" xml:space="preserve">
IF($N360 = 5 + N("Presidente"),
    27000,
    IF($N360 = 6 + N("Vice-presidente"),
        23000,
        IF(OR($N360 = 8, $N360= 13, $N360 = 12) + N("Secretária bilíngue ou coordenador ou especialista"),
            8000,
            IF($N360 = 7 + N("Diretor"),
                15000,
                IF($N360 = 14 + N("Gerente"),
                    12000,
                    IF($N360 = 9 + N("Estagiário"),
                        705,
                        IF($N360 = 10 + N("Trainee"),
                            805,
                            IF($N360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IF($L360 = 7,
  500,
  IF($L360 = 8,
    1000,
    IF($L360 = 9,
      1500,
      IF($L360 = 10,
        2000,
        0
      )
    )
  )
)
+
N("Adicional no salário por área")
+
IF($M360 = 14 + N("Tecnologia da Informação"),
  120,
  IF($M360 = 16 + N("Vendas"),
    110,
    IF($M360 = 15 + N("Jurídico"),
      100,
      IF(OR($M360 = 8, $M360 = 9, $M360 = 11) + N("Recursos humanos ou comercial ou comunicação e marketing"),
        80,
        0
      )
    )
  )
)
+
N("Adicionando pegadinha")
+
IF(AND($M360 = 16, $L360 = 9, $N360 = 11) + N("Se for de vendas, com mestrado, analista sênior"),
  IF($J360 = 5,
    100,
    0
  )
  +
  IF($H360 = "M",
    200,
    0
  ),
  0
)</f>
        <v>15000</v>
      </c>
    </row>
    <row r="361" spans="1:22" x14ac:dyDescent="0.2">
      <c r="A361" s="7" cm="1">
        <f t="array" aca="1" ref="A361" ca="1">INDEX(Companies!$A:$A,RANDBETWEEN(2,COUNTA(Companies!$A:$A)),1)</f>
        <v>2</v>
      </c>
      <c r="B361" s="5">
        <f t="shared" si="50"/>
        <v>360</v>
      </c>
      <c r="C361" s="6">
        <f t="shared" ca="1" si="51"/>
        <v>1</v>
      </c>
      <c r="D361" s="7">
        <f ca="1">IF($B361 = 1 + N("Presidente"),
    127,
    IF($B361 = 2 + N("Vice-Presidente"),
        72,
        IF($B361 = 3 + N("Secretária bilíngue"),
            13,
            RANDBETWEEN(5,COUNT(Name!$A:$A) + 1)
        )
    )
)</f>
        <v>271</v>
      </c>
      <c r="E361" s="7" t="str">
        <f ca="1" xml:space="preserve">
VLOOKUP(
  $D361,
  Name!$A:$B,
  2,
  FALSE
)
&amp; " " &amp;
IF($B361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Monteiro Padrão</v>
      </c>
      <c r="F361" s="7">
        <v>2</v>
      </c>
      <c r="G361" s="7" t="str" cm="1">
        <f t="array" aca="1" ref="G361" ca="1">VLOOKUP(INDEX(States!$B:$B,RANDBETWEEN(2,COUNTA(States!$A:$A)),1),States!$B:$C,2,FALSE)</f>
        <v>Faro</v>
      </c>
      <c r="H361" s="7" t="str">
        <f ca="1">VLOOKUP($D361,Name!$A:$C,3,FALSE)</f>
        <v>F</v>
      </c>
      <c r="I361" s="7" cm="1">
        <f t="array" aca="1" ref="I361" ca="1">INDEX('Marital status'!$A:$A,RANDBETWEEN(2,COUNTA('Marital status'!$A:$A)),1)</f>
        <v>2</v>
      </c>
      <c r="J361" s="7">
        <f t="shared" ca="1" si="52"/>
        <v>5</v>
      </c>
      <c r="K361" s="8">
        <f t="shared" ca="1" si="53"/>
        <v>37964</v>
      </c>
      <c r="L361" s="6">
        <f t="shared" ca="1" si="54"/>
        <v>5</v>
      </c>
      <c r="M361" s="7">
        <f ca="1" xml:space="preserve">
  IF(OR($N361 = 2, $N361 = 3, $N361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361" s="6">
        <f t="shared" ca="1" si="55"/>
        <v>8</v>
      </c>
      <c r="O361" s="7" t="str">
        <f ca="1">VLOOKUP($N361,Roles!$A:$B,2,FALSE)</f>
        <v>Analyst</v>
      </c>
      <c r="P361" s="6">
        <f t="shared" ca="1" si="56"/>
        <v>3</v>
      </c>
      <c r="Q361" s="8">
        <f ca="1" xml:space="preserve">
IF(
  OR(
    $N361=5,$N361=6,$N361=7,$N361=8,$N361=14
  ),
  36161,
  IF(
     (
      (TODAY() - $K361) / 365
     ) &lt; 19,
      TODAY(),
      RANDBETWEEN(36161,TODAY())
  )
)</f>
        <v>36161</v>
      </c>
      <c r="R361" s="6">
        <f ca="1">RANDBETWEEN(2,COUNTA('Recruitment source'!$A:$A))</f>
        <v>12</v>
      </c>
      <c r="S361" s="8" t="e">
        <f t="shared" ca="1" si="57"/>
        <v>#N/A</v>
      </c>
      <c r="T361" s="6" t="e">
        <f t="shared" ca="1" si="58"/>
        <v>#N/A</v>
      </c>
      <c r="U361" s="6">
        <f t="shared" ca="1" si="59"/>
        <v>3</v>
      </c>
      <c r="V361" s="1">
        <f ca="1" xml:space="preserve">
IF($N361 = 5 + N("Presidente"),
    27000,
    IF($N361 = 6 + N("Vice-presidente"),
        23000,
        IF(OR($N361 = 8, $N361= 13, $N361 = 12) + N("Secretária bilíngue ou coordenador ou especialista"),
            8000,
            IF($N361 = 7 + N("Diretor"),
                15000,
                IF($N361 = 14 + N("Gerente"),
                    12000,
                    IF($N361 = 9 + N("Estagiário"),
                        705,
                        IF($N361 = 10 + N("Trainee"),
                            805,
                            IF($N361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IF($L361 = 7,
  500,
  IF($L361 = 8,
    1000,
    IF($L361 = 9,
      1500,
      IF($L361 = 10,
        2000,
        0
      )
    )
  )
)
+
N("Adicional no salário por área")
+
IF($M361 = 14 + N("Tecnologia da Informação"),
  120,
  IF($M361 = 16 + N("Vendas"),
    110,
    IF($M361 = 15 + N("Jurídico"),
      100,
      IF(OR($M361 = 8, $M361 = 9, $M361 = 11) + N("Recursos humanos ou comercial ou comunicação e marketing"),
        80,
        0
      )
    )
  )
)
+
N("Adicionando pegadinha")
+
IF(AND($M361 = 16, $L361 = 9, $N361 = 11) + N("Se for de vendas, com mestrado, analista sênior"),
  IF($J361 = 5,
    100,
    0
  )
  +
  IF($H361 = "M",
    200,
    0
  ),
  0
)</f>
        <v>8000</v>
      </c>
    </row>
    <row r="362" spans="1:22" x14ac:dyDescent="0.2">
      <c r="A362" s="7" cm="1">
        <f t="array" aca="1" ref="A362" ca="1">INDEX(Companies!$A:$A,RANDBETWEEN(2,COUNTA(Companies!$A:$A)),1)</f>
        <v>2</v>
      </c>
      <c r="B362" s="5">
        <f t="shared" si="50"/>
        <v>361</v>
      </c>
      <c r="C362" s="6">
        <f t="shared" ca="1" si="51"/>
        <v>1</v>
      </c>
      <c r="D362" s="7">
        <f ca="1">IF($B362 = 1 + N("Presidente"),
    127,
    IF($B362 = 2 + N("Vice-Presidente"),
        72,
        IF($B362 = 3 + N("Secretária bilíngue"),
            13,
            RANDBETWEEN(5,COUNT(Name!$A:$A) + 1)
        )
    )
)</f>
        <v>293</v>
      </c>
      <c r="E362" s="7" t="str">
        <f ca="1" xml:space="preserve">
VLOOKUP(
  $D362,
  Name!$A:$B,
  2,
  FALSE
)
&amp; " " &amp;
IF($B362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Café Rinaldi</v>
      </c>
      <c r="F362" s="7">
        <v>2</v>
      </c>
      <c r="G362" s="7" t="str" cm="1">
        <f t="array" aca="1" ref="G362" ca="1">VLOOKUP(INDEX(States!$B:$B,RANDBETWEEN(2,COUNTA(States!$A:$A)),1),States!$B:$C,2,FALSE)</f>
        <v>braga</v>
      </c>
      <c r="H362" s="7" t="str">
        <f ca="1">VLOOKUP($D362,Name!$A:$C,3,FALSE)</f>
        <v>M</v>
      </c>
      <c r="I362" s="7" cm="1">
        <f t="array" aca="1" ref="I362" ca="1">INDEX('Marital status'!$A:$A,RANDBETWEEN(2,COUNTA('Marital status'!$A:$A)),1)</f>
        <v>6</v>
      </c>
      <c r="J362" s="7">
        <f t="shared" ca="1" si="52"/>
        <v>2</v>
      </c>
      <c r="K362" s="8">
        <f t="shared" ca="1" si="53"/>
        <v>24090</v>
      </c>
      <c r="L362" s="6">
        <f t="shared" ca="1" si="54"/>
        <v>4</v>
      </c>
      <c r="M362" s="7">
        <f ca="1" xml:space="preserve">
  IF(OR($N362 = 2, $N362 = 3, $N362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62" s="6">
        <f t="shared" ca="1" si="55"/>
        <v>6</v>
      </c>
      <c r="O362" s="7" t="str">
        <f ca="1">VLOOKUP($N362,Roles!$A:$B,2,FALSE)</f>
        <v>Intern</v>
      </c>
      <c r="P362" s="6" t="e">
        <f t="shared" ca="1" si="56"/>
        <v>#N/A</v>
      </c>
      <c r="Q362" s="8">
        <f ca="1" xml:space="preserve">
IF(
  OR(
    $N362=5,$N362=6,$N362=7,$N362=8,$N362=14
  ),
  36161,
  IF(
     (
      (TODAY() - $K362) / 365
     ) &lt; 19,
      TODAY(),
      RANDBETWEEN(36161,TODAY())
  )
)</f>
        <v>36161</v>
      </c>
      <c r="R362" s="6">
        <f ca="1">RANDBETWEEN(2,COUNTA('Recruitment source'!$A:$A))</f>
        <v>2</v>
      </c>
      <c r="S362" s="8" t="e">
        <f t="shared" ca="1" si="57"/>
        <v>#N/A</v>
      </c>
      <c r="T362" s="6" t="e">
        <f t="shared" ca="1" si="58"/>
        <v>#N/A</v>
      </c>
      <c r="U362" s="6">
        <f t="shared" ca="1" si="59"/>
        <v>2</v>
      </c>
      <c r="V362" s="1">
        <f ca="1" xml:space="preserve">
IF($N362 = 5 + N("Presidente"),
    27000,
    IF($N362 = 6 + N("Vice-presidente"),
        23000,
        IF(OR($N362 = 8, $N362= 13, $N362 = 12) + N("Secretária bilíngue ou coordenador ou especialista"),
            8000,
            IF($N362 = 7 + N("Diretor"),
                15000,
                IF($N362 = 14 + N("Gerente"),
                    12000,
                    IF($N362 = 9 + N("Estagiário"),
                        705,
                        IF($N362 = 10 + N("Trainee"),
                            805,
                            IF($N362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IF($L362 = 7,
  500,
  IF($L362 = 8,
    1000,
    IF($L362 = 9,
      1500,
      IF($L362 = 10,
        2000,
        0
      )
    )
  )
)
+
N("Adicional no salário por área")
+
IF($M362 = 14 + N("Tecnologia da Informação"),
  120,
  IF($M362 = 16 + N("Vendas"),
    110,
    IF($M362 = 15 + N("Jurídico"),
      100,
      IF(OR($M362 = 8, $M362 = 9, $M362 = 11) + N("Recursos humanos ou comercial ou comunicação e marketing"),
        80,
        0
      )
    )
  )
)
+
N("Adicionando pegadinha")
+
IF(AND($M362 = 16, $L362 = 9, $N362 = 11) + N("Se for de vendas, com mestrado, analista sênior"),
  IF($J362 = 5,
    100,
    0
  )
  +
  IF($H362 = "M",
    200,
    0
  ),
  0
)</f>
        <v>23080</v>
      </c>
    </row>
    <row r="363" spans="1:22" x14ac:dyDescent="0.2">
      <c r="A363" s="7" cm="1">
        <f t="array" aca="1" ref="A363" ca="1">INDEX(Companies!$A:$A,RANDBETWEEN(2,COUNTA(Companies!$A:$A)),1)</f>
        <v>2</v>
      </c>
      <c r="B363" s="5">
        <f t="shared" si="50"/>
        <v>362</v>
      </c>
      <c r="C363" s="6">
        <f t="shared" ca="1" si="51"/>
        <v>1</v>
      </c>
      <c r="D363" s="7">
        <f ca="1">IF($B363 = 1 + N("Presidente"),
    127,
    IF($B363 = 2 + N("Vice-Presidente"),
        72,
        IF($B363 = 3 + N("Secretária bilíngue"),
            13,
            RANDBETWEEN(5,COUNT(Name!$A:$A) + 1)
        )
    )
)</f>
        <v>145</v>
      </c>
      <c r="E363" s="7" t="str">
        <f ca="1" xml:space="preserve">
VLOOKUP(
  $D363,
  Name!$A:$B,
  2,
  FALSE
)
&amp; " " &amp;
IF($B363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Bandeira Siqueira</v>
      </c>
      <c r="F363" s="7">
        <v>2</v>
      </c>
      <c r="G363" s="7" t="str" cm="1">
        <f t="array" aca="1" ref="G363" ca="1">VLOOKUP(INDEX(States!$B:$B,RANDBETWEEN(2,COUNTA(States!$A:$A)),1),States!$B:$C,2,FALSE)</f>
        <v>Brangança</v>
      </c>
      <c r="H363" s="7" t="str">
        <f ca="1">VLOOKUP($D363,Name!$A:$C,3,FALSE)</f>
        <v>F</v>
      </c>
      <c r="I363" s="7" cm="1">
        <f t="array" aca="1" ref="I363" ca="1">INDEX('Marital status'!$A:$A,RANDBETWEEN(2,COUNTA('Marital status'!$A:$A)),1)</f>
        <v>5</v>
      </c>
      <c r="J363" s="7">
        <f t="shared" ca="1" si="52"/>
        <v>4</v>
      </c>
      <c r="K363" s="8">
        <f t="shared" ca="1" si="53"/>
        <v>37141</v>
      </c>
      <c r="L363" s="6">
        <f t="shared" ca="1" si="54"/>
        <v>5</v>
      </c>
      <c r="M363" s="7">
        <f ca="1" xml:space="preserve">
  IF(OR($N363 = 2, $N363 = 3, $N363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63" s="6">
        <f t="shared" ca="1" si="55"/>
        <v>8</v>
      </c>
      <c r="O363" s="7" t="str">
        <f ca="1">VLOOKUP($N363,Roles!$A:$B,2,FALSE)</f>
        <v>Analyst</v>
      </c>
      <c r="P363" s="6">
        <f t="shared" ca="1" si="56"/>
        <v>2</v>
      </c>
      <c r="Q363" s="8">
        <f ca="1" xml:space="preserve">
IF(
  OR(
    $N363=5,$N363=6,$N363=7,$N363=8,$N363=14
  ),
  36161,
  IF(
     (
      (TODAY() - $K363) / 365
     ) &lt; 19,
      TODAY(),
      RANDBETWEEN(36161,TODAY())
  )
)</f>
        <v>36161</v>
      </c>
      <c r="R363" s="6">
        <f ca="1">RANDBETWEEN(2,COUNTA('Recruitment source'!$A:$A))</f>
        <v>7</v>
      </c>
      <c r="S363" s="8" t="e">
        <f t="shared" ca="1" si="57"/>
        <v>#N/A</v>
      </c>
      <c r="T363" s="6" t="e">
        <f t="shared" ca="1" si="58"/>
        <v>#N/A</v>
      </c>
      <c r="U363" s="6">
        <f t="shared" ca="1" si="59"/>
        <v>4</v>
      </c>
      <c r="V363" s="1">
        <f ca="1" xml:space="preserve">
IF($N363 = 5 + N("Presidente"),
    27000,
    IF($N363 = 6 + N("Vice-presidente"),
        23000,
        IF(OR($N363 = 8, $N363= 13, $N363 = 12) + N("Secretária bilíngue ou coordenador ou especialista"),
            8000,
            IF($N363 = 7 + N("Diretor"),
                15000,
                IF($N363 = 14 + N("Gerente"),
                    12000,
                    IF($N363 = 9 + N("Estagiário"),
                        705,
                        IF($N363 = 10 + N("Trainee"),
                            805,
                            IF($N363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IF($L363 = 7,
  500,
  IF($L363 = 8,
    1000,
    IF($L363 = 9,
      1500,
      IF($L363 = 10,
        2000,
        0
      )
    )
  )
)
+
N("Adicional no salário por área")
+
IF($M363 = 14 + N("Tecnologia da Informação"),
  120,
  IF($M363 = 16 + N("Vendas"),
    110,
    IF($M363 = 15 + N("Jurídico"),
      100,
      IF(OR($M363 = 8, $M363 = 9, $M363 = 11) + N("Recursos humanos ou comercial ou comunicação e marketing"),
        80,
        0
      )
    )
  )
)
+
N("Adicionando pegadinha")
+
IF(AND($M363 = 16, $L363 = 9, $N363 = 11) + N("Se for de vendas, com mestrado, analista sênior"),
  IF($J363 = 5,
    100,
    0
  )
  +
  IF($H363 = "M",
    200,
    0
  ),
  0
)</f>
        <v>8000</v>
      </c>
    </row>
    <row r="364" spans="1:22" x14ac:dyDescent="0.2">
      <c r="A364" s="7" cm="1">
        <f t="array" aca="1" ref="A364" ca="1">INDEX(Companies!$A:$A,RANDBETWEEN(2,COUNTA(Companies!$A:$A)),1)</f>
        <v>2</v>
      </c>
      <c r="B364" s="5">
        <f t="shared" si="50"/>
        <v>363</v>
      </c>
      <c r="C364" s="6">
        <f t="shared" ca="1" si="51"/>
        <v>1</v>
      </c>
      <c r="D364" s="7">
        <f ca="1">IF($B364 = 1 + N("Presidente"),
    127,
    IF($B364 = 2 + N("Vice-Presidente"),
        72,
        IF($B364 = 3 + N("Secretária bilíngue"),
            13,
            RANDBETWEEN(5,COUNT(Name!$A:$A) + 1)
        )
    )
)</f>
        <v>228</v>
      </c>
      <c r="E364" s="7" t="str">
        <f ca="1" xml:space="preserve">
VLOOKUP(
  $D364,
  Name!$A:$B,
  2,
  FALSE
)
&amp; " " &amp;
IF($B364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Rocha Costatini</v>
      </c>
      <c r="F364" s="7">
        <v>2</v>
      </c>
      <c r="G364" s="7" t="str" cm="1">
        <f t="array" aca="1" ref="G364" ca="1">VLOOKUP(INDEX(States!$B:$B,RANDBETWEEN(2,COUNTA(States!$A:$A)),1),States!$B:$C,2,FALSE)</f>
        <v>Faro</v>
      </c>
      <c r="H364" s="7" t="str">
        <f ca="1">VLOOKUP($D364,Name!$A:$C,3,FALSE)</f>
        <v>F</v>
      </c>
      <c r="I364" s="7" cm="1">
        <f t="array" aca="1" ref="I364" ca="1">INDEX('Marital status'!$A:$A,RANDBETWEEN(2,COUNTA('Marital status'!$A:$A)),1)</f>
        <v>4</v>
      </c>
      <c r="J364" s="7">
        <f t="shared" ca="1" si="52"/>
        <v>3</v>
      </c>
      <c r="K364" s="8">
        <f t="shared" ca="1" si="53"/>
        <v>18993</v>
      </c>
      <c r="L364" s="6">
        <f t="shared" ca="1" si="54"/>
        <v>4</v>
      </c>
      <c r="M364" s="7">
        <f ca="1" xml:space="preserve">
  IF(OR($N364 = 2, $N364 = 3, $N364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64" s="6">
        <f t="shared" ca="1" si="55"/>
        <v>6</v>
      </c>
      <c r="O364" s="7" t="str">
        <f ca="1">VLOOKUP($N364,Roles!$A:$B,2,FALSE)</f>
        <v>Intern</v>
      </c>
      <c r="P364" s="6" t="e">
        <f t="shared" ca="1" si="56"/>
        <v>#N/A</v>
      </c>
      <c r="Q364" s="8">
        <f ca="1" xml:space="preserve">
IF(
  OR(
    $N364=5,$N364=6,$N364=7,$N364=8,$N364=14
  ),
  36161,
  IF(
     (
      (TODAY() - $K364) / 365
     ) &lt; 19,
      TODAY(),
      RANDBETWEEN(36161,TODAY())
  )
)</f>
        <v>36161</v>
      </c>
      <c r="R364" s="6">
        <f ca="1">RANDBETWEEN(2,COUNTA('Recruitment source'!$A:$A))</f>
        <v>2</v>
      </c>
      <c r="S364" s="8" t="e">
        <f t="shared" ca="1" si="57"/>
        <v>#N/A</v>
      </c>
      <c r="T364" s="6" t="e">
        <f t="shared" ca="1" si="58"/>
        <v>#N/A</v>
      </c>
      <c r="U364" s="6">
        <f t="shared" ca="1" si="59"/>
        <v>4</v>
      </c>
      <c r="V364" s="1">
        <f ca="1" xml:space="preserve">
IF($N364 = 5 + N("Presidente"),
    27000,
    IF($N364 = 6 + N("Vice-presidente"),
        23000,
        IF(OR($N364 = 8, $N364= 13, $N364 = 12) + N("Secretária bilíngue ou coordenador ou especialista"),
            8000,
            IF($N364 = 7 + N("Diretor"),
                15000,
                IF($N364 = 14 + N("Gerente"),
                    12000,
                    IF($N364 = 9 + N("Estagiário"),
                        705,
                        IF($N364 = 10 + N("Trainee"),
                            805,
                            IF($N364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IF($L364 = 7,
  500,
  IF($L364 = 8,
    1000,
    IF($L364 = 9,
      1500,
      IF($L364 = 10,
        2000,
        0
      )
    )
  )
)
+
N("Adicional no salário por área")
+
IF($M364 = 14 + N("Tecnologia da Informação"),
  120,
  IF($M364 = 16 + N("Vendas"),
    110,
    IF($M364 = 15 + N("Jurídico"),
      100,
      IF(OR($M364 = 8, $M364 = 9, $M364 = 11) + N("Recursos humanos ou comercial ou comunicação e marketing"),
        80,
        0
      )
    )
  )
)
+
N("Adicionando pegadinha")
+
IF(AND($M364 = 16, $L364 = 9, $N364 = 11) + N("Se for de vendas, com mestrado, analista sênior"),
  IF($J364 = 5,
    100,
    0
  )
  +
  IF($H364 = "M",
    200,
    0
  ),
  0
)</f>
        <v>23000</v>
      </c>
    </row>
    <row r="365" spans="1:22" x14ac:dyDescent="0.2">
      <c r="A365" s="7" cm="1">
        <f t="array" aca="1" ref="A365" ca="1">INDEX(Companies!$A:$A,RANDBETWEEN(2,COUNTA(Companies!$A:$A)),1)</f>
        <v>2</v>
      </c>
      <c r="B365" s="5">
        <f t="shared" si="50"/>
        <v>364</v>
      </c>
      <c r="C365" s="6">
        <f t="shared" ca="1" si="51"/>
        <v>1</v>
      </c>
      <c r="D365" s="7">
        <f ca="1">IF($B365 = 1 + N("Presidente"),
    127,
    IF($B365 = 2 + N("Vice-Presidente"),
        72,
        IF($B365 = 3 + N("Secretária bilíngue"),
            13,
            RANDBETWEEN(5,COUNT(Name!$A:$A) + 1)
        )
    )
)</f>
        <v>38</v>
      </c>
      <c r="E365" s="7" t="str">
        <f ca="1" xml:space="preserve">
VLOOKUP(
  $D365,
  Name!$A:$B,
  2,
  FALSE
)
&amp; " " &amp;
IF($B365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Medeiros Anunciação</v>
      </c>
      <c r="F365" s="7">
        <v>2</v>
      </c>
      <c r="G365" s="7" t="str" cm="1">
        <f t="array" aca="1" ref="G365" ca="1">VLOOKUP(INDEX(States!$B:$B,RANDBETWEEN(2,COUNTA(States!$A:$A)),1),States!$B:$C,2,FALSE)</f>
        <v xml:space="preserve"> Setúbal </v>
      </c>
      <c r="H365" s="7" t="str">
        <f ca="1">VLOOKUP($D365,Name!$A:$C,3,FALSE)</f>
        <v>F</v>
      </c>
      <c r="I365" s="7" cm="1">
        <f t="array" aca="1" ref="I365" ca="1">INDEX('Marital status'!$A:$A,RANDBETWEEN(2,COUNTA('Marital status'!$A:$A)),1)</f>
        <v>6</v>
      </c>
      <c r="J365" s="7">
        <f t="shared" ca="1" si="52"/>
        <v>2</v>
      </c>
      <c r="K365" s="8">
        <f t="shared" ca="1" si="53"/>
        <v>37485</v>
      </c>
      <c r="L365" s="6">
        <f t="shared" ca="1" si="54"/>
        <v>5</v>
      </c>
      <c r="M365" s="7">
        <f ca="1" xml:space="preserve">
  IF(OR($N365 = 2, $N365 = 3, $N365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65" s="6">
        <f t="shared" ca="1" si="55"/>
        <v>8</v>
      </c>
      <c r="O365" s="7" t="str">
        <f ca="1">VLOOKUP($N365,Roles!$A:$B,2,FALSE)</f>
        <v>Analyst</v>
      </c>
      <c r="P365" s="6">
        <f t="shared" ca="1" si="56"/>
        <v>2</v>
      </c>
      <c r="Q365" s="8">
        <f ca="1" xml:space="preserve">
IF(
  OR(
    $N365=5,$N365=6,$N365=7,$N365=8,$N365=14
  ),
  36161,
  IF(
     (
      (TODAY() - $K365) / 365
     ) &lt; 19,
      TODAY(),
      RANDBETWEEN(36161,TODAY())
  )
)</f>
        <v>36161</v>
      </c>
      <c r="R365" s="6">
        <f ca="1">RANDBETWEEN(2,COUNTA('Recruitment source'!$A:$A))</f>
        <v>3</v>
      </c>
      <c r="S365" s="8" t="e">
        <f t="shared" ca="1" si="57"/>
        <v>#N/A</v>
      </c>
      <c r="T365" s="6" t="e">
        <f t="shared" ca="1" si="58"/>
        <v>#N/A</v>
      </c>
      <c r="U365" s="6">
        <f t="shared" ca="1" si="59"/>
        <v>3</v>
      </c>
      <c r="V365" s="1">
        <f ca="1" xml:space="preserve">
IF($N365 = 5 + N("Presidente"),
    27000,
    IF($N365 = 6 + N("Vice-presidente"),
        23000,
        IF(OR($N365 = 8, $N365= 13, $N365 = 12) + N("Secretária bilíngue ou coordenador ou especialista"),
            8000,
            IF($N365 = 7 + N("Diretor"),
                15000,
                IF($N365 = 14 + N("Gerente"),
                    12000,
                    IF($N365 = 9 + N("Estagiário"),
                        705,
                        IF($N365 = 10 + N("Trainee"),
                            805,
                            IF($N365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IF($L365 = 7,
  500,
  IF($L365 = 8,
    1000,
    IF($L365 = 9,
      1500,
      IF($L365 = 10,
        2000,
        0
      )
    )
  )
)
+
N("Adicional no salário por área")
+
IF($M365 = 14 + N("Tecnologia da Informação"),
  120,
  IF($M365 = 16 + N("Vendas"),
    110,
    IF($M365 = 15 + N("Jurídico"),
      100,
      IF(OR($M365 = 8, $M365 = 9, $M365 = 11) + N("Recursos humanos ou comercial ou comunicação e marketing"),
        80,
        0
      )
    )
  )
)
+
N("Adicionando pegadinha")
+
IF(AND($M365 = 16, $L365 = 9, $N365 = 11) + N("Se for de vendas, com mestrado, analista sênior"),
  IF($J365 = 5,
    100,
    0
  )
  +
  IF($H365 = "M",
    200,
    0
  ),
  0
)</f>
        <v>8000</v>
      </c>
    </row>
    <row r="366" spans="1:22" x14ac:dyDescent="0.2">
      <c r="A366" s="7" cm="1">
        <f t="array" aca="1" ref="A366" ca="1">INDEX(Companies!$A:$A,RANDBETWEEN(2,COUNTA(Companies!$A:$A)),1)</f>
        <v>2</v>
      </c>
      <c r="B366" s="5">
        <f t="shared" si="50"/>
        <v>365</v>
      </c>
      <c r="C366" s="6">
        <f t="shared" ca="1" si="51"/>
        <v>1</v>
      </c>
      <c r="D366" s="7">
        <f ca="1">IF($B366 = 1 + N("Presidente"),
    127,
    IF($B366 = 2 + N("Vice-Presidente"),
        72,
        IF($B366 = 3 + N("Secretária bilíngue"),
            13,
            RANDBETWEEN(5,COUNT(Name!$A:$A) + 1)
        )
    )
)</f>
        <v>176</v>
      </c>
      <c r="E366" s="7" t="str">
        <f ca="1" xml:space="preserve">
VLOOKUP(
  $D366,
  Name!$A:$B,
  2,
  FALSE
)
&amp; " " &amp;
IF($B366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Café Evangelista</v>
      </c>
      <c r="F366" s="7">
        <v>2</v>
      </c>
      <c r="G366" s="7" t="str" cm="1">
        <f t="array" aca="1" ref="G366" ca="1">VLOOKUP(INDEX(States!$B:$B,RANDBETWEEN(2,COUNTA(States!$A:$A)),1),States!$B:$C,2,FALSE)</f>
        <v>Faro</v>
      </c>
      <c r="H366" s="7" t="str">
        <f ca="1">VLOOKUP($D366,Name!$A:$C,3,FALSE)</f>
        <v>F</v>
      </c>
      <c r="I366" s="7" cm="1">
        <f t="array" aca="1" ref="I366" ca="1">INDEX('Marital status'!$A:$A,RANDBETWEEN(2,COUNTA('Marital status'!$A:$A)),1)</f>
        <v>4</v>
      </c>
      <c r="J366" s="7">
        <f t="shared" ca="1" si="52"/>
        <v>2</v>
      </c>
      <c r="K366" s="8">
        <f t="shared" ca="1" si="53"/>
        <v>31126</v>
      </c>
      <c r="L366" s="6">
        <f t="shared" ca="1" si="54"/>
        <v>4</v>
      </c>
      <c r="M366" s="7">
        <f ca="1" xml:space="preserve">
  IF(OR($N366 = 2, $N366 = 3, $N366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66" s="6">
        <f t="shared" ca="1" si="55"/>
        <v>6</v>
      </c>
      <c r="O366" s="7" t="str">
        <f ca="1">VLOOKUP($N366,Roles!$A:$B,2,FALSE)</f>
        <v>Intern</v>
      </c>
      <c r="P366" s="6" t="e">
        <f t="shared" ca="1" si="56"/>
        <v>#N/A</v>
      </c>
      <c r="Q366" s="8">
        <f ca="1" xml:space="preserve">
IF(
  OR(
    $N366=5,$N366=6,$N366=7,$N366=8,$N366=14
  ),
  36161,
  IF(
     (
      (TODAY() - $K366) / 365
     ) &lt; 19,
      TODAY(),
      RANDBETWEEN(36161,TODAY())
  )
)</f>
        <v>36161</v>
      </c>
      <c r="R366" s="6">
        <f ca="1">RANDBETWEEN(2,COUNTA('Recruitment source'!$A:$A))</f>
        <v>9</v>
      </c>
      <c r="S366" s="8" t="e">
        <f t="shared" ca="1" si="57"/>
        <v>#N/A</v>
      </c>
      <c r="T366" s="6" t="e">
        <f t="shared" ca="1" si="58"/>
        <v>#N/A</v>
      </c>
      <c r="U366" s="6">
        <f t="shared" ca="1" si="59"/>
        <v>4</v>
      </c>
      <c r="V366" s="1">
        <f ca="1" xml:space="preserve">
IF($N366 = 5 + N("Presidente"),
    27000,
    IF($N366 = 6 + N("Vice-presidente"),
        23000,
        IF(OR($N366 = 8, $N366= 13, $N366 = 12) + N("Secretária bilíngue ou coordenador ou especialista"),
            8000,
            IF($N366 = 7 + N("Diretor"),
                15000,
                IF($N366 = 14 + N("Gerente"),
                    12000,
                    IF($N366 = 9 + N("Estagiário"),
                        705,
                        IF($N366 = 10 + N("Trainee"),
                            805,
                            IF($N366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IF($L366 = 7,
  500,
  IF($L366 = 8,
    1000,
    IF($L366 = 9,
      1500,
      IF($L366 = 10,
        2000,
        0
      )
    )
  )
)
+
N("Adicional no salário por área")
+
IF($M366 = 14 + N("Tecnologia da Informação"),
  120,
  IF($M366 = 16 + N("Vendas"),
    110,
    IF($M366 = 15 + N("Jurídico"),
      100,
      IF(OR($M366 = 8, $M366 = 9, $M366 = 11) + N("Recursos humanos ou comercial ou comunicação e marketing"),
        80,
        0
      )
    )
  )
)
+
N("Adicionando pegadinha")
+
IF(AND($M366 = 16, $L366 = 9, $N366 = 11) + N("Se for de vendas, com mestrado, analista sênior"),
  IF($J366 = 5,
    100,
    0
  )
  +
  IF($H366 = "M",
    200,
    0
  ),
  0
)</f>
        <v>23080</v>
      </c>
    </row>
    <row r="367" spans="1:22" x14ac:dyDescent="0.2">
      <c r="A367" s="7" cm="1">
        <f t="array" aca="1" ref="A367" ca="1">INDEX(Companies!$A:$A,RANDBETWEEN(2,COUNTA(Companies!$A:$A)),1)</f>
        <v>2</v>
      </c>
      <c r="B367" s="5">
        <f t="shared" si="50"/>
        <v>366</v>
      </c>
      <c r="C367" s="6">
        <f t="shared" ca="1" si="51"/>
        <v>1</v>
      </c>
      <c r="D367" s="7">
        <f ca="1">IF($B367 = 1 + N("Presidente"),
    127,
    IF($B367 = 2 + N("Vice-Presidente"),
        72,
        IF($B367 = 3 + N("Secretária bilíngue"),
            13,
            RANDBETWEEN(5,COUNT(Name!$A:$A) + 1)
        )
    )
)</f>
        <v>261</v>
      </c>
      <c r="E367" s="7" t="str">
        <f ca="1" xml:space="preserve">
VLOOKUP(
  $D367,
  Name!$A:$B,
  2,
  FALSE
)
&amp; " " &amp;
IF($B367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Garcia Chaves</v>
      </c>
      <c r="F367" s="7">
        <v>2</v>
      </c>
      <c r="G367" s="7" t="str" cm="1">
        <f t="array" aca="1" ref="G367" ca="1">VLOOKUP(INDEX(States!$B:$B,RANDBETWEEN(2,COUNTA(States!$A:$A)),1),States!$B:$C,2,FALSE)</f>
        <v xml:space="preserve"> Lisboa</v>
      </c>
      <c r="H367" s="7" t="str">
        <f ca="1">VLOOKUP($D367,Name!$A:$C,3,FALSE)</f>
        <v>F</v>
      </c>
      <c r="I367" s="7" cm="1">
        <f t="array" aca="1" ref="I367" ca="1">INDEX('Marital status'!$A:$A,RANDBETWEEN(2,COUNTA('Marital status'!$A:$A)),1)</f>
        <v>3</v>
      </c>
      <c r="J367" s="7">
        <f t="shared" ca="1" si="52"/>
        <v>2</v>
      </c>
      <c r="K367" s="8">
        <f t="shared" ca="1" si="53"/>
        <v>37210</v>
      </c>
      <c r="L367" s="6">
        <f t="shared" ca="1" si="54"/>
        <v>5</v>
      </c>
      <c r="M367" s="7">
        <f ca="1" xml:space="preserve">
  IF(OR($N367 = 2, $N367 = 3, $N367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367" s="6">
        <f t="shared" ca="1" si="55"/>
        <v>8</v>
      </c>
      <c r="O367" s="7" t="str">
        <f ca="1">VLOOKUP($N367,Roles!$A:$B,2,FALSE)</f>
        <v>Analyst</v>
      </c>
      <c r="P367" s="6">
        <f t="shared" ca="1" si="56"/>
        <v>2</v>
      </c>
      <c r="Q367" s="8">
        <f ca="1" xml:space="preserve">
IF(
  OR(
    $N367=5,$N367=6,$N367=7,$N367=8,$N367=14
  ),
  36161,
  IF(
     (
      (TODAY() - $K367) / 365
     ) &lt; 19,
      TODAY(),
      RANDBETWEEN(36161,TODAY())
  )
)</f>
        <v>36161</v>
      </c>
      <c r="R367" s="6">
        <f ca="1">RANDBETWEEN(2,COUNTA('Recruitment source'!$A:$A))</f>
        <v>11</v>
      </c>
      <c r="S367" s="8" t="e">
        <f t="shared" ca="1" si="57"/>
        <v>#N/A</v>
      </c>
      <c r="T367" s="6" t="e">
        <f t="shared" ca="1" si="58"/>
        <v>#N/A</v>
      </c>
      <c r="U367" s="6">
        <f t="shared" ca="1" si="59"/>
        <v>4</v>
      </c>
      <c r="V367" s="1">
        <f ca="1" xml:space="preserve">
IF($N367 = 5 + N("Presidente"),
    27000,
    IF($N367 = 6 + N("Vice-presidente"),
        23000,
        IF(OR($N367 = 8, $N367= 13, $N367 = 12) + N("Secretária bilíngue ou coordenador ou especialista"),
            8000,
            IF($N367 = 7 + N("Diretor"),
                15000,
                IF($N367 = 14 + N("Gerente"),
                    12000,
                    IF($N367 = 9 + N("Estagiário"),
                        705,
                        IF($N367 = 10 + N("Trainee"),
                            805,
                            IF($N367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IF($L367 = 7,
  500,
  IF($L367 = 8,
    1000,
    IF($L367 = 9,
      1500,
      IF($L367 = 10,
        2000,
        0
      )
    )
  )
)
+
N("Adicional no salário por área")
+
IF($M367 = 14 + N("Tecnologia da Informação"),
  120,
  IF($M367 = 16 + N("Vendas"),
    110,
    IF($M367 = 15 + N("Jurídico"),
      100,
      IF(OR($M367 = 8, $M367 = 9, $M367 = 11) + N("Recursos humanos ou comercial ou comunicação e marketing"),
        80,
        0
      )
    )
  )
)
+
N("Adicionando pegadinha")
+
IF(AND($M367 = 16, $L367 = 9, $N367 = 11) + N("Se for de vendas, com mestrado, analista sênior"),
  IF($J367 = 5,
    100,
    0
  )
  +
  IF($H367 = "M",
    200,
    0
  ),
  0
)</f>
        <v>8000</v>
      </c>
    </row>
    <row r="368" spans="1:22" x14ac:dyDescent="0.2">
      <c r="A368" s="7" cm="1">
        <f t="array" aca="1" ref="A368" ca="1">INDEX(Companies!$A:$A,RANDBETWEEN(2,COUNTA(Companies!$A:$A)),1)</f>
        <v>2</v>
      </c>
      <c r="B368" s="5">
        <f t="shared" si="50"/>
        <v>367</v>
      </c>
      <c r="C368" s="6">
        <f t="shared" ca="1" si="51"/>
        <v>1</v>
      </c>
      <c r="D368" s="7">
        <f ca="1">IF($B368 = 1 + N("Presidente"),
    127,
    IF($B368 = 2 + N("Vice-Presidente"),
        72,
        IF($B368 = 3 + N("Secretária bilíngue"),
            13,
            RANDBETWEEN(5,COUNT(Name!$A:$A) + 1)
        )
    )
)</f>
        <v>126</v>
      </c>
      <c r="E368" s="7" t="str">
        <f ca="1" xml:space="preserve">
VLOOKUP(
  $D368,
  Name!$A:$B,
  2,
  FALSE
)
&amp; " " &amp;
IF($B368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Farias Simões</v>
      </c>
      <c r="F368" s="7">
        <v>2</v>
      </c>
      <c r="G368" s="7" t="str" cm="1">
        <f t="array" aca="1" ref="G368" ca="1">VLOOKUP(INDEX(States!$B:$B,RANDBETWEEN(2,COUNTA(States!$A:$A)),1),States!$B:$C,2,FALSE)</f>
        <v>PORTO</v>
      </c>
      <c r="H368" s="7" t="str">
        <f ca="1">VLOOKUP($D368,Name!$A:$C,3,FALSE)</f>
        <v>M</v>
      </c>
      <c r="I368" s="7" cm="1">
        <f t="array" aca="1" ref="I368" ca="1">INDEX('Marital status'!$A:$A,RANDBETWEEN(2,COUNTA('Marital status'!$A:$A)),1)</f>
        <v>4</v>
      </c>
      <c r="J368" s="7">
        <f t="shared" ca="1" si="52"/>
        <v>2</v>
      </c>
      <c r="K368" s="8">
        <f t="shared" ca="1" si="53"/>
        <v>20278</v>
      </c>
      <c r="L368" s="6">
        <f t="shared" ca="1" si="54"/>
        <v>4</v>
      </c>
      <c r="M368" s="7">
        <f ca="1" xml:space="preserve">
  IF(OR($N368 = 2, $N368 = 3, $N368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68" s="6">
        <f t="shared" ca="1" si="55"/>
        <v>6</v>
      </c>
      <c r="O368" s="7" t="str">
        <f ca="1">VLOOKUP($N368,Roles!$A:$B,2,FALSE)</f>
        <v>Intern</v>
      </c>
      <c r="P368" s="6" t="e">
        <f t="shared" ca="1" si="56"/>
        <v>#N/A</v>
      </c>
      <c r="Q368" s="8">
        <f ca="1" xml:space="preserve">
IF(
  OR(
    $N368=5,$N368=6,$N368=7,$N368=8,$N368=14
  ),
  36161,
  IF(
     (
      (TODAY() - $K368) / 365
     ) &lt; 19,
      TODAY(),
      RANDBETWEEN(36161,TODAY())
  )
)</f>
        <v>36161</v>
      </c>
      <c r="R368" s="6">
        <f ca="1">RANDBETWEEN(2,COUNTA('Recruitment source'!$A:$A))</f>
        <v>11</v>
      </c>
      <c r="S368" s="8" t="e">
        <f t="shared" ca="1" si="57"/>
        <v>#N/A</v>
      </c>
      <c r="T368" s="6" t="e">
        <f t="shared" ca="1" si="58"/>
        <v>#N/A</v>
      </c>
      <c r="U368" s="6">
        <f t="shared" ca="1" si="59"/>
        <v>4</v>
      </c>
      <c r="V368" s="1">
        <f ca="1" xml:space="preserve">
IF($N368 = 5 + N("Presidente"),
    27000,
    IF($N368 = 6 + N("Vice-presidente"),
        23000,
        IF(OR($N368 = 8, $N368= 13, $N368 = 12) + N("Secretária bilíngue ou coordenador ou especialista"),
            8000,
            IF($N368 = 7 + N("Diretor"),
                15000,
                IF($N368 = 14 + N("Gerente"),
                    12000,
                    IF($N368 = 9 + N("Estagiário"),
                        705,
                        IF($N368 = 10 + N("Trainee"),
                            805,
                            IF($N368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IF($L368 = 7,
  500,
  IF($L368 = 8,
    1000,
    IF($L368 = 9,
      1500,
      IF($L368 = 10,
        2000,
        0
      )
    )
  )
)
+
N("Adicional no salário por área")
+
IF($M368 = 14 + N("Tecnologia da Informação"),
  120,
  IF($M368 = 16 + N("Vendas"),
    110,
    IF($M368 = 15 + N("Jurídico"),
      100,
      IF(OR($M368 = 8, $M368 = 9, $M368 = 11) + N("Recursos humanos ou comercial ou comunicação e marketing"),
        80,
        0
      )
    )
  )
)
+
N("Adicionando pegadinha")
+
IF(AND($M368 = 16, $L368 = 9, $N368 = 11) + N("Se for de vendas, com mestrado, analista sênior"),
  IF($J368 = 5,
    100,
    0
  )
  +
  IF($H368 = "M",
    200,
    0
  ),
  0
)</f>
        <v>23000</v>
      </c>
    </row>
    <row r="369" spans="1:22" x14ac:dyDescent="0.2">
      <c r="A369" s="7" cm="1">
        <f t="array" aca="1" ref="A369" ca="1">INDEX(Companies!$A:$A,RANDBETWEEN(2,COUNTA(Companies!$A:$A)),1)</f>
        <v>2</v>
      </c>
      <c r="B369" s="5">
        <f t="shared" si="50"/>
        <v>368</v>
      </c>
      <c r="C369" s="6">
        <f t="shared" ca="1" si="51"/>
        <v>1</v>
      </c>
      <c r="D369" s="7">
        <f ca="1">IF($B369 = 1 + N("Presidente"),
    127,
    IF($B369 = 2 + N("Vice-Presidente"),
        72,
        IF($B369 = 3 + N("Secretária bilíngue"),
            13,
            RANDBETWEEN(5,COUNT(Name!$A:$A) + 1)
        )
    )
)</f>
        <v>116</v>
      </c>
      <c r="E369" s="7" t="str">
        <f ca="1" xml:space="preserve">
VLOOKUP(
  $D369,
  Name!$A:$B,
  2,
  FALSE
)
&amp; " " &amp;
IF($B369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Faro Carneiro</v>
      </c>
      <c r="F369" s="7">
        <v>2</v>
      </c>
      <c r="G369" s="7" t="str" cm="1">
        <f t="array" aca="1" ref="G369" ca="1">VLOOKUP(INDEX(States!$B:$B,RANDBETWEEN(2,COUNTA(States!$A:$A)),1),States!$B:$C,2,FALSE)</f>
        <v>Leiria</v>
      </c>
      <c r="H369" s="7" t="str">
        <f ca="1">VLOOKUP($D369,Name!$A:$C,3,FALSE)</f>
        <v>F</v>
      </c>
      <c r="I369" s="7" cm="1">
        <f t="array" aca="1" ref="I369" ca="1">INDEX('Marital status'!$A:$A,RANDBETWEEN(2,COUNTA('Marital status'!$A:$A)),1)</f>
        <v>5</v>
      </c>
      <c r="J369" s="7">
        <f t="shared" ca="1" si="52"/>
        <v>2</v>
      </c>
      <c r="K369" s="8">
        <f t="shared" ca="1" si="53"/>
        <v>33425</v>
      </c>
      <c r="L369" s="6">
        <f t="shared" ca="1" si="54"/>
        <v>4</v>
      </c>
      <c r="M369" s="7">
        <f ca="1" xml:space="preserve">
  IF(OR($N369 = 2, $N369 = 3, $N369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69" s="6">
        <f t="shared" ca="1" si="55"/>
        <v>8</v>
      </c>
      <c r="O369" s="7" t="str">
        <f ca="1">VLOOKUP($N369,Roles!$A:$B,2,FALSE)</f>
        <v>Analyst</v>
      </c>
      <c r="P369" s="6">
        <f t="shared" ca="1" si="56"/>
        <v>4</v>
      </c>
      <c r="Q369" s="8">
        <f ca="1" xml:space="preserve">
IF(
  OR(
    $N369=5,$N369=6,$N369=7,$N369=8,$N369=14
  ),
  36161,
  IF(
     (
      (TODAY() - $K369) / 365
     ) &lt; 19,
      TODAY(),
      RANDBETWEEN(36161,TODAY())
  )
)</f>
        <v>36161</v>
      </c>
      <c r="R369" s="6">
        <f ca="1">RANDBETWEEN(2,COUNTA('Recruitment source'!$A:$A))</f>
        <v>5</v>
      </c>
      <c r="S369" s="8" t="e">
        <f t="shared" ca="1" si="57"/>
        <v>#N/A</v>
      </c>
      <c r="T369" s="6" t="e">
        <f t="shared" ca="1" si="58"/>
        <v>#N/A</v>
      </c>
      <c r="U369" s="6">
        <f t="shared" ca="1" si="59"/>
        <v>2</v>
      </c>
      <c r="V369" s="1">
        <f ca="1" xml:space="preserve">
IF($N369 = 5 + N("Presidente"),
    27000,
    IF($N369 = 6 + N("Vice-presidente"),
        23000,
        IF(OR($N369 = 8, $N369= 13, $N369 = 12) + N("Secretária bilíngue ou coordenador ou especialista"),
            8000,
            IF($N369 = 7 + N("Diretor"),
                15000,
                IF($N369 = 14 + N("Gerente"),
                    12000,
                    IF($N369 = 9 + N("Estagiário"),
                        705,
                        IF($N369 = 10 + N("Trainee"),
                            805,
                            IF($N369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IF($L369 = 7,
  500,
  IF($L369 = 8,
    1000,
    IF($L369 = 9,
      1500,
      IF($L369 = 10,
        2000,
        0
      )
    )
  )
)
+
N("Adicional no salário por área")
+
IF($M369 = 14 + N("Tecnologia da Informação"),
  120,
  IF($M369 = 16 + N("Vendas"),
    110,
    IF($M369 = 15 + N("Jurídico"),
      100,
      IF(OR($M369 = 8, $M369 = 9, $M369 = 11) + N("Recursos humanos ou comercial ou comunicação e marketing"),
        80,
        0
      )
    )
  )
)
+
N("Adicionando pegadinha")
+
IF(AND($M369 = 16, $L369 = 9, $N369 = 11) + N("Se for de vendas, com mestrado, analista sênior"),
  IF($J369 = 5,
    100,
    0
  )
  +
  IF($H369 = "M",
    200,
    0
  ),
  0
)</f>
        <v>8000</v>
      </c>
    </row>
    <row r="370" spans="1:22" x14ac:dyDescent="0.2">
      <c r="A370" s="7" cm="1">
        <f t="array" aca="1" ref="A370" ca="1">INDEX(Companies!$A:$A,RANDBETWEEN(2,COUNTA(Companies!$A:$A)),1)</f>
        <v>2</v>
      </c>
      <c r="B370" s="5">
        <f t="shared" si="50"/>
        <v>369</v>
      </c>
      <c r="C370" s="6">
        <f t="shared" ca="1" si="51"/>
        <v>1</v>
      </c>
      <c r="D370" s="7">
        <f ca="1">IF($B370 = 1 + N("Presidente"),
    127,
    IF($B370 = 2 + N("Vice-Presidente"),
        72,
        IF($B370 = 3 + N("Secretária bilíngue"),
            13,
            RANDBETWEEN(5,COUNT(Name!$A:$A) + 1)
        )
    )
)</f>
        <v>28</v>
      </c>
      <c r="E370" s="7" t="str">
        <f ca="1" xml:space="preserve">
VLOOKUP(
  $D370,
  Name!$A:$B,
  2,
  FALSE
)
&amp; " " &amp;
IF($B370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Borges Sousa</v>
      </c>
      <c r="F370" s="7">
        <v>2</v>
      </c>
      <c r="G370" s="7" t="str" cm="1">
        <f t="array" aca="1" ref="G370" ca="1">VLOOKUP(INDEX(States!$B:$B,RANDBETWEEN(2,COUNTA(States!$A:$A)),1),States!$B:$C,2,FALSE)</f>
        <v>Viseu</v>
      </c>
      <c r="H370" s="7" t="str">
        <f ca="1">VLOOKUP($D370,Name!$A:$C,3,FALSE)</f>
        <v>F</v>
      </c>
      <c r="I370" s="7" cm="1">
        <f t="array" aca="1" ref="I370" ca="1">INDEX('Marital status'!$A:$A,RANDBETWEEN(2,COUNTA('Marital status'!$A:$A)),1)</f>
        <v>6</v>
      </c>
      <c r="J370" s="7">
        <f t="shared" ca="1" si="52"/>
        <v>2</v>
      </c>
      <c r="K370" s="8">
        <f t="shared" ca="1" si="53"/>
        <v>34365</v>
      </c>
      <c r="L370" s="6">
        <f t="shared" ca="1" si="54"/>
        <v>4</v>
      </c>
      <c r="M370" s="7">
        <f ca="1" xml:space="preserve">
  IF(OR($N370 = 2, $N370 = 3, $N370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70" s="6">
        <f t="shared" ca="1" si="55"/>
        <v>7</v>
      </c>
      <c r="O370" s="7" t="str">
        <f ca="1">VLOOKUP($N370,Roles!$A:$B,2,FALSE)</f>
        <v>Trainee</v>
      </c>
      <c r="P370" s="6" t="e">
        <f t="shared" ca="1" si="56"/>
        <v>#N/A</v>
      </c>
      <c r="Q370" s="8">
        <f ca="1" xml:space="preserve">
IF(
  OR(
    $N370=5,$N370=6,$N370=7,$N370=8,$N370=14
  ),
  36161,
  IF(
     (
      (TODAY() - $K370) / 365
     ) &lt; 19,
      TODAY(),
      RANDBETWEEN(36161,TODAY())
  )
)</f>
        <v>36161</v>
      </c>
      <c r="R370" s="6">
        <f ca="1">RANDBETWEEN(2,COUNTA('Recruitment source'!$A:$A))</f>
        <v>12</v>
      </c>
      <c r="S370" s="8" t="e">
        <f t="shared" ca="1" si="57"/>
        <v>#N/A</v>
      </c>
      <c r="T370" s="6" t="e">
        <f t="shared" ca="1" si="58"/>
        <v>#N/A</v>
      </c>
      <c r="U370" s="6">
        <f t="shared" ca="1" si="59"/>
        <v>3</v>
      </c>
      <c r="V370" s="1">
        <f ca="1" xml:space="preserve">
IF($N370 = 5 + N("Presidente"),
    27000,
    IF($N370 = 6 + N("Vice-presidente"),
        23000,
        IF(OR($N370 = 8, $N370= 13, $N370 = 12) + N("Secretária bilíngue ou coordenador ou especialista"),
            8000,
            IF($N370 = 7 + N("Diretor"),
                15000,
                IF($N370 = 14 + N("Gerente"),
                    12000,
                    IF($N370 = 9 + N("Estagiário"),
                        705,
                        IF($N370 = 10 + N("Trainee"),
                            805,
                            IF($N370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IF($L370 = 7,
  500,
  IF($L370 = 8,
    1000,
    IF($L370 = 9,
      1500,
      IF($L370 = 10,
        2000,
        0
      )
    )
  )
)
+
N("Adicional no salário por área")
+
IF($M370 = 14 + N("Tecnologia da Informação"),
  120,
  IF($M370 = 16 + N("Vendas"),
    110,
    IF($M370 = 15 + N("Jurídico"),
      100,
      IF(OR($M370 = 8, $M370 = 9, $M370 = 11) + N("Recursos humanos ou comercial ou comunicação e marketing"),
        80,
        0
      )
    )
  )
)
+
N("Adicionando pegadinha")
+
IF(AND($M370 = 16, $L370 = 9, $N370 = 11) + N("Se for de vendas, com mestrado, analista sênior"),
  IF($J370 = 5,
    100,
    0
  )
  +
  IF($H370 = "M",
    200,
    0
  ),
  0
)</f>
        <v>15080</v>
      </c>
    </row>
    <row r="371" spans="1:22" x14ac:dyDescent="0.2">
      <c r="A371" s="7" cm="1">
        <f t="array" aca="1" ref="A371" ca="1">INDEX(Companies!$A:$A,RANDBETWEEN(2,COUNTA(Companies!$A:$A)),1)</f>
        <v>2</v>
      </c>
      <c r="B371" s="5">
        <f t="shared" si="50"/>
        <v>370</v>
      </c>
      <c r="C371" s="6">
        <f t="shared" ca="1" si="51"/>
        <v>1</v>
      </c>
      <c r="D371" s="7">
        <f ca="1">IF($B371 = 1 + N("Presidente"),
    127,
    IF($B371 = 2 + N("Vice-Presidente"),
        72,
        IF($B371 = 3 + N("Secretária bilíngue"),
            13,
            RANDBETWEEN(5,COUNT(Name!$A:$A) + 1)
        )
    )
)</f>
        <v>101</v>
      </c>
      <c r="E371" s="7" t="str">
        <f ca="1" xml:space="preserve">
VLOOKUP(
  $D371,
  Name!$A:$B,
  2,
  FALSE
)
&amp; " " &amp;
IF($B371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Badu Brasil</v>
      </c>
      <c r="F371" s="7">
        <v>2</v>
      </c>
      <c r="G371" s="7" t="str" cm="1">
        <f t="array" aca="1" ref="G371" ca="1">VLOOKUP(INDEX(States!$B:$B,RANDBETWEEN(2,COUNTA(States!$A:$A)),1),States!$B:$C,2,FALSE)</f>
        <v>PORTO</v>
      </c>
      <c r="H371" s="7" t="str">
        <f ca="1">VLOOKUP($D371,Name!$A:$C,3,FALSE)</f>
        <v>M</v>
      </c>
      <c r="I371" s="7" cm="1">
        <f t="array" aca="1" ref="I371" ca="1">INDEX('Marital status'!$A:$A,RANDBETWEEN(2,COUNTA('Marital status'!$A:$A)),1)</f>
        <v>6</v>
      </c>
      <c r="J371" s="7">
        <f t="shared" ca="1" si="52"/>
        <v>3</v>
      </c>
      <c r="K371" s="8">
        <f t="shared" ca="1" si="53"/>
        <v>33570</v>
      </c>
      <c r="L371" s="6">
        <f t="shared" ca="1" si="54"/>
        <v>4</v>
      </c>
      <c r="M371" s="7">
        <f ca="1" xml:space="preserve">
  IF(OR($N371 = 2, $N371 = 3, $N371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71" s="6">
        <f t="shared" ca="1" si="55"/>
        <v>8</v>
      </c>
      <c r="O371" s="7" t="str">
        <f ca="1">VLOOKUP($N371,Roles!$A:$B,2,FALSE)</f>
        <v>Analyst</v>
      </c>
      <c r="P371" s="6">
        <f t="shared" ca="1" si="56"/>
        <v>2</v>
      </c>
      <c r="Q371" s="8">
        <f ca="1" xml:space="preserve">
IF(
  OR(
    $N371=5,$N371=6,$N371=7,$N371=8,$N371=14
  ),
  36161,
  IF(
     (
      (TODAY() - $K371) / 365
     ) &lt; 19,
      TODAY(),
      RANDBETWEEN(36161,TODAY())
  )
)</f>
        <v>36161</v>
      </c>
      <c r="R371" s="6">
        <f ca="1">RANDBETWEEN(2,COUNTA('Recruitment source'!$A:$A))</f>
        <v>5</v>
      </c>
      <c r="S371" s="8" t="e">
        <f t="shared" ca="1" si="57"/>
        <v>#N/A</v>
      </c>
      <c r="T371" s="6" t="e">
        <f t="shared" ca="1" si="58"/>
        <v>#N/A</v>
      </c>
      <c r="U371" s="6">
        <f t="shared" ca="1" si="59"/>
        <v>3</v>
      </c>
      <c r="V371" s="1">
        <f ca="1" xml:space="preserve">
IF($N371 = 5 + N("Presidente"),
    27000,
    IF($N371 = 6 + N("Vice-presidente"),
        23000,
        IF(OR($N371 = 8, $N371= 13, $N371 = 12) + N("Secretária bilíngue ou coordenador ou especialista"),
            8000,
            IF($N371 = 7 + N("Diretor"),
                15000,
                IF($N371 = 14 + N("Gerente"),
                    12000,
                    IF($N371 = 9 + N("Estagiário"),
                        705,
                        IF($N371 = 10 + N("Trainee"),
                            805,
                            IF($N371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IF($L371 = 7,
  500,
  IF($L371 = 8,
    1000,
    IF($L371 = 9,
      1500,
      IF($L371 = 10,
        2000,
        0
      )
    )
  )
)
+
N("Adicional no salário por área")
+
IF($M371 = 14 + N("Tecnologia da Informação"),
  120,
  IF($M371 = 16 + N("Vendas"),
    110,
    IF($M371 = 15 + N("Jurídico"),
      100,
      IF(OR($M371 = 8, $M371 = 9, $M371 = 11) + N("Recursos humanos ou comercial ou comunicação e marketing"),
        80,
        0
      )
    )
  )
)
+
N("Adicionando pegadinha")
+
IF(AND($M371 = 16, $L371 = 9, $N371 = 11) + N("Se for de vendas, com mestrado, analista sênior"),
  IF($J371 = 5,
    100,
    0
  )
  +
  IF($H371 = "M",
    200,
    0
  ),
  0
)</f>
        <v>8000</v>
      </c>
    </row>
    <row r="372" spans="1:22" x14ac:dyDescent="0.2">
      <c r="A372" s="7" cm="1">
        <f t="array" aca="1" ref="A372" ca="1">INDEX(Companies!$A:$A,RANDBETWEEN(2,COUNTA(Companies!$A:$A)),1)</f>
        <v>2</v>
      </c>
      <c r="B372" s="5">
        <f t="shared" si="50"/>
        <v>371</v>
      </c>
      <c r="C372" s="6">
        <f t="shared" ca="1" si="51"/>
        <v>1</v>
      </c>
      <c r="D372" s="7">
        <f ca="1">IF($B372 = 1 + N("Presidente"),
    127,
    IF($B372 = 2 + N("Vice-Presidente"),
        72,
        IF($B372 = 3 + N("Secretária bilíngue"),
            13,
            RANDBETWEEN(5,COUNT(Name!$A:$A) + 1)
        )
    )
)</f>
        <v>316</v>
      </c>
      <c r="E372" s="7" t="str">
        <f ca="1" xml:space="preserve">
VLOOKUP(
  $D372,
  Name!$A:$B,
  2,
  FALSE
)
&amp; " " &amp;
IF($B372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Padrão Martini</v>
      </c>
      <c r="F372" s="7">
        <v>2</v>
      </c>
      <c r="G372" s="7" t="str" cm="1">
        <f t="array" aca="1" ref="G372" ca="1">VLOOKUP(INDEX(States!$B:$B,RANDBETWEEN(2,COUNTA(States!$A:$A)),1),States!$B:$C,2,FALSE)</f>
        <v xml:space="preserve"> Lisboa</v>
      </c>
      <c r="H372" s="7" t="str">
        <f ca="1">VLOOKUP($D372,Name!$A:$C,3,FALSE)</f>
        <v>M</v>
      </c>
      <c r="I372" s="7" cm="1">
        <f t="array" aca="1" ref="I372" ca="1">INDEX('Marital status'!$A:$A,RANDBETWEEN(2,COUNTA('Marital status'!$A:$A)),1)</f>
        <v>3</v>
      </c>
      <c r="J372" s="7">
        <f t="shared" ca="1" si="52"/>
        <v>2</v>
      </c>
      <c r="K372" s="8">
        <f t="shared" ca="1" si="53"/>
        <v>21256</v>
      </c>
      <c r="L372" s="6">
        <f t="shared" ca="1" si="54"/>
        <v>4</v>
      </c>
      <c r="M372" s="7">
        <f ca="1" xml:space="preserve">
  IF(OR($N372 = 2, $N372 = 3, $N372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72" s="6">
        <f t="shared" ca="1" si="55"/>
        <v>6</v>
      </c>
      <c r="O372" s="7" t="str">
        <f ca="1">VLOOKUP($N372,Roles!$A:$B,2,FALSE)</f>
        <v>Intern</v>
      </c>
      <c r="P372" s="6" t="e">
        <f t="shared" ca="1" si="56"/>
        <v>#N/A</v>
      </c>
      <c r="Q372" s="8">
        <f ca="1" xml:space="preserve">
IF(
  OR(
    $N372=5,$N372=6,$N372=7,$N372=8,$N372=14
  ),
  36161,
  IF(
     (
      (TODAY() - $K372) / 365
     ) &lt; 19,
      TODAY(),
      RANDBETWEEN(36161,TODAY())
  )
)</f>
        <v>36161</v>
      </c>
      <c r="R372" s="6">
        <f ca="1">RANDBETWEEN(2,COUNTA('Recruitment source'!$A:$A))</f>
        <v>7</v>
      </c>
      <c r="S372" s="8" t="e">
        <f t="shared" ca="1" si="57"/>
        <v>#N/A</v>
      </c>
      <c r="T372" s="6" t="e">
        <f t="shared" ca="1" si="58"/>
        <v>#N/A</v>
      </c>
      <c r="U372" s="6">
        <f t="shared" ca="1" si="59"/>
        <v>2</v>
      </c>
      <c r="V372" s="1">
        <f ca="1" xml:space="preserve">
IF($N372 = 5 + N("Presidente"),
    27000,
    IF($N372 = 6 + N("Vice-presidente"),
        23000,
        IF(OR($N372 = 8, $N372= 13, $N372 = 12) + N("Secretária bilíngue ou coordenador ou especialista"),
            8000,
            IF($N372 = 7 + N("Diretor"),
                15000,
                IF($N372 = 14 + N("Gerente"),
                    12000,
                    IF($N372 = 9 + N("Estagiário"),
                        705,
                        IF($N372 = 10 + N("Trainee"),
                            805,
                            IF($N372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IF($L372 = 7,
  500,
  IF($L372 = 8,
    1000,
    IF($L372 = 9,
      1500,
      IF($L372 = 10,
        2000,
        0
      )
    )
  )
)
+
N("Adicional no salário por área")
+
IF($M372 = 14 + N("Tecnologia da Informação"),
  120,
  IF($M372 = 16 + N("Vendas"),
    110,
    IF($M372 = 15 + N("Jurídico"),
      100,
      IF(OR($M372 = 8, $M372 = 9, $M372 = 11) + N("Recursos humanos ou comercial ou comunicação e marketing"),
        80,
        0
      )
    )
  )
)
+
N("Adicionando pegadinha")
+
IF(AND($M372 = 16, $L372 = 9, $N372 = 11) + N("Se for de vendas, com mestrado, analista sênior"),
  IF($J372 = 5,
    100,
    0
  )
  +
  IF($H372 = "M",
    200,
    0
  ),
  0
)</f>
        <v>23000</v>
      </c>
    </row>
    <row r="373" spans="1:22" x14ac:dyDescent="0.2">
      <c r="A373" s="7" cm="1">
        <f t="array" aca="1" ref="A373" ca="1">INDEX(Companies!$A:$A,RANDBETWEEN(2,COUNTA(Companies!$A:$A)),1)</f>
        <v>2</v>
      </c>
      <c r="B373" s="5">
        <f t="shared" si="50"/>
        <v>372</v>
      </c>
      <c r="C373" s="6">
        <f t="shared" ca="1" si="51"/>
        <v>1</v>
      </c>
      <c r="D373" s="7">
        <f ca="1">IF($B373 = 1 + N("Presidente"),
    127,
    IF($B373 = 2 + N("Vice-Presidente"),
        72,
        IF($B373 = 3 + N("Secretária bilíngue"),
            13,
            RANDBETWEEN(5,COUNT(Name!$A:$A) + 1)
        )
    )
)</f>
        <v>358</v>
      </c>
      <c r="E373" s="7" t="str">
        <f ca="1" xml:space="preserve">
VLOOKUP(
  $D373,
  Name!$A:$B,
  2,
  FALSE
)
&amp; " " &amp;
IF($B373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Freitas Barroso</v>
      </c>
      <c r="F373" s="7">
        <v>2</v>
      </c>
      <c r="G373" s="7" t="str" cm="1">
        <f t="array" aca="1" ref="G373" ca="1">VLOOKUP(INDEX(States!$B:$B,RANDBETWEEN(2,COUNTA(States!$A:$A)),1),States!$B:$C,2,FALSE)</f>
        <v>Portalegre</v>
      </c>
      <c r="H373" s="7" t="str">
        <f ca="1">VLOOKUP($D373,Name!$A:$C,3,FALSE)</f>
        <v>M</v>
      </c>
      <c r="I373" s="7" cm="1">
        <f t="array" aca="1" ref="I373" ca="1">INDEX('Marital status'!$A:$A,RANDBETWEEN(2,COUNTA('Marital status'!$A:$A)),1)</f>
        <v>3</v>
      </c>
      <c r="J373" s="7">
        <f t="shared" ca="1" si="52"/>
        <v>2</v>
      </c>
      <c r="K373" s="8">
        <f t="shared" ca="1" si="53"/>
        <v>37080</v>
      </c>
      <c r="L373" s="6">
        <f t="shared" ca="1" si="54"/>
        <v>5</v>
      </c>
      <c r="M373" s="7">
        <f ca="1" xml:space="preserve">
  IF(OR($N373 = 2, $N373 = 3, $N373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373" s="6">
        <f t="shared" ca="1" si="55"/>
        <v>8</v>
      </c>
      <c r="O373" s="7" t="str">
        <f ca="1">VLOOKUP($N373,Roles!$A:$B,2,FALSE)</f>
        <v>Analyst</v>
      </c>
      <c r="P373" s="6">
        <f t="shared" ca="1" si="56"/>
        <v>4</v>
      </c>
      <c r="Q373" s="8">
        <f ca="1" xml:space="preserve">
IF(
  OR(
    $N373=5,$N373=6,$N373=7,$N373=8,$N373=14
  ),
  36161,
  IF(
     (
      (TODAY() - $K373) / 365
     ) &lt; 19,
      TODAY(),
      RANDBETWEEN(36161,TODAY())
  )
)</f>
        <v>36161</v>
      </c>
      <c r="R373" s="6">
        <f ca="1">RANDBETWEEN(2,COUNTA('Recruitment source'!$A:$A))</f>
        <v>6</v>
      </c>
      <c r="S373" s="8" t="e">
        <f t="shared" ca="1" si="57"/>
        <v>#N/A</v>
      </c>
      <c r="T373" s="6" t="e">
        <f t="shared" ca="1" si="58"/>
        <v>#N/A</v>
      </c>
      <c r="U373" s="6">
        <f t="shared" ca="1" si="59"/>
        <v>5</v>
      </c>
      <c r="V373" s="1">
        <f ca="1" xml:space="preserve">
IF($N373 = 5 + N("Presidente"),
    27000,
    IF($N373 = 6 + N("Vice-presidente"),
        23000,
        IF(OR($N373 = 8, $N373= 13, $N373 = 12) + N("Secretária bilíngue ou coordenador ou especialista"),
            8000,
            IF($N373 = 7 + N("Diretor"),
                15000,
                IF($N373 = 14 + N("Gerente"),
                    12000,
                    IF($N373 = 9 + N("Estagiário"),
                        705,
                        IF($N373 = 10 + N("Trainee"),
                            805,
                            IF($N373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IF($L373 = 7,
  500,
  IF($L373 = 8,
    1000,
    IF($L373 = 9,
      1500,
      IF($L373 = 10,
        2000,
        0
      )
    )
  )
)
+
N("Adicional no salário por área")
+
IF($M373 = 14 + N("Tecnologia da Informação"),
  120,
  IF($M373 = 16 + N("Vendas"),
    110,
    IF($M373 = 15 + N("Jurídico"),
      100,
      IF(OR($M373 = 8, $M373 = 9, $M373 = 11) + N("Recursos humanos ou comercial ou comunicação e marketing"),
        80,
        0
      )
    )
  )
)
+
N("Adicionando pegadinha")
+
IF(AND($M373 = 16, $L373 = 9, $N373 = 11) + N("Se for de vendas, com mestrado, analista sênior"),
  IF($J373 = 5,
    100,
    0
  )
  +
  IF($H373 = "M",
    200,
    0
  ),
  0
)</f>
        <v>8080</v>
      </c>
    </row>
    <row r="374" spans="1:22" x14ac:dyDescent="0.2">
      <c r="A374" s="7" cm="1">
        <f t="array" aca="1" ref="A374" ca="1">INDEX(Companies!$A:$A,RANDBETWEEN(2,COUNTA(Companies!$A:$A)),1)</f>
        <v>2</v>
      </c>
      <c r="B374" s="5">
        <f t="shared" si="50"/>
        <v>373</v>
      </c>
      <c r="C374" s="6">
        <f t="shared" ca="1" si="51"/>
        <v>1</v>
      </c>
      <c r="D374" s="7">
        <f ca="1">IF($B374 = 1 + N("Presidente"),
    127,
    IF($B374 = 2 + N("Vice-Presidente"),
        72,
        IF($B374 = 3 + N("Secretária bilíngue"),
            13,
            RANDBETWEEN(5,COUNT(Name!$A:$A) + 1)
        )
    )
)</f>
        <v>340</v>
      </c>
      <c r="E374" s="7" t="str">
        <f ca="1" xml:space="preserve">
VLOOKUP(
  $D374,
  Name!$A:$B,
  2,
  FALSE
)
&amp; " " &amp;
IF($B374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Pimenta Battaglia</v>
      </c>
      <c r="F374" s="7">
        <v>2</v>
      </c>
      <c r="G374" s="7" t="str" cm="1">
        <f t="array" aca="1" ref="G374" ca="1">VLOOKUP(INDEX(States!$B:$B,RANDBETWEEN(2,COUNTA(States!$A:$A)),1),States!$B:$C,2,FALSE)</f>
        <v>Vila Real</v>
      </c>
      <c r="H374" s="7" t="str">
        <f ca="1">VLOOKUP($D374,Name!$A:$C,3,FALSE)</f>
        <v>F</v>
      </c>
      <c r="I374" s="7" cm="1">
        <f t="array" aca="1" ref="I374" ca="1">INDEX('Marital status'!$A:$A,RANDBETWEEN(2,COUNTA('Marital status'!$A:$A)),1)</f>
        <v>3</v>
      </c>
      <c r="J374" s="7">
        <f t="shared" ca="1" si="52"/>
        <v>4</v>
      </c>
      <c r="K374" s="8">
        <f t="shared" ca="1" si="53"/>
        <v>24774</v>
      </c>
      <c r="L374" s="6">
        <f t="shared" ca="1" si="54"/>
        <v>4</v>
      </c>
      <c r="M374" s="7">
        <f ca="1" xml:space="preserve">
  IF(OR($N374 = 2, $N374 = 3, $N374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374" s="6">
        <f t="shared" ca="1" si="55"/>
        <v>6</v>
      </c>
      <c r="O374" s="7" t="str">
        <f ca="1">VLOOKUP($N374,Roles!$A:$B,2,FALSE)</f>
        <v>Intern</v>
      </c>
      <c r="P374" s="6" t="e">
        <f t="shared" ca="1" si="56"/>
        <v>#N/A</v>
      </c>
      <c r="Q374" s="8">
        <f ca="1" xml:space="preserve">
IF(
  OR(
    $N374=5,$N374=6,$N374=7,$N374=8,$N374=14
  ),
  36161,
  IF(
     (
      (TODAY() - $K374) / 365
     ) &lt; 19,
      TODAY(),
      RANDBETWEEN(36161,TODAY())
  )
)</f>
        <v>36161</v>
      </c>
      <c r="R374" s="6">
        <f ca="1">RANDBETWEEN(2,COUNTA('Recruitment source'!$A:$A))</f>
        <v>2</v>
      </c>
      <c r="S374" s="8" t="e">
        <f t="shared" ca="1" si="57"/>
        <v>#N/A</v>
      </c>
      <c r="T374" s="6" t="e">
        <f t="shared" ca="1" si="58"/>
        <v>#N/A</v>
      </c>
      <c r="U374" s="6">
        <f t="shared" ca="1" si="59"/>
        <v>3</v>
      </c>
      <c r="V374" s="1">
        <f ca="1" xml:space="preserve">
IF($N374 = 5 + N("Presidente"),
    27000,
    IF($N374 = 6 + N("Vice-presidente"),
        23000,
        IF(OR($N374 = 8, $N374= 13, $N374 = 12) + N("Secretária bilíngue ou coordenador ou especialista"),
            8000,
            IF($N374 = 7 + N("Diretor"),
                15000,
                IF($N374 = 14 + N("Gerente"),
                    12000,
                    IF($N374 = 9 + N("Estagiário"),
                        705,
                        IF($N374 = 10 + N("Trainee"),
                            805,
                            IF($N374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IF($L374 = 7,
  500,
  IF($L374 = 8,
    1000,
    IF($L374 = 9,
      1500,
      IF($L374 = 10,
        2000,
        0
      )
    )
  )
)
+
N("Adicional no salário por área")
+
IF($M374 = 14 + N("Tecnologia da Informação"),
  120,
  IF($M374 = 16 + N("Vendas"),
    110,
    IF($M374 = 15 + N("Jurídico"),
      100,
      IF(OR($M374 = 8, $M374 = 9, $M374 = 11) + N("Recursos humanos ou comercial ou comunicação e marketing"),
        80,
        0
      )
    )
  )
)
+
N("Adicionando pegadinha")
+
IF(AND($M374 = 16, $L374 = 9, $N374 = 11) + N("Se for de vendas, com mestrado, analista sênior"),
  IF($J374 = 5,
    100,
    0
  )
  +
  IF($H374 = "M",
    200,
    0
  ),
  0
)</f>
        <v>23080</v>
      </c>
    </row>
    <row r="375" spans="1:22" x14ac:dyDescent="0.2">
      <c r="A375" s="7" cm="1">
        <f t="array" aca="1" ref="A375" ca="1">INDEX(Companies!$A:$A,RANDBETWEEN(2,COUNTA(Companies!$A:$A)),1)</f>
        <v>2</v>
      </c>
      <c r="B375" s="5">
        <f t="shared" si="50"/>
        <v>374</v>
      </c>
      <c r="C375" s="6">
        <f t="shared" ca="1" si="51"/>
        <v>1</v>
      </c>
      <c r="D375" s="7">
        <f ca="1">IF($B375 = 1 + N("Presidente"),
    127,
    IF($B375 = 2 + N("Vice-Presidente"),
        72,
        IF($B375 = 3 + N("Secretária bilíngue"),
            13,
            RANDBETWEEN(5,COUNT(Name!$A:$A) + 1)
        )
    )
)</f>
        <v>102</v>
      </c>
      <c r="E375" s="7" t="str">
        <f ca="1" xml:space="preserve">
VLOOKUP(
  $D375,
  Name!$A:$B,
  2,
  FALSE
)
&amp; " " &amp;
IF($B375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Brasil Mazza</v>
      </c>
      <c r="F375" s="7">
        <v>2</v>
      </c>
      <c r="G375" s="7" t="str" cm="1">
        <f t="array" aca="1" ref="G375" ca="1">VLOOKUP(INDEX(States!$B:$B,RANDBETWEEN(2,COUNTA(States!$A:$A)),1),States!$B:$C,2,FALSE)</f>
        <v>AveirO</v>
      </c>
      <c r="H375" s="7" t="str">
        <f ca="1">VLOOKUP($D375,Name!$A:$C,3,FALSE)</f>
        <v>M</v>
      </c>
      <c r="I375" s="7" cm="1">
        <f t="array" aca="1" ref="I375" ca="1">INDEX('Marital status'!$A:$A,RANDBETWEEN(2,COUNTA('Marital status'!$A:$A)),1)</f>
        <v>2</v>
      </c>
      <c r="J375" s="7">
        <f t="shared" ca="1" si="52"/>
        <v>2</v>
      </c>
      <c r="K375" s="8">
        <f t="shared" ca="1" si="53"/>
        <v>36470</v>
      </c>
      <c r="L375" s="6">
        <f t="shared" ca="1" si="54"/>
        <v>4</v>
      </c>
      <c r="M375" s="7">
        <f ca="1" xml:space="preserve">
  IF(OR($N375 = 2, $N375 = 3, $N375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75" s="6">
        <f t="shared" ca="1" si="55"/>
        <v>8</v>
      </c>
      <c r="O375" s="7" t="str">
        <f ca="1">VLOOKUP($N375,Roles!$A:$B,2,FALSE)</f>
        <v>Analyst</v>
      </c>
      <c r="P375" s="6">
        <f t="shared" ca="1" si="56"/>
        <v>2</v>
      </c>
      <c r="Q375" s="8">
        <f ca="1" xml:space="preserve">
IF(
  OR(
    $N375=5,$N375=6,$N375=7,$N375=8,$N375=14
  ),
  36161,
  IF(
     (
      (TODAY() - $K375) / 365
     ) &lt; 19,
      TODAY(),
      RANDBETWEEN(36161,TODAY())
  )
)</f>
        <v>36161</v>
      </c>
      <c r="R375" s="6">
        <f ca="1">RANDBETWEEN(2,COUNTA('Recruitment source'!$A:$A))</f>
        <v>4</v>
      </c>
      <c r="S375" s="8" t="e">
        <f t="shared" ca="1" si="57"/>
        <v>#N/A</v>
      </c>
      <c r="T375" s="6" t="e">
        <f t="shared" ca="1" si="58"/>
        <v>#N/A</v>
      </c>
      <c r="U375" s="6">
        <f t="shared" ca="1" si="59"/>
        <v>3</v>
      </c>
      <c r="V375" s="1">
        <f ca="1" xml:space="preserve">
IF($N375 = 5 + N("Presidente"),
    27000,
    IF($N375 = 6 + N("Vice-presidente"),
        23000,
        IF(OR($N375 = 8, $N375= 13, $N375 = 12) + N("Secretária bilíngue ou coordenador ou especialista"),
            8000,
            IF($N375 = 7 + N("Diretor"),
                15000,
                IF($N375 = 14 + N("Gerente"),
                    12000,
                    IF($N375 = 9 + N("Estagiário"),
                        705,
                        IF($N375 = 10 + N("Trainee"),
                            805,
                            IF($N375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IF($L375 = 7,
  500,
  IF($L375 = 8,
    1000,
    IF($L375 = 9,
      1500,
      IF($L375 = 10,
        2000,
        0
      )
    )
  )
)
+
N("Adicional no salário por área")
+
IF($M375 = 14 + N("Tecnologia da Informação"),
  120,
  IF($M375 = 16 + N("Vendas"),
    110,
    IF($M375 = 15 + N("Jurídico"),
      100,
      IF(OR($M375 = 8, $M375 = 9, $M375 = 11) + N("Recursos humanos ou comercial ou comunicação e marketing"),
        80,
        0
      )
    )
  )
)
+
N("Adicionando pegadinha")
+
IF(AND($M375 = 16, $L375 = 9, $N375 = 11) + N("Se for de vendas, com mestrado, analista sênior"),
  IF($J375 = 5,
    100,
    0
  )
  +
  IF($H375 = "M",
    200,
    0
  ),
  0
)</f>
        <v>8080</v>
      </c>
    </row>
    <row r="376" spans="1:22" x14ac:dyDescent="0.2">
      <c r="A376" s="7" cm="1">
        <f t="array" aca="1" ref="A376" ca="1">INDEX(Companies!$A:$A,RANDBETWEEN(2,COUNTA(Companies!$A:$A)),1)</f>
        <v>2</v>
      </c>
      <c r="B376" s="5">
        <f t="shared" si="50"/>
        <v>375</v>
      </c>
      <c r="C376" s="6">
        <f t="shared" ca="1" si="51"/>
        <v>1</v>
      </c>
      <c r="D376" s="7">
        <f ca="1">IF($B376 = 1 + N("Presidente"),
    127,
    IF($B376 = 2 + N("Vice-Presidente"),
        72,
        IF($B376 = 3 + N("Secretária bilíngue"),
            13,
            RANDBETWEEN(5,COUNT(Name!$A:$A) + 1)
        )
    )
)</f>
        <v>69</v>
      </c>
      <c r="E376" s="7" t="str">
        <f ca="1" xml:space="preserve">
VLOOKUP(
  $D376,
  Name!$A:$B,
  2,
  FALSE
)
&amp; " " &amp;
IF($B376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Moura Ribeiro</v>
      </c>
      <c r="F376" s="7">
        <v>2</v>
      </c>
      <c r="G376" s="7" t="str" cm="1">
        <f t="array" aca="1" ref="G376" ca="1">VLOOKUP(INDEX(States!$B:$B,RANDBETWEEN(2,COUNTA(States!$A:$A)),1),States!$B:$C,2,FALSE)</f>
        <v>Faro</v>
      </c>
      <c r="H376" s="7" t="str">
        <f ca="1">VLOOKUP($D376,Name!$A:$C,3,FALSE)</f>
        <v>M</v>
      </c>
      <c r="I376" s="7" cm="1">
        <f t="array" aca="1" ref="I376" ca="1">INDEX('Marital status'!$A:$A,RANDBETWEEN(2,COUNTA('Marital status'!$A:$A)),1)</f>
        <v>3</v>
      </c>
      <c r="J376" s="7">
        <f t="shared" ca="1" si="52"/>
        <v>2</v>
      </c>
      <c r="K376" s="8">
        <f t="shared" ca="1" si="53"/>
        <v>32758</v>
      </c>
      <c r="L376" s="6">
        <f t="shared" ca="1" si="54"/>
        <v>4</v>
      </c>
      <c r="M376" s="7">
        <f ca="1" xml:space="preserve">
  IF(OR($N376 = 2, $N376 = 3, $N376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76" s="6">
        <f t="shared" ca="1" si="55"/>
        <v>7</v>
      </c>
      <c r="O376" s="7" t="str">
        <f ca="1">VLOOKUP($N376,Roles!$A:$B,2,FALSE)</f>
        <v>Trainee</v>
      </c>
      <c r="P376" s="6" t="e">
        <f t="shared" ca="1" si="56"/>
        <v>#N/A</v>
      </c>
      <c r="Q376" s="8">
        <f ca="1" xml:space="preserve">
IF(
  OR(
    $N376=5,$N376=6,$N376=7,$N376=8,$N376=14
  ),
  36161,
  IF(
     (
      (TODAY() - $K376) / 365
     ) &lt; 19,
      TODAY(),
      RANDBETWEEN(36161,TODAY())
  )
)</f>
        <v>36161</v>
      </c>
      <c r="R376" s="6">
        <f ca="1">RANDBETWEEN(2,COUNTA('Recruitment source'!$A:$A))</f>
        <v>11</v>
      </c>
      <c r="S376" s="8" t="e">
        <f t="shared" ca="1" si="57"/>
        <v>#N/A</v>
      </c>
      <c r="T376" s="6" t="e">
        <f t="shared" ca="1" si="58"/>
        <v>#N/A</v>
      </c>
      <c r="U376" s="6">
        <f t="shared" ca="1" si="59"/>
        <v>4</v>
      </c>
      <c r="V376" s="1">
        <f ca="1" xml:space="preserve">
IF($N376 = 5 + N("Presidente"),
    27000,
    IF($N376 = 6 + N("Vice-presidente"),
        23000,
        IF(OR($N376 = 8, $N376= 13, $N376 = 12) + N("Secretária bilíngue ou coordenador ou especialista"),
            8000,
            IF($N376 = 7 + N("Diretor"),
                15000,
                IF($N376 = 14 + N("Gerente"),
                    12000,
                    IF($N376 = 9 + N("Estagiário"),
                        705,
                        IF($N376 = 10 + N("Trainee"),
                            805,
                            IF($N376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IF($L376 = 7,
  500,
  IF($L376 = 8,
    1000,
    IF($L376 = 9,
      1500,
      IF($L376 = 10,
        2000,
        0
      )
    )
  )
)
+
N("Adicional no salário por área")
+
IF($M376 = 14 + N("Tecnologia da Informação"),
  120,
  IF($M376 = 16 + N("Vendas"),
    110,
    IF($M376 = 15 + N("Jurídico"),
      100,
      IF(OR($M376 = 8, $M376 = 9, $M376 = 11) + N("Recursos humanos ou comercial ou comunicação e marketing"),
        80,
        0
      )
    )
  )
)
+
N("Adicionando pegadinha")
+
IF(AND($M376 = 16, $L376 = 9, $N376 = 11) + N("Se for de vendas, com mestrado, analista sênior"),
  IF($J376 = 5,
    100,
    0
  )
  +
  IF($H376 = "M",
    200,
    0
  ),
  0
)</f>
        <v>15000</v>
      </c>
    </row>
    <row r="377" spans="1:22" x14ac:dyDescent="0.2">
      <c r="A377" s="7" cm="1">
        <f t="array" aca="1" ref="A377" ca="1">INDEX(Companies!$A:$A,RANDBETWEEN(2,COUNTA(Companies!$A:$A)),1)</f>
        <v>2</v>
      </c>
      <c r="B377" s="5">
        <f t="shared" si="50"/>
        <v>376</v>
      </c>
      <c r="C377" s="6">
        <f t="shared" ca="1" si="51"/>
        <v>1</v>
      </c>
      <c r="D377" s="7">
        <f ca="1">IF($B377 = 1 + N("Presidente"),
    127,
    IF($B377 = 2 + N("Vice-Presidente"),
        72,
        IF($B377 = 3 + N("Secretária bilíngue"),
            13,
            RANDBETWEEN(5,COUNT(Name!$A:$A) + 1)
        )
    )
)</f>
        <v>11</v>
      </c>
      <c r="E377" s="7" t="str">
        <f ca="1" xml:space="preserve">
VLOOKUP(
  $D377,
  Name!$A:$B,
  2,
  FALSE
)
&amp; " " &amp;
IF($B377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Andrade Cardoso</v>
      </c>
      <c r="F377" s="7">
        <v>2</v>
      </c>
      <c r="G377" s="7" t="str" cm="1">
        <f t="array" aca="1" ref="G377" ca="1">VLOOKUP(INDEX(States!$B:$B,RANDBETWEEN(2,COUNTA(States!$A:$A)),1),States!$B:$C,2,FALSE)</f>
        <v>Santarém</v>
      </c>
      <c r="H377" s="7" t="str">
        <f ca="1">VLOOKUP($D377,Name!$A:$C,3,FALSE)</f>
        <v>F</v>
      </c>
      <c r="I377" s="7" cm="1">
        <f t="array" aca="1" ref="I377" ca="1">INDEX('Marital status'!$A:$A,RANDBETWEEN(2,COUNTA('Marital status'!$A:$A)),1)</f>
        <v>3</v>
      </c>
      <c r="J377" s="7">
        <f t="shared" ca="1" si="52"/>
        <v>2</v>
      </c>
      <c r="K377" s="8">
        <f t="shared" ca="1" si="53"/>
        <v>36031</v>
      </c>
      <c r="L377" s="6">
        <f t="shared" ca="1" si="54"/>
        <v>5</v>
      </c>
      <c r="M377" s="7">
        <f ca="1" xml:space="preserve">
  IF(OR($N377 = 2, $N377 = 3, $N377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77" s="6">
        <f t="shared" ca="1" si="55"/>
        <v>8</v>
      </c>
      <c r="O377" s="7" t="str">
        <f ca="1">VLOOKUP($N377,Roles!$A:$B,2,FALSE)</f>
        <v>Analyst</v>
      </c>
      <c r="P377" s="6">
        <f t="shared" ca="1" si="56"/>
        <v>2</v>
      </c>
      <c r="Q377" s="8">
        <f ca="1" xml:space="preserve">
IF(
  OR(
    $N377=5,$N377=6,$N377=7,$N377=8,$N377=14
  ),
  36161,
  IF(
     (
      (TODAY() - $K377) / 365
     ) &lt; 19,
      TODAY(),
      RANDBETWEEN(36161,TODAY())
  )
)</f>
        <v>36161</v>
      </c>
      <c r="R377" s="6">
        <f ca="1">RANDBETWEEN(2,COUNTA('Recruitment source'!$A:$A))</f>
        <v>5</v>
      </c>
      <c r="S377" s="8" t="e">
        <f t="shared" ca="1" si="57"/>
        <v>#N/A</v>
      </c>
      <c r="T377" s="6" t="e">
        <f t="shared" ca="1" si="58"/>
        <v>#N/A</v>
      </c>
      <c r="U377" s="6">
        <f t="shared" ca="1" si="59"/>
        <v>3</v>
      </c>
      <c r="V377" s="1">
        <f ca="1" xml:space="preserve">
IF($N377 = 5 + N("Presidente"),
    27000,
    IF($N377 = 6 + N("Vice-presidente"),
        23000,
        IF(OR($N377 = 8, $N377= 13, $N377 = 12) + N("Secretária bilíngue ou coordenador ou especialista"),
            8000,
            IF($N377 = 7 + N("Diretor"),
                15000,
                IF($N377 = 14 + N("Gerente"),
                    12000,
                    IF($N377 = 9 + N("Estagiário"),
                        705,
                        IF($N377 = 10 + N("Trainee"),
                            805,
                            IF($N377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IF($L377 = 7,
  500,
  IF($L377 = 8,
    1000,
    IF($L377 = 9,
      1500,
      IF($L377 = 10,
        2000,
        0
      )
    )
  )
)
+
N("Adicional no salário por área")
+
IF($M377 = 14 + N("Tecnologia da Informação"),
  120,
  IF($M377 = 16 + N("Vendas"),
    110,
    IF($M377 = 15 + N("Jurídico"),
      100,
      IF(OR($M377 = 8, $M377 = 9, $M377 = 11) + N("Recursos humanos ou comercial ou comunicação e marketing"),
        80,
        0
      )
    )
  )
)
+
N("Adicionando pegadinha")
+
IF(AND($M377 = 16, $L377 = 9, $N377 = 11) + N("Se for de vendas, com mestrado, analista sênior"),
  IF($J377 = 5,
    100,
    0
  )
  +
  IF($H377 = "M",
    200,
    0
  ),
  0
)</f>
        <v>8000</v>
      </c>
    </row>
    <row r="378" spans="1:22" x14ac:dyDescent="0.2">
      <c r="A378" s="7" cm="1">
        <f t="array" aca="1" ref="A378" ca="1">INDEX(Companies!$A:$A,RANDBETWEEN(2,COUNTA(Companies!$A:$A)),1)</f>
        <v>2</v>
      </c>
      <c r="B378" s="5">
        <f t="shared" si="50"/>
        <v>377</v>
      </c>
      <c r="C378" s="6">
        <f t="shared" ca="1" si="51"/>
        <v>1</v>
      </c>
      <c r="D378" s="7">
        <f ca="1">IF($B378 = 1 + N("Presidente"),
    127,
    IF($B378 = 2 + N("Vice-Presidente"),
        72,
        IF($B378 = 3 + N("Secretária bilíngue"),
            13,
            RANDBETWEEN(5,COUNT(Name!$A:$A) + 1)
        )
    )
)</f>
        <v>308</v>
      </c>
      <c r="E378" s="7" t="str">
        <f ca="1" xml:space="preserve">
VLOOKUP(
  $D378,
  Name!$A:$B,
  2,
  FALSE
)
&amp; " " &amp;
IF($B378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Castro Campos</v>
      </c>
      <c r="F378" s="7">
        <v>2</v>
      </c>
      <c r="G378" s="7" t="str" cm="1">
        <f t="array" aca="1" ref="G378" ca="1">VLOOKUP(INDEX(States!$B:$B,RANDBETWEEN(2,COUNTA(States!$A:$A)),1),States!$B:$C,2,FALSE)</f>
        <v xml:space="preserve"> Lisboa</v>
      </c>
      <c r="H378" s="7" t="str">
        <f ca="1">VLOOKUP($D378,Name!$A:$C,3,FALSE)</f>
        <v>M</v>
      </c>
      <c r="I378" s="7" cm="1">
        <f t="array" aca="1" ref="I378" ca="1">INDEX('Marital status'!$A:$A,RANDBETWEEN(2,COUNTA('Marital status'!$A:$A)),1)</f>
        <v>2</v>
      </c>
      <c r="J378" s="7">
        <f t="shared" ca="1" si="52"/>
        <v>3</v>
      </c>
      <c r="K378" s="8">
        <f t="shared" ca="1" si="53"/>
        <v>24208</v>
      </c>
      <c r="L378" s="6">
        <f t="shared" ca="1" si="54"/>
        <v>4</v>
      </c>
      <c r="M378" s="7">
        <f ca="1" xml:space="preserve">
  IF(OR($N378 = 2, $N378 = 3, $N378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78" s="6">
        <f t="shared" ca="1" si="55"/>
        <v>6</v>
      </c>
      <c r="O378" s="7" t="str">
        <f ca="1">VLOOKUP($N378,Roles!$A:$B,2,FALSE)</f>
        <v>Intern</v>
      </c>
      <c r="P378" s="6" t="e">
        <f t="shared" ca="1" si="56"/>
        <v>#N/A</v>
      </c>
      <c r="Q378" s="8">
        <f ca="1" xml:space="preserve">
IF(
  OR(
    $N378=5,$N378=6,$N378=7,$N378=8,$N378=14
  ),
  36161,
  IF(
     (
      (TODAY() - $K378) / 365
     ) &lt; 19,
      TODAY(),
      RANDBETWEEN(36161,TODAY())
  )
)</f>
        <v>36161</v>
      </c>
      <c r="R378" s="6">
        <f ca="1">RANDBETWEEN(2,COUNTA('Recruitment source'!$A:$A))</f>
        <v>10</v>
      </c>
      <c r="S378" s="8" t="e">
        <f t="shared" ca="1" si="57"/>
        <v>#N/A</v>
      </c>
      <c r="T378" s="6" t="e">
        <f t="shared" ca="1" si="58"/>
        <v>#N/A</v>
      </c>
      <c r="U378" s="6">
        <f t="shared" ca="1" si="59"/>
        <v>2</v>
      </c>
      <c r="V378" s="1">
        <f ca="1" xml:space="preserve">
IF($N378 = 5 + N("Presidente"),
    27000,
    IF($N378 = 6 + N("Vice-presidente"),
        23000,
        IF(OR($N378 = 8, $N378= 13, $N378 = 12) + N("Secretária bilíngue ou coordenador ou especialista"),
            8000,
            IF($N378 = 7 + N("Diretor"),
                15000,
                IF($N378 = 14 + N("Gerente"),
                    12000,
                    IF($N378 = 9 + N("Estagiário"),
                        705,
                        IF($N378 = 10 + N("Trainee"),
                            805,
                            IF($N378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IF($L378 = 7,
  500,
  IF($L378 = 8,
    1000,
    IF($L378 = 9,
      1500,
      IF($L378 = 10,
        2000,
        0
      )
    )
  )
)
+
N("Adicional no salário por área")
+
IF($M378 = 14 + N("Tecnologia da Informação"),
  120,
  IF($M378 = 16 + N("Vendas"),
    110,
    IF($M378 = 15 + N("Jurídico"),
      100,
      IF(OR($M378 = 8, $M378 = 9, $M378 = 11) + N("Recursos humanos ou comercial ou comunicação e marketing"),
        80,
        0
      )
    )
  )
)
+
N("Adicionando pegadinha")
+
IF(AND($M378 = 16, $L378 = 9, $N378 = 11) + N("Se for de vendas, com mestrado, analista sênior"),
  IF($J378 = 5,
    100,
    0
  )
  +
  IF($H378 = "M",
    200,
    0
  ),
  0
)</f>
        <v>23000</v>
      </c>
    </row>
    <row r="379" spans="1:22" x14ac:dyDescent="0.2">
      <c r="A379" s="7" cm="1">
        <f t="array" aca="1" ref="A379" ca="1">INDEX(Companies!$A:$A,RANDBETWEEN(2,COUNTA(Companies!$A:$A)),1)</f>
        <v>2</v>
      </c>
      <c r="B379" s="5">
        <f t="shared" si="50"/>
        <v>378</v>
      </c>
      <c r="C379" s="6">
        <f t="shared" ca="1" si="51"/>
        <v>1</v>
      </c>
      <c r="D379" s="7">
        <f ca="1">IF($B379 = 1 + N("Presidente"),
    127,
    IF($B379 = 2 + N("Vice-Presidente"),
        72,
        IF($B379 = 3 + N("Secretária bilíngue"),
            13,
            RANDBETWEEN(5,COUNT(Name!$A:$A) + 1)
        )
    )
)</f>
        <v>89</v>
      </c>
      <c r="E379" s="7" t="str">
        <f ca="1" xml:space="preserve">
VLOOKUP(
  $D379,
  Name!$A:$B,
  2,
  FALSE
)
&amp; " " &amp;
IF($B379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sobrenome Morais</v>
      </c>
      <c r="F379" s="7">
        <v>2</v>
      </c>
      <c r="G379" s="7" t="str" cm="1">
        <f t="array" aca="1" ref="G379" ca="1">VLOOKUP(INDEX(States!$B:$B,RANDBETWEEN(2,COUNTA(States!$A:$A)),1),States!$B:$C,2,FALSE)</f>
        <v>Faro</v>
      </c>
      <c r="H379" s="7" t="str">
        <f ca="1">VLOOKUP($D379,Name!$A:$C,3,FALSE)</f>
        <v>M</v>
      </c>
      <c r="I379" s="7" cm="1">
        <f t="array" aca="1" ref="I379" ca="1">INDEX('Marital status'!$A:$A,RANDBETWEEN(2,COUNTA('Marital status'!$A:$A)),1)</f>
        <v>3</v>
      </c>
      <c r="J379" s="7">
        <f t="shared" ca="1" si="52"/>
        <v>2</v>
      </c>
      <c r="K379" s="8">
        <f t="shared" ca="1" si="53"/>
        <v>33566</v>
      </c>
      <c r="L379" s="6">
        <f t="shared" ca="1" si="54"/>
        <v>4</v>
      </c>
      <c r="M379" s="7">
        <f ca="1" xml:space="preserve">
  IF(OR($N379 = 2, $N379 = 3, $N379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79" s="6">
        <f t="shared" ca="1" si="55"/>
        <v>8</v>
      </c>
      <c r="O379" s="7" t="str">
        <f ca="1">VLOOKUP($N379,Roles!$A:$B,2,FALSE)</f>
        <v>Analyst</v>
      </c>
      <c r="P379" s="6">
        <f t="shared" ca="1" si="56"/>
        <v>4</v>
      </c>
      <c r="Q379" s="8">
        <f ca="1" xml:space="preserve">
IF(
  OR(
    $N379=5,$N379=6,$N379=7,$N379=8,$N379=14
  ),
  36161,
  IF(
     (
      (TODAY() - $K379) / 365
     ) &lt; 19,
      TODAY(),
      RANDBETWEEN(36161,TODAY())
  )
)</f>
        <v>36161</v>
      </c>
      <c r="R379" s="6">
        <f ca="1">RANDBETWEEN(2,COUNTA('Recruitment source'!$A:$A))</f>
        <v>6</v>
      </c>
      <c r="S379" s="8" t="e">
        <f t="shared" ca="1" si="57"/>
        <v>#N/A</v>
      </c>
      <c r="T379" s="6" t="e">
        <f t="shared" ca="1" si="58"/>
        <v>#N/A</v>
      </c>
      <c r="U379" s="6">
        <f t="shared" ca="1" si="59"/>
        <v>5</v>
      </c>
      <c r="V379" s="1">
        <f ca="1" xml:space="preserve">
IF($N379 = 5 + N("Presidente"),
    27000,
    IF($N379 = 6 + N("Vice-presidente"),
        23000,
        IF(OR($N379 = 8, $N379= 13, $N379 = 12) + N("Secretária bilíngue ou coordenador ou especialista"),
            8000,
            IF($N379 = 7 + N("Diretor"),
                15000,
                IF($N379 = 14 + N("Gerente"),
                    12000,
                    IF($N379 = 9 + N("Estagiário"),
                        705,
                        IF($N379 = 10 + N("Trainee"),
                            805,
                            IF($N379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IF($L379 = 7,
  500,
  IF($L379 = 8,
    1000,
    IF($L379 = 9,
      1500,
      IF($L379 = 10,
        2000,
        0
      )
    )
  )
)
+
N("Adicional no salário por área")
+
IF($M379 = 14 + N("Tecnologia da Informação"),
  120,
  IF($M379 = 16 + N("Vendas"),
    110,
    IF($M379 = 15 + N("Jurídico"),
      100,
      IF(OR($M379 = 8, $M379 = 9, $M379 = 11) + N("Recursos humanos ou comercial ou comunicação e marketing"),
        80,
        0
      )
    )
  )
)
+
N("Adicionando pegadinha")
+
IF(AND($M379 = 16, $L379 = 9, $N379 = 11) + N("Se for de vendas, com mestrado, analista sênior"),
  IF($J379 = 5,
    100,
    0
  )
  +
  IF($H379 = "M",
    200,
    0
  ),
  0
)</f>
        <v>8000</v>
      </c>
    </row>
    <row r="380" spans="1:22" x14ac:dyDescent="0.2">
      <c r="A380" s="7" cm="1">
        <f t="array" aca="1" ref="A380" ca="1">INDEX(Companies!$A:$A,RANDBETWEEN(2,COUNTA(Companies!$A:$A)),1)</f>
        <v>2</v>
      </c>
      <c r="B380" s="5">
        <f t="shared" si="50"/>
        <v>379</v>
      </c>
      <c r="C380" s="6">
        <f t="shared" ca="1" si="51"/>
        <v>1</v>
      </c>
      <c r="D380" s="7">
        <f ca="1">IF($B380 = 1 + N("Presidente"),
    127,
    IF($B380 = 2 + N("Vice-Presidente"),
        72,
        IF($B380 = 3 + N("Secretária bilíngue"),
            13,
            RANDBETWEEN(5,COUNT(Name!$A:$A) + 1)
        )
    )
)</f>
        <v>133</v>
      </c>
      <c r="E380" s="7" t="str">
        <f ca="1" xml:space="preserve">
VLOOKUP(
  $D380,
  Name!$A:$B,
  2,
  FALSE
)
&amp; " " &amp;
IF($B380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Amor Soares</v>
      </c>
      <c r="F380" s="7">
        <v>2</v>
      </c>
      <c r="G380" s="7" t="str" cm="1">
        <f t="array" aca="1" ref="G380" ca="1">VLOOKUP(INDEX(States!$B:$B,RANDBETWEEN(2,COUNTA(States!$A:$A)),1),States!$B:$C,2,FALSE)</f>
        <v>Viseu</v>
      </c>
      <c r="H380" s="7" t="str">
        <f ca="1">VLOOKUP($D380,Name!$A:$C,3,FALSE)</f>
        <v>F</v>
      </c>
      <c r="I380" s="7" cm="1">
        <f t="array" aca="1" ref="I380" ca="1">INDEX('Marital status'!$A:$A,RANDBETWEEN(2,COUNTA('Marital status'!$A:$A)),1)</f>
        <v>4</v>
      </c>
      <c r="J380" s="7">
        <f t="shared" ca="1" si="52"/>
        <v>5</v>
      </c>
      <c r="K380" s="8">
        <f t="shared" ca="1" si="53"/>
        <v>28894</v>
      </c>
      <c r="L380" s="6">
        <f t="shared" ca="1" si="54"/>
        <v>4</v>
      </c>
      <c r="M380" s="7">
        <f ca="1" xml:space="preserve">
  IF(OR($N380 = 2, $N380 = 3, $N380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380" s="6">
        <f t="shared" ca="1" si="55"/>
        <v>7</v>
      </c>
      <c r="O380" s="7" t="str">
        <f ca="1">VLOOKUP($N380,Roles!$A:$B,2,FALSE)</f>
        <v>Trainee</v>
      </c>
      <c r="P380" s="6" t="e">
        <f t="shared" ca="1" si="56"/>
        <v>#N/A</v>
      </c>
      <c r="Q380" s="8">
        <f ca="1" xml:space="preserve">
IF(
  OR(
    $N380=5,$N380=6,$N380=7,$N380=8,$N380=14
  ),
  36161,
  IF(
     (
      (TODAY() - $K380) / 365
     ) &lt; 19,
      TODAY(),
      RANDBETWEEN(36161,TODAY())
  )
)</f>
        <v>36161</v>
      </c>
      <c r="R380" s="6">
        <f ca="1">RANDBETWEEN(2,COUNTA('Recruitment source'!$A:$A))</f>
        <v>7</v>
      </c>
      <c r="S380" s="8" t="e">
        <f t="shared" ca="1" si="57"/>
        <v>#N/A</v>
      </c>
      <c r="T380" s="6" t="e">
        <f t="shared" ca="1" si="58"/>
        <v>#N/A</v>
      </c>
      <c r="U380" s="6">
        <f t="shared" ca="1" si="59"/>
        <v>4</v>
      </c>
      <c r="V380" s="1">
        <f ca="1" xml:space="preserve">
IF($N380 = 5 + N("Presidente"),
    27000,
    IF($N380 = 6 + N("Vice-presidente"),
        23000,
        IF(OR($N380 = 8, $N380= 13, $N380 = 12) + N("Secretária bilíngue ou coordenador ou especialista"),
            8000,
            IF($N380 = 7 + N("Diretor"),
                15000,
                IF($N380 = 14 + N("Gerente"),
                    12000,
                    IF($N380 = 9 + N("Estagiário"),
                        705,
                        IF($N380 = 10 + N("Trainee"),
                            805,
                            IF($N380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IF($L380 = 7,
  500,
  IF($L380 = 8,
    1000,
    IF($L380 = 9,
      1500,
      IF($L380 = 10,
        2000,
        0
      )
    )
  )
)
+
N("Adicional no salário por área")
+
IF($M380 = 14 + N("Tecnologia da Informação"),
  120,
  IF($M380 = 16 + N("Vendas"),
    110,
    IF($M380 = 15 + N("Jurídico"),
      100,
      IF(OR($M380 = 8, $M380 = 9, $M380 = 11) + N("Recursos humanos ou comercial ou comunicação e marketing"),
        80,
        0
      )
    )
  )
)
+
N("Adicionando pegadinha")
+
IF(AND($M380 = 16, $L380 = 9, $N380 = 11) + N("Se for de vendas, com mestrado, analista sênior"),
  IF($J380 = 5,
    100,
    0
  )
  +
  IF($H380 = "M",
    200,
    0
  ),
  0
)</f>
        <v>15000</v>
      </c>
    </row>
    <row r="381" spans="1:22" x14ac:dyDescent="0.2">
      <c r="A381" s="7" cm="1">
        <f t="array" aca="1" ref="A381" ca="1">INDEX(Companies!$A:$A,RANDBETWEEN(2,COUNTA(Companies!$A:$A)),1)</f>
        <v>2</v>
      </c>
      <c r="B381" s="5">
        <f t="shared" si="50"/>
        <v>380</v>
      </c>
      <c r="C381" s="6">
        <f t="shared" ca="1" si="51"/>
        <v>1</v>
      </c>
      <c r="D381" s="7">
        <f ca="1">IF($B381 = 1 + N("Presidente"),
    127,
    IF($B381 = 2 + N("Vice-Presidente"),
        72,
        IF($B381 = 3 + N("Secretária bilíngue"),
            13,
            RANDBETWEEN(5,COUNT(Name!$A:$A) + 1)
        )
    )
)</f>
        <v>81</v>
      </c>
      <c r="E381" s="7" t="str">
        <f ca="1" xml:space="preserve">
VLOOKUP(
  $D381,
  Name!$A:$B,
  2,
  FALSE
)
&amp; " " &amp;
IF($B381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Monti Barbosa</v>
      </c>
      <c r="F381" s="7">
        <v>2</v>
      </c>
      <c r="G381" s="7" t="str" cm="1">
        <f t="array" aca="1" ref="G381" ca="1">VLOOKUP(INDEX(States!$B:$B,RANDBETWEEN(2,COUNTA(States!$A:$A)),1),States!$B:$C,2,FALSE)</f>
        <v>Faro</v>
      </c>
      <c r="H381" s="7" t="str">
        <f ca="1">VLOOKUP($D381,Name!$A:$C,3,FALSE)</f>
        <v>M</v>
      </c>
      <c r="I381" s="7" cm="1">
        <f t="array" aca="1" ref="I381" ca="1">INDEX('Marital status'!$A:$A,RANDBETWEEN(2,COUNTA('Marital status'!$A:$A)),1)</f>
        <v>4</v>
      </c>
      <c r="J381" s="7">
        <f t="shared" ca="1" si="52"/>
        <v>2</v>
      </c>
      <c r="K381" s="8">
        <f t="shared" ca="1" si="53"/>
        <v>35415</v>
      </c>
      <c r="L381" s="6">
        <f t="shared" ca="1" si="54"/>
        <v>5</v>
      </c>
      <c r="M381" s="7">
        <f ca="1" xml:space="preserve">
  IF(OR($N381 = 2, $N381 = 3, $N381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381" s="6">
        <f t="shared" ca="1" si="55"/>
        <v>8</v>
      </c>
      <c r="O381" s="7" t="str">
        <f ca="1">VLOOKUP($N381,Roles!$A:$B,2,FALSE)</f>
        <v>Analyst</v>
      </c>
      <c r="P381" s="6">
        <f t="shared" ca="1" si="56"/>
        <v>4</v>
      </c>
      <c r="Q381" s="8">
        <f ca="1" xml:space="preserve">
IF(
  OR(
    $N381=5,$N381=6,$N381=7,$N381=8,$N381=14
  ),
  36161,
  IF(
     (
      (TODAY() - $K381) / 365
     ) &lt; 19,
      TODAY(),
      RANDBETWEEN(36161,TODAY())
  )
)</f>
        <v>36161</v>
      </c>
      <c r="R381" s="6">
        <f ca="1">RANDBETWEEN(2,COUNTA('Recruitment source'!$A:$A))</f>
        <v>2</v>
      </c>
      <c r="S381" s="8" t="e">
        <f t="shared" ca="1" si="57"/>
        <v>#N/A</v>
      </c>
      <c r="T381" s="6" t="e">
        <f t="shared" ca="1" si="58"/>
        <v>#N/A</v>
      </c>
      <c r="U381" s="6">
        <f t="shared" ca="1" si="59"/>
        <v>2</v>
      </c>
      <c r="V381" s="1">
        <f ca="1" xml:space="preserve">
IF($N381 = 5 + N("Presidente"),
    27000,
    IF($N381 = 6 + N("Vice-presidente"),
        23000,
        IF(OR($N381 = 8, $N381= 13, $N381 = 12) + N("Secretária bilíngue ou coordenador ou especialista"),
            8000,
            IF($N381 = 7 + N("Diretor"),
                15000,
                IF($N381 = 14 + N("Gerente"),
                    12000,
                    IF($N381 = 9 + N("Estagiário"),
                        705,
                        IF($N381 = 10 + N("Trainee"),
                            805,
                            IF($N381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IF($L381 = 7,
  500,
  IF($L381 = 8,
    1000,
    IF($L381 = 9,
      1500,
      IF($L381 = 10,
        2000,
        0
      )
    )
  )
)
+
N("Adicional no salário por área")
+
IF($M381 = 14 + N("Tecnologia da Informação"),
  120,
  IF($M381 = 16 + N("Vendas"),
    110,
    IF($M381 = 15 + N("Jurídico"),
      100,
      IF(OR($M381 = 8, $M381 = 9, $M381 = 11) + N("Recursos humanos ou comercial ou comunicação e marketing"),
        80,
        0
      )
    )
  )
)
+
N("Adicionando pegadinha")
+
IF(AND($M381 = 16, $L381 = 9, $N381 = 11) + N("Se for de vendas, com mestrado, analista sênior"),
  IF($J381 = 5,
    100,
    0
  )
  +
  IF($H381 = "M",
    200,
    0
  ),
  0
)</f>
        <v>8000</v>
      </c>
    </row>
    <row r="382" spans="1:22" x14ac:dyDescent="0.2">
      <c r="A382" s="7" cm="1">
        <f t="array" aca="1" ref="A382" ca="1">INDEX(Companies!$A:$A,RANDBETWEEN(2,COUNTA(Companies!$A:$A)),1)</f>
        <v>2</v>
      </c>
      <c r="B382" s="5">
        <f t="shared" si="50"/>
        <v>381</v>
      </c>
      <c r="C382" s="6">
        <f t="shared" ca="1" si="51"/>
        <v>1</v>
      </c>
      <c r="D382" s="7">
        <f ca="1">IF($B382 = 1 + N("Presidente"),
    127,
    IF($B382 = 2 + N("Vice-Presidente"),
        72,
        IF($B382 = 3 + N("Secretária bilíngue"),
            13,
            RANDBETWEEN(5,COUNT(Name!$A:$A) + 1)
        )
    )
)</f>
        <v>63</v>
      </c>
      <c r="E382" s="7" t="str">
        <f ca="1" xml:space="preserve">
VLOOKUP(
  $D382,
  Name!$A:$B,
  2,
  FALSE
)
&amp; " " &amp;
IF($B382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Arruda Barros</v>
      </c>
      <c r="F382" s="7">
        <v>2</v>
      </c>
      <c r="G382" s="7" t="str" cm="1">
        <f t="array" aca="1" ref="G382" ca="1">VLOOKUP(INDEX(States!$B:$B,RANDBETWEEN(2,COUNTA(States!$A:$A)),1),States!$B:$C,2,FALSE)</f>
        <v>Beja</v>
      </c>
      <c r="H382" s="7" t="str">
        <f ca="1">VLOOKUP($D382,Name!$A:$C,3,FALSE)</f>
        <v>F</v>
      </c>
      <c r="I382" s="7" cm="1">
        <f t="array" aca="1" ref="I382" ca="1">INDEX('Marital status'!$A:$A,RANDBETWEEN(2,COUNTA('Marital status'!$A:$A)),1)</f>
        <v>4</v>
      </c>
      <c r="J382" s="7">
        <f t="shared" ca="1" si="52"/>
        <v>2</v>
      </c>
      <c r="K382" s="8">
        <f t="shared" ca="1" si="53"/>
        <v>31536</v>
      </c>
      <c r="L382" s="6">
        <f t="shared" ca="1" si="54"/>
        <v>4</v>
      </c>
      <c r="M382" s="7">
        <f ca="1" xml:space="preserve">
  IF(OR($N382 = 2, $N382 = 3, $N382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82" s="6">
        <f t="shared" ca="1" si="55"/>
        <v>6</v>
      </c>
      <c r="O382" s="7" t="str">
        <f ca="1">VLOOKUP($N382,Roles!$A:$B,2,FALSE)</f>
        <v>Intern</v>
      </c>
      <c r="P382" s="6" t="e">
        <f t="shared" ca="1" si="56"/>
        <v>#N/A</v>
      </c>
      <c r="Q382" s="8">
        <f ca="1" xml:space="preserve">
IF(
  OR(
    $N382=5,$N382=6,$N382=7,$N382=8,$N382=14
  ),
  36161,
  IF(
     (
      (TODAY() - $K382) / 365
     ) &lt; 19,
      TODAY(),
      RANDBETWEEN(36161,TODAY())
  )
)</f>
        <v>36161</v>
      </c>
      <c r="R382" s="6">
        <f ca="1">RANDBETWEEN(2,COUNTA('Recruitment source'!$A:$A))</f>
        <v>11</v>
      </c>
      <c r="S382" s="8" t="e">
        <f t="shared" ca="1" si="57"/>
        <v>#N/A</v>
      </c>
      <c r="T382" s="6" t="e">
        <f t="shared" ca="1" si="58"/>
        <v>#N/A</v>
      </c>
      <c r="U382" s="6">
        <f t="shared" ca="1" si="59"/>
        <v>4</v>
      </c>
      <c r="V382" s="1">
        <f ca="1" xml:space="preserve">
IF($N382 = 5 + N("Presidente"),
    27000,
    IF($N382 = 6 + N("Vice-presidente"),
        23000,
        IF(OR($N382 = 8, $N382= 13, $N382 = 12) + N("Secretária bilíngue ou coordenador ou especialista"),
            8000,
            IF($N382 = 7 + N("Diretor"),
                15000,
                IF($N382 = 14 + N("Gerente"),
                    12000,
                    IF($N382 = 9 + N("Estagiário"),
                        705,
                        IF($N382 = 10 + N("Trainee"),
                            805,
                            IF($N382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IF($L382 = 7,
  500,
  IF($L382 = 8,
    1000,
    IF($L382 = 9,
      1500,
      IF($L382 = 10,
        2000,
        0
      )
    )
  )
)
+
N("Adicional no salário por área")
+
IF($M382 = 14 + N("Tecnologia da Informação"),
  120,
  IF($M382 = 16 + N("Vendas"),
    110,
    IF($M382 = 15 + N("Jurídico"),
      100,
      IF(OR($M382 = 8, $M382 = 9, $M382 = 11) + N("Recursos humanos ou comercial ou comunicação e marketing"),
        80,
        0
      )
    )
  )
)
+
N("Adicionando pegadinha")
+
IF(AND($M382 = 16, $L382 = 9, $N382 = 11) + N("Se for de vendas, com mestrado, analista sênior"),
  IF($J382 = 5,
    100,
    0
  )
  +
  IF($H382 = "M",
    200,
    0
  ),
  0
)</f>
        <v>23000</v>
      </c>
    </row>
    <row r="383" spans="1:22" x14ac:dyDescent="0.2">
      <c r="A383" s="7" cm="1">
        <f t="array" aca="1" ref="A383" ca="1">INDEX(Companies!$A:$A,RANDBETWEEN(2,COUNTA(Companies!$A:$A)),1)</f>
        <v>2</v>
      </c>
      <c r="B383" s="5">
        <f t="shared" si="50"/>
        <v>382</v>
      </c>
      <c r="C383" s="6">
        <f t="shared" ca="1" si="51"/>
        <v>1</v>
      </c>
      <c r="D383" s="7">
        <f ca="1">IF($B383 = 1 + N("Presidente"),
    127,
    IF($B383 = 2 + N("Vice-Presidente"),
        72,
        IF($B383 = 3 + N("Secretária bilíngue"),
            13,
            RANDBETWEEN(5,COUNT(Name!$A:$A) + 1)
        )
    )
)</f>
        <v>185</v>
      </c>
      <c r="E383" s="7" t="str">
        <f ca="1" xml:space="preserve">
VLOOKUP(
  $D383,
  Name!$A:$B,
  2,
  FALSE
)
&amp; " " &amp;
IF($B383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Sousa Serra</v>
      </c>
      <c r="F383" s="7">
        <v>2</v>
      </c>
      <c r="G383" s="7" t="str" cm="1">
        <f t="array" aca="1" ref="G383" ca="1">VLOOKUP(INDEX(States!$B:$B,RANDBETWEEN(2,COUNTA(States!$A:$A)),1),States!$B:$C,2,FALSE)</f>
        <v>Santarém</v>
      </c>
      <c r="H383" s="7" t="str">
        <f ca="1">VLOOKUP($D383,Name!$A:$C,3,FALSE)</f>
        <v>M</v>
      </c>
      <c r="I383" s="7" cm="1">
        <f t="array" aca="1" ref="I383" ca="1">INDEX('Marital status'!$A:$A,RANDBETWEEN(2,COUNTA('Marital status'!$A:$A)),1)</f>
        <v>3</v>
      </c>
      <c r="J383" s="7">
        <f t="shared" ca="1" si="52"/>
        <v>6</v>
      </c>
      <c r="K383" s="8">
        <f t="shared" ca="1" si="53"/>
        <v>36734</v>
      </c>
      <c r="L383" s="6">
        <f t="shared" ca="1" si="54"/>
        <v>4</v>
      </c>
      <c r="M383" s="7">
        <f ca="1" xml:space="preserve">
  IF(OR($N383 = 2, $N383 = 3, $N383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83" s="6">
        <f t="shared" ca="1" si="55"/>
        <v>8</v>
      </c>
      <c r="O383" s="7" t="str">
        <f ca="1">VLOOKUP($N383,Roles!$A:$B,2,FALSE)</f>
        <v>Analyst</v>
      </c>
      <c r="P383" s="6">
        <f t="shared" ca="1" si="56"/>
        <v>3</v>
      </c>
      <c r="Q383" s="8">
        <f ca="1" xml:space="preserve">
IF(
  OR(
    $N383=5,$N383=6,$N383=7,$N383=8,$N383=14
  ),
  36161,
  IF(
     (
      (TODAY() - $K383) / 365
     ) &lt; 19,
      TODAY(),
      RANDBETWEEN(36161,TODAY())
  )
)</f>
        <v>36161</v>
      </c>
      <c r="R383" s="6">
        <f ca="1">RANDBETWEEN(2,COUNTA('Recruitment source'!$A:$A))</f>
        <v>8</v>
      </c>
      <c r="S383" s="8" t="e">
        <f t="shared" ca="1" si="57"/>
        <v>#N/A</v>
      </c>
      <c r="T383" s="6" t="e">
        <f t="shared" ca="1" si="58"/>
        <v>#N/A</v>
      </c>
      <c r="U383" s="6">
        <f t="shared" ca="1" si="59"/>
        <v>5</v>
      </c>
      <c r="V383" s="1">
        <f ca="1" xml:space="preserve">
IF($N383 = 5 + N("Presidente"),
    27000,
    IF($N383 = 6 + N("Vice-presidente"),
        23000,
        IF(OR($N383 = 8, $N383= 13, $N383 = 12) + N("Secretária bilíngue ou coordenador ou especialista"),
            8000,
            IF($N383 = 7 + N("Diretor"),
                15000,
                IF($N383 = 14 + N("Gerente"),
                    12000,
                    IF($N383 = 9 + N("Estagiário"),
                        705,
                        IF($N383 = 10 + N("Trainee"),
                            805,
                            IF($N383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IF($L383 = 7,
  500,
  IF($L383 = 8,
    1000,
    IF($L383 = 9,
      1500,
      IF($L383 = 10,
        2000,
        0
      )
    )
  )
)
+
N("Adicional no salário por área")
+
IF($M383 = 14 + N("Tecnologia da Informação"),
  120,
  IF($M383 = 16 + N("Vendas"),
    110,
    IF($M383 = 15 + N("Jurídico"),
      100,
      IF(OR($M383 = 8, $M383 = 9, $M383 = 11) + N("Recursos humanos ou comercial ou comunicação e marketing"),
        80,
        0
      )
    )
  )
)
+
N("Adicionando pegadinha")
+
IF(AND($M383 = 16, $L383 = 9, $N383 = 11) + N("Se for de vendas, com mestrado, analista sênior"),
  IF($J383 = 5,
    100,
    0
  )
  +
  IF($H383 = "M",
    200,
    0
  ),
  0
)</f>
        <v>8000</v>
      </c>
    </row>
    <row r="384" spans="1:22" x14ac:dyDescent="0.2">
      <c r="A384" s="7" cm="1">
        <f t="array" aca="1" ref="A384" ca="1">INDEX(Companies!$A:$A,RANDBETWEEN(2,COUNTA(Companies!$A:$A)),1)</f>
        <v>2</v>
      </c>
      <c r="B384" s="5">
        <f t="shared" si="50"/>
        <v>383</v>
      </c>
      <c r="C384" s="6">
        <f t="shared" ca="1" si="51"/>
        <v>1</v>
      </c>
      <c r="D384" s="7">
        <f ca="1">IF($B384 = 1 + N("Presidente"),
    127,
    IF($B384 = 2 + N("Vice-Presidente"),
        72,
        IF($B384 = 3 + N("Secretária bilíngue"),
            13,
            RANDBETWEEN(5,COUNT(Name!$A:$A) + 1)
        )
    )
)</f>
        <v>183</v>
      </c>
      <c r="E384" s="7" t="str">
        <f ca="1" xml:space="preserve">
VLOOKUP(
  $D384,
  Name!$A:$B,
  2,
  FALSE
)
&amp; " " &amp;
IF($B384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Faro Pimenta</v>
      </c>
      <c r="F384" s="7">
        <v>2</v>
      </c>
      <c r="G384" s="7" t="str" cm="1">
        <f t="array" aca="1" ref="G384" ca="1">VLOOKUP(INDEX(States!$B:$B,RANDBETWEEN(2,COUNTA(States!$A:$A)),1),States!$B:$C,2,FALSE)</f>
        <v>Azores</v>
      </c>
      <c r="H384" s="7" t="str">
        <f ca="1">VLOOKUP($D384,Name!$A:$C,3,FALSE)</f>
        <v>F</v>
      </c>
      <c r="I384" s="7" cm="1">
        <f t="array" aca="1" ref="I384" ca="1">INDEX('Marital status'!$A:$A,RANDBETWEEN(2,COUNTA('Marital status'!$A:$A)),1)</f>
        <v>3</v>
      </c>
      <c r="J384" s="7">
        <f t="shared" ca="1" si="52"/>
        <v>2</v>
      </c>
      <c r="K384" s="8">
        <f t="shared" ca="1" si="53"/>
        <v>35334</v>
      </c>
      <c r="L384" s="6">
        <f t="shared" ca="1" si="54"/>
        <v>4</v>
      </c>
      <c r="M384" s="7">
        <f ca="1" xml:space="preserve">
  IF(OR($N384 = 2, $N384 = 3, $N384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84" s="6">
        <f t="shared" ca="1" si="55"/>
        <v>7</v>
      </c>
      <c r="O384" s="7" t="str">
        <f ca="1">VLOOKUP($N384,Roles!$A:$B,2,FALSE)</f>
        <v>Trainee</v>
      </c>
      <c r="P384" s="6" t="e">
        <f t="shared" ca="1" si="56"/>
        <v>#N/A</v>
      </c>
      <c r="Q384" s="8">
        <f ca="1" xml:space="preserve">
IF(
  OR(
    $N384=5,$N384=6,$N384=7,$N384=8,$N384=14
  ),
  36161,
  IF(
     (
      (TODAY() - $K384) / 365
     ) &lt; 19,
      TODAY(),
      RANDBETWEEN(36161,TODAY())
  )
)</f>
        <v>36161</v>
      </c>
      <c r="R384" s="6">
        <f ca="1">RANDBETWEEN(2,COUNTA('Recruitment source'!$A:$A))</f>
        <v>8</v>
      </c>
      <c r="S384" s="8" t="e">
        <f t="shared" ca="1" si="57"/>
        <v>#N/A</v>
      </c>
      <c r="T384" s="6" t="e">
        <f t="shared" ca="1" si="58"/>
        <v>#N/A</v>
      </c>
      <c r="U384" s="6">
        <f t="shared" ca="1" si="59"/>
        <v>5</v>
      </c>
      <c r="V384" s="1">
        <f ca="1" xml:space="preserve">
IF($N384 = 5 + N("Presidente"),
    27000,
    IF($N384 = 6 + N("Vice-presidente"),
        23000,
        IF(OR($N384 = 8, $N384= 13, $N384 = 12) + N("Secretária bilíngue ou coordenador ou especialista"),
            8000,
            IF($N384 = 7 + N("Diretor"),
                15000,
                IF($N384 = 14 + N("Gerente"),
                    12000,
                    IF($N384 = 9 + N("Estagiário"),
                        705,
                        IF($N384 = 10 + N("Trainee"),
                            805,
                            IF($N384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IF($L384 = 7,
  500,
  IF($L384 = 8,
    1000,
    IF($L384 = 9,
      1500,
      IF($L384 = 10,
        2000,
        0
      )
    )
  )
)
+
N("Adicional no salário por área")
+
IF($M384 = 14 + N("Tecnologia da Informação"),
  120,
  IF($M384 = 16 + N("Vendas"),
    110,
    IF($M384 = 15 + N("Jurídico"),
      100,
      IF(OR($M384 = 8, $M384 = 9, $M384 = 11) + N("Recursos humanos ou comercial ou comunicação e marketing"),
        80,
        0
      )
    )
  )
)
+
N("Adicionando pegadinha")
+
IF(AND($M384 = 16, $L384 = 9, $N384 = 11) + N("Se for de vendas, com mestrado, analista sênior"),
  IF($J384 = 5,
    100,
    0
  )
  +
  IF($H384 = "M",
    200,
    0
  ),
  0
)</f>
        <v>15000</v>
      </c>
    </row>
    <row r="385" spans="1:22" x14ac:dyDescent="0.2">
      <c r="A385" s="7" cm="1">
        <f t="array" aca="1" ref="A385" ca="1">INDEX(Companies!$A:$A,RANDBETWEEN(2,COUNTA(Companies!$A:$A)),1)</f>
        <v>2</v>
      </c>
      <c r="B385" s="5">
        <f t="shared" si="50"/>
        <v>384</v>
      </c>
      <c r="C385" s="6">
        <f t="shared" ca="1" si="51"/>
        <v>1</v>
      </c>
      <c r="D385" s="7">
        <f ca="1">IF($B385 = 1 + N("Presidente"),
    127,
    IF($B385 = 2 + N("Vice-Presidente"),
        72,
        IF($B385 = 3 + N("Secretária bilíngue"),
            13,
            RANDBETWEEN(5,COUNT(Name!$A:$A) + 1)
        )
    )
)</f>
        <v>138</v>
      </c>
      <c r="E385" s="7" t="str">
        <f ca="1" xml:space="preserve">
VLOOKUP(
  $D385,
  Name!$A:$B,
  2,
  FALSE
)
&amp; " " &amp;
IF($B385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Marino Camacho</v>
      </c>
      <c r="F385" s="7">
        <v>2</v>
      </c>
      <c r="G385" s="7" t="str" cm="1">
        <f t="array" aca="1" ref="G385" ca="1">VLOOKUP(INDEX(States!$B:$B,RANDBETWEEN(2,COUNTA(States!$A:$A)),1),States!$B:$C,2,FALSE)</f>
        <v>Azores</v>
      </c>
      <c r="H385" s="7" t="str">
        <f ca="1">VLOOKUP($D385,Name!$A:$C,3,FALSE)</f>
        <v>M</v>
      </c>
      <c r="I385" s="7" cm="1">
        <f t="array" aca="1" ref="I385" ca="1">INDEX('Marital status'!$A:$A,RANDBETWEEN(2,COUNTA('Marital status'!$A:$A)),1)</f>
        <v>4</v>
      </c>
      <c r="J385" s="7">
        <f t="shared" ca="1" si="52"/>
        <v>4</v>
      </c>
      <c r="K385" s="8">
        <f t="shared" ca="1" si="53"/>
        <v>36478</v>
      </c>
      <c r="L385" s="6">
        <f t="shared" ca="1" si="54"/>
        <v>4</v>
      </c>
      <c r="M385" s="7">
        <f ca="1" xml:space="preserve">
  IF(OR($N385 = 2, $N385 = 3, $N385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385" s="6">
        <f t="shared" ca="1" si="55"/>
        <v>8</v>
      </c>
      <c r="O385" s="7" t="str">
        <f ca="1">VLOOKUP($N385,Roles!$A:$B,2,FALSE)</f>
        <v>Analyst</v>
      </c>
      <c r="P385" s="6">
        <f t="shared" ca="1" si="56"/>
        <v>4</v>
      </c>
      <c r="Q385" s="8">
        <f ca="1" xml:space="preserve">
IF(
  OR(
    $N385=5,$N385=6,$N385=7,$N385=8,$N385=14
  ),
  36161,
  IF(
     (
      (TODAY() - $K385) / 365
     ) &lt; 19,
      TODAY(),
      RANDBETWEEN(36161,TODAY())
  )
)</f>
        <v>36161</v>
      </c>
      <c r="R385" s="6">
        <f ca="1">RANDBETWEEN(2,COUNTA('Recruitment source'!$A:$A))</f>
        <v>5</v>
      </c>
      <c r="S385" s="8" t="e">
        <f t="shared" ca="1" si="57"/>
        <v>#N/A</v>
      </c>
      <c r="T385" s="6" t="e">
        <f t="shared" ca="1" si="58"/>
        <v>#N/A</v>
      </c>
      <c r="U385" s="6">
        <f t="shared" ca="1" si="59"/>
        <v>5</v>
      </c>
      <c r="V385" s="1">
        <f ca="1" xml:space="preserve">
IF($N385 = 5 + N("Presidente"),
    27000,
    IF($N385 = 6 + N("Vice-presidente"),
        23000,
        IF(OR($N385 = 8, $N385= 13, $N385 = 12) + N("Secretária bilíngue ou coordenador ou especialista"),
            8000,
            IF($N385 = 7 + N("Diretor"),
                15000,
                IF($N385 = 14 + N("Gerente"),
                    12000,
                    IF($N385 = 9 + N("Estagiário"),
                        705,
                        IF($N385 = 10 + N("Trainee"),
                            805,
                            IF($N385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IF($L385 = 7,
  500,
  IF($L385 = 8,
    1000,
    IF($L385 = 9,
      1500,
      IF($L385 = 10,
        2000,
        0
      )
    )
  )
)
+
N("Adicional no salário por área")
+
IF($M385 = 14 + N("Tecnologia da Informação"),
  120,
  IF($M385 = 16 + N("Vendas"),
    110,
    IF($M385 = 15 + N("Jurídico"),
      100,
      IF(OR($M385 = 8, $M385 = 9, $M385 = 11) + N("Recursos humanos ou comercial ou comunicação e marketing"),
        80,
        0
      )
    )
  )
)
+
N("Adicionando pegadinha")
+
IF(AND($M385 = 16, $L385 = 9, $N385 = 11) + N("Se for de vendas, com mestrado, analista sênior"),
  IF($J385 = 5,
    100,
    0
  )
  +
  IF($H385 = "M",
    200,
    0
  ),
  0
)</f>
        <v>8000</v>
      </c>
    </row>
    <row r="386" spans="1:22" x14ac:dyDescent="0.2">
      <c r="A386" s="7" cm="1">
        <f t="array" aca="1" ref="A386" ca="1">INDEX(Companies!$A:$A,RANDBETWEEN(2,COUNTA(Companies!$A:$A)),1)</f>
        <v>2</v>
      </c>
      <c r="B386" s="5">
        <f t="shared" si="50"/>
        <v>385</v>
      </c>
      <c r="C386" s="6">
        <f t="shared" ca="1" si="51"/>
        <v>1</v>
      </c>
      <c r="D386" s="7">
        <f ca="1">IF($B386 = 1 + N("Presidente"),
    127,
    IF($B386 = 2 + N("Vice-Presidente"),
        72,
        IF($B386 = 3 + N("Secretária bilíngue"),
            13,
            RANDBETWEEN(5,COUNT(Name!$A:$A) + 1)
        )
    )
)</f>
        <v>337</v>
      </c>
      <c r="E386" s="7" t="str">
        <f ca="1" xml:space="preserve">
VLOOKUP(
  $D386,
  Name!$A:$B,
  2,
  FALSE
)
&amp; " " &amp;
IF($B386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Lombardi Pellegrini</v>
      </c>
      <c r="F386" s="7">
        <v>2</v>
      </c>
      <c r="G386" s="7" t="str" cm="1">
        <f t="array" aca="1" ref="G386" ca="1">VLOOKUP(INDEX(States!$B:$B,RANDBETWEEN(2,COUNTA(States!$A:$A)),1),States!$B:$C,2,FALSE)</f>
        <v>Brangança</v>
      </c>
      <c r="H386" s="7" t="str">
        <f ca="1">VLOOKUP($D386,Name!$A:$C,3,FALSE)</f>
        <v>F</v>
      </c>
      <c r="I386" s="7" cm="1">
        <f t="array" aca="1" ref="I386" ca="1">INDEX('Marital status'!$A:$A,RANDBETWEEN(2,COUNTA('Marital status'!$A:$A)),1)</f>
        <v>6</v>
      </c>
      <c r="J386" s="7">
        <f t="shared" ca="1" si="52"/>
        <v>2</v>
      </c>
      <c r="K386" s="8">
        <f t="shared" ca="1" si="53"/>
        <v>30284</v>
      </c>
      <c r="L386" s="6">
        <f t="shared" ca="1" si="54"/>
        <v>4</v>
      </c>
      <c r="M386" s="7">
        <f ca="1" xml:space="preserve">
  IF(OR($N386 = 2, $N386 = 3, $N386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86" s="6">
        <f t="shared" ca="1" si="55"/>
        <v>7</v>
      </c>
      <c r="O386" s="7" t="str">
        <f ca="1">VLOOKUP($N386,Roles!$A:$B,2,FALSE)</f>
        <v>Trainee</v>
      </c>
      <c r="P386" s="6" t="e">
        <f t="shared" ca="1" si="56"/>
        <v>#N/A</v>
      </c>
      <c r="Q386" s="8">
        <f ca="1" xml:space="preserve">
IF(
  OR(
    $N386=5,$N386=6,$N386=7,$N386=8,$N386=14
  ),
  36161,
  IF(
     (
      (TODAY() - $K386) / 365
     ) &lt; 19,
      TODAY(),
      RANDBETWEEN(36161,TODAY())
  )
)</f>
        <v>36161</v>
      </c>
      <c r="R386" s="6">
        <f ca="1">RANDBETWEEN(2,COUNTA('Recruitment source'!$A:$A))</f>
        <v>11</v>
      </c>
      <c r="S386" s="8" t="e">
        <f t="shared" ca="1" si="57"/>
        <v>#N/A</v>
      </c>
      <c r="T386" s="6" t="e">
        <f t="shared" ca="1" si="58"/>
        <v>#N/A</v>
      </c>
      <c r="U386" s="6">
        <f t="shared" ca="1" si="59"/>
        <v>2</v>
      </c>
      <c r="V386" s="1">
        <f ca="1" xml:space="preserve">
IF($N386 = 5 + N("Presidente"),
    27000,
    IF($N386 = 6 + N("Vice-presidente"),
        23000,
        IF(OR($N386 = 8, $N386= 13, $N386 = 12) + N("Secretária bilíngue ou coordenador ou especialista"),
            8000,
            IF($N386 = 7 + N("Diretor"),
                15000,
                IF($N386 = 14 + N("Gerente"),
                    12000,
                    IF($N386 = 9 + N("Estagiário"),
                        705,
                        IF($N386 = 10 + N("Trainee"),
                            805,
                            IF($N386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IF($L386 = 7,
  500,
  IF($L386 = 8,
    1000,
    IF($L386 = 9,
      1500,
      IF($L386 = 10,
        2000,
        0
      )
    )
  )
)
+
N("Adicional no salário por área")
+
IF($M386 = 14 + N("Tecnologia da Informação"),
  120,
  IF($M386 = 16 + N("Vendas"),
    110,
    IF($M386 = 15 + N("Jurídico"),
      100,
      IF(OR($M386 = 8, $M386 = 9, $M386 = 11) + N("Recursos humanos ou comercial ou comunicação e marketing"),
        80,
        0
      )
    )
  )
)
+
N("Adicionando pegadinha")
+
IF(AND($M386 = 16, $L386 = 9, $N386 = 11) + N("Se for de vendas, com mestrado, analista sênior"),
  IF($J386 = 5,
    100,
    0
  )
  +
  IF($H386 = "M",
    200,
    0
  ),
  0
)</f>
        <v>15000</v>
      </c>
    </row>
    <row r="387" spans="1:22" x14ac:dyDescent="0.2">
      <c r="A387" s="7" cm="1">
        <f t="array" aca="1" ref="A387" ca="1">INDEX(Companies!$A:$A,RANDBETWEEN(2,COUNTA(Companies!$A:$A)),1)</f>
        <v>2</v>
      </c>
      <c r="B387" s="5">
        <f t="shared" ref="B387:B450" si="60">ROW() - 1</f>
        <v>386</v>
      </c>
      <c r="C387" s="6">
        <f t="shared" ref="C387:C450" ca="1" si="61">IF(ISNA($S387),1,0)</f>
        <v>1</v>
      </c>
      <c r="D387" s="7">
        <f ca="1">IF($B387 = 1 + N("Presidente"),
    127,
    IF($B387 = 2 + N("Vice-Presidente"),
        72,
        IF($B387 = 3 + N("Secretária bilíngue"),
            13,
            RANDBETWEEN(5,COUNT(Name!$A:$A) + 1)
        )
    )
)</f>
        <v>130</v>
      </c>
      <c r="E387" s="7" t="str">
        <f ca="1" xml:space="preserve">
VLOOKUP(
  $D387,
  Name!$A:$B,
  2,
  FALSE
)
&amp; " " &amp;
IF($B387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Greco Amor</v>
      </c>
      <c r="F387" s="7">
        <v>2</v>
      </c>
      <c r="G387" s="7" t="str" cm="1">
        <f t="array" aca="1" ref="G387" ca="1">VLOOKUP(INDEX(States!$B:$B,RANDBETWEEN(2,COUNTA(States!$A:$A)),1),States!$B:$C,2,FALSE)</f>
        <v>Brangança</v>
      </c>
      <c r="H387" s="7" t="str">
        <f ca="1">VLOOKUP($D387,Name!$A:$C,3,FALSE)</f>
        <v>M</v>
      </c>
      <c r="I387" s="7" cm="1">
        <f t="array" aca="1" ref="I387" ca="1">INDEX('Marital status'!$A:$A,RANDBETWEEN(2,COUNTA('Marital status'!$A:$A)),1)</f>
        <v>6</v>
      </c>
      <c r="J387" s="7">
        <f t="shared" ref="J387:J450" ca="1" si="62" xml:space="preserve">
IF(AND($N387 &gt;= 2, $N387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387" s="8">
        <f t="shared" ref="K387:K450" ca="1" si="63" xml:space="preserve">
IF($N387 = 5 + N("CEO"),
    TODAY() - 16340,
    IF($N387 = 8 + N("Secretary"),
        RANDBETWEEN(TODAY() - 12418.5, TODAY()-6574.5),
        IF(OR($N387 = 7, $N387 = 14),
            RANDBETWEEN(TODAY() - 16071, TODAY() - 8766),
            IF(OR($N387 = 13, $N387 = 12, $N387 = 11),
                RANDBETWEEN(TODAY() - 27393.75, TODAY() - 12783.75),
                RANDBETWEEN(TODAY() - 27393.75, TODAY()-10957.5)
            )
        )
    )
)</f>
        <v>33061</v>
      </c>
      <c r="L387" s="6">
        <f t="shared" ref="L387:L450" ca="1" si="64" xml:space="preserve">
IF(OR($N387 = 2, $N387 = 3) + N("Se for presidente ou vice-presidente"),
    7 + N("Doutor"),
    IF($N387 = 4 + N("Se for diretor"),
        RANDBETWEEN(5,7) + N("Graduate school or Master’s degree or Doctorate"),
        IF($N387 = 11 + N("Se for gerente"),
            RANDBETWEEN(4,6) + N("Undergraduate degree or Graduate school or Master’s degree"),
            IF(AND($N387 &gt;= 8, $N387 &lt;= 10) + N("If coordinator or specialist or analyst"),
                RANDBETWEEN(4,5),
                4
            )
        )
    )
)</f>
        <v>5</v>
      </c>
      <c r="M387" s="7">
        <f ca="1" xml:space="preserve">
  IF(OR($N387 = 2, $N387 = 3, $N387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87" s="6">
        <f t="shared" ref="N387:N450" ca="1" si="65" xml:space="preserve">
IF($B387 = 1 + N("Se matrícula for 1"),
  2 + N("Presidente"),
  IF($B387 = 2 + N("Se matrícula for 2"),
    3 + N("Vice-presidente"),
    IF($B387 = 3 + N("Se matrícula for 3"),
      5 + N("Secretária bilíngue"),
      IF(AND($B387 &gt;= 4, $B387 &lt;=14),
        4 + N("Diretor"),
        IF(AND($B387 &gt;= 15, $B387 &lt;= 25),
          11 + N("Manager"),
          IF(AND($B387 &gt;= 26, $B387 &lt;= 36),
            10 + N("Coordinador"),
            IF(AND($B387 &gt;= 37, $B387 &lt;= 47),
              9 + N("Especialista"),
                IF(MOD($B387,2) = 0,
                  8 + N("Analista"),
                  RANDBETWEEN(6,7) + N("Estagiário ou Trainee")
                )
            )
          )
        )
      )
    )
  )
)</f>
        <v>8</v>
      </c>
      <c r="O387" s="7" t="str">
        <f ca="1">VLOOKUP($N387,Roles!$A:$B,2,FALSE)</f>
        <v>Analyst</v>
      </c>
      <c r="P387" s="6">
        <f t="shared" ref="P387:P450" ca="1" si="66" xml:space="preserve">
IF($N387 =8 + N("Analyst"),
    RANDBETWEEN(2, 4) + N("Jr, Pleno, Sr"),
    NA()
)</f>
        <v>2</v>
      </c>
      <c r="Q387" s="8">
        <f ca="1" xml:space="preserve">
IF(
  OR(
    $N387=5,$N387=6,$N387=7,$N387=8,$N387=14
  ),
  36161,
  IF(
     (
      (TODAY() - $K387) / 365
     ) &lt; 19,
      TODAY(),
      RANDBETWEEN(36161,TODAY())
  )
)</f>
        <v>36161</v>
      </c>
      <c r="R387" s="6">
        <f ca="1">RANDBETWEEN(2,COUNTA('Recruitment source'!$A:$A))</f>
        <v>11</v>
      </c>
      <c r="S387" s="8" t="e">
        <f t="shared" ref="S387:S450" ca="1" si="67" xml:space="preserve">
IF(MOD(
     ROW(),111
   )=0,
   RANDBETWEEN($Q387 + 1,TODAY() - 1),NA()
)</f>
        <v>#N/A</v>
      </c>
      <c r="T387" s="6" t="e">
        <f t="shared" ref="T387:T450" ca="1" si="68" xml:space="preserve">
IF(
  ISNA(S387),
  NA(),
  RANDBETWEEN(2,IF($H387="F",10,9))
)</f>
        <v>#N/A</v>
      </c>
      <c r="U387" s="6">
        <f t="shared" ref="U387:U450" ca="1" si="69" xml:space="preserve">
IF(
 ISNA($S387),
 IF(
   $N387 = 2,
   5,
   IF(
     OR($N387=3,$N387=4,$N387=5),
     RANDBETWEEN(4,5),
     IF(
       OR($N387=11,$N387=12),
       RANDBETWEEN(3,5),
       RANDBETWEEN(2,5)
     )
   )
 ),
 RANDBETWEEN(1,3)
)</f>
        <v>2</v>
      </c>
      <c r="V387" s="1">
        <f ca="1" xml:space="preserve">
IF($N387 = 5 + N("Presidente"),
    27000,
    IF($N387 = 6 + N("Vice-presidente"),
        23000,
        IF(OR($N387 = 8, $N387= 13, $N387 = 12) + N("Secretária bilíngue ou coordenador ou especialista"),
            8000,
            IF($N387 = 7 + N("Diretor"),
                15000,
                IF($N387 = 14 + N("Gerente"),
                    12000,
                    IF($N387 = 9 + N("Estagiário"),
                        705,
                        IF($N387 = 10 + N("Trainee"),
                            805,
                            IF($N387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IF($L387 = 7,
  500,
  IF($L387 = 8,
    1000,
    IF($L387 = 9,
      1500,
      IF($L387 = 10,
        2000,
        0
      )
    )
  )
)
+
N("Adicional no salário por área")
+
IF($M387 = 14 + N("Tecnologia da Informação"),
  120,
  IF($M387 = 16 + N("Vendas"),
    110,
    IF($M387 = 15 + N("Jurídico"),
      100,
      IF(OR($M387 = 8, $M387 = 9, $M387 = 11) + N("Recursos humanos ou comercial ou comunicação e marketing"),
        80,
        0
      )
    )
  )
)
+
N("Adicionando pegadinha")
+
IF(AND($M387 = 16, $L387 = 9, $N387 = 11) + N("Se for de vendas, com mestrado, analista sênior"),
  IF($J387 = 5,
    100,
    0
  )
  +
  IF($H387 = "M",
    200,
    0
  ),
  0
)</f>
        <v>8000</v>
      </c>
    </row>
    <row r="388" spans="1:22" x14ac:dyDescent="0.2">
      <c r="A388" s="7" cm="1">
        <f t="array" aca="1" ref="A388" ca="1">INDEX(Companies!$A:$A,RANDBETWEEN(2,COUNTA(Companies!$A:$A)),1)</f>
        <v>2</v>
      </c>
      <c r="B388" s="5">
        <f t="shared" si="60"/>
        <v>387</v>
      </c>
      <c r="C388" s="6">
        <f t="shared" ca="1" si="61"/>
        <v>1</v>
      </c>
      <c r="D388" s="7">
        <f ca="1">IF($B388 = 1 + N("Presidente"),
    127,
    IF($B388 = 2 + N("Vice-Presidente"),
        72,
        IF($B388 = 3 + N("Secretária bilíngue"),
            13,
            RANDBETWEEN(5,COUNT(Name!$A:$A) + 1)
        )
    )
)</f>
        <v>30</v>
      </c>
      <c r="E388" s="7" t="str">
        <f ca="1" xml:space="preserve">
VLOOKUP(
  $D388,
  Name!$A:$B,
  2,
  FALSE
)
&amp; " " &amp;
IF($B388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Moraes Ildelfonso</v>
      </c>
      <c r="F388" s="7">
        <v>2</v>
      </c>
      <c r="G388" s="7" t="str" cm="1">
        <f t="array" aca="1" ref="G388" ca="1">VLOOKUP(INDEX(States!$B:$B,RANDBETWEEN(2,COUNTA(States!$A:$A)),1),States!$B:$C,2,FALSE)</f>
        <v>Azores</v>
      </c>
      <c r="H388" s="7" t="str">
        <f ca="1">VLOOKUP($D388,Name!$A:$C,3,FALSE)</f>
        <v>F</v>
      </c>
      <c r="I388" s="7" cm="1">
        <f t="array" aca="1" ref="I388" ca="1">INDEX('Marital status'!$A:$A,RANDBETWEEN(2,COUNTA('Marital status'!$A:$A)),1)</f>
        <v>5</v>
      </c>
      <c r="J388" s="7">
        <f t="shared" ca="1" si="62"/>
        <v>2</v>
      </c>
      <c r="K388" s="8">
        <f t="shared" ca="1" si="63"/>
        <v>29494</v>
      </c>
      <c r="L388" s="6">
        <f t="shared" ca="1" si="64"/>
        <v>4</v>
      </c>
      <c r="M388" s="7">
        <f ca="1" xml:space="preserve">
  IF(OR($N388 = 2, $N388 = 3, $N388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88" s="6">
        <f t="shared" ca="1" si="65"/>
        <v>7</v>
      </c>
      <c r="O388" s="7" t="str">
        <f ca="1">VLOOKUP($N388,Roles!$A:$B,2,FALSE)</f>
        <v>Trainee</v>
      </c>
      <c r="P388" s="6" t="e">
        <f t="shared" ca="1" si="66"/>
        <v>#N/A</v>
      </c>
      <c r="Q388" s="8">
        <f ca="1" xml:space="preserve">
IF(
  OR(
    $N388=5,$N388=6,$N388=7,$N388=8,$N388=14
  ),
  36161,
  IF(
     (
      (TODAY() - $K388) / 365
     ) &lt; 19,
      TODAY(),
      RANDBETWEEN(36161,TODAY())
  )
)</f>
        <v>36161</v>
      </c>
      <c r="R388" s="6">
        <f ca="1">RANDBETWEEN(2,COUNTA('Recruitment source'!$A:$A))</f>
        <v>12</v>
      </c>
      <c r="S388" s="8" t="e">
        <f t="shared" ca="1" si="67"/>
        <v>#N/A</v>
      </c>
      <c r="T388" s="6" t="e">
        <f t="shared" ca="1" si="68"/>
        <v>#N/A</v>
      </c>
      <c r="U388" s="6">
        <f t="shared" ca="1" si="69"/>
        <v>2</v>
      </c>
      <c r="V388" s="1">
        <f ca="1" xml:space="preserve">
IF($N388 = 5 + N("Presidente"),
    27000,
    IF($N388 = 6 + N("Vice-presidente"),
        23000,
        IF(OR($N388 = 8, $N388= 13, $N388 = 12) + N("Secretária bilíngue ou coordenador ou especialista"),
            8000,
            IF($N388 = 7 + N("Diretor"),
                15000,
                IF($N388 = 14 + N("Gerente"),
                    12000,
                    IF($N388 = 9 + N("Estagiário"),
                        705,
                        IF($N388 = 10 + N("Trainee"),
                            805,
                            IF($N388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IF($L388 = 7,
  500,
  IF($L388 = 8,
    1000,
    IF($L388 = 9,
      1500,
      IF($L388 = 10,
        2000,
        0
      )
    )
  )
)
+
N("Adicional no salário por área")
+
IF($M388 = 14 + N("Tecnologia da Informação"),
  120,
  IF($M388 = 16 + N("Vendas"),
    110,
    IF($M388 = 15 + N("Jurídico"),
      100,
      IF(OR($M388 = 8, $M388 = 9, $M388 = 11) + N("Recursos humanos ou comercial ou comunicação e marketing"),
        80,
        0
      )
    )
  )
)
+
N("Adicionando pegadinha")
+
IF(AND($M388 = 16, $L388 = 9, $N388 = 11) + N("Se for de vendas, com mestrado, analista sênior"),
  IF($J388 = 5,
    100,
    0
  )
  +
  IF($H388 = "M",
    200,
    0
  ),
  0
)</f>
        <v>15000</v>
      </c>
    </row>
    <row r="389" spans="1:22" x14ac:dyDescent="0.2">
      <c r="A389" s="7" cm="1">
        <f t="array" aca="1" ref="A389" ca="1">INDEX(Companies!$A:$A,RANDBETWEEN(2,COUNTA(Companies!$A:$A)),1)</f>
        <v>2</v>
      </c>
      <c r="B389" s="5">
        <f t="shared" si="60"/>
        <v>388</v>
      </c>
      <c r="C389" s="6">
        <f t="shared" ca="1" si="61"/>
        <v>1</v>
      </c>
      <c r="D389" s="7">
        <f ca="1">IF($B389 = 1 + N("Presidente"),
    127,
    IF($B389 = 2 + N("Vice-Presidente"),
        72,
        IF($B389 = 3 + N("Secretária bilíngue"),
            13,
            RANDBETWEEN(5,COUNT(Name!$A:$A) + 1)
        )
    )
)</f>
        <v>310</v>
      </c>
      <c r="E389" s="7" t="str">
        <f ca="1" xml:space="preserve">
VLOOKUP(
  $D389,
  Name!$A:$B,
  2,
  FALSE
)
&amp; " " &amp;
IF($B389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Poeta Pedroso</v>
      </c>
      <c r="F389" s="7">
        <v>2</v>
      </c>
      <c r="G389" s="7" t="str" cm="1">
        <f t="array" aca="1" ref="G389" ca="1">VLOOKUP(INDEX(States!$B:$B,RANDBETWEEN(2,COUNTA(States!$A:$A)),1),States!$B:$C,2,FALSE)</f>
        <v>Brangança</v>
      </c>
      <c r="H389" s="7" t="str">
        <f ca="1">VLOOKUP($D389,Name!$A:$C,3,FALSE)</f>
        <v>M</v>
      </c>
      <c r="I389" s="7" cm="1">
        <f t="array" aca="1" ref="I389" ca="1">INDEX('Marital status'!$A:$A,RANDBETWEEN(2,COUNTA('Marital status'!$A:$A)),1)</f>
        <v>6</v>
      </c>
      <c r="J389" s="7">
        <f t="shared" ca="1" si="62"/>
        <v>2</v>
      </c>
      <c r="K389" s="8">
        <f t="shared" ca="1" si="63"/>
        <v>36508</v>
      </c>
      <c r="L389" s="6">
        <f t="shared" ca="1" si="64"/>
        <v>4</v>
      </c>
      <c r="M389" s="7">
        <f ca="1" xml:space="preserve">
  IF(OR($N389 = 2, $N389 = 3, $N389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389" s="6">
        <f t="shared" ca="1" si="65"/>
        <v>8</v>
      </c>
      <c r="O389" s="7" t="str">
        <f ca="1">VLOOKUP($N389,Roles!$A:$B,2,FALSE)</f>
        <v>Analyst</v>
      </c>
      <c r="P389" s="6">
        <f t="shared" ca="1" si="66"/>
        <v>3</v>
      </c>
      <c r="Q389" s="8">
        <f ca="1" xml:space="preserve">
IF(
  OR(
    $N389=5,$N389=6,$N389=7,$N389=8,$N389=14
  ),
  36161,
  IF(
     (
      (TODAY() - $K389) / 365
     ) &lt; 19,
      TODAY(),
      RANDBETWEEN(36161,TODAY())
  )
)</f>
        <v>36161</v>
      </c>
      <c r="R389" s="6">
        <f ca="1">RANDBETWEEN(2,COUNTA('Recruitment source'!$A:$A))</f>
        <v>8</v>
      </c>
      <c r="S389" s="8" t="e">
        <f t="shared" ca="1" si="67"/>
        <v>#N/A</v>
      </c>
      <c r="T389" s="6" t="e">
        <f t="shared" ca="1" si="68"/>
        <v>#N/A</v>
      </c>
      <c r="U389" s="6">
        <f t="shared" ca="1" si="69"/>
        <v>4</v>
      </c>
      <c r="V389" s="1">
        <f ca="1" xml:space="preserve">
IF($N389 = 5 + N("Presidente"),
    27000,
    IF($N389 = 6 + N("Vice-presidente"),
        23000,
        IF(OR($N389 = 8, $N389= 13, $N389 = 12) + N("Secretária bilíngue ou coordenador ou especialista"),
            8000,
            IF($N389 = 7 + N("Diretor"),
                15000,
                IF($N389 = 14 + N("Gerente"),
                    12000,
                    IF($N389 = 9 + N("Estagiário"),
                        705,
                        IF($N389 = 10 + N("Trainee"),
                            805,
                            IF($N389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IF($L389 = 7,
  500,
  IF($L389 = 8,
    1000,
    IF($L389 = 9,
      1500,
      IF($L389 = 10,
        2000,
        0
      )
    )
  )
)
+
N("Adicional no salário por área")
+
IF($M389 = 14 + N("Tecnologia da Informação"),
  120,
  IF($M389 = 16 + N("Vendas"),
    110,
    IF($M389 = 15 + N("Jurídico"),
      100,
      IF(OR($M389 = 8, $M389 = 9, $M389 = 11) + N("Recursos humanos ou comercial ou comunicação e marketing"),
        80,
        0
      )
    )
  )
)
+
N("Adicionando pegadinha")
+
IF(AND($M389 = 16, $L389 = 9, $N389 = 11) + N("Se for de vendas, com mestrado, analista sênior"),
  IF($J389 = 5,
    100,
    0
  )
  +
  IF($H389 = "M",
    200,
    0
  ),
  0
)</f>
        <v>8080</v>
      </c>
    </row>
    <row r="390" spans="1:22" x14ac:dyDescent="0.2">
      <c r="A390" s="7" cm="1">
        <f t="array" aca="1" ref="A390" ca="1">INDEX(Companies!$A:$A,RANDBETWEEN(2,COUNTA(Companies!$A:$A)),1)</f>
        <v>2</v>
      </c>
      <c r="B390" s="5">
        <f t="shared" si="60"/>
        <v>389</v>
      </c>
      <c r="C390" s="6">
        <f t="shared" ca="1" si="61"/>
        <v>1</v>
      </c>
      <c r="D390" s="7">
        <f ca="1">IF($B390 = 1 + N("Presidente"),
    127,
    IF($B390 = 2 + N("Vice-Presidente"),
        72,
        IF($B390 = 3 + N("Secretária bilíngue"),
            13,
            RANDBETWEEN(5,COUNT(Name!$A:$A) + 1)
        )
    )
)</f>
        <v>51</v>
      </c>
      <c r="E390" s="7" t="str">
        <f ca="1" xml:space="preserve">
VLOOKUP(
  $D390,
  Name!$A:$B,
  2,
  FALSE
)
&amp; " " &amp;
IF($B390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Brito Garcia</v>
      </c>
      <c r="F390" s="7">
        <v>2</v>
      </c>
      <c r="G390" s="7" t="str" cm="1">
        <f t="array" aca="1" ref="G390" ca="1">VLOOKUP(INDEX(States!$B:$B,RANDBETWEEN(2,COUNTA(States!$A:$A)),1),States!$B:$C,2,FALSE)</f>
        <v>Santarém</v>
      </c>
      <c r="H390" s="7" t="str">
        <f ca="1">VLOOKUP($D390,Name!$A:$C,3,FALSE)</f>
        <v>F</v>
      </c>
      <c r="I390" s="7" cm="1">
        <f t="array" aca="1" ref="I390" ca="1">INDEX('Marital status'!$A:$A,RANDBETWEEN(2,COUNTA('Marital status'!$A:$A)),1)</f>
        <v>3</v>
      </c>
      <c r="J390" s="7">
        <f t="shared" ca="1" si="62"/>
        <v>2</v>
      </c>
      <c r="K390" s="8">
        <f t="shared" ca="1" si="63"/>
        <v>30303</v>
      </c>
      <c r="L390" s="6">
        <f t="shared" ca="1" si="64"/>
        <v>4</v>
      </c>
      <c r="M390" s="7">
        <f ca="1" xml:space="preserve">
  IF(OR($N390 = 2, $N390 = 3, $N390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390" s="6">
        <f t="shared" ca="1" si="65"/>
        <v>6</v>
      </c>
      <c r="O390" s="7" t="str">
        <f ca="1">VLOOKUP($N390,Roles!$A:$B,2,FALSE)</f>
        <v>Intern</v>
      </c>
      <c r="P390" s="6" t="e">
        <f t="shared" ca="1" si="66"/>
        <v>#N/A</v>
      </c>
      <c r="Q390" s="8">
        <f ca="1" xml:space="preserve">
IF(
  OR(
    $N390=5,$N390=6,$N390=7,$N390=8,$N390=14
  ),
  36161,
  IF(
     (
      (TODAY() - $K390) / 365
     ) &lt; 19,
      TODAY(),
      RANDBETWEEN(36161,TODAY())
  )
)</f>
        <v>36161</v>
      </c>
      <c r="R390" s="6">
        <f ca="1">RANDBETWEEN(2,COUNTA('Recruitment source'!$A:$A))</f>
        <v>10</v>
      </c>
      <c r="S390" s="8" t="e">
        <f t="shared" ca="1" si="67"/>
        <v>#N/A</v>
      </c>
      <c r="T390" s="6" t="e">
        <f t="shared" ca="1" si="68"/>
        <v>#N/A</v>
      </c>
      <c r="U390" s="6">
        <f t="shared" ca="1" si="69"/>
        <v>3</v>
      </c>
      <c r="V390" s="1">
        <f ca="1" xml:space="preserve">
IF($N390 = 5 + N("Presidente"),
    27000,
    IF($N390 = 6 + N("Vice-presidente"),
        23000,
        IF(OR($N390 = 8, $N390= 13, $N390 = 12) + N("Secretária bilíngue ou coordenador ou especialista"),
            8000,
            IF($N390 = 7 + N("Diretor"),
                15000,
                IF($N390 = 14 + N("Gerente"),
                    12000,
                    IF($N390 = 9 + N("Estagiário"),
                        705,
                        IF($N390 = 10 + N("Trainee"),
                            805,
                            IF($N390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IF($L390 = 7,
  500,
  IF($L390 = 8,
    1000,
    IF($L390 = 9,
      1500,
      IF($L390 = 10,
        2000,
        0
      )
    )
  )
)
+
N("Adicional no salário por área")
+
IF($M390 = 14 + N("Tecnologia da Informação"),
  120,
  IF($M390 = 16 + N("Vendas"),
    110,
    IF($M390 = 15 + N("Jurídico"),
      100,
      IF(OR($M390 = 8, $M390 = 9, $M390 = 11) + N("Recursos humanos ou comercial ou comunicação e marketing"),
        80,
        0
      )
    )
  )
)
+
N("Adicionando pegadinha")
+
IF(AND($M390 = 16, $L390 = 9, $N390 = 11) + N("Se for de vendas, com mestrado, analista sênior"),
  IF($J390 = 5,
    100,
    0
  )
  +
  IF($H390 = "M",
    200,
    0
  ),
  0
)</f>
        <v>23080</v>
      </c>
    </row>
    <row r="391" spans="1:22" x14ac:dyDescent="0.2">
      <c r="A391" s="7" cm="1">
        <f t="array" aca="1" ref="A391" ca="1">INDEX(Companies!$A:$A,RANDBETWEEN(2,COUNTA(Companies!$A:$A)),1)</f>
        <v>2</v>
      </c>
      <c r="B391" s="5">
        <f t="shared" si="60"/>
        <v>390</v>
      </c>
      <c r="C391" s="6">
        <f t="shared" ca="1" si="61"/>
        <v>1</v>
      </c>
      <c r="D391" s="7">
        <f ca="1">IF($B391 = 1 + N("Presidente"),
    127,
    IF($B391 = 2 + N("Vice-Presidente"),
        72,
        IF($B391 = 3 + N("Secretária bilíngue"),
            13,
            RANDBETWEEN(5,COUNT(Name!$A:$A) + 1)
        )
    )
)</f>
        <v>310</v>
      </c>
      <c r="E391" s="7" t="str">
        <f ca="1" xml:space="preserve">
VLOOKUP(
  $D391,
  Name!$A:$B,
  2,
  FALSE
)
&amp; " " &amp;
IF($B391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Machado Campos</v>
      </c>
      <c r="F391" s="7">
        <v>2</v>
      </c>
      <c r="G391" s="7" t="str" cm="1">
        <f t="array" aca="1" ref="G391" ca="1">VLOOKUP(INDEX(States!$B:$B,RANDBETWEEN(2,COUNTA(States!$A:$A)),1),States!$B:$C,2,FALSE)</f>
        <v xml:space="preserve"> ÉVORA</v>
      </c>
      <c r="H391" s="7" t="str">
        <f ca="1">VLOOKUP($D391,Name!$A:$C,3,FALSE)</f>
        <v>M</v>
      </c>
      <c r="I391" s="7" cm="1">
        <f t="array" aca="1" ref="I391" ca="1">INDEX('Marital status'!$A:$A,RANDBETWEEN(2,COUNTA('Marital status'!$A:$A)),1)</f>
        <v>2</v>
      </c>
      <c r="J391" s="7">
        <f t="shared" ca="1" si="62"/>
        <v>2</v>
      </c>
      <c r="K391" s="8">
        <f t="shared" ca="1" si="63"/>
        <v>32426</v>
      </c>
      <c r="L391" s="6">
        <f t="shared" ca="1" si="64"/>
        <v>5</v>
      </c>
      <c r="M391" s="7">
        <f ca="1" xml:space="preserve">
  IF(OR($N391 = 2, $N391 = 3, $N391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391" s="6">
        <f t="shared" ca="1" si="65"/>
        <v>8</v>
      </c>
      <c r="O391" s="7" t="str">
        <f ca="1">VLOOKUP($N391,Roles!$A:$B,2,FALSE)</f>
        <v>Analyst</v>
      </c>
      <c r="P391" s="6">
        <f t="shared" ca="1" si="66"/>
        <v>4</v>
      </c>
      <c r="Q391" s="8">
        <f ca="1" xml:space="preserve">
IF(
  OR(
    $N391=5,$N391=6,$N391=7,$N391=8,$N391=14
  ),
  36161,
  IF(
     (
      (TODAY() - $K391) / 365
     ) &lt; 19,
      TODAY(),
      RANDBETWEEN(36161,TODAY())
  )
)</f>
        <v>36161</v>
      </c>
      <c r="R391" s="6">
        <f ca="1">RANDBETWEEN(2,COUNTA('Recruitment source'!$A:$A))</f>
        <v>10</v>
      </c>
      <c r="S391" s="8" t="e">
        <f t="shared" ca="1" si="67"/>
        <v>#N/A</v>
      </c>
      <c r="T391" s="6" t="e">
        <f t="shared" ca="1" si="68"/>
        <v>#N/A</v>
      </c>
      <c r="U391" s="6">
        <f t="shared" ca="1" si="69"/>
        <v>5</v>
      </c>
      <c r="V391" s="1">
        <f ca="1" xml:space="preserve">
IF($N391 = 5 + N("Presidente"),
    27000,
    IF($N391 = 6 + N("Vice-presidente"),
        23000,
        IF(OR($N391 = 8, $N391= 13, $N391 = 12) + N("Secretária bilíngue ou coordenador ou especialista"),
            8000,
            IF($N391 = 7 + N("Diretor"),
                15000,
                IF($N391 = 14 + N("Gerente"),
                    12000,
                    IF($N391 = 9 + N("Estagiário"),
                        705,
                        IF($N391 = 10 + N("Trainee"),
                            805,
                            IF($N391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IF($L391 = 7,
  500,
  IF($L391 = 8,
    1000,
    IF($L391 = 9,
      1500,
      IF($L391 = 10,
        2000,
        0
      )
    )
  )
)
+
N("Adicional no salário por área")
+
IF($M391 = 14 + N("Tecnologia da Informação"),
  120,
  IF($M391 = 16 + N("Vendas"),
    110,
    IF($M391 = 15 + N("Jurídico"),
      100,
      IF(OR($M391 = 8, $M391 = 9, $M391 = 11) + N("Recursos humanos ou comercial ou comunicação e marketing"),
        80,
        0
      )
    )
  )
)
+
N("Adicionando pegadinha")
+
IF(AND($M391 = 16, $L391 = 9, $N391 = 11) + N("Se for de vendas, com mestrado, analista sênior"),
  IF($J391 = 5,
    100,
    0
  )
  +
  IF($H391 = "M",
    200,
    0
  ),
  0
)</f>
        <v>8080</v>
      </c>
    </row>
    <row r="392" spans="1:22" x14ac:dyDescent="0.2">
      <c r="A392" s="7" cm="1">
        <f t="array" aca="1" ref="A392" ca="1">INDEX(Companies!$A:$A,RANDBETWEEN(2,COUNTA(Companies!$A:$A)),1)</f>
        <v>2</v>
      </c>
      <c r="B392" s="5">
        <f t="shared" si="60"/>
        <v>391</v>
      </c>
      <c r="C392" s="6">
        <f t="shared" ca="1" si="61"/>
        <v>1</v>
      </c>
      <c r="D392" s="7">
        <f ca="1">IF($B392 = 1 + N("Presidente"),
    127,
    IF($B392 = 2 + N("Vice-Presidente"),
        72,
        IF($B392 = 3 + N("Secretária bilíngue"),
            13,
            RANDBETWEEN(5,COUNT(Name!$A:$A) + 1)
        )
    )
)</f>
        <v>37</v>
      </c>
      <c r="E392" s="7" t="str">
        <f ca="1" xml:space="preserve">
VLOOKUP(
  $D392,
  Name!$A:$B,
  2,
  FALSE
)
&amp; " " &amp;
IF($B392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Borba Borba</v>
      </c>
      <c r="F392" s="7">
        <v>2</v>
      </c>
      <c r="G392" s="7" t="str" cm="1">
        <f t="array" aca="1" ref="G392" ca="1">VLOOKUP(INDEX(States!$B:$B,RANDBETWEEN(2,COUNTA(States!$A:$A)),1),States!$B:$C,2,FALSE)</f>
        <v>Azores</v>
      </c>
      <c r="H392" s="7" t="str">
        <f ca="1">VLOOKUP($D392,Name!$A:$C,3,FALSE)</f>
        <v>F</v>
      </c>
      <c r="I392" s="7" cm="1">
        <f t="array" aca="1" ref="I392" ca="1">INDEX('Marital status'!$A:$A,RANDBETWEEN(2,COUNTA('Marital status'!$A:$A)),1)</f>
        <v>5</v>
      </c>
      <c r="J392" s="7">
        <f t="shared" ca="1" si="62"/>
        <v>3</v>
      </c>
      <c r="K392" s="8">
        <f t="shared" ca="1" si="63"/>
        <v>29745</v>
      </c>
      <c r="L392" s="6">
        <f t="shared" ca="1" si="64"/>
        <v>4</v>
      </c>
      <c r="M392" s="7">
        <f ca="1" xml:space="preserve">
  IF(OR($N392 = 2, $N392 = 3, $N392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92" s="6">
        <f t="shared" ca="1" si="65"/>
        <v>6</v>
      </c>
      <c r="O392" s="7" t="str">
        <f ca="1">VLOOKUP($N392,Roles!$A:$B,2,FALSE)</f>
        <v>Intern</v>
      </c>
      <c r="P392" s="6" t="e">
        <f t="shared" ca="1" si="66"/>
        <v>#N/A</v>
      </c>
      <c r="Q392" s="8">
        <f ca="1" xml:space="preserve">
IF(
  OR(
    $N392=5,$N392=6,$N392=7,$N392=8,$N392=14
  ),
  36161,
  IF(
     (
      (TODAY() - $K392) / 365
     ) &lt; 19,
      TODAY(),
      RANDBETWEEN(36161,TODAY())
  )
)</f>
        <v>36161</v>
      </c>
      <c r="R392" s="6">
        <f ca="1">RANDBETWEEN(2,COUNTA('Recruitment source'!$A:$A))</f>
        <v>10</v>
      </c>
      <c r="S392" s="8" t="e">
        <f t="shared" ca="1" si="67"/>
        <v>#N/A</v>
      </c>
      <c r="T392" s="6" t="e">
        <f t="shared" ca="1" si="68"/>
        <v>#N/A</v>
      </c>
      <c r="U392" s="6">
        <f t="shared" ca="1" si="69"/>
        <v>5</v>
      </c>
      <c r="V392" s="1">
        <f ca="1" xml:space="preserve">
IF($N392 = 5 + N("Presidente"),
    27000,
    IF($N392 = 6 + N("Vice-presidente"),
        23000,
        IF(OR($N392 = 8, $N392= 13, $N392 = 12) + N("Secretária bilíngue ou coordenador ou especialista"),
            8000,
            IF($N392 = 7 + N("Diretor"),
                15000,
                IF($N392 = 14 + N("Gerente"),
                    12000,
                    IF($N392 = 9 + N("Estagiário"),
                        705,
                        IF($N392 = 10 + N("Trainee"),
                            805,
                            IF($N392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IF($L392 = 7,
  500,
  IF($L392 = 8,
    1000,
    IF($L392 = 9,
      1500,
      IF($L392 = 10,
        2000,
        0
      )
    )
  )
)
+
N("Adicional no salário por área")
+
IF($M392 = 14 + N("Tecnologia da Informação"),
  120,
  IF($M392 = 16 + N("Vendas"),
    110,
    IF($M392 = 15 + N("Jurídico"),
      100,
      IF(OR($M392 = 8, $M392 = 9, $M392 = 11) + N("Recursos humanos ou comercial ou comunicação e marketing"),
        80,
        0
      )
    )
  )
)
+
N("Adicionando pegadinha")
+
IF(AND($M392 = 16, $L392 = 9, $N392 = 11) + N("Se for de vendas, com mestrado, analista sênior"),
  IF($J392 = 5,
    100,
    0
  )
  +
  IF($H392 = "M",
    200,
    0
  ),
  0
)</f>
        <v>23000</v>
      </c>
    </row>
    <row r="393" spans="1:22" x14ac:dyDescent="0.2">
      <c r="A393" s="7" cm="1">
        <f t="array" aca="1" ref="A393" ca="1">INDEX(Companies!$A:$A,RANDBETWEEN(2,COUNTA(Companies!$A:$A)),1)</f>
        <v>2</v>
      </c>
      <c r="B393" s="5">
        <f t="shared" si="60"/>
        <v>392</v>
      </c>
      <c r="C393" s="6">
        <f t="shared" ca="1" si="61"/>
        <v>1</v>
      </c>
      <c r="D393" s="7">
        <f ca="1">IF($B393 = 1 + N("Presidente"),
    127,
    IF($B393 = 2 + N("Vice-Presidente"),
        72,
        IF($B393 = 3 + N("Secretária bilíngue"),
            13,
            RANDBETWEEN(5,COUNT(Name!$A:$A) + 1)
        )
    )
)</f>
        <v>224</v>
      </c>
      <c r="E393" s="7" t="str">
        <f ca="1" xml:space="preserve">
VLOOKUP(
  $D393,
  Name!$A:$B,
  2,
  FALSE
)
&amp; " " &amp;
IF($B393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Asvilla Battaglia</v>
      </c>
      <c r="F393" s="7">
        <v>2</v>
      </c>
      <c r="G393" s="7" t="str" cm="1">
        <f t="array" aca="1" ref="G393" ca="1">VLOOKUP(INDEX(States!$B:$B,RANDBETWEEN(2,COUNTA(States!$A:$A)),1),States!$B:$C,2,FALSE)</f>
        <v>AveirO</v>
      </c>
      <c r="H393" s="7" t="str">
        <f ca="1">VLOOKUP($D393,Name!$A:$C,3,FALSE)</f>
        <v>F</v>
      </c>
      <c r="I393" s="7" cm="1">
        <f t="array" aca="1" ref="I393" ca="1">INDEX('Marital status'!$A:$A,RANDBETWEEN(2,COUNTA('Marital status'!$A:$A)),1)</f>
        <v>5</v>
      </c>
      <c r="J393" s="7">
        <f t="shared" ca="1" si="62"/>
        <v>2</v>
      </c>
      <c r="K393" s="8">
        <f t="shared" ca="1" si="63"/>
        <v>37680</v>
      </c>
      <c r="L393" s="6">
        <f t="shared" ca="1" si="64"/>
        <v>5</v>
      </c>
      <c r="M393" s="7">
        <f ca="1" xml:space="preserve">
  IF(OR($N393 = 2, $N393 = 3, $N393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93" s="6">
        <f t="shared" ca="1" si="65"/>
        <v>8</v>
      </c>
      <c r="O393" s="7" t="str">
        <f ca="1">VLOOKUP($N393,Roles!$A:$B,2,FALSE)</f>
        <v>Analyst</v>
      </c>
      <c r="P393" s="6">
        <f t="shared" ca="1" si="66"/>
        <v>2</v>
      </c>
      <c r="Q393" s="8">
        <f ca="1" xml:space="preserve">
IF(
  OR(
    $N393=5,$N393=6,$N393=7,$N393=8,$N393=14
  ),
  36161,
  IF(
     (
      (TODAY() - $K393) / 365
     ) &lt; 19,
      TODAY(),
      RANDBETWEEN(36161,TODAY())
  )
)</f>
        <v>36161</v>
      </c>
      <c r="R393" s="6">
        <f ca="1">RANDBETWEEN(2,COUNTA('Recruitment source'!$A:$A))</f>
        <v>12</v>
      </c>
      <c r="S393" s="8" t="e">
        <f t="shared" ca="1" si="67"/>
        <v>#N/A</v>
      </c>
      <c r="T393" s="6" t="e">
        <f t="shared" ca="1" si="68"/>
        <v>#N/A</v>
      </c>
      <c r="U393" s="6">
        <f t="shared" ca="1" si="69"/>
        <v>2</v>
      </c>
      <c r="V393" s="1">
        <f ca="1" xml:space="preserve">
IF($N393 = 5 + N("Presidente"),
    27000,
    IF($N393 = 6 + N("Vice-presidente"),
        23000,
        IF(OR($N393 = 8, $N393= 13, $N393 = 12) + N("Secretária bilíngue ou coordenador ou especialista"),
            8000,
            IF($N393 = 7 + N("Diretor"),
                15000,
                IF($N393 = 14 + N("Gerente"),
                    12000,
                    IF($N393 = 9 + N("Estagiário"),
                        705,
                        IF($N393 = 10 + N("Trainee"),
                            805,
                            IF($N393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IF($L393 = 7,
  500,
  IF($L393 = 8,
    1000,
    IF($L393 = 9,
      1500,
      IF($L393 = 10,
        2000,
        0
      )
    )
  )
)
+
N("Adicional no salário por área")
+
IF($M393 = 14 + N("Tecnologia da Informação"),
  120,
  IF($M393 = 16 + N("Vendas"),
    110,
    IF($M393 = 15 + N("Jurídico"),
      100,
      IF(OR($M393 = 8, $M393 = 9, $M393 = 11) + N("Recursos humanos ou comercial ou comunicação e marketing"),
        80,
        0
      )
    )
  )
)
+
N("Adicionando pegadinha")
+
IF(AND($M393 = 16, $L393 = 9, $N393 = 11) + N("Se for de vendas, com mestrado, analista sênior"),
  IF($J393 = 5,
    100,
    0
  )
  +
  IF($H393 = "M",
    200,
    0
  ),
  0
)</f>
        <v>8000</v>
      </c>
    </row>
    <row r="394" spans="1:22" x14ac:dyDescent="0.2">
      <c r="A394" s="7" cm="1">
        <f t="array" aca="1" ref="A394" ca="1">INDEX(Companies!$A:$A,RANDBETWEEN(2,COUNTA(Companies!$A:$A)),1)</f>
        <v>2</v>
      </c>
      <c r="B394" s="5">
        <f t="shared" si="60"/>
        <v>393</v>
      </c>
      <c r="C394" s="6">
        <f t="shared" ca="1" si="61"/>
        <v>1</v>
      </c>
      <c r="D394" s="7">
        <f ca="1">IF($B394 = 1 + N("Presidente"),
    127,
    IF($B394 = 2 + N("Vice-Presidente"),
        72,
        IF($B394 = 3 + N("Secretária bilíngue"),
            13,
            RANDBETWEEN(5,COUNT(Name!$A:$A) + 1)
        )
    )
)</f>
        <v>156</v>
      </c>
      <c r="E394" s="7" t="str">
        <f ca="1" xml:space="preserve">
VLOOKUP(
  $D394,
  Name!$A:$B,
  2,
  FALSE
)
&amp; " " &amp;
IF($B394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Trindade Camacho</v>
      </c>
      <c r="F394" s="7">
        <v>2</v>
      </c>
      <c r="G394" s="7" t="str" cm="1">
        <f t="array" aca="1" ref="G394" ca="1">VLOOKUP(INDEX(States!$B:$B,RANDBETWEEN(2,COUNTA(States!$A:$A)),1),States!$B:$C,2,FALSE)</f>
        <v>Viseu</v>
      </c>
      <c r="H394" s="7" t="str">
        <f ca="1">VLOOKUP($D394,Name!$A:$C,3,FALSE)</f>
        <v>F</v>
      </c>
      <c r="I394" s="7" cm="1">
        <f t="array" aca="1" ref="I394" ca="1">INDEX('Marital status'!$A:$A,RANDBETWEEN(2,COUNTA('Marital status'!$A:$A)),1)</f>
        <v>6</v>
      </c>
      <c r="J394" s="7">
        <f t="shared" ca="1" si="62"/>
        <v>2</v>
      </c>
      <c r="K394" s="8">
        <f t="shared" ca="1" si="63"/>
        <v>35707</v>
      </c>
      <c r="L394" s="6">
        <f t="shared" ca="1" si="64"/>
        <v>4</v>
      </c>
      <c r="M394" s="7">
        <f ca="1" xml:space="preserve">
  IF(OR($N394 = 2, $N394 = 3, $N394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394" s="6">
        <f t="shared" ca="1" si="65"/>
        <v>7</v>
      </c>
      <c r="O394" s="7" t="str">
        <f ca="1">VLOOKUP($N394,Roles!$A:$B,2,FALSE)</f>
        <v>Trainee</v>
      </c>
      <c r="P394" s="6" t="e">
        <f t="shared" ca="1" si="66"/>
        <v>#N/A</v>
      </c>
      <c r="Q394" s="8">
        <f ca="1" xml:space="preserve">
IF(
  OR(
    $N394=5,$N394=6,$N394=7,$N394=8,$N394=14
  ),
  36161,
  IF(
     (
      (TODAY() - $K394) / 365
     ) &lt; 19,
      TODAY(),
      RANDBETWEEN(36161,TODAY())
  )
)</f>
        <v>36161</v>
      </c>
      <c r="R394" s="6">
        <f ca="1">RANDBETWEEN(2,COUNTA('Recruitment source'!$A:$A))</f>
        <v>2</v>
      </c>
      <c r="S394" s="8" t="e">
        <f t="shared" ca="1" si="67"/>
        <v>#N/A</v>
      </c>
      <c r="T394" s="6" t="e">
        <f t="shared" ca="1" si="68"/>
        <v>#N/A</v>
      </c>
      <c r="U394" s="6">
        <f t="shared" ca="1" si="69"/>
        <v>2</v>
      </c>
      <c r="V394" s="1">
        <f ca="1" xml:space="preserve">
IF($N394 = 5 + N("Presidente"),
    27000,
    IF($N394 = 6 + N("Vice-presidente"),
        23000,
        IF(OR($N394 = 8, $N394= 13, $N394 = 12) + N("Secretária bilíngue ou coordenador ou especialista"),
            8000,
            IF($N394 = 7 + N("Diretor"),
                15000,
                IF($N394 = 14 + N("Gerente"),
                    12000,
                    IF($N394 = 9 + N("Estagiário"),
                        705,
                        IF($N394 = 10 + N("Trainee"),
                            805,
                            IF($N394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IF($L394 = 7,
  500,
  IF($L394 = 8,
    1000,
    IF($L394 = 9,
      1500,
      IF($L394 = 10,
        2000,
        0
      )
    )
  )
)
+
N("Adicional no salário por área")
+
IF($M394 = 14 + N("Tecnologia da Informação"),
  120,
  IF($M394 = 16 + N("Vendas"),
    110,
    IF($M394 = 15 + N("Jurídico"),
      100,
      IF(OR($M394 = 8, $M394 = 9, $M394 = 11) + N("Recursos humanos ou comercial ou comunicação e marketing"),
        80,
        0
      )
    )
  )
)
+
N("Adicionando pegadinha")
+
IF(AND($M394 = 16, $L394 = 9, $N394 = 11) + N("Se for de vendas, com mestrado, analista sênior"),
  IF($J394 = 5,
    100,
    0
  )
  +
  IF($H394 = "M",
    200,
    0
  ),
  0
)</f>
        <v>15080</v>
      </c>
    </row>
    <row r="395" spans="1:22" x14ac:dyDescent="0.2">
      <c r="A395" s="7" cm="1">
        <f t="array" aca="1" ref="A395" ca="1">INDEX(Companies!$A:$A,RANDBETWEEN(2,COUNTA(Companies!$A:$A)),1)</f>
        <v>2</v>
      </c>
      <c r="B395" s="5">
        <f t="shared" si="60"/>
        <v>394</v>
      </c>
      <c r="C395" s="6">
        <f t="shared" ca="1" si="61"/>
        <v>1</v>
      </c>
      <c r="D395" s="7">
        <f ca="1">IF($B395 = 1 + N("Presidente"),
    127,
    IF($B395 = 2 + N("Vice-Presidente"),
        72,
        IF($B395 = 3 + N("Secretária bilíngue"),
            13,
            RANDBETWEEN(5,COUNT(Name!$A:$A) + 1)
        )
    )
)</f>
        <v>259</v>
      </c>
      <c r="E395" s="7" t="str">
        <f ca="1" xml:space="preserve">
VLOOKUP(
  $D395,
  Name!$A:$B,
  2,
  FALSE
)
&amp; " " &amp;
IF($B395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Martins Rocha</v>
      </c>
      <c r="F395" s="7">
        <v>2</v>
      </c>
      <c r="G395" s="7" t="str" cm="1">
        <f t="array" aca="1" ref="G395" ca="1">VLOOKUP(INDEX(States!$B:$B,RANDBETWEEN(2,COUNTA(States!$A:$A)),1),States!$B:$C,2,FALSE)</f>
        <v>Coimbra</v>
      </c>
      <c r="H395" s="7" t="str">
        <f ca="1">VLOOKUP($D395,Name!$A:$C,3,FALSE)</f>
        <v>F</v>
      </c>
      <c r="I395" s="7" cm="1">
        <f t="array" aca="1" ref="I395" ca="1">INDEX('Marital status'!$A:$A,RANDBETWEEN(2,COUNTA('Marital status'!$A:$A)),1)</f>
        <v>4</v>
      </c>
      <c r="J395" s="7">
        <f t="shared" ca="1" si="62"/>
        <v>2</v>
      </c>
      <c r="K395" s="8">
        <f t="shared" ca="1" si="63"/>
        <v>37920</v>
      </c>
      <c r="L395" s="6">
        <f t="shared" ca="1" si="64"/>
        <v>4</v>
      </c>
      <c r="M395" s="7">
        <f ca="1" xml:space="preserve">
  IF(OR($N395 = 2, $N395 = 3, $N395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395" s="6">
        <f t="shared" ca="1" si="65"/>
        <v>8</v>
      </c>
      <c r="O395" s="7" t="str">
        <f ca="1">VLOOKUP($N395,Roles!$A:$B,2,FALSE)</f>
        <v>Analyst</v>
      </c>
      <c r="P395" s="6">
        <f t="shared" ca="1" si="66"/>
        <v>4</v>
      </c>
      <c r="Q395" s="8">
        <f ca="1" xml:space="preserve">
IF(
  OR(
    $N395=5,$N395=6,$N395=7,$N395=8,$N395=14
  ),
  36161,
  IF(
     (
      (TODAY() - $K395) / 365
     ) &lt; 19,
      TODAY(),
      RANDBETWEEN(36161,TODAY())
  )
)</f>
        <v>36161</v>
      </c>
      <c r="R395" s="6">
        <f ca="1">RANDBETWEEN(2,COUNTA('Recruitment source'!$A:$A))</f>
        <v>10</v>
      </c>
      <c r="S395" s="8" t="e">
        <f t="shared" ca="1" si="67"/>
        <v>#N/A</v>
      </c>
      <c r="T395" s="6" t="e">
        <f t="shared" ca="1" si="68"/>
        <v>#N/A</v>
      </c>
      <c r="U395" s="6">
        <f t="shared" ca="1" si="69"/>
        <v>4</v>
      </c>
      <c r="V395" s="1">
        <f ca="1" xml:space="preserve">
IF($N395 = 5 + N("Presidente"),
    27000,
    IF($N395 = 6 + N("Vice-presidente"),
        23000,
        IF(OR($N395 = 8, $N395= 13, $N395 = 12) + N("Secretária bilíngue ou coordenador ou especialista"),
            8000,
            IF($N395 = 7 + N("Diretor"),
                15000,
                IF($N395 = 14 + N("Gerente"),
                    12000,
                    IF($N395 = 9 + N("Estagiário"),
                        705,
                        IF($N395 = 10 + N("Trainee"),
                            805,
                            IF($N395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IF($L395 = 7,
  500,
  IF($L395 = 8,
    1000,
    IF($L395 = 9,
      1500,
      IF($L395 = 10,
        2000,
        0
      )
    )
  )
)
+
N("Adicional no salário por área")
+
IF($M395 = 14 + N("Tecnologia da Informação"),
  120,
  IF($M395 = 16 + N("Vendas"),
    110,
    IF($M395 = 15 + N("Jurídico"),
      100,
      IF(OR($M395 = 8, $M395 = 9, $M395 = 11) + N("Recursos humanos ou comercial ou comunicação e marketing"),
        80,
        0
      )
    )
  )
)
+
N("Adicionando pegadinha")
+
IF(AND($M395 = 16, $L395 = 9, $N395 = 11) + N("Se for de vendas, com mestrado, analista sênior"),
  IF($J395 = 5,
    100,
    0
  )
  +
  IF($H395 = "M",
    200,
    0
  ),
  0
)</f>
        <v>8000</v>
      </c>
    </row>
    <row r="396" spans="1:22" x14ac:dyDescent="0.2">
      <c r="A396" s="7" cm="1">
        <f t="array" aca="1" ref="A396" ca="1">INDEX(Companies!$A:$A,RANDBETWEEN(2,COUNTA(Companies!$A:$A)),1)</f>
        <v>2</v>
      </c>
      <c r="B396" s="5">
        <f t="shared" si="60"/>
        <v>395</v>
      </c>
      <c r="C396" s="6">
        <f t="shared" ca="1" si="61"/>
        <v>1</v>
      </c>
      <c r="D396" s="7">
        <f ca="1">IF($B396 = 1 + N("Presidente"),
    127,
    IF($B396 = 2 + N("Vice-Presidente"),
        72,
        IF($B396 = 3 + N("Secretária bilíngue"),
            13,
            RANDBETWEEN(5,COUNT(Name!$A:$A) + 1)
        )
    )
)</f>
        <v>121</v>
      </c>
      <c r="E396" s="7" t="str">
        <f ca="1" xml:space="preserve">
VLOOKUP(
  $D396,
  Name!$A:$B,
  2,
  FALSE
)
&amp; " " &amp;
IF($B396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Sá Trindade</v>
      </c>
      <c r="F396" s="7">
        <v>2</v>
      </c>
      <c r="G396" s="7" t="str" cm="1">
        <f t="array" aca="1" ref="G396" ca="1">VLOOKUP(INDEX(States!$B:$B,RANDBETWEEN(2,COUNTA(States!$A:$A)),1),States!$B:$C,2,FALSE)</f>
        <v>Castelo Branco</v>
      </c>
      <c r="H396" s="7" t="str">
        <f ca="1">VLOOKUP($D396,Name!$A:$C,3,FALSE)</f>
        <v>F</v>
      </c>
      <c r="I396" s="7" cm="1">
        <f t="array" aca="1" ref="I396" ca="1">INDEX('Marital status'!$A:$A,RANDBETWEEN(2,COUNTA('Marital status'!$A:$A)),1)</f>
        <v>3</v>
      </c>
      <c r="J396" s="7">
        <f t="shared" ca="1" si="62"/>
        <v>4</v>
      </c>
      <c r="K396" s="8">
        <f t="shared" ca="1" si="63"/>
        <v>34564</v>
      </c>
      <c r="L396" s="6">
        <f t="shared" ca="1" si="64"/>
        <v>4</v>
      </c>
      <c r="M396" s="7">
        <f ca="1" xml:space="preserve">
  IF(OR($N396 = 2, $N396 = 3, $N396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396" s="6">
        <f t="shared" ca="1" si="65"/>
        <v>7</v>
      </c>
      <c r="O396" s="7" t="str">
        <f ca="1">VLOOKUP($N396,Roles!$A:$B,2,FALSE)</f>
        <v>Trainee</v>
      </c>
      <c r="P396" s="6" t="e">
        <f t="shared" ca="1" si="66"/>
        <v>#N/A</v>
      </c>
      <c r="Q396" s="8">
        <f ca="1" xml:space="preserve">
IF(
  OR(
    $N396=5,$N396=6,$N396=7,$N396=8,$N396=14
  ),
  36161,
  IF(
     (
      (TODAY() - $K396) / 365
     ) &lt; 19,
      TODAY(),
      RANDBETWEEN(36161,TODAY())
  )
)</f>
        <v>36161</v>
      </c>
      <c r="R396" s="6">
        <f ca="1">RANDBETWEEN(2,COUNTA('Recruitment source'!$A:$A))</f>
        <v>7</v>
      </c>
      <c r="S396" s="8" t="e">
        <f t="shared" ca="1" si="67"/>
        <v>#N/A</v>
      </c>
      <c r="T396" s="6" t="e">
        <f t="shared" ca="1" si="68"/>
        <v>#N/A</v>
      </c>
      <c r="U396" s="6">
        <f t="shared" ca="1" si="69"/>
        <v>5</v>
      </c>
      <c r="V396" s="1">
        <f ca="1" xml:space="preserve">
IF($N396 = 5 + N("Presidente"),
    27000,
    IF($N396 = 6 + N("Vice-presidente"),
        23000,
        IF(OR($N396 = 8, $N396= 13, $N396 = 12) + N("Secretária bilíngue ou coordenador ou especialista"),
            8000,
            IF($N396 = 7 + N("Diretor"),
                15000,
                IF($N396 = 14 + N("Gerente"),
                    12000,
                    IF($N396 = 9 + N("Estagiário"),
                        705,
                        IF($N396 = 10 + N("Trainee"),
                            805,
                            IF($N396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IF($L396 = 7,
  500,
  IF($L396 = 8,
    1000,
    IF($L396 = 9,
      1500,
      IF($L396 = 10,
        2000,
        0
      )
    )
  )
)
+
N("Adicional no salário por área")
+
IF($M396 = 14 + N("Tecnologia da Informação"),
  120,
  IF($M396 = 16 + N("Vendas"),
    110,
    IF($M396 = 15 + N("Jurídico"),
      100,
      IF(OR($M396 = 8, $M396 = 9, $M396 = 11) + N("Recursos humanos ou comercial ou comunicação e marketing"),
        80,
        0
      )
    )
  )
)
+
N("Adicionando pegadinha")
+
IF(AND($M396 = 16, $L396 = 9, $N396 = 11) + N("Se for de vendas, com mestrado, analista sênior"),
  IF($J396 = 5,
    100,
    0
  )
  +
  IF($H396 = "M",
    200,
    0
  ),
  0
)</f>
        <v>15080</v>
      </c>
    </row>
    <row r="397" spans="1:22" x14ac:dyDescent="0.2">
      <c r="A397" s="7" cm="1">
        <f t="array" aca="1" ref="A397" ca="1">INDEX(Companies!$A:$A,RANDBETWEEN(2,COUNTA(Companies!$A:$A)),1)</f>
        <v>2</v>
      </c>
      <c r="B397" s="5">
        <f t="shared" si="60"/>
        <v>396</v>
      </c>
      <c r="C397" s="6">
        <f t="shared" ca="1" si="61"/>
        <v>1</v>
      </c>
      <c r="D397" s="7">
        <f ca="1">IF($B397 = 1 + N("Presidente"),
    127,
    IF($B397 = 2 + N("Vice-Presidente"),
        72,
        IF($B397 = 3 + N("Secretária bilíngue"),
            13,
            RANDBETWEEN(5,COUNT(Name!$A:$A) + 1)
        )
    )
)</f>
        <v>181</v>
      </c>
      <c r="E397" s="7" t="str">
        <f ca="1" xml:space="preserve">
VLOOKUP(
  $D397,
  Name!$A:$B,
  2,
  FALSE
)
&amp; " " &amp;
IF($B397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Costa Moura</v>
      </c>
      <c r="F397" s="7">
        <v>2</v>
      </c>
      <c r="G397" s="7" t="str" cm="1">
        <f t="array" aca="1" ref="G397" ca="1">VLOOKUP(INDEX(States!$B:$B,RANDBETWEEN(2,COUNTA(States!$A:$A)),1),States!$B:$C,2,FALSE)</f>
        <v>Beja</v>
      </c>
      <c r="H397" s="7" t="str">
        <f ca="1">VLOOKUP($D397,Name!$A:$C,3,FALSE)</f>
        <v>F</v>
      </c>
      <c r="I397" s="7" cm="1">
        <f t="array" aca="1" ref="I397" ca="1">INDEX('Marital status'!$A:$A,RANDBETWEEN(2,COUNTA('Marital status'!$A:$A)),1)</f>
        <v>6</v>
      </c>
      <c r="J397" s="7">
        <f t="shared" ca="1" si="62"/>
        <v>2</v>
      </c>
      <c r="K397" s="8">
        <f t="shared" ca="1" si="63"/>
        <v>35296</v>
      </c>
      <c r="L397" s="6">
        <f t="shared" ca="1" si="64"/>
        <v>4</v>
      </c>
      <c r="M397" s="7">
        <f ca="1" xml:space="preserve">
  IF(OR($N397 = 2, $N397 = 3, $N397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397" s="6">
        <f t="shared" ca="1" si="65"/>
        <v>8</v>
      </c>
      <c r="O397" s="7" t="str">
        <f ca="1">VLOOKUP($N397,Roles!$A:$B,2,FALSE)</f>
        <v>Analyst</v>
      </c>
      <c r="P397" s="6">
        <f t="shared" ca="1" si="66"/>
        <v>2</v>
      </c>
      <c r="Q397" s="8">
        <f ca="1" xml:space="preserve">
IF(
  OR(
    $N397=5,$N397=6,$N397=7,$N397=8,$N397=14
  ),
  36161,
  IF(
     (
      (TODAY() - $K397) / 365
     ) &lt; 19,
      TODAY(),
      RANDBETWEEN(36161,TODAY())
  )
)</f>
        <v>36161</v>
      </c>
      <c r="R397" s="6">
        <f ca="1">RANDBETWEEN(2,COUNTA('Recruitment source'!$A:$A))</f>
        <v>7</v>
      </c>
      <c r="S397" s="8" t="e">
        <f t="shared" ca="1" si="67"/>
        <v>#N/A</v>
      </c>
      <c r="T397" s="6" t="e">
        <f t="shared" ca="1" si="68"/>
        <v>#N/A</v>
      </c>
      <c r="U397" s="6">
        <f t="shared" ca="1" si="69"/>
        <v>2</v>
      </c>
      <c r="V397" s="1">
        <f ca="1" xml:space="preserve">
IF($N397 = 5 + N("Presidente"),
    27000,
    IF($N397 = 6 + N("Vice-presidente"),
        23000,
        IF(OR($N397 = 8, $N397= 13, $N397 = 12) + N("Secretária bilíngue ou coordenador ou especialista"),
            8000,
            IF($N397 = 7 + N("Diretor"),
                15000,
                IF($N397 = 14 + N("Gerente"),
                    12000,
                    IF($N397 = 9 + N("Estagiário"),
                        705,
                        IF($N397 = 10 + N("Trainee"),
                            805,
                            IF($N397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IF($L397 = 7,
  500,
  IF($L397 = 8,
    1000,
    IF($L397 = 9,
      1500,
      IF($L397 = 10,
        2000,
        0
      )
    )
  )
)
+
N("Adicional no salário por área")
+
IF($M397 = 14 + N("Tecnologia da Informação"),
  120,
  IF($M397 = 16 + N("Vendas"),
    110,
    IF($M397 = 15 + N("Jurídico"),
      100,
      IF(OR($M397 = 8, $M397 = 9, $M397 = 11) + N("Recursos humanos ou comercial ou comunicação e marketing"),
        80,
        0
      )
    )
  )
)
+
N("Adicionando pegadinha")
+
IF(AND($M397 = 16, $L397 = 9, $N397 = 11) + N("Se for de vendas, com mestrado, analista sênior"),
  IF($J397 = 5,
    100,
    0
  )
  +
  IF($H397 = "M",
    200,
    0
  ),
  0
)</f>
        <v>8000</v>
      </c>
    </row>
    <row r="398" spans="1:22" x14ac:dyDescent="0.2">
      <c r="A398" s="7" cm="1">
        <f t="array" aca="1" ref="A398" ca="1">INDEX(Companies!$A:$A,RANDBETWEEN(2,COUNTA(Companies!$A:$A)),1)</f>
        <v>2</v>
      </c>
      <c r="B398" s="5">
        <f t="shared" si="60"/>
        <v>397</v>
      </c>
      <c r="C398" s="6">
        <f t="shared" ca="1" si="61"/>
        <v>1</v>
      </c>
      <c r="D398" s="7">
        <f ca="1">IF($B398 = 1 + N("Presidente"),
    127,
    IF($B398 = 2 + N("Vice-Presidente"),
        72,
        IF($B398 = 3 + N("Secretária bilíngue"),
            13,
            RANDBETWEEN(5,COUNT(Name!$A:$A) + 1)
        )
    )
)</f>
        <v>32</v>
      </c>
      <c r="E398" s="7" t="str">
        <f ca="1" xml:space="preserve">
VLOOKUP(
  $D398,
  Name!$A:$B,
  2,
  FALSE
)
&amp; " " &amp;
IF($B398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sobrenome Lombardi</v>
      </c>
      <c r="F398" s="7">
        <v>2</v>
      </c>
      <c r="G398" s="7" t="str" cm="1">
        <f t="array" aca="1" ref="G398" ca="1">VLOOKUP(INDEX(States!$B:$B,RANDBETWEEN(2,COUNTA(States!$A:$A)),1),States!$B:$C,2,FALSE)</f>
        <v xml:space="preserve"> Setúbal </v>
      </c>
      <c r="H398" s="7" t="str">
        <f ca="1">VLOOKUP($D398,Name!$A:$C,3,FALSE)</f>
        <v>F</v>
      </c>
      <c r="I398" s="7" cm="1">
        <f t="array" aca="1" ref="I398" ca="1">INDEX('Marital status'!$A:$A,RANDBETWEEN(2,COUNTA('Marital status'!$A:$A)),1)</f>
        <v>3</v>
      </c>
      <c r="J398" s="7">
        <f t="shared" ca="1" si="62"/>
        <v>2</v>
      </c>
      <c r="K398" s="8">
        <f t="shared" ca="1" si="63"/>
        <v>26133</v>
      </c>
      <c r="L398" s="6">
        <f t="shared" ca="1" si="64"/>
        <v>4</v>
      </c>
      <c r="M398" s="7">
        <f ca="1" xml:space="preserve">
  IF(OR($N398 = 2, $N398 = 3, $N398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398" s="6">
        <f t="shared" ca="1" si="65"/>
        <v>6</v>
      </c>
      <c r="O398" s="7" t="str">
        <f ca="1">VLOOKUP($N398,Roles!$A:$B,2,FALSE)</f>
        <v>Intern</v>
      </c>
      <c r="P398" s="6" t="e">
        <f t="shared" ca="1" si="66"/>
        <v>#N/A</v>
      </c>
      <c r="Q398" s="8">
        <f ca="1" xml:space="preserve">
IF(
  OR(
    $N398=5,$N398=6,$N398=7,$N398=8,$N398=14
  ),
  36161,
  IF(
     (
      (TODAY() - $K398) / 365
     ) &lt; 19,
      TODAY(),
      RANDBETWEEN(36161,TODAY())
  )
)</f>
        <v>36161</v>
      </c>
      <c r="R398" s="6">
        <f ca="1">RANDBETWEEN(2,COUNTA('Recruitment source'!$A:$A))</f>
        <v>8</v>
      </c>
      <c r="S398" s="8" t="e">
        <f t="shared" ca="1" si="67"/>
        <v>#N/A</v>
      </c>
      <c r="T398" s="6" t="e">
        <f t="shared" ca="1" si="68"/>
        <v>#N/A</v>
      </c>
      <c r="U398" s="6">
        <f t="shared" ca="1" si="69"/>
        <v>4</v>
      </c>
      <c r="V398" s="1">
        <f ca="1" xml:space="preserve">
IF($N398 = 5 + N("Presidente"),
    27000,
    IF($N398 = 6 + N("Vice-presidente"),
        23000,
        IF(OR($N398 = 8, $N398= 13, $N398 = 12) + N("Secretária bilíngue ou coordenador ou especialista"),
            8000,
            IF($N398 = 7 + N("Diretor"),
                15000,
                IF($N398 = 14 + N("Gerente"),
                    12000,
                    IF($N398 = 9 + N("Estagiário"),
                        705,
                        IF($N398 = 10 + N("Trainee"),
                            805,
                            IF($N398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IF($L398 = 7,
  500,
  IF($L398 = 8,
    1000,
    IF($L398 = 9,
      1500,
      IF($L398 = 10,
        2000,
        0
      )
    )
  )
)
+
N("Adicional no salário por área")
+
IF($M398 = 14 + N("Tecnologia da Informação"),
  120,
  IF($M398 = 16 + N("Vendas"),
    110,
    IF($M398 = 15 + N("Jurídico"),
      100,
      IF(OR($M398 = 8, $M398 = 9, $M398 = 11) + N("Recursos humanos ou comercial ou comunicação e marketing"),
        80,
        0
      )
    )
  )
)
+
N("Adicionando pegadinha")
+
IF(AND($M398 = 16, $L398 = 9, $N398 = 11) + N("Se for de vendas, com mestrado, analista sênior"),
  IF($J398 = 5,
    100,
    0
  )
  +
  IF($H398 = "M",
    200,
    0
  ),
  0
)</f>
        <v>23000</v>
      </c>
    </row>
    <row r="399" spans="1:22" x14ac:dyDescent="0.2">
      <c r="A399" s="7" cm="1">
        <f t="array" aca="1" ref="A399" ca="1">INDEX(Companies!$A:$A,RANDBETWEEN(2,COUNTA(Companies!$A:$A)),1)</f>
        <v>2</v>
      </c>
      <c r="B399" s="5">
        <f t="shared" si="60"/>
        <v>398</v>
      </c>
      <c r="C399" s="6">
        <f t="shared" ca="1" si="61"/>
        <v>1</v>
      </c>
      <c r="D399" s="7">
        <f ca="1">IF($B399 = 1 + N("Presidente"),
    127,
    IF($B399 = 2 + N("Vice-Presidente"),
        72,
        IF($B399 = 3 + N("Secretária bilíngue"),
            13,
            RANDBETWEEN(5,COUNT(Name!$A:$A) + 1)
        )
    )
)</f>
        <v>95</v>
      </c>
      <c r="E399" s="7" t="str">
        <f ca="1" xml:space="preserve">
VLOOKUP(
  $D399,
  Name!$A:$B,
  2,
  FALSE
)
&amp; " " &amp;
IF($B399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Barbosa Sacramento</v>
      </c>
      <c r="F399" s="7">
        <v>2</v>
      </c>
      <c r="G399" s="7" t="str" cm="1">
        <f t="array" aca="1" ref="G399" ca="1">VLOOKUP(INDEX(States!$B:$B,RANDBETWEEN(2,COUNTA(States!$A:$A)),1),States!$B:$C,2,FALSE)</f>
        <v xml:space="preserve"> ÉVORA</v>
      </c>
      <c r="H399" s="7" t="str">
        <f ca="1">VLOOKUP($D399,Name!$A:$C,3,FALSE)</f>
        <v>F</v>
      </c>
      <c r="I399" s="7" cm="1">
        <f t="array" aca="1" ref="I399" ca="1">INDEX('Marital status'!$A:$A,RANDBETWEEN(2,COUNTA('Marital status'!$A:$A)),1)</f>
        <v>3</v>
      </c>
      <c r="J399" s="7">
        <f t="shared" ca="1" si="62"/>
        <v>5</v>
      </c>
      <c r="K399" s="8">
        <f t="shared" ca="1" si="63"/>
        <v>33829</v>
      </c>
      <c r="L399" s="6">
        <f t="shared" ca="1" si="64"/>
        <v>4</v>
      </c>
      <c r="M399" s="7">
        <f ca="1" xml:space="preserve">
  IF(OR($N399 = 2, $N399 = 3, $N399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399" s="6">
        <f t="shared" ca="1" si="65"/>
        <v>8</v>
      </c>
      <c r="O399" s="7" t="str">
        <f ca="1">VLOOKUP($N399,Roles!$A:$B,2,FALSE)</f>
        <v>Analyst</v>
      </c>
      <c r="P399" s="6">
        <f t="shared" ca="1" si="66"/>
        <v>4</v>
      </c>
      <c r="Q399" s="8">
        <f ca="1" xml:space="preserve">
IF(
  OR(
    $N399=5,$N399=6,$N399=7,$N399=8,$N399=14
  ),
  36161,
  IF(
     (
      (TODAY() - $K399) / 365
     ) &lt; 19,
      TODAY(),
      RANDBETWEEN(36161,TODAY())
  )
)</f>
        <v>36161</v>
      </c>
      <c r="R399" s="6">
        <f ca="1">RANDBETWEEN(2,COUNTA('Recruitment source'!$A:$A))</f>
        <v>4</v>
      </c>
      <c r="S399" s="8" t="e">
        <f t="shared" ca="1" si="67"/>
        <v>#N/A</v>
      </c>
      <c r="T399" s="6" t="e">
        <f t="shared" ca="1" si="68"/>
        <v>#N/A</v>
      </c>
      <c r="U399" s="6">
        <f t="shared" ca="1" si="69"/>
        <v>5</v>
      </c>
      <c r="V399" s="1">
        <f ca="1" xml:space="preserve">
IF($N399 = 5 + N("Presidente"),
    27000,
    IF($N399 = 6 + N("Vice-presidente"),
        23000,
        IF(OR($N399 = 8, $N399= 13, $N399 = 12) + N("Secretária bilíngue ou coordenador ou especialista"),
            8000,
            IF($N399 = 7 + N("Diretor"),
                15000,
                IF($N399 = 14 + N("Gerente"),
                    12000,
                    IF($N399 = 9 + N("Estagiário"),
                        705,
                        IF($N399 = 10 + N("Trainee"),
                            805,
                            IF($N399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IF($L399 = 7,
  500,
  IF($L399 = 8,
    1000,
    IF($L399 = 9,
      1500,
      IF($L399 = 10,
        2000,
        0
      )
    )
  )
)
+
N("Adicional no salário por área")
+
IF($M399 = 14 + N("Tecnologia da Informação"),
  120,
  IF($M399 = 16 + N("Vendas"),
    110,
    IF($M399 = 15 + N("Jurídico"),
      100,
      IF(OR($M399 = 8, $M399 = 9, $M399 = 11) + N("Recursos humanos ou comercial ou comunicação e marketing"),
        80,
        0
      )
    )
  )
)
+
N("Adicionando pegadinha")
+
IF(AND($M399 = 16, $L399 = 9, $N399 = 11) + N("Se for de vendas, com mestrado, analista sênior"),
  IF($J399 = 5,
    100,
    0
  )
  +
  IF($H399 = "M",
    200,
    0
  ),
  0
)</f>
        <v>8000</v>
      </c>
    </row>
    <row r="400" spans="1:22" x14ac:dyDescent="0.2">
      <c r="A400" s="7" cm="1">
        <f t="array" aca="1" ref="A400" ca="1">INDEX(Companies!$A:$A,RANDBETWEEN(2,COUNTA(Companies!$A:$A)),1)</f>
        <v>2</v>
      </c>
      <c r="B400" s="5">
        <f t="shared" si="60"/>
        <v>399</v>
      </c>
      <c r="C400" s="6">
        <f t="shared" ca="1" si="61"/>
        <v>1</v>
      </c>
      <c r="D400" s="7">
        <f ca="1">IF($B400 = 1 + N("Presidente"),
    127,
    IF($B400 = 2 + N("Vice-Presidente"),
        72,
        IF($B400 = 3 + N("Secretária bilíngue"),
            13,
            RANDBETWEEN(5,COUNT(Name!$A:$A) + 1)
        )
    )
)</f>
        <v>206</v>
      </c>
      <c r="E400" s="7" t="str">
        <f ca="1" xml:space="preserve">
VLOOKUP(
  $D400,
  Name!$A:$B,
  2,
  FALSE
)
&amp; " " &amp;
IF($B400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Gallo Salvador</v>
      </c>
      <c r="F400" s="7">
        <v>2</v>
      </c>
      <c r="G400" s="7" t="str" cm="1">
        <f t="array" aca="1" ref="G400" ca="1">VLOOKUP(INDEX(States!$B:$B,RANDBETWEEN(2,COUNTA(States!$A:$A)),1),States!$B:$C,2,FALSE)</f>
        <v>Brangança</v>
      </c>
      <c r="H400" s="7" t="str">
        <f ca="1">VLOOKUP($D400,Name!$A:$C,3,FALSE)</f>
        <v>F</v>
      </c>
      <c r="I400" s="7" cm="1">
        <f t="array" aca="1" ref="I400" ca="1">INDEX('Marital status'!$A:$A,RANDBETWEEN(2,COUNTA('Marital status'!$A:$A)),1)</f>
        <v>6</v>
      </c>
      <c r="J400" s="7">
        <f t="shared" ca="1" si="62"/>
        <v>2</v>
      </c>
      <c r="K400" s="8">
        <f t="shared" ca="1" si="63"/>
        <v>29391</v>
      </c>
      <c r="L400" s="6">
        <f t="shared" ca="1" si="64"/>
        <v>4</v>
      </c>
      <c r="M400" s="7">
        <f ca="1" xml:space="preserve">
  IF(OR($N400 = 2, $N400 = 3, $N400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400" s="6">
        <f t="shared" ca="1" si="65"/>
        <v>6</v>
      </c>
      <c r="O400" s="7" t="str">
        <f ca="1">VLOOKUP($N400,Roles!$A:$B,2,FALSE)</f>
        <v>Intern</v>
      </c>
      <c r="P400" s="6" t="e">
        <f t="shared" ca="1" si="66"/>
        <v>#N/A</v>
      </c>
      <c r="Q400" s="8">
        <f ca="1" xml:space="preserve">
IF(
  OR(
    $N400=5,$N400=6,$N400=7,$N400=8,$N400=14
  ),
  36161,
  IF(
     (
      (TODAY() - $K400) / 365
     ) &lt; 19,
      TODAY(),
      RANDBETWEEN(36161,TODAY())
  )
)</f>
        <v>36161</v>
      </c>
      <c r="R400" s="6">
        <f ca="1">RANDBETWEEN(2,COUNTA('Recruitment source'!$A:$A))</f>
        <v>7</v>
      </c>
      <c r="S400" s="8" t="e">
        <f t="shared" ca="1" si="67"/>
        <v>#N/A</v>
      </c>
      <c r="T400" s="6" t="e">
        <f t="shared" ca="1" si="68"/>
        <v>#N/A</v>
      </c>
      <c r="U400" s="6">
        <f t="shared" ca="1" si="69"/>
        <v>5</v>
      </c>
      <c r="V400" s="1">
        <f ca="1" xml:space="preserve">
IF($N400 = 5 + N("Presidente"),
    27000,
    IF($N400 = 6 + N("Vice-presidente"),
        23000,
        IF(OR($N400 = 8, $N400= 13, $N400 = 12) + N("Secretária bilíngue ou coordenador ou especialista"),
            8000,
            IF($N400 = 7 + N("Diretor"),
                15000,
                IF($N400 = 14 + N("Gerente"),
                    12000,
                    IF($N400 = 9 + N("Estagiário"),
                        705,
                        IF($N400 = 10 + N("Trainee"),
                            805,
                            IF($N400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IF($L400 = 7,
  500,
  IF($L400 = 8,
    1000,
    IF($L400 = 9,
      1500,
      IF($L400 = 10,
        2000,
        0
      )
    )
  )
)
+
N("Adicional no salário por área")
+
IF($M400 = 14 + N("Tecnologia da Informação"),
  120,
  IF($M400 = 16 + N("Vendas"),
    110,
    IF($M400 = 15 + N("Jurídico"),
      100,
      IF(OR($M400 = 8, $M400 = 9, $M400 = 11) + N("Recursos humanos ou comercial ou comunicação e marketing"),
        80,
        0
      )
    )
  )
)
+
N("Adicionando pegadinha")
+
IF(AND($M400 = 16, $L400 = 9, $N400 = 11) + N("Se for de vendas, com mestrado, analista sênior"),
  IF($J400 = 5,
    100,
    0
  )
  +
  IF($H400 = "M",
    200,
    0
  ),
  0
)</f>
        <v>23080</v>
      </c>
    </row>
    <row r="401" spans="1:22" x14ac:dyDescent="0.2">
      <c r="A401" s="7" cm="1">
        <f t="array" aca="1" ref="A401" ca="1">INDEX(Companies!$A:$A,RANDBETWEEN(2,COUNTA(Companies!$A:$A)),1)</f>
        <v>2</v>
      </c>
      <c r="B401" s="5">
        <f t="shared" si="60"/>
        <v>400</v>
      </c>
      <c r="C401" s="6">
        <f t="shared" ca="1" si="61"/>
        <v>1</v>
      </c>
      <c r="D401" s="7">
        <f ca="1">IF($B401 = 1 + N("Presidente"),
    127,
    IF($B401 = 2 + N("Vice-Presidente"),
        72,
        IF($B401 = 3 + N("Secretária bilíngue"),
            13,
            RANDBETWEEN(5,COUNT(Name!$A:$A) + 1)
        )
    )
)</f>
        <v>17</v>
      </c>
      <c r="E401" s="7" t="str">
        <f ca="1" xml:space="preserve">
VLOOKUP(
  $D401,
  Name!$A:$B,
  2,
  FALSE
)
&amp; " " &amp;
IF($B401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Gouveia Cândido</v>
      </c>
      <c r="F401" s="7">
        <v>2</v>
      </c>
      <c r="G401" s="7" t="str" cm="1">
        <f t="array" aca="1" ref="G401" ca="1">VLOOKUP(INDEX(States!$B:$B,RANDBETWEEN(2,COUNTA(States!$A:$A)),1),States!$B:$C,2,FALSE)</f>
        <v>Leiria</v>
      </c>
      <c r="H401" s="7" t="str">
        <f ca="1">VLOOKUP($D401,Name!$A:$C,3,FALSE)</f>
        <v>F</v>
      </c>
      <c r="I401" s="7" cm="1">
        <f t="array" aca="1" ref="I401" ca="1">INDEX('Marital status'!$A:$A,RANDBETWEEN(2,COUNTA('Marital status'!$A:$A)),1)</f>
        <v>5</v>
      </c>
      <c r="J401" s="7">
        <f t="shared" ca="1" si="62"/>
        <v>2</v>
      </c>
      <c r="K401" s="8">
        <f t="shared" ca="1" si="63"/>
        <v>34483</v>
      </c>
      <c r="L401" s="6">
        <f t="shared" ca="1" si="64"/>
        <v>4</v>
      </c>
      <c r="M401" s="7">
        <f ca="1" xml:space="preserve">
  IF(OR($N401 = 2, $N401 = 3, $N401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01" s="6">
        <f t="shared" ca="1" si="65"/>
        <v>8</v>
      </c>
      <c r="O401" s="7" t="str">
        <f ca="1">VLOOKUP($N401,Roles!$A:$B,2,FALSE)</f>
        <v>Analyst</v>
      </c>
      <c r="P401" s="6">
        <f t="shared" ca="1" si="66"/>
        <v>4</v>
      </c>
      <c r="Q401" s="8">
        <f ca="1" xml:space="preserve">
IF(
  OR(
    $N401=5,$N401=6,$N401=7,$N401=8,$N401=14
  ),
  36161,
  IF(
     (
      (TODAY() - $K401) / 365
     ) &lt; 19,
      TODAY(),
      RANDBETWEEN(36161,TODAY())
  )
)</f>
        <v>36161</v>
      </c>
      <c r="R401" s="6">
        <f ca="1">RANDBETWEEN(2,COUNTA('Recruitment source'!$A:$A))</f>
        <v>7</v>
      </c>
      <c r="S401" s="8" t="e">
        <f t="shared" ca="1" si="67"/>
        <v>#N/A</v>
      </c>
      <c r="T401" s="6" t="e">
        <f t="shared" ca="1" si="68"/>
        <v>#N/A</v>
      </c>
      <c r="U401" s="6">
        <f t="shared" ca="1" si="69"/>
        <v>3</v>
      </c>
      <c r="V401" s="1">
        <f ca="1" xml:space="preserve">
IF($N401 = 5 + N("Presidente"),
    27000,
    IF($N401 = 6 + N("Vice-presidente"),
        23000,
        IF(OR($N401 = 8, $N401= 13, $N401 = 12) + N("Secretária bilíngue ou coordenador ou especialista"),
            8000,
            IF($N401 = 7 + N("Diretor"),
                15000,
                IF($N401 = 14 + N("Gerente"),
                    12000,
                    IF($N401 = 9 + N("Estagiário"),
                        705,
                        IF($N401 = 10 + N("Trainee"),
                            805,
                            IF($N401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IF($L401 = 7,
  500,
  IF($L401 = 8,
    1000,
    IF($L401 = 9,
      1500,
      IF($L401 = 10,
        2000,
        0
      )
    )
  )
)
+
N("Adicional no salário por área")
+
IF($M401 = 14 + N("Tecnologia da Informação"),
  120,
  IF($M401 = 16 + N("Vendas"),
    110,
    IF($M401 = 15 + N("Jurídico"),
      100,
      IF(OR($M401 = 8, $M401 = 9, $M401 = 11) + N("Recursos humanos ou comercial ou comunicação e marketing"),
        80,
        0
      )
    )
  )
)
+
N("Adicionando pegadinha")
+
IF(AND($M401 = 16, $L401 = 9, $N401 = 11) + N("Se for de vendas, com mestrado, analista sênior"),
  IF($J401 = 5,
    100,
    0
  )
  +
  IF($H401 = "M",
    200,
    0
  ),
  0
)</f>
        <v>8000</v>
      </c>
    </row>
    <row r="402" spans="1:22" x14ac:dyDescent="0.2">
      <c r="A402" s="7" cm="1">
        <f t="array" aca="1" ref="A402" ca="1">INDEX(Companies!$A:$A,RANDBETWEEN(2,COUNTA(Companies!$A:$A)),1)</f>
        <v>2</v>
      </c>
      <c r="B402" s="5">
        <f t="shared" si="60"/>
        <v>401</v>
      </c>
      <c r="C402" s="6">
        <f t="shared" ca="1" si="61"/>
        <v>1</v>
      </c>
      <c r="D402" s="7">
        <f ca="1">IF($B402 = 1 + N("Presidente"),
    127,
    IF($B402 = 2 + N("Vice-Presidente"),
        72,
        IF($B402 = 3 + N("Secretária bilíngue"),
            13,
            RANDBETWEEN(5,COUNT(Name!$A:$A) + 1)
        )
    )
)</f>
        <v>357</v>
      </c>
      <c r="E402" s="7" t="str">
        <f ca="1" xml:space="preserve">
VLOOKUP(
  $D402,
  Name!$A:$B,
  2,
  FALSE
)
&amp; " " &amp;
IF($B402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Nunes Battaglia</v>
      </c>
      <c r="F402" s="7">
        <v>2</v>
      </c>
      <c r="G402" s="7" t="str" cm="1">
        <f t="array" aca="1" ref="G402" ca="1">VLOOKUP(INDEX(States!$B:$B,RANDBETWEEN(2,COUNTA(States!$A:$A)),1),States!$B:$C,2,FALSE)</f>
        <v>Coimbra</v>
      </c>
      <c r="H402" s="7" t="str">
        <f ca="1">VLOOKUP($D402,Name!$A:$C,3,FALSE)</f>
        <v>M</v>
      </c>
      <c r="I402" s="7" cm="1">
        <f t="array" aca="1" ref="I402" ca="1">INDEX('Marital status'!$A:$A,RANDBETWEEN(2,COUNTA('Marital status'!$A:$A)),1)</f>
        <v>3</v>
      </c>
      <c r="J402" s="7">
        <f t="shared" ca="1" si="62"/>
        <v>2</v>
      </c>
      <c r="K402" s="8">
        <f t="shared" ca="1" si="63"/>
        <v>31407</v>
      </c>
      <c r="L402" s="6">
        <f t="shared" ca="1" si="64"/>
        <v>4</v>
      </c>
      <c r="M402" s="7">
        <f ca="1" xml:space="preserve">
  IF(OR($N402 = 2, $N402 = 3, $N402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02" s="6">
        <f t="shared" ca="1" si="65"/>
        <v>7</v>
      </c>
      <c r="O402" s="7" t="str">
        <f ca="1">VLOOKUP($N402,Roles!$A:$B,2,FALSE)</f>
        <v>Trainee</v>
      </c>
      <c r="P402" s="6" t="e">
        <f t="shared" ca="1" si="66"/>
        <v>#N/A</v>
      </c>
      <c r="Q402" s="8">
        <f ca="1" xml:space="preserve">
IF(
  OR(
    $N402=5,$N402=6,$N402=7,$N402=8,$N402=14
  ),
  36161,
  IF(
     (
      (TODAY() - $K402) / 365
     ) &lt; 19,
      TODAY(),
      RANDBETWEEN(36161,TODAY())
  )
)</f>
        <v>36161</v>
      </c>
      <c r="R402" s="6">
        <f ca="1">RANDBETWEEN(2,COUNTA('Recruitment source'!$A:$A))</f>
        <v>7</v>
      </c>
      <c r="S402" s="8" t="e">
        <f t="shared" ca="1" si="67"/>
        <v>#N/A</v>
      </c>
      <c r="T402" s="6" t="e">
        <f t="shared" ca="1" si="68"/>
        <v>#N/A</v>
      </c>
      <c r="U402" s="6">
        <f t="shared" ca="1" si="69"/>
        <v>2</v>
      </c>
      <c r="V402" s="1">
        <f ca="1" xml:space="preserve">
IF($N402 = 5 + N("Presidente"),
    27000,
    IF($N402 = 6 + N("Vice-presidente"),
        23000,
        IF(OR($N402 = 8, $N402= 13, $N402 = 12) + N("Secretária bilíngue ou coordenador ou especialista"),
            8000,
            IF($N402 = 7 + N("Diretor"),
                15000,
                IF($N402 = 14 + N("Gerente"),
                    12000,
                    IF($N402 = 9 + N("Estagiário"),
                        705,
                        IF($N402 = 10 + N("Trainee"),
                            805,
                            IF($N402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IF($L402 = 7,
  500,
  IF($L402 = 8,
    1000,
    IF($L402 = 9,
      1500,
      IF($L402 = 10,
        2000,
        0
      )
    )
  )
)
+
N("Adicional no salário por área")
+
IF($M402 = 14 + N("Tecnologia da Informação"),
  120,
  IF($M402 = 16 + N("Vendas"),
    110,
    IF($M402 = 15 + N("Jurídico"),
      100,
      IF(OR($M402 = 8, $M402 = 9, $M402 = 11) + N("Recursos humanos ou comercial ou comunicação e marketing"),
        80,
        0
      )
    )
  )
)
+
N("Adicionando pegadinha")
+
IF(AND($M402 = 16, $L402 = 9, $N402 = 11) + N("Se for de vendas, com mestrado, analista sênior"),
  IF($J402 = 5,
    100,
    0
  )
  +
  IF($H402 = "M",
    200,
    0
  ),
  0
)</f>
        <v>15080</v>
      </c>
    </row>
    <row r="403" spans="1:22" x14ac:dyDescent="0.2">
      <c r="A403" s="7" cm="1">
        <f t="array" aca="1" ref="A403" ca="1">INDEX(Companies!$A:$A,RANDBETWEEN(2,COUNTA(Companies!$A:$A)),1)</f>
        <v>2</v>
      </c>
      <c r="B403" s="5">
        <f t="shared" si="60"/>
        <v>402</v>
      </c>
      <c r="C403" s="6">
        <f t="shared" ca="1" si="61"/>
        <v>1</v>
      </c>
      <c r="D403" s="7">
        <f ca="1">IF($B403 = 1 + N("Presidente"),
    127,
    IF($B403 = 2 + N("Vice-Presidente"),
        72,
        IF($B403 = 3 + N("Secretária bilíngue"),
            13,
            RANDBETWEEN(5,COUNT(Name!$A:$A) + 1)
        )
    )
)</f>
        <v>324</v>
      </c>
      <c r="E403" s="7" t="str">
        <f ca="1" xml:space="preserve">
VLOOKUP(
  $D403,
  Name!$A:$B,
  2,
  FALSE
)
&amp; " " &amp;
IF($B403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Ribeiro Pasquim</v>
      </c>
      <c r="F403" s="7">
        <v>2</v>
      </c>
      <c r="G403" s="7" t="str" cm="1">
        <f t="array" aca="1" ref="G403" ca="1">VLOOKUP(INDEX(States!$B:$B,RANDBETWEEN(2,COUNTA(States!$A:$A)),1),States!$B:$C,2,FALSE)</f>
        <v>Coimbra</v>
      </c>
      <c r="H403" s="7" t="str">
        <f ca="1">VLOOKUP($D403,Name!$A:$C,3,FALSE)</f>
        <v>M</v>
      </c>
      <c r="I403" s="7" cm="1">
        <f t="array" aca="1" ref="I403" ca="1">INDEX('Marital status'!$A:$A,RANDBETWEEN(2,COUNTA('Marital status'!$A:$A)),1)</f>
        <v>3</v>
      </c>
      <c r="J403" s="7">
        <f t="shared" ca="1" si="62"/>
        <v>2</v>
      </c>
      <c r="K403" s="8">
        <f t="shared" ca="1" si="63"/>
        <v>34535</v>
      </c>
      <c r="L403" s="6">
        <f t="shared" ca="1" si="64"/>
        <v>4</v>
      </c>
      <c r="M403" s="7">
        <f ca="1" xml:space="preserve">
  IF(OR($N403 = 2, $N403 = 3, $N403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03" s="6">
        <f t="shared" ca="1" si="65"/>
        <v>8</v>
      </c>
      <c r="O403" s="7" t="str">
        <f ca="1">VLOOKUP($N403,Roles!$A:$B,2,FALSE)</f>
        <v>Analyst</v>
      </c>
      <c r="P403" s="6">
        <f t="shared" ca="1" si="66"/>
        <v>2</v>
      </c>
      <c r="Q403" s="8">
        <f ca="1" xml:space="preserve">
IF(
  OR(
    $N403=5,$N403=6,$N403=7,$N403=8,$N403=14
  ),
  36161,
  IF(
     (
      (TODAY() - $K403) / 365
     ) &lt; 19,
      TODAY(),
      RANDBETWEEN(36161,TODAY())
  )
)</f>
        <v>36161</v>
      </c>
      <c r="R403" s="6">
        <f ca="1">RANDBETWEEN(2,COUNTA('Recruitment source'!$A:$A))</f>
        <v>6</v>
      </c>
      <c r="S403" s="8" t="e">
        <f t="shared" ca="1" si="67"/>
        <v>#N/A</v>
      </c>
      <c r="T403" s="6" t="e">
        <f t="shared" ca="1" si="68"/>
        <v>#N/A</v>
      </c>
      <c r="U403" s="6">
        <f t="shared" ca="1" si="69"/>
        <v>3</v>
      </c>
      <c r="V403" s="1">
        <f ca="1" xml:space="preserve">
IF($N403 = 5 + N("Presidente"),
    27000,
    IF($N403 = 6 + N("Vice-presidente"),
        23000,
        IF(OR($N403 = 8, $N403= 13, $N403 = 12) + N("Secretária bilíngue ou coordenador ou especialista"),
            8000,
            IF($N403 = 7 + N("Diretor"),
                15000,
                IF($N403 = 14 + N("Gerente"),
                    12000,
                    IF($N403 = 9 + N("Estagiário"),
                        705,
                        IF($N403 = 10 + N("Trainee"),
                            805,
                            IF($N403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IF($L403 = 7,
  500,
  IF($L403 = 8,
    1000,
    IF($L403 = 9,
      1500,
      IF($L403 = 10,
        2000,
        0
      )
    )
  )
)
+
N("Adicional no salário por área")
+
IF($M403 = 14 + N("Tecnologia da Informação"),
  120,
  IF($M403 = 16 + N("Vendas"),
    110,
    IF($M403 = 15 + N("Jurídico"),
      100,
      IF(OR($M403 = 8, $M403 = 9, $M403 = 11) + N("Recursos humanos ou comercial ou comunicação e marketing"),
        80,
        0
      )
    )
  )
)
+
N("Adicionando pegadinha")
+
IF(AND($M403 = 16, $L403 = 9, $N403 = 11) + N("Se for de vendas, com mestrado, analista sênior"),
  IF($J403 = 5,
    100,
    0
  )
  +
  IF($H403 = "M",
    200,
    0
  ),
  0
)</f>
        <v>8000</v>
      </c>
    </row>
    <row r="404" spans="1:22" x14ac:dyDescent="0.2">
      <c r="A404" s="7" cm="1">
        <f t="array" aca="1" ref="A404" ca="1">INDEX(Companies!$A:$A,RANDBETWEEN(2,COUNTA(Companies!$A:$A)),1)</f>
        <v>2</v>
      </c>
      <c r="B404" s="5">
        <f t="shared" si="60"/>
        <v>403</v>
      </c>
      <c r="C404" s="6">
        <f t="shared" ca="1" si="61"/>
        <v>1</v>
      </c>
      <c r="D404" s="7">
        <f ca="1">IF($B404 = 1 + N("Presidente"),
    127,
    IF($B404 = 2 + N("Vice-Presidente"),
        72,
        IF($B404 = 3 + N("Secretária bilíngue"),
            13,
            RANDBETWEEN(5,COUNT(Name!$A:$A) + 1)
        )
    )
)</f>
        <v>222</v>
      </c>
      <c r="E404" s="7" t="str">
        <f ca="1" xml:space="preserve">
VLOOKUP(
  $D404,
  Name!$A:$B,
  2,
  FALSE
)
&amp; " " &amp;
IF($B404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Padrão Pasquim</v>
      </c>
      <c r="F404" s="7">
        <v>2</v>
      </c>
      <c r="G404" s="7" t="str" cm="1">
        <f t="array" aca="1" ref="G404" ca="1">VLOOKUP(INDEX(States!$B:$B,RANDBETWEEN(2,COUNTA(States!$A:$A)),1),States!$B:$C,2,FALSE)</f>
        <v>AveirO</v>
      </c>
      <c r="H404" s="7" t="str">
        <f ca="1">VLOOKUP($D404,Name!$A:$C,3,FALSE)</f>
        <v>F</v>
      </c>
      <c r="I404" s="7" cm="1">
        <f t="array" aca="1" ref="I404" ca="1">INDEX('Marital status'!$A:$A,RANDBETWEEN(2,COUNTA('Marital status'!$A:$A)),1)</f>
        <v>2</v>
      </c>
      <c r="J404" s="7">
        <f t="shared" ca="1" si="62"/>
        <v>2</v>
      </c>
      <c r="K404" s="8">
        <f t="shared" ca="1" si="63"/>
        <v>24683</v>
      </c>
      <c r="L404" s="6">
        <f t="shared" ca="1" si="64"/>
        <v>4</v>
      </c>
      <c r="M404" s="7">
        <f ca="1" xml:space="preserve">
  IF(OR($N404 = 2, $N404 = 3, $N404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04" s="6">
        <f t="shared" ca="1" si="65"/>
        <v>6</v>
      </c>
      <c r="O404" s="7" t="str">
        <f ca="1">VLOOKUP($N404,Roles!$A:$B,2,FALSE)</f>
        <v>Intern</v>
      </c>
      <c r="P404" s="6" t="e">
        <f t="shared" ca="1" si="66"/>
        <v>#N/A</v>
      </c>
      <c r="Q404" s="8">
        <f ca="1" xml:space="preserve">
IF(
  OR(
    $N404=5,$N404=6,$N404=7,$N404=8,$N404=14
  ),
  36161,
  IF(
     (
      (TODAY() - $K404) / 365
     ) &lt; 19,
      TODAY(),
      RANDBETWEEN(36161,TODAY())
  )
)</f>
        <v>36161</v>
      </c>
      <c r="R404" s="6">
        <f ca="1">RANDBETWEEN(2,COUNTA('Recruitment source'!$A:$A))</f>
        <v>7</v>
      </c>
      <c r="S404" s="8" t="e">
        <f t="shared" ca="1" si="67"/>
        <v>#N/A</v>
      </c>
      <c r="T404" s="6" t="e">
        <f t="shared" ca="1" si="68"/>
        <v>#N/A</v>
      </c>
      <c r="U404" s="6">
        <f t="shared" ca="1" si="69"/>
        <v>3</v>
      </c>
      <c r="V404" s="1">
        <f ca="1" xml:space="preserve">
IF($N404 = 5 + N("Presidente"),
    27000,
    IF($N404 = 6 + N("Vice-presidente"),
        23000,
        IF(OR($N404 = 8, $N404= 13, $N404 = 12) + N("Secretária bilíngue ou coordenador ou especialista"),
            8000,
            IF($N404 = 7 + N("Diretor"),
                15000,
                IF($N404 = 14 + N("Gerente"),
                    12000,
                    IF($N404 = 9 + N("Estagiário"),
                        705,
                        IF($N404 = 10 + N("Trainee"),
                            805,
                            IF($N404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IF($L404 = 7,
  500,
  IF($L404 = 8,
    1000,
    IF($L404 = 9,
      1500,
      IF($L404 = 10,
        2000,
        0
      )
    )
  )
)
+
N("Adicional no salário por área")
+
IF($M404 = 14 + N("Tecnologia da Informação"),
  120,
  IF($M404 = 16 + N("Vendas"),
    110,
    IF($M404 = 15 + N("Jurídico"),
      100,
      IF(OR($M404 = 8, $M404 = 9, $M404 = 11) + N("Recursos humanos ou comercial ou comunicação e marketing"),
        80,
        0
      )
    )
  )
)
+
N("Adicionando pegadinha")
+
IF(AND($M404 = 16, $L404 = 9, $N404 = 11) + N("Se for de vendas, com mestrado, analista sênior"),
  IF($J404 = 5,
    100,
    0
  )
  +
  IF($H404 = "M",
    200,
    0
  ),
  0
)</f>
        <v>23000</v>
      </c>
    </row>
    <row r="405" spans="1:22" x14ac:dyDescent="0.2">
      <c r="A405" s="7" cm="1">
        <f t="array" aca="1" ref="A405" ca="1">INDEX(Companies!$A:$A,RANDBETWEEN(2,COUNTA(Companies!$A:$A)),1)</f>
        <v>2</v>
      </c>
      <c r="B405" s="5">
        <f t="shared" si="60"/>
        <v>404</v>
      </c>
      <c r="C405" s="6">
        <f t="shared" ca="1" si="61"/>
        <v>1</v>
      </c>
      <c r="D405" s="7">
        <f ca="1">IF($B405 = 1 + N("Presidente"),
    127,
    IF($B405 = 2 + N("Vice-Presidente"),
        72,
        IF($B405 = 3 + N("Secretária bilíngue"),
            13,
            RANDBETWEEN(5,COUNT(Name!$A:$A) + 1)
        )
    )
)</f>
        <v>221</v>
      </c>
      <c r="E405" s="7" t="str">
        <f ca="1" xml:space="preserve">
VLOOKUP(
  $D405,
  Name!$A:$B,
  2,
  FALSE
)
&amp; " " &amp;
IF($B405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Alencar Carvalho</v>
      </c>
      <c r="F405" s="7">
        <v>2</v>
      </c>
      <c r="G405" s="7" t="str" cm="1">
        <f t="array" aca="1" ref="G405" ca="1">VLOOKUP(INDEX(States!$B:$B,RANDBETWEEN(2,COUNTA(States!$A:$A)),1),States!$B:$C,2,FALSE)</f>
        <v>Brangança</v>
      </c>
      <c r="H405" s="7" t="str">
        <f ca="1">VLOOKUP($D405,Name!$A:$C,3,FALSE)</f>
        <v>F</v>
      </c>
      <c r="I405" s="7" cm="1">
        <f t="array" aca="1" ref="I405" ca="1">INDEX('Marital status'!$A:$A,RANDBETWEEN(2,COUNTA('Marital status'!$A:$A)),1)</f>
        <v>2</v>
      </c>
      <c r="J405" s="7">
        <f t="shared" ca="1" si="62"/>
        <v>2</v>
      </c>
      <c r="K405" s="8">
        <f t="shared" ca="1" si="63"/>
        <v>32663</v>
      </c>
      <c r="L405" s="6">
        <f t="shared" ca="1" si="64"/>
        <v>4</v>
      </c>
      <c r="M405" s="7">
        <f ca="1" xml:space="preserve">
  IF(OR($N405 = 2, $N405 = 3, $N405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405" s="6">
        <f t="shared" ca="1" si="65"/>
        <v>8</v>
      </c>
      <c r="O405" s="7" t="str">
        <f ca="1">VLOOKUP($N405,Roles!$A:$B,2,FALSE)</f>
        <v>Analyst</v>
      </c>
      <c r="P405" s="6">
        <f t="shared" ca="1" si="66"/>
        <v>4</v>
      </c>
      <c r="Q405" s="8">
        <f ca="1" xml:space="preserve">
IF(
  OR(
    $N405=5,$N405=6,$N405=7,$N405=8,$N405=14
  ),
  36161,
  IF(
     (
      (TODAY() - $K405) / 365
     ) &lt; 19,
      TODAY(),
      RANDBETWEEN(36161,TODAY())
  )
)</f>
        <v>36161</v>
      </c>
      <c r="R405" s="6">
        <f ca="1">RANDBETWEEN(2,COUNTA('Recruitment source'!$A:$A))</f>
        <v>9</v>
      </c>
      <c r="S405" s="8" t="e">
        <f t="shared" ca="1" si="67"/>
        <v>#N/A</v>
      </c>
      <c r="T405" s="6" t="e">
        <f t="shared" ca="1" si="68"/>
        <v>#N/A</v>
      </c>
      <c r="U405" s="6">
        <f t="shared" ca="1" si="69"/>
        <v>3</v>
      </c>
      <c r="V405" s="1">
        <f ca="1" xml:space="preserve">
IF($N405 = 5 + N("Presidente"),
    27000,
    IF($N405 = 6 + N("Vice-presidente"),
        23000,
        IF(OR($N405 = 8, $N405= 13, $N405 = 12) + N("Secretária bilíngue ou coordenador ou especialista"),
            8000,
            IF($N405 = 7 + N("Diretor"),
                15000,
                IF($N405 = 14 + N("Gerente"),
                    12000,
                    IF($N405 = 9 + N("Estagiário"),
                        705,
                        IF($N405 = 10 + N("Trainee"),
                            805,
                            IF($N405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IF($L405 = 7,
  500,
  IF($L405 = 8,
    1000,
    IF($L405 = 9,
      1500,
      IF($L405 = 10,
        2000,
        0
      )
    )
  )
)
+
N("Adicional no salário por área")
+
IF($M405 = 14 + N("Tecnologia da Informação"),
  120,
  IF($M405 = 16 + N("Vendas"),
    110,
    IF($M405 = 15 + N("Jurídico"),
      100,
      IF(OR($M405 = 8, $M405 = 9, $M405 = 11) + N("Recursos humanos ou comercial ou comunicação e marketing"),
        80,
        0
      )
    )
  )
)
+
N("Adicionando pegadinha")
+
IF(AND($M405 = 16, $L405 = 9, $N405 = 11) + N("Se for de vendas, com mestrado, analista sênior"),
  IF($J405 = 5,
    100,
    0
  )
  +
  IF($H405 = "M",
    200,
    0
  ),
  0
)</f>
        <v>8000</v>
      </c>
    </row>
    <row r="406" spans="1:22" x14ac:dyDescent="0.2">
      <c r="A406" s="7" cm="1">
        <f t="array" aca="1" ref="A406" ca="1">INDEX(Companies!$A:$A,RANDBETWEEN(2,COUNTA(Companies!$A:$A)),1)</f>
        <v>2</v>
      </c>
      <c r="B406" s="5">
        <f t="shared" si="60"/>
        <v>405</v>
      </c>
      <c r="C406" s="6">
        <f t="shared" ca="1" si="61"/>
        <v>1</v>
      </c>
      <c r="D406" s="7">
        <f ca="1">IF($B406 = 1 + N("Presidente"),
    127,
    IF($B406 = 2 + N("Vice-Presidente"),
        72,
        IF($B406 = 3 + N("Secretária bilíngue"),
            13,
            RANDBETWEEN(5,COUNT(Name!$A:$A) + 1)
        )
    )
)</f>
        <v>64</v>
      </c>
      <c r="E406" s="7" t="str">
        <f ca="1" xml:space="preserve">
VLOOKUP(
  $D406,
  Name!$A:$B,
  2,
  FALSE
)
&amp; " " &amp;
IF($B406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Santacruz Esteves</v>
      </c>
      <c r="F406" s="7">
        <v>2</v>
      </c>
      <c r="G406" s="7" t="str" cm="1">
        <f t="array" aca="1" ref="G406" ca="1">VLOOKUP(INDEX(States!$B:$B,RANDBETWEEN(2,COUNTA(States!$A:$A)),1),States!$B:$C,2,FALSE)</f>
        <v>AveirO</v>
      </c>
      <c r="H406" s="7" t="str">
        <f ca="1">VLOOKUP($D406,Name!$A:$C,3,FALSE)</f>
        <v>F</v>
      </c>
      <c r="I406" s="7" cm="1">
        <f t="array" aca="1" ref="I406" ca="1">INDEX('Marital status'!$A:$A,RANDBETWEEN(2,COUNTA('Marital status'!$A:$A)),1)</f>
        <v>5</v>
      </c>
      <c r="J406" s="7">
        <f t="shared" ca="1" si="62"/>
        <v>3</v>
      </c>
      <c r="K406" s="8">
        <f t="shared" ca="1" si="63"/>
        <v>31553</v>
      </c>
      <c r="L406" s="6">
        <f t="shared" ca="1" si="64"/>
        <v>4</v>
      </c>
      <c r="M406" s="7">
        <f ca="1" xml:space="preserve">
  IF(OR($N406 = 2, $N406 = 3, $N406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06" s="6">
        <f t="shared" ca="1" si="65"/>
        <v>6</v>
      </c>
      <c r="O406" s="7" t="str">
        <f ca="1">VLOOKUP($N406,Roles!$A:$B,2,FALSE)</f>
        <v>Intern</v>
      </c>
      <c r="P406" s="6" t="e">
        <f t="shared" ca="1" si="66"/>
        <v>#N/A</v>
      </c>
      <c r="Q406" s="8">
        <f ca="1" xml:space="preserve">
IF(
  OR(
    $N406=5,$N406=6,$N406=7,$N406=8,$N406=14
  ),
  36161,
  IF(
     (
      (TODAY() - $K406) / 365
     ) &lt; 19,
      TODAY(),
      RANDBETWEEN(36161,TODAY())
  )
)</f>
        <v>36161</v>
      </c>
      <c r="R406" s="6">
        <f ca="1">RANDBETWEEN(2,COUNTA('Recruitment source'!$A:$A))</f>
        <v>2</v>
      </c>
      <c r="S406" s="8" t="e">
        <f t="shared" ca="1" si="67"/>
        <v>#N/A</v>
      </c>
      <c r="T406" s="6" t="e">
        <f t="shared" ca="1" si="68"/>
        <v>#N/A</v>
      </c>
      <c r="U406" s="6">
        <f t="shared" ca="1" si="69"/>
        <v>2</v>
      </c>
      <c r="V406" s="1">
        <f ca="1" xml:space="preserve">
IF($N406 = 5 + N("Presidente"),
    27000,
    IF($N406 = 6 + N("Vice-presidente"),
        23000,
        IF(OR($N406 = 8, $N406= 13, $N406 = 12) + N("Secretária bilíngue ou coordenador ou especialista"),
            8000,
            IF($N406 = 7 + N("Diretor"),
                15000,
                IF($N406 = 14 + N("Gerente"),
                    12000,
                    IF($N406 = 9 + N("Estagiário"),
                        705,
                        IF($N406 = 10 + N("Trainee"),
                            805,
                            IF($N406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IF($L406 = 7,
  500,
  IF($L406 = 8,
    1000,
    IF($L406 = 9,
      1500,
      IF($L406 = 10,
        2000,
        0
      )
    )
  )
)
+
N("Adicional no salário por área")
+
IF($M406 = 14 + N("Tecnologia da Informação"),
  120,
  IF($M406 = 16 + N("Vendas"),
    110,
    IF($M406 = 15 + N("Jurídico"),
      100,
      IF(OR($M406 = 8, $M406 = 9, $M406 = 11) + N("Recursos humanos ou comercial ou comunicação e marketing"),
        80,
        0
      )
    )
  )
)
+
N("Adicionando pegadinha")
+
IF(AND($M406 = 16, $L406 = 9, $N406 = 11) + N("Se for de vendas, com mestrado, analista sênior"),
  IF($J406 = 5,
    100,
    0
  )
  +
  IF($H406 = "M",
    200,
    0
  ),
  0
)</f>
        <v>23000</v>
      </c>
    </row>
    <row r="407" spans="1:22" x14ac:dyDescent="0.2">
      <c r="A407" s="7" cm="1">
        <f t="array" aca="1" ref="A407" ca="1">INDEX(Companies!$A:$A,RANDBETWEEN(2,COUNTA(Companies!$A:$A)),1)</f>
        <v>2</v>
      </c>
      <c r="B407" s="5">
        <f t="shared" si="60"/>
        <v>406</v>
      </c>
      <c r="C407" s="6">
        <f t="shared" ca="1" si="61"/>
        <v>1</v>
      </c>
      <c r="D407" s="7">
        <f ca="1">IF($B407 = 1 + N("Presidente"),
    127,
    IF($B407 = 2 + N("Vice-Presidente"),
        72,
        IF($B407 = 3 + N("Secretária bilíngue"),
            13,
            RANDBETWEEN(5,COUNT(Name!$A:$A) + 1)
        )
    )
)</f>
        <v>286</v>
      </c>
      <c r="E407" s="7" t="str">
        <f ca="1" xml:space="preserve">
VLOOKUP(
  $D407,
  Name!$A:$B,
  2,
  FALSE
)
&amp; " " &amp;
IF($B407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Bragança Rocha</v>
      </c>
      <c r="F407" s="7">
        <v>2</v>
      </c>
      <c r="G407" s="7" t="str" cm="1">
        <f t="array" aca="1" ref="G407" ca="1">VLOOKUP(INDEX(States!$B:$B,RANDBETWEEN(2,COUNTA(States!$A:$A)),1),States!$B:$C,2,FALSE)</f>
        <v>Portalegre</v>
      </c>
      <c r="H407" s="7" t="str">
        <f ca="1">VLOOKUP($D407,Name!$A:$C,3,FALSE)</f>
        <v>M</v>
      </c>
      <c r="I407" s="7" cm="1">
        <f t="array" aca="1" ref="I407" ca="1">INDEX('Marital status'!$A:$A,RANDBETWEEN(2,COUNTA('Marital status'!$A:$A)),1)</f>
        <v>3</v>
      </c>
      <c r="J407" s="7">
        <f t="shared" ca="1" si="62"/>
        <v>4</v>
      </c>
      <c r="K407" s="8">
        <f t="shared" ca="1" si="63"/>
        <v>33407</v>
      </c>
      <c r="L407" s="6">
        <f t="shared" ca="1" si="64"/>
        <v>4</v>
      </c>
      <c r="M407" s="7">
        <f ca="1" xml:space="preserve">
  IF(OR($N407 = 2, $N407 = 3, $N407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07" s="6">
        <f t="shared" ca="1" si="65"/>
        <v>8</v>
      </c>
      <c r="O407" s="7" t="str">
        <f ca="1">VLOOKUP($N407,Roles!$A:$B,2,FALSE)</f>
        <v>Analyst</v>
      </c>
      <c r="P407" s="6">
        <f t="shared" ca="1" si="66"/>
        <v>4</v>
      </c>
      <c r="Q407" s="8">
        <f ca="1" xml:space="preserve">
IF(
  OR(
    $N407=5,$N407=6,$N407=7,$N407=8,$N407=14
  ),
  36161,
  IF(
     (
      (TODAY() - $K407) / 365
     ) &lt; 19,
      TODAY(),
      RANDBETWEEN(36161,TODAY())
  )
)</f>
        <v>36161</v>
      </c>
      <c r="R407" s="6">
        <f ca="1">RANDBETWEEN(2,COUNTA('Recruitment source'!$A:$A))</f>
        <v>4</v>
      </c>
      <c r="S407" s="8" t="e">
        <f t="shared" ca="1" si="67"/>
        <v>#N/A</v>
      </c>
      <c r="T407" s="6" t="e">
        <f t="shared" ca="1" si="68"/>
        <v>#N/A</v>
      </c>
      <c r="U407" s="6">
        <f t="shared" ca="1" si="69"/>
        <v>2</v>
      </c>
      <c r="V407" s="1">
        <f ca="1" xml:space="preserve">
IF($N407 = 5 + N("Presidente"),
    27000,
    IF($N407 = 6 + N("Vice-presidente"),
        23000,
        IF(OR($N407 = 8, $N407= 13, $N407 = 12) + N("Secretária bilíngue ou coordenador ou especialista"),
            8000,
            IF($N407 = 7 + N("Diretor"),
                15000,
                IF($N407 = 14 + N("Gerente"),
                    12000,
                    IF($N407 = 9 + N("Estagiário"),
                        705,
                        IF($N407 = 10 + N("Trainee"),
                            805,
                            IF($N407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IF($L407 = 7,
  500,
  IF($L407 = 8,
    1000,
    IF($L407 = 9,
      1500,
      IF($L407 = 10,
        2000,
        0
      )
    )
  )
)
+
N("Adicional no salário por área")
+
IF($M407 = 14 + N("Tecnologia da Informação"),
  120,
  IF($M407 = 16 + N("Vendas"),
    110,
    IF($M407 = 15 + N("Jurídico"),
      100,
      IF(OR($M407 = 8, $M407 = 9, $M407 = 11) + N("Recursos humanos ou comercial ou comunicação e marketing"),
        80,
        0
      )
    )
  )
)
+
N("Adicionando pegadinha")
+
IF(AND($M407 = 16, $L407 = 9, $N407 = 11) + N("Se for de vendas, com mestrado, analista sênior"),
  IF($J407 = 5,
    100,
    0
  )
  +
  IF($H407 = "M",
    200,
    0
  ),
  0
)</f>
        <v>8000</v>
      </c>
    </row>
    <row r="408" spans="1:22" x14ac:dyDescent="0.2">
      <c r="A408" s="7" cm="1">
        <f t="array" aca="1" ref="A408" ca="1">INDEX(Companies!$A:$A,RANDBETWEEN(2,COUNTA(Companies!$A:$A)),1)</f>
        <v>2</v>
      </c>
      <c r="B408" s="5">
        <f t="shared" si="60"/>
        <v>407</v>
      </c>
      <c r="C408" s="6">
        <f t="shared" ca="1" si="61"/>
        <v>1</v>
      </c>
      <c r="D408" s="7">
        <f ca="1">IF($B408 = 1 + N("Presidente"),
    127,
    IF($B408 = 2 + N("Vice-Presidente"),
        72,
        IF($B408 = 3 + N("Secretária bilíngue"),
            13,
            RANDBETWEEN(5,COUNT(Name!$A:$A) + 1)
        )
    )
)</f>
        <v>175</v>
      </c>
      <c r="E408" s="7" t="str">
        <f ca="1" xml:space="preserve">
VLOOKUP(
  $D408,
  Name!$A:$B,
  2,
  FALSE
)
&amp; " " &amp;
IF($B408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Reis Rinaldi</v>
      </c>
      <c r="F408" s="7">
        <v>2</v>
      </c>
      <c r="G408" s="7" t="str" cm="1">
        <f t="array" aca="1" ref="G408" ca="1">VLOOKUP(INDEX(States!$B:$B,RANDBETWEEN(2,COUNTA(States!$A:$A)),1),States!$B:$C,2,FALSE)</f>
        <v>AveirO</v>
      </c>
      <c r="H408" s="7" t="str">
        <f ca="1">VLOOKUP($D408,Name!$A:$C,3,FALSE)</f>
        <v>F</v>
      </c>
      <c r="I408" s="7" cm="1">
        <f t="array" aca="1" ref="I408" ca="1">INDEX('Marital status'!$A:$A,RANDBETWEEN(2,COUNTA('Marital status'!$A:$A)),1)</f>
        <v>6</v>
      </c>
      <c r="J408" s="7">
        <f t="shared" ca="1" si="62"/>
        <v>2</v>
      </c>
      <c r="K408" s="8">
        <f t="shared" ca="1" si="63"/>
        <v>30150</v>
      </c>
      <c r="L408" s="6">
        <f t="shared" ca="1" si="64"/>
        <v>4</v>
      </c>
      <c r="M408" s="7">
        <f ca="1" xml:space="preserve">
  IF(OR($N408 = 2, $N408 = 3, $N408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408" s="6">
        <f t="shared" ca="1" si="65"/>
        <v>6</v>
      </c>
      <c r="O408" s="7" t="str">
        <f ca="1">VLOOKUP($N408,Roles!$A:$B,2,FALSE)</f>
        <v>Intern</v>
      </c>
      <c r="P408" s="6" t="e">
        <f t="shared" ca="1" si="66"/>
        <v>#N/A</v>
      </c>
      <c r="Q408" s="8">
        <f ca="1" xml:space="preserve">
IF(
  OR(
    $N408=5,$N408=6,$N408=7,$N408=8,$N408=14
  ),
  36161,
  IF(
     (
      (TODAY() - $K408) / 365
     ) &lt; 19,
      TODAY(),
      RANDBETWEEN(36161,TODAY())
  )
)</f>
        <v>36161</v>
      </c>
      <c r="R408" s="6">
        <f ca="1">RANDBETWEEN(2,COUNTA('Recruitment source'!$A:$A))</f>
        <v>12</v>
      </c>
      <c r="S408" s="8" t="e">
        <f t="shared" ca="1" si="67"/>
        <v>#N/A</v>
      </c>
      <c r="T408" s="6" t="e">
        <f t="shared" ca="1" si="68"/>
        <v>#N/A</v>
      </c>
      <c r="U408" s="6">
        <f t="shared" ca="1" si="69"/>
        <v>4</v>
      </c>
      <c r="V408" s="1">
        <f ca="1" xml:space="preserve">
IF($N408 = 5 + N("Presidente"),
    27000,
    IF($N408 = 6 + N("Vice-presidente"),
        23000,
        IF(OR($N408 = 8, $N408= 13, $N408 = 12) + N("Secretária bilíngue ou coordenador ou especialista"),
            8000,
            IF($N408 = 7 + N("Diretor"),
                15000,
                IF($N408 = 14 + N("Gerente"),
                    12000,
                    IF($N408 = 9 + N("Estagiário"),
                        705,
                        IF($N408 = 10 + N("Trainee"),
                            805,
                            IF($N408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IF($L408 = 7,
  500,
  IF($L408 = 8,
    1000,
    IF($L408 = 9,
      1500,
      IF($L408 = 10,
        2000,
        0
      )
    )
  )
)
+
N("Adicional no salário por área")
+
IF($M408 = 14 + N("Tecnologia da Informação"),
  120,
  IF($M408 = 16 + N("Vendas"),
    110,
    IF($M408 = 15 + N("Jurídico"),
      100,
      IF(OR($M408 = 8, $M408 = 9, $M408 = 11) + N("Recursos humanos ou comercial ou comunicação e marketing"),
        80,
        0
      )
    )
  )
)
+
N("Adicionando pegadinha")
+
IF(AND($M408 = 16, $L408 = 9, $N408 = 11) + N("Se for de vendas, com mestrado, analista sênior"),
  IF($J408 = 5,
    100,
    0
  )
  +
  IF($H408 = "M",
    200,
    0
  ),
  0
)</f>
        <v>23000</v>
      </c>
    </row>
    <row r="409" spans="1:22" x14ac:dyDescent="0.2">
      <c r="A409" s="7" cm="1">
        <f t="array" aca="1" ref="A409" ca="1">INDEX(Companies!$A:$A,RANDBETWEEN(2,COUNTA(Companies!$A:$A)),1)</f>
        <v>2</v>
      </c>
      <c r="B409" s="5">
        <f t="shared" si="60"/>
        <v>408</v>
      </c>
      <c r="C409" s="6">
        <f t="shared" ca="1" si="61"/>
        <v>1</v>
      </c>
      <c r="D409" s="7">
        <f ca="1">IF($B409 = 1 + N("Presidente"),
    127,
    IF($B409 = 2 + N("Vice-Presidente"),
        72,
        IF($B409 = 3 + N("Secretária bilíngue"),
            13,
            RANDBETWEEN(5,COUNT(Name!$A:$A) + 1)
        )
    )
)</f>
        <v>270</v>
      </c>
      <c r="E409" s="7" t="str">
        <f ca="1" xml:space="preserve">
VLOOKUP(
  $D409,
  Name!$A:$B,
  2,
  FALSE
)
&amp; " " &amp;
IF($B409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Poeta Borba</v>
      </c>
      <c r="F409" s="7">
        <v>2</v>
      </c>
      <c r="G409" s="7" t="str" cm="1">
        <f t="array" aca="1" ref="G409" ca="1">VLOOKUP(INDEX(States!$B:$B,RANDBETWEEN(2,COUNTA(States!$A:$A)),1),States!$B:$C,2,FALSE)</f>
        <v>AveirO</v>
      </c>
      <c r="H409" s="7" t="str">
        <f ca="1">VLOOKUP($D409,Name!$A:$C,3,FALSE)</f>
        <v>F</v>
      </c>
      <c r="I409" s="7" cm="1">
        <f t="array" aca="1" ref="I409" ca="1">INDEX('Marital status'!$A:$A,RANDBETWEEN(2,COUNTA('Marital status'!$A:$A)),1)</f>
        <v>5</v>
      </c>
      <c r="J409" s="7">
        <f t="shared" ca="1" si="62"/>
        <v>2</v>
      </c>
      <c r="K409" s="8">
        <f t="shared" ca="1" si="63"/>
        <v>33608</v>
      </c>
      <c r="L409" s="6">
        <f t="shared" ca="1" si="64"/>
        <v>5</v>
      </c>
      <c r="M409" s="7">
        <f ca="1" xml:space="preserve">
  IF(OR($N409 = 2, $N409 = 3, $N409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409" s="6">
        <f t="shared" ca="1" si="65"/>
        <v>8</v>
      </c>
      <c r="O409" s="7" t="str">
        <f ca="1">VLOOKUP($N409,Roles!$A:$B,2,FALSE)</f>
        <v>Analyst</v>
      </c>
      <c r="P409" s="6">
        <f t="shared" ca="1" si="66"/>
        <v>3</v>
      </c>
      <c r="Q409" s="8">
        <f ca="1" xml:space="preserve">
IF(
  OR(
    $N409=5,$N409=6,$N409=7,$N409=8,$N409=14
  ),
  36161,
  IF(
     (
      (TODAY() - $K409) / 365
     ) &lt; 19,
      TODAY(),
      RANDBETWEEN(36161,TODAY())
  )
)</f>
        <v>36161</v>
      </c>
      <c r="R409" s="6">
        <f ca="1">RANDBETWEEN(2,COUNTA('Recruitment source'!$A:$A))</f>
        <v>6</v>
      </c>
      <c r="S409" s="8" t="e">
        <f t="shared" ca="1" si="67"/>
        <v>#N/A</v>
      </c>
      <c r="T409" s="6" t="e">
        <f t="shared" ca="1" si="68"/>
        <v>#N/A</v>
      </c>
      <c r="U409" s="6">
        <f t="shared" ca="1" si="69"/>
        <v>3</v>
      </c>
      <c r="V409" s="1">
        <f ca="1" xml:space="preserve">
IF($N409 = 5 + N("Presidente"),
    27000,
    IF($N409 = 6 + N("Vice-presidente"),
        23000,
        IF(OR($N409 = 8, $N409= 13, $N409 = 12) + N("Secretária bilíngue ou coordenador ou especialista"),
            8000,
            IF($N409 = 7 + N("Diretor"),
                15000,
                IF($N409 = 14 + N("Gerente"),
                    12000,
                    IF($N409 = 9 + N("Estagiário"),
                        705,
                        IF($N409 = 10 + N("Trainee"),
                            805,
                            IF($N409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IF($L409 = 7,
  500,
  IF($L409 = 8,
    1000,
    IF($L409 = 9,
      1500,
      IF($L409 = 10,
        2000,
        0
      )
    )
  )
)
+
N("Adicional no salário por área")
+
IF($M409 = 14 + N("Tecnologia da Informação"),
  120,
  IF($M409 = 16 + N("Vendas"),
    110,
    IF($M409 = 15 + N("Jurídico"),
      100,
      IF(OR($M409 = 8, $M409 = 9, $M409 = 11) + N("Recursos humanos ou comercial ou comunicação e marketing"),
        80,
        0
      )
    )
  )
)
+
N("Adicionando pegadinha")
+
IF(AND($M409 = 16, $L409 = 9, $N409 = 11) + N("Se for de vendas, com mestrado, analista sênior"),
  IF($J409 = 5,
    100,
    0
  )
  +
  IF($H409 = "M",
    200,
    0
  ),
  0
)</f>
        <v>8000</v>
      </c>
    </row>
    <row r="410" spans="1:22" x14ac:dyDescent="0.2">
      <c r="A410" s="7" cm="1">
        <f t="array" aca="1" ref="A410" ca="1">INDEX(Companies!$A:$A,RANDBETWEEN(2,COUNTA(Companies!$A:$A)),1)</f>
        <v>2</v>
      </c>
      <c r="B410" s="5">
        <f t="shared" si="60"/>
        <v>409</v>
      </c>
      <c r="C410" s="6">
        <f t="shared" ca="1" si="61"/>
        <v>1</v>
      </c>
      <c r="D410" s="7">
        <f ca="1">IF($B410 = 1 + N("Presidente"),
    127,
    IF($B410 = 2 + N("Vice-Presidente"),
        72,
        IF($B410 = 3 + N("Secretária bilíngue"),
            13,
            RANDBETWEEN(5,COUNT(Name!$A:$A) + 1)
        )
    )
)</f>
        <v>63</v>
      </c>
      <c r="E410" s="7" t="str">
        <f ca="1" xml:space="preserve">
VLOOKUP(
  $D410,
  Name!$A:$B,
  2,
  FALSE
)
&amp; " " &amp;
IF($B410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Bermudes Pedroso</v>
      </c>
      <c r="F410" s="7">
        <v>2</v>
      </c>
      <c r="G410" s="7" t="str" cm="1">
        <f t="array" aca="1" ref="G410" ca="1">VLOOKUP(INDEX(States!$B:$B,RANDBETWEEN(2,COUNTA(States!$A:$A)),1),States!$B:$C,2,FALSE)</f>
        <v>Santarém</v>
      </c>
      <c r="H410" s="7" t="str">
        <f ca="1">VLOOKUP($D410,Name!$A:$C,3,FALSE)</f>
        <v>F</v>
      </c>
      <c r="I410" s="7" cm="1">
        <f t="array" aca="1" ref="I410" ca="1">INDEX('Marital status'!$A:$A,RANDBETWEEN(2,COUNTA('Marital status'!$A:$A)),1)</f>
        <v>4</v>
      </c>
      <c r="J410" s="7">
        <f t="shared" ca="1" si="62"/>
        <v>2</v>
      </c>
      <c r="K410" s="8">
        <f t="shared" ca="1" si="63"/>
        <v>29672</v>
      </c>
      <c r="L410" s="6">
        <f t="shared" ca="1" si="64"/>
        <v>4</v>
      </c>
      <c r="M410" s="7">
        <f ca="1" xml:space="preserve">
  IF(OR($N410 = 2, $N410 = 3, $N410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10" s="6">
        <f t="shared" ca="1" si="65"/>
        <v>7</v>
      </c>
      <c r="O410" s="7" t="str">
        <f ca="1">VLOOKUP($N410,Roles!$A:$B,2,FALSE)</f>
        <v>Trainee</v>
      </c>
      <c r="P410" s="6" t="e">
        <f t="shared" ca="1" si="66"/>
        <v>#N/A</v>
      </c>
      <c r="Q410" s="8">
        <f ca="1" xml:space="preserve">
IF(
  OR(
    $N410=5,$N410=6,$N410=7,$N410=8,$N410=14
  ),
  36161,
  IF(
     (
      (TODAY() - $K410) / 365
     ) &lt; 19,
      TODAY(),
      RANDBETWEEN(36161,TODAY())
  )
)</f>
        <v>36161</v>
      </c>
      <c r="R410" s="6">
        <f ca="1">RANDBETWEEN(2,COUNTA('Recruitment source'!$A:$A))</f>
        <v>11</v>
      </c>
      <c r="S410" s="8" t="e">
        <f t="shared" ca="1" si="67"/>
        <v>#N/A</v>
      </c>
      <c r="T410" s="6" t="e">
        <f t="shared" ca="1" si="68"/>
        <v>#N/A</v>
      </c>
      <c r="U410" s="6">
        <f t="shared" ca="1" si="69"/>
        <v>5</v>
      </c>
      <c r="V410" s="1">
        <f ca="1" xml:space="preserve">
IF($N410 = 5 + N("Presidente"),
    27000,
    IF($N410 = 6 + N("Vice-presidente"),
        23000,
        IF(OR($N410 = 8, $N410= 13, $N410 = 12) + N("Secretária bilíngue ou coordenador ou especialista"),
            8000,
            IF($N410 = 7 + N("Diretor"),
                15000,
                IF($N410 = 14 + N("Gerente"),
                    12000,
                    IF($N410 = 9 + N("Estagiário"),
                        705,
                        IF($N410 = 10 + N("Trainee"),
                            805,
                            IF($N410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IF($L410 = 7,
  500,
  IF($L410 = 8,
    1000,
    IF($L410 = 9,
      1500,
      IF($L410 = 10,
        2000,
        0
      )
    )
  )
)
+
N("Adicional no salário por área")
+
IF($M410 = 14 + N("Tecnologia da Informação"),
  120,
  IF($M410 = 16 + N("Vendas"),
    110,
    IF($M410 = 15 + N("Jurídico"),
      100,
      IF(OR($M410 = 8, $M410 = 9, $M410 = 11) + N("Recursos humanos ou comercial ou comunicação e marketing"),
        80,
        0
      )
    )
  )
)
+
N("Adicionando pegadinha")
+
IF(AND($M410 = 16, $L410 = 9, $N410 = 11) + N("Se for de vendas, com mestrado, analista sênior"),
  IF($J410 = 5,
    100,
    0
  )
  +
  IF($H410 = "M",
    200,
    0
  ),
  0
)</f>
        <v>15000</v>
      </c>
    </row>
    <row r="411" spans="1:22" x14ac:dyDescent="0.2">
      <c r="A411" s="7" cm="1">
        <f t="array" aca="1" ref="A411" ca="1">INDEX(Companies!$A:$A,RANDBETWEEN(2,COUNTA(Companies!$A:$A)),1)</f>
        <v>2</v>
      </c>
      <c r="B411" s="5">
        <f t="shared" si="60"/>
        <v>410</v>
      </c>
      <c r="C411" s="6">
        <f t="shared" ca="1" si="61"/>
        <v>1</v>
      </c>
      <c r="D411" s="7">
        <f ca="1">IF($B411 = 1 + N("Presidente"),
    127,
    IF($B411 = 2 + N("Vice-Presidente"),
        72,
        IF($B411 = 3 + N("Secretária bilíngue"),
            13,
            RANDBETWEEN(5,COUNT(Name!$A:$A) + 1)
        )
    )
)</f>
        <v>332</v>
      </c>
      <c r="E411" s="7" t="str">
        <f ca="1" xml:space="preserve">
VLOOKUP(
  $D411,
  Name!$A:$B,
  2,
  FALSE
)
&amp; " " &amp;
IF($B411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Gonçalves Leone</v>
      </c>
      <c r="F411" s="7">
        <v>2</v>
      </c>
      <c r="G411" s="7" t="str" cm="1">
        <f t="array" aca="1" ref="G411" ca="1">VLOOKUP(INDEX(States!$B:$B,RANDBETWEEN(2,COUNTA(States!$A:$A)),1),States!$B:$C,2,FALSE)</f>
        <v>AveirO</v>
      </c>
      <c r="H411" s="7" t="str">
        <f ca="1">VLOOKUP($D411,Name!$A:$C,3,FALSE)</f>
        <v>M</v>
      </c>
      <c r="I411" s="7" cm="1">
        <f t="array" aca="1" ref="I411" ca="1">INDEX('Marital status'!$A:$A,RANDBETWEEN(2,COUNTA('Marital status'!$A:$A)),1)</f>
        <v>6</v>
      </c>
      <c r="J411" s="7">
        <f t="shared" ca="1" si="62"/>
        <v>2</v>
      </c>
      <c r="K411" s="8">
        <f t="shared" ca="1" si="63"/>
        <v>32678</v>
      </c>
      <c r="L411" s="6">
        <f t="shared" ca="1" si="64"/>
        <v>5</v>
      </c>
      <c r="M411" s="7">
        <f ca="1" xml:space="preserve">
  IF(OR($N411 = 2, $N411 = 3, $N411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411" s="6">
        <f t="shared" ca="1" si="65"/>
        <v>8</v>
      </c>
      <c r="O411" s="7" t="str">
        <f ca="1">VLOOKUP($N411,Roles!$A:$B,2,FALSE)</f>
        <v>Analyst</v>
      </c>
      <c r="P411" s="6">
        <f t="shared" ca="1" si="66"/>
        <v>2</v>
      </c>
      <c r="Q411" s="8">
        <f ca="1" xml:space="preserve">
IF(
  OR(
    $N411=5,$N411=6,$N411=7,$N411=8,$N411=14
  ),
  36161,
  IF(
     (
      (TODAY() - $K411) / 365
     ) &lt; 19,
      TODAY(),
      RANDBETWEEN(36161,TODAY())
  )
)</f>
        <v>36161</v>
      </c>
      <c r="R411" s="6">
        <f ca="1">RANDBETWEEN(2,COUNTA('Recruitment source'!$A:$A))</f>
        <v>2</v>
      </c>
      <c r="S411" s="8" t="e">
        <f t="shared" ca="1" si="67"/>
        <v>#N/A</v>
      </c>
      <c r="T411" s="6" t="e">
        <f t="shared" ca="1" si="68"/>
        <v>#N/A</v>
      </c>
      <c r="U411" s="6">
        <f t="shared" ca="1" si="69"/>
        <v>4</v>
      </c>
      <c r="V411" s="1">
        <f ca="1" xml:space="preserve">
IF($N411 = 5 + N("Presidente"),
    27000,
    IF($N411 = 6 + N("Vice-presidente"),
        23000,
        IF(OR($N411 = 8, $N411= 13, $N411 = 12) + N("Secretária bilíngue ou coordenador ou especialista"),
            8000,
            IF($N411 = 7 + N("Diretor"),
                15000,
                IF($N411 = 14 + N("Gerente"),
                    12000,
                    IF($N411 = 9 + N("Estagiário"),
                        705,
                        IF($N411 = 10 + N("Trainee"),
                            805,
                            IF($N411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IF($L411 = 7,
  500,
  IF($L411 = 8,
    1000,
    IF($L411 = 9,
      1500,
      IF($L411 = 10,
        2000,
        0
      )
    )
  )
)
+
N("Adicional no salário por área")
+
IF($M411 = 14 + N("Tecnologia da Informação"),
  120,
  IF($M411 = 16 + N("Vendas"),
    110,
    IF($M411 = 15 + N("Jurídico"),
      100,
      IF(OR($M411 = 8, $M411 = 9, $M411 = 11) + N("Recursos humanos ou comercial ou comunicação e marketing"),
        80,
        0
      )
    )
  )
)
+
N("Adicionando pegadinha")
+
IF(AND($M411 = 16, $L411 = 9, $N411 = 11) + N("Se for de vendas, com mestrado, analista sênior"),
  IF($J411 = 5,
    100,
    0
  )
  +
  IF($H411 = "M",
    200,
    0
  ),
  0
)</f>
        <v>8080</v>
      </c>
    </row>
    <row r="412" spans="1:22" x14ac:dyDescent="0.2">
      <c r="A412" s="7" cm="1">
        <f t="array" aca="1" ref="A412" ca="1">INDEX(Companies!$A:$A,RANDBETWEEN(2,COUNTA(Companies!$A:$A)),1)</f>
        <v>2</v>
      </c>
      <c r="B412" s="5">
        <f t="shared" si="60"/>
        <v>411</v>
      </c>
      <c r="C412" s="6">
        <f t="shared" ca="1" si="61"/>
        <v>1</v>
      </c>
      <c r="D412" s="7">
        <f ca="1">IF($B412 = 1 + N("Presidente"),
    127,
    IF($B412 = 2 + N("Vice-Presidente"),
        72,
        IF($B412 = 3 + N("Secretária bilíngue"),
            13,
            RANDBETWEEN(5,COUNT(Name!$A:$A) + 1)
        )
    )
)</f>
        <v>173</v>
      </c>
      <c r="E412" s="7" t="str">
        <f ca="1" xml:space="preserve">
VLOOKUP(
  $D412,
  Name!$A:$B,
  2,
  FALSE
)
&amp; " " &amp;
IF($B412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Serra Bicalho</v>
      </c>
      <c r="F412" s="7">
        <v>2</v>
      </c>
      <c r="G412" s="7" t="str" cm="1">
        <f t="array" aca="1" ref="G412" ca="1">VLOOKUP(INDEX(States!$B:$B,RANDBETWEEN(2,COUNTA(States!$A:$A)),1),States!$B:$C,2,FALSE)</f>
        <v>Beja</v>
      </c>
      <c r="H412" s="7" t="str">
        <f ca="1">VLOOKUP($D412,Name!$A:$C,3,FALSE)</f>
        <v>M</v>
      </c>
      <c r="I412" s="7" cm="1">
        <f t="array" aca="1" ref="I412" ca="1">INDEX('Marital status'!$A:$A,RANDBETWEEN(2,COUNTA('Marital status'!$A:$A)),1)</f>
        <v>5</v>
      </c>
      <c r="J412" s="7">
        <f t="shared" ca="1" si="62"/>
        <v>2</v>
      </c>
      <c r="K412" s="8">
        <f t="shared" ca="1" si="63"/>
        <v>22966</v>
      </c>
      <c r="L412" s="6">
        <f t="shared" ca="1" si="64"/>
        <v>4</v>
      </c>
      <c r="M412" s="7">
        <f ca="1" xml:space="preserve">
  IF(OR($N412 = 2, $N412 = 3, $N412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12" s="6">
        <f t="shared" ca="1" si="65"/>
        <v>6</v>
      </c>
      <c r="O412" s="7" t="str">
        <f ca="1">VLOOKUP($N412,Roles!$A:$B,2,FALSE)</f>
        <v>Intern</v>
      </c>
      <c r="P412" s="6" t="e">
        <f t="shared" ca="1" si="66"/>
        <v>#N/A</v>
      </c>
      <c r="Q412" s="8">
        <f ca="1" xml:space="preserve">
IF(
  OR(
    $N412=5,$N412=6,$N412=7,$N412=8,$N412=14
  ),
  36161,
  IF(
     (
      (TODAY() - $K412) / 365
     ) &lt; 19,
      TODAY(),
      RANDBETWEEN(36161,TODAY())
  )
)</f>
        <v>36161</v>
      </c>
      <c r="R412" s="6">
        <f ca="1">RANDBETWEEN(2,COUNTA('Recruitment source'!$A:$A))</f>
        <v>8</v>
      </c>
      <c r="S412" s="8" t="e">
        <f t="shared" ca="1" si="67"/>
        <v>#N/A</v>
      </c>
      <c r="T412" s="6" t="e">
        <f t="shared" ca="1" si="68"/>
        <v>#N/A</v>
      </c>
      <c r="U412" s="6">
        <f t="shared" ca="1" si="69"/>
        <v>2</v>
      </c>
      <c r="V412" s="1">
        <f ca="1" xml:space="preserve">
IF($N412 = 5 + N("Presidente"),
    27000,
    IF($N412 = 6 + N("Vice-presidente"),
        23000,
        IF(OR($N412 = 8, $N412= 13, $N412 = 12) + N("Secretária bilíngue ou coordenador ou especialista"),
            8000,
            IF($N412 = 7 + N("Diretor"),
                15000,
                IF($N412 = 14 + N("Gerente"),
                    12000,
                    IF($N412 = 9 + N("Estagiário"),
                        705,
                        IF($N412 = 10 + N("Trainee"),
                            805,
                            IF($N412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IF($L412 = 7,
  500,
  IF($L412 = 8,
    1000,
    IF($L412 = 9,
      1500,
      IF($L412 = 10,
        2000,
        0
      )
    )
  )
)
+
N("Adicional no salário por área")
+
IF($M412 = 14 + N("Tecnologia da Informação"),
  120,
  IF($M412 = 16 + N("Vendas"),
    110,
    IF($M412 = 15 + N("Jurídico"),
      100,
      IF(OR($M412 = 8, $M412 = 9, $M412 = 11) + N("Recursos humanos ou comercial ou comunicação e marketing"),
        80,
        0
      )
    )
  )
)
+
N("Adicionando pegadinha")
+
IF(AND($M412 = 16, $L412 = 9, $N412 = 11) + N("Se for de vendas, com mestrado, analista sênior"),
  IF($J412 = 5,
    100,
    0
  )
  +
  IF($H412 = "M",
    200,
    0
  ),
  0
)</f>
        <v>23080</v>
      </c>
    </row>
    <row r="413" spans="1:22" x14ac:dyDescent="0.2">
      <c r="A413" s="7" cm="1">
        <f t="array" aca="1" ref="A413" ca="1">INDEX(Companies!$A:$A,RANDBETWEEN(2,COUNTA(Companies!$A:$A)),1)</f>
        <v>2</v>
      </c>
      <c r="B413" s="5">
        <f t="shared" si="60"/>
        <v>412</v>
      </c>
      <c r="C413" s="6">
        <f t="shared" ca="1" si="61"/>
        <v>1</v>
      </c>
      <c r="D413" s="7">
        <f ca="1">IF($B413 = 1 + N("Presidente"),
    127,
    IF($B413 = 2 + N("Vice-Presidente"),
        72,
        IF($B413 = 3 + N("Secretária bilíngue"),
            13,
            RANDBETWEEN(5,COUNT(Name!$A:$A) + 1)
        )
    )
)</f>
        <v>166</v>
      </c>
      <c r="E413" s="7" t="str">
        <f ca="1" xml:space="preserve">
VLOOKUP(
  $D413,
  Name!$A:$B,
  2,
  FALSE
)
&amp; " " &amp;
IF($B413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Barboza Santana</v>
      </c>
      <c r="F413" s="7">
        <v>2</v>
      </c>
      <c r="G413" s="7" t="str" cm="1">
        <f t="array" aca="1" ref="G413" ca="1">VLOOKUP(INDEX(States!$B:$B,RANDBETWEEN(2,COUNTA(States!$A:$A)),1),States!$B:$C,2,FALSE)</f>
        <v>Castelo Branco</v>
      </c>
      <c r="H413" s="7" t="str">
        <f ca="1">VLOOKUP($D413,Name!$A:$C,3,FALSE)</f>
        <v>M</v>
      </c>
      <c r="I413" s="7" cm="1">
        <f t="array" aca="1" ref="I413" ca="1">INDEX('Marital status'!$A:$A,RANDBETWEEN(2,COUNTA('Marital status'!$A:$A)),1)</f>
        <v>5</v>
      </c>
      <c r="J413" s="7">
        <f t="shared" ca="1" si="62"/>
        <v>3</v>
      </c>
      <c r="K413" s="8">
        <f t="shared" ca="1" si="63"/>
        <v>38145</v>
      </c>
      <c r="L413" s="6">
        <f t="shared" ca="1" si="64"/>
        <v>5</v>
      </c>
      <c r="M413" s="7">
        <f ca="1" xml:space="preserve">
  IF(OR($N413 = 2, $N413 = 3, $N413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13" s="6">
        <f t="shared" ca="1" si="65"/>
        <v>8</v>
      </c>
      <c r="O413" s="7" t="str">
        <f ca="1">VLOOKUP($N413,Roles!$A:$B,2,FALSE)</f>
        <v>Analyst</v>
      </c>
      <c r="P413" s="6">
        <f t="shared" ca="1" si="66"/>
        <v>4</v>
      </c>
      <c r="Q413" s="8">
        <f ca="1" xml:space="preserve">
IF(
  OR(
    $N413=5,$N413=6,$N413=7,$N413=8,$N413=14
  ),
  36161,
  IF(
     (
      (TODAY() - $K413) / 365
     ) &lt; 19,
      TODAY(),
      RANDBETWEEN(36161,TODAY())
  )
)</f>
        <v>36161</v>
      </c>
      <c r="R413" s="6">
        <f ca="1">RANDBETWEEN(2,COUNTA('Recruitment source'!$A:$A))</f>
        <v>12</v>
      </c>
      <c r="S413" s="8" t="e">
        <f t="shared" ca="1" si="67"/>
        <v>#N/A</v>
      </c>
      <c r="T413" s="6" t="e">
        <f t="shared" ca="1" si="68"/>
        <v>#N/A</v>
      </c>
      <c r="U413" s="6">
        <f t="shared" ca="1" si="69"/>
        <v>4</v>
      </c>
      <c r="V413" s="1">
        <f ca="1" xml:space="preserve">
IF($N413 = 5 + N("Presidente"),
    27000,
    IF($N413 = 6 + N("Vice-presidente"),
        23000,
        IF(OR($N413 = 8, $N413= 13, $N413 = 12) + N("Secretária bilíngue ou coordenador ou especialista"),
            8000,
            IF($N413 = 7 + N("Diretor"),
                15000,
                IF($N413 = 14 + N("Gerente"),
                    12000,
                    IF($N413 = 9 + N("Estagiário"),
                        705,
                        IF($N413 = 10 + N("Trainee"),
                            805,
                            IF($N413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IF($L413 = 7,
  500,
  IF($L413 = 8,
    1000,
    IF($L413 = 9,
      1500,
      IF($L413 = 10,
        2000,
        0
      )
    )
  )
)
+
N("Adicional no salário por área")
+
IF($M413 = 14 + N("Tecnologia da Informação"),
  120,
  IF($M413 = 16 + N("Vendas"),
    110,
    IF($M413 = 15 + N("Jurídico"),
      100,
      IF(OR($M413 = 8, $M413 = 9, $M413 = 11) + N("Recursos humanos ou comercial ou comunicação e marketing"),
        80,
        0
      )
    )
  )
)
+
N("Adicionando pegadinha")
+
IF(AND($M413 = 16, $L413 = 9, $N413 = 11) + N("Se for de vendas, com mestrado, analista sênior"),
  IF($J413 = 5,
    100,
    0
  )
  +
  IF($H413 = "M",
    200,
    0
  ),
  0
)</f>
        <v>8000</v>
      </c>
    </row>
    <row r="414" spans="1:22" x14ac:dyDescent="0.2">
      <c r="A414" s="7" cm="1">
        <f t="array" aca="1" ref="A414" ca="1">INDEX(Companies!$A:$A,RANDBETWEEN(2,COUNTA(Companies!$A:$A)),1)</f>
        <v>2</v>
      </c>
      <c r="B414" s="5">
        <f t="shared" si="60"/>
        <v>413</v>
      </c>
      <c r="C414" s="6">
        <f t="shared" ca="1" si="61"/>
        <v>1</v>
      </c>
      <c r="D414" s="7">
        <f ca="1">IF($B414 = 1 + N("Presidente"),
    127,
    IF($B414 = 2 + N("Vice-Presidente"),
        72,
        IF($B414 = 3 + N("Secretária bilíngue"),
            13,
            RANDBETWEEN(5,COUNT(Name!$A:$A) + 1)
        )
    )
)</f>
        <v>30</v>
      </c>
      <c r="E414" s="7" t="str">
        <f ca="1" xml:space="preserve">
VLOOKUP(
  $D414,
  Name!$A:$B,
  2,
  FALSE
)
&amp; " " &amp;
IF($B414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Pellegrini Leite</v>
      </c>
      <c r="F414" s="7">
        <v>2</v>
      </c>
      <c r="G414" s="7" t="str" cm="1">
        <f t="array" aca="1" ref="G414" ca="1">VLOOKUP(INDEX(States!$B:$B,RANDBETWEEN(2,COUNTA(States!$A:$A)),1),States!$B:$C,2,FALSE)</f>
        <v>Beja</v>
      </c>
      <c r="H414" s="7" t="str">
        <f ca="1">VLOOKUP($D414,Name!$A:$C,3,FALSE)</f>
        <v>F</v>
      </c>
      <c r="I414" s="7" cm="1">
        <f t="array" aca="1" ref="I414" ca="1">INDEX('Marital status'!$A:$A,RANDBETWEEN(2,COUNTA('Marital status'!$A:$A)),1)</f>
        <v>6</v>
      </c>
      <c r="J414" s="7">
        <f t="shared" ca="1" si="62"/>
        <v>2</v>
      </c>
      <c r="K414" s="8">
        <f t="shared" ca="1" si="63"/>
        <v>27477</v>
      </c>
      <c r="L414" s="6">
        <f t="shared" ca="1" si="64"/>
        <v>4</v>
      </c>
      <c r="M414" s="7">
        <f ca="1" xml:space="preserve">
  IF(OR($N414 = 2, $N414 = 3, $N414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414" s="6">
        <f t="shared" ca="1" si="65"/>
        <v>6</v>
      </c>
      <c r="O414" s="7" t="str">
        <f ca="1">VLOOKUP($N414,Roles!$A:$B,2,FALSE)</f>
        <v>Intern</v>
      </c>
      <c r="P414" s="6" t="e">
        <f t="shared" ca="1" si="66"/>
        <v>#N/A</v>
      </c>
      <c r="Q414" s="8">
        <f ca="1" xml:space="preserve">
IF(
  OR(
    $N414=5,$N414=6,$N414=7,$N414=8,$N414=14
  ),
  36161,
  IF(
     (
      (TODAY() - $K414) / 365
     ) &lt; 19,
      TODAY(),
      RANDBETWEEN(36161,TODAY())
  )
)</f>
        <v>36161</v>
      </c>
      <c r="R414" s="6">
        <f ca="1">RANDBETWEEN(2,COUNTA('Recruitment source'!$A:$A))</f>
        <v>2</v>
      </c>
      <c r="S414" s="8" t="e">
        <f t="shared" ca="1" si="67"/>
        <v>#N/A</v>
      </c>
      <c r="T414" s="6" t="e">
        <f t="shared" ca="1" si="68"/>
        <v>#N/A</v>
      </c>
      <c r="U414" s="6">
        <f t="shared" ca="1" si="69"/>
        <v>5</v>
      </c>
      <c r="V414" s="1">
        <f ca="1" xml:space="preserve">
IF($N414 = 5 + N("Presidente"),
    27000,
    IF($N414 = 6 + N("Vice-presidente"),
        23000,
        IF(OR($N414 = 8, $N414= 13, $N414 = 12) + N("Secretária bilíngue ou coordenador ou especialista"),
            8000,
            IF($N414 = 7 + N("Diretor"),
                15000,
                IF($N414 = 14 + N("Gerente"),
                    12000,
                    IF($N414 = 9 + N("Estagiário"),
                        705,
                        IF($N414 = 10 + N("Trainee"),
                            805,
                            IF($N414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IF($L414 = 7,
  500,
  IF($L414 = 8,
    1000,
    IF($L414 = 9,
      1500,
      IF($L414 = 10,
        2000,
        0
      )
    )
  )
)
+
N("Adicional no salário por área")
+
IF($M414 = 14 + N("Tecnologia da Informação"),
  120,
  IF($M414 = 16 + N("Vendas"),
    110,
    IF($M414 = 15 + N("Jurídico"),
      100,
      IF(OR($M414 = 8, $M414 = 9, $M414 = 11) + N("Recursos humanos ou comercial ou comunicação e marketing"),
        80,
        0
      )
    )
  )
)
+
N("Adicionando pegadinha")
+
IF(AND($M414 = 16, $L414 = 9, $N414 = 11) + N("Se for de vendas, com mestrado, analista sênior"),
  IF($J414 = 5,
    100,
    0
  )
  +
  IF($H414 = "M",
    200,
    0
  ),
  0
)</f>
        <v>23000</v>
      </c>
    </row>
    <row r="415" spans="1:22" x14ac:dyDescent="0.2">
      <c r="A415" s="7" cm="1">
        <f t="array" aca="1" ref="A415" ca="1">INDEX(Companies!$A:$A,RANDBETWEEN(2,COUNTA(Companies!$A:$A)),1)</f>
        <v>2</v>
      </c>
      <c r="B415" s="5">
        <f t="shared" si="60"/>
        <v>414</v>
      </c>
      <c r="C415" s="6">
        <f t="shared" ca="1" si="61"/>
        <v>1</v>
      </c>
      <c r="D415" s="7">
        <f ca="1">IF($B415 = 1 + N("Presidente"),
    127,
    IF($B415 = 2 + N("Vice-Presidente"),
        72,
        IF($B415 = 3 + N("Secretária bilíngue"),
            13,
            RANDBETWEEN(5,COUNT(Name!$A:$A) + 1)
        )
    )
)</f>
        <v>92</v>
      </c>
      <c r="E415" s="7" t="str">
        <f ca="1" xml:space="preserve">
VLOOKUP(
  $D415,
  Name!$A:$B,
  2,
  FALSE
)
&amp; " " &amp;
IF($B415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Cabral Cardozo</v>
      </c>
      <c r="F415" s="7">
        <v>2</v>
      </c>
      <c r="G415" s="7" t="str" cm="1">
        <f t="array" aca="1" ref="G415" ca="1">VLOOKUP(INDEX(States!$B:$B,RANDBETWEEN(2,COUNTA(States!$A:$A)),1),States!$B:$C,2,FALSE)</f>
        <v>Coimbra</v>
      </c>
      <c r="H415" s="7" t="str">
        <f ca="1">VLOOKUP($D415,Name!$A:$C,3,FALSE)</f>
        <v>F</v>
      </c>
      <c r="I415" s="7" cm="1">
        <f t="array" aca="1" ref="I415" ca="1">INDEX('Marital status'!$A:$A,RANDBETWEEN(2,COUNTA('Marital status'!$A:$A)),1)</f>
        <v>4</v>
      </c>
      <c r="J415" s="7">
        <f t="shared" ca="1" si="62"/>
        <v>2</v>
      </c>
      <c r="K415" s="8">
        <f t="shared" ca="1" si="63"/>
        <v>34362</v>
      </c>
      <c r="L415" s="6">
        <f t="shared" ca="1" si="64"/>
        <v>5</v>
      </c>
      <c r="M415" s="7">
        <f ca="1" xml:space="preserve">
  IF(OR($N415 = 2, $N415 = 3, $N415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15" s="6">
        <f t="shared" ca="1" si="65"/>
        <v>8</v>
      </c>
      <c r="O415" s="7" t="str">
        <f ca="1">VLOOKUP($N415,Roles!$A:$B,2,FALSE)</f>
        <v>Analyst</v>
      </c>
      <c r="P415" s="6">
        <f t="shared" ca="1" si="66"/>
        <v>3</v>
      </c>
      <c r="Q415" s="8">
        <f ca="1" xml:space="preserve">
IF(
  OR(
    $N415=5,$N415=6,$N415=7,$N415=8,$N415=14
  ),
  36161,
  IF(
     (
      (TODAY() - $K415) / 365
     ) &lt; 19,
      TODAY(),
      RANDBETWEEN(36161,TODAY())
  )
)</f>
        <v>36161</v>
      </c>
      <c r="R415" s="6">
        <f ca="1">RANDBETWEEN(2,COUNTA('Recruitment source'!$A:$A))</f>
        <v>10</v>
      </c>
      <c r="S415" s="8" t="e">
        <f t="shared" ca="1" si="67"/>
        <v>#N/A</v>
      </c>
      <c r="T415" s="6" t="e">
        <f t="shared" ca="1" si="68"/>
        <v>#N/A</v>
      </c>
      <c r="U415" s="6">
        <f t="shared" ca="1" si="69"/>
        <v>2</v>
      </c>
      <c r="V415" s="1">
        <f ca="1" xml:space="preserve">
IF($N415 = 5 + N("Presidente"),
    27000,
    IF($N415 = 6 + N("Vice-presidente"),
        23000,
        IF(OR($N415 = 8, $N415= 13, $N415 = 12) + N("Secretária bilíngue ou coordenador ou especialista"),
            8000,
            IF($N415 = 7 + N("Diretor"),
                15000,
                IF($N415 = 14 + N("Gerente"),
                    12000,
                    IF($N415 = 9 + N("Estagiário"),
                        705,
                        IF($N415 = 10 + N("Trainee"),
                            805,
                            IF($N415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IF($L415 = 7,
  500,
  IF($L415 = 8,
    1000,
    IF($L415 = 9,
      1500,
      IF($L415 = 10,
        2000,
        0
      )
    )
  )
)
+
N("Adicional no salário por área")
+
IF($M415 = 14 + N("Tecnologia da Informação"),
  120,
  IF($M415 = 16 + N("Vendas"),
    110,
    IF($M415 = 15 + N("Jurídico"),
      100,
      IF(OR($M415 = 8, $M415 = 9, $M415 = 11) + N("Recursos humanos ou comercial ou comunicação e marketing"),
        80,
        0
      )
    )
  )
)
+
N("Adicionando pegadinha")
+
IF(AND($M415 = 16, $L415 = 9, $N415 = 11) + N("Se for de vendas, com mestrado, analista sênior"),
  IF($J415 = 5,
    100,
    0
  )
  +
  IF($H415 = "M",
    200,
    0
  ),
  0
)</f>
        <v>8080</v>
      </c>
    </row>
    <row r="416" spans="1:22" x14ac:dyDescent="0.2">
      <c r="A416" s="7" cm="1">
        <f t="array" aca="1" ref="A416" ca="1">INDEX(Companies!$A:$A,RANDBETWEEN(2,COUNTA(Companies!$A:$A)),1)</f>
        <v>2</v>
      </c>
      <c r="B416" s="5">
        <f t="shared" si="60"/>
        <v>415</v>
      </c>
      <c r="C416" s="6">
        <f t="shared" ca="1" si="61"/>
        <v>1</v>
      </c>
      <c r="D416" s="7">
        <f ca="1">IF($B416 = 1 + N("Presidente"),
    127,
    IF($B416 = 2 + N("Vice-Presidente"),
        72,
        IF($B416 = 3 + N("Secretária bilíngue"),
            13,
            RANDBETWEEN(5,COUNT(Name!$A:$A) + 1)
        )
    )
)</f>
        <v>232</v>
      </c>
      <c r="E416" s="7" t="str">
        <f ca="1" xml:space="preserve">
VLOOKUP(
  $D416,
  Name!$A:$B,
  2,
  FALSE
)
&amp; " " &amp;
IF($B416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Bicalho Morato</v>
      </c>
      <c r="F416" s="7">
        <v>2</v>
      </c>
      <c r="G416" s="7" t="str" cm="1">
        <f t="array" aca="1" ref="G416" ca="1">VLOOKUP(INDEX(States!$B:$B,RANDBETWEEN(2,COUNTA(States!$A:$A)),1),States!$B:$C,2,FALSE)</f>
        <v>Azores</v>
      </c>
      <c r="H416" s="7" t="str">
        <f ca="1">VLOOKUP($D416,Name!$A:$C,3,FALSE)</f>
        <v>M</v>
      </c>
      <c r="I416" s="7" cm="1">
        <f t="array" aca="1" ref="I416" ca="1">INDEX('Marital status'!$A:$A,RANDBETWEEN(2,COUNTA('Marital status'!$A:$A)),1)</f>
        <v>3</v>
      </c>
      <c r="J416" s="7">
        <f t="shared" ca="1" si="62"/>
        <v>2</v>
      </c>
      <c r="K416" s="8">
        <f t="shared" ca="1" si="63"/>
        <v>35558</v>
      </c>
      <c r="L416" s="6">
        <f t="shared" ca="1" si="64"/>
        <v>4</v>
      </c>
      <c r="M416" s="7">
        <f ca="1" xml:space="preserve">
  IF(OR($N416 = 2, $N416 = 3, $N416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16" s="6">
        <f t="shared" ca="1" si="65"/>
        <v>7</v>
      </c>
      <c r="O416" s="7" t="str">
        <f ca="1">VLOOKUP($N416,Roles!$A:$B,2,FALSE)</f>
        <v>Trainee</v>
      </c>
      <c r="P416" s="6" t="e">
        <f t="shared" ca="1" si="66"/>
        <v>#N/A</v>
      </c>
      <c r="Q416" s="8">
        <f ca="1" xml:space="preserve">
IF(
  OR(
    $N416=5,$N416=6,$N416=7,$N416=8,$N416=14
  ),
  36161,
  IF(
     (
      (TODAY() - $K416) / 365
     ) &lt; 19,
      TODAY(),
      RANDBETWEEN(36161,TODAY())
  )
)</f>
        <v>36161</v>
      </c>
      <c r="R416" s="6">
        <f ca="1">RANDBETWEEN(2,COUNTA('Recruitment source'!$A:$A))</f>
        <v>7</v>
      </c>
      <c r="S416" s="8" t="e">
        <f t="shared" ca="1" si="67"/>
        <v>#N/A</v>
      </c>
      <c r="T416" s="6" t="e">
        <f t="shared" ca="1" si="68"/>
        <v>#N/A</v>
      </c>
      <c r="U416" s="6">
        <f t="shared" ca="1" si="69"/>
        <v>3</v>
      </c>
      <c r="V416" s="1">
        <f ca="1" xml:space="preserve">
IF($N416 = 5 + N("Presidente"),
    27000,
    IF($N416 = 6 + N("Vice-presidente"),
        23000,
        IF(OR($N416 = 8, $N416= 13, $N416 = 12) + N("Secretária bilíngue ou coordenador ou especialista"),
            8000,
            IF($N416 = 7 + N("Diretor"),
                15000,
                IF($N416 = 14 + N("Gerente"),
                    12000,
                    IF($N416 = 9 + N("Estagiário"),
                        705,
                        IF($N416 = 10 + N("Trainee"),
                            805,
                            IF($N416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IF($L416 = 7,
  500,
  IF($L416 = 8,
    1000,
    IF($L416 = 9,
      1500,
      IF($L416 = 10,
        2000,
        0
      )
    )
  )
)
+
N("Adicional no salário por área")
+
IF($M416 = 14 + N("Tecnologia da Informação"),
  120,
  IF($M416 = 16 + N("Vendas"),
    110,
    IF($M416 = 15 + N("Jurídico"),
      100,
      IF(OR($M416 = 8, $M416 = 9, $M416 = 11) + N("Recursos humanos ou comercial ou comunicação e marketing"),
        80,
        0
      )
    )
  )
)
+
N("Adicionando pegadinha")
+
IF(AND($M416 = 16, $L416 = 9, $N416 = 11) + N("Se for de vendas, com mestrado, analista sênior"),
  IF($J416 = 5,
    100,
    0
  )
  +
  IF($H416 = "M",
    200,
    0
  ),
  0
)</f>
        <v>15000</v>
      </c>
    </row>
    <row r="417" spans="1:22" x14ac:dyDescent="0.2">
      <c r="A417" s="7" cm="1">
        <f t="array" aca="1" ref="A417" ca="1">INDEX(Companies!$A:$A,RANDBETWEEN(2,COUNTA(Companies!$A:$A)),1)</f>
        <v>2</v>
      </c>
      <c r="B417" s="5">
        <f t="shared" si="60"/>
        <v>416</v>
      </c>
      <c r="C417" s="6">
        <f t="shared" ca="1" si="61"/>
        <v>1</v>
      </c>
      <c r="D417" s="7">
        <f ca="1">IF($B417 = 1 + N("Presidente"),
    127,
    IF($B417 = 2 + N("Vice-Presidente"),
        72,
        IF($B417 = 3 + N("Secretária bilíngue"),
            13,
            RANDBETWEEN(5,COUNT(Name!$A:$A) + 1)
        )
    )
)</f>
        <v>303</v>
      </c>
      <c r="E417" s="7" t="str">
        <f ca="1" xml:space="preserve">
VLOOKUP(
  $D417,
  Name!$A:$B,
  2,
  FALSE
)
&amp; " " &amp;
IF($B417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Leite Bandeira</v>
      </c>
      <c r="F417" s="7">
        <v>2</v>
      </c>
      <c r="G417" s="7" t="str" cm="1">
        <f t="array" aca="1" ref="G417" ca="1">VLOOKUP(INDEX(States!$B:$B,RANDBETWEEN(2,COUNTA(States!$A:$A)),1),States!$B:$C,2,FALSE)</f>
        <v>Guarda</v>
      </c>
      <c r="H417" s="7" t="str">
        <f ca="1">VLOOKUP($D417,Name!$A:$C,3,FALSE)</f>
        <v>F</v>
      </c>
      <c r="I417" s="7" cm="1">
        <f t="array" aca="1" ref="I417" ca="1">INDEX('Marital status'!$A:$A,RANDBETWEEN(2,COUNTA('Marital status'!$A:$A)),1)</f>
        <v>6</v>
      </c>
      <c r="J417" s="7">
        <f t="shared" ca="1" si="62"/>
        <v>2</v>
      </c>
      <c r="K417" s="8">
        <f t="shared" ca="1" si="63"/>
        <v>35515</v>
      </c>
      <c r="L417" s="6">
        <f t="shared" ca="1" si="64"/>
        <v>4</v>
      </c>
      <c r="M417" s="7">
        <f ca="1" xml:space="preserve">
  IF(OR($N417 = 2, $N417 = 3, $N417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17" s="6">
        <f t="shared" ca="1" si="65"/>
        <v>8</v>
      </c>
      <c r="O417" s="7" t="str">
        <f ca="1">VLOOKUP($N417,Roles!$A:$B,2,FALSE)</f>
        <v>Analyst</v>
      </c>
      <c r="P417" s="6">
        <f t="shared" ca="1" si="66"/>
        <v>4</v>
      </c>
      <c r="Q417" s="8">
        <f ca="1" xml:space="preserve">
IF(
  OR(
    $N417=5,$N417=6,$N417=7,$N417=8,$N417=14
  ),
  36161,
  IF(
     (
      (TODAY() - $K417) / 365
     ) &lt; 19,
      TODAY(),
      RANDBETWEEN(36161,TODAY())
  )
)</f>
        <v>36161</v>
      </c>
      <c r="R417" s="6">
        <f ca="1">RANDBETWEEN(2,COUNTA('Recruitment source'!$A:$A))</f>
        <v>6</v>
      </c>
      <c r="S417" s="8" t="e">
        <f t="shared" ca="1" si="67"/>
        <v>#N/A</v>
      </c>
      <c r="T417" s="6" t="e">
        <f t="shared" ca="1" si="68"/>
        <v>#N/A</v>
      </c>
      <c r="U417" s="6">
        <f t="shared" ca="1" si="69"/>
        <v>2</v>
      </c>
      <c r="V417" s="1">
        <f ca="1" xml:space="preserve">
IF($N417 = 5 + N("Presidente"),
    27000,
    IF($N417 = 6 + N("Vice-presidente"),
        23000,
        IF(OR($N417 = 8, $N417= 13, $N417 = 12) + N("Secretária bilíngue ou coordenador ou especialista"),
            8000,
            IF($N417 = 7 + N("Diretor"),
                15000,
                IF($N417 = 14 + N("Gerente"),
                    12000,
                    IF($N417 = 9 + N("Estagiário"),
                        705,
                        IF($N417 = 10 + N("Trainee"),
                            805,
                            IF($N417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IF($L417 = 7,
  500,
  IF($L417 = 8,
    1000,
    IF($L417 = 9,
      1500,
      IF($L417 = 10,
        2000,
        0
      )
    )
  )
)
+
N("Adicional no salário por área")
+
IF($M417 = 14 + N("Tecnologia da Informação"),
  120,
  IF($M417 = 16 + N("Vendas"),
    110,
    IF($M417 = 15 + N("Jurídico"),
      100,
      IF(OR($M417 = 8, $M417 = 9, $M417 = 11) + N("Recursos humanos ou comercial ou comunicação e marketing"),
        80,
        0
      )
    )
  )
)
+
N("Adicionando pegadinha")
+
IF(AND($M417 = 16, $L417 = 9, $N417 = 11) + N("Se for de vendas, com mestrado, analista sênior"),
  IF($J417 = 5,
    100,
    0
  )
  +
  IF($H417 = "M",
    200,
    0
  ),
  0
)</f>
        <v>8080</v>
      </c>
    </row>
    <row r="418" spans="1:22" x14ac:dyDescent="0.2">
      <c r="A418" s="7" cm="1">
        <f t="array" aca="1" ref="A418" ca="1">INDEX(Companies!$A:$A,RANDBETWEEN(2,COUNTA(Companies!$A:$A)),1)</f>
        <v>2</v>
      </c>
      <c r="B418" s="5">
        <f t="shared" si="60"/>
        <v>417</v>
      </c>
      <c r="C418" s="6">
        <f t="shared" ca="1" si="61"/>
        <v>1</v>
      </c>
      <c r="D418" s="7">
        <f ca="1">IF($B418 = 1 + N("Presidente"),
    127,
    IF($B418 = 2 + N("Vice-Presidente"),
        72,
        IF($B418 = 3 + N("Secretária bilíngue"),
            13,
            RANDBETWEEN(5,COUNT(Name!$A:$A) + 1)
        )
    )
)</f>
        <v>331</v>
      </c>
      <c r="E418" s="7" t="str">
        <f ca="1" xml:space="preserve">
VLOOKUP(
  $D418,
  Name!$A:$B,
  2,
  FALSE
)
&amp; " " &amp;
IF($B418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Bermudes Abranches</v>
      </c>
      <c r="F418" s="7">
        <v>2</v>
      </c>
      <c r="G418" s="7" t="str" cm="1">
        <f t="array" aca="1" ref="G418" ca="1">VLOOKUP(INDEX(States!$B:$B,RANDBETWEEN(2,COUNTA(States!$A:$A)),1),States!$B:$C,2,FALSE)</f>
        <v>Faro</v>
      </c>
      <c r="H418" s="7" t="str">
        <f ca="1">VLOOKUP($D418,Name!$A:$C,3,FALSE)</f>
        <v>M</v>
      </c>
      <c r="I418" s="7" cm="1">
        <f t="array" aca="1" ref="I418" ca="1">INDEX('Marital status'!$A:$A,RANDBETWEEN(2,COUNTA('Marital status'!$A:$A)),1)</f>
        <v>4</v>
      </c>
      <c r="J418" s="7">
        <f t="shared" ca="1" si="62"/>
        <v>5</v>
      </c>
      <c r="K418" s="8">
        <f t="shared" ca="1" si="63"/>
        <v>35901</v>
      </c>
      <c r="L418" s="6">
        <f t="shared" ca="1" si="64"/>
        <v>4</v>
      </c>
      <c r="M418" s="7">
        <f ca="1" xml:space="preserve">
  IF(OR($N418 = 2, $N418 = 3, $N418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418" s="6">
        <f t="shared" ca="1" si="65"/>
        <v>7</v>
      </c>
      <c r="O418" s="7" t="str">
        <f ca="1">VLOOKUP($N418,Roles!$A:$B,2,FALSE)</f>
        <v>Trainee</v>
      </c>
      <c r="P418" s="6" t="e">
        <f t="shared" ca="1" si="66"/>
        <v>#N/A</v>
      </c>
      <c r="Q418" s="8">
        <f ca="1" xml:space="preserve">
IF(
  OR(
    $N418=5,$N418=6,$N418=7,$N418=8,$N418=14
  ),
  36161,
  IF(
     (
      (TODAY() - $K418) / 365
     ) &lt; 19,
      TODAY(),
      RANDBETWEEN(36161,TODAY())
  )
)</f>
        <v>36161</v>
      </c>
      <c r="R418" s="6">
        <f ca="1">RANDBETWEEN(2,COUNTA('Recruitment source'!$A:$A))</f>
        <v>11</v>
      </c>
      <c r="S418" s="8" t="e">
        <f t="shared" ca="1" si="67"/>
        <v>#N/A</v>
      </c>
      <c r="T418" s="6" t="e">
        <f t="shared" ca="1" si="68"/>
        <v>#N/A</v>
      </c>
      <c r="U418" s="6">
        <f t="shared" ca="1" si="69"/>
        <v>5</v>
      </c>
      <c r="V418" s="1">
        <f ca="1" xml:space="preserve">
IF($N418 = 5 + N("Presidente"),
    27000,
    IF($N418 = 6 + N("Vice-presidente"),
        23000,
        IF(OR($N418 = 8, $N418= 13, $N418 = 12) + N("Secretária bilíngue ou coordenador ou especialista"),
            8000,
            IF($N418 = 7 + N("Diretor"),
                15000,
                IF($N418 = 14 + N("Gerente"),
                    12000,
                    IF($N418 = 9 + N("Estagiário"),
                        705,
                        IF($N418 = 10 + N("Trainee"),
                            805,
                            IF($N418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IF($L418 = 7,
  500,
  IF($L418 = 8,
    1000,
    IF($L418 = 9,
      1500,
      IF($L418 = 10,
        2000,
        0
      )
    )
  )
)
+
N("Adicional no salário por área")
+
IF($M418 = 14 + N("Tecnologia da Informação"),
  120,
  IF($M418 = 16 + N("Vendas"),
    110,
    IF($M418 = 15 + N("Jurídico"),
      100,
      IF(OR($M418 = 8, $M418 = 9, $M418 = 11) + N("Recursos humanos ou comercial ou comunicação e marketing"),
        80,
        0
      )
    )
  )
)
+
N("Adicionando pegadinha")
+
IF(AND($M418 = 16, $L418 = 9, $N418 = 11) + N("Se for de vendas, com mestrado, analista sênior"),
  IF($J418 = 5,
    100,
    0
  )
  +
  IF($H418 = "M",
    200,
    0
  ),
  0
)</f>
        <v>15000</v>
      </c>
    </row>
    <row r="419" spans="1:22" x14ac:dyDescent="0.2">
      <c r="A419" s="7" cm="1">
        <f t="array" aca="1" ref="A419" ca="1">INDEX(Companies!$A:$A,RANDBETWEEN(2,COUNTA(Companies!$A:$A)),1)</f>
        <v>2</v>
      </c>
      <c r="B419" s="5">
        <f t="shared" si="60"/>
        <v>418</v>
      </c>
      <c r="C419" s="6">
        <f t="shared" ca="1" si="61"/>
        <v>1</v>
      </c>
      <c r="D419" s="7">
        <f ca="1">IF($B419 = 1 + N("Presidente"),
    127,
    IF($B419 = 2 + N("Vice-Presidente"),
        72,
        IF($B419 = 3 + N("Secretária bilíngue"),
            13,
            RANDBETWEEN(5,COUNT(Name!$A:$A) + 1)
        )
    )
)</f>
        <v>153</v>
      </c>
      <c r="E419" s="7" t="str">
        <f ca="1" xml:space="preserve">
VLOOKUP(
  $D419,
  Name!$A:$B,
  2,
  FALSE
)
&amp; " " &amp;
IF($B419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Pinto Trindade</v>
      </c>
      <c r="F419" s="7">
        <v>2</v>
      </c>
      <c r="G419" s="7" t="str" cm="1">
        <f t="array" aca="1" ref="G419" ca="1">VLOOKUP(INDEX(States!$B:$B,RANDBETWEEN(2,COUNTA(States!$A:$A)),1),States!$B:$C,2,FALSE)</f>
        <v>Santarém</v>
      </c>
      <c r="H419" s="7" t="str">
        <f ca="1">VLOOKUP($D419,Name!$A:$C,3,FALSE)</f>
        <v>F</v>
      </c>
      <c r="I419" s="7" cm="1">
        <f t="array" aca="1" ref="I419" ca="1">INDEX('Marital status'!$A:$A,RANDBETWEEN(2,COUNTA('Marital status'!$A:$A)),1)</f>
        <v>3</v>
      </c>
      <c r="J419" s="7">
        <f t="shared" ca="1" si="62"/>
        <v>2</v>
      </c>
      <c r="K419" s="8">
        <f t="shared" ca="1" si="63"/>
        <v>35345</v>
      </c>
      <c r="L419" s="6">
        <f t="shared" ca="1" si="64"/>
        <v>4</v>
      </c>
      <c r="M419" s="7">
        <f ca="1" xml:space="preserve">
  IF(OR($N419 = 2, $N419 = 3, $N419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19" s="6">
        <f t="shared" ca="1" si="65"/>
        <v>8</v>
      </c>
      <c r="O419" s="7" t="str">
        <f ca="1">VLOOKUP($N419,Roles!$A:$B,2,FALSE)</f>
        <v>Analyst</v>
      </c>
      <c r="P419" s="6">
        <f t="shared" ca="1" si="66"/>
        <v>2</v>
      </c>
      <c r="Q419" s="8">
        <f ca="1" xml:space="preserve">
IF(
  OR(
    $N419=5,$N419=6,$N419=7,$N419=8,$N419=14
  ),
  36161,
  IF(
     (
      (TODAY() - $K419) / 365
     ) &lt; 19,
      TODAY(),
      RANDBETWEEN(36161,TODAY())
  )
)</f>
        <v>36161</v>
      </c>
      <c r="R419" s="6">
        <f ca="1">RANDBETWEEN(2,COUNTA('Recruitment source'!$A:$A))</f>
        <v>11</v>
      </c>
      <c r="S419" s="8" t="e">
        <f t="shared" ca="1" si="67"/>
        <v>#N/A</v>
      </c>
      <c r="T419" s="6" t="e">
        <f t="shared" ca="1" si="68"/>
        <v>#N/A</v>
      </c>
      <c r="U419" s="6">
        <f t="shared" ca="1" si="69"/>
        <v>2</v>
      </c>
      <c r="V419" s="1">
        <f ca="1" xml:space="preserve">
IF($N419 = 5 + N("Presidente"),
    27000,
    IF($N419 = 6 + N("Vice-presidente"),
        23000,
        IF(OR($N419 = 8, $N419= 13, $N419 = 12) + N("Secretária bilíngue ou coordenador ou especialista"),
            8000,
            IF($N419 = 7 + N("Diretor"),
                15000,
                IF($N419 = 14 + N("Gerente"),
                    12000,
                    IF($N419 = 9 + N("Estagiário"),
                        705,
                        IF($N419 = 10 + N("Trainee"),
                            805,
                            IF($N419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IF($L419 = 7,
  500,
  IF($L419 = 8,
    1000,
    IF($L419 = 9,
      1500,
      IF($L419 = 10,
        2000,
        0
      )
    )
  )
)
+
N("Adicional no salário por área")
+
IF($M419 = 14 + N("Tecnologia da Informação"),
  120,
  IF($M419 = 16 + N("Vendas"),
    110,
    IF($M419 = 15 + N("Jurídico"),
      100,
      IF(OR($M419 = 8, $M419 = 9, $M419 = 11) + N("Recursos humanos ou comercial ou comunicação e marketing"),
        80,
        0
      )
    )
  )
)
+
N("Adicionando pegadinha")
+
IF(AND($M419 = 16, $L419 = 9, $N419 = 11) + N("Se for de vendas, com mestrado, analista sênior"),
  IF($J419 = 5,
    100,
    0
  )
  +
  IF($H419 = "M",
    200,
    0
  ),
  0
)</f>
        <v>8080</v>
      </c>
    </row>
    <row r="420" spans="1:22" x14ac:dyDescent="0.2">
      <c r="A420" s="7" cm="1">
        <f t="array" aca="1" ref="A420" ca="1">INDEX(Companies!$A:$A,RANDBETWEEN(2,COUNTA(Companies!$A:$A)),1)</f>
        <v>2</v>
      </c>
      <c r="B420" s="5">
        <f t="shared" si="60"/>
        <v>419</v>
      </c>
      <c r="C420" s="6">
        <f t="shared" ca="1" si="61"/>
        <v>1</v>
      </c>
      <c r="D420" s="7">
        <f ca="1">IF($B420 = 1 + N("Presidente"),
    127,
    IF($B420 = 2 + N("Vice-Presidente"),
        72,
        IF($B420 = 3 + N("Secretária bilíngue"),
            13,
            RANDBETWEEN(5,COUNT(Name!$A:$A) + 1)
        )
    )
)</f>
        <v>93</v>
      </c>
      <c r="E420" s="7" t="str">
        <f ca="1" xml:space="preserve">
VLOOKUP(
  $D420,
  Name!$A:$B,
  2,
  FALSE
)
&amp; " " &amp;
IF($B420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César Oliveira dos Santos</v>
      </c>
      <c r="F420" s="7">
        <v>2</v>
      </c>
      <c r="G420" s="7" t="str" cm="1">
        <f t="array" aca="1" ref="G420" ca="1">VLOOKUP(INDEX(States!$B:$B,RANDBETWEEN(2,COUNTA(States!$A:$A)),1),States!$B:$C,2,FALSE)</f>
        <v xml:space="preserve"> Lisboa</v>
      </c>
      <c r="H420" s="7" t="str">
        <f ca="1">VLOOKUP($D420,Name!$A:$C,3,FALSE)</f>
        <v>M</v>
      </c>
      <c r="I420" s="7" cm="1">
        <f t="array" aca="1" ref="I420" ca="1">INDEX('Marital status'!$A:$A,RANDBETWEEN(2,COUNTA('Marital status'!$A:$A)),1)</f>
        <v>4</v>
      </c>
      <c r="J420" s="7">
        <f t="shared" ca="1" si="62"/>
        <v>3</v>
      </c>
      <c r="K420" s="8">
        <f t="shared" ca="1" si="63"/>
        <v>20856</v>
      </c>
      <c r="L420" s="6">
        <f t="shared" ca="1" si="64"/>
        <v>4</v>
      </c>
      <c r="M420" s="7">
        <f ca="1" xml:space="preserve">
  IF(OR($N420 = 2, $N420 = 3, $N420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420" s="6">
        <f t="shared" ca="1" si="65"/>
        <v>6</v>
      </c>
      <c r="O420" s="7" t="str">
        <f ca="1">VLOOKUP($N420,Roles!$A:$B,2,FALSE)</f>
        <v>Intern</v>
      </c>
      <c r="P420" s="6" t="e">
        <f t="shared" ca="1" si="66"/>
        <v>#N/A</v>
      </c>
      <c r="Q420" s="8">
        <f ca="1" xml:space="preserve">
IF(
  OR(
    $N420=5,$N420=6,$N420=7,$N420=8,$N420=14
  ),
  36161,
  IF(
     (
      (TODAY() - $K420) / 365
     ) &lt; 19,
      TODAY(),
      RANDBETWEEN(36161,TODAY())
  )
)</f>
        <v>36161</v>
      </c>
      <c r="R420" s="6">
        <f ca="1">RANDBETWEEN(2,COUNTA('Recruitment source'!$A:$A))</f>
        <v>12</v>
      </c>
      <c r="S420" s="8" t="e">
        <f t="shared" ca="1" si="67"/>
        <v>#N/A</v>
      </c>
      <c r="T420" s="6" t="e">
        <f t="shared" ca="1" si="68"/>
        <v>#N/A</v>
      </c>
      <c r="U420" s="6">
        <f t="shared" ca="1" si="69"/>
        <v>5</v>
      </c>
      <c r="V420" s="1">
        <f ca="1" xml:space="preserve">
IF($N420 = 5 + N("Presidente"),
    27000,
    IF($N420 = 6 + N("Vice-presidente"),
        23000,
        IF(OR($N420 = 8, $N420= 13, $N420 = 12) + N("Secretária bilíngue ou coordenador ou especialista"),
            8000,
            IF($N420 = 7 + N("Diretor"),
                15000,
                IF($N420 = 14 + N("Gerente"),
                    12000,
                    IF($N420 = 9 + N("Estagiário"),
                        705,
                        IF($N420 = 10 + N("Trainee"),
                            805,
                            IF($N420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IF($L420 = 7,
  500,
  IF($L420 = 8,
    1000,
    IF($L420 = 9,
      1500,
      IF($L420 = 10,
        2000,
        0
      )
    )
  )
)
+
N("Adicional no salário por área")
+
IF($M420 = 14 + N("Tecnologia da Informação"),
  120,
  IF($M420 = 16 + N("Vendas"),
    110,
    IF($M420 = 15 + N("Jurídico"),
      100,
      IF(OR($M420 = 8, $M420 = 9, $M420 = 11) + N("Recursos humanos ou comercial ou comunicação e marketing"),
        80,
        0
      )
    )
  )
)
+
N("Adicionando pegadinha")
+
IF(AND($M420 = 16, $L420 = 9, $N420 = 11) + N("Se for de vendas, com mestrado, analista sênior"),
  IF($J420 = 5,
    100,
    0
  )
  +
  IF($H420 = "M",
    200,
    0
  ),
  0
)</f>
        <v>23000</v>
      </c>
    </row>
    <row r="421" spans="1:22" x14ac:dyDescent="0.2">
      <c r="A421" s="7" cm="1">
        <f t="array" aca="1" ref="A421" ca="1">INDEX(Companies!$A:$A,RANDBETWEEN(2,COUNTA(Companies!$A:$A)),1)</f>
        <v>2</v>
      </c>
      <c r="B421" s="5">
        <f t="shared" si="60"/>
        <v>420</v>
      </c>
      <c r="C421" s="6">
        <f t="shared" ca="1" si="61"/>
        <v>1</v>
      </c>
      <c r="D421" s="7">
        <f ca="1">IF($B421 = 1 + N("Presidente"),
    127,
    IF($B421 = 2 + N("Vice-Presidente"),
        72,
        IF($B421 = 3 + N("Secretária bilíngue"),
            13,
            RANDBETWEEN(5,COUNT(Name!$A:$A) + 1)
        )
    )
)</f>
        <v>119</v>
      </c>
      <c r="E421" s="7" t="str">
        <f ca="1" xml:space="preserve">
VLOOKUP(
  $D421,
  Name!$A:$B,
  2,
  FALSE
)
&amp; " " &amp;
IF($B421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Fontana Barbieri</v>
      </c>
      <c r="F421" s="7">
        <v>2</v>
      </c>
      <c r="G421" s="7" t="str" cm="1">
        <f t="array" aca="1" ref="G421" ca="1">VLOOKUP(INDEX(States!$B:$B,RANDBETWEEN(2,COUNTA(States!$A:$A)),1),States!$B:$C,2,FALSE)</f>
        <v>Vila Real</v>
      </c>
      <c r="H421" s="7" t="str">
        <f ca="1">VLOOKUP($D421,Name!$A:$C,3,FALSE)</f>
        <v>F</v>
      </c>
      <c r="I421" s="7" cm="1">
        <f t="array" aca="1" ref="I421" ca="1">INDEX('Marital status'!$A:$A,RANDBETWEEN(2,COUNTA('Marital status'!$A:$A)),1)</f>
        <v>4</v>
      </c>
      <c r="J421" s="7">
        <f t="shared" ca="1" si="62"/>
        <v>2</v>
      </c>
      <c r="K421" s="8">
        <f t="shared" ca="1" si="63"/>
        <v>33129</v>
      </c>
      <c r="L421" s="6">
        <f t="shared" ca="1" si="64"/>
        <v>4</v>
      </c>
      <c r="M421" s="7">
        <f ca="1" xml:space="preserve">
  IF(OR($N421 = 2, $N421 = 3, $N421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21" s="6">
        <f t="shared" ca="1" si="65"/>
        <v>8</v>
      </c>
      <c r="O421" s="7" t="str">
        <f ca="1">VLOOKUP($N421,Roles!$A:$B,2,FALSE)</f>
        <v>Analyst</v>
      </c>
      <c r="P421" s="6">
        <f t="shared" ca="1" si="66"/>
        <v>3</v>
      </c>
      <c r="Q421" s="8">
        <f ca="1" xml:space="preserve">
IF(
  OR(
    $N421=5,$N421=6,$N421=7,$N421=8,$N421=14
  ),
  36161,
  IF(
     (
      (TODAY() - $K421) / 365
     ) &lt; 19,
      TODAY(),
      RANDBETWEEN(36161,TODAY())
  )
)</f>
        <v>36161</v>
      </c>
      <c r="R421" s="6">
        <f ca="1">RANDBETWEEN(2,COUNTA('Recruitment source'!$A:$A))</f>
        <v>2</v>
      </c>
      <c r="S421" s="8" t="e">
        <f t="shared" ca="1" si="67"/>
        <v>#N/A</v>
      </c>
      <c r="T421" s="6" t="e">
        <f t="shared" ca="1" si="68"/>
        <v>#N/A</v>
      </c>
      <c r="U421" s="6">
        <f t="shared" ca="1" si="69"/>
        <v>5</v>
      </c>
      <c r="V421" s="1">
        <f ca="1" xml:space="preserve">
IF($N421 = 5 + N("Presidente"),
    27000,
    IF($N421 = 6 + N("Vice-presidente"),
        23000,
        IF(OR($N421 = 8, $N421= 13, $N421 = 12) + N("Secretária bilíngue ou coordenador ou especialista"),
            8000,
            IF($N421 = 7 + N("Diretor"),
                15000,
                IF($N421 = 14 + N("Gerente"),
                    12000,
                    IF($N421 = 9 + N("Estagiário"),
                        705,
                        IF($N421 = 10 + N("Trainee"),
                            805,
                            IF($N421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IF($L421 = 7,
  500,
  IF($L421 = 8,
    1000,
    IF($L421 = 9,
      1500,
      IF($L421 = 10,
        2000,
        0
      )
    )
  )
)
+
N("Adicional no salário por área")
+
IF($M421 = 14 + N("Tecnologia da Informação"),
  120,
  IF($M421 = 16 + N("Vendas"),
    110,
    IF($M421 = 15 + N("Jurídico"),
      100,
      IF(OR($M421 = 8, $M421 = 9, $M421 = 11) + N("Recursos humanos ou comercial ou comunicação e marketing"),
        80,
        0
      )
    )
  )
)
+
N("Adicionando pegadinha")
+
IF(AND($M421 = 16, $L421 = 9, $N421 = 11) + N("Se for de vendas, com mestrado, analista sênior"),
  IF($J421 = 5,
    100,
    0
  )
  +
  IF($H421 = "M",
    200,
    0
  ),
  0
)</f>
        <v>8080</v>
      </c>
    </row>
    <row r="422" spans="1:22" x14ac:dyDescent="0.2">
      <c r="A422" s="7" cm="1">
        <f t="array" aca="1" ref="A422" ca="1">INDEX(Companies!$A:$A,RANDBETWEEN(2,COUNTA(Companies!$A:$A)),1)</f>
        <v>2</v>
      </c>
      <c r="B422" s="5">
        <f t="shared" si="60"/>
        <v>421</v>
      </c>
      <c r="C422" s="6">
        <f t="shared" ca="1" si="61"/>
        <v>1</v>
      </c>
      <c r="D422" s="7">
        <f ca="1">IF($B422 = 1 + N("Presidente"),
    127,
    IF($B422 = 2 + N("Vice-Presidente"),
        72,
        IF($B422 = 3 + N("Secretária bilíngue"),
            13,
            RANDBETWEEN(5,COUNT(Name!$A:$A) + 1)
        )
    )
)</f>
        <v>26</v>
      </c>
      <c r="E422" s="7" t="str">
        <f ca="1" xml:space="preserve">
VLOOKUP(
  $D422,
  Name!$A:$B,
  2,
  FALSE
)
&amp; " " &amp;
IF($B422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Campos sobrenome</v>
      </c>
      <c r="F422" s="7">
        <v>2</v>
      </c>
      <c r="G422" s="7" t="str" cm="1">
        <f t="array" aca="1" ref="G422" ca="1">VLOOKUP(INDEX(States!$B:$B,RANDBETWEEN(2,COUNTA(States!$A:$A)),1),States!$B:$C,2,FALSE)</f>
        <v>AveirO</v>
      </c>
      <c r="H422" s="7" t="str">
        <f ca="1">VLOOKUP($D422,Name!$A:$C,3,FALSE)</f>
        <v>F</v>
      </c>
      <c r="I422" s="7" cm="1">
        <f t="array" aca="1" ref="I422" ca="1">INDEX('Marital status'!$A:$A,RANDBETWEEN(2,COUNTA('Marital status'!$A:$A)),1)</f>
        <v>6</v>
      </c>
      <c r="J422" s="7">
        <f t="shared" ca="1" si="62"/>
        <v>2</v>
      </c>
      <c r="K422" s="8">
        <f t="shared" ca="1" si="63"/>
        <v>26202</v>
      </c>
      <c r="L422" s="6">
        <f t="shared" ca="1" si="64"/>
        <v>4</v>
      </c>
      <c r="M422" s="7">
        <f ca="1" xml:space="preserve">
  IF(OR($N422 = 2, $N422 = 3, $N422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422" s="6">
        <f t="shared" ca="1" si="65"/>
        <v>6</v>
      </c>
      <c r="O422" s="7" t="str">
        <f ca="1">VLOOKUP($N422,Roles!$A:$B,2,FALSE)</f>
        <v>Intern</v>
      </c>
      <c r="P422" s="6" t="e">
        <f t="shared" ca="1" si="66"/>
        <v>#N/A</v>
      </c>
      <c r="Q422" s="8">
        <f ca="1" xml:space="preserve">
IF(
  OR(
    $N422=5,$N422=6,$N422=7,$N422=8,$N422=14
  ),
  36161,
  IF(
     (
      (TODAY() - $K422) / 365
     ) &lt; 19,
      TODAY(),
      RANDBETWEEN(36161,TODAY())
  )
)</f>
        <v>36161</v>
      </c>
      <c r="R422" s="6">
        <f ca="1">RANDBETWEEN(2,COUNTA('Recruitment source'!$A:$A))</f>
        <v>5</v>
      </c>
      <c r="S422" s="8" t="e">
        <f t="shared" ca="1" si="67"/>
        <v>#N/A</v>
      </c>
      <c r="T422" s="6" t="e">
        <f t="shared" ca="1" si="68"/>
        <v>#N/A</v>
      </c>
      <c r="U422" s="6">
        <f t="shared" ca="1" si="69"/>
        <v>3</v>
      </c>
      <c r="V422" s="1">
        <f ca="1" xml:space="preserve">
IF($N422 = 5 + N("Presidente"),
    27000,
    IF($N422 = 6 + N("Vice-presidente"),
        23000,
        IF(OR($N422 = 8, $N422= 13, $N422 = 12) + N("Secretária bilíngue ou coordenador ou especialista"),
            8000,
            IF($N422 = 7 + N("Diretor"),
                15000,
                IF($N422 = 14 + N("Gerente"),
                    12000,
                    IF($N422 = 9 + N("Estagiário"),
                        705,
                        IF($N422 = 10 + N("Trainee"),
                            805,
                            IF($N422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IF($L422 = 7,
  500,
  IF($L422 = 8,
    1000,
    IF($L422 = 9,
      1500,
      IF($L422 = 10,
        2000,
        0
      )
    )
  )
)
+
N("Adicional no salário por área")
+
IF($M422 = 14 + N("Tecnologia da Informação"),
  120,
  IF($M422 = 16 + N("Vendas"),
    110,
    IF($M422 = 15 + N("Jurídico"),
      100,
      IF(OR($M422 = 8, $M422 = 9, $M422 = 11) + N("Recursos humanos ou comercial ou comunicação e marketing"),
        80,
        0
      )
    )
  )
)
+
N("Adicionando pegadinha")
+
IF(AND($M422 = 16, $L422 = 9, $N422 = 11) + N("Se for de vendas, com mestrado, analista sênior"),
  IF($J422 = 5,
    100,
    0
  )
  +
  IF($H422 = "M",
    200,
    0
  ),
  0
)</f>
        <v>23000</v>
      </c>
    </row>
    <row r="423" spans="1:22" x14ac:dyDescent="0.2">
      <c r="A423" s="7" cm="1">
        <f t="array" aca="1" ref="A423" ca="1">INDEX(Companies!$A:$A,RANDBETWEEN(2,COUNTA(Companies!$A:$A)),1)</f>
        <v>2</v>
      </c>
      <c r="B423" s="5">
        <f t="shared" si="60"/>
        <v>422</v>
      </c>
      <c r="C423" s="6">
        <f t="shared" ca="1" si="61"/>
        <v>1</v>
      </c>
      <c r="D423" s="7">
        <f ca="1">IF($B423 = 1 + N("Presidente"),
    127,
    IF($B423 = 2 + N("Vice-Presidente"),
        72,
        IF($B423 = 3 + N("Secretária bilíngue"),
            13,
            RANDBETWEEN(5,COUNT(Name!$A:$A) + 1)
        )
    )
)</f>
        <v>348</v>
      </c>
      <c r="E423" s="7" t="str">
        <f ca="1" xml:space="preserve">
VLOOKUP(
  $D423,
  Name!$A:$B,
  2,
  FALSE
)
&amp; " " &amp;
IF($B423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Asvilla Pasquim</v>
      </c>
      <c r="F423" s="7">
        <v>2</v>
      </c>
      <c r="G423" s="7" t="str" cm="1">
        <f t="array" aca="1" ref="G423" ca="1">VLOOKUP(INDEX(States!$B:$B,RANDBETWEEN(2,COUNTA(States!$A:$A)),1),States!$B:$C,2,FALSE)</f>
        <v>Brangança</v>
      </c>
      <c r="H423" s="7" t="str">
        <f ca="1">VLOOKUP($D423,Name!$A:$C,3,FALSE)</f>
        <v>M</v>
      </c>
      <c r="I423" s="7" cm="1">
        <f t="array" aca="1" ref="I423" ca="1">INDEX('Marital status'!$A:$A,RANDBETWEEN(2,COUNTA('Marital status'!$A:$A)),1)</f>
        <v>2</v>
      </c>
      <c r="J423" s="7">
        <f t="shared" ca="1" si="62"/>
        <v>2</v>
      </c>
      <c r="K423" s="8">
        <f t="shared" ca="1" si="63"/>
        <v>37129</v>
      </c>
      <c r="L423" s="6">
        <f t="shared" ca="1" si="64"/>
        <v>5</v>
      </c>
      <c r="M423" s="7">
        <f ca="1" xml:space="preserve">
  IF(OR($N423 = 2, $N423 = 3, $N423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23" s="6">
        <f t="shared" ca="1" si="65"/>
        <v>8</v>
      </c>
      <c r="O423" s="7" t="str">
        <f ca="1">VLOOKUP($N423,Roles!$A:$B,2,FALSE)</f>
        <v>Analyst</v>
      </c>
      <c r="P423" s="6">
        <f t="shared" ca="1" si="66"/>
        <v>4</v>
      </c>
      <c r="Q423" s="8">
        <f ca="1" xml:space="preserve">
IF(
  OR(
    $N423=5,$N423=6,$N423=7,$N423=8,$N423=14
  ),
  36161,
  IF(
     (
      (TODAY() - $K423) / 365
     ) &lt; 19,
      TODAY(),
      RANDBETWEEN(36161,TODAY())
  )
)</f>
        <v>36161</v>
      </c>
      <c r="R423" s="6">
        <f ca="1">RANDBETWEEN(2,COUNTA('Recruitment source'!$A:$A))</f>
        <v>3</v>
      </c>
      <c r="S423" s="8" t="e">
        <f t="shared" ca="1" si="67"/>
        <v>#N/A</v>
      </c>
      <c r="T423" s="6" t="e">
        <f t="shared" ca="1" si="68"/>
        <v>#N/A</v>
      </c>
      <c r="U423" s="6">
        <f t="shared" ca="1" si="69"/>
        <v>3</v>
      </c>
      <c r="V423" s="1">
        <f ca="1" xml:space="preserve">
IF($N423 = 5 + N("Presidente"),
    27000,
    IF($N423 = 6 + N("Vice-presidente"),
        23000,
        IF(OR($N423 = 8, $N423= 13, $N423 = 12) + N("Secretária bilíngue ou coordenador ou especialista"),
            8000,
            IF($N423 = 7 + N("Diretor"),
                15000,
                IF($N423 = 14 + N("Gerente"),
                    12000,
                    IF($N423 = 9 + N("Estagiário"),
                        705,
                        IF($N423 = 10 + N("Trainee"),
                            805,
                            IF($N423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IF($L423 = 7,
  500,
  IF($L423 = 8,
    1000,
    IF($L423 = 9,
      1500,
      IF($L423 = 10,
        2000,
        0
      )
    )
  )
)
+
N("Adicional no salário por área")
+
IF($M423 = 14 + N("Tecnologia da Informação"),
  120,
  IF($M423 = 16 + N("Vendas"),
    110,
    IF($M423 = 15 + N("Jurídico"),
      100,
      IF(OR($M423 = 8, $M423 = 9, $M423 = 11) + N("Recursos humanos ou comercial ou comunicação e marketing"),
        80,
        0
      )
    )
  )
)
+
N("Adicionando pegadinha")
+
IF(AND($M423 = 16, $L423 = 9, $N423 = 11) + N("Se for de vendas, com mestrado, analista sênior"),
  IF($J423 = 5,
    100,
    0
  )
  +
  IF($H423 = "M",
    200,
    0
  ),
  0
)</f>
        <v>8000</v>
      </c>
    </row>
    <row r="424" spans="1:22" x14ac:dyDescent="0.2">
      <c r="A424" s="7" cm="1">
        <f t="array" aca="1" ref="A424" ca="1">INDEX(Companies!$A:$A,RANDBETWEEN(2,COUNTA(Companies!$A:$A)),1)</f>
        <v>2</v>
      </c>
      <c r="B424" s="5">
        <f t="shared" si="60"/>
        <v>423</v>
      </c>
      <c r="C424" s="6">
        <f t="shared" ca="1" si="61"/>
        <v>1</v>
      </c>
      <c r="D424" s="7">
        <f ca="1">IF($B424 = 1 + N("Presidente"),
    127,
    IF($B424 = 2 + N("Vice-Presidente"),
        72,
        IF($B424 = 3 + N("Secretária bilíngue"),
            13,
            RANDBETWEEN(5,COUNT(Name!$A:$A) + 1)
        )
    )
)</f>
        <v>155</v>
      </c>
      <c r="E424" s="7" t="str">
        <f ca="1" xml:space="preserve">
VLOOKUP(
  $D424,
  Name!$A:$B,
  2,
  FALSE
)
&amp; " " &amp;
IF($B424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Fernandes Santos</v>
      </c>
      <c r="F424" s="7">
        <v>2</v>
      </c>
      <c r="G424" s="7" t="str" cm="1">
        <f t="array" aca="1" ref="G424" ca="1">VLOOKUP(INDEX(States!$B:$B,RANDBETWEEN(2,COUNTA(States!$A:$A)),1),States!$B:$C,2,FALSE)</f>
        <v>Santarém</v>
      </c>
      <c r="H424" s="7" t="str">
        <f ca="1">VLOOKUP($D424,Name!$A:$C,3,FALSE)</f>
        <v>F</v>
      </c>
      <c r="I424" s="7" cm="1">
        <f t="array" aca="1" ref="I424" ca="1">INDEX('Marital status'!$A:$A,RANDBETWEEN(2,COUNTA('Marital status'!$A:$A)),1)</f>
        <v>2</v>
      </c>
      <c r="J424" s="7">
        <f t="shared" ca="1" si="62"/>
        <v>2</v>
      </c>
      <c r="K424" s="8">
        <f t="shared" ca="1" si="63"/>
        <v>29366</v>
      </c>
      <c r="L424" s="6">
        <f t="shared" ca="1" si="64"/>
        <v>4</v>
      </c>
      <c r="M424" s="7">
        <f ca="1" xml:space="preserve">
  IF(OR($N424 = 2, $N424 = 3, $N424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24" s="6">
        <f t="shared" ca="1" si="65"/>
        <v>6</v>
      </c>
      <c r="O424" s="7" t="str">
        <f ca="1">VLOOKUP($N424,Roles!$A:$B,2,FALSE)</f>
        <v>Intern</v>
      </c>
      <c r="P424" s="6" t="e">
        <f t="shared" ca="1" si="66"/>
        <v>#N/A</v>
      </c>
      <c r="Q424" s="8">
        <f ca="1" xml:space="preserve">
IF(
  OR(
    $N424=5,$N424=6,$N424=7,$N424=8,$N424=14
  ),
  36161,
  IF(
     (
      (TODAY() - $K424) / 365
     ) &lt; 19,
      TODAY(),
      RANDBETWEEN(36161,TODAY())
  )
)</f>
        <v>36161</v>
      </c>
      <c r="R424" s="6">
        <f ca="1">RANDBETWEEN(2,COUNTA('Recruitment source'!$A:$A))</f>
        <v>8</v>
      </c>
      <c r="S424" s="8" t="e">
        <f t="shared" ca="1" si="67"/>
        <v>#N/A</v>
      </c>
      <c r="T424" s="6" t="e">
        <f t="shared" ca="1" si="68"/>
        <v>#N/A</v>
      </c>
      <c r="U424" s="6">
        <f t="shared" ca="1" si="69"/>
        <v>3</v>
      </c>
      <c r="V424" s="1">
        <f ca="1" xml:space="preserve">
IF($N424 = 5 + N("Presidente"),
    27000,
    IF($N424 = 6 + N("Vice-presidente"),
        23000,
        IF(OR($N424 = 8, $N424= 13, $N424 = 12) + N("Secretária bilíngue ou coordenador ou especialista"),
            8000,
            IF($N424 = 7 + N("Diretor"),
                15000,
                IF($N424 = 14 + N("Gerente"),
                    12000,
                    IF($N424 = 9 + N("Estagiário"),
                        705,
                        IF($N424 = 10 + N("Trainee"),
                            805,
                            IF($N424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IF($L424 = 7,
  500,
  IF($L424 = 8,
    1000,
    IF($L424 = 9,
      1500,
      IF($L424 = 10,
        2000,
        0
      )
    )
  )
)
+
N("Adicional no salário por área")
+
IF($M424 = 14 + N("Tecnologia da Informação"),
  120,
  IF($M424 = 16 + N("Vendas"),
    110,
    IF($M424 = 15 + N("Jurídico"),
      100,
      IF(OR($M424 = 8, $M424 = 9, $M424 = 11) + N("Recursos humanos ou comercial ou comunicação e marketing"),
        80,
        0
      )
    )
  )
)
+
N("Adicionando pegadinha")
+
IF(AND($M424 = 16, $L424 = 9, $N424 = 11) + N("Se for de vendas, com mestrado, analista sênior"),
  IF($J424 = 5,
    100,
    0
  )
  +
  IF($H424 = "M",
    200,
    0
  ),
  0
)</f>
        <v>23000</v>
      </c>
    </row>
    <row r="425" spans="1:22" x14ac:dyDescent="0.2">
      <c r="A425" s="7" cm="1">
        <f t="array" aca="1" ref="A425" ca="1">INDEX(Companies!$A:$A,RANDBETWEEN(2,COUNTA(Companies!$A:$A)),1)</f>
        <v>2</v>
      </c>
      <c r="B425" s="5">
        <f t="shared" si="60"/>
        <v>424</v>
      </c>
      <c r="C425" s="6">
        <f t="shared" ca="1" si="61"/>
        <v>1</v>
      </c>
      <c r="D425" s="7">
        <f ca="1">IF($B425 = 1 + N("Presidente"),
    127,
    IF($B425 = 2 + N("Vice-Presidente"),
        72,
        IF($B425 = 3 + N("Secretária bilíngue"),
            13,
            RANDBETWEEN(5,COUNT(Name!$A:$A) + 1)
        )
    )
)</f>
        <v>301</v>
      </c>
      <c r="E425" s="7" t="str">
        <f ca="1" xml:space="preserve">
VLOOKUP(
  $D425,
  Name!$A:$B,
  2,
  FALSE
)
&amp; " " &amp;
IF($B425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Ildelfonso Auth</v>
      </c>
      <c r="F425" s="7">
        <v>2</v>
      </c>
      <c r="G425" s="7" t="str" cm="1">
        <f t="array" aca="1" ref="G425" ca="1">VLOOKUP(INDEX(States!$B:$B,RANDBETWEEN(2,COUNTA(States!$A:$A)),1),States!$B:$C,2,FALSE)</f>
        <v xml:space="preserve"> Lisboa</v>
      </c>
      <c r="H425" s="7" t="str">
        <f ca="1">VLOOKUP($D425,Name!$A:$C,3,FALSE)</f>
        <v>M</v>
      </c>
      <c r="I425" s="7" cm="1">
        <f t="array" aca="1" ref="I425" ca="1">INDEX('Marital status'!$A:$A,RANDBETWEEN(2,COUNTA('Marital status'!$A:$A)),1)</f>
        <v>4</v>
      </c>
      <c r="J425" s="7">
        <f t="shared" ca="1" si="62"/>
        <v>2</v>
      </c>
      <c r="K425" s="8">
        <f t="shared" ca="1" si="63"/>
        <v>34754</v>
      </c>
      <c r="L425" s="6">
        <f t="shared" ca="1" si="64"/>
        <v>5</v>
      </c>
      <c r="M425" s="7">
        <f ca="1" xml:space="preserve">
  IF(OR($N425 = 2, $N425 = 3, $N425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425" s="6">
        <f t="shared" ca="1" si="65"/>
        <v>8</v>
      </c>
      <c r="O425" s="7" t="str">
        <f ca="1">VLOOKUP($N425,Roles!$A:$B,2,FALSE)</f>
        <v>Analyst</v>
      </c>
      <c r="P425" s="6">
        <f t="shared" ca="1" si="66"/>
        <v>2</v>
      </c>
      <c r="Q425" s="8">
        <f ca="1" xml:space="preserve">
IF(
  OR(
    $N425=5,$N425=6,$N425=7,$N425=8,$N425=14
  ),
  36161,
  IF(
     (
      (TODAY() - $K425) / 365
     ) &lt; 19,
      TODAY(),
      RANDBETWEEN(36161,TODAY())
  )
)</f>
        <v>36161</v>
      </c>
      <c r="R425" s="6">
        <f ca="1">RANDBETWEEN(2,COUNTA('Recruitment source'!$A:$A))</f>
        <v>6</v>
      </c>
      <c r="S425" s="8" t="e">
        <f t="shared" ca="1" si="67"/>
        <v>#N/A</v>
      </c>
      <c r="T425" s="6" t="e">
        <f t="shared" ca="1" si="68"/>
        <v>#N/A</v>
      </c>
      <c r="U425" s="6">
        <f t="shared" ca="1" si="69"/>
        <v>3</v>
      </c>
      <c r="V425" s="1">
        <f ca="1" xml:space="preserve">
IF($N425 = 5 + N("Presidente"),
    27000,
    IF($N425 = 6 + N("Vice-presidente"),
        23000,
        IF(OR($N425 = 8, $N425= 13, $N425 = 12) + N("Secretária bilíngue ou coordenador ou especialista"),
            8000,
            IF($N425 = 7 + N("Diretor"),
                15000,
                IF($N425 = 14 + N("Gerente"),
                    12000,
                    IF($N425 = 9 + N("Estagiário"),
                        705,
                        IF($N425 = 10 + N("Trainee"),
                            805,
                            IF($N425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IF($L425 = 7,
  500,
  IF($L425 = 8,
    1000,
    IF($L425 = 9,
      1500,
      IF($L425 = 10,
        2000,
        0
      )
    )
  )
)
+
N("Adicional no salário por área")
+
IF($M425 = 14 + N("Tecnologia da Informação"),
  120,
  IF($M425 = 16 + N("Vendas"),
    110,
    IF($M425 = 15 + N("Jurídico"),
      100,
      IF(OR($M425 = 8, $M425 = 9, $M425 = 11) + N("Recursos humanos ou comercial ou comunicação e marketing"),
        80,
        0
      )
    )
  )
)
+
N("Adicionando pegadinha")
+
IF(AND($M425 = 16, $L425 = 9, $N425 = 11) + N("Se for de vendas, com mestrado, analista sênior"),
  IF($J425 = 5,
    100,
    0
  )
  +
  IF($H425 = "M",
    200,
    0
  ),
  0
)</f>
        <v>8080</v>
      </c>
    </row>
    <row r="426" spans="1:22" x14ac:dyDescent="0.2">
      <c r="A426" s="7" cm="1">
        <f t="array" aca="1" ref="A426" ca="1">INDEX(Companies!$A:$A,RANDBETWEEN(2,COUNTA(Companies!$A:$A)),1)</f>
        <v>2</v>
      </c>
      <c r="B426" s="5">
        <f t="shared" si="60"/>
        <v>425</v>
      </c>
      <c r="C426" s="6">
        <f t="shared" ca="1" si="61"/>
        <v>1</v>
      </c>
      <c r="D426" s="7">
        <f ca="1">IF($B426 = 1 + N("Presidente"),
    127,
    IF($B426 = 2 + N("Vice-Presidente"),
        72,
        IF($B426 = 3 + N("Secretária bilíngue"),
            13,
            RANDBETWEEN(5,COUNT(Name!$A:$A) + 1)
        )
    )
)</f>
        <v>224</v>
      </c>
      <c r="E426" s="7" t="str">
        <f ca="1" xml:space="preserve">
VLOOKUP(
  $D426,
  Name!$A:$B,
  2,
  FALSE
)
&amp; " " &amp;
IF($B426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Longo Esposito</v>
      </c>
      <c r="F426" s="7">
        <v>2</v>
      </c>
      <c r="G426" s="7" t="str" cm="1">
        <f t="array" aca="1" ref="G426" ca="1">VLOOKUP(INDEX(States!$B:$B,RANDBETWEEN(2,COUNTA(States!$A:$A)),1),States!$B:$C,2,FALSE)</f>
        <v>Beja</v>
      </c>
      <c r="H426" s="7" t="str">
        <f ca="1">VLOOKUP($D426,Name!$A:$C,3,FALSE)</f>
        <v>F</v>
      </c>
      <c r="I426" s="7" cm="1">
        <f t="array" aca="1" ref="I426" ca="1">INDEX('Marital status'!$A:$A,RANDBETWEEN(2,COUNTA('Marital status'!$A:$A)),1)</f>
        <v>4</v>
      </c>
      <c r="J426" s="7">
        <f t="shared" ca="1" si="62"/>
        <v>2</v>
      </c>
      <c r="K426" s="8">
        <f t="shared" ca="1" si="63"/>
        <v>31105</v>
      </c>
      <c r="L426" s="6">
        <f t="shared" ca="1" si="64"/>
        <v>4</v>
      </c>
      <c r="M426" s="7">
        <f ca="1" xml:space="preserve">
  IF(OR($N426 = 2, $N426 = 3, $N426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426" s="6">
        <f t="shared" ca="1" si="65"/>
        <v>7</v>
      </c>
      <c r="O426" s="7" t="str">
        <f ca="1">VLOOKUP($N426,Roles!$A:$B,2,FALSE)</f>
        <v>Trainee</v>
      </c>
      <c r="P426" s="6" t="e">
        <f t="shared" ca="1" si="66"/>
        <v>#N/A</v>
      </c>
      <c r="Q426" s="8">
        <f ca="1" xml:space="preserve">
IF(
  OR(
    $N426=5,$N426=6,$N426=7,$N426=8,$N426=14
  ),
  36161,
  IF(
     (
      (TODAY() - $K426) / 365
     ) &lt; 19,
      TODAY(),
      RANDBETWEEN(36161,TODAY())
  )
)</f>
        <v>36161</v>
      </c>
      <c r="R426" s="6">
        <f ca="1">RANDBETWEEN(2,COUNTA('Recruitment source'!$A:$A))</f>
        <v>5</v>
      </c>
      <c r="S426" s="8" t="e">
        <f t="shared" ca="1" si="67"/>
        <v>#N/A</v>
      </c>
      <c r="T426" s="6" t="e">
        <f t="shared" ca="1" si="68"/>
        <v>#N/A</v>
      </c>
      <c r="U426" s="6">
        <f t="shared" ca="1" si="69"/>
        <v>2</v>
      </c>
      <c r="V426" s="1">
        <f ca="1" xml:space="preserve">
IF($N426 = 5 + N("Presidente"),
    27000,
    IF($N426 = 6 + N("Vice-presidente"),
        23000,
        IF(OR($N426 = 8, $N426= 13, $N426 = 12) + N("Secretária bilíngue ou coordenador ou especialista"),
            8000,
            IF($N426 = 7 + N("Diretor"),
                15000,
                IF($N426 = 14 + N("Gerente"),
                    12000,
                    IF($N426 = 9 + N("Estagiário"),
                        705,
                        IF($N426 = 10 + N("Trainee"),
                            805,
                            IF($N426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IF($L426 = 7,
  500,
  IF($L426 = 8,
    1000,
    IF($L426 = 9,
      1500,
      IF($L426 = 10,
        2000,
        0
      )
    )
  )
)
+
N("Adicional no salário por área")
+
IF($M426 = 14 + N("Tecnologia da Informação"),
  120,
  IF($M426 = 16 + N("Vendas"),
    110,
    IF($M426 = 15 + N("Jurídico"),
      100,
      IF(OR($M426 = 8, $M426 = 9, $M426 = 11) + N("Recursos humanos ou comercial ou comunicação e marketing"),
        80,
        0
      )
    )
  )
)
+
N("Adicionando pegadinha")
+
IF(AND($M426 = 16, $L426 = 9, $N426 = 11) + N("Se for de vendas, com mestrado, analista sênior"),
  IF($J426 = 5,
    100,
    0
  )
  +
  IF($H426 = "M",
    200,
    0
  ),
  0
)</f>
        <v>15000</v>
      </c>
    </row>
    <row r="427" spans="1:22" x14ac:dyDescent="0.2">
      <c r="A427" s="7" cm="1">
        <f t="array" aca="1" ref="A427" ca="1">INDEX(Companies!$A:$A,RANDBETWEEN(2,COUNTA(Companies!$A:$A)),1)</f>
        <v>2</v>
      </c>
      <c r="B427" s="5">
        <f t="shared" si="60"/>
        <v>426</v>
      </c>
      <c r="C427" s="6">
        <f t="shared" ca="1" si="61"/>
        <v>1</v>
      </c>
      <c r="D427" s="7">
        <f ca="1">IF($B427 = 1 + N("Presidente"),
    127,
    IF($B427 = 2 + N("Vice-Presidente"),
        72,
        IF($B427 = 3 + N("Secretária bilíngue"),
            13,
            RANDBETWEEN(5,COUNT(Name!$A:$A) + 1)
        )
    )
)</f>
        <v>49</v>
      </c>
      <c r="E427" s="7" t="str">
        <f ca="1" xml:space="preserve">
VLOOKUP(
  $D427,
  Name!$A:$B,
  2,
  FALSE
)
&amp; " " &amp;
IF($B427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Pedroso Tavares</v>
      </c>
      <c r="F427" s="7">
        <v>2</v>
      </c>
      <c r="G427" s="7" t="str" cm="1">
        <f t="array" aca="1" ref="G427" ca="1">VLOOKUP(INDEX(States!$B:$B,RANDBETWEEN(2,COUNTA(States!$A:$A)),1),States!$B:$C,2,FALSE)</f>
        <v>Vila Real</v>
      </c>
      <c r="H427" s="7" t="str">
        <f ca="1">VLOOKUP($D427,Name!$A:$C,3,FALSE)</f>
        <v>M</v>
      </c>
      <c r="I427" s="7" cm="1">
        <f t="array" aca="1" ref="I427" ca="1">INDEX('Marital status'!$A:$A,RANDBETWEEN(2,COUNTA('Marital status'!$A:$A)),1)</f>
        <v>4</v>
      </c>
      <c r="J427" s="7">
        <f t="shared" ca="1" si="62"/>
        <v>3</v>
      </c>
      <c r="K427" s="8">
        <f t="shared" ca="1" si="63"/>
        <v>33026</v>
      </c>
      <c r="L427" s="6">
        <f t="shared" ca="1" si="64"/>
        <v>4</v>
      </c>
      <c r="M427" s="7">
        <f ca="1" xml:space="preserve">
  IF(OR($N427 = 2, $N427 = 3, $N427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27" s="6">
        <f t="shared" ca="1" si="65"/>
        <v>8</v>
      </c>
      <c r="O427" s="7" t="str">
        <f ca="1">VLOOKUP($N427,Roles!$A:$B,2,FALSE)</f>
        <v>Analyst</v>
      </c>
      <c r="P427" s="6">
        <f t="shared" ca="1" si="66"/>
        <v>4</v>
      </c>
      <c r="Q427" s="8">
        <f ca="1" xml:space="preserve">
IF(
  OR(
    $N427=5,$N427=6,$N427=7,$N427=8,$N427=14
  ),
  36161,
  IF(
     (
      (TODAY() - $K427) / 365
     ) &lt; 19,
      TODAY(),
      RANDBETWEEN(36161,TODAY())
  )
)</f>
        <v>36161</v>
      </c>
      <c r="R427" s="6">
        <f ca="1">RANDBETWEEN(2,COUNTA('Recruitment source'!$A:$A))</f>
        <v>10</v>
      </c>
      <c r="S427" s="8" t="e">
        <f t="shared" ca="1" si="67"/>
        <v>#N/A</v>
      </c>
      <c r="T427" s="6" t="e">
        <f t="shared" ca="1" si="68"/>
        <v>#N/A</v>
      </c>
      <c r="U427" s="6">
        <f t="shared" ca="1" si="69"/>
        <v>5</v>
      </c>
      <c r="V427" s="1">
        <f ca="1" xml:space="preserve">
IF($N427 = 5 + N("Presidente"),
    27000,
    IF($N427 = 6 + N("Vice-presidente"),
        23000,
        IF(OR($N427 = 8, $N427= 13, $N427 = 12) + N("Secretária bilíngue ou coordenador ou especialista"),
            8000,
            IF($N427 = 7 + N("Diretor"),
                15000,
                IF($N427 = 14 + N("Gerente"),
                    12000,
                    IF($N427 = 9 + N("Estagiário"),
                        705,
                        IF($N427 = 10 + N("Trainee"),
                            805,
                            IF($N427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IF($L427 = 7,
  500,
  IF($L427 = 8,
    1000,
    IF($L427 = 9,
      1500,
      IF($L427 = 10,
        2000,
        0
      )
    )
  )
)
+
N("Adicional no salário por área")
+
IF($M427 = 14 + N("Tecnologia da Informação"),
  120,
  IF($M427 = 16 + N("Vendas"),
    110,
    IF($M427 = 15 + N("Jurídico"),
      100,
      IF(OR($M427 = 8, $M427 = 9, $M427 = 11) + N("Recursos humanos ou comercial ou comunicação e marketing"),
        80,
        0
      )
    )
  )
)
+
N("Adicionando pegadinha")
+
IF(AND($M427 = 16, $L427 = 9, $N427 = 11) + N("Se for de vendas, com mestrado, analista sênior"),
  IF($J427 = 5,
    100,
    0
  )
  +
  IF($H427 = "M",
    200,
    0
  ),
  0
)</f>
        <v>8080</v>
      </c>
    </row>
    <row r="428" spans="1:22" x14ac:dyDescent="0.2">
      <c r="A428" s="7" cm="1">
        <f t="array" aca="1" ref="A428" ca="1">INDEX(Companies!$A:$A,RANDBETWEEN(2,COUNTA(Companies!$A:$A)),1)</f>
        <v>2</v>
      </c>
      <c r="B428" s="5">
        <f t="shared" si="60"/>
        <v>427</v>
      </c>
      <c r="C428" s="6">
        <f t="shared" ca="1" si="61"/>
        <v>1</v>
      </c>
      <c r="D428" s="7">
        <f ca="1">IF($B428 = 1 + N("Presidente"),
    127,
    IF($B428 = 2 + N("Vice-Presidente"),
        72,
        IF($B428 = 3 + N("Secretária bilíngue"),
            13,
            RANDBETWEEN(5,COUNT(Name!$A:$A) + 1)
        )
    )
)</f>
        <v>264</v>
      </c>
      <c r="E428" s="7" t="str">
        <f ca="1" xml:space="preserve">
VLOOKUP(
  $D428,
  Name!$A:$B,
  2,
  FALSE
)
&amp; " " &amp;
IF($B428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Alcantara Moraes</v>
      </c>
      <c r="F428" s="7">
        <v>2</v>
      </c>
      <c r="G428" s="7" t="str" cm="1">
        <f t="array" aca="1" ref="G428" ca="1">VLOOKUP(INDEX(States!$B:$B,RANDBETWEEN(2,COUNTA(States!$A:$A)),1),States!$B:$C,2,FALSE)</f>
        <v>Madeira</v>
      </c>
      <c r="H428" s="7" t="str">
        <f ca="1">VLOOKUP($D428,Name!$A:$C,3,FALSE)</f>
        <v>F</v>
      </c>
      <c r="I428" s="7" cm="1">
        <f t="array" aca="1" ref="I428" ca="1">INDEX('Marital status'!$A:$A,RANDBETWEEN(2,COUNTA('Marital status'!$A:$A)),1)</f>
        <v>6</v>
      </c>
      <c r="J428" s="7">
        <f t="shared" ca="1" si="62"/>
        <v>2</v>
      </c>
      <c r="K428" s="8">
        <f t="shared" ca="1" si="63"/>
        <v>20720</v>
      </c>
      <c r="L428" s="6">
        <f t="shared" ca="1" si="64"/>
        <v>4</v>
      </c>
      <c r="M428" s="7">
        <f ca="1" xml:space="preserve">
  IF(OR($N428 = 2, $N428 = 3, $N428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428" s="6">
        <f t="shared" ca="1" si="65"/>
        <v>6</v>
      </c>
      <c r="O428" s="7" t="str">
        <f ca="1">VLOOKUP($N428,Roles!$A:$B,2,FALSE)</f>
        <v>Intern</v>
      </c>
      <c r="P428" s="6" t="e">
        <f t="shared" ca="1" si="66"/>
        <v>#N/A</v>
      </c>
      <c r="Q428" s="8">
        <f ca="1" xml:space="preserve">
IF(
  OR(
    $N428=5,$N428=6,$N428=7,$N428=8,$N428=14
  ),
  36161,
  IF(
     (
      (TODAY() - $K428) / 365
     ) &lt; 19,
      TODAY(),
      RANDBETWEEN(36161,TODAY())
  )
)</f>
        <v>36161</v>
      </c>
      <c r="R428" s="6">
        <f ca="1">RANDBETWEEN(2,COUNTA('Recruitment source'!$A:$A))</f>
        <v>8</v>
      </c>
      <c r="S428" s="8" t="e">
        <f t="shared" ca="1" si="67"/>
        <v>#N/A</v>
      </c>
      <c r="T428" s="6" t="e">
        <f t="shared" ca="1" si="68"/>
        <v>#N/A</v>
      </c>
      <c r="U428" s="6">
        <f t="shared" ca="1" si="69"/>
        <v>2</v>
      </c>
      <c r="V428" s="1">
        <f ca="1" xml:space="preserve">
IF($N428 = 5 + N("Presidente"),
    27000,
    IF($N428 = 6 + N("Vice-presidente"),
        23000,
        IF(OR($N428 = 8, $N428= 13, $N428 = 12) + N("Secretária bilíngue ou coordenador ou especialista"),
            8000,
            IF($N428 = 7 + N("Diretor"),
                15000,
                IF($N428 = 14 + N("Gerente"),
                    12000,
                    IF($N428 = 9 + N("Estagiário"),
                        705,
                        IF($N428 = 10 + N("Trainee"),
                            805,
                            IF($N428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IF($L428 = 7,
  500,
  IF($L428 = 8,
    1000,
    IF($L428 = 9,
      1500,
      IF($L428 = 10,
        2000,
        0
      )
    )
  )
)
+
N("Adicional no salário por área")
+
IF($M428 = 14 + N("Tecnologia da Informação"),
  120,
  IF($M428 = 16 + N("Vendas"),
    110,
    IF($M428 = 15 + N("Jurídico"),
      100,
      IF(OR($M428 = 8, $M428 = 9, $M428 = 11) + N("Recursos humanos ou comercial ou comunicação e marketing"),
        80,
        0
      )
    )
  )
)
+
N("Adicionando pegadinha")
+
IF(AND($M428 = 16, $L428 = 9, $N428 = 11) + N("Se for de vendas, com mestrado, analista sênior"),
  IF($J428 = 5,
    100,
    0
  )
  +
  IF($H428 = "M",
    200,
    0
  ),
  0
)</f>
        <v>23000</v>
      </c>
    </row>
    <row r="429" spans="1:22" x14ac:dyDescent="0.2">
      <c r="A429" s="7" cm="1">
        <f t="array" aca="1" ref="A429" ca="1">INDEX(Companies!$A:$A,RANDBETWEEN(2,COUNTA(Companies!$A:$A)),1)</f>
        <v>2</v>
      </c>
      <c r="B429" s="5">
        <f t="shared" si="60"/>
        <v>428</v>
      </c>
      <c r="C429" s="6">
        <f t="shared" ca="1" si="61"/>
        <v>1</v>
      </c>
      <c r="D429" s="7">
        <f ca="1">IF($B429 = 1 + N("Presidente"),
    127,
    IF($B429 = 2 + N("Vice-Presidente"),
        72,
        IF($B429 = 3 + N("Secretária bilíngue"),
            13,
            RANDBETWEEN(5,COUNT(Name!$A:$A) + 1)
        )
    )
)</f>
        <v>94</v>
      </c>
      <c r="E429" s="7" t="str">
        <f ca="1" xml:space="preserve">
VLOOKUP(
  $D429,
  Name!$A:$B,
  2,
  FALSE
)
&amp; " " &amp;
IF($B429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Leone Alvim</v>
      </c>
      <c r="F429" s="7">
        <v>2</v>
      </c>
      <c r="G429" s="7" t="str" cm="1">
        <f t="array" aca="1" ref="G429" ca="1">VLOOKUP(INDEX(States!$B:$B,RANDBETWEEN(2,COUNTA(States!$A:$A)),1),States!$B:$C,2,FALSE)</f>
        <v>Brangança</v>
      </c>
      <c r="H429" s="7" t="str">
        <f ca="1">VLOOKUP($D429,Name!$A:$C,3,FALSE)</f>
        <v>F</v>
      </c>
      <c r="I429" s="7" cm="1">
        <f t="array" aca="1" ref="I429" ca="1">INDEX('Marital status'!$A:$A,RANDBETWEEN(2,COUNTA('Marital status'!$A:$A)),1)</f>
        <v>2</v>
      </c>
      <c r="J429" s="7">
        <f t="shared" ca="1" si="62"/>
        <v>4</v>
      </c>
      <c r="K429" s="8">
        <f t="shared" ca="1" si="63"/>
        <v>36162</v>
      </c>
      <c r="L429" s="6">
        <f t="shared" ca="1" si="64"/>
        <v>4</v>
      </c>
      <c r="M429" s="7">
        <f ca="1" xml:space="preserve">
  IF(OR($N429 = 2, $N429 = 3, $N429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429" s="6">
        <f t="shared" ca="1" si="65"/>
        <v>8</v>
      </c>
      <c r="O429" s="7" t="str">
        <f ca="1">VLOOKUP($N429,Roles!$A:$B,2,FALSE)</f>
        <v>Analyst</v>
      </c>
      <c r="P429" s="6">
        <f t="shared" ca="1" si="66"/>
        <v>4</v>
      </c>
      <c r="Q429" s="8">
        <f ca="1" xml:space="preserve">
IF(
  OR(
    $N429=5,$N429=6,$N429=7,$N429=8,$N429=14
  ),
  36161,
  IF(
     (
      (TODAY() - $K429) / 365
     ) &lt; 19,
      TODAY(),
      RANDBETWEEN(36161,TODAY())
  )
)</f>
        <v>36161</v>
      </c>
      <c r="R429" s="6">
        <f ca="1">RANDBETWEEN(2,COUNTA('Recruitment source'!$A:$A))</f>
        <v>9</v>
      </c>
      <c r="S429" s="8" t="e">
        <f t="shared" ca="1" si="67"/>
        <v>#N/A</v>
      </c>
      <c r="T429" s="6" t="e">
        <f t="shared" ca="1" si="68"/>
        <v>#N/A</v>
      </c>
      <c r="U429" s="6">
        <f t="shared" ca="1" si="69"/>
        <v>3</v>
      </c>
      <c r="V429" s="1">
        <f ca="1" xml:space="preserve">
IF($N429 = 5 + N("Presidente"),
    27000,
    IF($N429 = 6 + N("Vice-presidente"),
        23000,
        IF(OR($N429 = 8, $N429= 13, $N429 = 12) + N("Secretária bilíngue ou coordenador ou especialista"),
            8000,
            IF($N429 = 7 + N("Diretor"),
                15000,
                IF($N429 = 14 + N("Gerente"),
                    12000,
                    IF($N429 = 9 + N("Estagiário"),
                        705,
                        IF($N429 = 10 + N("Trainee"),
                            805,
                            IF($N429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IF($L429 = 7,
  500,
  IF($L429 = 8,
    1000,
    IF($L429 = 9,
      1500,
      IF($L429 = 10,
        2000,
        0
      )
    )
  )
)
+
N("Adicional no salário por área")
+
IF($M429 = 14 + N("Tecnologia da Informação"),
  120,
  IF($M429 = 16 + N("Vendas"),
    110,
    IF($M429 = 15 + N("Jurídico"),
      100,
      IF(OR($M429 = 8, $M429 = 9, $M429 = 11) + N("Recursos humanos ou comercial ou comunicação e marketing"),
        80,
        0
      )
    )
  )
)
+
N("Adicionando pegadinha")
+
IF(AND($M429 = 16, $L429 = 9, $N429 = 11) + N("Se for de vendas, com mestrado, analista sênior"),
  IF($J429 = 5,
    100,
    0
  )
  +
  IF($H429 = "M",
    200,
    0
  ),
  0
)</f>
        <v>8080</v>
      </c>
    </row>
    <row r="430" spans="1:22" x14ac:dyDescent="0.2">
      <c r="A430" s="7" cm="1">
        <f t="array" aca="1" ref="A430" ca="1">INDEX(Companies!$A:$A,RANDBETWEEN(2,COUNTA(Companies!$A:$A)),1)</f>
        <v>2</v>
      </c>
      <c r="B430" s="5">
        <f t="shared" si="60"/>
        <v>429</v>
      </c>
      <c r="C430" s="6">
        <f t="shared" ca="1" si="61"/>
        <v>1</v>
      </c>
      <c r="D430" s="7">
        <f ca="1">IF($B430 = 1 + N("Presidente"),
    127,
    IF($B430 = 2 + N("Vice-Presidente"),
        72,
        IF($B430 = 3 + N("Secretária bilíngue"),
            13,
            RANDBETWEEN(5,COUNT(Name!$A:$A) + 1)
        )
    )
)</f>
        <v>188</v>
      </c>
      <c r="E430" s="7" t="str">
        <f ca="1" xml:space="preserve">
VLOOKUP(
  $D430,
  Name!$A:$B,
  2,
  FALSE
)
&amp; " " &amp;
IF($B430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Campos Alves</v>
      </c>
      <c r="F430" s="7">
        <v>2</v>
      </c>
      <c r="G430" s="7" t="str" cm="1">
        <f t="array" aca="1" ref="G430" ca="1">VLOOKUP(INDEX(States!$B:$B,RANDBETWEEN(2,COUNTA(States!$A:$A)),1),States!$B:$C,2,FALSE)</f>
        <v>Castelo Branco</v>
      </c>
      <c r="H430" s="7" t="str">
        <f ca="1">VLOOKUP($D430,Name!$A:$C,3,FALSE)</f>
        <v>M</v>
      </c>
      <c r="I430" s="7" cm="1">
        <f t="array" aca="1" ref="I430" ca="1">INDEX('Marital status'!$A:$A,RANDBETWEEN(2,COUNTA('Marital status'!$A:$A)),1)</f>
        <v>4</v>
      </c>
      <c r="J430" s="7">
        <f t="shared" ca="1" si="62"/>
        <v>2</v>
      </c>
      <c r="K430" s="8">
        <f t="shared" ca="1" si="63"/>
        <v>31491</v>
      </c>
      <c r="L430" s="6">
        <f t="shared" ca="1" si="64"/>
        <v>4</v>
      </c>
      <c r="M430" s="7">
        <f ca="1" xml:space="preserve">
  IF(OR($N430 = 2, $N430 = 3, $N430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30" s="6">
        <f t="shared" ca="1" si="65"/>
        <v>7</v>
      </c>
      <c r="O430" s="7" t="str">
        <f ca="1">VLOOKUP($N430,Roles!$A:$B,2,FALSE)</f>
        <v>Trainee</v>
      </c>
      <c r="P430" s="6" t="e">
        <f t="shared" ca="1" si="66"/>
        <v>#N/A</v>
      </c>
      <c r="Q430" s="8">
        <f ca="1" xml:space="preserve">
IF(
  OR(
    $N430=5,$N430=6,$N430=7,$N430=8,$N430=14
  ),
  36161,
  IF(
     (
      (TODAY() - $K430) / 365
     ) &lt; 19,
      TODAY(),
      RANDBETWEEN(36161,TODAY())
  )
)</f>
        <v>36161</v>
      </c>
      <c r="R430" s="6">
        <f ca="1">RANDBETWEEN(2,COUNTA('Recruitment source'!$A:$A))</f>
        <v>10</v>
      </c>
      <c r="S430" s="8" t="e">
        <f t="shared" ca="1" si="67"/>
        <v>#N/A</v>
      </c>
      <c r="T430" s="6" t="e">
        <f t="shared" ca="1" si="68"/>
        <v>#N/A</v>
      </c>
      <c r="U430" s="6">
        <f t="shared" ca="1" si="69"/>
        <v>4</v>
      </c>
      <c r="V430" s="1">
        <f ca="1" xml:space="preserve">
IF($N430 = 5 + N("Presidente"),
    27000,
    IF($N430 = 6 + N("Vice-presidente"),
        23000,
        IF(OR($N430 = 8, $N430= 13, $N430 = 12) + N("Secretária bilíngue ou coordenador ou especialista"),
            8000,
            IF($N430 = 7 + N("Diretor"),
                15000,
                IF($N430 = 14 + N("Gerente"),
                    12000,
                    IF($N430 = 9 + N("Estagiário"),
                        705,
                        IF($N430 = 10 + N("Trainee"),
                            805,
                            IF($N430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IF($L430 = 7,
  500,
  IF($L430 = 8,
    1000,
    IF($L430 = 9,
      1500,
      IF($L430 = 10,
        2000,
        0
      )
    )
  )
)
+
N("Adicional no salário por área")
+
IF($M430 = 14 + N("Tecnologia da Informação"),
  120,
  IF($M430 = 16 + N("Vendas"),
    110,
    IF($M430 = 15 + N("Jurídico"),
      100,
      IF(OR($M430 = 8, $M430 = 9, $M430 = 11) + N("Recursos humanos ou comercial ou comunicação e marketing"),
        80,
        0
      )
    )
  )
)
+
N("Adicionando pegadinha")
+
IF(AND($M430 = 16, $L430 = 9, $N430 = 11) + N("Se for de vendas, com mestrado, analista sênior"),
  IF($J430 = 5,
    100,
    0
  )
  +
  IF($H430 = "M",
    200,
    0
  ),
  0
)</f>
        <v>15000</v>
      </c>
    </row>
    <row r="431" spans="1:22" x14ac:dyDescent="0.2">
      <c r="A431" s="7" cm="1">
        <f t="array" aca="1" ref="A431" ca="1">INDEX(Companies!$A:$A,RANDBETWEEN(2,COUNTA(Companies!$A:$A)),1)</f>
        <v>2</v>
      </c>
      <c r="B431" s="5">
        <f t="shared" si="60"/>
        <v>430</v>
      </c>
      <c r="C431" s="6">
        <f t="shared" ca="1" si="61"/>
        <v>1</v>
      </c>
      <c r="D431" s="7">
        <f ca="1">IF($B431 = 1 + N("Presidente"),
    127,
    IF($B431 = 2 + N("Vice-Presidente"),
        72,
        IF($B431 = 3 + N("Secretária bilíngue"),
            13,
            RANDBETWEEN(5,COUNT(Name!$A:$A) + 1)
        )
    )
)</f>
        <v>216</v>
      </c>
      <c r="E431" s="7" t="str">
        <f ca="1" xml:space="preserve">
VLOOKUP(
  $D431,
  Name!$A:$B,
  2,
  FALSE
)
&amp; " " &amp;
IF($B431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Almeida Martini</v>
      </c>
      <c r="F431" s="7">
        <v>2</v>
      </c>
      <c r="G431" s="7" t="str" cm="1">
        <f t="array" aca="1" ref="G431" ca="1">VLOOKUP(INDEX(States!$B:$B,RANDBETWEEN(2,COUNTA(States!$A:$A)),1),States!$B:$C,2,FALSE)</f>
        <v>Viana do Castelo</v>
      </c>
      <c r="H431" s="7" t="str">
        <f ca="1">VLOOKUP($D431,Name!$A:$C,3,FALSE)</f>
        <v>F</v>
      </c>
      <c r="I431" s="7" cm="1">
        <f t="array" aca="1" ref="I431" ca="1">INDEX('Marital status'!$A:$A,RANDBETWEEN(2,COUNTA('Marital status'!$A:$A)),1)</f>
        <v>4</v>
      </c>
      <c r="J431" s="7">
        <f t="shared" ca="1" si="62"/>
        <v>2</v>
      </c>
      <c r="K431" s="8">
        <f t="shared" ca="1" si="63"/>
        <v>33571</v>
      </c>
      <c r="L431" s="6">
        <f t="shared" ca="1" si="64"/>
        <v>4</v>
      </c>
      <c r="M431" s="7">
        <f ca="1" xml:space="preserve">
  IF(OR($N431 = 2, $N431 = 3, $N431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431" s="6">
        <f t="shared" ca="1" si="65"/>
        <v>8</v>
      </c>
      <c r="O431" s="7" t="str">
        <f ca="1">VLOOKUP($N431,Roles!$A:$B,2,FALSE)</f>
        <v>Analyst</v>
      </c>
      <c r="P431" s="6">
        <f t="shared" ca="1" si="66"/>
        <v>4</v>
      </c>
      <c r="Q431" s="8">
        <f ca="1" xml:space="preserve">
IF(
  OR(
    $N431=5,$N431=6,$N431=7,$N431=8,$N431=14
  ),
  36161,
  IF(
     (
      (TODAY() - $K431) / 365
     ) &lt; 19,
      TODAY(),
      RANDBETWEEN(36161,TODAY())
  )
)</f>
        <v>36161</v>
      </c>
      <c r="R431" s="6">
        <f ca="1">RANDBETWEEN(2,COUNTA('Recruitment source'!$A:$A))</f>
        <v>8</v>
      </c>
      <c r="S431" s="8" t="e">
        <f t="shared" ca="1" si="67"/>
        <v>#N/A</v>
      </c>
      <c r="T431" s="6" t="e">
        <f t="shared" ca="1" si="68"/>
        <v>#N/A</v>
      </c>
      <c r="U431" s="6">
        <f t="shared" ca="1" si="69"/>
        <v>5</v>
      </c>
      <c r="V431" s="1">
        <f ca="1" xml:space="preserve">
IF($N431 = 5 + N("Presidente"),
    27000,
    IF($N431 = 6 + N("Vice-presidente"),
        23000,
        IF(OR($N431 = 8, $N431= 13, $N431 = 12) + N("Secretária bilíngue ou coordenador ou especialista"),
            8000,
            IF($N431 = 7 + N("Diretor"),
                15000,
                IF($N431 = 14 + N("Gerente"),
                    12000,
                    IF($N431 = 9 + N("Estagiário"),
                        705,
                        IF($N431 = 10 + N("Trainee"),
                            805,
                            IF($N431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IF($L431 = 7,
  500,
  IF($L431 = 8,
    1000,
    IF($L431 = 9,
      1500,
      IF($L431 = 10,
        2000,
        0
      )
    )
  )
)
+
N("Adicional no salário por área")
+
IF($M431 = 14 + N("Tecnologia da Informação"),
  120,
  IF($M431 = 16 + N("Vendas"),
    110,
    IF($M431 = 15 + N("Jurídico"),
      100,
      IF(OR($M431 = 8, $M431 = 9, $M431 = 11) + N("Recursos humanos ou comercial ou comunicação e marketing"),
        80,
        0
      )
    )
  )
)
+
N("Adicionando pegadinha")
+
IF(AND($M431 = 16, $L431 = 9, $N431 = 11) + N("Se for de vendas, com mestrado, analista sênior"),
  IF($J431 = 5,
    100,
    0
  )
  +
  IF($H431 = "M",
    200,
    0
  ),
  0
)</f>
        <v>8000</v>
      </c>
    </row>
    <row r="432" spans="1:22" x14ac:dyDescent="0.2">
      <c r="A432" s="7" cm="1">
        <f t="array" aca="1" ref="A432" ca="1">INDEX(Companies!$A:$A,RANDBETWEEN(2,COUNTA(Companies!$A:$A)),1)</f>
        <v>2</v>
      </c>
      <c r="B432" s="5">
        <f t="shared" si="60"/>
        <v>431</v>
      </c>
      <c r="C432" s="6">
        <f t="shared" ca="1" si="61"/>
        <v>1</v>
      </c>
      <c r="D432" s="7">
        <f ca="1">IF($B432 = 1 + N("Presidente"),
    127,
    IF($B432 = 2 + N("Vice-Presidente"),
        72,
        IF($B432 = 3 + N("Secretária bilíngue"),
            13,
            RANDBETWEEN(5,COUNT(Name!$A:$A) + 1)
        )
    )
)</f>
        <v>65</v>
      </c>
      <c r="E432" s="7" t="str">
        <f ca="1" xml:space="preserve">
VLOOKUP(
  $D432,
  Name!$A:$B,
  2,
  FALSE
)
&amp; " " &amp;
IF($B432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Brito Bermudes</v>
      </c>
      <c r="F432" s="7">
        <v>2</v>
      </c>
      <c r="G432" s="7" t="str" cm="1">
        <f t="array" aca="1" ref="G432" ca="1">VLOOKUP(INDEX(States!$B:$B,RANDBETWEEN(2,COUNTA(States!$A:$A)),1),States!$B:$C,2,FALSE)</f>
        <v>AveirO</v>
      </c>
      <c r="H432" s="7" t="str">
        <f ca="1">VLOOKUP($D432,Name!$A:$C,3,FALSE)</f>
        <v>F</v>
      </c>
      <c r="I432" s="7" cm="1">
        <f t="array" aca="1" ref="I432" ca="1">INDEX('Marital status'!$A:$A,RANDBETWEEN(2,COUNTA('Marital status'!$A:$A)),1)</f>
        <v>4</v>
      </c>
      <c r="J432" s="7">
        <f t="shared" ca="1" si="62"/>
        <v>2</v>
      </c>
      <c r="K432" s="8">
        <f t="shared" ca="1" si="63"/>
        <v>33677</v>
      </c>
      <c r="L432" s="6">
        <f t="shared" ca="1" si="64"/>
        <v>4</v>
      </c>
      <c r="M432" s="7">
        <f ca="1" xml:space="preserve">
  IF(OR($N432 = 2, $N432 = 3, $N432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432" s="6">
        <f t="shared" ca="1" si="65"/>
        <v>6</v>
      </c>
      <c r="O432" s="7" t="str">
        <f ca="1">VLOOKUP($N432,Roles!$A:$B,2,FALSE)</f>
        <v>Intern</v>
      </c>
      <c r="P432" s="6" t="e">
        <f t="shared" ca="1" si="66"/>
        <v>#N/A</v>
      </c>
      <c r="Q432" s="8">
        <f ca="1" xml:space="preserve">
IF(
  OR(
    $N432=5,$N432=6,$N432=7,$N432=8,$N432=14
  ),
  36161,
  IF(
     (
      (TODAY() - $K432) / 365
     ) &lt; 19,
      TODAY(),
      RANDBETWEEN(36161,TODAY())
  )
)</f>
        <v>36161</v>
      </c>
      <c r="R432" s="6">
        <f ca="1">RANDBETWEEN(2,COUNTA('Recruitment source'!$A:$A))</f>
        <v>4</v>
      </c>
      <c r="S432" s="8" t="e">
        <f t="shared" ca="1" si="67"/>
        <v>#N/A</v>
      </c>
      <c r="T432" s="6" t="e">
        <f t="shared" ca="1" si="68"/>
        <v>#N/A</v>
      </c>
      <c r="U432" s="6">
        <f t="shared" ca="1" si="69"/>
        <v>2</v>
      </c>
      <c r="V432" s="1">
        <f ca="1" xml:space="preserve">
IF($N432 = 5 + N("Presidente"),
    27000,
    IF($N432 = 6 + N("Vice-presidente"),
        23000,
        IF(OR($N432 = 8, $N432= 13, $N432 = 12) + N("Secretária bilíngue ou coordenador ou especialista"),
            8000,
            IF($N432 = 7 + N("Diretor"),
                15000,
                IF($N432 = 14 + N("Gerente"),
                    12000,
                    IF($N432 = 9 + N("Estagiário"),
                        705,
                        IF($N432 = 10 + N("Trainee"),
                            805,
                            IF($N432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IF($L432 = 7,
  500,
  IF($L432 = 8,
    1000,
    IF($L432 = 9,
      1500,
      IF($L432 = 10,
        2000,
        0
      )
    )
  )
)
+
N("Adicional no salário por área")
+
IF($M432 = 14 + N("Tecnologia da Informação"),
  120,
  IF($M432 = 16 + N("Vendas"),
    110,
    IF($M432 = 15 + N("Jurídico"),
      100,
      IF(OR($M432 = 8, $M432 = 9, $M432 = 11) + N("Recursos humanos ou comercial ou comunicação e marketing"),
        80,
        0
      )
    )
  )
)
+
N("Adicionando pegadinha")
+
IF(AND($M432 = 16, $L432 = 9, $N432 = 11) + N("Se for de vendas, com mestrado, analista sênior"),
  IF($J432 = 5,
    100,
    0
  )
  +
  IF($H432 = "M",
    200,
    0
  ),
  0
)</f>
        <v>23000</v>
      </c>
    </row>
    <row r="433" spans="1:22" x14ac:dyDescent="0.2">
      <c r="A433" s="7" cm="1">
        <f t="array" aca="1" ref="A433" ca="1">INDEX(Companies!$A:$A,RANDBETWEEN(2,COUNTA(Companies!$A:$A)),1)</f>
        <v>2</v>
      </c>
      <c r="B433" s="5">
        <f t="shared" si="60"/>
        <v>432</v>
      </c>
      <c r="C433" s="6">
        <f t="shared" ca="1" si="61"/>
        <v>1</v>
      </c>
      <c r="D433" s="7">
        <f ca="1">IF($B433 = 1 + N("Presidente"),
    127,
    IF($B433 = 2 + N("Vice-Presidente"),
        72,
        IF($B433 = 3 + N("Secretária bilíngue"),
            13,
            RANDBETWEEN(5,COUNT(Name!$A:$A) + 1)
        )
    )
)</f>
        <v>56</v>
      </c>
      <c r="E433" s="7" t="str">
        <f ca="1" xml:space="preserve">
VLOOKUP(
  $D433,
  Name!$A:$B,
  2,
  FALSE
)
&amp; " " &amp;
IF($B433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Peçanha Barros</v>
      </c>
      <c r="F433" s="7">
        <v>2</v>
      </c>
      <c r="G433" s="7" t="str" cm="1">
        <f t="array" aca="1" ref="G433" ca="1">VLOOKUP(INDEX(States!$B:$B,RANDBETWEEN(2,COUNTA(States!$A:$A)),1),States!$B:$C,2,FALSE)</f>
        <v>Coimbra</v>
      </c>
      <c r="H433" s="7" t="str">
        <f ca="1">VLOOKUP($D433,Name!$A:$C,3,FALSE)</f>
        <v>M</v>
      </c>
      <c r="I433" s="7" cm="1">
        <f t="array" aca="1" ref="I433" ca="1">INDEX('Marital status'!$A:$A,RANDBETWEEN(2,COUNTA('Marital status'!$A:$A)),1)</f>
        <v>4</v>
      </c>
      <c r="J433" s="7">
        <f t="shared" ca="1" si="62"/>
        <v>2</v>
      </c>
      <c r="K433" s="8">
        <f t="shared" ca="1" si="63"/>
        <v>34335</v>
      </c>
      <c r="L433" s="6">
        <f t="shared" ca="1" si="64"/>
        <v>4</v>
      </c>
      <c r="M433" s="7">
        <f ca="1" xml:space="preserve">
  IF(OR($N433 = 2, $N433 = 3, $N433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33" s="6">
        <f t="shared" ca="1" si="65"/>
        <v>8</v>
      </c>
      <c r="O433" s="7" t="str">
        <f ca="1">VLOOKUP($N433,Roles!$A:$B,2,FALSE)</f>
        <v>Analyst</v>
      </c>
      <c r="P433" s="6">
        <f t="shared" ca="1" si="66"/>
        <v>3</v>
      </c>
      <c r="Q433" s="8">
        <f ca="1" xml:space="preserve">
IF(
  OR(
    $N433=5,$N433=6,$N433=7,$N433=8,$N433=14
  ),
  36161,
  IF(
     (
      (TODAY() - $K433) / 365
     ) &lt; 19,
      TODAY(),
      RANDBETWEEN(36161,TODAY())
  )
)</f>
        <v>36161</v>
      </c>
      <c r="R433" s="6">
        <f ca="1">RANDBETWEEN(2,COUNTA('Recruitment source'!$A:$A))</f>
        <v>11</v>
      </c>
      <c r="S433" s="8" t="e">
        <f t="shared" ca="1" si="67"/>
        <v>#N/A</v>
      </c>
      <c r="T433" s="6" t="e">
        <f t="shared" ca="1" si="68"/>
        <v>#N/A</v>
      </c>
      <c r="U433" s="6">
        <f t="shared" ca="1" si="69"/>
        <v>2</v>
      </c>
      <c r="V433" s="1">
        <f ca="1" xml:space="preserve">
IF($N433 = 5 + N("Presidente"),
    27000,
    IF($N433 = 6 + N("Vice-presidente"),
        23000,
        IF(OR($N433 = 8, $N433= 13, $N433 = 12) + N("Secretária bilíngue ou coordenador ou especialista"),
            8000,
            IF($N433 = 7 + N("Diretor"),
                15000,
                IF($N433 = 14 + N("Gerente"),
                    12000,
                    IF($N433 = 9 + N("Estagiário"),
                        705,
                        IF($N433 = 10 + N("Trainee"),
                            805,
                            IF($N433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IF($L433 = 7,
  500,
  IF($L433 = 8,
    1000,
    IF($L433 = 9,
      1500,
      IF($L433 = 10,
        2000,
        0
      )
    )
  )
)
+
N("Adicional no salário por área")
+
IF($M433 = 14 + N("Tecnologia da Informação"),
  120,
  IF($M433 = 16 + N("Vendas"),
    110,
    IF($M433 = 15 + N("Jurídico"),
      100,
      IF(OR($M433 = 8, $M433 = 9, $M433 = 11) + N("Recursos humanos ou comercial ou comunicação e marketing"),
        80,
        0
      )
    )
  )
)
+
N("Adicionando pegadinha")
+
IF(AND($M433 = 16, $L433 = 9, $N433 = 11) + N("Se for de vendas, com mestrado, analista sênior"),
  IF($J433 = 5,
    100,
    0
  )
  +
  IF($H433 = "M",
    200,
    0
  ),
  0
)</f>
        <v>8000</v>
      </c>
    </row>
    <row r="434" spans="1:22" x14ac:dyDescent="0.2">
      <c r="A434" s="7" cm="1">
        <f t="array" aca="1" ref="A434" ca="1">INDEX(Companies!$A:$A,RANDBETWEEN(2,COUNTA(Companies!$A:$A)),1)</f>
        <v>2</v>
      </c>
      <c r="B434" s="5">
        <f t="shared" si="60"/>
        <v>433</v>
      </c>
      <c r="C434" s="6">
        <f t="shared" ca="1" si="61"/>
        <v>1</v>
      </c>
      <c r="D434" s="7">
        <f ca="1">IF($B434 = 1 + N("Presidente"),
    127,
    IF($B434 = 2 + N("Vice-Presidente"),
        72,
        IF($B434 = 3 + N("Secretária bilíngue"),
            13,
            RANDBETWEEN(5,COUNT(Name!$A:$A) + 1)
        )
    )
)</f>
        <v>32</v>
      </c>
      <c r="E434" s="7" t="str">
        <f ca="1" xml:space="preserve">
VLOOKUP(
  $D434,
  Name!$A:$B,
  2,
  FALSE
)
&amp; " " &amp;
IF($B434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Monteiro Alvim</v>
      </c>
      <c r="F434" s="7">
        <v>2</v>
      </c>
      <c r="G434" s="7" t="str" cm="1">
        <f t="array" aca="1" ref="G434" ca="1">VLOOKUP(INDEX(States!$B:$B,RANDBETWEEN(2,COUNTA(States!$A:$A)),1),States!$B:$C,2,FALSE)</f>
        <v>Vila Real</v>
      </c>
      <c r="H434" s="7" t="str">
        <f ca="1">VLOOKUP($D434,Name!$A:$C,3,FALSE)</f>
        <v>F</v>
      </c>
      <c r="I434" s="7" cm="1">
        <f t="array" aca="1" ref="I434" ca="1">INDEX('Marital status'!$A:$A,RANDBETWEEN(2,COUNTA('Marital status'!$A:$A)),1)</f>
        <v>3</v>
      </c>
      <c r="J434" s="7">
        <f t="shared" ca="1" si="62"/>
        <v>3</v>
      </c>
      <c r="K434" s="8">
        <f t="shared" ca="1" si="63"/>
        <v>34386</v>
      </c>
      <c r="L434" s="6">
        <f t="shared" ca="1" si="64"/>
        <v>4</v>
      </c>
      <c r="M434" s="7">
        <f ca="1" xml:space="preserve">
  IF(OR($N434 = 2, $N434 = 3, $N434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34" s="6">
        <f t="shared" ca="1" si="65"/>
        <v>7</v>
      </c>
      <c r="O434" s="7" t="str">
        <f ca="1">VLOOKUP($N434,Roles!$A:$B,2,FALSE)</f>
        <v>Trainee</v>
      </c>
      <c r="P434" s="6" t="e">
        <f t="shared" ca="1" si="66"/>
        <v>#N/A</v>
      </c>
      <c r="Q434" s="8">
        <f ca="1" xml:space="preserve">
IF(
  OR(
    $N434=5,$N434=6,$N434=7,$N434=8,$N434=14
  ),
  36161,
  IF(
     (
      (TODAY() - $K434) / 365
     ) &lt; 19,
      TODAY(),
      RANDBETWEEN(36161,TODAY())
  )
)</f>
        <v>36161</v>
      </c>
      <c r="R434" s="6">
        <f ca="1">RANDBETWEEN(2,COUNTA('Recruitment source'!$A:$A))</f>
        <v>6</v>
      </c>
      <c r="S434" s="8" t="e">
        <f t="shared" ca="1" si="67"/>
        <v>#N/A</v>
      </c>
      <c r="T434" s="6" t="e">
        <f t="shared" ca="1" si="68"/>
        <v>#N/A</v>
      </c>
      <c r="U434" s="6">
        <f t="shared" ca="1" si="69"/>
        <v>3</v>
      </c>
      <c r="V434" s="1">
        <f ca="1" xml:space="preserve">
IF($N434 = 5 + N("Presidente"),
    27000,
    IF($N434 = 6 + N("Vice-presidente"),
        23000,
        IF(OR($N434 = 8, $N434= 13, $N434 = 12) + N("Secretária bilíngue ou coordenador ou especialista"),
            8000,
            IF($N434 = 7 + N("Diretor"),
                15000,
                IF($N434 = 14 + N("Gerente"),
                    12000,
                    IF($N434 = 9 + N("Estagiário"),
                        705,
                        IF($N434 = 10 + N("Trainee"),
                            805,
                            IF($N434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IF($L434 = 7,
  500,
  IF($L434 = 8,
    1000,
    IF($L434 = 9,
      1500,
      IF($L434 = 10,
        2000,
        0
      )
    )
  )
)
+
N("Adicional no salário por área")
+
IF($M434 = 14 + N("Tecnologia da Informação"),
  120,
  IF($M434 = 16 + N("Vendas"),
    110,
    IF($M434 = 15 + N("Jurídico"),
      100,
      IF(OR($M434 = 8, $M434 = 9, $M434 = 11) + N("Recursos humanos ou comercial ou comunicação e marketing"),
        80,
        0
      )
    )
  )
)
+
N("Adicionando pegadinha")
+
IF(AND($M434 = 16, $L434 = 9, $N434 = 11) + N("Se for de vendas, com mestrado, analista sênior"),
  IF($J434 = 5,
    100,
    0
  )
  +
  IF($H434 = "M",
    200,
    0
  ),
  0
)</f>
        <v>15000</v>
      </c>
    </row>
    <row r="435" spans="1:22" x14ac:dyDescent="0.2">
      <c r="A435" s="7" cm="1">
        <f t="array" aca="1" ref="A435" ca="1">INDEX(Companies!$A:$A,RANDBETWEEN(2,COUNTA(Companies!$A:$A)),1)</f>
        <v>2</v>
      </c>
      <c r="B435" s="5">
        <f t="shared" si="60"/>
        <v>434</v>
      </c>
      <c r="C435" s="6">
        <f t="shared" ca="1" si="61"/>
        <v>1</v>
      </c>
      <c r="D435" s="7">
        <f ca="1">IF($B435 = 1 + N("Presidente"),
    127,
    IF($B435 = 2 + N("Vice-Presidente"),
        72,
        IF($B435 = 3 + N("Secretária bilíngue"),
            13,
            RANDBETWEEN(5,COUNT(Name!$A:$A) + 1)
        )
    )
)</f>
        <v>266</v>
      </c>
      <c r="E435" s="7" t="str">
        <f ca="1" xml:space="preserve">
VLOOKUP(
  $D435,
  Name!$A:$B,
  2,
  FALSE
)
&amp; " " &amp;
IF($B435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Martini Anunciação</v>
      </c>
      <c r="F435" s="7">
        <v>2</v>
      </c>
      <c r="G435" s="7" t="str" cm="1">
        <f t="array" aca="1" ref="G435" ca="1">VLOOKUP(INDEX(States!$B:$B,RANDBETWEEN(2,COUNTA(States!$A:$A)),1),States!$B:$C,2,FALSE)</f>
        <v xml:space="preserve"> Lisboa</v>
      </c>
      <c r="H435" s="7" t="str">
        <f ca="1">VLOOKUP($D435,Name!$A:$C,3,FALSE)</f>
        <v>F</v>
      </c>
      <c r="I435" s="7" cm="1">
        <f t="array" aca="1" ref="I435" ca="1">INDEX('Marital status'!$A:$A,RANDBETWEEN(2,COUNTA('Marital status'!$A:$A)),1)</f>
        <v>4</v>
      </c>
      <c r="J435" s="7">
        <f t="shared" ca="1" si="62"/>
        <v>2</v>
      </c>
      <c r="K435" s="8">
        <f t="shared" ca="1" si="63"/>
        <v>35217</v>
      </c>
      <c r="L435" s="6">
        <f t="shared" ca="1" si="64"/>
        <v>4</v>
      </c>
      <c r="M435" s="7">
        <f ca="1" xml:space="preserve">
  IF(OR($N435 = 2, $N435 = 3, $N435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435" s="6">
        <f t="shared" ca="1" si="65"/>
        <v>8</v>
      </c>
      <c r="O435" s="7" t="str">
        <f ca="1">VLOOKUP($N435,Roles!$A:$B,2,FALSE)</f>
        <v>Analyst</v>
      </c>
      <c r="P435" s="6">
        <f t="shared" ca="1" si="66"/>
        <v>4</v>
      </c>
      <c r="Q435" s="8">
        <f ca="1" xml:space="preserve">
IF(
  OR(
    $N435=5,$N435=6,$N435=7,$N435=8,$N435=14
  ),
  36161,
  IF(
     (
      (TODAY() - $K435) / 365
     ) &lt; 19,
      TODAY(),
      RANDBETWEEN(36161,TODAY())
  )
)</f>
        <v>36161</v>
      </c>
      <c r="R435" s="6">
        <f ca="1">RANDBETWEEN(2,COUNTA('Recruitment source'!$A:$A))</f>
        <v>12</v>
      </c>
      <c r="S435" s="8" t="e">
        <f t="shared" ca="1" si="67"/>
        <v>#N/A</v>
      </c>
      <c r="T435" s="6" t="e">
        <f t="shared" ca="1" si="68"/>
        <v>#N/A</v>
      </c>
      <c r="U435" s="6">
        <f t="shared" ca="1" si="69"/>
        <v>5</v>
      </c>
      <c r="V435" s="1">
        <f ca="1" xml:space="preserve">
IF($N435 = 5 + N("Presidente"),
    27000,
    IF($N435 = 6 + N("Vice-presidente"),
        23000,
        IF(OR($N435 = 8, $N435= 13, $N435 = 12) + N("Secretária bilíngue ou coordenador ou especialista"),
            8000,
            IF($N435 = 7 + N("Diretor"),
                15000,
                IF($N435 = 14 + N("Gerente"),
                    12000,
                    IF($N435 = 9 + N("Estagiário"),
                        705,
                        IF($N435 = 10 + N("Trainee"),
                            805,
                            IF($N435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IF($L435 = 7,
  500,
  IF($L435 = 8,
    1000,
    IF($L435 = 9,
      1500,
      IF($L435 = 10,
        2000,
        0
      )
    )
  )
)
+
N("Adicional no salário por área")
+
IF($M435 = 14 + N("Tecnologia da Informação"),
  120,
  IF($M435 = 16 + N("Vendas"),
    110,
    IF($M435 = 15 + N("Jurídico"),
      100,
      IF(OR($M435 = 8, $M435 = 9, $M435 = 11) + N("Recursos humanos ou comercial ou comunicação e marketing"),
        80,
        0
      )
    )
  )
)
+
N("Adicionando pegadinha")
+
IF(AND($M435 = 16, $L435 = 9, $N435 = 11) + N("Se for de vendas, com mestrado, analista sênior"),
  IF($J435 = 5,
    100,
    0
  )
  +
  IF($H435 = "M",
    200,
    0
  ),
  0
)</f>
        <v>8080</v>
      </c>
    </row>
    <row r="436" spans="1:22" x14ac:dyDescent="0.2">
      <c r="A436" s="7" cm="1">
        <f t="array" aca="1" ref="A436" ca="1">INDEX(Companies!$A:$A,RANDBETWEEN(2,COUNTA(Companies!$A:$A)),1)</f>
        <v>2</v>
      </c>
      <c r="B436" s="5">
        <f t="shared" si="60"/>
        <v>435</v>
      </c>
      <c r="C436" s="6">
        <f t="shared" ca="1" si="61"/>
        <v>1</v>
      </c>
      <c r="D436" s="7">
        <f ca="1">IF($B436 = 1 + N("Presidente"),
    127,
    IF($B436 = 2 + N("Vice-Presidente"),
        72,
        IF($B436 = 3 + N("Secretária bilíngue"),
            13,
            RANDBETWEEN(5,COUNT(Name!$A:$A) + 1)
        )
    )
)</f>
        <v>341</v>
      </c>
      <c r="E436" s="7" t="str">
        <f ca="1" xml:space="preserve">
VLOOKUP(
  $D436,
  Name!$A:$B,
  2,
  FALSE
)
&amp; " " &amp;
IF($B436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Borges Garcia</v>
      </c>
      <c r="F436" s="7">
        <v>2</v>
      </c>
      <c r="G436" s="7" t="str" cm="1">
        <f t="array" aca="1" ref="G436" ca="1">VLOOKUP(INDEX(States!$B:$B,RANDBETWEEN(2,COUNTA(States!$A:$A)),1),States!$B:$C,2,FALSE)</f>
        <v>Brangança</v>
      </c>
      <c r="H436" s="7" t="str">
        <f ca="1">VLOOKUP($D436,Name!$A:$C,3,FALSE)</f>
        <v>M</v>
      </c>
      <c r="I436" s="7" cm="1">
        <f t="array" aca="1" ref="I436" ca="1">INDEX('Marital status'!$A:$A,RANDBETWEEN(2,COUNTA('Marital status'!$A:$A)),1)</f>
        <v>2</v>
      </c>
      <c r="J436" s="7">
        <f t="shared" ca="1" si="62"/>
        <v>2</v>
      </c>
      <c r="K436" s="8">
        <f t="shared" ca="1" si="63"/>
        <v>29046</v>
      </c>
      <c r="L436" s="6">
        <f t="shared" ca="1" si="64"/>
        <v>4</v>
      </c>
      <c r="M436" s="7">
        <f ca="1" xml:space="preserve">
  IF(OR($N436 = 2, $N436 = 3, $N436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436" s="6">
        <f t="shared" ca="1" si="65"/>
        <v>6</v>
      </c>
      <c r="O436" s="7" t="str">
        <f ca="1">VLOOKUP($N436,Roles!$A:$B,2,FALSE)</f>
        <v>Intern</v>
      </c>
      <c r="P436" s="6" t="e">
        <f t="shared" ca="1" si="66"/>
        <v>#N/A</v>
      </c>
      <c r="Q436" s="8">
        <f ca="1" xml:space="preserve">
IF(
  OR(
    $N436=5,$N436=6,$N436=7,$N436=8,$N436=14
  ),
  36161,
  IF(
     (
      (TODAY() - $K436) / 365
     ) &lt; 19,
      TODAY(),
      RANDBETWEEN(36161,TODAY())
  )
)</f>
        <v>36161</v>
      </c>
      <c r="R436" s="6">
        <f ca="1">RANDBETWEEN(2,COUNTA('Recruitment source'!$A:$A))</f>
        <v>6</v>
      </c>
      <c r="S436" s="8" t="e">
        <f t="shared" ca="1" si="67"/>
        <v>#N/A</v>
      </c>
      <c r="T436" s="6" t="e">
        <f t="shared" ca="1" si="68"/>
        <v>#N/A</v>
      </c>
      <c r="U436" s="6">
        <f t="shared" ca="1" si="69"/>
        <v>4</v>
      </c>
      <c r="V436" s="1">
        <f ca="1" xml:space="preserve">
IF($N436 = 5 + N("Presidente"),
    27000,
    IF($N436 = 6 + N("Vice-presidente"),
        23000,
        IF(OR($N436 = 8, $N436= 13, $N436 = 12) + N("Secretária bilíngue ou coordenador ou especialista"),
            8000,
            IF($N436 = 7 + N("Diretor"),
                15000,
                IF($N436 = 14 + N("Gerente"),
                    12000,
                    IF($N436 = 9 + N("Estagiário"),
                        705,
                        IF($N436 = 10 + N("Trainee"),
                            805,
                            IF($N436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IF($L436 = 7,
  500,
  IF($L436 = 8,
    1000,
    IF($L436 = 9,
      1500,
      IF($L436 = 10,
        2000,
        0
      )
    )
  )
)
+
N("Adicional no salário por área")
+
IF($M436 = 14 + N("Tecnologia da Informação"),
  120,
  IF($M436 = 16 + N("Vendas"),
    110,
    IF($M436 = 15 + N("Jurídico"),
      100,
      IF(OR($M436 = 8, $M436 = 9, $M436 = 11) + N("Recursos humanos ou comercial ou comunicação e marketing"),
        80,
        0
      )
    )
  )
)
+
N("Adicionando pegadinha")
+
IF(AND($M436 = 16, $L436 = 9, $N436 = 11) + N("Se for de vendas, com mestrado, analista sênior"),
  IF($J436 = 5,
    100,
    0
  )
  +
  IF($H436 = "M",
    200,
    0
  ),
  0
)</f>
        <v>23080</v>
      </c>
    </row>
    <row r="437" spans="1:22" x14ac:dyDescent="0.2">
      <c r="A437" s="7" cm="1">
        <f t="array" aca="1" ref="A437" ca="1">INDEX(Companies!$A:$A,RANDBETWEEN(2,COUNTA(Companies!$A:$A)),1)</f>
        <v>2</v>
      </c>
      <c r="B437" s="5">
        <f t="shared" si="60"/>
        <v>436</v>
      </c>
      <c r="C437" s="6">
        <f t="shared" ca="1" si="61"/>
        <v>1</v>
      </c>
      <c r="D437" s="7">
        <f ca="1">IF($B437 = 1 + N("Presidente"),
    127,
    IF($B437 = 2 + N("Vice-Presidente"),
        72,
        IF($B437 = 3 + N("Secretária bilíngue"),
            13,
            RANDBETWEEN(5,COUNT(Name!$A:$A) + 1)
        )
    )
)</f>
        <v>361</v>
      </c>
      <c r="E437" s="7" t="str">
        <f ca="1" xml:space="preserve">
VLOOKUP(
  $D437,
  Name!$A:$B,
  2,
  FALSE
)
&amp; " " &amp;
IF($B437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Noronha Zil</v>
      </c>
      <c r="F437" s="7">
        <v>2</v>
      </c>
      <c r="G437" s="7" t="str" cm="1">
        <f t="array" aca="1" ref="G437" ca="1">VLOOKUP(INDEX(States!$B:$B,RANDBETWEEN(2,COUNTA(States!$A:$A)),1),States!$B:$C,2,FALSE)</f>
        <v>Leiria</v>
      </c>
      <c r="H437" s="7" t="str">
        <f ca="1">VLOOKUP($D437,Name!$A:$C,3,FALSE)</f>
        <v>M</v>
      </c>
      <c r="I437" s="7" cm="1">
        <f t="array" aca="1" ref="I437" ca="1">INDEX('Marital status'!$A:$A,RANDBETWEEN(2,COUNTA('Marital status'!$A:$A)),1)</f>
        <v>6</v>
      </c>
      <c r="J437" s="7">
        <f t="shared" ca="1" si="62"/>
        <v>5</v>
      </c>
      <c r="K437" s="8">
        <f t="shared" ca="1" si="63"/>
        <v>33330</v>
      </c>
      <c r="L437" s="6">
        <f t="shared" ca="1" si="64"/>
        <v>4</v>
      </c>
      <c r="M437" s="7">
        <f ca="1" xml:space="preserve">
  IF(OR($N437 = 2, $N437 = 3, $N437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437" s="6">
        <f t="shared" ca="1" si="65"/>
        <v>8</v>
      </c>
      <c r="O437" s="7" t="str">
        <f ca="1">VLOOKUP($N437,Roles!$A:$B,2,FALSE)</f>
        <v>Analyst</v>
      </c>
      <c r="P437" s="6">
        <f t="shared" ca="1" si="66"/>
        <v>4</v>
      </c>
      <c r="Q437" s="8">
        <f ca="1" xml:space="preserve">
IF(
  OR(
    $N437=5,$N437=6,$N437=7,$N437=8,$N437=14
  ),
  36161,
  IF(
     (
      (TODAY() - $K437) / 365
     ) &lt; 19,
      TODAY(),
      RANDBETWEEN(36161,TODAY())
  )
)</f>
        <v>36161</v>
      </c>
      <c r="R437" s="6">
        <f ca="1">RANDBETWEEN(2,COUNTA('Recruitment source'!$A:$A))</f>
        <v>7</v>
      </c>
      <c r="S437" s="8" t="e">
        <f t="shared" ca="1" si="67"/>
        <v>#N/A</v>
      </c>
      <c r="T437" s="6" t="e">
        <f t="shared" ca="1" si="68"/>
        <v>#N/A</v>
      </c>
      <c r="U437" s="6">
        <f t="shared" ca="1" si="69"/>
        <v>4</v>
      </c>
      <c r="V437" s="1">
        <f ca="1" xml:space="preserve">
IF($N437 = 5 + N("Presidente"),
    27000,
    IF($N437 = 6 + N("Vice-presidente"),
        23000,
        IF(OR($N437 = 8, $N437= 13, $N437 = 12) + N("Secretária bilíngue ou coordenador ou especialista"),
            8000,
            IF($N437 = 7 + N("Diretor"),
                15000,
                IF($N437 = 14 + N("Gerente"),
                    12000,
                    IF($N437 = 9 + N("Estagiário"),
                        705,
                        IF($N437 = 10 + N("Trainee"),
                            805,
                            IF($N437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IF($L437 = 7,
  500,
  IF($L437 = 8,
    1000,
    IF($L437 = 9,
      1500,
      IF($L437 = 10,
        2000,
        0
      )
    )
  )
)
+
N("Adicional no salário por área")
+
IF($M437 = 14 + N("Tecnologia da Informação"),
  120,
  IF($M437 = 16 + N("Vendas"),
    110,
    IF($M437 = 15 + N("Jurídico"),
      100,
      IF(OR($M437 = 8, $M437 = 9, $M437 = 11) + N("Recursos humanos ou comercial ou comunicação e marketing"),
        80,
        0
      )
    )
  )
)
+
N("Adicionando pegadinha")
+
IF(AND($M437 = 16, $L437 = 9, $N437 = 11) + N("Se for de vendas, com mestrado, analista sênior"),
  IF($J437 = 5,
    100,
    0
  )
  +
  IF($H437 = "M",
    200,
    0
  ),
  0
)</f>
        <v>8080</v>
      </c>
    </row>
    <row r="438" spans="1:22" x14ac:dyDescent="0.2">
      <c r="A438" s="7" cm="1">
        <f t="array" aca="1" ref="A438" ca="1">INDEX(Companies!$A:$A,RANDBETWEEN(2,COUNTA(Companies!$A:$A)),1)</f>
        <v>2</v>
      </c>
      <c r="B438" s="5">
        <f t="shared" si="60"/>
        <v>437</v>
      </c>
      <c r="C438" s="6">
        <f t="shared" ca="1" si="61"/>
        <v>1</v>
      </c>
      <c r="D438" s="7">
        <f ca="1">IF($B438 = 1 + N("Presidente"),
    127,
    IF($B438 = 2 + N("Vice-Presidente"),
        72,
        IF($B438 = 3 + N("Secretária bilíngue"),
            13,
            RANDBETWEEN(5,COUNT(Name!$A:$A) + 1)
        )
    )
)</f>
        <v>156</v>
      </c>
      <c r="E438" s="7" t="str">
        <f ca="1" xml:space="preserve">
VLOOKUP(
  $D438,
  Name!$A:$B,
  2,
  FALSE
)
&amp; " " &amp;
IF($B438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Russo Amor</v>
      </c>
      <c r="F438" s="7">
        <v>2</v>
      </c>
      <c r="G438" s="7" t="str" cm="1">
        <f t="array" aca="1" ref="G438" ca="1">VLOOKUP(INDEX(States!$B:$B,RANDBETWEEN(2,COUNTA(States!$A:$A)),1),States!$B:$C,2,FALSE)</f>
        <v>Faro</v>
      </c>
      <c r="H438" s="7" t="str">
        <f ca="1">VLOOKUP($D438,Name!$A:$C,3,FALSE)</f>
        <v>F</v>
      </c>
      <c r="I438" s="7" cm="1">
        <f t="array" aca="1" ref="I438" ca="1">INDEX('Marital status'!$A:$A,RANDBETWEEN(2,COUNTA('Marital status'!$A:$A)),1)</f>
        <v>4</v>
      </c>
      <c r="J438" s="7">
        <f t="shared" ca="1" si="62"/>
        <v>2</v>
      </c>
      <c r="K438" s="8">
        <f t="shared" ca="1" si="63"/>
        <v>30863</v>
      </c>
      <c r="L438" s="6">
        <f t="shared" ca="1" si="64"/>
        <v>4</v>
      </c>
      <c r="M438" s="7">
        <f ca="1" xml:space="preserve">
  IF(OR($N438 = 2, $N438 = 3, $N438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438" s="6">
        <f t="shared" ca="1" si="65"/>
        <v>7</v>
      </c>
      <c r="O438" s="7" t="str">
        <f ca="1">VLOOKUP($N438,Roles!$A:$B,2,FALSE)</f>
        <v>Trainee</v>
      </c>
      <c r="P438" s="6" t="e">
        <f t="shared" ca="1" si="66"/>
        <v>#N/A</v>
      </c>
      <c r="Q438" s="8">
        <f ca="1" xml:space="preserve">
IF(
  OR(
    $N438=5,$N438=6,$N438=7,$N438=8,$N438=14
  ),
  36161,
  IF(
     (
      (TODAY() - $K438) / 365
     ) &lt; 19,
      TODAY(),
      RANDBETWEEN(36161,TODAY())
  )
)</f>
        <v>36161</v>
      </c>
      <c r="R438" s="6">
        <f ca="1">RANDBETWEEN(2,COUNTA('Recruitment source'!$A:$A))</f>
        <v>10</v>
      </c>
      <c r="S438" s="8" t="e">
        <f t="shared" ca="1" si="67"/>
        <v>#N/A</v>
      </c>
      <c r="T438" s="6" t="e">
        <f t="shared" ca="1" si="68"/>
        <v>#N/A</v>
      </c>
      <c r="U438" s="6">
        <f t="shared" ca="1" si="69"/>
        <v>5</v>
      </c>
      <c r="V438" s="1">
        <f ca="1" xml:space="preserve">
IF($N438 = 5 + N("Presidente"),
    27000,
    IF($N438 = 6 + N("Vice-presidente"),
        23000,
        IF(OR($N438 = 8, $N438= 13, $N438 = 12) + N("Secretária bilíngue ou coordenador ou especialista"),
            8000,
            IF($N438 = 7 + N("Diretor"),
                15000,
                IF($N438 = 14 + N("Gerente"),
                    12000,
                    IF($N438 = 9 + N("Estagiário"),
                        705,
                        IF($N438 = 10 + N("Trainee"),
                            805,
                            IF($N438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IF($L438 = 7,
  500,
  IF($L438 = 8,
    1000,
    IF($L438 = 9,
      1500,
      IF($L438 = 10,
        2000,
        0
      )
    )
  )
)
+
N("Adicional no salário por área")
+
IF($M438 = 14 + N("Tecnologia da Informação"),
  120,
  IF($M438 = 16 + N("Vendas"),
    110,
    IF($M438 = 15 + N("Jurídico"),
      100,
      IF(OR($M438 = 8, $M438 = 9, $M438 = 11) + N("Recursos humanos ou comercial ou comunicação e marketing"),
        80,
        0
      )
    )
  )
)
+
N("Adicionando pegadinha")
+
IF(AND($M438 = 16, $L438 = 9, $N438 = 11) + N("Se for de vendas, com mestrado, analista sênior"),
  IF($J438 = 5,
    100,
    0
  )
  +
  IF($H438 = "M",
    200,
    0
  ),
  0
)</f>
        <v>15000</v>
      </c>
    </row>
    <row r="439" spans="1:22" x14ac:dyDescent="0.2">
      <c r="A439" s="7" cm="1">
        <f t="array" aca="1" ref="A439" ca="1">INDEX(Companies!$A:$A,RANDBETWEEN(2,COUNTA(Companies!$A:$A)),1)</f>
        <v>2</v>
      </c>
      <c r="B439" s="5">
        <f t="shared" si="60"/>
        <v>438</v>
      </c>
      <c r="C439" s="6">
        <f t="shared" ca="1" si="61"/>
        <v>1</v>
      </c>
      <c r="D439" s="7">
        <f ca="1">IF($B439 = 1 + N("Presidente"),
    127,
    IF($B439 = 2 + N("Vice-Presidente"),
        72,
        IF($B439 = 3 + N("Secretária bilíngue"),
            13,
            RANDBETWEEN(5,COUNT(Name!$A:$A) + 1)
        )
    )
)</f>
        <v>330</v>
      </c>
      <c r="E439" s="7" t="str">
        <f ca="1" xml:space="preserve">
VLOOKUP(
  $D439,
  Name!$A:$B,
  2,
  FALSE
)
&amp; " " &amp;
IF($B439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Frasão Rangel</v>
      </c>
      <c r="F439" s="7">
        <v>2</v>
      </c>
      <c r="G439" s="7" t="str" cm="1">
        <f t="array" aca="1" ref="G439" ca="1">VLOOKUP(INDEX(States!$B:$B,RANDBETWEEN(2,COUNTA(States!$A:$A)),1),States!$B:$C,2,FALSE)</f>
        <v>Azores</v>
      </c>
      <c r="H439" s="7" t="str">
        <f ca="1">VLOOKUP($D439,Name!$A:$C,3,FALSE)</f>
        <v>F</v>
      </c>
      <c r="I439" s="7" cm="1">
        <f t="array" aca="1" ref="I439" ca="1">INDEX('Marital status'!$A:$A,RANDBETWEEN(2,COUNTA('Marital status'!$A:$A)),1)</f>
        <v>4</v>
      </c>
      <c r="J439" s="7">
        <f t="shared" ca="1" si="62"/>
        <v>2</v>
      </c>
      <c r="K439" s="8">
        <f t="shared" ca="1" si="63"/>
        <v>35228</v>
      </c>
      <c r="L439" s="6">
        <f t="shared" ca="1" si="64"/>
        <v>5</v>
      </c>
      <c r="M439" s="7">
        <f ca="1" xml:space="preserve">
  IF(OR($N439 = 2, $N439 = 3, $N439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439" s="6">
        <f t="shared" ca="1" si="65"/>
        <v>8</v>
      </c>
      <c r="O439" s="7" t="str">
        <f ca="1">VLOOKUP($N439,Roles!$A:$B,2,FALSE)</f>
        <v>Analyst</v>
      </c>
      <c r="P439" s="6">
        <f t="shared" ca="1" si="66"/>
        <v>2</v>
      </c>
      <c r="Q439" s="8">
        <f ca="1" xml:space="preserve">
IF(
  OR(
    $N439=5,$N439=6,$N439=7,$N439=8,$N439=14
  ),
  36161,
  IF(
     (
      (TODAY() - $K439) / 365
     ) &lt; 19,
      TODAY(),
      RANDBETWEEN(36161,TODAY())
  )
)</f>
        <v>36161</v>
      </c>
      <c r="R439" s="6">
        <f ca="1">RANDBETWEEN(2,COUNTA('Recruitment source'!$A:$A))</f>
        <v>11</v>
      </c>
      <c r="S439" s="8" t="e">
        <f t="shared" ca="1" si="67"/>
        <v>#N/A</v>
      </c>
      <c r="T439" s="6" t="e">
        <f t="shared" ca="1" si="68"/>
        <v>#N/A</v>
      </c>
      <c r="U439" s="6">
        <f t="shared" ca="1" si="69"/>
        <v>5</v>
      </c>
      <c r="V439" s="1">
        <f ca="1" xml:space="preserve">
IF($N439 = 5 + N("Presidente"),
    27000,
    IF($N439 = 6 + N("Vice-presidente"),
        23000,
        IF(OR($N439 = 8, $N439= 13, $N439 = 12) + N("Secretária bilíngue ou coordenador ou especialista"),
            8000,
            IF($N439 = 7 + N("Diretor"),
                15000,
                IF($N439 = 14 + N("Gerente"),
                    12000,
                    IF($N439 = 9 + N("Estagiário"),
                        705,
                        IF($N439 = 10 + N("Trainee"),
                            805,
                            IF($N439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IF($L439 = 7,
  500,
  IF($L439 = 8,
    1000,
    IF($L439 = 9,
      1500,
      IF($L439 = 10,
        2000,
        0
      )
    )
  )
)
+
N("Adicional no salário por área")
+
IF($M439 = 14 + N("Tecnologia da Informação"),
  120,
  IF($M439 = 16 + N("Vendas"),
    110,
    IF($M439 = 15 + N("Jurídico"),
      100,
      IF(OR($M439 = 8, $M439 = 9, $M439 = 11) + N("Recursos humanos ou comercial ou comunicação e marketing"),
        80,
        0
      )
    )
  )
)
+
N("Adicionando pegadinha")
+
IF(AND($M439 = 16, $L439 = 9, $N439 = 11) + N("Se for de vendas, com mestrado, analista sênior"),
  IF($J439 = 5,
    100,
    0
  )
  +
  IF($H439 = "M",
    200,
    0
  ),
  0
)</f>
        <v>8080</v>
      </c>
    </row>
    <row r="440" spans="1:22" x14ac:dyDescent="0.2">
      <c r="A440" s="7" cm="1">
        <f t="array" aca="1" ref="A440" ca="1">INDEX(Companies!$A:$A,RANDBETWEEN(2,COUNTA(Companies!$A:$A)),1)</f>
        <v>2</v>
      </c>
      <c r="B440" s="5">
        <f t="shared" si="60"/>
        <v>439</v>
      </c>
      <c r="C440" s="6">
        <f t="shared" ca="1" si="61"/>
        <v>1</v>
      </c>
      <c r="D440" s="7">
        <f ca="1">IF($B440 = 1 + N("Presidente"),
    127,
    IF($B440 = 2 + N("Vice-Presidente"),
        72,
        IF($B440 = 3 + N("Secretária bilíngue"),
            13,
            RANDBETWEEN(5,COUNT(Name!$A:$A) + 1)
        )
    )
)</f>
        <v>234</v>
      </c>
      <c r="E440" s="7" t="str">
        <f ca="1" xml:space="preserve">
VLOOKUP(
  $D440,
  Name!$A:$B,
  2,
  FALSE
)
&amp; " " &amp;
IF($B440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Gallo Soares</v>
      </c>
      <c r="F440" s="7">
        <v>2</v>
      </c>
      <c r="G440" s="7" t="str" cm="1">
        <f t="array" aca="1" ref="G440" ca="1">VLOOKUP(INDEX(States!$B:$B,RANDBETWEEN(2,COUNTA(States!$A:$A)),1),States!$B:$C,2,FALSE)</f>
        <v>Castelo Branco</v>
      </c>
      <c r="H440" s="7" t="str">
        <f ca="1">VLOOKUP($D440,Name!$A:$C,3,FALSE)</f>
        <v>F</v>
      </c>
      <c r="I440" s="7" cm="1">
        <f t="array" aca="1" ref="I440" ca="1">INDEX('Marital status'!$A:$A,RANDBETWEEN(2,COUNTA('Marital status'!$A:$A)),1)</f>
        <v>2</v>
      </c>
      <c r="J440" s="7">
        <f t="shared" ca="1" si="62"/>
        <v>4</v>
      </c>
      <c r="K440" s="8">
        <f t="shared" ca="1" si="63"/>
        <v>30747</v>
      </c>
      <c r="L440" s="6">
        <f t="shared" ca="1" si="64"/>
        <v>4</v>
      </c>
      <c r="M440" s="7">
        <f ca="1" xml:space="preserve">
  IF(OR($N440 = 2, $N440 = 3, $N440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440" s="6">
        <f t="shared" ca="1" si="65"/>
        <v>7</v>
      </c>
      <c r="O440" s="7" t="str">
        <f ca="1">VLOOKUP($N440,Roles!$A:$B,2,FALSE)</f>
        <v>Trainee</v>
      </c>
      <c r="P440" s="6" t="e">
        <f t="shared" ca="1" si="66"/>
        <v>#N/A</v>
      </c>
      <c r="Q440" s="8">
        <f ca="1" xml:space="preserve">
IF(
  OR(
    $N440=5,$N440=6,$N440=7,$N440=8,$N440=14
  ),
  36161,
  IF(
     (
      (TODAY() - $K440) / 365
     ) &lt; 19,
      TODAY(),
      RANDBETWEEN(36161,TODAY())
  )
)</f>
        <v>36161</v>
      </c>
      <c r="R440" s="6">
        <f ca="1">RANDBETWEEN(2,COUNTA('Recruitment source'!$A:$A))</f>
        <v>9</v>
      </c>
      <c r="S440" s="8" t="e">
        <f t="shared" ca="1" si="67"/>
        <v>#N/A</v>
      </c>
      <c r="T440" s="6" t="e">
        <f t="shared" ca="1" si="68"/>
        <v>#N/A</v>
      </c>
      <c r="U440" s="6">
        <f t="shared" ca="1" si="69"/>
        <v>4</v>
      </c>
      <c r="V440" s="1">
        <f ca="1" xml:space="preserve">
IF($N440 = 5 + N("Presidente"),
    27000,
    IF($N440 = 6 + N("Vice-presidente"),
        23000,
        IF(OR($N440 = 8, $N440= 13, $N440 = 12) + N("Secretária bilíngue ou coordenador ou especialista"),
            8000,
            IF($N440 = 7 + N("Diretor"),
                15000,
                IF($N440 = 14 + N("Gerente"),
                    12000,
                    IF($N440 = 9 + N("Estagiário"),
                        705,
                        IF($N440 = 10 + N("Trainee"),
                            805,
                            IF($N440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IF($L440 = 7,
  500,
  IF($L440 = 8,
    1000,
    IF($L440 = 9,
      1500,
      IF($L440 = 10,
        2000,
        0
      )
    )
  )
)
+
N("Adicional no salário por área")
+
IF($M440 = 14 + N("Tecnologia da Informação"),
  120,
  IF($M440 = 16 + N("Vendas"),
    110,
    IF($M440 = 15 + N("Jurídico"),
      100,
      IF(OR($M440 = 8, $M440 = 9, $M440 = 11) + N("Recursos humanos ou comercial ou comunicação e marketing"),
        80,
        0
      )
    )
  )
)
+
N("Adicionando pegadinha")
+
IF(AND($M440 = 16, $L440 = 9, $N440 = 11) + N("Se for de vendas, com mestrado, analista sênior"),
  IF($J440 = 5,
    100,
    0
  )
  +
  IF($H440 = "M",
    200,
    0
  ),
  0
)</f>
        <v>15080</v>
      </c>
    </row>
    <row r="441" spans="1:22" x14ac:dyDescent="0.2">
      <c r="A441" s="7" cm="1">
        <f t="array" aca="1" ref="A441" ca="1">INDEX(Companies!$A:$A,RANDBETWEEN(2,COUNTA(Companies!$A:$A)),1)</f>
        <v>2</v>
      </c>
      <c r="B441" s="5">
        <f t="shared" si="60"/>
        <v>440</v>
      </c>
      <c r="C441" s="6">
        <f t="shared" ca="1" si="61"/>
        <v>1</v>
      </c>
      <c r="D441" s="7">
        <f ca="1">IF($B441 = 1 + N("Presidente"),
    127,
    IF($B441 = 2 + N("Vice-Presidente"),
        72,
        IF($B441 = 3 + N("Secretária bilíngue"),
            13,
            RANDBETWEEN(5,COUNT(Name!$A:$A) + 1)
        )
    )
)</f>
        <v>345</v>
      </c>
      <c r="E441" s="7" t="str">
        <f ca="1" xml:space="preserve">
VLOOKUP(
  $D441,
  Name!$A:$B,
  2,
  FALSE
)
&amp; " " &amp;
IF($B441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Nunes dos Santos</v>
      </c>
      <c r="F441" s="7">
        <v>2</v>
      </c>
      <c r="G441" s="7" t="str" cm="1">
        <f t="array" aca="1" ref="G441" ca="1">VLOOKUP(INDEX(States!$B:$B,RANDBETWEEN(2,COUNTA(States!$A:$A)),1),States!$B:$C,2,FALSE)</f>
        <v xml:space="preserve"> Setúbal </v>
      </c>
      <c r="H441" s="7" t="str">
        <f ca="1">VLOOKUP($D441,Name!$A:$C,3,FALSE)</f>
        <v>M</v>
      </c>
      <c r="I441" s="7" cm="1">
        <f t="array" aca="1" ref="I441" ca="1">INDEX('Marital status'!$A:$A,RANDBETWEEN(2,COUNTA('Marital status'!$A:$A)),1)</f>
        <v>3</v>
      </c>
      <c r="J441" s="7">
        <f t="shared" ca="1" si="62"/>
        <v>3</v>
      </c>
      <c r="K441" s="8">
        <f t="shared" ca="1" si="63"/>
        <v>36457</v>
      </c>
      <c r="L441" s="6">
        <f t="shared" ca="1" si="64"/>
        <v>5</v>
      </c>
      <c r="M441" s="7">
        <f ca="1" xml:space="preserve">
  IF(OR($N441 = 2, $N441 = 3, $N441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41" s="6">
        <f t="shared" ca="1" si="65"/>
        <v>8</v>
      </c>
      <c r="O441" s="7" t="str">
        <f ca="1">VLOOKUP($N441,Roles!$A:$B,2,FALSE)</f>
        <v>Analyst</v>
      </c>
      <c r="P441" s="6">
        <f t="shared" ca="1" si="66"/>
        <v>4</v>
      </c>
      <c r="Q441" s="8">
        <f ca="1" xml:space="preserve">
IF(
  OR(
    $N441=5,$N441=6,$N441=7,$N441=8,$N441=14
  ),
  36161,
  IF(
     (
      (TODAY() - $K441) / 365
     ) &lt; 19,
      TODAY(),
      RANDBETWEEN(36161,TODAY())
  )
)</f>
        <v>36161</v>
      </c>
      <c r="R441" s="6">
        <f ca="1">RANDBETWEEN(2,COUNTA('Recruitment source'!$A:$A))</f>
        <v>8</v>
      </c>
      <c r="S441" s="8" t="e">
        <f t="shared" ca="1" si="67"/>
        <v>#N/A</v>
      </c>
      <c r="T441" s="6" t="e">
        <f t="shared" ca="1" si="68"/>
        <v>#N/A</v>
      </c>
      <c r="U441" s="6">
        <f t="shared" ca="1" si="69"/>
        <v>2</v>
      </c>
      <c r="V441" s="1">
        <f ca="1" xml:space="preserve">
IF($N441 = 5 + N("Presidente"),
    27000,
    IF($N441 = 6 + N("Vice-presidente"),
        23000,
        IF(OR($N441 = 8, $N441= 13, $N441 = 12) + N("Secretária bilíngue ou coordenador ou especialista"),
            8000,
            IF($N441 = 7 + N("Diretor"),
                15000,
                IF($N441 = 14 + N("Gerente"),
                    12000,
                    IF($N441 = 9 + N("Estagiário"),
                        705,
                        IF($N441 = 10 + N("Trainee"),
                            805,
                            IF($N441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IF($L441 = 7,
  500,
  IF($L441 = 8,
    1000,
    IF($L441 = 9,
      1500,
      IF($L441 = 10,
        2000,
        0
      )
    )
  )
)
+
N("Adicional no salário por área")
+
IF($M441 = 14 + N("Tecnologia da Informação"),
  120,
  IF($M441 = 16 + N("Vendas"),
    110,
    IF($M441 = 15 + N("Jurídico"),
      100,
      IF(OR($M441 = 8, $M441 = 9, $M441 = 11) + N("Recursos humanos ou comercial ou comunicação e marketing"),
        80,
        0
      )
    )
  )
)
+
N("Adicionando pegadinha")
+
IF(AND($M441 = 16, $L441 = 9, $N441 = 11) + N("Se for de vendas, com mestrado, analista sênior"),
  IF($J441 = 5,
    100,
    0
  )
  +
  IF($H441 = "M",
    200,
    0
  ),
  0
)</f>
        <v>8000</v>
      </c>
    </row>
    <row r="442" spans="1:22" x14ac:dyDescent="0.2">
      <c r="A442" s="7" cm="1">
        <f t="array" aca="1" ref="A442" ca="1">INDEX(Companies!$A:$A,RANDBETWEEN(2,COUNTA(Companies!$A:$A)),1)</f>
        <v>2</v>
      </c>
      <c r="B442" s="5">
        <f t="shared" si="60"/>
        <v>441</v>
      </c>
      <c r="C442" s="6">
        <f t="shared" ca="1" si="61"/>
        <v>1</v>
      </c>
      <c r="D442" s="7">
        <f ca="1">IF($B442 = 1 + N("Presidente"),
    127,
    IF($B442 = 2 + N("Vice-Presidente"),
        72,
        IF($B442 = 3 + N("Secretária bilíngue"),
            13,
            RANDBETWEEN(5,COUNT(Name!$A:$A) + 1)
        )
    )
)</f>
        <v>313</v>
      </c>
      <c r="E442" s="7" t="str">
        <f ca="1" xml:space="preserve">
VLOOKUP(
  $D442,
  Name!$A:$B,
  2,
  FALSE
)
&amp; " " &amp;
IF($B442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Asvilla Nunes</v>
      </c>
      <c r="F442" s="7">
        <v>2</v>
      </c>
      <c r="G442" s="7" t="str" cm="1">
        <f t="array" aca="1" ref="G442" ca="1">VLOOKUP(INDEX(States!$B:$B,RANDBETWEEN(2,COUNTA(States!$A:$A)),1),States!$B:$C,2,FALSE)</f>
        <v>braga</v>
      </c>
      <c r="H442" s="7" t="str">
        <f ca="1">VLOOKUP($D442,Name!$A:$C,3,FALSE)</f>
        <v>M</v>
      </c>
      <c r="I442" s="7" cm="1">
        <f t="array" aca="1" ref="I442" ca="1">INDEX('Marital status'!$A:$A,RANDBETWEEN(2,COUNTA('Marital status'!$A:$A)),1)</f>
        <v>5</v>
      </c>
      <c r="J442" s="7">
        <f t="shared" ca="1" si="62"/>
        <v>2</v>
      </c>
      <c r="K442" s="8">
        <f t="shared" ca="1" si="63"/>
        <v>35745</v>
      </c>
      <c r="L442" s="6">
        <f t="shared" ca="1" si="64"/>
        <v>4</v>
      </c>
      <c r="M442" s="7">
        <f ca="1" xml:space="preserve">
  IF(OR($N442 = 2, $N442 = 3, $N442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442" s="6">
        <f t="shared" ca="1" si="65"/>
        <v>7</v>
      </c>
      <c r="O442" s="7" t="str">
        <f ca="1">VLOOKUP($N442,Roles!$A:$B,2,FALSE)</f>
        <v>Trainee</v>
      </c>
      <c r="P442" s="6" t="e">
        <f t="shared" ca="1" si="66"/>
        <v>#N/A</v>
      </c>
      <c r="Q442" s="8">
        <f ca="1" xml:space="preserve">
IF(
  OR(
    $N442=5,$N442=6,$N442=7,$N442=8,$N442=14
  ),
  36161,
  IF(
     (
      (TODAY() - $K442) / 365
     ) &lt; 19,
      TODAY(),
      RANDBETWEEN(36161,TODAY())
  )
)</f>
        <v>36161</v>
      </c>
      <c r="R442" s="6">
        <f ca="1">RANDBETWEEN(2,COUNTA('Recruitment source'!$A:$A))</f>
        <v>9</v>
      </c>
      <c r="S442" s="8" t="e">
        <f t="shared" ca="1" si="67"/>
        <v>#N/A</v>
      </c>
      <c r="T442" s="6" t="e">
        <f t="shared" ca="1" si="68"/>
        <v>#N/A</v>
      </c>
      <c r="U442" s="6">
        <f t="shared" ca="1" si="69"/>
        <v>5</v>
      </c>
      <c r="V442" s="1">
        <f ca="1" xml:space="preserve">
IF($N442 = 5 + N("Presidente"),
    27000,
    IF($N442 = 6 + N("Vice-presidente"),
        23000,
        IF(OR($N442 = 8, $N442= 13, $N442 = 12) + N("Secretária bilíngue ou coordenador ou especialista"),
            8000,
            IF($N442 = 7 + N("Diretor"),
                15000,
                IF($N442 = 14 + N("Gerente"),
                    12000,
                    IF($N442 = 9 + N("Estagiário"),
                        705,
                        IF($N442 = 10 + N("Trainee"),
                            805,
                            IF($N442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IF($L442 = 7,
  500,
  IF($L442 = 8,
    1000,
    IF($L442 = 9,
      1500,
      IF($L442 = 10,
        2000,
        0
      )
    )
  )
)
+
N("Adicional no salário por área")
+
IF($M442 = 14 + N("Tecnologia da Informação"),
  120,
  IF($M442 = 16 + N("Vendas"),
    110,
    IF($M442 = 15 + N("Jurídico"),
      100,
      IF(OR($M442 = 8, $M442 = 9, $M442 = 11) + N("Recursos humanos ou comercial ou comunicação e marketing"),
        80,
        0
      )
    )
  )
)
+
N("Adicionando pegadinha")
+
IF(AND($M442 = 16, $L442 = 9, $N442 = 11) + N("Se for de vendas, com mestrado, analista sênior"),
  IF($J442 = 5,
    100,
    0
  )
  +
  IF($H442 = "M",
    200,
    0
  ),
  0
)</f>
        <v>15000</v>
      </c>
    </row>
    <row r="443" spans="1:22" x14ac:dyDescent="0.2">
      <c r="A443" s="7" cm="1">
        <f t="array" aca="1" ref="A443" ca="1">INDEX(Companies!$A:$A,RANDBETWEEN(2,COUNTA(Companies!$A:$A)),1)</f>
        <v>2</v>
      </c>
      <c r="B443" s="5">
        <f t="shared" si="60"/>
        <v>442</v>
      </c>
      <c r="C443" s="6">
        <f t="shared" ca="1" si="61"/>
        <v>1</v>
      </c>
      <c r="D443" s="7">
        <f ca="1">IF($B443 = 1 + N("Presidente"),
    127,
    IF($B443 = 2 + N("Vice-Presidente"),
        72,
        IF($B443 = 3 + N("Secretária bilíngue"),
            13,
            RANDBETWEEN(5,COUNT(Name!$A:$A) + 1)
        )
    )
)</f>
        <v>245</v>
      </c>
      <c r="E443" s="7" t="str">
        <f ca="1" xml:space="preserve">
VLOOKUP(
  $D443,
  Name!$A:$B,
  2,
  FALSE
)
&amp; " " &amp;
IF($B443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Pellegrini Romano</v>
      </c>
      <c r="F443" s="7">
        <v>2</v>
      </c>
      <c r="G443" s="7" t="str" cm="1">
        <f t="array" aca="1" ref="G443" ca="1">VLOOKUP(INDEX(States!$B:$B,RANDBETWEEN(2,COUNTA(States!$A:$A)),1),States!$B:$C,2,FALSE)</f>
        <v>braga</v>
      </c>
      <c r="H443" s="7" t="str">
        <f ca="1">VLOOKUP($D443,Name!$A:$C,3,FALSE)</f>
        <v>M</v>
      </c>
      <c r="I443" s="7" cm="1">
        <f t="array" aca="1" ref="I443" ca="1">INDEX('Marital status'!$A:$A,RANDBETWEEN(2,COUNTA('Marital status'!$A:$A)),1)</f>
        <v>4</v>
      </c>
      <c r="J443" s="7">
        <f t="shared" ca="1" si="62"/>
        <v>2</v>
      </c>
      <c r="K443" s="8">
        <f t="shared" ca="1" si="63"/>
        <v>36819</v>
      </c>
      <c r="L443" s="6">
        <f t="shared" ca="1" si="64"/>
        <v>4</v>
      </c>
      <c r="M443" s="7">
        <f ca="1" xml:space="preserve">
  IF(OR($N443 = 2, $N443 = 3, $N443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43" s="6">
        <f t="shared" ca="1" si="65"/>
        <v>8</v>
      </c>
      <c r="O443" s="7" t="str">
        <f ca="1">VLOOKUP($N443,Roles!$A:$B,2,FALSE)</f>
        <v>Analyst</v>
      </c>
      <c r="P443" s="6">
        <f t="shared" ca="1" si="66"/>
        <v>3</v>
      </c>
      <c r="Q443" s="8">
        <f ca="1" xml:space="preserve">
IF(
  OR(
    $N443=5,$N443=6,$N443=7,$N443=8,$N443=14
  ),
  36161,
  IF(
     (
      (TODAY() - $K443) / 365
     ) &lt; 19,
      TODAY(),
      RANDBETWEEN(36161,TODAY())
  )
)</f>
        <v>36161</v>
      </c>
      <c r="R443" s="6">
        <f ca="1">RANDBETWEEN(2,COUNTA('Recruitment source'!$A:$A))</f>
        <v>9</v>
      </c>
      <c r="S443" s="8" t="e">
        <f t="shared" ca="1" si="67"/>
        <v>#N/A</v>
      </c>
      <c r="T443" s="6" t="e">
        <f t="shared" ca="1" si="68"/>
        <v>#N/A</v>
      </c>
      <c r="U443" s="6">
        <f t="shared" ca="1" si="69"/>
        <v>2</v>
      </c>
      <c r="V443" s="1">
        <f ca="1" xml:space="preserve">
IF($N443 = 5 + N("Presidente"),
    27000,
    IF($N443 = 6 + N("Vice-presidente"),
        23000,
        IF(OR($N443 = 8, $N443= 13, $N443 = 12) + N("Secretária bilíngue ou coordenador ou especialista"),
            8000,
            IF($N443 = 7 + N("Diretor"),
                15000,
                IF($N443 = 14 + N("Gerente"),
                    12000,
                    IF($N443 = 9 + N("Estagiário"),
                        705,
                        IF($N443 = 10 + N("Trainee"),
                            805,
                            IF($N443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IF($L443 = 7,
  500,
  IF($L443 = 8,
    1000,
    IF($L443 = 9,
      1500,
      IF($L443 = 10,
        2000,
        0
      )
    )
  )
)
+
N("Adicional no salário por área")
+
IF($M443 = 14 + N("Tecnologia da Informação"),
  120,
  IF($M443 = 16 + N("Vendas"),
    110,
    IF($M443 = 15 + N("Jurídico"),
      100,
      IF(OR($M443 = 8, $M443 = 9, $M443 = 11) + N("Recursos humanos ou comercial ou comunicação e marketing"),
        80,
        0
      )
    )
  )
)
+
N("Adicionando pegadinha")
+
IF(AND($M443 = 16, $L443 = 9, $N443 = 11) + N("Se for de vendas, com mestrado, analista sênior"),
  IF($J443 = 5,
    100,
    0
  )
  +
  IF($H443 = "M",
    200,
    0
  ),
  0
)</f>
        <v>8080</v>
      </c>
    </row>
    <row r="444" spans="1:22" x14ac:dyDescent="0.2">
      <c r="A444" s="7" cm="1">
        <f t="array" aca="1" ref="A444" ca="1">INDEX(Companies!$A:$A,RANDBETWEEN(2,COUNTA(Companies!$A:$A)),1)</f>
        <v>2</v>
      </c>
      <c r="B444" s="5">
        <f t="shared" si="60"/>
        <v>443</v>
      </c>
      <c r="C444" s="6">
        <f t="shared" ca="1" si="61"/>
        <v>0</v>
      </c>
      <c r="D444" s="7">
        <f ca="1">IF($B444 = 1 + N("Presidente"),
    127,
    IF($B444 = 2 + N("Vice-Presidente"),
        72,
        IF($B444 = 3 + N("Secretária bilíngue"),
            13,
            RANDBETWEEN(5,COUNT(Name!$A:$A) + 1)
        )
    )
)</f>
        <v>120</v>
      </c>
      <c r="E444" s="7" t="str">
        <f ca="1" xml:space="preserve">
VLOOKUP(
  $D444,
  Name!$A:$B,
  2,
  FALSE
)
&amp; " " &amp;
IF($B444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Pimentel Esteves</v>
      </c>
      <c r="F444" s="7">
        <v>2</v>
      </c>
      <c r="G444" s="7" t="str" cm="1">
        <f t="array" aca="1" ref="G444" ca="1">VLOOKUP(INDEX(States!$B:$B,RANDBETWEEN(2,COUNTA(States!$A:$A)),1),States!$B:$C,2,FALSE)</f>
        <v>Vila Real</v>
      </c>
      <c r="H444" s="7" t="str">
        <f ca="1">VLOOKUP($D444,Name!$A:$C,3,FALSE)</f>
        <v>F</v>
      </c>
      <c r="I444" s="7" cm="1">
        <f t="array" aca="1" ref="I444" ca="1">INDEX('Marital status'!$A:$A,RANDBETWEEN(2,COUNTA('Marital status'!$A:$A)),1)</f>
        <v>2</v>
      </c>
      <c r="J444" s="7">
        <f t="shared" ca="1" si="62"/>
        <v>2</v>
      </c>
      <c r="K444" s="8">
        <f t="shared" ca="1" si="63"/>
        <v>31124</v>
      </c>
      <c r="L444" s="6">
        <f t="shared" ca="1" si="64"/>
        <v>4</v>
      </c>
      <c r="M444" s="7">
        <f ca="1" xml:space="preserve">
  IF(OR($N444 = 2, $N444 = 3, $N444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444" s="6">
        <f t="shared" ca="1" si="65"/>
        <v>6</v>
      </c>
      <c r="O444" s="7" t="str">
        <f ca="1">VLOOKUP($N444,Roles!$A:$B,2,FALSE)</f>
        <v>Intern</v>
      </c>
      <c r="P444" s="6" t="e">
        <f t="shared" ca="1" si="66"/>
        <v>#N/A</v>
      </c>
      <c r="Q444" s="8">
        <f ca="1" xml:space="preserve">
IF(
  OR(
    $N444=5,$N444=6,$N444=7,$N444=8,$N444=14
  ),
  36161,
  IF(
     (
      (TODAY() - $K444) / 365
     ) &lt; 19,
      TODAY(),
      RANDBETWEEN(36161,TODAY())
  )
)</f>
        <v>36161</v>
      </c>
      <c r="R444" s="6">
        <f ca="1">RANDBETWEEN(2,COUNTA('Recruitment source'!$A:$A))</f>
        <v>12</v>
      </c>
      <c r="S444" s="8">
        <f t="shared" ca="1" si="67"/>
        <v>43510</v>
      </c>
      <c r="T444" s="6">
        <f t="shared" ca="1" si="68"/>
        <v>6</v>
      </c>
      <c r="U444" s="6">
        <f t="shared" ca="1" si="69"/>
        <v>1</v>
      </c>
      <c r="V444" s="1">
        <f ca="1" xml:space="preserve">
IF($N444 = 5 + N("Presidente"),
    27000,
    IF($N444 = 6 + N("Vice-presidente"),
        23000,
        IF(OR($N444 = 8, $N444= 13, $N444 = 12) + N("Secretária bilíngue ou coordenador ou especialista"),
            8000,
            IF($N444 = 7 + N("Diretor"),
                15000,
                IF($N444 = 14 + N("Gerente"),
                    12000,
                    IF($N444 = 9 + N("Estagiário"),
                        705,
                        IF($N444 = 10 + N("Trainee"),
                            805,
                            IF($N444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IF($L444 = 7,
  500,
  IF($L444 = 8,
    1000,
    IF($L444 = 9,
      1500,
      IF($L444 = 10,
        2000,
        0
      )
    )
  )
)
+
N("Adicional no salário por área")
+
IF($M444 = 14 + N("Tecnologia da Informação"),
  120,
  IF($M444 = 16 + N("Vendas"),
    110,
    IF($M444 = 15 + N("Jurídico"),
      100,
      IF(OR($M444 = 8, $M444 = 9, $M444 = 11) + N("Recursos humanos ou comercial ou comunicação e marketing"),
        80,
        0
      )
    )
  )
)
+
N("Adicionando pegadinha")
+
IF(AND($M444 = 16, $L444 = 9, $N444 = 11) + N("Se for de vendas, com mestrado, analista sênior"),
  IF($J444 = 5,
    100,
    0
  )
  +
  IF($H444 = "M",
    200,
    0
  ),
  0
)</f>
        <v>23000</v>
      </c>
    </row>
    <row r="445" spans="1:22" x14ac:dyDescent="0.2">
      <c r="A445" s="7" cm="1">
        <f t="array" aca="1" ref="A445" ca="1">INDEX(Companies!$A:$A,RANDBETWEEN(2,COUNTA(Companies!$A:$A)),1)</f>
        <v>2</v>
      </c>
      <c r="B445" s="5">
        <f t="shared" si="60"/>
        <v>444</v>
      </c>
      <c r="C445" s="6">
        <f t="shared" ca="1" si="61"/>
        <v>1</v>
      </c>
      <c r="D445" s="7">
        <f ca="1">IF($B445 = 1 + N("Presidente"),
    127,
    IF($B445 = 2 + N("Vice-Presidente"),
        72,
        IF($B445 = 3 + N("Secretária bilíngue"),
            13,
            RANDBETWEEN(5,COUNT(Name!$A:$A) + 1)
        )
    )
)</f>
        <v>278</v>
      </c>
      <c r="E445" s="7" t="str">
        <f ca="1" xml:space="preserve">
VLOOKUP(
  $D445,
  Name!$A:$B,
  2,
  FALSE
)
&amp; " " &amp;
IF($B445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Noronha Leone</v>
      </c>
      <c r="F445" s="7">
        <v>2</v>
      </c>
      <c r="G445" s="7" t="str" cm="1">
        <f t="array" aca="1" ref="G445" ca="1">VLOOKUP(INDEX(States!$B:$B,RANDBETWEEN(2,COUNTA(States!$A:$A)),1),States!$B:$C,2,FALSE)</f>
        <v xml:space="preserve"> ÉVORA</v>
      </c>
      <c r="H445" s="7" t="str">
        <f ca="1">VLOOKUP($D445,Name!$A:$C,3,FALSE)</f>
        <v>F</v>
      </c>
      <c r="I445" s="7" cm="1">
        <f t="array" aca="1" ref="I445" ca="1">INDEX('Marital status'!$A:$A,RANDBETWEEN(2,COUNTA('Marital status'!$A:$A)),1)</f>
        <v>5</v>
      </c>
      <c r="J445" s="7">
        <f t="shared" ca="1" si="62"/>
        <v>2</v>
      </c>
      <c r="K445" s="8">
        <f t="shared" ca="1" si="63"/>
        <v>36175</v>
      </c>
      <c r="L445" s="6">
        <f t="shared" ca="1" si="64"/>
        <v>4</v>
      </c>
      <c r="M445" s="7">
        <f ca="1" xml:space="preserve">
  IF(OR($N445 = 2, $N445 = 3, $N445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45" s="6">
        <f t="shared" ca="1" si="65"/>
        <v>8</v>
      </c>
      <c r="O445" s="7" t="str">
        <f ca="1">VLOOKUP($N445,Roles!$A:$B,2,FALSE)</f>
        <v>Analyst</v>
      </c>
      <c r="P445" s="6">
        <f t="shared" ca="1" si="66"/>
        <v>2</v>
      </c>
      <c r="Q445" s="8">
        <f ca="1" xml:space="preserve">
IF(
  OR(
    $N445=5,$N445=6,$N445=7,$N445=8,$N445=14
  ),
  36161,
  IF(
     (
      (TODAY() - $K445) / 365
     ) &lt; 19,
      TODAY(),
      RANDBETWEEN(36161,TODAY())
  )
)</f>
        <v>36161</v>
      </c>
      <c r="R445" s="6">
        <f ca="1">RANDBETWEEN(2,COUNTA('Recruitment source'!$A:$A))</f>
        <v>12</v>
      </c>
      <c r="S445" s="8" t="e">
        <f t="shared" ca="1" si="67"/>
        <v>#N/A</v>
      </c>
      <c r="T445" s="6" t="e">
        <f t="shared" ca="1" si="68"/>
        <v>#N/A</v>
      </c>
      <c r="U445" s="6">
        <f t="shared" ca="1" si="69"/>
        <v>5</v>
      </c>
      <c r="V445" s="1">
        <f ca="1" xml:space="preserve">
IF($N445 = 5 + N("Presidente"),
    27000,
    IF($N445 = 6 + N("Vice-presidente"),
        23000,
        IF(OR($N445 = 8, $N445= 13, $N445 = 12) + N("Secretária bilíngue ou coordenador ou especialista"),
            8000,
            IF($N445 = 7 + N("Diretor"),
                15000,
                IF($N445 = 14 + N("Gerente"),
                    12000,
                    IF($N445 = 9 + N("Estagiário"),
                        705,
                        IF($N445 = 10 + N("Trainee"),
                            805,
                            IF($N445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IF($L445 = 7,
  500,
  IF($L445 = 8,
    1000,
    IF($L445 = 9,
      1500,
      IF($L445 = 10,
        2000,
        0
      )
    )
  )
)
+
N("Adicional no salário por área")
+
IF($M445 = 14 + N("Tecnologia da Informação"),
  120,
  IF($M445 = 16 + N("Vendas"),
    110,
    IF($M445 = 15 + N("Jurídico"),
      100,
      IF(OR($M445 = 8, $M445 = 9, $M445 = 11) + N("Recursos humanos ou comercial ou comunicação e marketing"),
        80,
        0
      )
    )
  )
)
+
N("Adicionando pegadinha")
+
IF(AND($M445 = 16, $L445 = 9, $N445 = 11) + N("Se for de vendas, com mestrado, analista sênior"),
  IF($J445 = 5,
    100,
    0
  )
  +
  IF($H445 = "M",
    200,
    0
  ),
  0
)</f>
        <v>8000</v>
      </c>
    </row>
    <row r="446" spans="1:22" x14ac:dyDescent="0.2">
      <c r="A446" s="7" cm="1">
        <f t="array" aca="1" ref="A446" ca="1">INDEX(Companies!$A:$A,RANDBETWEEN(2,COUNTA(Companies!$A:$A)),1)</f>
        <v>2</v>
      </c>
      <c r="B446" s="5">
        <f t="shared" si="60"/>
        <v>445</v>
      </c>
      <c r="C446" s="6">
        <f t="shared" ca="1" si="61"/>
        <v>1</v>
      </c>
      <c r="D446" s="7">
        <f ca="1">IF($B446 = 1 + N("Presidente"),
    127,
    IF($B446 = 2 + N("Vice-Presidente"),
        72,
        IF($B446 = 3 + N("Secretária bilíngue"),
            13,
            RANDBETWEEN(5,COUNT(Name!$A:$A) + 1)
        )
    )
)</f>
        <v>188</v>
      </c>
      <c r="E446" s="7" t="str">
        <f ca="1" xml:space="preserve">
VLOOKUP(
  $D446,
  Name!$A:$B,
  2,
  FALSE
)
&amp; " " &amp;
IF($B446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Barros Santos</v>
      </c>
      <c r="F446" s="7">
        <v>2</v>
      </c>
      <c r="G446" s="7" t="str" cm="1">
        <f t="array" aca="1" ref="G446" ca="1">VLOOKUP(INDEX(States!$B:$B,RANDBETWEEN(2,COUNTA(States!$A:$A)),1),States!$B:$C,2,FALSE)</f>
        <v>Guarda</v>
      </c>
      <c r="H446" s="7" t="str">
        <f ca="1">VLOOKUP($D446,Name!$A:$C,3,FALSE)</f>
        <v>M</v>
      </c>
      <c r="I446" s="7" cm="1">
        <f t="array" aca="1" ref="I446" ca="1">INDEX('Marital status'!$A:$A,RANDBETWEEN(2,COUNTA('Marital status'!$A:$A)),1)</f>
        <v>2</v>
      </c>
      <c r="J446" s="7">
        <f t="shared" ca="1" si="62"/>
        <v>2</v>
      </c>
      <c r="K446" s="8">
        <f t="shared" ca="1" si="63"/>
        <v>28025</v>
      </c>
      <c r="L446" s="6">
        <f t="shared" ca="1" si="64"/>
        <v>4</v>
      </c>
      <c r="M446" s="7">
        <f ca="1" xml:space="preserve">
  IF(OR($N446 = 2, $N446 = 3, $N446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446" s="6">
        <f t="shared" ca="1" si="65"/>
        <v>6</v>
      </c>
      <c r="O446" s="7" t="str">
        <f ca="1">VLOOKUP($N446,Roles!$A:$B,2,FALSE)</f>
        <v>Intern</v>
      </c>
      <c r="P446" s="6" t="e">
        <f t="shared" ca="1" si="66"/>
        <v>#N/A</v>
      </c>
      <c r="Q446" s="8">
        <f ca="1" xml:space="preserve">
IF(
  OR(
    $N446=5,$N446=6,$N446=7,$N446=8,$N446=14
  ),
  36161,
  IF(
     (
      (TODAY() - $K446) / 365
     ) &lt; 19,
      TODAY(),
      RANDBETWEEN(36161,TODAY())
  )
)</f>
        <v>36161</v>
      </c>
      <c r="R446" s="6">
        <f ca="1">RANDBETWEEN(2,COUNTA('Recruitment source'!$A:$A))</f>
        <v>7</v>
      </c>
      <c r="S446" s="8" t="e">
        <f t="shared" ca="1" si="67"/>
        <v>#N/A</v>
      </c>
      <c r="T446" s="6" t="e">
        <f t="shared" ca="1" si="68"/>
        <v>#N/A</v>
      </c>
      <c r="U446" s="6">
        <f t="shared" ca="1" si="69"/>
        <v>5</v>
      </c>
      <c r="V446" s="1">
        <f ca="1" xml:space="preserve">
IF($N446 = 5 + N("Presidente"),
    27000,
    IF($N446 = 6 + N("Vice-presidente"),
        23000,
        IF(OR($N446 = 8, $N446= 13, $N446 = 12) + N("Secretária bilíngue ou coordenador ou especialista"),
            8000,
            IF($N446 = 7 + N("Diretor"),
                15000,
                IF($N446 = 14 + N("Gerente"),
                    12000,
                    IF($N446 = 9 + N("Estagiário"),
                        705,
                        IF($N446 = 10 + N("Trainee"),
                            805,
                            IF($N446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IF($L446 = 7,
  500,
  IF($L446 = 8,
    1000,
    IF($L446 = 9,
      1500,
      IF($L446 = 10,
        2000,
        0
      )
    )
  )
)
+
N("Adicional no salário por área")
+
IF($M446 = 14 + N("Tecnologia da Informação"),
  120,
  IF($M446 = 16 + N("Vendas"),
    110,
    IF($M446 = 15 + N("Jurídico"),
      100,
      IF(OR($M446 = 8, $M446 = 9, $M446 = 11) + N("Recursos humanos ou comercial ou comunicação e marketing"),
        80,
        0
      )
    )
  )
)
+
N("Adicionando pegadinha")
+
IF(AND($M446 = 16, $L446 = 9, $N446 = 11) + N("Se for de vendas, com mestrado, analista sênior"),
  IF($J446 = 5,
    100,
    0
  )
  +
  IF($H446 = "M",
    200,
    0
  ),
  0
)</f>
        <v>23000</v>
      </c>
    </row>
    <row r="447" spans="1:22" x14ac:dyDescent="0.2">
      <c r="A447" s="7" cm="1">
        <f t="array" aca="1" ref="A447" ca="1">INDEX(Companies!$A:$A,RANDBETWEEN(2,COUNTA(Companies!$A:$A)),1)</f>
        <v>2</v>
      </c>
      <c r="B447" s="5">
        <f t="shared" si="60"/>
        <v>446</v>
      </c>
      <c r="C447" s="6">
        <f t="shared" ca="1" si="61"/>
        <v>1</v>
      </c>
      <c r="D447" s="7">
        <f ca="1">IF($B447 = 1 + N("Presidente"),
    127,
    IF($B447 = 2 + N("Vice-Presidente"),
        72,
        IF($B447 = 3 + N("Secretária bilíngue"),
            13,
            RANDBETWEEN(5,COUNT(Name!$A:$A) + 1)
        )
    )
)</f>
        <v>51</v>
      </c>
      <c r="E447" s="7" t="str">
        <f ca="1" xml:space="preserve">
VLOOKUP(
  $D447,
  Name!$A:$B,
  2,
  FALSE
)
&amp; " " &amp;
IF($B447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Marques Badu</v>
      </c>
      <c r="F447" s="7">
        <v>2</v>
      </c>
      <c r="G447" s="7" t="str" cm="1">
        <f t="array" aca="1" ref="G447" ca="1">VLOOKUP(INDEX(States!$B:$B,RANDBETWEEN(2,COUNTA(States!$A:$A)),1),States!$B:$C,2,FALSE)</f>
        <v>Azores</v>
      </c>
      <c r="H447" s="7" t="str">
        <f ca="1">VLOOKUP($D447,Name!$A:$C,3,FALSE)</f>
        <v>F</v>
      </c>
      <c r="I447" s="7" cm="1">
        <f t="array" aca="1" ref="I447" ca="1">INDEX('Marital status'!$A:$A,RANDBETWEEN(2,COUNTA('Marital status'!$A:$A)),1)</f>
        <v>4</v>
      </c>
      <c r="J447" s="7">
        <f t="shared" ca="1" si="62"/>
        <v>2</v>
      </c>
      <c r="K447" s="8">
        <f t="shared" ca="1" si="63"/>
        <v>35688</v>
      </c>
      <c r="L447" s="6">
        <f t="shared" ca="1" si="64"/>
        <v>5</v>
      </c>
      <c r="M447" s="7">
        <f ca="1" xml:space="preserve">
  IF(OR($N447 = 2, $N447 = 3, $N447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47" s="6">
        <f t="shared" ca="1" si="65"/>
        <v>8</v>
      </c>
      <c r="O447" s="7" t="str">
        <f ca="1">VLOOKUP($N447,Roles!$A:$B,2,FALSE)</f>
        <v>Analyst</v>
      </c>
      <c r="P447" s="6">
        <f t="shared" ca="1" si="66"/>
        <v>2</v>
      </c>
      <c r="Q447" s="8">
        <f ca="1" xml:space="preserve">
IF(
  OR(
    $N447=5,$N447=6,$N447=7,$N447=8,$N447=14
  ),
  36161,
  IF(
     (
      (TODAY() - $K447) / 365
     ) &lt; 19,
      TODAY(),
      RANDBETWEEN(36161,TODAY())
  )
)</f>
        <v>36161</v>
      </c>
      <c r="R447" s="6">
        <f ca="1">RANDBETWEEN(2,COUNTA('Recruitment source'!$A:$A))</f>
        <v>4</v>
      </c>
      <c r="S447" s="8" t="e">
        <f t="shared" ca="1" si="67"/>
        <v>#N/A</v>
      </c>
      <c r="T447" s="6" t="e">
        <f t="shared" ca="1" si="68"/>
        <v>#N/A</v>
      </c>
      <c r="U447" s="6">
        <f t="shared" ca="1" si="69"/>
        <v>3</v>
      </c>
      <c r="V447" s="1">
        <f ca="1" xml:space="preserve">
IF($N447 = 5 + N("Presidente"),
    27000,
    IF($N447 = 6 + N("Vice-presidente"),
        23000,
        IF(OR($N447 = 8, $N447= 13, $N447 = 12) + N("Secretária bilíngue ou coordenador ou especialista"),
            8000,
            IF($N447 = 7 + N("Diretor"),
                15000,
                IF($N447 = 14 + N("Gerente"),
                    12000,
                    IF($N447 = 9 + N("Estagiário"),
                        705,
                        IF($N447 = 10 + N("Trainee"),
                            805,
                            IF($N447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IF($L447 = 7,
  500,
  IF($L447 = 8,
    1000,
    IF($L447 = 9,
      1500,
      IF($L447 = 10,
        2000,
        0
      )
    )
  )
)
+
N("Adicional no salário por área")
+
IF($M447 = 14 + N("Tecnologia da Informação"),
  120,
  IF($M447 = 16 + N("Vendas"),
    110,
    IF($M447 = 15 + N("Jurídico"),
      100,
      IF(OR($M447 = 8, $M447 = 9, $M447 = 11) + N("Recursos humanos ou comercial ou comunicação e marketing"),
        80,
        0
      )
    )
  )
)
+
N("Adicionando pegadinha")
+
IF(AND($M447 = 16, $L447 = 9, $N447 = 11) + N("Se for de vendas, com mestrado, analista sênior"),
  IF($J447 = 5,
    100,
    0
  )
  +
  IF($H447 = "M",
    200,
    0
  ),
  0
)</f>
        <v>8000</v>
      </c>
    </row>
    <row r="448" spans="1:22" x14ac:dyDescent="0.2">
      <c r="A448" s="7" cm="1">
        <f t="array" aca="1" ref="A448" ca="1">INDEX(Companies!$A:$A,RANDBETWEEN(2,COUNTA(Companies!$A:$A)),1)</f>
        <v>2</v>
      </c>
      <c r="B448" s="5">
        <f t="shared" si="60"/>
        <v>447</v>
      </c>
      <c r="C448" s="6">
        <f t="shared" ca="1" si="61"/>
        <v>1</v>
      </c>
      <c r="D448" s="7">
        <f ca="1">IF($B448 = 1 + N("Presidente"),
    127,
    IF($B448 = 2 + N("Vice-Presidente"),
        72,
        IF($B448 = 3 + N("Secretária bilíngue"),
            13,
            RANDBETWEEN(5,COUNT(Name!$A:$A) + 1)
        )
    )
)</f>
        <v>187</v>
      </c>
      <c r="E448" s="7" t="str">
        <f ca="1" xml:space="preserve">
VLOOKUP(
  $D448,
  Name!$A:$B,
  2,
  FALSE
)
&amp; " " &amp;
IF($B448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Negreiros Junqueira</v>
      </c>
      <c r="F448" s="7">
        <v>2</v>
      </c>
      <c r="G448" s="7" t="str" cm="1">
        <f t="array" aca="1" ref="G448" ca="1">VLOOKUP(INDEX(States!$B:$B,RANDBETWEEN(2,COUNTA(States!$A:$A)),1),States!$B:$C,2,FALSE)</f>
        <v>Santarém</v>
      </c>
      <c r="H448" s="7" t="str">
        <f ca="1">VLOOKUP($D448,Name!$A:$C,3,FALSE)</f>
        <v>M</v>
      </c>
      <c r="I448" s="7" cm="1">
        <f t="array" aca="1" ref="I448" ca="1">INDEX('Marital status'!$A:$A,RANDBETWEEN(2,COUNTA('Marital status'!$A:$A)),1)</f>
        <v>3</v>
      </c>
      <c r="J448" s="7">
        <f t="shared" ca="1" si="62"/>
        <v>3</v>
      </c>
      <c r="K448" s="8">
        <f t="shared" ca="1" si="63"/>
        <v>32782</v>
      </c>
      <c r="L448" s="6">
        <f t="shared" ca="1" si="64"/>
        <v>4</v>
      </c>
      <c r="M448" s="7">
        <f ca="1" xml:space="preserve">
  IF(OR($N448 = 2, $N448 = 3, $N448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448" s="6">
        <f t="shared" ca="1" si="65"/>
        <v>7</v>
      </c>
      <c r="O448" s="7" t="str">
        <f ca="1">VLOOKUP($N448,Roles!$A:$B,2,FALSE)</f>
        <v>Trainee</v>
      </c>
      <c r="P448" s="6" t="e">
        <f t="shared" ca="1" si="66"/>
        <v>#N/A</v>
      </c>
      <c r="Q448" s="8">
        <f ca="1" xml:space="preserve">
IF(
  OR(
    $N448=5,$N448=6,$N448=7,$N448=8,$N448=14
  ),
  36161,
  IF(
     (
      (TODAY() - $K448) / 365
     ) &lt; 19,
      TODAY(),
      RANDBETWEEN(36161,TODAY())
  )
)</f>
        <v>36161</v>
      </c>
      <c r="R448" s="6">
        <f ca="1">RANDBETWEEN(2,COUNTA('Recruitment source'!$A:$A))</f>
        <v>10</v>
      </c>
      <c r="S448" s="8" t="e">
        <f t="shared" ca="1" si="67"/>
        <v>#N/A</v>
      </c>
      <c r="T448" s="6" t="e">
        <f t="shared" ca="1" si="68"/>
        <v>#N/A</v>
      </c>
      <c r="U448" s="6">
        <f t="shared" ca="1" si="69"/>
        <v>4</v>
      </c>
      <c r="V448" s="1">
        <f ca="1" xml:space="preserve">
IF($N448 = 5 + N("Presidente"),
    27000,
    IF($N448 = 6 + N("Vice-presidente"),
        23000,
        IF(OR($N448 = 8, $N448= 13, $N448 = 12) + N("Secretária bilíngue ou coordenador ou especialista"),
            8000,
            IF($N448 = 7 + N("Diretor"),
                15000,
                IF($N448 = 14 + N("Gerente"),
                    12000,
                    IF($N448 = 9 + N("Estagiário"),
                        705,
                        IF($N448 = 10 + N("Trainee"),
                            805,
                            IF($N448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IF($L448 = 7,
  500,
  IF($L448 = 8,
    1000,
    IF($L448 = 9,
      1500,
      IF($L448 = 10,
        2000,
        0
      )
    )
  )
)
+
N("Adicional no salário por área")
+
IF($M448 = 14 + N("Tecnologia da Informação"),
  120,
  IF($M448 = 16 + N("Vendas"),
    110,
    IF($M448 = 15 + N("Jurídico"),
      100,
      IF(OR($M448 = 8, $M448 = 9, $M448 = 11) + N("Recursos humanos ou comercial ou comunicação e marketing"),
        80,
        0
      )
    )
  )
)
+
N("Adicionando pegadinha")
+
IF(AND($M448 = 16, $L448 = 9, $N448 = 11) + N("Se for de vendas, com mestrado, analista sênior"),
  IF($J448 = 5,
    100,
    0
  )
  +
  IF($H448 = "M",
    200,
    0
  ),
  0
)</f>
        <v>15000</v>
      </c>
    </row>
    <row r="449" spans="1:22" x14ac:dyDescent="0.2">
      <c r="A449" s="7" cm="1">
        <f t="array" aca="1" ref="A449" ca="1">INDEX(Companies!$A:$A,RANDBETWEEN(2,COUNTA(Companies!$A:$A)),1)</f>
        <v>2</v>
      </c>
      <c r="B449" s="5">
        <f t="shared" si="60"/>
        <v>448</v>
      </c>
      <c r="C449" s="6">
        <f t="shared" ca="1" si="61"/>
        <v>1</v>
      </c>
      <c r="D449" s="7">
        <f ca="1">IF($B449 = 1 + N("Presidente"),
    127,
    IF($B449 = 2 + N("Vice-Presidente"),
        72,
        IF($B449 = 3 + N("Secretária bilíngue"),
            13,
            RANDBETWEEN(5,COUNT(Name!$A:$A) + 1)
        )
    )
)</f>
        <v>200</v>
      </c>
      <c r="E449" s="7" t="str">
        <f ca="1" xml:space="preserve">
VLOOKUP(
  $D449,
  Name!$A:$B,
  2,
  FALSE
)
&amp; " " &amp;
IF($B449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Ildelfonso Mazza</v>
      </c>
      <c r="F449" s="7">
        <v>2</v>
      </c>
      <c r="G449" s="7" t="str" cm="1">
        <f t="array" aca="1" ref="G449" ca="1">VLOOKUP(INDEX(States!$B:$B,RANDBETWEEN(2,COUNTA(States!$A:$A)),1),States!$B:$C,2,FALSE)</f>
        <v>Castelo Branco</v>
      </c>
      <c r="H449" s="7" t="str">
        <f ca="1">VLOOKUP($D449,Name!$A:$C,3,FALSE)</f>
        <v>M</v>
      </c>
      <c r="I449" s="7" cm="1">
        <f t="array" aca="1" ref="I449" ca="1">INDEX('Marital status'!$A:$A,RANDBETWEEN(2,COUNTA('Marital status'!$A:$A)),1)</f>
        <v>2</v>
      </c>
      <c r="J449" s="7">
        <f t="shared" ca="1" si="62"/>
        <v>2</v>
      </c>
      <c r="K449" s="8">
        <f t="shared" ca="1" si="63"/>
        <v>36993</v>
      </c>
      <c r="L449" s="6">
        <f t="shared" ca="1" si="64"/>
        <v>5</v>
      </c>
      <c r="M449" s="7">
        <f ca="1" xml:space="preserve">
  IF(OR($N449 = 2, $N449 = 3, $N449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449" s="6">
        <f t="shared" ca="1" si="65"/>
        <v>8</v>
      </c>
      <c r="O449" s="7" t="str">
        <f ca="1">VLOOKUP($N449,Roles!$A:$B,2,FALSE)</f>
        <v>Analyst</v>
      </c>
      <c r="P449" s="6">
        <f t="shared" ca="1" si="66"/>
        <v>4</v>
      </c>
      <c r="Q449" s="8">
        <f ca="1" xml:space="preserve">
IF(
  OR(
    $N449=5,$N449=6,$N449=7,$N449=8,$N449=14
  ),
  36161,
  IF(
     (
      (TODAY() - $K449) / 365
     ) &lt; 19,
      TODAY(),
      RANDBETWEEN(36161,TODAY())
  )
)</f>
        <v>36161</v>
      </c>
      <c r="R449" s="6">
        <f ca="1">RANDBETWEEN(2,COUNTA('Recruitment source'!$A:$A))</f>
        <v>4</v>
      </c>
      <c r="S449" s="8" t="e">
        <f t="shared" ca="1" si="67"/>
        <v>#N/A</v>
      </c>
      <c r="T449" s="6" t="e">
        <f t="shared" ca="1" si="68"/>
        <v>#N/A</v>
      </c>
      <c r="U449" s="6">
        <f t="shared" ca="1" si="69"/>
        <v>5</v>
      </c>
      <c r="V449" s="1">
        <f ca="1" xml:space="preserve">
IF($N449 = 5 + N("Presidente"),
    27000,
    IF($N449 = 6 + N("Vice-presidente"),
        23000,
        IF(OR($N449 = 8, $N449= 13, $N449 = 12) + N("Secretária bilíngue ou coordenador ou especialista"),
            8000,
            IF($N449 = 7 + N("Diretor"),
                15000,
                IF($N449 = 14 + N("Gerente"),
                    12000,
                    IF($N449 = 9 + N("Estagiário"),
                        705,
                        IF($N449 = 10 + N("Trainee"),
                            805,
                            IF($N449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IF($L449 = 7,
  500,
  IF($L449 = 8,
    1000,
    IF($L449 = 9,
      1500,
      IF($L449 = 10,
        2000,
        0
      )
    )
  )
)
+
N("Adicional no salário por área")
+
IF($M449 = 14 + N("Tecnologia da Informação"),
  120,
  IF($M449 = 16 + N("Vendas"),
    110,
    IF($M449 = 15 + N("Jurídico"),
      100,
      IF(OR($M449 = 8, $M449 = 9, $M449 = 11) + N("Recursos humanos ou comercial ou comunicação e marketing"),
        80,
        0
      )
    )
  )
)
+
N("Adicionando pegadinha")
+
IF(AND($M449 = 16, $L449 = 9, $N449 = 11) + N("Se for de vendas, com mestrado, analista sênior"),
  IF($J449 = 5,
    100,
    0
  )
  +
  IF($H449 = "M",
    200,
    0
  ),
  0
)</f>
        <v>8000</v>
      </c>
    </row>
    <row r="450" spans="1:22" x14ac:dyDescent="0.2">
      <c r="A450" s="7" cm="1">
        <f t="array" aca="1" ref="A450" ca="1">INDEX(Companies!$A:$A,RANDBETWEEN(2,COUNTA(Companies!$A:$A)),1)</f>
        <v>2</v>
      </c>
      <c r="B450" s="5">
        <f t="shared" si="60"/>
        <v>449</v>
      </c>
      <c r="C450" s="6">
        <f t="shared" ca="1" si="61"/>
        <v>1</v>
      </c>
      <c r="D450" s="7">
        <f ca="1">IF($B450 = 1 + N("Presidente"),
    127,
    IF($B450 = 2 + N("Vice-Presidente"),
        72,
        IF($B450 = 3 + N("Secretária bilíngue"),
            13,
            RANDBETWEEN(5,COUNT(Name!$A:$A) + 1)
        )
    )
)</f>
        <v>76</v>
      </c>
      <c r="E450" s="7" t="str">
        <f ca="1" xml:space="preserve">
VLOOKUP(
  $D450,
  Name!$A:$B,
  2,
  FALSE
)
&amp; " " &amp;
IF($B450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Café Esteves</v>
      </c>
      <c r="F450" s="7">
        <v>2</v>
      </c>
      <c r="G450" s="7" t="str" cm="1">
        <f t="array" aca="1" ref="G450" ca="1">VLOOKUP(INDEX(States!$B:$B,RANDBETWEEN(2,COUNTA(States!$A:$A)),1),States!$B:$C,2,FALSE)</f>
        <v>PORTO</v>
      </c>
      <c r="H450" s="7" t="str">
        <f ca="1">VLOOKUP($D450,Name!$A:$C,3,FALSE)</f>
        <v>F</v>
      </c>
      <c r="I450" s="7" cm="1">
        <f t="array" aca="1" ref="I450" ca="1">INDEX('Marital status'!$A:$A,RANDBETWEEN(2,COUNTA('Marital status'!$A:$A)),1)</f>
        <v>4</v>
      </c>
      <c r="J450" s="7">
        <f t="shared" ca="1" si="62"/>
        <v>2</v>
      </c>
      <c r="K450" s="8">
        <f t="shared" ca="1" si="63"/>
        <v>20936</v>
      </c>
      <c r="L450" s="6">
        <f t="shared" ca="1" si="64"/>
        <v>4</v>
      </c>
      <c r="M450" s="7">
        <f ca="1" xml:space="preserve">
  IF(OR($N450 = 2, $N450 = 3, $N450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50" s="6">
        <f t="shared" ca="1" si="65"/>
        <v>6</v>
      </c>
      <c r="O450" s="7" t="str">
        <f ca="1">VLOOKUP($N450,Roles!$A:$B,2,FALSE)</f>
        <v>Intern</v>
      </c>
      <c r="P450" s="6" t="e">
        <f t="shared" ca="1" si="66"/>
        <v>#N/A</v>
      </c>
      <c r="Q450" s="8">
        <f ca="1" xml:space="preserve">
IF(
  OR(
    $N450=5,$N450=6,$N450=7,$N450=8,$N450=14
  ),
  36161,
  IF(
     (
      (TODAY() - $K450) / 365
     ) &lt; 19,
      TODAY(),
      RANDBETWEEN(36161,TODAY())
  )
)</f>
        <v>36161</v>
      </c>
      <c r="R450" s="6">
        <f ca="1">RANDBETWEEN(2,COUNTA('Recruitment source'!$A:$A))</f>
        <v>3</v>
      </c>
      <c r="S450" s="8" t="e">
        <f t="shared" ca="1" si="67"/>
        <v>#N/A</v>
      </c>
      <c r="T450" s="6" t="e">
        <f t="shared" ca="1" si="68"/>
        <v>#N/A</v>
      </c>
      <c r="U450" s="6">
        <f t="shared" ca="1" si="69"/>
        <v>2</v>
      </c>
      <c r="V450" s="1">
        <f ca="1" xml:space="preserve">
IF($N450 = 5 + N("Presidente"),
    27000,
    IF($N450 = 6 + N("Vice-presidente"),
        23000,
        IF(OR($N450 = 8, $N450= 13, $N450 = 12) + N("Secretária bilíngue ou coordenador ou especialista"),
            8000,
            IF($N450 = 7 + N("Diretor"),
                15000,
                IF($N450 = 14 + N("Gerente"),
                    12000,
                    IF($N450 = 9 + N("Estagiário"),
                        705,
                        IF($N450 = 10 + N("Trainee"),
                            805,
                            IF($N450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IF($L450 = 7,
  500,
  IF($L450 = 8,
    1000,
    IF($L450 = 9,
      1500,
      IF($L450 = 10,
        2000,
        0
      )
    )
  )
)
+
N("Adicional no salário por área")
+
IF($M450 = 14 + N("Tecnologia da Informação"),
  120,
  IF($M450 = 16 + N("Vendas"),
    110,
    IF($M450 = 15 + N("Jurídico"),
      100,
      IF(OR($M450 = 8, $M450 = 9, $M450 = 11) + N("Recursos humanos ou comercial ou comunicação e marketing"),
        80,
        0
      )
    )
  )
)
+
N("Adicionando pegadinha")
+
IF(AND($M450 = 16, $L450 = 9, $N450 = 11) + N("Se for de vendas, com mestrado, analista sênior"),
  IF($J450 = 5,
    100,
    0
  )
  +
  IF($H450 = "M",
    200,
    0
  ),
  0
)</f>
        <v>23000</v>
      </c>
    </row>
    <row r="451" spans="1:22" x14ac:dyDescent="0.2">
      <c r="A451" s="7" cm="1">
        <f t="array" aca="1" ref="A451" ca="1">INDEX(Companies!$A:$A,RANDBETWEEN(2,COUNTA(Companies!$A:$A)),1)</f>
        <v>2</v>
      </c>
      <c r="B451" s="5">
        <f t="shared" ref="B451:B514" si="70">ROW() - 1</f>
        <v>450</v>
      </c>
      <c r="C451" s="6">
        <f t="shared" ref="C451:C514" ca="1" si="71">IF(ISNA($S451),1,0)</f>
        <v>1</v>
      </c>
      <c r="D451" s="7">
        <f ca="1">IF($B451 = 1 + N("Presidente"),
    127,
    IF($B451 = 2 + N("Vice-Presidente"),
        72,
        IF($B451 = 3 + N("Secretária bilíngue"),
            13,
            RANDBETWEEN(5,COUNT(Name!$A:$A) + 1)
        )
    )
)</f>
        <v>268</v>
      </c>
      <c r="E451" s="7" t="str">
        <f ca="1" xml:space="preserve">
VLOOKUP(
  $D451,
  Name!$A:$B,
  2,
  FALSE
)
&amp; " " &amp;
IF($B451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Paulista Bandeira</v>
      </c>
      <c r="F451" s="7">
        <v>2</v>
      </c>
      <c r="G451" s="7" t="str" cm="1">
        <f t="array" aca="1" ref="G451" ca="1">VLOOKUP(INDEX(States!$B:$B,RANDBETWEEN(2,COUNTA(States!$A:$A)),1),States!$B:$C,2,FALSE)</f>
        <v>Vila Real</v>
      </c>
      <c r="H451" s="7" t="str">
        <f ca="1">VLOOKUP($D451,Name!$A:$C,3,FALSE)</f>
        <v>F</v>
      </c>
      <c r="I451" s="7" cm="1">
        <f t="array" aca="1" ref="I451" ca="1">INDEX('Marital status'!$A:$A,RANDBETWEEN(2,COUNTA('Marital status'!$A:$A)),1)</f>
        <v>2</v>
      </c>
      <c r="J451" s="7">
        <f t="shared" ref="J451:J514" ca="1" si="72" xml:space="preserve">
IF(AND($N451 &gt;= 2, $N451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4</v>
      </c>
      <c r="K451" s="8">
        <f t="shared" ref="K451:K514" ca="1" si="73" xml:space="preserve">
IF($N451 = 5 + N("CEO"),
    TODAY() - 16340,
    IF($N451 = 8 + N("Secretary"),
        RANDBETWEEN(TODAY() - 12418.5, TODAY()-6574.5),
        IF(OR($N451 = 7, $N451 = 14),
            RANDBETWEEN(TODAY() - 16071, TODAY() - 8766),
            IF(OR($N451 = 13, $N451 = 12, $N451 = 11),
                RANDBETWEEN(TODAY() - 27393.75, TODAY() - 12783.75),
                RANDBETWEEN(TODAY() - 27393.75, TODAY()-10957.5)
            )
        )
    )
)</f>
        <v>35312</v>
      </c>
      <c r="L451" s="6">
        <f t="shared" ref="L451:L514" ca="1" si="74" xml:space="preserve">
IF(OR($N451 = 2, $N451 = 3) + N("Se for presidente ou vice-presidente"),
    7 + N("Doutor"),
    IF($N451 = 4 + N("Se for diretor"),
        RANDBETWEEN(5,7) + N("Graduate school or Master’s degree or Doctorate"),
        IF($N451 = 11 + N("Se for gerente"),
            RANDBETWEEN(4,6) + N("Undergraduate degree or Graduate school or Master’s degree"),
            IF(AND($N451 &gt;= 8, $N451 &lt;= 10) + N("If coordinator or specialist or analyst"),
                RANDBETWEEN(4,5),
                4
            )
        )
    )
)</f>
        <v>4</v>
      </c>
      <c r="M451" s="7">
        <f ca="1" xml:space="preserve">
  IF(OR($N451 = 2, $N451 = 3, $N451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51" s="6">
        <f t="shared" ref="N451:N514" ca="1" si="75" xml:space="preserve">
IF($B451 = 1 + N("Se matrícula for 1"),
  2 + N("Presidente"),
  IF($B451 = 2 + N("Se matrícula for 2"),
    3 + N("Vice-presidente"),
    IF($B451 = 3 + N("Se matrícula for 3"),
      5 + N("Secretária bilíngue"),
      IF(AND($B451 &gt;= 4, $B451 &lt;=14),
        4 + N("Diretor"),
        IF(AND($B451 &gt;= 15, $B451 &lt;= 25),
          11 + N("Manager"),
          IF(AND($B451 &gt;= 26, $B451 &lt;= 36),
            10 + N("Coordinador"),
            IF(AND($B451 &gt;= 37, $B451 &lt;= 47),
              9 + N("Especialista"),
                IF(MOD($B451,2) = 0,
                  8 + N("Analista"),
                  RANDBETWEEN(6,7) + N("Estagiário ou Trainee")
                )
            )
          )
        )
      )
    )
  )
)</f>
        <v>8</v>
      </c>
      <c r="O451" s="7" t="str">
        <f ca="1">VLOOKUP($N451,Roles!$A:$B,2,FALSE)</f>
        <v>Analyst</v>
      </c>
      <c r="P451" s="6">
        <f t="shared" ref="P451:P514" ca="1" si="76" xml:space="preserve">
IF($N451 =8 + N("Analyst"),
    RANDBETWEEN(2, 4) + N("Jr, Pleno, Sr"),
    NA()
)</f>
        <v>3</v>
      </c>
      <c r="Q451" s="8">
        <f ca="1" xml:space="preserve">
IF(
  OR(
    $N451=5,$N451=6,$N451=7,$N451=8,$N451=14
  ),
  36161,
  IF(
     (
      (TODAY() - $K451) / 365
     ) &lt; 19,
      TODAY(),
      RANDBETWEEN(36161,TODAY())
  )
)</f>
        <v>36161</v>
      </c>
      <c r="R451" s="6">
        <f ca="1">RANDBETWEEN(2,COUNTA('Recruitment source'!$A:$A))</f>
        <v>11</v>
      </c>
      <c r="S451" s="8" t="e">
        <f t="shared" ref="S451:S514" ca="1" si="77" xml:space="preserve">
IF(MOD(
     ROW(),111
   )=0,
   RANDBETWEEN($Q451 + 1,TODAY() - 1),NA()
)</f>
        <v>#N/A</v>
      </c>
      <c r="T451" s="6" t="e">
        <f t="shared" ref="T451:T514" ca="1" si="78" xml:space="preserve">
IF(
  ISNA(S451),
  NA(),
  RANDBETWEEN(2,IF($H451="F",10,9))
)</f>
        <v>#N/A</v>
      </c>
      <c r="U451" s="6">
        <f t="shared" ref="U451:U514" ca="1" si="79" xml:space="preserve">
IF(
 ISNA($S451),
 IF(
   $N451 = 2,
   5,
   IF(
     OR($N451=3,$N451=4,$N451=5),
     RANDBETWEEN(4,5),
     IF(
       OR($N451=11,$N451=12),
       RANDBETWEEN(3,5),
       RANDBETWEEN(2,5)
     )
   )
 ),
 RANDBETWEEN(1,3)
)</f>
        <v>3</v>
      </c>
      <c r="V451" s="1">
        <f ca="1" xml:space="preserve">
IF($N451 = 5 + N("Presidente"),
    27000,
    IF($N451 = 6 + N("Vice-presidente"),
        23000,
        IF(OR($N451 = 8, $N451= 13, $N451 = 12) + N("Secretária bilíngue ou coordenador ou especialista"),
            8000,
            IF($N451 = 7 + N("Diretor"),
                15000,
                IF($N451 = 14 + N("Gerente"),
                    12000,
                    IF($N451 = 9 + N("Estagiário"),
                        705,
                        IF($N451 = 10 + N("Trainee"),
                            805,
                            IF($N451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IF($L451 = 7,
  500,
  IF($L451 = 8,
    1000,
    IF($L451 = 9,
      1500,
      IF($L451 = 10,
        2000,
        0
      )
    )
  )
)
+
N("Adicional no salário por área")
+
IF($M451 = 14 + N("Tecnologia da Informação"),
  120,
  IF($M451 = 16 + N("Vendas"),
    110,
    IF($M451 = 15 + N("Jurídico"),
      100,
      IF(OR($M451 = 8, $M451 = 9, $M451 = 11) + N("Recursos humanos ou comercial ou comunicação e marketing"),
        80,
        0
      )
    )
  )
)
+
N("Adicionando pegadinha")
+
IF(AND($M451 = 16, $L451 = 9, $N451 = 11) + N("Se for de vendas, com mestrado, analista sênior"),
  IF($J451 = 5,
    100,
    0
  )
  +
  IF($H451 = "M",
    200,
    0
  ),
  0
)</f>
        <v>8000</v>
      </c>
    </row>
    <row r="452" spans="1:22" x14ac:dyDescent="0.2">
      <c r="A452" s="7" cm="1">
        <f t="array" aca="1" ref="A452" ca="1">INDEX(Companies!$A:$A,RANDBETWEEN(2,COUNTA(Companies!$A:$A)),1)</f>
        <v>2</v>
      </c>
      <c r="B452" s="5">
        <f t="shared" si="70"/>
        <v>451</v>
      </c>
      <c r="C452" s="6">
        <f t="shared" ca="1" si="71"/>
        <v>1</v>
      </c>
      <c r="D452" s="7">
        <f ca="1">IF($B452 = 1 + N("Presidente"),
    127,
    IF($B452 = 2 + N("Vice-Presidente"),
        72,
        IF($B452 = 3 + N("Secretária bilíngue"),
            13,
            RANDBETWEEN(5,COUNT(Name!$A:$A) + 1)
        )
    )
)</f>
        <v>138</v>
      </c>
      <c r="E452" s="7" t="str">
        <f ca="1" xml:space="preserve">
VLOOKUP(
  $D452,
  Name!$A:$B,
  2,
  FALSE
)
&amp; " " &amp;
IF($B452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Sacramento Esteves</v>
      </c>
      <c r="F452" s="7">
        <v>2</v>
      </c>
      <c r="G452" s="7" t="str" cm="1">
        <f t="array" aca="1" ref="G452" ca="1">VLOOKUP(INDEX(States!$B:$B,RANDBETWEEN(2,COUNTA(States!$A:$A)),1),States!$B:$C,2,FALSE)</f>
        <v>Santarém</v>
      </c>
      <c r="H452" s="7" t="str">
        <f ca="1">VLOOKUP($D452,Name!$A:$C,3,FALSE)</f>
        <v>M</v>
      </c>
      <c r="I452" s="7" cm="1">
        <f t="array" aca="1" ref="I452" ca="1">INDEX('Marital status'!$A:$A,RANDBETWEEN(2,COUNTA('Marital status'!$A:$A)),1)</f>
        <v>4</v>
      </c>
      <c r="J452" s="7">
        <f t="shared" ca="1" si="72"/>
        <v>2</v>
      </c>
      <c r="K452" s="8">
        <f t="shared" ca="1" si="73"/>
        <v>35531</v>
      </c>
      <c r="L452" s="6">
        <f t="shared" ca="1" si="74"/>
        <v>4</v>
      </c>
      <c r="M452" s="7">
        <f ca="1" xml:space="preserve">
  IF(OR($N452 = 2, $N452 = 3, $N452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452" s="6">
        <f t="shared" ca="1" si="75"/>
        <v>7</v>
      </c>
      <c r="O452" s="7" t="str">
        <f ca="1">VLOOKUP($N452,Roles!$A:$B,2,FALSE)</f>
        <v>Trainee</v>
      </c>
      <c r="P452" s="6" t="e">
        <f t="shared" ca="1" si="76"/>
        <v>#N/A</v>
      </c>
      <c r="Q452" s="8">
        <f ca="1" xml:space="preserve">
IF(
  OR(
    $N452=5,$N452=6,$N452=7,$N452=8,$N452=14
  ),
  36161,
  IF(
     (
      (TODAY() - $K452) / 365
     ) &lt; 19,
      TODAY(),
      RANDBETWEEN(36161,TODAY())
  )
)</f>
        <v>36161</v>
      </c>
      <c r="R452" s="6">
        <f ca="1">RANDBETWEEN(2,COUNTA('Recruitment source'!$A:$A))</f>
        <v>10</v>
      </c>
      <c r="S452" s="8" t="e">
        <f t="shared" ca="1" si="77"/>
        <v>#N/A</v>
      </c>
      <c r="T452" s="6" t="e">
        <f t="shared" ca="1" si="78"/>
        <v>#N/A</v>
      </c>
      <c r="U452" s="6">
        <f t="shared" ca="1" si="79"/>
        <v>2</v>
      </c>
      <c r="V452" s="1">
        <f ca="1" xml:space="preserve">
IF($N452 = 5 + N("Presidente"),
    27000,
    IF($N452 = 6 + N("Vice-presidente"),
        23000,
        IF(OR($N452 = 8, $N452= 13, $N452 = 12) + N("Secretária bilíngue ou coordenador ou especialista"),
            8000,
            IF($N452 = 7 + N("Diretor"),
                15000,
                IF($N452 = 14 + N("Gerente"),
                    12000,
                    IF($N452 = 9 + N("Estagiário"),
                        705,
                        IF($N452 = 10 + N("Trainee"),
                            805,
                            IF($N452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IF($L452 = 7,
  500,
  IF($L452 = 8,
    1000,
    IF($L452 = 9,
      1500,
      IF($L452 = 10,
        2000,
        0
      )
    )
  )
)
+
N("Adicional no salário por área")
+
IF($M452 = 14 + N("Tecnologia da Informação"),
  120,
  IF($M452 = 16 + N("Vendas"),
    110,
    IF($M452 = 15 + N("Jurídico"),
      100,
      IF(OR($M452 = 8, $M452 = 9, $M452 = 11) + N("Recursos humanos ou comercial ou comunicação e marketing"),
        80,
        0
      )
    )
  )
)
+
N("Adicionando pegadinha")
+
IF(AND($M452 = 16, $L452 = 9, $N452 = 11) + N("Se for de vendas, com mestrado, analista sênior"),
  IF($J452 = 5,
    100,
    0
  )
  +
  IF($H452 = "M",
    200,
    0
  ),
  0
)</f>
        <v>15000</v>
      </c>
    </row>
    <row r="453" spans="1:22" x14ac:dyDescent="0.2">
      <c r="A453" s="7" cm="1">
        <f t="array" aca="1" ref="A453" ca="1">INDEX(Companies!$A:$A,RANDBETWEEN(2,COUNTA(Companies!$A:$A)),1)</f>
        <v>2</v>
      </c>
      <c r="B453" s="5">
        <f t="shared" si="70"/>
        <v>452</v>
      </c>
      <c r="C453" s="6">
        <f t="shared" ca="1" si="71"/>
        <v>1</v>
      </c>
      <c r="D453" s="7">
        <f ca="1">IF($B453 = 1 + N("Presidente"),
    127,
    IF($B453 = 2 + N("Vice-Presidente"),
        72,
        IF($B453 = 3 + N("Secretária bilíngue"),
            13,
            RANDBETWEEN(5,COUNT(Name!$A:$A) + 1)
        )
    )
)</f>
        <v>31</v>
      </c>
      <c r="E453" s="7" t="str">
        <f ca="1" xml:space="preserve">
VLOOKUP(
  $D453,
  Name!$A:$B,
  2,
  FALSE
)
&amp; " " &amp;
IF($B453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Vaz Gomes</v>
      </c>
      <c r="F453" s="7">
        <v>2</v>
      </c>
      <c r="G453" s="7" t="str" cm="1">
        <f t="array" aca="1" ref="G453" ca="1">VLOOKUP(INDEX(States!$B:$B,RANDBETWEEN(2,COUNTA(States!$A:$A)),1),States!$B:$C,2,FALSE)</f>
        <v>Castelo Branco</v>
      </c>
      <c r="H453" s="7" t="str">
        <f ca="1">VLOOKUP($D453,Name!$A:$C,3,FALSE)</f>
        <v>F</v>
      </c>
      <c r="I453" s="7" cm="1">
        <f t="array" aca="1" ref="I453" ca="1">INDEX('Marital status'!$A:$A,RANDBETWEEN(2,COUNTA('Marital status'!$A:$A)),1)</f>
        <v>4</v>
      </c>
      <c r="J453" s="7">
        <f t="shared" ca="1" si="72"/>
        <v>2</v>
      </c>
      <c r="K453" s="8">
        <f t="shared" ca="1" si="73"/>
        <v>34761</v>
      </c>
      <c r="L453" s="6">
        <f t="shared" ca="1" si="74"/>
        <v>5</v>
      </c>
      <c r="M453" s="7">
        <f ca="1" xml:space="preserve">
  IF(OR($N453 = 2, $N453 = 3, $N453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453" s="6">
        <f t="shared" ca="1" si="75"/>
        <v>8</v>
      </c>
      <c r="O453" s="7" t="str">
        <f ca="1">VLOOKUP($N453,Roles!$A:$B,2,FALSE)</f>
        <v>Analyst</v>
      </c>
      <c r="P453" s="6">
        <f t="shared" ca="1" si="76"/>
        <v>3</v>
      </c>
      <c r="Q453" s="8">
        <f ca="1" xml:space="preserve">
IF(
  OR(
    $N453=5,$N453=6,$N453=7,$N453=8,$N453=14
  ),
  36161,
  IF(
     (
      (TODAY() - $K453) / 365
     ) &lt; 19,
      TODAY(),
      RANDBETWEEN(36161,TODAY())
  )
)</f>
        <v>36161</v>
      </c>
      <c r="R453" s="6">
        <f ca="1">RANDBETWEEN(2,COUNTA('Recruitment source'!$A:$A))</f>
        <v>8</v>
      </c>
      <c r="S453" s="8" t="e">
        <f t="shared" ca="1" si="77"/>
        <v>#N/A</v>
      </c>
      <c r="T453" s="6" t="e">
        <f t="shared" ca="1" si="78"/>
        <v>#N/A</v>
      </c>
      <c r="U453" s="6">
        <f t="shared" ca="1" si="79"/>
        <v>2</v>
      </c>
      <c r="V453" s="1">
        <f ca="1" xml:space="preserve">
IF($N453 = 5 + N("Presidente"),
    27000,
    IF($N453 = 6 + N("Vice-presidente"),
        23000,
        IF(OR($N453 = 8, $N453= 13, $N453 = 12) + N("Secretária bilíngue ou coordenador ou especialista"),
            8000,
            IF($N453 = 7 + N("Diretor"),
                15000,
                IF($N453 = 14 + N("Gerente"),
                    12000,
                    IF($N453 = 9 + N("Estagiário"),
                        705,
                        IF($N453 = 10 + N("Trainee"),
                            805,
                            IF($N453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IF($L453 = 7,
  500,
  IF($L453 = 8,
    1000,
    IF($L453 = 9,
      1500,
      IF($L453 = 10,
        2000,
        0
      )
    )
  )
)
+
N("Adicional no salário por área")
+
IF($M453 = 14 + N("Tecnologia da Informação"),
  120,
  IF($M453 = 16 + N("Vendas"),
    110,
    IF($M453 = 15 + N("Jurídico"),
      100,
      IF(OR($M453 = 8, $M453 = 9, $M453 = 11) + N("Recursos humanos ou comercial ou comunicação e marketing"),
        80,
        0
      )
    )
  )
)
+
N("Adicionando pegadinha")
+
IF(AND($M453 = 16, $L453 = 9, $N453 = 11) + N("Se for de vendas, com mestrado, analista sênior"),
  IF($J453 = 5,
    100,
    0
  )
  +
  IF($H453 = "M",
    200,
    0
  ),
  0
)</f>
        <v>8000</v>
      </c>
    </row>
    <row r="454" spans="1:22" x14ac:dyDescent="0.2">
      <c r="A454" s="7" cm="1">
        <f t="array" aca="1" ref="A454" ca="1">INDEX(Companies!$A:$A,RANDBETWEEN(2,COUNTA(Companies!$A:$A)),1)</f>
        <v>2</v>
      </c>
      <c r="B454" s="5">
        <f t="shared" si="70"/>
        <v>453</v>
      </c>
      <c r="C454" s="6">
        <f t="shared" ca="1" si="71"/>
        <v>1</v>
      </c>
      <c r="D454" s="7">
        <f ca="1">IF($B454 = 1 + N("Presidente"),
    127,
    IF($B454 = 2 + N("Vice-Presidente"),
        72,
        IF($B454 = 3 + N("Secretária bilíngue"),
            13,
            RANDBETWEEN(5,COUNT(Name!$A:$A) + 1)
        )
    )
)</f>
        <v>344</v>
      </c>
      <c r="E454" s="7" t="str">
        <f ca="1" xml:space="preserve">
VLOOKUP(
  $D454,
  Name!$A:$B,
  2,
  FALSE
)
&amp; " " &amp;
IF($B454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Mancini Mello</v>
      </c>
      <c r="F454" s="7">
        <v>2</v>
      </c>
      <c r="G454" s="7" t="str" cm="1">
        <f t="array" aca="1" ref="G454" ca="1">VLOOKUP(INDEX(States!$B:$B,RANDBETWEEN(2,COUNTA(States!$A:$A)),1),States!$B:$C,2,FALSE)</f>
        <v>Madeira</v>
      </c>
      <c r="H454" s="7" t="str">
        <f ca="1">VLOOKUP($D454,Name!$A:$C,3,FALSE)</f>
        <v>M</v>
      </c>
      <c r="I454" s="7" cm="1">
        <f t="array" aca="1" ref="I454" ca="1">INDEX('Marital status'!$A:$A,RANDBETWEEN(2,COUNTA('Marital status'!$A:$A)),1)</f>
        <v>2</v>
      </c>
      <c r="J454" s="7">
        <f t="shared" ca="1" si="72"/>
        <v>2</v>
      </c>
      <c r="K454" s="8">
        <f t="shared" ca="1" si="73"/>
        <v>33496</v>
      </c>
      <c r="L454" s="6">
        <f t="shared" ca="1" si="74"/>
        <v>4</v>
      </c>
      <c r="M454" s="7">
        <f ca="1" xml:space="preserve">
  IF(OR($N454 = 2, $N454 = 3, $N454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454" s="6">
        <f t="shared" ca="1" si="75"/>
        <v>6</v>
      </c>
      <c r="O454" s="7" t="str">
        <f ca="1">VLOOKUP($N454,Roles!$A:$B,2,FALSE)</f>
        <v>Intern</v>
      </c>
      <c r="P454" s="6" t="e">
        <f t="shared" ca="1" si="76"/>
        <v>#N/A</v>
      </c>
      <c r="Q454" s="8">
        <f ca="1" xml:space="preserve">
IF(
  OR(
    $N454=5,$N454=6,$N454=7,$N454=8,$N454=14
  ),
  36161,
  IF(
     (
      (TODAY() - $K454) / 365
     ) &lt; 19,
      TODAY(),
      RANDBETWEEN(36161,TODAY())
  )
)</f>
        <v>36161</v>
      </c>
      <c r="R454" s="6">
        <f ca="1">RANDBETWEEN(2,COUNTA('Recruitment source'!$A:$A))</f>
        <v>3</v>
      </c>
      <c r="S454" s="8" t="e">
        <f t="shared" ca="1" si="77"/>
        <v>#N/A</v>
      </c>
      <c r="T454" s="6" t="e">
        <f t="shared" ca="1" si="78"/>
        <v>#N/A</v>
      </c>
      <c r="U454" s="6">
        <f t="shared" ca="1" si="79"/>
        <v>5</v>
      </c>
      <c r="V454" s="1">
        <f ca="1" xml:space="preserve">
IF($N454 = 5 + N("Presidente"),
    27000,
    IF($N454 = 6 + N("Vice-presidente"),
        23000,
        IF(OR($N454 = 8, $N454= 13, $N454 = 12) + N("Secretária bilíngue ou coordenador ou especialista"),
            8000,
            IF($N454 = 7 + N("Diretor"),
                15000,
                IF($N454 = 14 + N("Gerente"),
                    12000,
                    IF($N454 = 9 + N("Estagiário"),
                        705,
                        IF($N454 = 10 + N("Trainee"),
                            805,
                            IF($N454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IF($L454 = 7,
  500,
  IF($L454 = 8,
    1000,
    IF($L454 = 9,
      1500,
      IF($L454 = 10,
        2000,
        0
      )
    )
  )
)
+
N("Adicional no salário por área")
+
IF($M454 = 14 + N("Tecnologia da Informação"),
  120,
  IF($M454 = 16 + N("Vendas"),
    110,
    IF($M454 = 15 + N("Jurídico"),
      100,
      IF(OR($M454 = 8, $M454 = 9, $M454 = 11) + N("Recursos humanos ou comercial ou comunicação e marketing"),
        80,
        0
      )
    )
  )
)
+
N("Adicionando pegadinha")
+
IF(AND($M454 = 16, $L454 = 9, $N454 = 11) + N("Se for de vendas, com mestrado, analista sênior"),
  IF($J454 = 5,
    100,
    0
  )
  +
  IF($H454 = "M",
    200,
    0
  ),
  0
)</f>
        <v>23000</v>
      </c>
    </row>
    <row r="455" spans="1:22" x14ac:dyDescent="0.2">
      <c r="A455" s="7" cm="1">
        <f t="array" aca="1" ref="A455" ca="1">INDEX(Companies!$A:$A,RANDBETWEEN(2,COUNTA(Companies!$A:$A)),1)</f>
        <v>2</v>
      </c>
      <c r="B455" s="5">
        <f t="shared" si="70"/>
        <v>454</v>
      </c>
      <c r="C455" s="6">
        <f t="shared" ca="1" si="71"/>
        <v>1</v>
      </c>
      <c r="D455" s="7">
        <f ca="1">IF($B455 = 1 + N("Presidente"),
    127,
    IF($B455 = 2 + N("Vice-Presidente"),
        72,
        IF($B455 = 3 + N("Secretária bilíngue"),
            13,
            RANDBETWEEN(5,COUNT(Name!$A:$A) + 1)
        )
    )
)</f>
        <v>266</v>
      </c>
      <c r="E455" s="7" t="str">
        <f ca="1" xml:space="preserve">
VLOOKUP(
  $D455,
  Name!$A:$B,
  2,
  FALSE
)
&amp; " " &amp;
IF($B455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Negrão Moura</v>
      </c>
      <c r="F455" s="7">
        <v>2</v>
      </c>
      <c r="G455" s="7" t="str" cm="1">
        <f t="array" aca="1" ref="G455" ca="1">VLOOKUP(INDEX(States!$B:$B,RANDBETWEEN(2,COUNTA(States!$A:$A)),1),States!$B:$C,2,FALSE)</f>
        <v>Castelo Branco</v>
      </c>
      <c r="H455" s="7" t="str">
        <f ca="1">VLOOKUP($D455,Name!$A:$C,3,FALSE)</f>
        <v>F</v>
      </c>
      <c r="I455" s="7" cm="1">
        <f t="array" aca="1" ref="I455" ca="1">INDEX('Marital status'!$A:$A,RANDBETWEEN(2,COUNTA('Marital status'!$A:$A)),1)</f>
        <v>5</v>
      </c>
      <c r="J455" s="7">
        <f t="shared" ca="1" si="72"/>
        <v>3</v>
      </c>
      <c r="K455" s="8">
        <f t="shared" ca="1" si="73"/>
        <v>37566</v>
      </c>
      <c r="L455" s="6">
        <f t="shared" ca="1" si="74"/>
        <v>5</v>
      </c>
      <c r="M455" s="7">
        <f ca="1" xml:space="preserve">
  IF(OR($N455 = 2, $N455 = 3, $N455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55" s="6">
        <f t="shared" ca="1" si="75"/>
        <v>8</v>
      </c>
      <c r="O455" s="7" t="str">
        <f ca="1">VLOOKUP($N455,Roles!$A:$B,2,FALSE)</f>
        <v>Analyst</v>
      </c>
      <c r="P455" s="6">
        <f t="shared" ca="1" si="76"/>
        <v>2</v>
      </c>
      <c r="Q455" s="8">
        <f ca="1" xml:space="preserve">
IF(
  OR(
    $N455=5,$N455=6,$N455=7,$N455=8,$N455=14
  ),
  36161,
  IF(
     (
      (TODAY() - $K455) / 365
     ) &lt; 19,
      TODAY(),
      RANDBETWEEN(36161,TODAY())
  )
)</f>
        <v>36161</v>
      </c>
      <c r="R455" s="6">
        <f ca="1">RANDBETWEEN(2,COUNTA('Recruitment source'!$A:$A))</f>
        <v>7</v>
      </c>
      <c r="S455" s="8" t="e">
        <f t="shared" ca="1" si="77"/>
        <v>#N/A</v>
      </c>
      <c r="T455" s="6" t="e">
        <f t="shared" ca="1" si="78"/>
        <v>#N/A</v>
      </c>
      <c r="U455" s="6">
        <f t="shared" ca="1" si="79"/>
        <v>5</v>
      </c>
      <c r="V455" s="1">
        <f ca="1" xml:space="preserve">
IF($N455 = 5 + N("Presidente"),
    27000,
    IF($N455 = 6 + N("Vice-presidente"),
        23000,
        IF(OR($N455 = 8, $N455= 13, $N455 = 12) + N("Secretária bilíngue ou coordenador ou especialista"),
            8000,
            IF($N455 = 7 + N("Diretor"),
                15000,
                IF($N455 = 14 + N("Gerente"),
                    12000,
                    IF($N455 = 9 + N("Estagiário"),
                        705,
                        IF($N455 = 10 + N("Trainee"),
                            805,
                            IF($N455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IF($L455 = 7,
  500,
  IF($L455 = 8,
    1000,
    IF($L455 = 9,
      1500,
      IF($L455 = 10,
        2000,
        0
      )
    )
  )
)
+
N("Adicional no salário por área")
+
IF($M455 = 14 + N("Tecnologia da Informação"),
  120,
  IF($M455 = 16 + N("Vendas"),
    110,
    IF($M455 = 15 + N("Jurídico"),
      100,
      IF(OR($M455 = 8, $M455 = 9, $M455 = 11) + N("Recursos humanos ou comercial ou comunicação e marketing"),
        80,
        0
      )
    )
  )
)
+
N("Adicionando pegadinha")
+
IF(AND($M455 = 16, $L455 = 9, $N455 = 11) + N("Se for de vendas, com mestrado, analista sênior"),
  IF($J455 = 5,
    100,
    0
  )
  +
  IF($H455 = "M",
    200,
    0
  ),
  0
)</f>
        <v>8000</v>
      </c>
    </row>
    <row r="456" spans="1:22" x14ac:dyDescent="0.2">
      <c r="A456" s="7" cm="1">
        <f t="array" aca="1" ref="A456" ca="1">INDEX(Companies!$A:$A,RANDBETWEEN(2,COUNTA(Companies!$A:$A)),1)</f>
        <v>2</v>
      </c>
      <c r="B456" s="5">
        <f t="shared" si="70"/>
        <v>455</v>
      </c>
      <c r="C456" s="6">
        <f t="shared" ca="1" si="71"/>
        <v>1</v>
      </c>
      <c r="D456" s="7">
        <f ca="1">IF($B456 = 1 + N("Presidente"),
    127,
    IF($B456 = 2 + N("Vice-Presidente"),
        72,
        IF($B456 = 3 + N("Secretária bilíngue"),
            13,
            RANDBETWEEN(5,COUNT(Name!$A:$A) + 1)
        )
    )
)</f>
        <v>29</v>
      </c>
      <c r="E456" s="7" t="str">
        <f ca="1" xml:space="preserve">
VLOOKUP(
  $D456,
  Name!$A:$B,
  2,
  FALSE
)
&amp; " " &amp;
IF($B456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Pereira Batista</v>
      </c>
      <c r="F456" s="7">
        <v>2</v>
      </c>
      <c r="G456" s="7" t="str" cm="1">
        <f t="array" aca="1" ref="G456" ca="1">VLOOKUP(INDEX(States!$B:$B,RANDBETWEEN(2,COUNTA(States!$A:$A)),1),States!$B:$C,2,FALSE)</f>
        <v xml:space="preserve"> Lisboa</v>
      </c>
      <c r="H456" s="7" t="str">
        <f ca="1">VLOOKUP($D456,Name!$A:$C,3,FALSE)</f>
        <v>F</v>
      </c>
      <c r="I456" s="7" cm="1">
        <f t="array" aca="1" ref="I456" ca="1">INDEX('Marital status'!$A:$A,RANDBETWEEN(2,COUNTA('Marital status'!$A:$A)),1)</f>
        <v>4</v>
      </c>
      <c r="J456" s="7">
        <f t="shared" ca="1" si="72"/>
        <v>5</v>
      </c>
      <c r="K456" s="8">
        <f t="shared" ca="1" si="73"/>
        <v>28147</v>
      </c>
      <c r="L456" s="6">
        <f t="shared" ca="1" si="74"/>
        <v>4</v>
      </c>
      <c r="M456" s="7">
        <f ca="1" xml:space="preserve">
  IF(OR($N456 = 2, $N456 = 3, $N456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56" s="6">
        <f t="shared" ca="1" si="75"/>
        <v>6</v>
      </c>
      <c r="O456" s="7" t="str">
        <f ca="1">VLOOKUP($N456,Roles!$A:$B,2,FALSE)</f>
        <v>Intern</v>
      </c>
      <c r="P456" s="6" t="e">
        <f t="shared" ca="1" si="76"/>
        <v>#N/A</v>
      </c>
      <c r="Q456" s="8">
        <f ca="1" xml:space="preserve">
IF(
  OR(
    $N456=5,$N456=6,$N456=7,$N456=8,$N456=14
  ),
  36161,
  IF(
     (
      (TODAY() - $K456) / 365
     ) &lt; 19,
      TODAY(),
      RANDBETWEEN(36161,TODAY())
  )
)</f>
        <v>36161</v>
      </c>
      <c r="R456" s="6">
        <f ca="1">RANDBETWEEN(2,COUNTA('Recruitment source'!$A:$A))</f>
        <v>9</v>
      </c>
      <c r="S456" s="8" t="e">
        <f t="shared" ca="1" si="77"/>
        <v>#N/A</v>
      </c>
      <c r="T456" s="6" t="e">
        <f t="shared" ca="1" si="78"/>
        <v>#N/A</v>
      </c>
      <c r="U456" s="6">
        <f t="shared" ca="1" si="79"/>
        <v>4</v>
      </c>
      <c r="V456" s="1">
        <f ca="1" xml:space="preserve">
IF($N456 = 5 + N("Presidente"),
    27000,
    IF($N456 = 6 + N("Vice-presidente"),
        23000,
        IF(OR($N456 = 8, $N456= 13, $N456 = 12) + N("Secretária bilíngue ou coordenador ou especialista"),
            8000,
            IF($N456 = 7 + N("Diretor"),
                15000,
                IF($N456 = 14 + N("Gerente"),
                    12000,
                    IF($N456 = 9 + N("Estagiário"),
                        705,
                        IF($N456 = 10 + N("Trainee"),
                            805,
                            IF($N456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IF($L456 = 7,
  500,
  IF($L456 = 8,
    1000,
    IF($L456 = 9,
      1500,
      IF($L456 = 10,
        2000,
        0
      )
    )
  )
)
+
N("Adicional no salário por área")
+
IF($M456 = 14 + N("Tecnologia da Informação"),
  120,
  IF($M456 = 16 + N("Vendas"),
    110,
    IF($M456 = 15 + N("Jurídico"),
      100,
      IF(OR($M456 = 8, $M456 = 9, $M456 = 11) + N("Recursos humanos ou comercial ou comunicação e marketing"),
        80,
        0
      )
    )
  )
)
+
N("Adicionando pegadinha")
+
IF(AND($M456 = 16, $L456 = 9, $N456 = 11) + N("Se for de vendas, com mestrado, analista sênior"),
  IF($J456 = 5,
    100,
    0
  )
  +
  IF($H456 = "M",
    200,
    0
  ),
  0
)</f>
        <v>23000</v>
      </c>
    </row>
    <row r="457" spans="1:22" x14ac:dyDescent="0.2">
      <c r="A457" s="7" cm="1">
        <f t="array" aca="1" ref="A457" ca="1">INDEX(Companies!$A:$A,RANDBETWEEN(2,COUNTA(Companies!$A:$A)),1)</f>
        <v>2</v>
      </c>
      <c r="B457" s="5">
        <f t="shared" si="70"/>
        <v>456</v>
      </c>
      <c r="C457" s="6">
        <f t="shared" ca="1" si="71"/>
        <v>1</v>
      </c>
      <c r="D457" s="7">
        <f ca="1">IF($B457 = 1 + N("Presidente"),
    127,
    IF($B457 = 2 + N("Vice-Presidente"),
        72,
        IF($B457 = 3 + N("Secretária bilíngue"),
            13,
            RANDBETWEEN(5,COUNT(Name!$A:$A) + 1)
        )
    )
)</f>
        <v>46</v>
      </c>
      <c r="E457" s="7" t="str">
        <f ca="1" xml:space="preserve">
VLOOKUP(
  $D457,
  Name!$A:$B,
  2,
  FALSE
)
&amp; " " &amp;
IF($B457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Siqueira Dias</v>
      </c>
      <c r="F457" s="7">
        <v>2</v>
      </c>
      <c r="G457" s="7" t="str" cm="1">
        <f t="array" aca="1" ref="G457" ca="1">VLOOKUP(INDEX(States!$B:$B,RANDBETWEEN(2,COUNTA(States!$A:$A)),1),States!$B:$C,2,FALSE)</f>
        <v>AveirO</v>
      </c>
      <c r="H457" s="7" t="str">
        <f ca="1">VLOOKUP($D457,Name!$A:$C,3,FALSE)</f>
        <v>F</v>
      </c>
      <c r="I457" s="7" cm="1">
        <f t="array" aca="1" ref="I457" ca="1">INDEX('Marital status'!$A:$A,RANDBETWEEN(2,COUNTA('Marital status'!$A:$A)),1)</f>
        <v>5</v>
      </c>
      <c r="J457" s="7">
        <f t="shared" ca="1" si="72"/>
        <v>2</v>
      </c>
      <c r="K457" s="8">
        <f t="shared" ca="1" si="73"/>
        <v>35286</v>
      </c>
      <c r="L457" s="6">
        <f t="shared" ca="1" si="74"/>
        <v>5</v>
      </c>
      <c r="M457" s="7">
        <f ca="1" xml:space="preserve">
  IF(OR($N457 = 2, $N457 = 3, $N457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57" s="6">
        <f t="shared" ca="1" si="75"/>
        <v>8</v>
      </c>
      <c r="O457" s="7" t="str">
        <f ca="1">VLOOKUP($N457,Roles!$A:$B,2,FALSE)</f>
        <v>Analyst</v>
      </c>
      <c r="P457" s="6">
        <f t="shared" ca="1" si="76"/>
        <v>2</v>
      </c>
      <c r="Q457" s="8">
        <f ca="1" xml:space="preserve">
IF(
  OR(
    $N457=5,$N457=6,$N457=7,$N457=8,$N457=14
  ),
  36161,
  IF(
     (
      (TODAY() - $K457) / 365
     ) &lt; 19,
      TODAY(),
      RANDBETWEEN(36161,TODAY())
  )
)</f>
        <v>36161</v>
      </c>
      <c r="R457" s="6">
        <f ca="1">RANDBETWEEN(2,COUNTA('Recruitment source'!$A:$A))</f>
        <v>7</v>
      </c>
      <c r="S457" s="8" t="e">
        <f t="shared" ca="1" si="77"/>
        <v>#N/A</v>
      </c>
      <c r="T457" s="6" t="e">
        <f t="shared" ca="1" si="78"/>
        <v>#N/A</v>
      </c>
      <c r="U457" s="6">
        <f t="shared" ca="1" si="79"/>
        <v>5</v>
      </c>
      <c r="V457" s="1">
        <f ca="1" xml:space="preserve">
IF($N457 = 5 + N("Presidente"),
    27000,
    IF($N457 = 6 + N("Vice-presidente"),
        23000,
        IF(OR($N457 = 8, $N457= 13, $N457 = 12) + N("Secretária bilíngue ou coordenador ou especialista"),
            8000,
            IF($N457 = 7 + N("Diretor"),
                15000,
                IF($N457 = 14 + N("Gerente"),
                    12000,
                    IF($N457 = 9 + N("Estagiário"),
                        705,
                        IF($N457 = 10 + N("Trainee"),
                            805,
                            IF($N457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IF($L457 = 7,
  500,
  IF($L457 = 8,
    1000,
    IF($L457 = 9,
      1500,
      IF($L457 = 10,
        2000,
        0
      )
    )
  )
)
+
N("Adicional no salário por área")
+
IF($M457 = 14 + N("Tecnologia da Informação"),
  120,
  IF($M457 = 16 + N("Vendas"),
    110,
    IF($M457 = 15 + N("Jurídico"),
      100,
      IF(OR($M457 = 8, $M457 = 9, $M457 = 11) + N("Recursos humanos ou comercial ou comunicação e marketing"),
        80,
        0
      )
    )
  )
)
+
N("Adicionando pegadinha")
+
IF(AND($M457 = 16, $L457 = 9, $N457 = 11) + N("Se for de vendas, com mestrado, analista sênior"),
  IF($J457 = 5,
    100,
    0
  )
  +
  IF($H457 = "M",
    200,
    0
  ),
  0
)</f>
        <v>8000</v>
      </c>
    </row>
    <row r="458" spans="1:22" x14ac:dyDescent="0.2">
      <c r="A458" s="7" cm="1">
        <f t="array" aca="1" ref="A458" ca="1">INDEX(Companies!$A:$A,RANDBETWEEN(2,COUNTA(Companies!$A:$A)),1)</f>
        <v>2</v>
      </c>
      <c r="B458" s="5">
        <f t="shared" si="70"/>
        <v>457</v>
      </c>
      <c r="C458" s="6">
        <f t="shared" ca="1" si="71"/>
        <v>1</v>
      </c>
      <c r="D458" s="7">
        <f ca="1">IF($B458 = 1 + N("Presidente"),
    127,
    IF($B458 = 2 + N("Vice-Presidente"),
        72,
        IF($B458 = 3 + N("Secretária bilíngue"),
            13,
            RANDBETWEEN(5,COUNT(Name!$A:$A) + 1)
        )
    )
)</f>
        <v>56</v>
      </c>
      <c r="E458" s="7" t="str">
        <f ca="1" xml:space="preserve">
VLOOKUP(
  $D458,
  Name!$A:$B,
  2,
  FALSE
)
&amp; " " &amp;
IF($B458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Rinaldi Amor</v>
      </c>
      <c r="F458" s="7">
        <v>2</v>
      </c>
      <c r="G458" s="7" t="str" cm="1">
        <f t="array" aca="1" ref="G458" ca="1">VLOOKUP(INDEX(States!$B:$B,RANDBETWEEN(2,COUNTA(States!$A:$A)),1),States!$B:$C,2,FALSE)</f>
        <v>AveirO</v>
      </c>
      <c r="H458" s="7" t="str">
        <f ca="1">VLOOKUP($D458,Name!$A:$C,3,FALSE)</f>
        <v>M</v>
      </c>
      <c r="I458" s="7" cm="1">
        <f t="array" aca="1" ref="I458" ca="1">INDEX('Marital status'!$A:$A,RANDBETWEEN(2,COUNTA('Marital status'!$A:$A)),1)</f>
        <v>6</v>
      </c>
      <c r="J458" s="7">
        <f t="shared" ca="1" si="72"/>
        <v>2</v>
      </c>
      <c r="K458" s="8">
        <f t="shared" ca="1" si="73"/>
        <v>25982</v>
      </c>
      <c r="L458" s="6">
        <f t="shared" ca="1" si="74"/>
        <v>4</v>
      </c>
      <c r="M458" s="7">
        <f ca="1" xml:space="preserve">
  IF(OR($N458 = 2, $N458 = 3, $N458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58" s="6">
        <f t="shared" ca="1" si="75"/>
        <v>6</v>
      </c>
      <c r="O458" s="7" t="str">
        <f ca="1">VLOOKUP($N458,Roles!$A:$B,2,FALSE)</f>
        <v>Intern</v>
      </c>
      <c r="P458" s="6" t="e">
        <f t="shared" ca="1" si="76"/>
        <v>#N/A</v>
      </c>
      <c r="Q458" s="8">
        <f ca="1" xml:space="preserve">
IF(
  OR(
    $N458=5,$N458=6,$N458=7,$N458=8,$N458=14
  ),
  36161,
  IF(
     (
      (TODAY() - $K458) / 365
     ) &lt; 19,
      TODAY(),
      RANDBETWEEN(36161,TODAY())
  )
)</f>
        <v>36161</v>
      </c>
      <c r="R458" s="6">
        <f ca="1">RANDBETWEEN(2,COUNTA('Recruitment source'!$A:$A))</f>
        <v>9</v>
      </c>
      <c r="S458" s="8" t="e">
        <f t="shared" ca="1" si="77"/>
        <v>#N/A</v>
      </c>
      <c r="T458" s="6" t="e">
        <f t="shared" ca="1" si="78"/>
        <v>#N/A</v>
      </c>
      <c r="U458" s="6">
        <f t="shared" ca="1" si="79"/>
        <v>2</v>
      </c>
      <c r="V458" s="1">
        <f ca="1" xml:space="preserve">
IF($N458 = 5 + N("Presidente"),
    27000,
    IF($N458 = 6 + N("Vice-presidente"),
        23000,
        IF(OR($N458 = 8, $N458= 13, $N458 = 12) + N("Secretária bilíngue ou coordenador ou especialista"),
            8000,
            IF($N458 = 7 + N("Diretor"),
                15000,
                IF($N458 = 14 + N("Gerente"),
                    12000,
                    IF($N458 = 9 + N("Estagiário"),
                        705,
                        IF($N458 = 10 + N("Trainee"),
                            805,
                            IF($N458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IF($L458 = 7,
  500,
  IF($L458 = 8,
    1000,
    IF($L458 = 9,
      1500,
      IF($L458 = 10,
        2000,
        0
      )
    )
  )
)
+
N("Adicional no salário por área")
+
IF($M458 = 14 + N("Tecnologia da Informação"),
  120,
  IF($M458 = 16 + N("Vendas"),
    110,
    IF($M458 = 15 + N("Jurídico"),
      100,
      IF(OR($M458 = 8, $M458 = 9, $M458 = 11) + N("Recursos humanos ou comercial ou comunicação e marketing"),
        80,
        0
      )
    )
  )
)
+
N("Adicionando pegadinha")
+
IF(AND($M458 = 16, $L458 = 9, $N458 = 11) + N("Se for de vendas, com mestrado, analista sênior"),
  IF($J458 = 5,
    100,
    0
  )
  +
  IF($H458 = "M",
    200,
    0
  ),
  0
)</f>
        <v>23000</v>
      </c>
    </row>
    <row r="459" spans="1:22" x14ac:dyDescent="0.2">
      <c r="A459" s="7" cm="1">
        <f t="array" aca="1" ref="A459" ca="1">INDEX(Companies!$A:$A,RANDBETWEEN(2,COUNTA(Companies!$A:$A)),1)</f>
        <v>2</v>
      </c>
      <c r="B459" s="5">
        <f t="shared" si="70"/>
        <v>458</v>
      </c>
      <c r="C459" s="6">
        <f t="shared" ca="1" si="71"/>
        <v>1</v>
      </c>
      <c r="D459" s="7">
        <f ca="1">IF($B459 = 1 + N("Presidente"),
    127,
    IF($B459 = 2 + N("Vice-Presidente"),
        72,
        IF($B459 = 3 + N("Secretária bilíngue"),
            13,
            RANDBETWEEN(5,COUNT(Name!$A:$A) + 1)
        )
    )
)</f>
        <v>172</v>
      </c>
      <c r="E459" s="7" t="str">
        <f ca="1" xml:space="preserve">
VLOOKUP(
  $D459,
  Name!$A:$B,
  2,
  FALSE
)
&amp; " " &amp;
IF($B459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Bianchi Longo</v>
      </c>
      <c r="F459" s="7">
        <v>2</v>
      </c>
      <c r="G459" s="7" t="str" cm="1">
        <f t="array" aca="1" ref="G459" ca="1">VLOOKUP(INDEX(States!$B:$B,RANDBETWEEN(2,COUNTA(States!$A:$A)),1),States!$B:$C,2,FALSE)</f>
        <v>Brangança</v>
      </c>
      <c r="H459" s="7" t="str">
        <f ca="1">VLOOKUP($D459,Name!$A:$C,3,FALSE)</f>
        <v>F</v>
      </c>
      <c r="I459" s="7" cm="1">
        <f t="array" aca="1" ref="I459" ca="1">INDEX('Marital status'!$A:$A,RANDBETWEEN(2,COUNTA('Marital status'!$A:$A)),1)</f>
        <v>4</v>
      </c>
      <c r="J459" s="7">
        <f t="shared" ca="1" si="72"/>
        <v>2</v>
      </c>
      <c r="K459" s="8">
        <f t="shared" ca="1" si="73"/>
        <v>33684</v>
      </c>
      <c r="L459" s="6">
        <f t="shared" ca="1" si="74"/>
        <v>4</v>
      </c>
      <c r="M459" s="7">
        <f ca="1" xml:space="preserve">
  IF(OR($N459 = 2, $N459 = 3, $N459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459" s="6">
        <f t="shared" ca="1" si="75"/>
        <v>8</v>
      </c>
      <c r="O459" s="7" t="str">
        <f ca="1">VLOOKUP($N459,Roles!$A:$B,2,FALSE)</f>
        <v>Analyst</v>
      </c>
      <c r="P459" s="6">
        <f t="shared" ca="1" si="76"/>
        <v>3</v>
      </c>
      <c r="Q459" s="8">
        <f ca="1" xml:space="preserve">
IF(
  OR(
    $N459=5,$N459=6,$N459=7,$N459=8,$N459=14
  ),
  36161,
  IF(
     (
      (TODAY() - $K459) / 365
     ) &lt; 19,
      TODAY(),
      RANDBETWEEN(36161,TODAY())
  )
)</f>
        <v>36161</v>
      </c>
      <c r="R459" s="6">
        <f ca="1">RANDBETWEEN(2,COUNTA('Recruitment source'!$A:$A))</f>
        <v>6</v>
      </c>
      <c r="S459" s="8" t="e">
        <f t="shared" ca="1" si="77"/>
        <v>#N/A</v>
      </c>
      <c r="T459" s="6" t="e">
        <f t="shared" ca="1" si="78"/>
        <v>#N/A</v>
      </c>
      <c r="U459" s="6">
        <f t="shared" ca="1" si="79"/>
        <v>5</v>
      </c>
      <c r="V459" s="1">
        <f ca="1" xml:space="preserve">
IF($N459 = 5 + N("Presidente"),
    27000,
    IF($N459 = 6 + N("Vice-presidente"),
        23000,
        IF(OR($N459 = 8, $N459= 13, $N459 = 12) + N("Secretária bilíngue ou coordenador ou especialista"),
            8000,
            IF($N459 = 7 + N("Diretor"),
                15000,
                IF($N459 = 14 + N("Gerente"),
                    12000,
                    IF($N459 = 9 + N("Estagiário"),
                        705,
                        IF($N459 = 10 + N("Trainee"),
                            805,
                            IF($N459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IF($L459 = 7,
  500,
  IF($L459 = 8,
    1000,
    IF($L459 = 9,
      1500,
      IF($L459 = 10,
        2000,
        0
      )
    )
  )
)
+
N("Adicional no salário por área")
+
IF($M459 = 14 + N("Tecnologia da Informação"),
  120,
  IF($M459 = 16 + N("Vendas"),
    110,
    IF($M459 = 15 + N("Jurídico"),
      100,
      IF(OR($M459 = 8, $M459 = 9, $M459 = 11) + N("Recursos humanos ou comercial ou comunicação e marketing"),
        80,
        0
      )
    )
  )
)
+
N("Adicionando pegadinha")
+
IF(AND($M459 = 16, $L459 = 9, $N459 = 11) + N("Se for de vendas, com mestrado, analista sênior"),
  IF($J459 = 5,
    100,
    0
  )
  +
  IF($H459 = "M",
    200,
    0
  ),
  0
)</f>
        <v>8000</v>
      </c>
    </row>
    <row r="460" spans="1:22" x14ac:dyDescent="0.2">
      <c r="A460" s="7" cm="1">
        <f t="array" aca="1" ref="A460" ca="1">INDEX(Companies!$A:$A,RANDBETWEEN(2,COUNTA(Companies!$A:$A)),1)</f>
        <v>2</v>
      </c>
      <c r="B460" s="5">
        <f t="shared" si="70"/>
        <v>459</v>
      </c>
      <c r="C460" s="6">
        <f t="shared" ca="1" si="71"/>
        <v>1</v>
      </c>
      <c r="D460" s="7">
        <f ca="1">IF($B460 = 1 + N("Presidente"),
    127,
    IF($B460 = 2 + N("Vice-Presidente"),
        72,
        IF($B460 = 3 + N("Secretária bilíngue"),
            13,
            RANDBETWEEN(5,COUNT(Name!$A:$A) + 1)
        )
    )
)</f>
        <v>322</v>
      </c>
      <c r="E460" s="7" t="str">
        <f ca="1" xml:space="preserve">
VLOOKUP(
  $D460,
  Name!$A:$B,
  2,
  FALSE
)
&amp; " " &amp;
IF($B460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Luz Sá</v>
      </c>
      <c r="F460" s="7">
        <v>2</v>
      </c>
      <c r="G460" s="7" t="str" cm="1">
        <f t="array" aca="1" ref="G460" ca="1">VLOOKUP(INDEX(States!$B:$B,RANDBETWEEN(2,COUNTA(States!$A:$A)),1),States!$B:$C,2,FALSE)</f>
        <v>Leiria</v>
      </c>
      <c r="H460" s="7" t="str">
        <f ca="1">VLOOKUP($D460,Name!$A:$C,3,FALSE)</f>
        <v>M</v>
      </c>
      <c r="I460" s="7" cm="1">
        <f t="array" aca="1" ref="I460" ca="1">INDEX('Marital status'!$A:$A,RANDBETWEEN(2,COUNTA('Marital status'!$A:$A)),1)</f>
        <v>4</v>
      </c>
      <c r="J460" s="7">
        <f t="shared" ca="1" si="72"/>
        <v>2</v>
      </c>
      <c r="K460" s="8">
        <f t="shared" ca="1" si="73"/>
        <v>30835</v>
      </c>
      <c r="L460" s="6">
        <f t="shared" ca="1" si="74"/>
        <v>4</v>
      </c>
      <c r="M460" s="7">
        <f ca="1" xml:space="preserve">
  IF(OR($N460 = 2, $N460 = 3, $N460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460" s="6">
        <f t="shared" ca="1" si="75"/>
        <v>7</v>
      </c>
      <c r="O460" s="7" t="str">
        <f ca="1">VLOOKUP($N460,Roles!$A:$B,2,FALSE)</f>
        <v>Trainee</v>
      </c>
      <c r="P460" s="6" t="e">
        <f t="shared" ca="1" si="76"/>
        <v>#N/A</v>
      </c>
      <c r="Q460" s="8">
        <f ca="1" xml:space="preserve">
IF(
  OR(
    $N460=5,$N460=6,$N460=7,$N460=8,$N460=14
  ),
  36161,
  IF(
     (
      (TODAY() - $K460) / 365
     ) &lt; 19,
      TODAY(),
      RANDBETWEEN(36161,TODAY())
  )
)</f>
        <v>36161</v>
      </c>
      <c r="R460" s="6">
        <f ca="1">RANDBETWEEN(2,COUNTA('Recruitment source'!$A:$A))</f>
        <v>5</v>
      </c>
      <c r="S460" s="8" t="e">
        <f t="shared" ca="1" si="77"/>
        <v>#N/A</v>
      </c>
      <c r="T460" s="6" t="e">
        <f t="shared" ca="1" si="78"/>
        <v>#N/A</v>
      </c>
      <c r="U460" s="6">
        <f t="shared" ca="1" si="79"/>
        <v>3</v>
      </c>
      <c r="V460" s="1">
        <f ca="1" xml:space="preserve">
IF($N460 = 5 + N("Presidente"),
    27000,
    IF($N460 = 6 + N("Vice-presidente"),
        23000,
        IF(OR($N460 = 8, $N460= 13, $N460 = 12) + N("Secretária bilíngue ou coordenador ou especialista"),
            8000,
            IF($N460 = 7 + N("Diretor"),
                15000,
                IF($N460 = 14 + N("Gerente"),
                    12000,
                    IF($N460 = 9 + N("Estagiário"),
                        705,
                        IF($N460 = 10 + N("Trainee"),
                            805,
                            IF($N460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IF($L460 = 7,
  500,
  IF($L460 = 8,
    1000,
    IF($L460 = 9,
      1500,
      IF($L460 = 10,
        2000,
        0
      )
    )
  )
)
+
N("Adicional no salário por área")
+
IF($M460 = 14 + N("Tecnologia da Informação"),
  120,
  IF($M460 = 16 + N("Vendas"),
    110,
    IF($M460 = 15 + N("Jurídico"),
      100,
      IF(OR($M460 = 8, $M460 = 9, $M460 = 11) + N("Recursos humanos ou comercial ou comunicação e marketing"),
        80,
        0
      )
    )
  )
)
+
N("Adicionando pegadinha")
+
IF(AND($M460 = 16, $L460 = 9, $N460 = 11) + N("Se for de vendas, com mestrado, analista sênior"),
  IF($J460 = 5,
    100,
    0
  )
  +
  IF($H460 = "M",
    200,
    0
  ),
  0
)</f>
        <v>15000</v>
      </c>
    </row>
    <row r="461" spans="1:22" x14ac:dyDescent="0.2">
      <c r="A461" s="7" cm="1">
        <f t="array" aca="1" ref="A461" ca="1">INDEX(Companies!$A:$A,RANDBETWEEN(2,COUNTA(Companies!$A:$A)),1)</f>
        <v>2</v>
      </c>
      <c r="B461" s="5">
        <f t="shared" si="70"/>
        <v>460</v>
      </c>
      <c r="C461" s="6">
        <f t="shared" ca="1" si="71"/>
        <v>1</v>
      </c>
      <c r="D461" s="7">
        <f ca="1">IF($B461 = 1 + N("Presidente"),
    127,
    IF($B461 = 2 + N("Vice-Presidente"),
        72,
        IF($B461 = 3 + N("Secretária bilíngue"),
            13,
            RANDBETWEEN(5,COUNT(Name!$A:$A) + 1)
        )
    )
)</f>
        <v>167</v>
      </c>
      <c r="E461" s="7" t="str">
        <f ca="1" xml:space="preserve">
VLOOKUP(
  $D461,
  Name!$A:$B,
  2,
  FALSE
)
&amp; " " &amp;
IF($B461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Castro Barreto</v>
      </c>
      <c r="F461" s="7">
        <v>2</v>
      </c>
      <c r="G461" s="7" t="str" cm="1">
        <f t="array" aca="1" ref="G461" ca="1">VLOOKUP(INDEX(States!$B:$B,RANDBETWEEN(2,COUNTA(States!$A:$A)),1),States!$B:$C,2,FALSE)</f>
        <v>Brangança</v>
      </c>
      <c r="H461" s="7" t="str">
        <f ca="1">VLOOKUP($D461,Name!$A:$C,3,FALSE)</f>
        <v>M</v>
      </c>
      <c r="I461" s="7" cm="1">
        <f t="array" aca="1" ref="I461" ca="1">INDEX('Marital status'!$A:$A,RANDBETWEEN(2,COUNTA('Marital status'!$A:$A)),1)</f>
        <v>4</v>
      </c>
      <c r="J461" s="7">
        <f t="shared" ca="1" si="72"/>
        <v>2</v>
      </c>
      <c r="K461" s="8">
        <f t="shared" ca="1" si="73"/>
        <v>33663</v>
      </c>
      <c r="L461" s="6">
        <f t="shared" ca="1" si="74"/>
        <v>5</v>
      </c>
      <c r="M461" s="7">
        <f ca="1" xml:space="preserve">
  IF(OR($N461 = 2, $N461 = 3, $N461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61" s="6">
        <f t="shared" ca="1" si="75"/>
        <v>8</v>
      </c>
      <c r="O461" s="7" t="str">
        <f ca="1">VLOOKUP($N461,Roles!$A:$B,2,FALSE)</f>
        <v>Analyst</v>
      </c>
      <c r="P461" s="6">
        <f t="shared" ca="1" si="76"/>
        <v>2</v>
      </c>
      <c r="Q461" s="8">
        <f ca="1" xml:space="preserve">
IF(
  OR(
    $N461=5,$N461=6,$N461=7,$N461=8,$N461=14
  ),
  36161,
  IF(
     (
      (TODAY() - $K461) / 365
     ) &lt; 19,
      TODAY(),
      RANDBETWEEN(36161,TODAY())
  )
)</f>
        <v>36161</v>
      </c>
      <c r="R461" s="6">
        <f ca="1">RANDBETWEEN(2,COUNTA('Recruitment source'!$A:$A))</f>
        <v>2</v>
      </c>
      <c r="S461" s="8" t="e">
        <f t="shared" ca="1" si="77"/>
        <v>#N/A</v>
      </c>
      <c r="T461" s="6" t="e">
        <f t="shared" ca="1" si="78"/>
        <v>#N/A</v>
      </c>
      <c r="U461" s="6">
        <f t="shared" ca="1" si="79"/>
        <v>4</v>
      </c>
      <c r="V461" s="1">
        <f ca="1" xml:space="preserve">
IF($N461 = 5 + N("Presidente"),
    27000,
    IF($N461 = 6 + N("Vice-presidente"),
        23000,
        IF(OR($N461 = 8, $N461= 13, $N461 = 12) + N("Secretária bilíngue ou coordenador ou especialista"),
            8000,
            IF($N461 = 7 + N("Diretor"),
                15000,
                IF($N461 = 14 + N("Gerente"),
                    12000,
                    IF($N461 = 9 + N("Estagiário"),
                        705,
                        IF($N461 = 10 + N("Trainee"),
                            805,
                            IF($N461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IF($L461 = 7,
  500,
  IF($L461 = 8,
    1000,
    IF($L461 = 9,
      1500,
      IF($L461 = 10,
        2000,
        0
      )
    )
  )
)
+
N("Adicional no salário por área")
+
IF($M461 = 14 + N("Tecnologia da Informação"),
  120,
  IF($M461 = 16 + N("Vendas"),
    110,
    IF($M461 = 15 + N("Jurídico"),
      100,
      IF(OR($M461 = 8, $M461 = 9, $M461 = 11) + N("Recursos humanos ou comercial ou comunicação e marketing"),
        80,
        0
      )
    )
  )
)
+
N("Adicionando pegadinha")
+
IF(AND($M461 = 16, $L461 = 9, $N461 = 11) + N("Se for de vendas, com mestrado, analista sênior"),
  IF($J461 = 5,
    100,
    0
  )
  +
  IF($H461 = "M",
    200,
    0
  ),
  0
)</f>
        <v>8080</v>
      </c>
    </row>
    <row r="462" spans="1:22" x14ac:dyDescent="0.2">
      <c r="A462" s="7" cm="1">
        <f t="array" aca="1" ref="A462" ca="1">INDEX(Companies!$A:$A,RANDBETWEEN(2,COUNTA(Companies!$A:$A)),1)</f>
        <v>2</v>
      </c>
      <c r="B462" s="5">
        <f t="shared" si="70"/>
        <v>461</v>
      </c>
      <c r="C462" s="6">
        <f t="shared" ca="1" si="71"/>
        <v>1</v>
      </c>
      <c r="D462" s="7">
        <f ca="1">IF($B462 = 1 + N("Presidente"),
    127,
    IF($B462 = 2 + N("Vice-Presidente"),
        72,
        IF($B462 = 3 + N("Secretária bilíngue"),
            13,
            RANDBETWEEN(5,COUNT(Name!$A:$A) + 1)
        )
    )
)</f>
        <v>124</v>
      </c>
      <c r="E462" s="7" t="str">
        <f ca="1" xml:space="preserve">
VLOOKUP(
  $D462,
  Name!$A:$B,
  2,
  FALSE
)
&amp; " " &amp;
IF($B462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Duarte Pereira</v>
      </c>
      <c r="F462" s="7">
        <v>2</v>
      </c>
      <c r="G462" s="7" t="str" cm="1">
        <f t="array" aca="1" ref="G462" ca="1">VLOOKUP(INDEX(States!$B:$B,RANDBETWEEN(2,COUNTA(States!$A:$A)),1),States!$B:$C,2,FALSE)</f>
        <v>Leiria</v>
      </c>
      <c r="H462" s="7" t="str">
        <f ca="1">VLOOKUP($D462,Name!$A:$C,3,FALSE)</f>
        <v>F</v>
      </c>
      <c r="I462" s="7" cm="1">
        <f t="array" aca="1" ref="I462" ca="1">INDEX('Marital status'!$A:$A,RANDBETWEEN(2,COUNTA('Marital status'!$A:$A)),1)</f>
        <v>3</v>
      </c>
      <c r="J462" s="7">
        <f t="shared" ca="1" si="72"/>
        <v>4</v>
      </c>
      <c r="K462" s="8">
        <f t="shared" ca="1" si="73"/>
        <v>34333</v>
      </c>
      <c r="L462" s="6">
        <f t="shared" ca="1" si="74"/>
        <v>4</v>
      </c>
      <c r="M462" s="7">
        <f ca="1" xml:space="preserve">
  IF(OR($N462 = 2, $N462 = 3, $N462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62" s="6">
        <f t="shared" ca="1" si="75"/>
        <v>7</v>
      </c>
      <c r="O462" s="7" t="str">
        <f ca="1">VLOOKUP($N462,Roles!$A:$B,2,FALSE)</f>
        <v>Trainee</v>
      </c>
      <c r="P462" s="6" t="e">
        <f t="shared" ca="1" si="76"/>
        <v>#N/A</v>
      </c>
      <c r="Q462" s="8">
        <f ca="1" xml:space="preserve">
IF(
  OR(
    $N462=5,$N462=6,$N462=7,$N462=8,$N462=14
  ),
  36161,
  IF(
     (
      (TODAY() - $K462) / 365
     ) &lt; 19,
      TODAY(),
      RANDBETWEEN(36161,TODAY())
  )
)</f>
        <v>36161</v>
      </c>
      <c r="R462" s="6">
        <f ca="1">RANDBETWEEN(2,COUNTA('Recruitment source'!$A:$A))</f>
        <v>9</v>
      </c>
      <c r="S462" s="8" t="e">
        <f t="shared" ca="1" si="77"/>
        <v>#N/A</v>
      </c>
      <c r="T462" s="6" t="e">
        <f t="shared" ca="1" si="78"/>
        <v>#N/A</v>
      </c>
      <c r="U462" s="6">
        <f t="shared" ca="1" si="79"/>
        <v>2</v>
      </c>
      <c r="V462" s="1">
        <f ca="1" xml:space="preserve">
IF($N462 = 5 + N("Presidente"),
    27000,
    IF($N462 = 6 + N("Vice-presidente"),
        23000,
        IF(OR($N462 = 8, $N462= 13, $N462 = 12) + N("Secretária bilíngue ou coordenador ou especialista"),
            8000,
            IF($N462 = 7 + N("Diretor"),
                15000,
                IF($N462 = 14 + N("Gerente"),
                    12000,
                    IF($N462 = 9 + N("Estagiário"),
                        705,
                        IF($N462 = 10 + N("Trainee"),
                            805,
                            IF($N462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IF($L462 = 7,
  500,
  IF($L462 = 8,
    1000,
    IF($L462 = 9,
      1500,
      IF($L462 = 10,
        2000,
        0
      )
    )
  )
)
+
N("Adicional no salário por área")
+
IF($M462 = 14 + N("Tecnologia da Informação"),
  120,
  IF($M462 = 16 + N("Vendas"),
    110,
    IF($M462 = 15 + N("Jurídico"),
      100,
      IF(OR($M462 = 8, $M462 = 9, $M462 = 11) + N("Recursos humanos ou comercial ou comunicação e marketing"),
        80,
        0
      )
    )
  )
)
+
N("Adicionando pegadinha")
+
IF(AND($M462 = 16, $L462 = 9, $N462 = 11) + N("Se for de vendas, com mestrado, analista sênior"),
  IF($J462 = 5,
    100,
    0
  )
  +
  IF($H462 = "M",
    200,
    0
  ),
  0
)</f>
        <v>15000</v>
      </c>
    </row>
    <row r="463" spans="1:22" x14ac:dyDescent="0.2">
      <c r="A463" s="7" cm="1">
        <f t="array" aca="1" ref="A463" ca="1">INDEX(Companies!$A:$A,RANDBETWEEN(2,COUNTA(Companies!$A:$A)),1)</f>
        <v>2</v>
      </c>
      <c r="B463" s="5">
        <f t="shared" si="70"/>
        <v>462</v>
      </c>
      <c r="C463" s="6">
        <f t="shared" ca="1" si="71"/>
        <v>1</v>
      </c>
      <c r="D463" s="7">
        <f ca="1">IF($B463 = 1 + N("Presidente"),
    127,
    IF($B463 = 2 + N("Vice-Presidente"),
        72,
        IF($B463 = 3 + N("Secretária bilíngue"),
            13,
            RANDBETWEEN(5,COUNT(Name!$A:$A) + 1)
        )
    )
)</f>
        <v>174</v>
      </c>
      <c r="E463" s="7" t="str">
        <f ca="1" xml:space="preserve">
VLOOKUP(
  $D463,
  Name!$A:$B,
  2,
  FALSE
)
&amp; " " &amp;
IF($B463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Ildelfonso Cardoso</v>
      </c>
      <c r="F463" s="7">
        <v>2</v>
      </c>
      <c r="G463" s="7" t="str" cm="1">
        <f t="array" aca="1" ref="G463" ca="1">VLOOKUP(INDEX(States!$B:$B,RANDBETWEEN(2,COUNTA(States!$A:$A)),1),States!$B:$C,2,FALSE)</f>
        <v>Vila Real</v>
      </c>
      <c r="H463" s="7" t="str">
        <f ca="1">VLOOKUP($D463,Name!$A:$C,3,FALSE)</f>
        <v>F</v>
      </c>
      <c r="I463" s="7" cm="1">
        <f t="array" aca="1" ref="I463" ca="1">INDEX('Marital status'!$A:$A,RANDBETWEEN(2,COUNTA('Marital status'!$A:$A)),1)</f>
        <v>2</v>
      </c>
      <c r="J463" s="7">
        <f t="shared" ca="1" si="72"/>
        <v>2</v>
      </c>
      <c r="K463" s="8">
        <f t="shared" ca="1" si="73"/>
        <v>37557</v>
      </c>
      <c r="L463" s="6">
        <f t="shared" ca="1" si="74"/>
        <v>4</v>
      </c>
      <c r="M463" s="7">
        <f ca="1" xml:space="preserve">
  IF(OR($N463 = 2, $N463 = 3, $N463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463" s="6">
        <f t="shared" ca="1" si="75"/>
        <v>8</v>
      </c>
      <c r="O463" s="7" t="str">
        <f ca="1">VLOOKUP($N463,Roles!$A:$B,2,FALSE)</f>
        <v>Analyst</v>
      </c>
      <c r="P463" s="6">
        <f t="shared" ca="1" si="76"/>
        <v>3</v>
      </c>
      <c r="Q463" s="8">
        <f ca="1" xml:space="preserve">
IF(
  OR(
    $N463=5,$N463=6,$N463=7,$N463=8,$N463=14
  ),
  36161,
  IF(
     (
      (TODAY() - $K463) / 365
     ) &lt; 19,
      TODAY(),
      RANDBETWEEN(36161,TODAY())
  )
)</f>
        <v>36161</v>
      </c>
      <c r="R463" s="6">
        <f ca="1">RANDBETWEEN(2,COUNTA('Recruitment source'!$A:$A))</f>
        <v>3</v>
      </c>
      <c r="S463" s="8" t="e">
        <f t="shared" ca="1" si="77"/>
        <v>#N/A</v>
      </c>
      <c r="T463" s="6" t="e">
        <f t="shared" ca="1" si="78"/>
        <v>#N/A</v>
      </c>
      <c r="U463" s="6">
        <f t="shared" ca="1" si="79"/>
        <v>4</v>
      </c>
      <c r="V463" s="1">
        <f ca="1" xml:space="preserve">
IF($N463 = 5 + N("Presidente"),
    27000,
    IF($N463 = 6 + N("Vice-presidente"),
        23000,
        IF(OR($N463 = 8, $N463= 13, $N463 = 12) + N("Secretária bilíngue ou coordenador ou especialista"),
            8000,
            IF($N463 = 7 + N("Diretor"),
                15000,
                IF($N463 = 14 + N("Gerente"),
                    12000,
                    IF($N463 = 9 + N("Estagiário"),
                        705,
                        IF($N463 = 10 + N("Trainee"),
                            805,
                            IF($N463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IF($L463 = 7,
  500,
  IF($L463 = 8,
    1000,
    IF($L463 = 9,
      1500,
      IF($L463 = 10,
        2000,
        0
      )
    )
  )
)
+
N("Adicional no salário por área")
+
IF($M463 = 14 + N("Tecnologia da Informação"),
  120,
  IF($M463 = 16 + N("Vendas"),
    110,
    IF($M463 = 15 + N("Jurídico"),
      100,
      IF(OR($M463 = 8, $M463 = 9, $M463 = 11) + N("Recursos humanos ou comercial ou comunicação e marketing"),
        80,
        0
      )
    )
  )
)
+
N("Adicionando pegadinha")
+
IF(AND($M463 = 16, $L463 = 9, $N463 = 11) + N("Se for de vendas, com mestrado, analista sênior"),
  IF($J463 = 5,
    100,
    0
  )
  +
  IF($H463 = "M",
    200,
    0
  ),
  0
)</f>
        <v>8000</v>
      </c>
    </row>
    <row r="464" spans="1:22" x14ac:dyDescent="0.2">
      <c r="A464" s="7" cm="1">
        <f t="array" aca="1" ref="A464" ca="1">INDEX(Companies!$A:$A,RANDBETWEEN(2,COUNTA(Companies!$A:$A)),1)</f>
        <v>2</v>
      </c>
      <c r="B464" s="5">
        <f t="shared" si="70"/>
        <v>463</v>
      </c>
      <c r="C464" s="6">
        <f t="shared" ca="1" si="71"/>
        <v>1</v>
      </c>
      <c r="D464" s="7">
        <f ca="1">IF($B464 = 1 + N("Presidente"),
    127,
    IF($B464 = 2 + N("Vice-Presidente"),
        72,
        IF($B464 = 3 + N("Secretária bilíngue"),
            13,
            RANDBETWEEN(5,COUNT(Name!$A:$A) + 1)
        )
    )
)</f>
        <v>354</v>
      </c>
      <c r="E464" s="7" t="str">
        <f ca="1" xml:space="preserve">
VLOOKUP(
  $D464,
  Name!$A:$B,
  2,
  FALSE
)
&amp; " " &amp;
IF($B464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Arruda Oliveira</v>
      </c>
      <c r="F464" s="7">
        <v>2</v>
      </c>
      <c r="G464" s="7" t="str" cm="1">
        <f t="array" aca="1" ref="G464" ca="1">VLOOKUP(INDEX(States!$B:$B,RANDBETWEEN(2,COUNTA(States!$A:$A)),1),States!$B:$C,2,FALSE)</f>
        <v>AveirO</v>
      </c>
      <c r="H464" s="7" t="str">
        <f ca="1">VLOOKUP($D464,Name!$A:$C,3,FALSE)</f>
        <v>M</v>
      </c>
      <c r="I464" s="7" cm="1">
        <f t="array" aca="1" ref="I464" ca="1">INDEX('Marital status'!$A:$A,RANDBETWEEN(2,COUNTA('Marital status'!$A:$A)),1)</f>
        <v>2</v>
      </c>
      <c r="J464" s="7">
        <f t="shared" ca="1" si="72"/>
        <v>2</v>
      </c>
      <c r="K464" s="8">
        <f t="shared" ca="1" si="73"/>
        <v>30874</v>
      </c>
      <c r="L464" s="6">
        <f t="shared" ca="1" si="74"/>
        <v>4</v>
      </c>
      <c r="M464" s="7">
        <f ca="1" xml:space="preserve">
  IF(OR($N464 = 2, $N464 = 3, $N464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64" s="6">
        <f t="shared" ca="1" si="75"/>
        <v>7</v>
      </c>
      <c r="O464" s="7" t="str">
        <f ca="1">VLOOKUP($N464,Roles!$A:$B,2,FALSE)</f>
        <v>Trainee</v>
      </c>
      <c r="P464" s="6" t="e">
        <f t="shared" ca="1" si="76"/>
        <v>#N/A</v>
      </c>
      <c r="Q464" s="8">
        <f ca="1" xml:space="preserve">
IF(
  OR(
    $N464=5,$N464=6,$N464=7,$N464=8,$N464=14
  ),
  36161,
  IF(
     (
      (TODAY() - $K464) / 365
     ) &lt; 19,
      TODAY(),
      RANDBETWEEN(36161,TODAY())
  )
)</f>
        <v>36161</v>
      </c>
      <c r="R464" s="6">
        <f ca="1">RANDBETWEEN(2,COUNTA('Recruitment source'!$A:$A))</f>
        <v>6</v>
      </c>
      <c r="S464" s="8" t="e">
        <f t="shared" ca="1" si="77"/>
        <v>#N/A</v>
      </c>
      <c r="T464" s="6" t="e">
        <f t="shared" ca="1" si="78"/>
        <v>#N/A</v>
      </c>
      <c r="U464" s="6">
        <f t="shared" ca="1" si="79"/>
        <v>3</v>
      </c>
      <c r="V464" s="1">
        <f ca="1" xml:space="preserve">
IF($N464 = 5 + N("Presidente"),
    27000,
    IF($N464 = 6 + N("Vice-presidente"),
        23000,
        IF(OR($N464 = 8, $N464= 13, $N464 = 12) + N("Secretária bilíngue ou coordenador ou especialista"),
            8000,
            IF($N464 = 7 + N("Diretor"),
                15000,
                IF($N464 = 14 + N("Gerente"),
                    12000,
                    IF($N464 = 9 + N("Estagiário"),
                        705,
                        IF($N464 = 10 + N("Trainee"),
                            805,
                            IF($N464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IF($L464 = 7,
  500,
  IF($L464 = 8,
    1000,
    IF($L464 = 9,
      1500,
      IF($L464 = 10,
        2000,
        0
      )
    )
  )
)
+
N("Adicional no salário por área")
+
IF($M464 = 14 + N("Tecnologia da Informação"),
  120,
  IF($M464 = 16 + N("Vendas"),
    110,
    IF($M464 = 15 + N("Jurídico"),
      100,
      IF(OR($M464 = 8, $M464 = 9, $M464 = 11) + N("Recursos humanos ou comercial ou comunicação e marketing"),
        80,
        0
      )
    )
  )
)
+
N("Adicionando pegadinha")
+
IF(AND($M464 = 16, $L464 = 9, $N464 = 11) + N("Se for de vendas, com mestrado, analista sênior"),
  IF($J464 = 5,
    100,
    0
  )
  +
  IF($H464 = "M",
    200,
    0
  ),
  0
)</f>
        <v>15000</v>
      </c>
    </row>
    <row r="465" spans="1:22" x14ac:dyDescent="0.2">
      <c r="A465" s="7" cm="1">
        <f t="array" aca="1" ref="A465" ca="1">INDEX(Companies!$A:$A,RANDBETWEEN(2,COUNTA(Companies!$A:$A)),1)</f>
        <v>2</v>
      </c>
      <c r="B465" s="5">
        <f t="shared" si="70"/>
        <v>464</v>
      </c>
      <c r="C465" s="6">
        <f t="shared" ca="1" si="71"/>
        <v>1</v>
      </c>
      <c r="D465" s="7">
        <f ca="1">IF($B465 = 1 + N("Presidente"),
    127,
    IF($B465 = 2 + N("Vice-Presidente"),
        72,
        IF($B465 = 3 + N("Secretária bilíngue"),
            13,
            RANDBETWEEN(5,COUNT(Name!$A:$A) + 1)
        )
    )
)</f>
        <v>21</v>
      </c>
      <c r="E465" s="7" t="str">
        <f ca="1" xml:space="preserve">
VLOOKUP(
  $D465,
  Name!$A:$B,
  2,
  FALSE
)
&amp; " " &amp;
IF($B465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Figo Bactista</v>
      </c>
      <c r="F465" s="7">
        <v>2</v>
      </c>
      <c r="G465" s="7" t="str" cm="1">
        <f t="array" aca="1" ref="G465" ca="1">VLOOKUP(INDEX(States!$B:$B,RANDBETWEEN(2,COUNTA(States!$A:$A)),1),States!$B:$C,2,FALSE)</f>
        <v>Faro</v>
      </c>
      <c r="H465" s="7" t="str">
        <f ca="1">VLOOKUP($D465,Name!$A:$C,3,FALSE)</f>
        <v>F</v>
      </c>
      <c r="I465" s="7" cm="1">
        <f t="array" aca="1" ref="I465" ca="1">INDEX('Marital status'!$A:$A,RANDBETWEEN(2,COUNTA('Marital status'!$A:$A)),1)</f>
        <v>4</v>
      </c>
      <c r="J465" s="7">
        <f t="shared" ca="1" si="72"/>
        <v>2</v>
      </c>
      <c r="K465" s="8">
        <f t="shared" ca="1" si="73"/>
        <v>36884</v>
      </c>
      <c r="L465" s="6">
        <f t="shared" ca="1" si="74"/>
        <v>5</v>
      </c>
      <c r="M465" s="7">
        <f ca="1" xml:space="preserve">
  IF(OR($N465 = 2, $N465 = 3, $N465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465" s="6">
        <f t="shared" ca="1" si="75"/>
        <v>8</v>
      </c>
      <c r="O465" s="7" t="str">
        <f ca="1">VLOOKUP($N465,Roles!$A:$B,2,FALSE)</f>
        <v>Analyst</v>
      </c>
      <c r="P465" s="6">
        <f t="shared" ca="1" si="76"/>
        <v>3</v>
      </c>
      <c r="Q465" s="8">
        <f ca="1" xml:space="preserve">
IF(
  OR(
    $N465=5,$N465=6,$N465=7,$N465=8,$N465=14
  ),
  36161,
  IF(
     (
      (TODAY() - $K465) / 365
     ) &lt; 19,
      TODAY(),
      RANDBETWEEN(36161,TODAY())
  )
)</f>
        <v>36161</v>
      </c>
      <c r="R465" s="6">
        <f ca="1">RANDBETWEEN(2,COUNTA('Recruitment source'!$A:$A))</f>
        <v>12</v>
      </c>
      <c r="S465" s="8" t="e">
        <f t="shared" ca="1" si="77"/>
        <v>#N/A</v>
      </c>
      <c r="T465" s="6" t="e">
        <f t="shared" ca="1" si="78"/>
        <v>#N/A</v>
      </c>
      <c r="U465" s="6">
        <f t="shared" ca="1" si="79"/>
        <v>2</v>
      </c>
      <c r="V465" s="1">
        <f ca="1" xml:space="preserve">
IF($N465 = 5 + N("Presidente"),
    27000,
    IF($N465 = 6 + N("Vice-presidente"),
        23000,
        IF(OR($N465 = 8, $N465= 13, $N465 = 12) + N("Secretária bilíngue ou coordenador ou especialista"),
            8000,
            IF($N465 = 7 + N("Diretor"),
                15000,
                IF($N465 = 14 + N("Gerente"),
                    12000,
                    IF($N465 = 9 + N("Estagiário"),
                        705,
                        IF($N465 = 10 + N("Trainee"),
                            805,
                            IF($N465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IF($L465 = 7,
  500,
  IF($L465 = 8,
    1000,
    IF($L465 = 9,
      1500,
      IF($L465 = 10,
        2000,
        0
      )
    )
  )
)
+
N("Adicional no salário por área")
+
IF($M465 = 14 + N("Tecnologia da Informação"),
  120,
  IF($M465 = 16 + N("Vendas"),
    110,
    IF($M465 = 15 + N("Jurídico"),
      100,
      IF(OR($M465 = 8, $M465 = 9, $M465 = 11) + N("Recursos humanos ou comercial ou comunicação e marketing"),
        80,
        0
      )
    )
  )
)
+
N("Adicionando pegadinha")
+
IF(AND($M465 = 16, $L465 = 9, $N465 = 11) + N("Se for de vendas, com mestrado, analista sênior"),
  IF($J465 = 5,
    100,
    0
  )
  +
  IF($H465 = "M",
    200,
    0
  ),
  0
)</f>
        <v>8000</v>
      </c>
    </row>
    <row r="466" spans="1:22" x14ac:dyDescent="0.2">
      <c r="A466" s="7" cm="1">
        <f t="array" aca="1" ref="A466" ca="1">INDEX(Companies!$A:$A,RANDBETWEEN(2,COUNTA(Companies!$A:$A)),1)</f>
        <v>2</v>
      </c>
      <c r="B466" s="5">
        <f t="shared" si="70"/>
        <v>465</v>
      </c>
      <c r="C466" s="6">
        <f t="shared" ca="1" si="71"/>
        <v>1</v>
      </c>
      <c r="D466" s="7">
        <f ca="1">IF($B466 = 1 + N("Presidente"),
    127,
    IF($B466 = 2 + N("Vice-Presidente"),
        72,
        IF($B466 = 3 + N("Secretária bilíngue"),
            13,
            RANDBETWEEN(5,COUNT(Name!$A:$A) + 1)
        )
    )
)</f>
        <v>350</v>
      </c>
      <c r="E466" s="7" t="str">
        <f ca="1" xml:space="preserve">
VLOOKUP(
  $D466,
  Name!$A:$B,
  2,
  FALSE
)
&amp; " " &amp;
IF($B466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Barros Pimenta</v>
      </c>
      <c r="F466" s="7">
        <v>2</v>
      </c>
      <c r="G466" s="7" t="str" cm="1">
        <f t="array" aca="1" ref="G466" ca="1">VLOOKUP(INDEX(States!$B:$B,RANDBETWEEN(2,COUNTA(States!$A:$A)),1),States!$B:$C,2,FALSE)</f>
        <v>Viseu</v>
      </c>
      <c r="H466" s="7" t="str">
        <f ca="1">VLOOKUP($D466,Name!$A:$C,3,FALSE)</f>
        <v>F</v>
      </c>
      <c r="I466" s="7" cm="1">
        <f t="array" aca="1" ref="I466" ca="1">INDEX('Marital status'!$A:$A,RANDBETWEEN(2,COUNTA('Marital status'!$A:$A)),1)</f>
        <v>6</v>
      </c>
      <c r="J466" s="7">
        <f t="shared" ca="1" si="72"/>
        <v>2</v>
      </c>
      <c r="K466" s="8">
        <f t="shared" ca="1" si="73"/>
        <v>35217</v>
      </c>
      <c r="L466" s="6">
        <f t="shared" ca="1" si="74"/>
        <v>4</v>
      </c>
      <c r="M466" s="7">
        <f ca="1" xml:space="preserve">
  IF(OR($N466 = 2, $N466 = 3, $N466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466" s="6">
        <f t="shared" ca="1" si="75"/>
        <v>7</v>
      </c>
      <c r="O466" s="7" t="str">
        <f ca="1">VLOOKUP($N466,Roles!$A:$B,2,FALSE)</f>
        <v>Trainee</v>
      </c>
      <c r="P466" s="6" t="e">
        <f t="shared" ca="1" si="76"/>
        <v>#N/A</v>
      </c>
      <c r="Q466" s="8">
        <f ca="1" xml:space="preserve">
IF(
  OR(
    $N466=5,$N466=6,$N466=7,$N466=8,$N466=14
  ),
  36161,
  IF(
     (
      (TODAY() - $K466) / 365
     ) &lt; 19,
      TODAY(),
      RANDBETWEEN(36161,TODAY())
  )
)</f>
        <v>36161</v>
      </c>
      <c r="R466" s="6">
        <f ca="1">RANDBETWEEN(2,COUNTA('Recruitment source'!$A:$A))</f>
        <v>7</v>
      </c>
      <c r="S466" s="8" t="e">
        <f t="shared" ca="1" si="77"/>
        <v>#N/A</v>
      </c>
      <c r="T466" s="6" t="e">
        <f t="shared" ca="1" si="78"/>
        <v>#N/A</v>
      </c>
      <c r="U466" s="6">
        <f t="shared" ca="1" si="79"/>
        <v>2</v>
      </c>
      <c r="V466" s="1">
        <f ca="1" xml:space="preserve">
IF($N466 = 5 + N("Presidente"),
    27000,
    IF($N466 = 6 + N("Vice-presidente"),
        23000,
        IF(OR($N466 = 8, $N466= 13, $N466 = 12) + N("Secretária bilíngue ou coordenador ou especialista"),
            8000,
            IF($N466 = 7 + N("Diretor"),
                15000,
                IF($N466 = 14 + N("Gerente"),
                    12000,
                    IF($N466 = 9 + N("Estagiário"),
                        705,
                        IF($N466 = 10 + N("Trainee"),
                            805,
                            IF($N466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IF($L466 = 7,
  500,
  IF($L466 = 8,
    1000,
    IF($L466 = 9,
      1500,
      IF($L466 = 10,
        2000,
        0
      )
    )
  )
)
+
N("Adicional no salário por área")
+
IF($M466 = 14 + N("Tecnologia da Informação"),
  120,
  IF($M466 = 16 + N("Vendas"),
    110,
    IF($M466 = 15 + N("Jurídico"),
      100,
      IF(OR($M466 = 8, $M466 = 9, $M466 = 11) + N("Recursos humanos ou comercial ou comunicação e marketing"),
        80,
        0
      )
    )
  )
)
+
N("Adicionando pegadinha")
+
IF(AND($M466 = 16, $L466 = 9, $N466 = 11) + N("Se for de vendas, com mestrado, analista sênior"),
  IF($J466 = 5,
    100,
    0
  )
  +
  IF($H466 = "M",
    200,
    0
  ),
  0
)</f>
        <v>15000</v>
      </c>
    </row>
    <row r="467" spans="1:22" x14ac:dyDescent="0.2">
      <c r="A467" s="7" cm="1">
        <f t="array" aca="1" ref="A467" ca="1">INDEX(Companies!$A:$A,RANDBETWEEN(2,COUNTA(Companies!$A:$A)),1)</f>
        <v>2</v>
      </c>
      <c r="B467" s="5">
        <f t="shared" si="70"/>
        <v>466</v>
      </c>
      <c r="C467" s="6">
        <f t="shared" ca="1" si="71"/>
        <v>1</v>
      </c>
      <c r="D467" s="7">
        <f ca="1">IF($B467 = 1 + N("Presidente"),
    127,
    IF($B467 = 2 + N("Vice-Presidente"),
        72,
        IF($B467 = 3 + N("Secretária bilíngue"),
            13,
            RANDBETWEEN(5,COUNT(Name!$A:$A) + 1)
        )
    )
)</f>
        <v>363</v>
      </c>
      <c r="E467" s="7" t="str">
        <f ca="1" xml:space="preserve">
VLOOKUP(
  $D467,
  Name!$A:$B,
  2,
  FALSE
)
&amp; " " &amp;
IF($B467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Almeida Frois</v>
      </c>
      <c r="F467" s="7">
        <v>2</v>
      </c>
      <c r="G467" s="7" t="str" cm="1">
        <f t="array" aca="1" ref="G467" ca="1">VLOOKUP(INDEX(States!$B:$B,RANDBETWEEN(2,COUNTA(States!$A:$A)),1),States!$B:$C,2,FALSE)</f>
        <v>Viseu</v>
      </c>
      <c r="H467" s="7" t="str">
        <f ca="1">VLOOKUP($D467,Name!$A:$C,3,FALSE)</f>
        <v>M</v>
      </c>
      <c r="I467" s="7" cm="1">
        <f t="array" aca="1" ref="I467" ca="1">INDEX('Marital status'!$A:$A,RANDBETWEEN(2,COUNTA('Marital status'!$A:$A)),1)</f>
        <v>4</v>
      </c>
      <c r="J467" s="7">
        <f t="shared" ca="1" si="72"/>
        <v>2</v>
      </c>
      <c r="K467" s="8">
        <f t="shared" ca="1" si="73"/>
        <v>33031</v>
      </c>
      <c r="L467" s="6">
        <f t="shared" ca="1" si="74"/>
        <v>4</v>
      </c>
      <c r="M467" s="7">
        <f ca="1" xml:space="preserve">
  IF(OR($N467 = 2, $N467 = 3, $N467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467" s="6">
        <f t="shared" ca="1" si="75"/>
        <v>8</v>
      </c>
      <c r="O467" s="7" t="str">
        <f ca="1">VLOOKUP($N467,Roles!$A:$B,2,FALSE)</f>
        <v>Analyst</v>
      </c>
      <c r="P467" s="6">
        <f t="shared" ca="1" si="76"/>
        <v>3</v>
      </c>
      <c r="Q467" s="8">
        <f ca="1" xml:space="preserve">
IF(
  OR(
    $N467=5,$N467=6,$N467=7,$N467=8,$N467=14
  ),
  36161,
  IF(
     (
      (TODAY() - $K467) / 365
     ) &lt; 19,
      TODAY(),
      RANDBETWEEN(36161,TODAY())
  )
)</f>
        <v>36161</v>
      </c>
      <c r="R467" s="6">
        <f ca="1">RANDBETWEEN(2,COUNTA('Recruitment source'!$A:$A))</f>
        <v>3</v>
      </c>
      <c r="S467" s="8" t="e">
        <f t="shared" ca="1" si="77"/>
        <v>#N/A</v>
      </c>
      <c r="T467" s="6" t="e">
        <f t="shared" ca="1" si="78"/>
        <v>#N/A</v>
      </c>
      <c r="U467" s="6">
        <f t="shared" ca="1" si="79"/>
        <v>2</v>
      </c>
      <c r="V467" s="1">
        <f ca="1" xml:space="preserve">
IF($N467 = 5 + N("Presidente"),
    27000,
    IF($N467 = 6 + N("Vice-presidente"),
        23000,
        IF(OR($N467 = 8, $N467= 13, $N467 = 12) + N("Secretária bilíngue ou coordenador ou especialista"),
            8000,
            IF($N467 = 7 + N("Diretor"),
                15000,
                IF($N467 = 14 + N("Gerente"),
                    12000,
                    IF($N467 = 9 + N("Estagiário"),
                        705,
                        IF($N467 = 10 + N("Trainee"),
                            805,
                            IF($N467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IF($L467 = 7,
  500,
  IF($L467 = 8,
    1000,
    IF($L467 = 9,
      1500,
      IF($L467 = 10,
        2000,
        0
      )
    )
  )
)
+
N("Adicional no salário por área")
+
IF($M467 = 14 + N("Tecnologia da Informação"),
  120,
  IF($M467 = 16 + N("Vendas"),
    110,
    IF($M467 = 15 + N("Jurídico"),
      100,
      IF(OR($M467 = 8, $M467 = 9, $M467 = 11) + N("Recursos humanos ou comercial ou comunicação e marketing"),
        80,
        0
      )
    )
  )
)
+
N("Adicionando pegadinha")
+
IF(AND($M467 = 16, $L467 = 9, $N467 = 11) + N("Se for de vendas, com mestrado, analista sênior"),
  IF($J467 = 5,
    100,
    0
  )
  +
  IF($H467 = "M",
    200,
    0
  ),
  0
)</f>
        <v>8080</v>
      </c>
    </row>
    <row r="468" spans="1:22" x14ac:dyDescent="0.2">
      <c r="A468" s="7" cm="1">
        <f t="array" aca="1" ref="A468" ca="1">INDEX(Companies!$A:$A,RANDBETWEEN(2,COUNTA(Companies!$A:$A)),1)</f>
        <v>2</v>
      </c>
      <c r="B468" s="5">
        <f t="shared" si="70"/>
        <v>467</v>
      </c>
      <c r="C468" s="6">
        <f t="shared" ca="1" si="71"/>
        <v>1</v>
      </c>
      <c r="D468" s="7">
        <f ca="1">IF($B468 = 1 + N("Presidente"),
    127,
    IF($B468 = 2 + N("Vice-Presidente"),
        72,
        IF($B468 = 3 + N("Secretária bilíngue"),
            13,
            RANDBETWEEN(5,COUNT(Name!$A:$A) + 1)
        )
    )
)</f>
        <v>79</v>
      </c>
      <c r="E468" s="7" t="str">
        <f ca="1" xml:space="preserve">
VLOOKUP(
  $D468,
  Name!$A:$B,
  2,
  FALSE
)
&amp; " " &amp;
IF($B468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Pimentel Luz</v>
      </c>
      <c r="F468" s="7">
        <v>2</v>
      </c>
      <c r="G468" s="7" t="str" cm="1">
        <f t="array" aca="1" ref="G468" ca="1">VLOOKUP(INDEX(States!$B:$B,RANDBETWEEN(2,COUNTA(States!$A:$A)),1),States!$B:$C,2,FALSE)</f>
        <v xml:space="preserve"> Setúbal </v>
      </c>
      <c r="H468" s="7" t="str">
        <f ca="1">VLOOKUP($D468,Name!$A:$C,3,FALSE)</f>
        <v>F</v>
      </c>
      <c r="I468" s="7" cm="1">
        <f t="array" aca="1" ref="I468" ca="1">INDEX('Marital status'!$A:$A,RANDBETWEEN(2,COUNTA('Marital status'!$A:$A)),1)</f>
        <v>3</v>
      </c>
      <c r="J468" s="7">
        <f t="shared" ca="1" si="72"/>
        <v>2</v>
      </c>
      <c r="K468" s="8">
        <f t="shared" ca="1" si="73"/>
        <v>34101</v>
      </c>
      <c r="L468" s="6">
        <f t="shared" ca="1" si="74"/>
        <v>4</v>
      </c>
      <c r="M468" s="7">
        <f ca="1" xml:space="preserve">
  IF(OR($N468 = 2, $N468 = 3, $N468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468" s="6">
        <f t="shared" ca="1" si="75"/>
        <v>7</v>
      </c>
      <c r="O468" s="7" t="str">
        <f ca="1">VLOOKUP($N468,Roles!$A:$B,2,FALSE)</f>
        <v>Trainee</v>
      </c>
      <c r="P468" s="6" t="e">
        <f t="shared" ca="1" si="76"/>
        <v>#N/A</v>
      </c>
      <c r="Q468" s="8">
        <f ca="1" xml:space="preserve">
IF(
  OR(
    $N468=5,$N468=6,$N468=7,$N468=8,$N468=14
  ),
  36161,
  IF(
     (
      (TODAY() - $K468) / 365
     ) &lt; 19,
      TODAY(),
      RANDBETWEEN(36161,TODAY())
  )
)</f>
        <v>36161</v>
      </c>
      <c r="R468" s="6">
        <f ca="1">RANDBETWEEN(2,COUNTA('Recruitment source'!$A:$A))</f>
        <v>10</v>
      </c>
      <c r="S468" s="8" t="e">
        <f t="shared" ca="1" si="77"/>
        <v>#N/A</v>
      </c>
      <c r="T468" s="6" t="e">
        <f t="shared" ca="1" si="78"/>
        <v>#N/A</v>
      </c>
      <c r="U468" s="6">
        <f t="shared" ca="1" si="79"/>
        <v>2</v>
      </c>
      <c r="V468" s="1">
        <f ca="1" xml:space="preserve">
IF($N468 = 5 + N("Presidente"),
    27000,
    IF($N468 = 6 + N("Vice-presidente"),
        23000,
        IF(OR($N468 = 8, $N468= 13, $N468 = 12) + N("Secretária bilíngue ou coordenador ou especialista"),
            8000,
            IF($N468 = 7 + N("Diretor"),
                15000,
                IF($N468 = 14 + N("Gerente"),
                    12000,
                    IF($N468 = 9 + N("Estagiário"),
                        705,
                        IF($N468 = 10 + N("Trainee"),
                            805,
                            IF($N468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IF($L468 = 7,
  500,
  IF($L468 = 8,
    1000,
    IF($L468 = 9,
      1500,
      IF($L468 = 10,
        2000,
        0
      )
    )
  )
)
+
N("Adicional no salário por área")
+
IF($M468 = 14 + N("Tecnologia da Informação"),
  120,
  IF($M468 = 16 + N("Vendas"),
    110,
    IF($M468 = 15 + N("Jurídico"),
      100,
      IF(OR($M468 = 8, $M468 = 9, $M468 = 11) + N("Recursos humanos ou comercial ou comunicação e marketing"),
        80,
        0
      )
    )
  )
)
+
N("Adicionando pegadinha")
+
IF(AND($M468 = 16, $L468 = 9, $N468 = 11) + N("Se for de vendas, com mestrado, analista sênior"),
  IF($J468 = 5,
    100,
    0
  )
  +
  IF($H468 = "M",
    200,
    0
  ),
  0
)</f>
        <v>15000</v>
      </c>
    </row>
    <row r="469" spans="1:22" x14ac:dyDescent="0.2">
      <c r="A469" s="7" cm="1">
        <f t="array" aca="1" ref="A469" ca="1">INDEX(Companies!$A:$A,RANDBETWEEN(2,COUNTA(Companies!$A:$A)),1)</f>
        <v>2</v>
      </c>
      <c r="B469" s="5">
        <f t="shared" si="70"/>
        <v>468</v>
      </c>
      <c r="C469" s="6">
        <f t="shared" ca="1" si="71"/>
        <v>1</v>
      </c>
      <c r="D469" s="7">
        <f ca="1">IF($B469 = 1 + N("Presidente"),
    127,
    IF($B469 = 2 + N("Vice-Presidente"),
        72,
        IF($B469 = 3 + N("Secretária bilíngue"),
            13,
            RANDBETWEEN(5,COUNT(Name!$A:$A) + 1)
        )
    )
)</f>
        <v>295</v>
      </c>
      <c r="E469" s="7" t="str">
        <f ca="1" xml:space="preserve">
VLOOKUP(
  $D469,
  Name!$A:$B,
  2,
  FALSE
)
&amp; " " &amp;
IF($B469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Bandeira Frois</v>
      </c>
      <c r="F469" s="7">
        <v>2</v>
      </c>
      <c r="G469" s="7" t="str" cm="1">
        <f t="array" aca="1" ref="G469" ca="1">VLOOKUP(INDEX(States!$B:$B,RANDBETWEEN(2,COUNTA(States!$A:$A)),1),States!$B:$C,2,FALSE)</f>
        <v>Guarda</v>
      </c>
      <c r="H469" s="7" t="str">
        <f ca="1">VLOOKUP($D469,Name!$A:$C,3,FALSE)</f>
        <v>M</v>
      </c>
      <c r="I469" s="7" cm="1">
        <f t="array" aca="1" ref="I469" ca="1">INDEX('Marital status'!$A:$A,RANDBETWEEN(2,COUNTA('Marital status'!$A:$A)),1)</f>
        <v>4</v>
      </c>
      <c r="J469" s="7">
        <f t="shared" ca="1" si="72"/>
        <v>3</v>
      </c>
      <c r="K469" s="8">
        <f t="shared" ca="1" si="73"/>
        <v>36207</v>
      </c>
      <c r="L469" s="6">
        <f t="shared" ca="1" si="74"/>
        <v>5</v>
      </c>
      <c r="M469" s="7">
        <f ca="1" xml:space="preserve">
  IF(OR($N469 = 2, $N469 = 3, $N469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69" s="6">
        <f t="shared" ca="1" si="75"/>
        <v>8</v>
      </c>
      <c r="O469" s="7" t="str">
        <f ca="1">VLOOKUP($N469,Roles!$A:$B,2,FALSE)</f>
        <v>Analyst</v>
      </c>
      <c r="P469" s="6">
        <f t="shared" ca="1" si="76"/>
        <v>2</v>
      </c>
      <c r="Q469" s="8">
        <f ca="1" xml:space="preserve">
IF(
  OR(
    $N469=5,$N469=6,$N469=7,$N469=8,$N469=14
  ),
  36161,
  IF(
     (
      (TODAY() - $K469) / 365
     ) &lt; 19,
      TODAY(),
      RANDBETWEEN(36161,TODAY())
  )
)</f>
        <v>36161</v>
      </c>
      <c r="R469" s="6">
        <f ca="1">RANDBETWEEN(2,COUNTA('Recruitment source'!$A:$A))</f>
        <v>9</v>
      </c>
      <c r="S469" s="8" t="e">
        <f t="shared" ca="1" si="77"/>
        <v>#N/A</v>
      </c>
      <c r="T469" s="6" t="e">
        <f t="shared" ca="1" si="78"/>
        <v>#N/A</v>
      </c>
      <c r="U469" s="6">
        <f t="shared" ca="1" si="79"/>
        <v>4</v>
      </c>
      <c r="V469" s="1">
        <f ca="1" xml:space="preserve">
IF($N469 = 5 + N("Presidente"),
    27000,
    IF($N469 = 6 + N("Vice-presidente"),
        23000,
        IF(OR($N469 = 8, $N469= 13, $N469 = 12) + N("Secretária bilíngue ou coordenador ou especialista"),
            8000,
            IF($N469 = 7 + N("Diretor"),
                15000,
                IF($N469 = 14 + N("Gerente"),
                    12000,
                    IF($N469 = 9 + N("Estagiário"),
                        705,
                        IF($N469 = 10 + N("Trainee"),
                            805,
                            IF($N469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IF($L469 = 7,
  500,
  IF($L469 = 8,
    1000,
    IF($L469 = 9,
      1500,
      IF($L469 = 10,
        2000,
        0
      )
    )
  )
)
+
N("Adicional no salário por área")
+
IF($M469 = 14 + N("Tecnologia da Informação"),
  120,
  IF($M469 = 16 + N("Vendas"),
    110,
    IF($M469 = 15 + N("Jurídico"),
      100,
      IF(OR($M469 = 8, $M469 = 9, $M469 = 11) + N("Recursos humanos ou comercial ou comunicação e marketing"),
        80,
        0
      )
    )
  )
)
+
N("Adicionando pegadinha")
+
IF(AND($M469 = 16, $L469 = 9, $N469 = 11) + N("Se for de vendas, com mestrado, analista sênior"),
  IF($J469 = 5,
    100,
    0
  )
  +
  IF($H469 = "M",
    200,
    0
  ),
  0
)</f>
        <v>8080</v>
      </c>
    </row>
    <row r="470" spans="1:22" x14ac:dyDescent="0.2">
      <c r="A470" s="7" cm="1">
        <f t="array" aca="1" ref="A470" ca="1">INDEX(Companies!$A:$A,RANDBETWEEN(2,COUNTA(Companies!$A:$A)),1)</f>
        <v>2</v>
      </c>
      <c r="B470" s="5">
        <f t="shared" si="70"/>
        <v>469</v>
      </c>
      <c r="C470" s="6">
        <f t="shared" ca="1" si="71"/>
        <v>1</v>
      </c>
      <c r="D470" s="7">
        <f ca="1">IF($B470 = 1 + N("Presidente"),
    127,
    IF($B470 = 2 + N("Vice-Presidente"),
        72,
        IF($B470 = 3 + N("Secretária bilíngue"),
            13,
            RANDBETWEEN(5,COUNT(Name!$A:$A) + 1)
        )
    )
)</f>
        <v>226</v>
      </c>
      <c r="E470" s="7" t="str">
        <f ca="1" xml:space="preserve">
VLOOKUP(
  $D470,
  Name!$A:$B,
  2,
  FALSE
)
&amp; " " &amp;
IF($B470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Gouveia Soares</v>
      </c>
      <c r="F470" s="7">
        <v>2</v>
      </c>
      <c r="G470" s="7" t="str" cm="1">
        <f t="array" aca="1" ref="G470" ca="1">VLOOKUP(INDEX(States!$B:$B,RANDBETWEEN(2,COUNTA(States!$A:$A)),1),States!$B:$C,2,FALSE)</f>
        <v>AveirO</v>
      </c>
      <c r="H470" s="7" t="str">
        <f ca="1">VLOOKUP($D470,Name!$A:$C,3,FALSE)</f>
        <v>M</v>
      </c>
      <c r="I470" s="7" cm="1">
        <f t="array" aca="1" ref="I470" ca="1">INDEX('Marital status'!$A:$A,RANDBETWEEN(2,COUNTA('Marital status'!$A:$A)),1)</f>
        <v>3</v>
      </c>
      <c r="J470" s="7">
        <f t="shared" ca="1" si="72"/>
        <v>2</v>
      </c>
      <c r="K470" s="8">
        <f t="shared" ca="1" si="73"/>
        <v>21604</v>
      </c>
      <c r="L470" s="6">
        <f t="shared" ca="1" si="74"/>
        <v>4</v>
      </c>
      <c r="M470" s="7">
        <f ca="1" xml:space="preserve">
  IF(OR($N470 = 2, $N470 = 3, $N470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70" s="6">
        <f t="shared" ca="1" si="75"/>
        <v>6</v>
      </c>
      <c r="O470" s="7" t="str">
        <f ca="1">VLOOKUP($N470,Roles!$A:$B,2,FALSE)</f>
        <v>Intern</v>
      </c>
      <c r="P470" s="6" t="e">
        <f t="shared" ca="1" si="76"/>
        <v>#N/A</v>
      </c>
      <c r="Q470" s="8">
        <f ca="1" xml:space="preserve">
IF(
  OR(
    $N470=5,$N470=6,$N470=7,$N470=8,$N470=14
  ),
  36161,
  IF(
     (
      (TODAY() - $K470) / 365
     ) &lt; 19,
      TODAY(),
      RANDBETWEEN(36161,TODAY())
  )
)</f>
        <v>36161</v>
      </c>
      <c r="R470" s="6">
        <f ca="1">RANDBETWEEN(2,COUNTA('Recruitment source'!$A:$A))</f>
        <v>5</v>
      </c>
      <c r="S470" s="8" t="e">
        <f t="shared" ca="1" si="77"/>
        <v>#N/A</v>
      </c>
      <c r="T470" s="6" t="e">
        <f t="shared" ca="1" si="78"/>
        <v>#N/A</v>
      </c>
      <c r="U470" s="6">
        <f t="shared" ca="1" si="79"/>
        <v>5</v>
      </c>
      <c r="V470" s="1">
        <f ca="1" xml:space="preserve">
IF($N470 = 5 + N("Presidente"),
    27000,
    IF($N470 = 6 + N("Vice-presidente"),
        23000,
        IF(OR($N470 = 8, $N470= 13, $N470 = 12) + N("Secretária bilíngue ou coordenador ou especialista"),
            8000,
            IF($N470 = 7 + N("Diretor"),
                15000,
                IF($N470 = 14 + N("Gerente"),
                    12000,
                    IF($N470 = 9 + N("Estagiário"),
                        705,
                        IF($N470 = 10 + N("Trainee"),
                            805,
                            IF($N470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IF($L470 = 7,
  500,
  IF($L470 = 8,
    1000,
    IF($L470 = 9,
      1500,
      IF($L470 = 10,
        2000,
        0
      )
    )
  )
)
+
N("Adicional no salário por área")
+
IF($M470 = 14 + N("Tecnologia da Informação"),
  120,
  IF($M470 = 16 + N("Vendas"),
    110,
    IF($M470 = 15 + N("Jurídico"),
      100,
      IF(OR($M470 = 8, $M470 = 9, $M470 = 11) + N("Recursos humanos ou comercial ou comunicação e marketing"),
        80,
        0
      )
    )
  )
)
+
N("Adicionando pegadinha")
+
IF(AND($M470 = 16, $L470 = 9, $N470 = 11) + N("Se for de vendas, com mestrado, analista sênior"),
  IF($J470 = 5,
    100,
    0
  )
  +
  IF($H470 = "M",
    200,
    0
  ),
  0
)</f>
        <v>23000</v>
      </c>
    </row>
    <row r="471" spans="1:22" x14ac:dyDescent="0.2">
      <c r="A471" s="7" cm="1">
        <f t="array" aca="1" ref="A471" ca="1">INDEX(Companies!$A:$A,RANDBETWEEN(2,COUNTA(Companies!$A:$A)),1)</f>
        <v>2</v>
      </c>
      <c r="B471" s="5">
        <f t="shared" si="70"/>
        <v>470</v>
      </c>
      <c r="C471" s="6">
        <f t="shared" ca="1" si="71"/>
        <v>1</v>
      </c>
      <c r="D471" s="7">
        <f ca="1">IF($B471 = 1 + N("Presidente"),
    127,
    IF($B471 = 2 + N("Vice-Presidente"),
        72,
        IF($B471 = 3 + N("Secretária bilíngue"),
            13,
            RANDBETWEEN(5,COUNT(Name!$A:$A) + 1)
        )
    )
)</f>
        <v>280</v>
      </c>
      <c r="E471" s="7" t="str">
        <f ca="1" xml:space="preserve">
VLOOKUP(
  $D471,
  Name!$A:$B,
  2,
  FALSE
)
&amp; " " &amp;
IF($B471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Araújo Borba</v>
      </c>
      <c r="F471" s="7">
        <v>2</v>
      </c>
      <c r="G471" s="7" t="str" cm="1">
        <f t="array" aca="1" ref="G471" ca="1">VLOOKUP(INDEX(States!$B:$B,RANDBETWEEN(2,COUNTA(States!$A:$A)),1),States!$B:$C,2,FALSE)</f>
        <v>Castelo Branco</v>
      </c>
      <c r="H471" s="7" t="str">
        <f ca="1">VLOOKUP($D471,Name!$A:$C,3,FALSE)</f>
        <v>F</v>
      </c>
      <c r="I471" s="7" cm="1">
        <f t="array" aca="1" ref="I471" ca="1">INDEX('Marital status'!$A:$A,RANDBETWEEN(2,COUNTA('Marital status'!$A:$A)),1)</f>
        <v>6</v>
      </c>
      <c r="J471" s="7">
        <f t="shared" ca="1" si="72"/>
        <v>2</v>
      </c>
      <c r="K471" s="8">
        <f t="shared" ca="1" si="73"/>
        <v>33073</v>
      </c>
      <c r="L471" s="6">
        <f t="shared" ca="1" si="74"/>
        <v>5</v>
      </c>
      <c r="M471" s="7">
        <f ca="1" xml:space="preserve">
  IF(OR($N471 = 2, $N471 = 3, $N471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71" s="6">
        <f t="shared" ca="1" si="75"/>
        <v>8</v>
      </c>
      <c r="O471" s="7" t="str">
        <f ca="1">VLOOKUP($N471,Roles!$A:$B,2,FALSE)</f>
        <v>Analyst</v>
      </c>
      <c r="P471" s="6">
        <f t="shared" ca="1" si="76"/>
        <v>2</v>
      </c>
      <c r="Q471" s="8">
        <f ca="1" xml:space="preserve">
IF(
  OR(
    $N471=5,$N471=6,$N471=7,$N471=8,$N471=14
  ),
  36161,
  IF(
     (
      (TODAY() - $K471) / 365
     ) &lt; 19,
      TODAY(),
      RANDBETWEEN(36161,TODAY())
  )
)</f>
        <v>36161</v>
      </c>
      <c r="R471" s="6">
        <f ca="1">RANDBETWEEN(2,COUNTA('Recruitment source'!$A:$A))</f>
        <v>7</v>
      </c>
      <c r="S471" s="8" t="e">
        <f t="shared" ca="1" si="77"/>
        <v>#N/A</v>
      </c>
      <c r="T471" s="6" t="e">
        <f t="shared" ca="1" si="78"/>
        <v>#N/A</v>
      </c>
      <c r="U471" s="6">
        <f t="shared" ca="1" si="79"/>
        <v>5</v>
      </c>
      <c r="V471" s="1">
        <f ca="1" xml:space="preserve">
IF($N471 = 5 + N("Presidente"),
    27000,
    IF($N471 = 6 + N("Vice-presidente"),
        23000,
        IF(OR($N471 = 8, $N471= 13, $N471 = 12) + N("Secretária bilíngue ou coordenador ou especialista"),
            8000,
            IF($N471 = 7 + N("Diretor"),
                15000,
                IF($N471 = 14 + N("Gerente"),
                    12000,
                    IF($N471 = 9 + N("Estagiário"),
                        705,
                        IF($N471 = 10 + N("Trainee"),
                            805,
                            IF($N471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IF($L471 = 7,
  500,
  IF($L471 = 8,
    1000,
    IF($L471 = 9,
      1500,
      IF($L471 = 10,
        2000,
        0
      )
    )
  )
)
+
N("Adicional no salário por área")
+
IF($M471 = 14 + N("Tecnologia da Informação"),
  120,
  IF($M471 = 16 + N("Vendas"),
    110,
    IF($M471 = 15 + N("Jurídico"),
      100,
      IF(OR($M471 = 8, $M471 = 9, $M471 = 11) + N("Recursos humanos ou comercial ou comunicação e marketing"),
        80,
        0
      )
    )
  )
)
+
N("Adicionando pegadinha")
+
IF(AND($M471 = 16, $L471 = 9, $N471 = 11) + N("Se for de vendas, com mestrado, analista sênior"),
  IF($J471 = 5,
    100,
    0
  )
  +
  IF($H471 = "M",
    200,
    0
  ),
  0
)</f>
        <v>8000</v>
      </c>
    </row>
    <row r="472" spans="1:22" x14ac:dyDescent="0.2">
      <c r="A472" s="7" cm="1">
        <f t="array" aca="1" ref="A472" ca="1">INDEX(Companies!$A:$A,RANDBETWEEN(2,COUNTA(Companies!$A:$A)),1)</f>
        <v>2</v>
      </c>
      <c r="B472" s="5">
        <f t="shared" si="70"/>
        <v>471</v>
      </c>
      <c r="C472" s="6">
        <f t="shared" ca="1" si="71"/>
        <v>1</v>
      </c>
      <c r="D472" s="7">
        <f ca="1">IF($B472 = 1 + N("Presidente"),
    127,
    IF($B472 = 2 + N("Vice-Presidente"),
        72,
        IF($B472 = 3 + N("Secretária bilíngue"),
            13,
            RANDBETWEEN(5,COUNT(Name!$A:$A) + 1)
        )
    )
)</f>
        <v>79</v>
      </c>
      <c r="E472" s="7" t="str">
        <f ca="1" xml:space="preserve">
VLOOKUP(
  $D472,
  Name!$A:$B,
  2,
  FALSE
)
&amp; " " &amp;
IF($B472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Peçanha Colombo</v>
      </c>
      <c r="F472" s="7">
        <v>2</v>
      </c>
      <c r="G472" s="7" t="str" cm="1">
        <f t="array" aca="1" ref="G472" ca="1">VLOOKUP(INDEX(States!$B:$B,RANDBETWEEN(2,COUNTA(States!$A:$A)),1),States!$B:$C,2,FALSE)</f>
        <v>Azores</v>
      </c>
      <c r="H472" s="7" t="str">
        <f ca="1">VLOOKUP($D472,Name!$A:$C,3,FALSE)</f>
        <v>F</v>
      </c>
      <c r="I472" s="7" cm="1">
        <f t="array" aca="1" ref="I472" ca="1">INDEX('Marital status'!$A:$A,RANDBETWEEN(2,COUNTA('Marital status'!$A:$A)),1)</f>
        <v>2</v>
      </c>
      <c r="J472" s="7">
        <f t="shared" ca="1" si="72"/>
        <v>2</v>
      </c>
      <c r="K472" s="8">
        <f t="shared" ca="1" si="73"/>
        <v>29738</v>
      </c>
      <c r="L472" s="6">
        <f t="shared" ca="1" si="74"/>
        <v>4</v>
      </c>
      <c r="M472" s="7">
        <f ca="1" xml:space="preserve">
  IF(OR($N472 = 2, $N472 = 3, $N472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472" s="6">
        <f t="shared" ca="1" si="75"/>
        <v>6</v>
      </c>
      <c r="O472" s="7" t="str">
        <f ca="1">VLOOKUP($N472,Roles!$A:$B,2,FALSE)</f>
        <v>Intern</v>
      </c>
      <c r="P472" s="6" t="e">
        <f t="shared" ca="1" si="76"/>
        <v>#N/A</v>
      </c>
      <c r="Q472" s="8">
        <f ca="1" xml:space="preserve">
IF(
  OR(
    $N472=5,$N472=6,$N472=7,$N472=8,$N472=14
  ),
  36161,
  IF(
     (
      (TODAY() - $K472) / 365
     ) &lt; 19,
      TODAY(),
      RANDBETWEEN(36161,TODAY())
  )
)</f>
        <v>36161</v>
      </c>
      <c r="R472" s="6">
        <f ca="1">RANDBETWEEN(2,COUNTA('Recruitment source'!$A:$A))</f>
        <v>4</v>
      </c>
      <c r="S472" s="8" t="e">
        <f t="shared" ca="1" si="77"/>
        <v>#N/A</v>
      </c>
      <c r="T472" s="6" t="e">
        <f t="shared" ca="1" si="78"/>
        <v>#N/A</v>
      </c>
      <c r="U472" s="6">
        <f t="shared" ca="1" si="79"/>
        <v>5</v>
      </c>
      <c r="V472" s="1">
        <f ca="1" xml:space="preserve">
IF($N472 = 5 + N("Presidente"),
    27000,
    IF($N472 = 6 + N("Vice-presidente"),
        23000,
        IF(OR($N472 = 8, $N472= 13, $N472 = 12) + N("Secretária bilíngue ou coordenador ou especialista"),
            8000,
            IF($N472 = 7 + N("Diretor"),
                15000,
                IF($N472 = 14 + N("Gerente"),
                    12000,
                    IF($N472 = 9 + N("Estagiário"),
                        705,
                        IF($N472 = 10 + N("Trainee"),
                            805,
                            IF($N472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IF($L472 = 7,
  500,
  IF($L472 = 8,
    1000,
    IF($L472 = 9,
      1500,
      IF($L472 = 10,
        2000,
        0
      )
    )
  )
)
+
N("Adicional no salário por área")
+
IF($M472 = 14 + N("Tecnologia da Informação"),
  120,
  IF($M472 = 16 + N("Vendas"),
    110,
    IF($M472 = 15 + N("Jurídico"),
      100,
      IF(OR($M472 = 8, $M472 = 9, $M472 = 11) + N("Recursos humanos ou comercial ou comunicação e marketing"),
        80,
        0
      )
    )
  )
)
+
N("Adicionando pegadinha")
+
IF(AND($M472 = 16, $L472 = 9, $N472 = 11) + N("Se for de vendas, com mestrado, analista sênior"),
  IF($J472 = 5,
    100,
    0
  )
  +
  IF($H472 = "M",
    200,
    0
  ),
  0
)</f>
        <v>23000</v>
      </c>
    </row>
    <row r="473" spans="1:22" x14ac:dyDescent="0.2">
      <c r="A473" s="7" cm="1">
        <f t="array" aca="1" ref="A473" ca="1">INDEX(Companies!$A:$A,RANDBETWEEN(2,COUNTA(Companies!$A:$A)),1)</f>
        <v>2</v>
      </c>
      <c r="B473" s="5">
        <f t="shared" si="70"/>
        <v>472</v>
      </c>
      <c r="C473" s="6">
        <f t="shared" ca="1" si="71"/>
        <v>1</v>
      </c>
      <c r="D473" s="7">
        <f ca="1">IF($B473 = 1 + N("Presidente"),
    127,
    IF($B473 = 2 + N("Vice-Presidente"),
        72,
        IF($B473 = 3 + N("Secretária bilíngue"),
            13,
            RANDBETWEEN(5,COUNT(Name!$A:$A) + 1)
        )
    )
)</f>
        <v>361</v>
      </c>
      <c r="E473" s="7" t="str">
        <f ca="1" xml:space="preserve">
VLOOKUP(
  $D473,
  Name!$A:$B,
  2,
  FALSE
)
&amp; " " &amp;
IF($B473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Evangelista Fontana</v>
      </c>
      <c r="F473" s="7">
        <v>2</v>
      </c>
      <c r="G473" s="7" t="str" cm="1">
        <f t="array" aca="1" ref="G473" ca="1">VLOOKUP(INDEX(States!$B:$B,RANDBETWEEN(2,COUNTA(States!$A:$A)),1),States!$B:$C,2,FALSE)</f>
        <v>Azores</v>
      </c>
      <c r="H473" s="7" t="str">
        <f ca="1">VLOOKUP($D473,Name!$A:$C,3,FALSE)</f>
        <v>M</v>
      </c>
      <c r="I473" s="7" cm="1">
        <f t="array" aca="1" ref="I473" ca="1">INDEX('Marital status'!$A:$A,RANDBETWEEN(2,COUNTA('Marital status'!$A:$A)),1)</f>
        <v>5</v>
      </c>
      <c r="J473" s="7">
        <f t="shared" ca="1" si="72"/>
        <v>4</v>
      </c>
      <c r="K473" s="8">
        <f t="shared" ca="1" si="73"/>
        <v>32560</v>
      </c>
      <c r="L473" s="6">
        <f t="shared" ca="1" si="74"/>
        <v>5</v>
      </c>
      <c r="M473" s="7">
        <f ca="1" xml:space="preserve">
  IF(OR($N473 = 2, $N473 = 3, $N473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73" s="6">
        <f t="shared" ca="1" si="75"/>
        <v>8</v>
      </c>
      <c r="O473" s="7" t="str">
        <f ca="1">VLOOKUP($N473,Roles!$A:$B,2,FALSE)</f>
        <v>Analyst</v>
      </c>
      <c r="P473" s="6">
        <f t="shared" ca="1" si="76"/>
        <v>4</v>
      </c>
      <c r="Q473" s="8">
        <f ca="1" xml:space="preserve">
IF(
  OR(
    $N473=5,$N473=6,$N473=7,$N473=8,$N473=14
  ),
  36161,
  IF(
     (
      (TODAY() - $K473) / 365
     ) &lt; 19,
      TODAY(),
      RANDBETWEEN(36161,TODAY())
  )
)</f>
        <v>36161</v>
      </c>
      <c r="R473" s="6">
        <f ca="1">RANDBETWEEN(2,COUNTA('Recruitment source'!$A:$A))</f>
        <v>10</v>
      </c>
      <c r="S473" s="8" t="e">
        <f t="shared" ca="1" si="77"/>
        <v>#N/A</v>
      </c>
      <c r="T473" s="6" t="e">
        <f t="shared" ca="1" si="78"/>
        <v>#N/A</v>
      </c>
      <c r="U473" s="6">
        <f t="shared" ca="1" si="79"/>
        <v>2</v>
      </c>
      <c r="V473" s="1">
        <f ca="1" xml:space="preserve">
IF($N473 = 5 + N("Presidente"),
    27000,
    IF($N473 = 6 + N("Vice-presidente"),
        23000,
        IF(OR($N473 = 8, $N473= 13, $N473 = 12) + N("Secretária bilíngue ou coordenador ou especialista"),
            8000,
            IF($N473 = 7 + N("Diretor"),
                15000,
                IF($N473 = 14 + N("Gerente"),
                    12000,
                    IF($N473 = 9 + N("Estagiário"),
                        705,
                        IF($N473 = 10 + N("Trainee"),
                            805,
                            IF($N473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IF($L473 = 7,
  500,
  IF($L473 = 8,
    1000,
    IF($L473 = 9,
      1500,
      IF($L473 = 10,
        2000,
        0
      )
    )
  )
)
+
N("Adicional no salário por área")
+
IF($M473 = 14 + N("Tecnologia da Informação"),
  120,
  IF($M473 = 16 + N("Vendas"),
    110,
    IF($M473 = 15 + N("Jurídico"),
      100,
      IF(OR($M473 = 8, $M473 = 9, $M473 = 11) + N("Recursos humanos ou comercial ou comunicação e marketing"),
        80,
        0
      )
    )
  )
)
+
N("Adicionando pegadinha")
+
IF(AND($M473 = 16, $L473 = 9, $N473 = 11) + N("Se for de vendas, com mestrado, analista sênior"),
  IF($J473 = 5,
    100,
    0
  )
  +
  IF($H473 = "M",
    200,
    0
  ),
  0
)</f>
        <v>8000</v>
      </c>
    </row>
    <row r="474" spans="1:22" x14ac:dyDescent="0.2">
      <c r="A474" s="7" cm="1">
        <f t="array" aca="1" ref="A474" ca="1">INDEX(Companies!$A:$A,RANDBETWEEN(2,COUNTA(Companies!$A:$A)),1)</f>
        <v>2</v>
      </c>
      <c r="B474" s="5">
        <f t="shared" si="70"/>
        <v>473</v>
      </c>
      <c r="C474" s="6">
        <f t="shared" ca="1" si="71"/>
        <v>1</v>
      </c>
      <c r="D474" s="7">
        <f ca="1">IF($B474 = 1 + N("Presidente"),
    127,
    IF($B474 = 2 + N("Vice-Presidente"),
        72,
        IF($B474 = 3 + N("Secretária bilíngue"),
            13,
            RANDBETWEEN(5,COUNT(Name!$A:$A) + 1)
        )
    )
)</f>
        <v>217</v>
      </c>
      <c r="E474" s="7" t="str">
        <f ca="1" xml:space="preserve">
VLOOKUP(
  $D474,
  Name!$A:$B,
  2,
  FALSE
)
&amp; " " &amp;
IF($B474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Barroso Cunha</v>
      </c>
      <c r="F474" s="7">
        <v>2</v>
      </c>
      <c r="G474" s="7" t="str" cm="1">
        <f t="array" aca="1" ref="G474" ca="1">VLOOKUP(INDEX(States!$B:$B,RANDBETWEEN(2,COUNTA(States!$A:$A)),1),States!$B:$C,2,FALSE)</f>
        <v>AveirO</v>
      </c>
      <c r="H474" s="7" t="str">
        <f ca="1">VLOOKUP($D474,Name!$A:$C,3,FALSE)</f>
        <v>F</v>
      </c>
      <c r="I474" s="7" cm="1">
        <f t="array" aca="1" ref="I474" ca="1">INDEX('Marital status'!$A:$A,RANDBETWEEN(2,COUNTA('Marital status'!$A:$A)),1)</f>
        <v>2</v>
      </c>
      <c r="J474" s="7">
        <f t="shared" ca="1" si="72"/>
        <v>2</v>
      </c>
      <c r="K474" s="8">
        <f t="shared" ca="1" si="73"/>
        <v>36067</v>
      </c>
      <c r="L474" s="6">
        <f t="shared" ca="1" si="74"/>
        <v>4</v>
      </c>
      <c r="M474" s="7">
        <f ca="1" xml:space="preserve">
  IF(OR($N474 = 2, $N474 = 3, $N474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474" s="6">
        <f t="shared" ca="1" si="75"/>
        <v>7</v>
      </c>
      <c r="O474" s="7" t="str">
        <f ca="1">VLOOKUP($N474,Roles!$A:$B,2,FALSE)</f>
        <v>Trainee</v>
      </c>
      <c r="P474" s="6" t="e">
        <f t="shared" ca="1" si="76"/>
        <v>#N/A</v>
      </c>
      <c r="Q474" s="8">
        <f ca="1" xml:space="preserve">
IF(
  OR(
    $N474=5,$N474=6,$N474=7,$N474=8,$N474=14
  ),
  36161,
  IF(
     (
      (TODAY() - $K474) / 365
     ) &lt; 19,
      TODAY(),
      RANDBETWEEN(36161,TODAY())
  )
)</f>
        <v>36161</v>
      </c>
      <c r="R474" s="6">
        <f ca="1">RANDBETWEEN(2,COUNTA('Recruitment source'!$A:$A))</f>
        <v>12</v>
      </c>
      <c r="S474" s="8" t="e">
        <f t="shared" ca="1" si="77"/>
        <v>#N/A</v>
      </c>
      <c r="T474" s="6" t="e">
        <f t="shared" ca="1" si="78"/>
        <v>#N/A</v>
      </c>
      <c r="U474" s="6">
        <f t="shared" ca="1" si="79"/>
        <v>4</v>
      </c>
      <c r="V474" s="1">
        <f ca="1" xml:space="preserve">
IF($N474 = 5 + N("Presidente"),
    27000,
    IF($N474 = 6 + N("Vice-presidente"),
        23000,
        IF(OR($N474 = 8, $N474= 13, $N474 = 12) + N("Secretária bilíngue ou coordenador ou especialista"),
            8000,
            IF($N474 = 7 + N("Diretor"),
                15000,
                IF($N474 = 14 + N("Gerente"),
                    12000,
                    IF($N474 = 9 + N("Estagiário"),
                        705,
                        IF($N474 = 10 + N("Trainee"),
                            805,
                            IF($N474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IF($L474 = 7,
  500,
  IF($L474 = 8,
    1000,
    IF($L474 = 9,
      1500,
      IF($L474 = 10,
        2000,
        0
      )
    )
  )
)
+
N("Adicional no salário por área")
+
IF($M474 = 14 + N("Tecnologia da Informação"),
  120,
  IF($M474 = 16 + N("Vendas"),
    110,
    IF($M474 = 15 + N("Jurídico"),
      100,
      IF(OR($M474 = 8, $M474 = 9, $M474 = 11) + N("Recursos humanos ou comercial ou comunicação e marketing"),
        80,
        0
      )
    )
  )
)
+
N("Adicionando pegadinha")
+
IF(AND($M474 = 16, $L474 = 9, $N474 = 11) + N("Se for de vendas, com mestrado, analista sênior"),
  IF($J474 = 5,
    100,
    0
  )
  +
  IF($H474 = "M",
    200,
    0
  ),
  0
)</f>
        <v>15080</v>
      </c>
    </row>
    <row r="475" spans="1:22" x14ac:dyDescent="0.2">
      <c r="A475" s="7" cm="1">
        <f t="array" aca="1" ref="A475" ca="1">INDEX(Companies!$A:$A,RANDBETWEEN(2,COUNTA(Companies!$A:$A)),1)</f>
        <v>2</v>
      </c>
      <c r="B475" s="5">
        <f t="shared" si="70"/>
        <v>474</v>
      </c>
      <c r="C475" s="6">
        <f t="shared" ca="1" si="71"/>
        <v>1</v>
      </c>
      <c r="D475" s="7">
        <f ca="1">IF($B475 = 1 + N("Presidente"),
    127,
    IF($B475 = 2 + N("Vice-Presidente"),
        72,
        IF($B475 = 3 + N("Secretária bilíngue"),
            13,
            RANDBETWEEN(5,COUNT(Name!$A:$A) + 1)
        )
    )
)</f>
        <v>332</v>
      </c>
      <c r="E475" s="7" t="str">
        <f ca="1" xml:space="preserve">
VLOOKUP(
  $D475,
  Name!$A:$B,
  2,
  FALSE
)
&amp; " " &amp;
IF($B475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Almeida Poeta</v>
      </c>
      <c r="F475" s="7">
        <v>2</v>
      </c>
      <c r="G475" s="7" t="str" cm="1">
        <f t="array" aca="1" ref="G475" ca="1">VLOOKUP(INDEX(States!$B:$B,RANDBETWEEN(2,COUNTA(States!$A:$A)),1),States!$B:$C,2,FALSE)</f>
        <v>Castelo Branco</v>
      </c>
      <c r="H475" s="7" t="str">
        <f ca="1">VLOOKUP($D475,Name!$A:$C,3,FALSE)</f>
        <v>M</v>
      </c>
      <c r="I475" s="7" cm="1">
        <f t="array" aca="1" ref="I475" ca="1">INDEX('Marital status'!$A:$A,RANDBETWEEN(2,COUNTA('Marital status'!$A:$A)),1)</f>
        <v>3</v>
      </c>
      <c r="J475" s="7">
        <f t="shared" ca="1" si="72"/>
        <v>5</v>
      </c>
      <c r="K475" s="8">
        <f t="shared" ca="1" si="73"/>
        <v>35340</v>
      </c>
      <c r="L475" s="6">
        <f t="shared" ca="1" si="74"/>
        <v>5</v>
      </c>
      <c r="M475" s="7">
        <f ca="1" xml:space="preserve">
  IF(OR($N475 = 2, $N475 = 3, $N475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475" s="6">
        <f t="shared" ca="1" si="75"/>
        <v>8</v>
      </c>
      <c r="O475" s="7" t="str">
        <f ca="1">VLOOKUP($N475,Roles!$A:$B,2,FALSE)</f>
        <v>Analyst</v>
      </c>
      <c r="P475" s="6">
        <f t="shared" ca="1" si="76"/>
        <v>3</v>
      </c>
      <c r="Q475" s="8">
        <f ca="1" xml:space="preserve">
IF(
  OR(
    $N475=5,$N475=6,$N475=7,$N475=8,$N475=14
  ),
  36161,
  IF(
     (
      (TODAY() - $K475) / 365
     ) &lt; 19,
      TODAY(),
      RANDBETWEEN(36161,TODAY())
  )
)</f>
        <v>36161</v>
      </c>
      <c r="R475" s="6">
        <f ca="1">RANDBETWEEN(2,COUNTA('Recruitment source'!$A:$A))</f>
        <v>7</v>
      </c>
      <c r="S475" s="8" t="e">
        <f t="shared" ca="1" si="77"/>
        <v>#N/A</v>
      </c>
      <c r="T475" s="6" t="e">
        <f t="shared" ca="1" si="78"/>
        <v>#N/A</v>
      </c>
      <c r="U475" s="6">
        <f t="shared" ca="1" si="79"/>
        <v>4</v>
      </c>
      <c r="V475" s="1">
        <f ca="1" xml:space="preserve">
IF($N475 = 5 + N("Presidente"),
    27000,
    IF($N475 = 6 + N("Vice-presidente"),
        23000,
        IF(OR($N475 = 8, $N475= 13, $N475 = 12) + N("Secretária bilíngue ou coordenador ou especialista"),
            8000,
            IF($N475 = 7 + N("Diretor"),
                15000,
                IF($N475 = 14 + N("Gerente"),
                    12000,
                    IF($N475 = 9 + N("Estagiário"),
                        705,
                        IF($N475 = 10 + N("Trainee"),
                            805,
                            IF($N475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IF($L475 = 7,
  500,
  IF($L475 = 8,
    1000,
    IF($L475 = 9,
      1500,
      IF($L475 = 10,
        2000,
        0
      )
    )
  )
)
+
N("Adicional no salário por área")
+
IF($M475 = 14 + N("Tecnologia da Informação"),
  120,
  IF($M475 = 16 + N("Vendas"),
    110,
    IF($M475 = 15 + N("Jurídico"),
      100,
      IF(OR($M475 = 8, $M475 = 9, $M475 = 11) + N("Recursos humanos ou comercial ou comunicação e marketing"),
        80,
        0
      )
    )
  )
)
+
N("Adicionando pegadinha")
+
IF(AND($M475 = 16, $L475 = 9, $N475 = 11) + N("Se for de vendas, com mestrado, analista sênior"),
  IF($J475 = 5,
    100,
    0
  )
  +
  IF($H475 = "M",
    200,
    0
  ),
  0
)</f>
        <v>8080</v>
      </c>
    </row>
    <row r="476" spans="1:22" x14ac:dyDescent="0.2">
      <c r="A476" s="7" cm="1">
        <f t="array" aca="1" ref="A476" ca="1">INDEX(Companies!$A:$A,RANDBETWEEN(2,COUNTA(Companies!$A:$A)),1)</f>
        <v>2</v>
      </c>
      <c r="B476" s="5">
        <f t="shared" si="70"/>
        <v>475</v>
      </c>
      <c r="C476" s="6">
        <f t="shared" ca="1" si="71"/>
        <v>1</v>
      </c>
      <c r="D476" s="7">
        <f ca="1">IF($B476 = 1 + N("Presidente"),
    127,
    IF($B476 = 2 + N("Vice-Presidente"),
        72,
        IF($B476 = 3 + N("Secretária bilíngue"),
            13,
            RANDBETWEEN(5,COUNT(Name!$A:$A) + 1)
        )
    )
)</f>
        <v>95</v>
      </c>
      <c r="E476" s="7" t="str">
        <f ca="1" xml:space="preserve">
VLOOKUP(
  $D476,
  Name!$A:$B,
  2,
  FALSE
)
&amp; " " &amp;
IF($B476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Gomes Duarte</v>
      </c>
      <c r="F476" s="7">
        <v>2</v>
      </c>
      <c r="G476" s="7" t="str" cm="1">
        <f t="array" aca="1" ref="G476" ca="1">VLOOKUP(INDEX(States!$B:$B,RANDBETWEEN(2,COUNTA(States!$A:$A)),1),States!$B:$C,2,FALSE)</f>
        <v>Santarém</v>
      </c>
      <c r="H476" s="7" t="str">
        <f ca="1">VLOOKUP($D476,Name!$A:$C,3,FALSE)</f>
        <v>F</v>
      </c>
      <c r="I476" s="7" cm="1">
        <f t="array" aca="1" ref="I476" ca="1">INDEX('Marital status'!$A:$A,RANDBETWEEN(2,COUNTA('Marital status'!$A:$A)),1)</f>
        <v>3</v>
      </c>
      <c r="J476" s="7">
        <f t="shared" ca="1" si="72"/>
        <v>3</v>
      </c>
      <c r="K476" s="8">
        <f t="shared" ca="1" si="73"/>
        <v>18453</v>
      </c>
      <c r="L476" s="6">
        <f t="shared" ca="1" si="74"/>
        <v>4</v>
      </c>
      <c r="M476" s="7">
        <f ca="1" xml:space="preserve">
  IF(OR($N476 = 2, $N476 = 3, $N476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476" s="6">
        <f t="shared" ca="1" si="75"/>
        <v>6</v>
      </c>
      <c r="O476" s="7" t="str">
        <f ca="1">VLOOKUP($N476,Roles!$A:$B,2,FALSE)</f>
        <v>Intern</v>
      </c>
      <c r="P476" s="6" t="e">
        <f t="shared" ca="1" si="76"/>
        <v>#N/A</v>
      </c>
      <c r="Q476" s="8">
        <f ca="1" xml:space="preserve">
IF(
  OR(
    $N476=5,$N476=6,$N476=7,$N476=8,$N476=14
  ),
  36161,
  IF(
     (
      (TODAY() - $K476) / 365
     ) &lt; 19,
      TODAY(),
      RANDBETWEEN(36161,TODAY())
  )
)</f>
        <v>36161</v>
      </c>
      <c r="R476" s="6">
        <f ca="1">RANDBETWEEN(2,COUNTA('Recruitment source'!$A:$A))</f>
        <v>9</v>
      </c>
      <c r="S476" s="8" t="e">
        <f t="shared" ca="1" si="77"/>
        <v>#N/A</v>
      </c>
      <c r="T476" s="6" t="e">
        <f t="shared" ca="1" si="78"/>
        <v>#N/A</v>
      </c>
      <c r="U476" s="6">
        <f t="shared" ca="1" si="79"/>
        <v>4</v>
      </c>
      <c r="V476" s="1">
        <f ca="1" xml:space="preserve">
IF($N476 = 5 + N("Presidente"),
    27000,
    IF($N476 = 6 + N("Vice-presidente"),
        23000,
        IF(OR($N476 = 8, $N476= 13, $N476 = 12) + N("Secretária bilíngue ou coordenador ou especialista"),
            8000,
            IF($N476 = 7 + N("Diretor"),
                15000,
                IF($N476 = 14 + N("Gerente"),
                    12000,
                    IF($N476 = 9 + N("Estagiário"),
                        705,
                        IF($N476 = 10 + N("Trainee"),
                            805,
                            IF($N476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IF($L476 = 7,
  500,
  IF($L476 = 8,
    1000,
    IF($L476 = 9,
      1500,
      IF($L476 = 10,
        2000,
        0
      )
    )
  )
)
+
N("Adicional no salário por área")
+
IF($M476 = 14 + N("Tecnologia da Informação"),
  120,
  IF($M476 = 16 + N("Vendas"),
    110,
    IF($M476 = 15 + N("Jurídico"),
      100,
      IF(OR($M476 = 8, $M476 = 9, $M476 = 11) + N("Recursos humanos ou comercial ou comunicação e marketing"),
        80,
        0
      )
    )
  )
)
+
N("Adicionando pegadinha")
+
IF(AND($M476 = 16, $L476 = 9, $N476 = 11) + N("Se for de vendas, com mestrado, analista sênior"),
  IF($J476 = 5,
    100,
    0
  )
  +
  IF($H476 = "M",
    200,
    0
  ),
  0
)</f>
        <v>23000</v>
      </c>
    </row>
    <row r="477" spans="1:22" x14ac:dyDescent="0.2">
      <c r="A477" s="7" cm="1">
        <f t="array" aca="1" ref="A477" ca="1">INDEX(Companies!$A:$A,RANDBETWEEN(2,COUNTA(Companies!$A:$A)),1)</f>
        <v>2</v>
      </c>
      <c r="B477" s="5">
        <f t="shared" si="70"/>
        <v>476</v>
      </c>
      <c r="C477" s="6">
        <f t="shared" ca="1" si="71"/>
        <v>1</v>
      </c>
      <c r="D477" s="7">
        <f ca="1">IF($B477 = 1 + N("Presidente"),
    127,
    IF($B477 = 2 + N("Vice-Presidente"),
        72,
        IF($B477 = 3 + N("Secretária bilíngue"),
            13,
            RANDBETWEEN(5,COUNT(Name!$A:$A) + 1)
        )
    )
)</f>
        <v>194</v>
      </c>
      <c r="E477" s="7" t="str">
        <f ca="1" xml:space="preserve">
VLOOKUP(
  $D477,
  Name!$A:$B,
  2,
  FALSE
)
&amp; " " &amp;
IF($B477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Vieira Nunes</v>
      </c>
      <c r="F477" s="7">
        <v>2</v>
      </c>
      <c r="G477" s="7" t="str" cm="1">
        <f t="array" aca="1" ref="G477" ca="1">VLOOKUP(INDEX(States!$B:$B,RANDBETWEEN(2,COUNTA(States!$A:$A)),1),States!$B:$C,2,FALSE)</f>
        <v>Santarém</v>
      </c>
      <c r="H477" s="7" t="str">
        <f ca="1">VLOOKUP($D477,Name!$A:$C,3,FALSE)</f>
        <v>M</v>
      </c>
      <c r="I477" s="7" cm="1">
        <f t="array" aca="1" ref="I477" ca="1">INDEX('Marital status'!$A:$A,RANDBETWEEN(2,COUNTA('Marital status'!$A:$A)),1)</f>
        <v>6</v>
      </c>
      <c r="J477" s="7">
        <f t="shared" ca="1" si="72"/>
        <v>2</v>
      </c>
      <c r="K477" s="8">
        <f t="shared" ca="1" si="73"/>
        <v>34457</v>
      </c>
      <c r="L477" s="6">
        <f t="shared" ca="1" si="74"/>
        <v>4</v>
      </c>
      <c r="M477" s="7">
        <f ca="1" xml:space="preserve">
  IF(OR($N477 = 2, $N477 = 3, $N477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477" s="6">
        <f t="shared" ca="1" si="75"/>
        <v>8</v>
      </c>
      <c r="O477" s="7" t="str">
        <f ca="1">VLOOKUP($N477,Roles!$A:$B,2,FALSE)</f>
        <v>Analyst</v>
      </c>
      <c r="P477" s="6">
        <f t="shared" ca="1" si="76"/>
        <v>3</v>
      </c>
      <c r="Q477" s="8">
        <f ca="1" xml:space="preserve">
IF(
  OR(
    $N477=5,$N477=6,$N477=7,$N477=8,$N477=14
  ),
  36161,
  IF(
     (
      (TODAY() - $K477) / 365
     ) &lt; 19,
      TODAY(),
      RANDBETWEEN(36161,TODAY())
  )
)</f>
        <v>36161</v>
      </c>
      <c r="R477" s="6">
        <f ca="1">RANDBETWEEN(2,COUNTA('Recruitment source'!$A:$A))</f>
        <v>11</v>
      </c>
      <c r="S477" s="8" t="e">
        <f t="shared" ca="1" si="77"/>
        <v>#N/A</v>
      </c>
      <c r="T477" s="6" t="e">
        <f t="shared" ca="1" si="78"/>
        <v>#N/A</v>
      </c>
      <c r="U477" s="6">
        <f t="shared" ca="1" si="79"/>
        <v>4</v>
      </c>
      <c r="V477" s="1">
        <f ca="1" xml:space="preserve">
IF($N477 = 5 + N("Presidente"),
    27000,
    IF($N477 = 6 + N("Vice-presidente"),
        23000,
        IF(OR($N477 = 8, $N477= 13, $N477 = 12) + N("Secretária bilíngue ou coordenador ou especialista"),
            8000,
            IF($N477 = 7 + N("Diretor"),
                15000,
                IF($N477 = 14 + N("Gerente"),
                    12000,
                    IF($N477 = 9 + N("Estagiário"),
                        705,
                        IF($N477 = 10 + N("Trainee"),
                            805,
                            IF($N477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IF($L477 = 7,
  500,
  IF($L477 = 8,
    1000,
    IF($L477 = 9,
      1500,
      IF($L477 = 10,
        2000,
        0
      )
    )
  )
)
+
N("Adicional no salário por área")
+
IF($M477 = 14 + N("Tecnologia da Informação"),
  120,
  IF($M477 = 16 + N("Vendas"),
    110,
    IF($M477 = 15 + N("Jurídico"),
      100,
      IF(OR($M477 = 8, $M477 = 9, $M477 = 11) + N("Recursos humanos ou comercial ou comunicação e marketing"),
        80,
        0
      )
    )
  )
)
+
N("Adicionando pegadinha")
+
IF(AND($M477 = 16, $L477 = 9, $N477 = 11) + N("Se for de vendas, com mestrado, analista sênior"),
  IF($J477 = 5,
    100,
    0
  )
  +
  IF($H477 = "M",
    200,
    0
  ),
  0
)</f>
        <v>8000</v>
      </c>
    </row>
    <row r="478" spans="1:22" x14ac:dyDescent="0.2">
      <c r="A478" s="7" cm="1">
        <f t="array" aca="1" ref="A478" ca="1">INDEX(Companies!$A:$A,RANDBETWEEN(2,COUNTA(Companies!$A:$A)),1)</f>
        <v>2</v>
      </c>
      <c r="B478" s="5">
        <f t="shared" si="70"/>
        <v>477</v>
      </c>
      <c r="C478" s="6">
        <f t="shared" ca="1" si="71"/>
        <v>1</v>
      </c>
      <c r="D478" s="7">
        <f ca="1">IF($B478 = 1 + N("Presidente"),
    127,
    IF($B478 = 2 + N("Vice-Presidente"),
        72,
        IF($B478 = 3 + N("Secretária bilíngue"),
            13,
            RANDBETWEEN(5,COUNT(Name!$A:$A) + 1)
        )
    )
)</f>
        <v>315</v>
      </c>
      <c r="E478" s="7" t="str">
        <f ca="1" xml:space="preserve">
VLOOKUP(
  $D478,
  Name!$A:$B,
  2,
  FALSE
)
&amp; " " &amp;
IF($B478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Frois Salvador</v>
      </c>
      <c r="F478" s="7">
        <v>2</v>
      </c>
      <c r="G478" s="7" t="str" cm="1">
        <f t="array" aca="1" ref="G478" ca="1">VLOOKUP(INDEX(States!$B:$B,RANDBETWEEN(2,COUNTA(States!$A:$A)),1),States!$B:$C,2,FALSE)</f>
        <v>Viana do Castelo</v>
      </c>
      <c r="H478" s="7" t="str">
        <f ca="1">VLOOKUP($D478,Name!$A:$C,3,FALSE)</f>
        <v>M</v>
      </c>
      <c r="I478" s="7" cm="1">
        <f t="array" aca="1" ref="I478" ca="1">INDEX('Marital status'!$A:$A,RANDBETWEEN(2,COUNTA('Marital status'!$A:$A)),1)</f>
        <v>5</v>
      </c>
      <c r="J478" s="7">
        <f t="shared" ca="1" si="72"/>
        <v>2</v>
      </c>
      <c r="K478" s="8">
        <f t="shared" ca="1" si="73"/>
        <v>31962</v>
      </c>
      <c r="L478" s="6">
        <f t="shared" ca="1" si="74"/>
        <v>4</v>
      </c>
      <c r="M478" s="7">
        <f ca="1" xml:space="preserve">
  IF(OR($N478 = 2, $N478 = 3, $N478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478" s="6">
        <f t="shared" ca="1" si="75"/>
        <v>7</v>
      </c>
      <c r="O478" s="7" t="str">
        <f ca="1">VLOOKUP($N478,Roles!$A:$B,2,FALSE)</f>
        <v>Trainee</v>
      </c>
      <c r="P478" s="6" t="e">
        <f t="shared" ca="1" si="76"/>
        <v>#N/A</v>
      </c>
      <c r="Q478" s="8">
        <f ca="1" xml:space="preserve">
IF(
  OR(
    $N478=5,$N478=6,$N478=7,$N478=8,$N478=14
  ),
  36161,
  IF(
     (
      (TODAY() - $K478) / 365
     ) &lt; 19,
      TODAY(),
      RANDBETWEEN(36161,TODAY())
  )
)</f>
        <v>36161</v>
      </c>
      <c r="R478" s="6">
        <f ca="1">RANDBETWEEN(2,COUNTA('Recruitment source'!$A:$A))</f>
        <v>3</v>
      </c>
      <c r="S478" s="8" t="e">
        <f t="shared" ca="1" si="77"/>
        <v>#N/A</v>
      </c>
      <c r="T478" s="6" t="e">
        <f t="shared" ca="1" si="78"/>
        <v>#N/A</v>
      </c>
      <c r="U478" s="6">
        <f t="shared" ca="1" si="79"/>
        <v>5</v>
      </c>
      <c r="V478" s="1">
        <f ca="1" xml:space="preserve">
IF($N478 = 5 + N("Presidente"),
    27000,
    IF($N478 = 6 + N("Vice-presidente"),
        23000,
        IF(OR($N478 = 8, $N478= 13, $N478 = 12) + N("Secretária bilíngue ou coordenador ou especialista"),
            8000,
            IF($N478 = 7 + N("Diretor"),
                15000,
                IF($N478 = 14 + N("Gerente"),
                    12000,
                    IF($N478 = 9 + N("Estagiário"),
                        705,
                        IF($N478 = 10 + N("Trainee"),
                            805,
                            IF($N478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IF($L478 = 7,
  500,
  IF($L478 = 8,
    1000,
    IF($L478 = 9,
      1500,
      IF($L478 = 10,
        2000,
        0
      )
    )
  )
)
+
N("Adicional no salário por área")
+
IF($M478 = 14 + N("Tecnologia da Informação"),
  120,
  IF($M478 = 16 + N("Vendas"),
    110,
    IF($M478 = 15 + N("Jurídico"),
      100,
      IF(OR($M478 = 8, $M478 = 9, $M478 = 11) + N("Recursos humanos ou comercial ou comunicação e marketing"),
        80,
        0
      )
    )
  )
)
+
N("Adicionando pegadinha")
+
IF(AND($M478 = 16, $L478 = 9, $N478 = 11) + N("Se for de vendas, com mestrado, analista sênior"),
  IF($J478 = 5,
    100,
    0
  )
  +
  IF($H478 = "M",
    200,
    0
  ),
  0
)</f>
        <v>15080</v>
      </c>
    </row>
    <row r="479" spans="1:22" x14ac:dyDescent="0.2">
      <c r="A479" s="7" cm="1">
        <f t="array" aca="1" ref="A479" ca="1">INDEX(Companies!$A:$A,RANDBETWEEN(2,COUNTA(Companies!$A:$A)),1)</f>
        <v>2</v>
      </c>
      <c r="B479" s="5">
        <f t="shared" si="70"/>
        <v>478</v>
      </c>
      <c r="C479" s="6">
        <f t="shared" ca="1" si="71"/>
        <v>1</v>
      </c>
      <c r="D479" s="7">
        <f ca="1">IF($B479 = 1 + N("Presidente"),
    127,
    IF($B479 = 2 + N("Vice-Presidente"),
        72,
        IF($B479 = 3 + N("Secretária bilíngue"),
            13,
            RANDBETWEEN(5,COUNT(Name!$A:$A) + 1)
        )
    )
)</f>
        <v>281</v>
      </c>
      <c r="E479" s="7" t="str">
        <f ca="1" xml:space="preserve">
VLOOKUP(
  $D479,
  Name!$A:$B,
  2,
  FALSE
)
&amp; " " &amp;
IF($B479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Saragoça Esposito</v>
      </c>
      <c r="F479" s="7">
        <v>2</v>
      </c>
      <c r="G479" s="7" t="str" cm="1">
        <f t="array" aca="1" ref="G479" ca="1">VLOOKUP(INDEX(States!$B:$B,RANDBETWEEN(2,COUNTA(States!$A:$A)),1),States!$B:$C,2,FALSE)</f>
        <v xml:space="preserve"> ÉVORA</v>
      </c>
      <c r="H479" s="7" t="str">
        <f ca="1">VLOOKUP($D479,Name!$A:$C,3,FALSE)</f>
        <v>F</v>
      </c>
      <c r="I479" s="7" cm="1">
        <f t="array" aca="1" ref="I479" ca="1">INDEX('Marital status'!$A:$A,RANDBETWEEN(2,COUNTA('Marital status'!$A:$A)),1)</f>
        <v>5</v>
      </c>
      <c r="J479" s="7">
        <f t="shared" ca="1" si="72"/>
        <v>2</v>
      </c>
      <c r="K479" s="8">
        <f t="shared" ca="1" si="73"/>
        <v>33486</v>
      </c>
      <c r="L479" s="6">
        <f t="shared" ca="1" si="74"/>
        <v>5</v>
      </c>
      <c r="M479" s="7">
        <f ca="1" xml:space="preserve">
  IF(OR($N479 = 2, $N479 = 3, $N479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79" s="6">
        <f t="shared" ca="1" si="75"/>
        <v>8</v>
      </c>
      <c r="O479" s="7" t="str">
        <f ca="1">VLOOKUP($N479,Roles!$A:$B,2,FALSE)</f>
        <v>Analyst</v>
      </c>
      <c r="P479" s="6">
        <f t="shared" ca="1" si="76"/>
        <v>3</v>
      </c>
      <c r="Q479" s="8">
        <f ca="1" xml:space="preserve">
IF(
  OR(
    $N479=5,$N479=6,$N479=7,$N479=8,$N479=14
  ),
  36161,
  IF(
     (
      (TODAY() - $K479) / 365
     ) &lt; 19,
      TODAY(),
      RANDBETWEEN(36161,TODAY())
  )
)</f>
        <v>36161</v>
      </c>
      <c r="R479" s="6">
        <f ca="1">RANDBETWEEN(2,COUNTA('Recruitment source'!$A:$A))</f>
        <v>3</v>
      </c>
      <c r="S479" s="8" t="e">
        <f t="shared" ca="1" si="77"/>
        <v>#N/A</v>
      </c>
      <c r="T479" s="6" t="e">
        <f t="shared" ca="1" si="78"/>
        <v>#N/A</v>
      </c>
      <c r="U479" s="6">
        <f t="shared" ca="1" si="79"/>
        <v>3</v>
      </c>
      <c r="V479" s="1">
        <f ca="1" xml:space="preserve">
IF($N479 = 5 + N("Presidente"),
    27000,
    IF($N479 = 6 + N("Vice-presidente"),
        23000,
        IF(OR($N479 = 8, $N479= 13, $N479 = 12) + N("Secretária bilíngue ou coordenador ou especialista"),
            8000,
            IF($N479 = 7 + N("Diretor"),
                15000,
                IF($N479 = 14 + N("Gerente"),
                    12000,
                    IF($N479 = 9 + N("Estagiário"),
                        705,
                        IF($N479 = 10 + N("Trainee"),
                            805,
                            IF($N479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IF($L479 = 7,
  500,
  IF($L479 = 8,
    1000,
    IF($L479 = 9,
      1500,
      IF($L479 = 10,
        2000,
        0
      )
    )
  )
)
+
N("Adicional no salário por área")
+
IF($M479 = 14 + N("Tecnologia da Informação"),
  120,
  IF($M479 = 16 + N("Vendas"),
    110,
    IF($M479 = 15 + N("Jurídico"),
      100,
      IF(OR($M479 = 8, $M479 = 9, $M479 = 11) + N("Recursos humanos ou comercial ou comunicação e marketing"),
        80,
        0
      )
    )
  )
)
+
N("Adicionando pegadinha")
+
IF(AND($M479 = 16, $L479 = 9, $N479 = 11) + N("Se for de vendas, com mestrado, analista sênior"),
  IF($J479 = 5,
    100,
    0
  )
  +
  IF($H479 = "M",
    200,
    0
  ),
  0
)</f>
        <v>8000</v>
      </c>
    </row>
    <row r="480" spans="1:22" x14ac:dyDescent="0.2">
      <c r="A480" s="7" cm="1">
        <f t="array" aca="1" ref="A480" ca="1">INDEX(Companies!$A:$A,RANDBETWEEN(2,COUNTA(Companies!$A:$A)),1)</f>
        <v>2</v>
      </c>
      <c r="B480" s="5">
        <f t="shared" si="70"/>
        <v>479</v>
      </c>
      <c r="C480" s="6">
        <f t="shared" ca="1" si="71"/>
        <v>1</v>
      </c>
      <c r="D480" s="7">
        <f ca="1">IF($B480 = 1 + N("Presidente"),
    127,
    IF($B480 = 2 + N("Vice-Presidente"),
        72,
        IF($B480 = 3 + N("Secretária bilíngue"),
            13,
            RANDBETWEEN(5,COUNT(Name!$A:$A) + 1)
        )
    )
)</f>
        <v>219</v>
      </c>
      <c r="E480" s="7" t="str">
        <f ca="1" xml:space="preserve">
VLOOKUP(
  $D480,
  Name!$A:$B,
  2,
  FALSE
)
&amp; " " &amp;
IF($B480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Ramos Farina</v>
      </c>
      <c r="F480" s="7">
        <v>2</v>
      </c>
      <c r="G480" s="7" t="str" cm="1">
        <f t="array" aca="1" ref="G480" ca="1">VLOOKUP(INDEX(States!$B:$B,RANDBETWEEN(2,COUNTA(States!$A:$A)),1),States!$B:$C,2,FALSE)</f>
        <v>Santarém</v>
      </c>
      <c r="H480" s="7" t="str">
        <f ca="1">VLOOKUP($D480,Name!$A:$C,3,FALSE)</f>
        <v>F</v>
      </c>
      <c r="I480" s="7" cm="1">
        <f t="array" aca="1" ref="I480" ca="1">INDEX('Marital status'!$A:$A,RANDBETWEEN(2,COUNTA('Marital status'!$A:$A)),1)</f>
        <v>4</v>
      </c>
      <c r="J480" s="7">
        <f t="shared" ca="1" si="72"/>
        <v>2</v>
      </c>
      <c r="K480" s="8">
        <f t="shared" ca="1" si="73"/>
        <v>31080</v>
      </c>
      <c r="L480" s="6">
        <f t="shared" ca="1" si="74"/>
        <v>4</v>
      </c>
      <c r="M480" s="7">
        <f ca="1" xml:space="preserve">
  IF(OR($N480 = 2, $N480 = 3, $N480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480" s="6">
        <f t="shared" ca="1" si="75"/>
        <v>6</v>
      </c>
      <c r="O480" s="7" t="str">
        <f ca="1">VLOOKUP($N480,Roles!$A:$B,2,FALSE)</f>
        <v>Intern</v>
      </c>
      <c r="P480" s="6" t="e">
        <f t="shared" ca="1" si="76"/>
        <v>#N/A</v>
      </c>
      <c r="Q480" s="8">
        <f ca="1" xml:space="preserve">
IF(
  OR(
    $N480=5,$N480=6,$N480=7,$N480=8,$N480=14
  ),
  36161,
  IF(
     (
      (TODAY() - $K480) / 365
     ) &lt; 19,
      TODAY(),
      RANDBETWEEN(36161,TODAY())
  )
)</f>
        <v>36161</v>
      </c>
      <c r="R480" s="6">
        <f ca="1">RANDBETWEEN(2,COUNTA('Recruitment source'!$A:$A))</f>
        <v>2</v>
      </c>
      <c r="S480" s="8" t="e">
        <f t="shared" ca="1" si="77"/>
        <v>#N/A</v>
      </c>
      <c r="T480" s="6" t="e">
        <f t="shared" ca="1" si="78"/>
        <v>#N/A</v>
      </c>
      <c r="U480" s="6">
        <f t="shared" ca="1" si="79"/>
        <v>4</v>
      </c>
      <c r="V480" s="1">
        <f ca="1" xml:space="preserve">
IF($N480 = 5 + N("Presidente"),
    27000,
    IF($N480 = 6 + N("Vice-presidente"),
        23000,
        IF(OR($N480 = 8, $N480= 13, $N480 = 12) + N("Secretária bilíngue ou coordenador ou especialista"),
            8000,
            IF($N480 = 7 + N("Diretor"),
                15000,
                IF($N480 = 14 + N("Gerente"),
                    12000,
                    IF($N480 = 9 + N("Estagiário"),
                        705,
                        IF($N480 = 10 + N("Trainee"),
                            805,
                            IF($N480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IF($L480 = 7,
  500,
  IF($L480 = 8,
    1000,
    IF($L480 = 9,
      1500,
      IF($L480 = 10,
        2000,
        0
      )
    )
  )
)
+
N("Adicional no salário por área")
+
IF($M480 = 14 + N("Tecnologia da Informação"),
  120,
  IF($M480 = 16 + N("Vendas"),
    110,
    IF($M480 = 15 + N("Jurídico"),
      100,
      IF(OR($M480 = 8, $M480 = 9, $M480 = 11) + N("Recursos humanos ou comercial ou comunicação e marketing"),
        80,
        0
      )
    )
  )
)
+
N("Adicionando pegadinha")
+
IF(AND($M480 = 16, $L480 = 9, $N480 = 11) + N("Se for de vendas, com mestrado, analista sênior"),
  IF($J480 = 5,
    100,
    0
  )
  +
  IF($H480 = "M",
    200,
    0
  ),
  0
)</f>
        <v>23080</v>
      </c>
    </row>
    <row r="481" spans="1:22" x14ac:dyDescent="0.2">
      <c r="A481" s="7" cm="1">
        <f t="array" aca="1" ref="A481" ca="1">INDEX(Companies!$A:$A,RANDBETWEEN(2,COUNTA(Companies!$A:$A)),1)</f>
        <v>2</v>
      </c>
      <c r="B481" s="5">
        <f t="shared" si="70"/>
        <v>480</v>
      </c>
      <c r="C481" s="6">
        <f t="shared" ca="1" si="71"/>
        <v>1</v>
      </c>
      <c r="D481" s="7">
        <f ca="1">IF($B481 = 1 + N("Presidente"),
    127,
    IF($B481 = 2 + N("Vice-Presidente"),
        72,
        IF($B481 = 3 + N("Secretária bilíngue"),
            13,
            RANDBETWEEN(5,COUNT(Name!$A:$A) + 1)
        )
    )
)</f>
        <v>249</v>
      </c>
      <c r="E481" s="7" t="str">
        <f ca="1" xml:space="preserve">
VLOOKUP(
  $D481,
  Name!$A:$B,
  2,
  FALSE
)
&amp; " " &amp;
IF($B481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Amor Santoro</v>
      </c>
      <c r="F481" s="7">
        <v>2</v>
      </c>
      <c r="G481" s="7" t="str" cm="1">
        <f t="array" aca="1" ref="G481" ca="1">VLOOKUP(INDEX(States!$B:$B,RANDBETWEEN(2,COUNTA(States!$A:$A)),1),States!$B:$C,2,FALSE)</f>
        <v>Portalegre</v>
      </c>
      <c r="H481" s="7" t="str">
        <f ca="1">VLOOKUP($D481,Name!$A:$C,3,FALSE)</f>
        <v>F</v>
      </c>
      <c r="I481" s="7" cm="1">
        <f t="array" aca="1" ref="I481" ca="1">INDEX('Marital status'!$A:$A,RANDBETWEEN(2,COUNTA('Marital status'!$A:$A)),1)</f>
        <v>4</v>
      </c>
      <c r="J481" s="7">
        <f t="shared" ca="1" si="72"/>
        <v>2</v>
      </c>
      <c r="K481" s="8">
        <f t="shared" ca="1" si="73"/>
        <v>33288</v>
      </c>
      <c r="L481" s="6">
        <f t="shared" ca="1" si="74"/>
        <v>4</v>
      </c>
      <c r="M481" s="7">
        <f ca="1" xml:space="preserve">
  IF(OR($N481 = 2, $N481 = 3, $N481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81" s="6">
        <f t="shared" ca="1" si="75"/>
        <v>8</v>
      </c>
      <c r="O481" s="7" t="str">
        <f ca="1">VLOOKUP($N481,Roles!$A:$B,2,FALSE)</f>
        <v>Analyst</v>
      </c>
      <c r="P481" s="6">
        <f t="shared" ca="1" si="76"/>
        <v>4</v>
      </c>
      <c r="Q481" s="8">
        <f ca="1" xml:space="preserve">
IF(
  OR(
    $N481=5,$N481=6,$N481=7,$N481=8,$N481=14
  ),
  36161,
  IF(
     (
      (TODAY() - $K481) / 365
     ) &lt; 19,
      TODAY(),
      RANDBETWEEN(36161,TODAY())
  )
)</f>
        <v>36161</v>
      </c>
      <c r="R481" s="6">
        <f ca="1">RANDBETWEEN(2,COUNTA('Recruitment source'!$A:$A))</f>
        <v>6</v>
      </c>
      <c r="S481" s="8" t="e">
        <f t="shared" ca="1" si="77"/>
        <v>#N/A</v>
      </c>
      <c r="T481" s="6" t="e">
        <f t="shared" ca="1" si="78"/>
        <v>#N/A</v>
      </c>
      <c r="U481" s="6">
        <f t="shared" ca="1" si="79"/>
        <v>2</v>
      </c>
      <c r="V481" s="1">
        <f ca="1" xml:space="preserve">
IF($N481 = 5 + N("Presidente"),
    27000,
    IF($N481 = 6 + N("Vice-presidente"),
        23000,
        IF(OR($N481 = 8, $N481= 13, $N481 = 12) + N("Secretária bilíngue ou coordenador ou especialista"),
            8000,
            IF($N481 = 7 + N("Diretor"),
                15000,
                IF($N481 = 14 + N("Gerente"),
                    12000,
                    IF($N481 = 9 + N("Estagiário"),
                        705,
                        IF($N481 = 10 + N("Trainee"),
                            805,
                            IF($N481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IF($L481 = 7,
  500,
  IF($L481 = 8,
    1000,
    IF($L481 = 9,
      1500,
      IF($L481 = 10,
        2000,
        0
      )
    )
  )
)
+
N("Adicional no salário por área")
+
IF($M481 = 14 + N("Tecnologia da Informação"),
  120,
  IF($M481 = 16 + N("Vendas"),
    110,
    IF($M481 = 15 + N("Jurídico"),
      100,
      IF(OR($M481 = 8, $M481 = 9, $M481 = 11) + N("Recursos humanos ou comercial ou comunicação e marketing"),
        80,
        0
      )
    )
  )
)
+
N("Adicionando pegadinha")
+
IF(AND($M481 = 16, $L481 = 9, $N481 = 11) + N("Se for de vendas, com mestrado, analista sênior"),
  IF($J481 = 5,
    100,
    0
  )
  +
  IF($H481 = "M",
    200,
    0
  ),
  0
)</f>
        <v>8000</v>
      </c>
    </row>
    <row r="482" spans="1:22" x14ac:dyDescent="0.2">
      <c r="A482" s="7" cm="1">
        <f t="array" aca="1" ref="A482" ca="1">INDEX(Companies!$A:$A,RANDBETWEEN(2,COUNTA(Companies!$A:$A)),1)</f>
        <v>2</v>
      </c>
      <c r="B482" s="5">
        <f t="shared" si="70"/>
        <v>481</v>
      </c>
      <c r="C482" s="6">
        <f t="shared" ca="1" si="71"/>
        <v>1</v>
      </c>
      <c r="D482" s="7">
        <f ca="1">IF($B482 = 1 + N("Presidente"),
    127,
    IF($B482 = 2 + N("Vice-Presidente"),
        72,
        IF($B482 = 3 + N("Secretária bilíngue"),
            13,
            RANDBETWEEN(5,COUNT(Name!$A:$A) + 1)
        )
    )
)</f>
        <v>281</v>
      </c>
      <c r="E482" s="7" t="str">
        <f ca="1" xml:space="preserve">
VLOOKUP(
  $D482,
  Name!$A:$B,
  2,
  FALSE
)
&amp; " " &amp;
IF($B482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Asvilla Rangel</v>
      </c>
      <c r="F482" s="7">
        <v>2</v>
      </c>
      <c r="G482" s="7" t="str" cm="1">
        <f t="array" aca="1" ref="G482" ca="1">VLOOKUP(INDEX(States!$B:$B,RANDBETWEEN(2,COUNTA(States!$A:$A)),1),States!$B:$C,2,FALSE)</f>
        <v>Santarém</v>
      </c>
      <c r="H482" s="7" t="str">
        <f ca="1">VLOOKUP($D482,Name!$A:$C,3,FALSE)</f>
        <v>F</v>
      </c>
      <c r="I482" s="7" cm="1">
        <f t="array" aca="1" ref="I482" ca="1">INDEX('Marital status'!$A:$A,RANDBETWEEN(2,COUNTA('Marital status'!$A:$A)),1)</f>
        <v>4</v>
      </c>
      <c r="J482" s="7">
        <f t="shared" ca="1" si="72"/>
        <v>2</v>
      </c>
      <c r="K482" s="8">
        <f t="shared" ca="1" si="73"/>
        <v>25684</v>
      </c>
      <c r="L482" s="6">
        <f t="shared" ca="1" si="74"/>
        <v>4</v>
      </c>
      <c r="M482" s="7">
        <f ca="1" xml:space="preserve">
  IF(OR($N482 = 2, $N482 = 3, $N482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82" s="6">
        <f t="shared" ca="1" si="75"/>
        <v>6</v>
      </c>
      <c r="O482" s="7" t="str">
        <f ca="1">VLOOKUP($N482,Roles!$A:$B,2,FALSE)</f>
        <v>Intern</v>
      </c>
      <c r="P482" s="6" t="e">
        <f t="shared" ca="1" si="76"/>
        <v>#N/A</v>
      </c>
      <c r="Q482" s="8">
        <f ca="1" xml:space="preserve">
IF(
  OR(
    $N482=5,$N482=6,$N482=7,$N482=8,$N482=14
  ),
  36161,
  IF(
     (
      (TODAY() - $K482) / 365
     ) &lt; 19,
      TODAY(),
      RANDBETWEEN(36161,TODAY())
  )
)</f>
        <v>36161</v>
      </c>
      <c r="R482" s="6">
        <f ca="1">RANDBETWEEN(2,COUNTA('Recruitment source'!$A:$A))</f>
        <v>7</v>
      </c>
      <c r="S482" s="8" t="e">
        <f t="shared" ca="1" si="77"/>
        <v>#N/A</v>
      </c>
      <c r="T482" s="6" t="e">
        <f t="shared" ca="1" si="78"/>
        <v>#N/A</v>
      </c>
      <c r="U482" s="6">
        <f t="shared" ca="1" si="79"/>
        <v>2</v>
      </c>
      <c r="V482" s="1">
        <f ca="1" xml:space="preserve">
IF($N482 = 5 + N("Presidente"),
    27000,
    IF($N482 = 6 + N("Vice-presidente"),
        23000,
        IF(OR($N482 = 8, $N482= 13, $N482 = 12) + N("Secretária bilíngue ou coordenador ou especialista"),
            8000,
            IF($N482 = 7 + N("Diretor"),
                15000,
                IF($N482 = 14 + N("Gerente"),
                    12000,
                    IF($N482 = 9 + N("Estagiário"),
                        705,
                        IF($N482 = 10 + N("Trainee"),
                            805,
                            IF($N482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IF($L482 = 7,
  500,
  IF($L482 = 8,
    1000,
    IF($L482 = 9,
      1500,
      IF($L482 = 10,
        2000,
        0
      )
    )
  )
)
+
N("Adicional no salário por área")
+
IF($M482 = 14 + N("Tecnologia da Informação"),
  120,
  IF($M482 = 16 + N("Vendas"),
    110,
    IF($M482 = 15 + N("Jurídico"),
      100,
      IF(OR($M482 = 8, $M482 = 9, $M482 = 11) + N("Recursos humanos ou comercial ou comunicação e marketing"),
        80,
        0
      )
    )
  )
)
+
N("Adicionando pegadinha")
+
IF(AND($M482 = 16, $L482 = 9, $N482 = 11) + N("Se for de vendas, com mestrado, analista sênior"),
  IF($J482 = 5,
    100,
    0
  )
  +
  IF($H482 = "M",
    200,
    0
  ),
  0
)</f>
        <v>23000</v>
      </c>
    </row>
    <row r="483" spans="1:22" x14ac:dyDescent="0.2">
      <c r="A483" s="7" cm="1">
        <f t="array" aca="1" ref="A483" ca="1">INDEX(Companies!$A:$A,RANDBETWEEN(2,COUNTA(Companies!$A:$A)),1)</f>
        <v>2</v>
      </c>
      <c r="B483" s="5">
        <f t="shared" si="70"/>
        <v>482</v>
      </c>
      <c r="C483" s="6">
        <f t="shared" ca="1" si="71"/>
        <v>1</v>
      </c>
      <c r="D483" s="7">
        <f ca="1">IF($B483 = 1 + N("Presidente"),
    127,
    IF($B483 = 2 + N("Vice-Presidente"),
        72,
        IF($B483 = 3 + N("Secretária bilíngue"),
            13,
            RANDBETWEEN(5,COUNT(Name!$A:$A) + 1)
        )
    )
)</f>
        <v>224</v>
      </c>
      <c r="E483" s="7" t="str">
        <f ca="1" xml:space="preserve">
VLOOKUP(
  $D483,
  Name!$A:$B,
  2,
  FALSE
)
&amp; " " &amp;
IF($B483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Pinheiro Silva</v>
      </c>
      <c r="F483" s="7">
        <v>2</v>
      </c>
      <c r="G483" s="7" t="str" cm="1">
        <f t="array" aca="1" ref="G483" ca="1">VLOOKUP(INDEX(States!$B:$B,RANDBETWEEN(2,COUNTA(States!$A:$A)),1),States!$B:$C,2,FALSE)</f>
        <v xml:space="preserve"> Lisboa</v>
      </c>
      <c r="H483" s="7" t="str">
        <f ca="1">VLOOKUP($D483,Name!$A:$C,3,FALSE)</f>
        <v>F</v>
      </c>
      <c r="I483" s="7" cm="1">
        <f t="array" aca="1" ref="I483" ca="1">INDEX('Marital status'!$A:$A,RANDBETWEEN(2,COUNTA('Marital status'!$A:$A)),1)</f>
        <v>6</v>
      </c>
      <c r="J483" s="7">
        <f t="shared" ca="1" si="72"/>
        <v>3</v>
      </c>
      <c r="K483" s="8">
        <f t="shared" ca="1" si="73"/>
        <v>37271</v>
      </c>
      <c r="L483" s="6">
        <f t="shared" ca="1" si="74"/>
        <v>4</v>
      </c>
      <c r="M483" s="7">
        <f ca="1" xml:space="preserve">
  IF(OR($N483 = 2, $N483 = 3, $N483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483" s="6">
        <f t="shared" ca="1" si="75"/>
        <v>8</v>
      </c>
      <c r="O483" s="7" t="str">
        <f ca="1">VLOOKUP($N483,Roles!$A:$B,2,FALSE)</f>
        <v>Analyst</v>
      </c>
      <c r="P483" s="6">
        <f t="shared" ca="1" si="76"/>
        <v>3</v>
      </c>
      <c r="Q483" s="8">
        <f ca="1" xml:space="preserve">
IF(
  OR(
    $N483=5,$N483=6,$N483=7,$N483=8,$N483=14
  ),
  36161,
  IF(
     (
      (TODAY() - $K483) / 365
     ) &lt; 19,
      TODAY(),
      RANDBETWEEN(36161,TODAY())
  )
)</f>
        <v>36161</v>
      </c>
      <c r="R483" s="6">
        <f ca="1">RANDBETWEEN(2,COUNTA('Recruitment source'!$A:$A))</f>
        <v>2</v>
      </c>
      <c r="S483" s="8" t="e">
        <f t="shared" ca="1" si="77"/>
        <v>#N/A</v>
      </c>
      <c r="T483" s="6" t="e">
        <f t="shared" ca="1" si="78"/>
        <v>#N/A</v>
      </c>
      <c r="U483" s="6">
        <f t="shared" ca="1" si="79"/>
        <v>3</v>
      </c>
      <c r="V483" s="1">
        <f ca="1" xml:space="preserve">
IF($N483 = 5 + N("Presidente"),
    27000,
    IF($N483 = 6 + N("Vice-presidente"),
        23000,
        IF(OR($N483 = 8, $N483= 13, $N483 = 12) + N("Secretária bilíngue ou coordenador ou especialista"),
            8000,
            IF($N483 = 7 + N("Diretor"),
                15000,
                IF($N483 = 14 + N("Gerente"),
                    12000,
                    IF($N483 = 9 + N("Estagiário"),
                        705,
                        IF($N483 = 10 + N("Trainee"),
                            805,
                            IF($N483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IF($L483 = 7,
  500,
  IF($L483 = 8,
    1000,
    IF($L483 = 9,
      1500,
      IF($L483 = 10,
        2000,
        0
      )
    )
  )
)
+
N("Adicional no salário por área")
+
IF($M483 = 14 + N("Tecnologia da Informação"),
  120,
  IF($M483 = 16 + N("Vendas"),
    110,
    IF($M483 = 15 + N("Jurídico"),
      100,
      IF(OR($M483 = 8, $M483 = 9, $M483 = 11) + N("Recursos humanos ou comercial ou comunicação e marketing"),
        80,
        0
      )
    )
  )
)
+
N("Adicionando pegadinha")
+
IF(AND($M483 = 16, $L483 = 9, $N483 = 11) + N("Se for de vendas, com mestrado, analista sênior"),
  IF($J483 = 5,
    100,
    0
  )
  +
  IF($H483 = "M",
    200,
    0
  ),
  0
)</f>
        <v>8080</v>
      </c>
    </row>
    <row r="484" spans="1:22" x14ac:dyDescent="0.2">
      <c r="A484" s="7" cm="1">
        <f t="array" aca="1" ref="A484" ca="1">INDEX(Companies!$A:$A,RANDBETWEEN(2,COUNTA(Companies!$A:$A)),1)</f>
        <v>2</v>
      </c>
      <c r="B484" s="5">
        <f t="shared" si="70"/>
        <v>483</v>
      </c>
      <c r="C484" s="6">
        <f t="shared" ca="1" si="71"/>
        <v>1</v>
      </c>
      <c r="D484" s="7">
        <f ca="1">IF($B484 = 1 + N("Presidente"),
    127,
    IF($B484 = 2 + N("Vice-Presidente"),
        72,
        IF($B484 = 3 + N("Secretária bilíngue"),
            13,
            RANDBETWEEN(5,COUNT(Name!$A:$A) + 1)
        )
    )
)</f>
        <v>104</v>
      </c>
      <c r="E484" s="7" t="str">
        <f ca="1" xml:space="preserve">
VLOOKUP(
  $D484,
  Name!$A:$B,
  2,
  FALSE
)
&amp; " " &amp;
IF($B484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Carneiro Gonçalves</v>
      </c>
      <c r="F484" s="7">
        <v>2</v>
      </c>
      <c r="G484" s="7" t="str" cm="1">
        <f t="array" aca="1" ref="G484" ca="1">VLOOKUP(INDEX(States!$B:$B,RANDBETWEEN(2,COUNTA(States!$A:$A)),1),States!$B:$C,2,FALSE)</f>
        <v>PORTO</v>
      </c>
      <c r="H484" s="7" t="str">
        <f ca="1">VLOOKUP($D484,Name!$A:$C,3,FALSE)</f>
        <v>M</v>
      </c>
      <c r="I484" s="7" cm="1">
        <f t="array" aca="1" ref="I484" ca="1">INDEX('Marital status'!$A:$A,RANDBETWEEN(2,COUNTA('Marital status'!$A:$A)),1)</f>
        <v>3</v>
      </c>
      <c r="J484" s="7">
        <f t="shared" ca="1" si="72"/>
        <v>4</v>
      </c>
      <c r="K484" s="8">
        <f t="shared" ca="1" si="73"/>
        <v>30509</v>
      </c>
      <c r="L484" s="6">
        <f t="shared" ca="1" si="74"/>
        <v>4</v>
      </c>
      <c r="M484" s="7">
        <f ca="1" xml:space="preserve">
  IF(OR($N484 = 2, $N484 = 3, $N484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484" s="6">
        <f t="shared" ca="1" si="75"/>
        <v>7</v>
      </c>
      <c r="O484" s="7" t="str">
        <f ca="1">VLOOKUP($N484,Roles!$A:$B,2,FALSE)</f>
        <v>Trainee</v>
      </c>
      <c r="P484" s="6" t="e">
        <f t="shared" ca="1" si="76"/>
        <v>#N/A</v>
      </c>
      <c r="Q484" s="8">
        <f ca="1" xml:space="preserve">
IF(
  OR(
    $N484=5,$N484=6,$N484=7,$N484=8,$N484=14
  ),
  36161,
  IF(
     (
      (TODAY() - $K484) / 365
     ) &lt; 19,
      TODAY(),
      RANDBETWEEN(36161,TODAY())
  )
)</f>
        <v>36161</v>
      </c>
      <c r="R484" s="6">
        <f ca="1">RANDBETWEEN(2,COUNTA('Recruitment source'!$A:$A))</f>
        <v>11</v>
      </c>
      <c r="S484" s="8" t="e">
        <f t="shared" ca="1" si="77"/>
        <v>#N/A</v>
      </c>
      <c r="T484" s="6" t="e">
        <f t="shared" ca="1" si="78"/>
        <v>#N/A</v>
      </c>
      <c r="U484" s="6">
        <f t="shared" ca="1" si="79"/>
        <v>3</v>
      </c>
      <c r="V484" s="1">
        <f ca="1" xml:space="preserve">
IF($N484 = 5 + N("Presidente"),
    27000,
    IF($N484 = 6 + N("Vice-presidente"),
        23000,
        IF(OR($N484 = 8, $N484= 13, $N484 = 12) + N("Secretária bilíngue ou coordenador ou especialista"),
            8000,
            IF($N484 = 7 + N("Diretor"),
                15000,
                IF($N484 = 14 + N("Gerente"),
                    12000,
                    IF($N484 = 9 + N("Estagiário"),
                        705,
                        IF($N484 = 10 + N("Trainee"),
                            805,
                            IF($N484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IF($L484 = 7,
  500,
  IF($L484 = 8,
    1000,
    IF($L484 = 9,
      1500,
      IF($L484 = 10,
        2000,
        0
      )
    )
  )
)
+
N("Adicional no salário por área")
+
IF($M484 = 14 + N("Tecnologia da Informação"),
  120,
  IF($M484 = 16 + N("Vendas"),
    110,
    IF($M484 = 15 + N("Jurídico"),
      100,
      IF(OR($M484 = 8, $M484 = 9, $M484 = 11) + N("Recursos humanos ou comercial ou comunicação e marketing"),
        80,
        0
      )
    )
  )
)
+
N("Adicionando pegadinha")
+
IF(AND($M484 = 16, $L484 = 9, $N484 = 11) + N("Se for de vendas, com mestrado, analista sênior"),
  IF($J484 = 5,
    100,
    0
  )
  +
  IF($H484 = "M",
    200,
    0
  ),
  0
)</f>
        <v>15000</v>
      </c>
    </row>
    <row r="485" spans="1:22" x14ac:dyDescent="0.2">
      <c r="A485" s="7" cm="1">
        <f t="array" aca="1" ref="A485" ca="1">INDEX(Companies!$A:$A,RANDBETWEEN(2,COUNTA(Companies!$A:$A)),1)</f>
        <v>2</v>
      </c>
      <c r="B485" s="5">
        <f t="shared" si="70"/>
        <v>484</v>
      </c>
      <c r="C485" s="6">
        <f t="shared" ca="1" si="71"/>
        <v>1</v>
      </c>
      <c r="D485" s="7">
        <f ca="1">IF($B485 = 1 + N("Presidente"),
    127,
    IF($B485 = 2 + N("Vice-Presidente"),
        72,
        IF($B485 = 3 + N("Secretária bilíngue"),
            13,
            RANDBETWEEN(5,COUNT(Name!$A:$A) + 1)
        )
    )
)</f>
        <v>270</v>
      </c>
      <c r="E485" s="7" t="str">
        <f ca="1" xml:space="preserve">
VLOOKUP(
  $D485,
  Name!$A:$B,
  2,
  FALSE
)
&amp; " " &amp;
IF($B485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Peçanha Russo</v>
      </c>
      <c r="F485" s="7">
        <v>2</v>
      </c>
      <c r="G485" s="7" t="str" cm="1">
        <f t="array" aca="1" ref="G485" ca="1">VLOOKUP(INDEX(States!$B:$B,RANDBETWEEN(2,COUNTA(States!$A:$A)),1),States!$B:$C,2,FALSE)</f>
        <v>PORTO</v>
      </c>
      <c r="H485" s="7" t="str">
        <f ca="1">VLOOKUP($D485,Name!$A:$C,3,FALSE)</f>
        <v>F</v>
      </c>
      <c r="I485" s="7" cm="1">
        <f t="array" aca="1" ref="I485" ca="1">INDEX('Marital status'!$A:$A,RANDBETWEEN(2,COUNTA('Marital status'!$A:$A)),1)</f>
        <v>3</v>
      </c>
      <c r="J485" s="7">
        <f t="shared" ca="1" si="72"/>
        <v>2</v>
      </c>
      <c r="K485" s="8">
        <f t="shared" ca="1" si="73"/>
        <v>38252</v>
      </c>
      <c r="L485" s="6">
        <f t="shared" ca="1" si="74"/>
        <v>5</v>
      </c>
      <c r="M485" s="7">
        <f ca="1" xml:space="preserve">
  IF(OR($N485 = 2, $N485 = 3, $N485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85" s="6">
        <f t="shared" ca="1" si="75"/>
        <v>8</v>
      </c>
      <c r="O485" s="7" t="str">
        <f ca="1">VLOOKUP($N485,Roles!$A:$B,2,FALSE)</f>
        <v>Analyst</v>
      </c>
      <c r="P485" s="6">
        <f t="shared" ca="1" si="76"/>
        <v>3</v>
      </c>
      <c r="Q485" s="8">
        <f ca="1" xml:space="preserve">
IF(
  OR(
    $N485=5,$N485=6,$N485=7,$N485=8,$N485=14
  ),
  36161,
  IF(
     (
      (TODAY() - $K485) / 365
     ) &lt; 19,
      TODAY(),
      RANDBETWEEN(36161,TODAY())
  )
)</f>
        <v>36161</v>
      </c>
      <c r="R485" s="6">
        <f ca="1">RANDBETWEEN(2,COUNTA('Recruitment source'!$A:$A))</f>
        <v>9</v>
      </c>
      <c r="S485" s="8" t="e">
        <f t="shared" ca="1" si="77"/>
        <v>#N/A</v>
      </c>
      <c r="T485" s="6" t="e">
        <f t="shared" ca="1" si="78"/>
        <v>#N/A</v>
      </c>
      <c r="U485" s="6">
        <f t="shared" ca="1" si="79"/>
        <v>4</v>
      </c>
      <c r="V485" s="1">
        <f ca="1" xml:space="preserve">
IF($N485 = 5 + N("Presidente"),
    27000,
    IF($N485 = 6 + N("Vice-presidente"),
        23000,
        IF(OR($N485 = 8, $N485= 13, $N485 = 12) + N("Secretária bilíngue ou coordenador ou especialista"),
            8000,
            IF($N485 = 7 + N("Diretor"),
                15000,
                IF($N485 = 14 + N("Gerente"),
                    12000,
                    IF($N485 = 9 + N("Estagiário"),
                        705,
                        IF($N485 = 10 + N("Trainee"),
                            805,
                            IF($N485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IF($L485 = 7,
  500,
  IF($L485 = 8,
    1000,
    IF($L485 = 9,
      1500,
      IF($L485 = 10,
        2000,
        0
      )
    )
  )
)
+
N("Adicional no salário por área")
+
IF($M485 = 14 + N("Tecnologia da Informação"),
  120,
  IF($M485 = 16 + N("Vendas"),
    110,
    IF($M485 = 15 + N("Jurídico"),
      100,
      IF(OR($M485 = 8, $M485 = 9, $M485 = 11) + N("Recursos humanos ou comercial ou comunicação e marketing"),
        80,
        0
      )
    )
  )
)
+
N("Adicionando pegadinha")
+
IF(AND($M485 = 16, $L485 = 9, $N485 = 11) + N("Se for de vendas, com mestrado, analista sênior"),
  IF($J485 = 5,
    100,
    0
  )
  +
  IF($H485 = "M",
    200,
    0
  ),
  0
)</f>
        <v>8000</v>
      </c>
    </row>
    <row r="486" spans="1:22" x14ac:dyDescent="0.2">
      <c r="A486" s="7" cm="1">
        <f t="array" aca="1" ref="A486" ca="1">INDEX(Companies!$A:$A,RANDBETWEEN(2,COUNTA(Companies!$A:$A)),1)</f>
        <v>2</v>
      </c>
      <c r="B486" s="5">
        <f t="shared" si="70"/>
        <v>485</v>
      </c>
      <c r="C486" s="6">
        <f t="shared" ca="1" si="71"/>
        <v>1</v>
      </c>
      <c r="D486" s="7">
        <f ca="1">IF($B486 = 1 + N("Presidente"),
    127,
    IF($B486 = 2 + N("Vice-Presidente"),
        72,
        IF($B486 = 3 + N("Secretária bilíngue"),
            13,
            RANDBETWEEN(5,COUNT(Name!$A:$A) + 1)
        )
    )
)</f>
        <v>155</v>
      </c>
      <c r="E486" s="7" t="str">
        <f ca="1" xml:space="preserve">
VLOOKUP(
  $D486,
  Name!$A:$B,
  2,
  FALSE
)
&amp; " " &amp;
IF($B486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Oliveira Bispo</v>
      </c>
      <c r="F486" s="7">
        <v>2</v>
      </c>
      <c r="G486" s="7" t="str" cm="1">
        <f t="array" aca="1" ref="G486" ca="1">VLOOKUP(INDEX(States!$B:$B,RANDBETWEEN(2,COUNTA(States!$A:$A)),1),States!$B:$C,2,FALSE)</f>
        <v>PORTO</v>
      </c>
      <c r="H486" s="7" t="str">
        <f ca="1">VLOOKUP($D486,Name!$A:$C,3,FALSE)</f>
        <v>F</v>
      </c>
      <c r="I486" s="7" cm="1">
        <f t="array" aca="1" ref="I486" ca="1">INDEX('Marital status'!$A:$A,RANDBETWEEN(2,COUNTA('Marital status'!$A:$A)),1)</f>
        <v>5</v>
      </c>
      <c r="J486" s="7">
        <f t="shared" ca="1" si="72"/>
        <v>2</v>
      </c>
      <c r="K486" s="8">
        <f t="shared" ca="1" si="73"/>
        <v>29397</v>
      </c>
      <c r="L486" s="6">
        <f t="shared" ca="1" si="74"/>
        <v>4</v>
      </c>
      <c r="M486" s="7">
        <f ca="1" xml:space="preserve">
  IF(OR($N486 = 2, $N486 = 3, $N486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86" s="6">
        <f t="shared" ca="1" si="75"/>
        <v>7</v>
      </c>
      <c r="O486" s="7" t="str">
        <f ca="1">VLOOKUP($N486,Roles!$A:$B,2,FALSE)</f>
        <v>Trainee</v>
      </c>
      <c r="P486" s="6" t="e">
        <f t="shared" ca="1" si="76"/>
        <v>#N/A</v>
      </c>
      <c r="Q486" s="8">
        <f ca="1" xml:space="preserve">
IF(
  OR(
    $N486=5,$N486=6,$N486=7,$N486=8,$N486=14
  ),
  36161,
  IF(
     (
      (TODAY() - $K486) / 365
     ) &lt; 19,
      TODAY(),
      RANDBETWEEN(36161,TODAY())
  )
)</f>
        <v>36161</v>
      </c>
      <c r="R486" s="6">
        <f ca="1">RANDBETWEEN(2,COUNTA('Recruitment source'!$A:$A))</f>
        <v>9</v>
      </c>
      <c r="S486" s="8" t="e">
        <f t="shared" ca="1" si="77"/>
        <v>#N/A</v>
      </c>
      <c r="T486" s="6" t="e">
        <f t="shared" ca="1" si="78"/>
        <v>#N/A</v>
      </c>
      <c r="U486" s="6">
        <f t="shared" ca="1" si="79"/>
        <v>5</v>
      </c>
      <c r="V486" s="1">
        <f ca="1" xml:space="preserve">
IF($N486 = 5 + N("Presidente"),
    27000,
    IF($N486 = 6 + N("Vice-presidente"),
        23000,
        IF(OR($N486 = 8, $N486= 13, $N486 = 12) + N("Secretária bilíngue ou coordenador ou especialista"),
            8000,
            IF($N486 = 7 + N("Diretor"),
                15000,
                IF($N486 = 14 + N("Gerente"),
                    12000,
                    IF($N486 = 9 + N("Estagiário"),
                        705,
                        IF($N486 = 10 + N("Trainee"),
                            805,
                            IF($N486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IF($L486 = 7,
  500,
  IF($L486 = 8,
    1000,
    IF($L486 = 9,
      1500,
      IF($L486 = 10,
        2000,
        0
      )
    )
  )
)
+
N("Adicional no salário por área")
+
IF($M486 = 14 + N("Tecnologia da Informação"),
  120,
  IF($M486 = 16 + N("Vendas"),
    110,
    IF($M486 = 15 + N("Jurídico"),
      100,
      IF(OR($M486 = 8, $M486 = 9, $M486 = 11) + N("Recursos humanos ou comercial ou comunicação e marketing"),
        80,
        0
      )
    )
  )
)
+
N("Adicionando pegadinha")
+
IF(AND($M486 = 16, $L486 = 9, $N486 = 11) + N("Se for de vendas, com mestrado, analista sênior"),
  IF($J486 = 5,
    100,
    0
  )
  +
  IF($H486 = "M",
    200,
    0
  ),
  0
)</f>
        <v>15000</v>
      </c>
    </row>
    <row r="487" spans="1:22" x14ac:dyDescent="0.2">
      <c r="A487" s="7" cm="1">
        <f t="array" aca="1" ref="A487" ca="1">INDEX(Companies!$A:$A,RANDBETWEEN(2,COUNTA(Companies!$A:$A)),1)</f>
        <v>2</v>
      </c>
      <c r="B487" s="5">
        <f t="shared" si="70"/>
        <v>486</v>
      </c>
      <c r="C487" s="6">
        <f t="shared" ca="1" si="71"/>
        <v>1</v>
      </c>
      <c r="D487" s="7">
        <f ca="1">IF($B487 = 1 + N("Presidente"),
    127,
    IF($B487 = 2 + N("Vice-Presidente"),
        72,
        IF($B487 = 3 + N("Secretária bilíngue"),
            13,
            RANDBETWEEN(5,COUNT(Name!$A:$A) + 1)
        )
    )
)</f>
        <v>104</v>
      </c>
      <c r="E487" s="7" t="str">
        <f ca="1" xml:space="preserve">
VLOOKUP(
  $D487,
  Name!$A:$B,
  2,
  FALSE
)
&amp; " " &amp;
IF($B487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Alvaregna Freitas</v>
      </c>
      <c r="F487" s="7">
        <v>2</v>
      </c>
      <c r="G487" s="7" t="str" cm="1">
        <f t="array" aca="1" ref="G487" ca="1">VLOOKUP(INDEX(States!$B:$B,RANDBETWEEN(2,COUNTA(States!$A:$A)),1),States!$B:$C,2,FALSE)</f>
        <v>Azores</v>
      </c>
      <c r="H487" s="7" t="str">
        <f ca="1">VLOOKUP($D487,Name!$A:$C,3,FALSE)</f>
        <v>M</v>
      </c>
      <c r="I487" s="7" cm="1">
        <f t="array" aca="1" ref="I487" ca="1">INDEX('Marital status'!$A:$A,RANDBETWEEN(2,COUNTA('Marital status'!$A:$A)),1)</f>
        <v>4</v>
      </c>
      <c r="J487" s="7">
        <f t="shared" ca="1" si="72"/>
        <v>2</v>
      </c>
      <c r="K487" s="8">
        <f t="shared" ca="1" si="73"/>
        <v>33790</v>
      </c>
      <c r="L487" s="6">
        <f t="shared" ca="1" si="74"/>
        <v>5</v>
      </c>
      <c r="M487" s="7">
        <f ca="1" xml:space="preserve">
  IF(OR($N487 = 2, $N487 = 3, $N487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87" s="6">
        <f t="shared" ca="1" si="75"/>
        <v>8</v>
      </c>
      <c r="O487" s="7" t="str">
        <f ca="1">VLOOKUP($N487,Roles!$A:$B,2,FALSE)</f>
        <v>Analyst</v>
      </c>
      <c r="P487" s="6">
        <f t="shared" ca="1" si="76"/>
        <v>3</v>
      </c>
      <c r="Q487" s="8">
        <f ca="1" xml:space="preserve">
IF(
  OR(
    $N487=5,$N487=6,$N487=7,$N487=8,$N487=14
  ),
  36161,
  IF(
     (
      (TODAY() - $K487) / 365
     ) &lt; 19,
      TODAY(),
      RANDBETWEEN(36161,TODAY())
  )
)</f>
        <v>36161</v>
      </c>
      <c r="R487" s="6">
        <f ca="1">RANDBETWEEN(2,COUNTA('Recruitment source'!$A:$A))</f>
        <v>11</v>
      </c>
      <c r="S487" s="8" t="e">
        <f t="shared" ca="1" si="77"/>
        <v>#N/A</v>
      </c>
      <c r="T487" s="6" t="e">
        <f t="shared" ca="1" si="78"/>
        <v>#N/A</v>
      </c>
      <c r="U487" s="6">
        <f t="shared" ca="1" si="79"/>
        <v>2</v>
      </c>
      <c r="V487" s="1">
        <f ca="1" xml:space="preserve">
IF($N487 = 5 + N("Presidente"),
    27000,
    IF($N487 = 6 + N("Vice-presidente"),
        23000,
        IF(OR($N487 = 8, $N487= 13, $N487 = 12) + N("Secretária bilíngue ou coordenador ou especialista"),
            8000,
            IF($N487 = 7 + N("Diretor"),
                15000,
                IF($N487 = 14 + N("Gerente"),
                    12000,
                    IF($N487 = 9 + N("Estagiário"),
                        705,
                        IF($N487 = 10 + N("Trainee"),
                            805,
                            IF($N487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IF($L487 = 7,
  500,
  IF($L487 = 8,
    1000,
    IF($L487 = 9,
      1500,
      IF($L487 = 10,
        2000,
        0
      )
    )
  )
)
+
N("Adicional no salário por área")
+
IF($M487 = 14 + N("Tecnologia da Informação"),
  120,
  IF($M487 = 16 + N("Vendas"),
    110,
    IF($M487 = 15 + N("Jurídico"),
      100,
      IF(OR($M487 = 8, $M487 = 9, $M487 = 11) + N("Recursos humanos ou comercial ou comunicação e marketing"),
        80,
        0
      )
    )
  )
)
+
N("Adicionando pegadinha")
+
IF(AND($M487 = 16, $L487 = 9, $N487 = 11) + N("Se for de vendas, com mestrado, analista sênior"),
  IF($J487 = 5,
    100,
    0
  )
  +
  IF($H487 = "M",
    200,
    0
  ),
  0
)</f>
        <v>8000</v>
      </c>
    </row>
    <row r="488" spans="1:22" x14ac:dyDescent="0.2">
      <c r="A488" s="7" cm="1">
        <f t="array" aca="1" ref="A488" ca="1">INDEX(Companies!$A:$A,RANDBETWEEN(2,COUNTA(Companies!$A:$A)),1)</f>
        <v>2</v>
      </c>
      <c r="B488" s="5">
        <f t="shared" si="70"/>
        <v>487</v>
      </c>
      <c r="C488" s="6">
        <f t="shared" ca="1" si="71"/>
        <v>1</v>
      </c>
      <c r="D488" s="7">
        <f ca="1">IF($B488 = 1 + N("Presidente"),
    127,
    IF($B488 = 2 + N("Vice-Presidente"),
        72,
        IF($B488 = 3 + N("Secretária bilíngue"),
            13,
            RANDBETWEEN(5,COUNT(Name!$A:$A) + 1)
        )
    )
)</f>
        <v>323</v>
      </c>
      <c r="E488" s="7" t="str">
        <f ca="1" xml:space="preserve">
VLOOKUP(
  $D488,
  Name!$A:$B,
  2,
  FALSE
)
&amp; " " &amp;
IF($B488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Mello Martini</v>
      </c>
      <c r="F488" s="7">
        <v>2</v>
      </c>
      <c r="G488" s="7" t="str" cm="1">
        <f t="array" aca="1" ref="G488" ca="1">VLOOKUP(INDEX(States!$B:$B,RANDBETWEEN(2,COUNTA(States!$A:$A)),1),States!$B:$C,2,FALSE)</f>
        <v xml:space="preserve"> ÉVORA</v>
      </c>
      <c r="H488" s="7" t="str">
        <f ca="1">VLOOKUP($D488,Name!$A:$C,3,FALSE)</f>
        <v>F</v>
      </c>
      <c r="I488" s="7" cm="1">
        <f t="array" aca="1" ref="I488" ca="1">INDEX('Marital status'!$A:$A,RANDBETWEEN(2,COUNTA('Marital status'!$A:$A)),1)</f>
        <v>4</v>
      </c>
      <c r="J488" s="7">
        <f t="shared" ca="1" si="72"/>
        <v>2</v>
      </c>
      <c r="K488" s="8">
        <f t="shared" ca="1" si="73"/>
        <v>29485</v>
      </c>
      <c r="L488" s="6">
        <f t="shared" ca="1" si="74"/>
        <v>4</v>
      </c>
      <c r="M488" s="7">
        <f ca="1" xml:space="preserve">
  IF(OR($N488 = 2, $N488 = 3, $N488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488" s="6">
        <f t="shared" ca="1" si="75"/>
        <v>7</v>
      </c>
      <c r="O488" s="7" t="str">
        <f ca="1">VLOOKUP($N488,Roles!$A:$B,2,FALSE)</f>
        <v>Trainee</v>
      </c>
      <c r="P488" s="6" t="e">
        <f t="shared" ca="1" si="76"/>
        <v>#N/A</v>
      </c>
      <c r="Q488" s="8">
        <f ca="1" xml:space="preserve">
IF(
  OR(
    $N488=5,$N488=6,$N488=7,$N488=8,$N488=14
  ),
  36161,
  IF(
     (
      (TODAY() - $K488) / 365
     ) &lt; 19,
      TODAY(),
      RANDBETWEEN(36161,TODAY())
  )
)</f>
        <v>36161</v>
      </c>
      <c r="R488" s="6">
        <f ca="1">RANDBETWEEN(2,COUNTA('Recruitment source'!$A:$A))</f>
        <v>5</v>
      </c>
      <c r="S488" s="8" t="e">
        <f t="shared" ca="1" si="77"/>
        <v>#N/A</v>
      </c>
      <c r="T488" s="6" t="e">
        <f t="shared" ca="1" si="78"/>
        <v>#N/A</v>
      </c>
      <c r="U488" s="6">
        <f t="shared" ca="1" si="79"/>
        <v>2</v>
      </c>
      <c r="V488" s="1">
        <f ca="1" xml:space="preserve">
IF($N488 = 5 + N("Presidente"),
    27000,
    IF($N488 = 6 + N("Vice-presidente"),
        23000,
        IF(OR($N488 = 8, $N488= 13, $N488 = 12) + N("Secretária bilíngue ou coordenador ou especialista"),
            8000,
            IF($N488 = 7 + N("Diretor"),
                15000,
                IF($N488 = 14 + N("Gerente"),
                    12000,
                    IF($N488 = 9 + N("Estagiário"),
                        705,
                        IF($N488 = 10 + N("Trainee"),
                            805,
                            IF($N488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IF($L488 = 7,
  500,
  IF($L488 = 8,
    1000,
    IF($L488 = 9,
      1500,
      IF($L488 = 10,
        2000,
        0
      )
    )
  )
)
+
N("Adicional no salário por área")
+
IF($M488 = 14 + N("Tecnologia da Informação"),
  120,
  IF($M488 = 16 + N("Vendas"),
    110,
    IF($M488 = 15 + N("Jurídico"),
      100,
      IF(OR($M488 = 8, $M488 = 9, $M488 = 11) + N("Recursos humanos ou comercial ou comunicação e marketing"),
        80,
        0
      )
    )
  )
)
+
N("Adicionando pegadinha")
+
IF(AND($M488 = 16, $L488 = 9, $N488 = 11) + N("Se for de vendas, com mestrado, analista sênior"),
  IF($J488 = 5,
    100,
    0
  )
  +
  IF($H488 = "M",
    200,
    0
  ),
  0
)</f>
        <v>15000</v>
      </c>
    </row>
    <row r="489" spans="1:22" x14ac:dyDescent="0.2">
      <c r="A489" s="7" cm="1">
        <f t="array" aca="1" ref="A489" ca="1">INDEX(Companies!$A:$A,RANDBETWEEN(2,COUNTA(Companies!$A:$A)),1)</f>
        <v>2</v>
      </c>
      <c r="B489" s="5">
        <f t="shared" si="70"/>
        <v>488</v>
      </c>
      <c r="C489" s="6">
        <f t="shared" ca="1" si="71"/>
        <v>1</v>
      </c>
      <c r="D489" s="7">
        <f ca="1">IF($B489 = 1 + N("Presidente"),
    127,
    IF($B489 = 2 + N("Vice-Presidente"),
        72,
        IF($B489 = 3 + N("Secretária bilíngue"),
            13,
            RANDBETWEEN(5,COUNT(Name!$A:$A) + 1)
        )
    )
)</f>
        <v>70</v>
      </c>
      <c r="E489" s="7" t="str">
        <f ca="1" xml:space="preserve">
VLOOKUP(
  $D489,
  Name!$A:$B,
  2,
  FALSE
)
&amp; " " &amp;
IF($B489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Caruso Cardozo</v>
      </c>
      <c r="F489" s="7">
        <v>2</v>
      </c>
      <c r="G489" s="7" t="str" cm="1">
        <f t="array" aca="1" ref="G489" ca="1">VLOOKUP(INDEX(States!$B:$B,RANDBETWEEN(2,COUNTA(States!$A:$A)),1),States!$B:$C,2,FALSE)</f>
        <v>Beja</v>
      </c>
      <c r="H489" s="7" t="str">
        <f ca="1">VLOOKUP($D489,Name!$A:$C,3,FALSE)</f>
        <v>M</v>
      </c>
      <c r="I489" s="7" cm="1">
        <f t="array" aca="1" ref="I489" ca="1">INDEX('Marital status'!$A:$A,RANDBETWEEN(2,COUNTA('Marital status'!$A:$A)),1)</f>
        <v>2</v>
      </c>
      <c r="J489" s="7">
        <f t="shared" ca="1" si="72"/>
        <v>2</v>
      </c>
      <c r="K489" s="8">
        <f t="shared" ca="1" si="73"/>
        <v>34323</v>
      </c>
      <c r="L489" s="6">
        <f t="shared" ca="1" si="74"/>
        <v>4</v>
      </c>
      <c r="M489" s="7">
        <f ca="1" xml:space="preserve">
  IF(OR($N489 = 2, $N489 = 3, $N489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489" s="6">
        <f t="shared" ca="1" si="75"/>
        <v>8</v>
      </c>
      <c r="O489" s="7" t="str">
        <f ca="1">VLOOKUP($N489,Roles!$A:$B,2,FALSE)</f>
        <v>Analyst</v>
      </c>
      <c r="P489" s="6">
        <f t="shared" ca="1" si="76"/>
        <v>4</v>
      </c>
      <c r="Q489" s="8">
        <f ca="1" xml:space="preserve">
IF(
  OR(
    $N489=5,$N489=6,$N489=7,$N489=8,$N489=14
  ),
  36161,
  IF(
     (
      (TODAY() - $K489) / 365
     ) &lt; 19,
      TODAY(),
      RANDBETWEEN(36161,TODAY())
  )
)</f>
        <v>36161</v>
      </c>
      <c r="R489" s="6">
        <f ca="1">RANDBETWEEN(2,COUNTA('Recruitment source'!$A:$A))</f>
        <v>3</v>
      </c>
      <c r="S489" s="8" t="e">
        <f t="shared" ca="1" si="77"/>
        <v>#N/A</v>
      </c>
      <c r="T489" s="6" t="e">
        <f t="shared" ca="1" si="78"/>
        <v>#N/A</v>
      </c>
      <c r="U489" s="6">
        <f t="shared" ca="1" si="79"/>
        <v>5</v>
      </c>
      <c r="V489" s="1">
        <f ca="1" xml:space="preserve">
IF($N489 = 5 + N("Presidente"),
    27000,
    IF($N489 = 6 + N("Vice-presidente"),
        23000,
        IF(OR($N489 = 8, $N489= 13, $N489 = 12) + N("Secretária bilíngue ou coordenador ou especialista"),
            8000,
            IF($N489 = 7 + N("Diretor"),
                15000,
                IF($N489 = 14 + N("Gerente"),
                    12000,
                    IF($N489 = 9 + N("Estagiário"),
                        705,
                        IF($N489 = 10 + N("Trainee"),
                            805,
                            IF($N489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IF($L489 = 7,
  500,
  IF($L489 = 8,
    1000,
    IF($L489 = 9,
      1500,
      IF($L489 = 10,
        2000,
        0
      )
    )
  )
)
+
N("Adicional no salário por área")
+
IF($M489 = 14 + N("Tecnologia da Informação"),
  120,
  IF($M489 = 16 + N("Vendas"),
    110,
    IF($M489 = 15 + N("Jurídico"),
      100,
      IF(OR($M489 = 8, $M489 = 9, $M489 = 11) + N("Recursos humanos ou comercial ou comunicação e marketing"),
        80,
        0
      )
    )
  )
)
+
N("Adicionando pegadinha")
+
IF(AND($M489 = 16, $L489 = 9, $N489 = 11) + N("Se for de vendas, com mestrado, analista sênior"),
  IF($J489 = 5,
    100,
    0
  )
  +
  IF($H489 = "M",
    200,
    0
  ),
  0
)</f>
        <v>8000</v>
      </c>
    </row>
    <row r="490" spans="1:22" x14ac:dyDescent="0.2">
      <c r="A490" s="7" cm="1">
        <f t="array" aca="1" ref="A490" ca="1">INDEX(Companies!$A:$A,RANDBETWEEN(2,COUNTA(Companies!$A:$A)),1)</f>
        <v>2</v>
      </c>
      <c r="B490" s="5">
        <f t="shared" si="70"/>
        <v>489</v>
      </c>
      <c r="C490" s="6">
        <f t="shared" ca="1" si="71"/>
        <v>1</v>
      </c>
      <c r="D490" s="7">
        <f ca="1">IF($B490 = 1 + N("Presidente"),
    127,
    IF($B490 = 2 + N("Vice-Presidente"),
        72,
        IF($B490 = 3 + N("Secretária bilíngue"),
            13,
            RANDBETWEEN(5,COUNT(Name!$A:$A) + 1)
        )
    )
)</f>
        <v>211</v>
      </c>
      <c r="E490" s="7" t="str">
        <f ca="1" xml:space="preserve">
VLOOKUP(
  $D490,
  Name!$A:$B,
  2,
  FALSE
)
&amp; " " &amp;
IF($B490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Faria Veiga</v>
      </c>
      <c r="F490" s="7">
        <v>2</v>
      </c>
      <c r="G490" s="7" t="str" cm="1">
        <f t="array" aca="1" ref="G490" ca="1">VLOOKUP(INDEX(States!$B:$B,RANDBETWEEN(2,COUNTA(States!$A:$A)),1),States!$B:$C,2,FALSE)</f>
        <v>Madeira</v>
      </c>
      <c r="H490" s="7" t="str">
        <f ca="1">VLOOKUP($D490,Name!$A:$C,3,FALSE)</f>
        <v>M</v>
      </c>
      <c r="I490" s="7" cm="1">
        <f t="array" aca="1" ref="I490" ca="1">INDEX('Marital status'!$A:$A,RANDBETWEEN(2,COUNTA('Marital status'!$A:$A)),1)</f>
        <v>2</v>
      </c>
      <c r="J490" s="7">
        <f t="shared" ca="1" si="72"/>
        <v>3</v>
      </c>
      <c r="K490" s="8">
        <f t="shared" ca="1" si="73"/>
        <v>18544</v>
      </c>
      <c r="L490" s="6">
        <f t="shared" ca="1" si="74"/>
        <v>4</v>
      </c>
      <c r="M490" s="7">
        <f ca="1" xml:space="preserve">
  IF(OR($N490 = 2, $N490 = 3, $N490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90" s="6">
        <f t="shared" ca="1" si="75"/>
        <v>6</v>
      </c>
      <c r="O490" s="7" t="str">
        <f ca="1">VLOOKUP($N490,Roles!$A:$B,2,FALSE)</f>
        <v>Intern</v>
      </c>
      <c r="P490" s="6" t="e">
        <f t="shared" ca="1" si="76"/>
        <v>#N/A</v>
      </c>
      <c r="Q490" s="8">
        <f ca="1" xml:space="preserve">
IF(
  OR(
    $N490=5,$N490=6,$N490=7,$N490=8,$N490=14
  ),
  36161,
  IF(
     (
      (TODAY() - $K490) / 365
     ) &lt; 19,
      TODAY(),
      RANDBETWEEN(36161,TODAY())
  )
)</f>
        <v>36161</v>
      </c>
      <c r="R490" s="6">
        <f ca="1">RANDBETWEEN(2,COUNTA('Recruitment source'!$A:$A))</f>
        <v>8</v>
      </c>
      <c r="S490" s="8" t="e">
        <f t="shared" ca="1" si="77"/>
        <v>#N/A</v>
      </c>
      <c r="T490" s="6" t="e">
        <f t="shared" ca="1" si="78"/>
        <v>#N/A</v>
      </c>
      <c r="U490" s="6">
        <f t="shared" ca="1" si="79"/>
        <v>2</v>
      </c>
      <c r="V490" s="1">
        <f ca="1" xml:space="preserve">
IF($N490 = 5 + N("Presidente"),
    27000,
    IF($N490 = 6 + N("Vice-presidente"),
        23000,
        IF(OR($N490 = 8, $N490= 13, $N490 = 12) + N("Secretária bilíngue ou coordenador ou especialista"),
            8000,
            IF($N490 = 7 + N("Diretor"),
                15000,
                IF($N490 = 14 + N("Gerente"),
                    12000,
                    IF($N490 = 9 + N("Estagiário"),
                        705,
                        IF($N490 = 10 + N("Trainee"),
                            805,
                            IF($N490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IF($L490 = 7,
  500,
  IF($L490 = 8,
    1000,
    IF($L490 = 9,
      1500,
      IF($L490 = 10,
        2000,
        0
      )
    )
  )
)
+
N("Adicional no salário por área")
+
IF($M490 = 14 + N("Tecnologia da Informação"),
  120,
  IF($M490 = 16 + N("Vendas"),
    110,
    IF($M490 = 15 + N("Jurídico"),
      100,
      IF(OR($M490 = 8, $M490 = 9, $M490 = 11) + N("Recursos humanos ou comercial ou comunicação e marketing"),
        80,
        0
      )
    )
  )
)
+
N("Adicionando pegadinha")
+
IF(AND($M490 = 16, $L490 = 9, $N490 = 11) + N("Se for de vendas, com mestrado, analista sênior"),
  IF($J490 = 5,
    100,
    0
  )
  +
  IF($H490 = "M",
    200,
    0
  ),
  0
)</f>
        <v>23000</v>
      </c>
    </row>
    <row r="491" spans="1:22" x14ac:dyDescent="0.2">
      <c r="A491" s="7" cm="1">
        <f t="array" aca="1" ref="A491" ca="1">INDEX(Companies!$A:$A,RANDBETWEEN(2,COUNTA(Companies!$A:$A)),1)</f>
        <v>2</v>
      </c>
      <c r="B491" s="5">
        <f t="shared" si="70"/>
        <v>490</v>
      </c>
      <c r="C491" s="6">
        <f t="shared" ca="1" si="71"/>
        <v>1</v>
      </c>
      <c r="D491" s="7">
        <f ca="1">IF($B491 = 1 + N("Presidente"),
    127,
    IF($B491 = 2 + N("Vice-Presidente"),
        72,
        IF($B491 = 3 + N("Secretária bilíngue"),
            13,
            RANDBETWEEN(5,COUNT(Name!$A:$A) + 1)
        )
    )
)</f>
        <v>167</v>
      </c>
      <c r="E491" s="7" t="str">
        <f ca="1" xml:space="preserve">
VLOOKUP(
  $D491,
  Name!$A:$B,
  2,
  FALSE
)
&amp; " " &amp;
IF($B491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Mello Pinto</v>
      </c>
      <c r="F491" s="7">
        <v>2</v>
      </c>
      <c r="G491" s="7" t="str" cm="1">
        <f t="array" aca="1" ref="G491" ca="1">VLOOKUP(INDEX(States!$B:$B,RANDBETWEEN(2,COUNTA(States!$A:$A)),1),States!$B:$C,2,FALSE)</f>
        <v>Coimbra</v>
      </c>
      <c r="H491" s="7" t="str">
        <f ca="1">VLOOKUP($D491,Name!$A:$C,3,FALSE)</f>
        <v>M</v>
      </c>
      <c r="I491" s="7" cm="1">
        <f t="array" aca="1" ref="I491" ca="1">INDEX('Marital status'!$A:$A,RANDBETWEEN(2,COUNTA('Marital status'!$A:$A)),1)</f>
        <v>2</v>
      </c>
      <c r="J491" s="7">
        <f t="shared" ca="1" si="72"/>
        <v>2</v>
      </c>
      <c r="K491" s="8">
        <f t="shared" ca="1" si="73"/>
        <v>34364</v>
      </c>
      <c r="L491" s="6">
        <f t="shared" ca="1" si="74"/>
        <v>5</v>
      </c>
      <c r="M491" s="7">
        <f ca="1" xml:space="preserve">
  IF(OR($N491 = 2, $N491 = 3, $N491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91" s="6">
        <f t="shared" ca="1" si="75"/>
        <v>8</v>
      </c>
      <c r="O491" s="7" t="str">
        <f ca="1">VLOOKUP($N491,Roles!$A:$B,2,FALSE)</f>
        <v>Analyst</v>
      </c>
      <c r="P491" s="6">
        <f t="shared" ca="1" si="76"/>
        <v>4</v>
      </c>
      <c r="Q491" s="8">
        <f ca="1" xml:space="preserve">
IF(
  OR(
    $N491=5,$N491=6,$N491=7,$N491=8,$N491=14
  ),
  36161,
  IF(
     (
      (TODAY() - $K491) / 365
     ) &lt; 19,
      TODAY(),
      RANDBETWEEN(36161,TODAY())
  )
)</f>
        <v>36161</v>
      </c>
      <c r="R491" s="6">
        <f ca="1">RANDBETWEEN(2,COUNTA('Recruitment source'!$A:$A))</f>
        <v>10</v>
      </c>
      <c r="S491" s="8" t="e">
        <f t="shared" ca="1" si="77"/>
        <v>#N/A</v>
      </c>
      <c r="T491" s="6" t="e">
        <f t="shared" ca="1" si="78"/>
        <v>#N/A</v>
      </c>
      <c r="U491" s="6">
        <f t="shared" ca="1" si="79"/>
        <v>5</v>
      </c>
      <c r="V491" s="1">
        <f ca="1" xml:space="preserve">
IF($N491 = 5 + N("Presidente"),
    27000,
    IF($N491 = 6 + N("Vice-presidente"),
        23000,
        IF(OR($N491 = 8, $N491= 13, $N491 = 12) + N("Secretária bilíngue ou coordenador ou especialista"),
            8000,
            IF($N491 = 7 + N("Diretor"),
                15000,
                IF($N491 = 14 + N("Gerente"),
                    12000,
                    IF($N491 = 9 + N("Estagiário"),
                        705,
                        IF($N491 = 10 + N("Trainee"),
                            805,
                            IF($N491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IF($L491 = 7,
  500,
  IF($L491 = 8,
    1000,
    IF($L491 = 9,
      1500,
      IF($L491 = 10,
        2000,
        0
      )
    )
  )
)
+
N("Adicional no salário por área")
+
IF($M491 = 14 + N("Tecnologia da Informação"),
  120,
  IF($M491 = 16 + N("Vendas"),
    110,
    IF($M491 = 15 + N("Jurídico"),
      100,
      IF(OR($M491 = 8, $M491 = 9, $M491 = 11) + N("Recursos humanos ou comercial ou comunicação e marketing"),
        80,
        0
      )
    )
  )
)
+
N("Adicionando pegadinha")
+
IF(AND($M491 = 16, $L491 = 9, $N491 = 11) + N("Se for de vendas, com mestrado, analista sênior"),
  IF($J491 = 5,
    100,
    0
  )
  +
  IF($H491 = "M",
    200,
    0
  ),
  0
)</f>
        <v>8000</v>
      </c>
    </row>
    <row r="492" spans="1:22" x14ac:dyDescent="0.2">
      <c r="A492" s="7" cm="1">
        <f t="array" aca="1" ref="A492" ca="1">INDEX(Companies!$A:$A,RANDBETWEEN(2,COUNTA(Companies!$A:$A)),1)</f>
        <v>2</v>
      </c>
      <c r="B492" s="5">
        <f t="shared" si="70"/>
        <v>491</v>
      </c>
      <c r="C492" s="6">
        <f t="shared" ca="1" si="71"/>
        <v>1</v>
      </c>
      <c r="D492" s="7">
        <f ca="1">IF($B492 = 1 + N("Presidente"),
    127,
    IF($B492 = 2 + N("Vice-Presidente"),
        72,
        IF($B492 = 3 + N("Secretária bilíngue"),
            13,
            RANDBETWEEN(5,COUNT(Name!$A:$A) + 1)
        )
    )
)</f>
        <v>17</v>
      </c>
      <c r="E492" s="7" t="str">
        <f ca="1" xml:space="preserve">
VLOOKUP(
  $D492,
  Name!$A:$B,
  2,
  FALSE
)
&amp; " " &amp;
IF($B492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Trindade Abranches</v>
      </c>
      <c r="F492" s="7">
        <v>2</v>
      </c>
      <c r="G492" s="7" t="str" cm="1">
        <f t="array" aca="1" ref="G492" ca="1">VLOOKUP(INDEX(States!$B:$B,RANDBETWEEN(2,COUNTA(States!$A:$A)),1),States!$B:$C,2,FALSE)</f>
        <v>Guarda</v>
      </c>
      <c r="H492" s="7" t="str">
        <f ca="1">VLOOKUP($D492,Name!$A:$C,3,FALSE)</f>
        <v>F</v>
      </c>
      <c r="I492" s="7" cm="1">
        <f t="array" aca="1" ref="I492" ca="1">INDEX('Marital status'!$A:$A,RANDBETWEEN(2,COUNTA('Marital status'!$A:$A)),1)</f>
        <v>6</v>
      </c>
      <c r="J492" s="7">
        <f t="shared" ca="1" si="72"/>
        <v>2</v>
      </c>
      <c r="K492" s="8">
        <f t="shared" ca="1" si="73"/>
        <v>30815</v>
      </c>
      <c r="L492" s="6">
        <f t="shared" ca="1" si="74"/>
        <v>4</v>
      </c>
      <c r="M492" s="7">
        <f ca="1" xml:space="preserve">
  IF(OR($N492 = 2, $N492 = 3, $N492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492" s="6">
        <f t="shared" ca="1" si="75"/>
        <v>7</v>
      </c>
      <c r="O492" s="7" t="str">
        <f ca="1">VLOOKUP($N492,Roles!$A:$B,2,FALSE)</f>
        <v>Trainee</v>
      </c>
      <c r="P492" s="6" t="e">
        <f t="shared" ca="1" si="76"/>
        <v>#N/A</v>
      </c>
      <c r="Q492" s="8">
        <f ca="1" xml:space="preserve">
IF(
  OR(
    $N492=5,$N492=6,$N492=7,$N492=8,$N492=14
  ),
  36161,
  IF(
     (
      (TODAY() - $K492) / 365
     ) &lt; 19,
      TODAY(),
      RANDBETWEEN(36161,TODAY())
  )
)</f>
        <v>36161</v>
      </c>
      <c r="R492" s="6">
        <f ca="1">RANDBETWEEN(2,COUNTA('Recruitment source'!$A:$A))</f>
        <v>6</v>
      </c>
      <c r="S492" s="8" t="e">
        <f t="shared" ca="1" si="77"/>
        <v>#N/A</v>
      </c>
      <c r="T492" s="6" t="e">
        <f t="shared" ca="1" si="78"/>
        <v>#N/A</v>
      </c>
      <c r="U492" s="6">
        <f t="shared" ca="1" si="79"/>
        <v>4</v>
      </c>
      <c r="V492" s="1">
        <f ca="1" xml:space="preserve">
IF($N492 = 5 + N("Presidente"),
    27000,
    IF($N492 = 6 + N("Vice-presidente"),
        23000,
        IF(OR($N492 = 8, $N492= 13, $N492 = 12) + N("Secretária bilíngue ou coordenador ou especialista"),
            8000,
            IF($N492 = 7 + N("Diretor"),
                15000,
                IF($N492 = 14 + N("Gerente"),
                    12000,
                    IF($N492 = 9 + N("Estagiário"),
                        705,
                        IF($N492 = 10 + N("Trainee"),
                            805,
                            IF($N492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IF($L492 = 7,
  500,
  IF($L492 = 8,
    1000,
    IF($L492 = 9,
      1500,
      IF($L492 = 10,
        2000,
        0
      )
    )
  )
)
+
N("Adicional no salário por área")
+
IF($M492 = 14 + N("Tecnologia da Informação"),
  120,
  IF($M492 = 16 + N("Vendas"),
    110,
    IF($M492 = 15 + N("Jurídico"),
      100,
      IF(OR($M492 = 8, $M492 = 9, $M492 = 11) + N("Recursos humanos ou comercial ou comunicação e marketing"),
        80,
        0
      )
    )
  )
)
+
N("Adicionando pegadinha")
+
IF(AND($M492 = 16, $L492 = 9, $N492 = 11) + N("Se for de vendas, com mestrado, analista sênior"),
  IF($J492 = 5,
    100,
    0
  )
  +
  IF($H492 = "M",
    200,
    0
  ),
  0
)</f>
        <v>15000</v>
      </c>
    </row>
    <row r="493" spans="1:22" x14ac:dyDescent="0.2">
      <c r="A493" s="7" cm="1">
        <f t="array" aca="1" ref="A493" ca="1">INDEX(Companies!$A:$A,RANDBETWEEN(2,COUNTA(Companies!$A:$A)),1)</f>
        <v>2</v>
      </c>
      <c r="B493" s="5">
        <f t="shared" si="70"/>
        <v>492</v>
      </c>
      <c r="C493" s="6">
        <f t="shared" ca="1" si="71"/>
        <v>1</v>
      </c>
      <c r="D493" s="7">
        <f ca="1">IF($B493 = 1 + N("Presidente"),
    127,
    IF($B493 = 2 + N("Vice-Presidente"),
        72,
        IF($B493 = 3 + N("Secretária bilíngue"),
            13,
            RANDBETWEEN(5,COUNT(Name!$A:$A) + 1)
        )
    )
)</f>
        <v>226</v>
      </c>
      <c r="E493" s="7" t="str">
        <f ca="1" xml:space="preserve">
VLOOKUP(
  $D493,
  Name!$A:$B,
  2,
  FALSE
)
&amp; " " &amp;
IF($B493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Freitas Botelho</v>
      </c>
      <c r="F493" s="7">
        <v>2</v>
      </c>
      <c r="G493" s="7" t="str" cm="1">
        <f t="array" aca="1" ref="G493" ca="1">VLOOKUP(INDEX(States!$B:$B,RANDBETWEEN(2,COUNTA(States!$A:$A)),1),States!$B:$C,2,FALSE)</f>
        <v xml:space="preserve"> ÉVORA</v>
      </c>
      <c r="H493" s="7" t="str">
        <f ca="1">VLOOKUP($D493,Name!$A:$C,3,FALSE)</f>
        <v>M</v>
      </c>
      <c r="I493" s="7" cm="1">
        <f t="array" aca="1" ref="I493" ca="1">INDEX('Marital status'!$A:$A,RANDBETWEEN(2,COUNTA('Marital status'!$A:$A)),1)</f>
        <v>5</v>
      </c>
      <c r="J493" s="7">
        <f t="shared" ca="1" si="72"/>
        <v>2</v>
      </c>
      <c r="K493" s="8">
        <f t="shared" ca="1" si="73"/>
        <v>35343</v>
      </c>
      <c r="L493" s="6">
        <f t="shared" ca="1" si="74"/>
        <v>5</v>
      </c>
      <c r="M493" s="7">
        <f ca="1" xml:space="preserve">
  IF(OR($N493 = 2, $N493 = 3, $N493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493" s="6">
        <f t="shared" ca="1" si="75"/>
        <v>8</v>
      </c>
      <c r="O493" s="7" t="str">
        <f ca="1">VLOOKUP($N493,Roles!$A:$B,2,FALSE)</f>
        <v>Analyst</v>
      </c>
      <c r="P493" s="6">
        <f t="shared" ca="1" si="76"/>
        <v>4</v>
      </c>
      <c r="Q493" s="8">
        <f ca="1" xml:space="preserve">
IF(
  OR(
    $N493=5,$N493=6,$N493=7,$N493=8,$N493=14
  ),
  36161,
  IF(
     (
      (TODAY() - $K493) / 365
     ) &lt; 19,
      TODAY(),
      RANDBETWEEN(36161,TODAY())
  )
)</f>
        <v>36161</v>
      </c>
      <c r="R493" s="6">
        <f ca="1">RANDBETWEEN(2,COUNTA('Recruitment source'!$A:$A))</f>
        <v>10</v>
      </c>
      <c r="S493" s="8" t="e">
        <f t="shared" ca="1" si="77"/>
        <v>#N/A</v>
      </c>
      <c r="T493" s="6" t="e">
        <f t="shared" ca="1" si="78"/>
        <v>#N/A</v>
      </c>
      <c r="U493" s="6">
        <f t="shared" ca="1" si="79"/>
        <v>2</v>
      </c>
      <c r="V493" s="1">
        <f ca="1" xml:space="preserve">
IF($N493 = 5 + N("Presidente"),
    27000,
    IF($N493 = 6 + N("Vice-presidente"),
        23000,
        IF(OR($N493 = 8, $N493= 13, $N493 = 12) + N("Secretária bilíngue ou coordenador ou especialista"),
            8000,
            IF($N493 = 7 + N("Diretor"),
                15000,
                IF($N493 = 14 + N("Gerente"),
                    12000,
                    IF($N493 = 9 + N("Estagiário"),
                        705,
                        IF($N493 = 10 + N("Trainee"),
                            805,
                            IF($N493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IF($L493 = 7,
  500,
  IF($L493 = 8,
    1000,
    IF($L493 = 9,
      1500,
      IF($L493 = 10,
        2000,
        0
      )
    )
  )
)
+
N("Adicional no salário por área")
+
IF($M493 = 14 + N("Tecnologia da Informação"),
  120,
  IF($M493 = 16 + N("Vendas"),
    110,
    IF($M493 = 15 + N("Jurídico"),
      100,
      IF(OR($M493 = 8, $M493 = 9, $M493 = 11) + N("Recursos humanos ou comercial ou comunicação e marketing"),
        80,
        0
      )
    )
  )
)
+
N("Adicionando pegadinha")
+
IF(AND($M493 = 16, $L493 = 9, $N493 = 11) + N("Se for de vendas, com mestrado, analista sênior"),
  IF($J493 = 5,
    100,
    0
  )
  +
  IF($H493 = "M",
    200,
    0
  ),
  0
)</f>
        <v>8080</v>
      </c>
    </row>
    <row r="494" spans="1:22" x14ac:dyDescent="0.2">
      <c r="A494" s="7" cm="1">
        <f t="array" aca="1" ref="A494" ca="1">INDEX(Companies!$A:$A,RANDBETWEEN(2,COUNTA(Companies!$A:$A)),1)</f>
        <v>2</v>
      </c>
      <c r="B494" s="5">
        <f t="shared" si="70"/>
        <v>493</v>
      </c>
      <c r="C494" s="6">
        <f t="shared" ca="1" si="71"/>
        <v>1</v>
      </c>
      <c r="D494" s="7">
        <f ca="1">IF($B494 = 1 + N("Presidente"),
    127,
    IF($B494 = 2 + N("Vice-Presidente"),
        72,
        IF($B494 = 3 + N("Secretária bilíngue"),
            13,
            RANDBETWEEN(5,COUNT(Name!$A:$A) + 1)
        )
    )
)</f>
        <v>355</v>
      </c>
      <c r="E494" s="7" t="str">
        <f ca="1" xml:space="preserve">
VLOOKUP(
  $D494,
  Name!$A:$B,
  2,
  FALSE
)
&amp; " " &amp;
IF($B494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Tavarez Holanda</v>
      </c>
      <c r="F494" s="7">
        <v>2</v>
      </c>
      <c r="G494" s="7" t="str" cm="1">
        <f t="array" aca="1" ref="G494" ca="1">VLOOKUP(INDEX(States!$B:$B,RANDBETWEEN(2,COUNTA(States!$A:$A)),1),States!$B:$C,2,FALSE)</f>
        <v>braga</v>
      </c>
      <c r="H494" s="7" t="str">
        <f ca="1">VLOOKUP($D494,Name!$A:$C,3,FALSE)</f>
        <v>M</v>
      </c>
      <c r="I494" s="7" cm="1">
        <f t="array" aca="1" ref="I494" ca="1">INDEX('Marital status'!$A:$A,RANDBETWEEN(2,COUNTA('Marital status'!$A:$A)),1)</f>
        <v>5</v>
      </c>
      <c r="J494" s="7">
        <f t="shared" ca="1" si="72"/>
        <v>5</v>
      </c>
      <c r="K494" s="8">
        <f t="shared" ca="1" si="73"/>
        <v>33112</v>
      </c>
      <c r="L494" s="6">
        <f t="shared" ca="1" si="74"/>
        <v>4</v>
      </c>
      <c r="M494" s="7">
        <f ca="1" xml:space="preserve">
  IF(OR($N494 = 2, $N494 = 3, $N494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494" s="6">
        <f t="shared" ca="1" si="75"/>
        <v>6</v>
      </c>
      <c r="O494" s="7" t="str">
        <f ca="1">VLOOKUP($N494,Roles!$A:$B,2,FALSE)</f>
        <v>Intern</v>
      </c>
      <c r="P494" s="6" t="e">
        <f t="shared" ca="1" si="76"/>
        <v>#N/A</v>
      </c>
      <c r="Q494" s="8">
        <f ca="1" xml:space="preserve">
IF(
  OR(
    $N494=5,$N494=6,$N494=7,$N494=8,$N494=14
  ),
  36161,
  IF(
     (
      (TODAY() - $K494) / 365
     ) &lt; 19,
      TODAY(),
      RANDBETWEEN(36161,TODAY())
  )
)</f>
        <v>36161</v>
      </c>
      <c r="R494" s="6">
        <f ca="1">RANDBETWEEN(2,COUNTA('Recruitment source'!$A:$A))</f>
        <v>10</v>
      </c>
      <c r="S494" s="8" t="e">
        <f t="shared" ca="1" si="77"/>
        <v>#N/A</v>
      </c>
      <c r="T494" s="6" t="e">
        <f t="shared" ca="1" si="78"/>
        <v>#N/A</v>
      </c>
      <c r="U494" s="6">
        <f t="shared" ca="1" si="79"/>
        <v>4</v>
      </c>
      <c r="V494" s="1">
        <f ca="1" xml:space="preserve">
IF($N494 = 5 + N("Presidente"),
    27000,
    IF($N494 = 6 + N("Vice-presidente"),
        23000,
        IF(OR($N494 = 8, $N494= 13, $N494 = 12) + N("Secretária bilíngue ou coordenador ou especialista"),
            8000,
            IF($N494 = 7 + N("Diretor"),
                15000,
                IF($N494 = 14 + N("Gerente"),
                    12000,
                    IF($N494 = 9 + N("Estagiário"),
                        705,
                        IF($N494 = 10 + N("Trainee"),
                            805,
                            IF($N494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IF($L494 = 7,
  500,
  IF($L494 = 8,
    1000,
    IF($L494 = 9,
      1500,
      IF($L494 = 10,
        2000,
        0
      )
    )
  )
)
+
N("Adicional no salário por área")
+
IF($M494 = 14 + N("Tecnologia da Informação"),
  120,
  IF($M494 = 16 + N("Vendas"),
    110,
    IF($M494 = 15 + N("Jurídico"),
      100,
      IF(OR($M494 = 8, $M494 = 9, $M494 = 11) + N("Recursos humanos ou comercial ou comunicação e marketing"),
        80,
        0
      )
    )
  )
)
+
N("Adicionando pegadinha")
+
IF(AND($M494 = 16, $L494 = 9, $N494 = 11) + N("Se for de vendas, com mestrado, analista sênior"),
  IF($J494 = 5,
    100,
    0
  )
  +
  IF($H494 = "M",
    200,
    0
  ),
  0
)</f>
        <v>23080</v>
      </c>
    </row>
    <row r="495" spans="1:22" x14ac:dyDescent="0.2">
      <c r="A495" s="7" cm="1">
        <f t="array" aca="1" ref="A495" ca="1">INDEX(Companies!$A:$A,RANDBETWEEN(2,COUNTA(Companies!$A:$A)),1)</f>
        <v>2</v>
      </c>
      <c r="B495" s="5">
        <f t="shared" si="70"/>
        <v>494</v>
      </c>
      <c r="C495" s="6">
        <f t="shared" ca="1" si="71"/>
        <v>1</v>
      </c>
      <c r="D495" s="7">
        <f ca="1">IF($B495 = 1 + N("Presidente"),
    127,
    IF($B495 = 2 + N("Vice-Presidente"),
        72,
        IF($B495 = 3 + N("Secretária bilíngue"),
            13,
            RANDBETWEEN(5,COUNT(Name!$A:$A) + 1)
        )
    )
)</f>
        <v>34</v>
      </c>
      <c r="E495" s="7" t="str">
        <f ca="1" xml:space="preserve">
VLOOKUP(
  $D495,
  Name!$A:$B,
  2,
  FALSE
)
&amp; " " &amp;
IF($B495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Pinto Frois</v>
      </c>
      <c r="F495" s="7">
        <v>2</v>
      </c>
      <c r="G495" s="7" t="str" cm="1">
        <f t="array" aca="1" ref="G495" ca="1">VLOOKUP(INDEX(States!$B:$B,RANDBETWEEN(2,COUNTA(States!$A:$A)),1),States!$B:$C,2,FALSE)</f>
        <v xml:space="preserve"> ÉVORA</v>
      </c>
      <c r="H495" s="7" t="str">
        <f ca="1">VLOOKUP($D495,Name!$A:$C,3,FALSE)</f>
        <v>F</v>
      </c>
      <c r="I495" s="7" cm="1">
        <f t="array" aca="1" ref="I495" ca="1">INDEX('Marital status'!$A:$A,RANDBETWEEN(2,COUNTA('Marital status'!$A:$A)),1)</f>
        <v>3</v>
      </c>
      <c r="J495" s="7">
        <f t="shared" ca="1" si="72"/>
        <v>4</v>
      </c>
      <c r="K495" s="8">
        <f t="shared" ca="1" si="73"/>
        <v>36797</v>
      </c>
      <c r="L495" s="6">
        <f t="shared" ca="1" si="74"/>
        <v>4</v>
      </c>
      <c r="M495" s="7">
        <f ca="1" xml:space="preserve">
  IF(OR($N495 = 2, $N495 = 3, $N495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495" s="6">
        <f t="shared" ca="1" si="75"/>
        <v>8</v>
      </c>
      <c r="O495" s="7" t="str">
        <f ca="1">VLOOKUP($N495,Roles!$A:$B,2,FALSE)</f>
        <v>Analyst</v>
      </c>
      <c r="P495" s="6">
        <f t="shared" ca="1" si="76"/>
        <v>2</v>
      </c>
      <c r="Q495" s="8">
        <f ca="1" xml:space="preserve">
IF(
  OR(
    $N495=5,$N495=6,$N495=7,$N495=8,$N495=14
  ),
  36161,
  IF(
     (
      (TODAY() - $K495) / 365
     ) &lt; 19,
      TODAY(),
      RANDBETWEEN(36161,TODAY())
  )
)</f>
        <v>36161</v>
      </c>
      <c r="R495" s="6">
        <f ca="1">RANDBETWEEN(2,COUNTA('Recruitment source'!$A:$A))</f>
        <v>5</v>
      </c>
      <c r="S495" s="8" t="e">
        <f t="shared" ca="1" si="77"/>
        <v>#N/A</v>
      </c>
      <c r="T495" s="6" t="e">
        <f t="shared" ca="1" si="78"/>
        <v>#N/A</v>
      </c>
      <c r="U495" s="6">
        <f t="shared" ca="1" si="79"/>
        <v>4</v>
      </c>
      <c r="V495" s="1">
        <f ca="1" xml:space="preserve">
IF($N495 = 5 + N("Presidente"),
    27000,
    IF($N495 = 6 + N("Vice-presidente"),
        23000,
        IF(OR($N495 = 8, $N495= 13, $N495 = 12) + N("Secretária bilíngue ou coordenador ou especialista"),
            8000,
            IF($N495 = 7 + N("Diretor"),
                15000,
                IF($N495 = 14 + N("Gerente"),
                    12000,
                    IF($N495 = 9 + N("Estagiário"),
                        705,
                        IF($N495 = 10 + N("Trainee"),
                            805,
                            IF($N495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IF($L495 = 7,
  500,
  IF($L495 = 8,
    1000,
    IF($L495 = 9,
      1500,
      IF($L495 = 10,
        2000,
        0
      )
    )
  )
)
+
N("Adicional no salário por área")
+
IF($M495 = 14 + N("Tecnologia da Informação"),
  120,
  IF($M495 = 16 + N("Vendas"),
    110,
    IF($M495 = 15 + N("Jurídico"),
      100,
      IF(OR($M495 = 8, $M495 = 9, $M495 = 11) + N("Recursos humanos ou comercial ou comunicação e marketing"),
        80,
        0
      )
    )
  )
)
+
N("Adicionando pegadinha")
+
IF(AND($M495 = 16, $L495 = 9, $N495 = 11) + N("Se for de vendas, com mestrado, analista sênior"),
  IF($J495 = 5,
    100,
    0
  )
  +
  IF($H495 = "M",
    200,
    0
  ),
  0
)</f>
        <v>8080</v>
      </c>
    </row>
    <row r="496" spans="1:22" x14ac:dyDescent="0.2">
      <c r="A496" s="7" cm="1">
        <f t="array" aca="1" ref="A496" ca="1">INDEX(Companies!$A:$A,RANDBETWEEN(2,COUNTA(Companies!$A:$A)),1)</f>
        <v>2</v>
      </c>
      <c r="B496" s="5">
        <f t="shared" si="70"/>
        <v>495</v>
      </c>
      <c r="C496" s="6">
        <f t="shared" ca="1" si="71"/>
        <v>1</v>
      </c>
      <c r="D496" s="7">
        <f ca="1">IF($B496 = 1 + N("Presidente"),
    127,
    IF($B496 = 2 + N("Vice-Presidente"),
        72,
        IF($B496 = 3 + N("Secretária bilíngue"),
            13,
            RANDBETWEEN(5,COUNT(Name!$A:$A) + 1)
        )
    )
)</f>
        <v>137</v>
      </c>
      <c r="E496" s="7" t="str">
        <f ca="1" xml:space="preserve">
VLOOKUP(
  $D496,
  Name!$A:$B,
  2,
  FALSE
)
&amp; " " &amp;
IF($B496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Asvilla Bermudes</v>
      </c>
      <c r="F496" s="7">
        <v>2</v>
      </c>
      <c r="G496" s="7" t="str" cm="1">
        <f t="array" aca="1" ref="G496" ca="1">VLOOKUP(INDEX(States!$B:$B,RANDBETWEEN(2,COUNTA(States!$A:$A)),1),States!$B:$C,2,FALSE)</f>
        <v>PORTO</v>
      </c>
      <c r="H496" s="7" t="str">
        <f ca="1">VLOOKUP($D496,Name!$A:$C,3,FALSE)</f>
        <v>F</v>
      </c>
      <c r="I496" s="7" cm="1">
        <f t="array" aca="1" ref="I496" ca="1">INDEX('Marital status'!$A:$A,RANDBETWEEN(2,COUNTA('Marital status'!$A:$A)),1)</f>
        <v>5</v>
      </c>
      <c r="J496" s="7">
        <f t="shared" ca="1" si="72"/>
        <v>2</v>
      </c>
      <c r="K496" s="8">
        <f t="shared" ca="1" si="73"/>
        <v>33659</v>
      </c>
      <c r="L496" s="6">
        <f t="shared" ca="1" si="74"/>
        <v>4</v>
      </c>
      <c r="M496" s="7">
        <f ca="1" xml:space="preserve">
  IF(OR($N496 = 2, $N496 = 3, $N496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496" s="6">
        <f t="shared" ca="1" si="75"/>
        <v>6</v>
      </c>
      <c r="O496" s="7" t="str">
        <f ca="1">VLOOKUP($N496,Roles!$A:$B,2,FALSE)</f>
        <v>Intern</v>
      </c>
      <c r="P496" s="6" t="e">
        <f t="shared" ca="1" si="76"/>
        <v>#N/A</v>
      </c>
      <c r="Q496" s="8">
        <f ca="1" xml:space="preserve">
IF(
  OR(
    $N496=5,$N496=6,$N496=7,$N496=8,$N496=14
  ),
  36161,
  IF(
     (
      (TODAY() - $K496) / 365
     ) &lt; 19,
      TODAY(),
      RANDBETWEEN(36161,TODAY())
  )
)</f>
        <v>36161</v>
      </c>
      <c r="R496" s="6">
        <f ca="1">RANDBETWEEN(2,COUNTA('Recruitment source'!$A:$A))</f>
        <v>6</v>
      </c>
      <c r="S496" s="8" t="e">
        <f t="shared" ca="1" si="77"/>
        <v>#N/A</v>
      </c>
      <c r="T496" s="6" t="e">
        <f t="shared" ca="1" si="78"/>
        <v>#N/A</v>
      </c>
      <c r="U496" s="6">
        <f t="shared" ca="1" si="79"/>
        <v>5</v>
      </c>
      <c r="V496" s="1">
        <f ca="1" xml:space="preserve">
IF($N496 = 5 + N("Presidente"),
    27000,
    IF($N496 = 6 + N("Vice-presidente"),
        23000,
        IF(OR($N496 = 8, $N496= 13, $N496 = 12) + N("Secretária bilíngue ou coordenador ou especialista"),
            8000,
            IF($N496 = 7 + N("Diretor"),
                15000,
                IF($N496 = 14 + N("Gerente"),
                    12000,
                    IF($N496 = 9 + N("Estagiário"),
                        705,
                        IF($N496 = 10 + N("Trainee"),
                            805,
                            IF($N496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IF($L496 = 7,
  500,
  IF($L496 = 8,
    1000,
    IF($L496 = 9,
      1500,
      IF($L496 = 10,
        2000,
        0
      )
    )
  )
)
+
N("Adicional no salário por área")
+
IF($M496 = 14 + N("Tecnologia da Informação"),
  120,
  IF($M496 = 16 + N("Vendas"),
    110,
    IF($M496 = 15 + N("Jurídico"),
      100,
      IF(OR($M496 = 8, $M496 = 9, $M496 = 11) + N("Recursos humanos ou comercial ou comunicação e marketing"),
        80,
        0
      )
    )
  )
)
+
N("Adicionando pegadinha")
+
IF(AND($M496 = 16, $L496 = 9, $N496 = 11) + N("Se for de vendas, com mestrado, analista sênior"),
  IF($J496 = 5,
    100,
    0
  )
  +
  IF($H496 = "M",
    200,
    0
  ),
  0
)</f>
        <v>23000</v>
      </c>
    </row>
    <row r="497" spans="1:22" x14ac:dyDescent="0.2">
      <c r="A497" s="7" cm="1">
        <f t="array" aca="1" ref="A497" ca="1">INDEX(Companies!$A:$A,RANDBETWEEN(2,COUNTA(Companies!$A:$A)),1)</f>
        <v>2</v>
      </c>
      <c r="B497" s="5">
        <f t="shared" si="70"/>
        <v>496</v>
      </c>
      <c r="C497" s="6">
        <f t="shared" ca="1" si="71"/>
        <v>1</v>
      </c>
      <c r="D497" s="7">
        <f ca="1">IF($B497 = 1 + N("Presidente"),
    127,
    IF($B497 = 2 + N("Vice-Presidente"),
        72,
        IF($B497 = 3 + N("Secretária bilíngue"),
            13,
            RANDBETWEEN(5,COUNT(Name!$A:$A) + 1)
        )
    )
)</f>
        <v>213</v>
      </c>
      <c r="E497" s="7" t="str">
        <f ca="1" xml:space="preserve">
VLOOKUP(
  $D497,
  Name!$A:$B,
  2,
  FALSE
)
&amp; " " &amp;
IF($B497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Duarte Mendes</v>
      </c>
      <c r="F497" s="7">
        <v>2</v>
      </c>
      <c r="G497" s="7" t="str" cm="1">
        <f t="array" aca="1" ref="G497" ca="1">VLOOKUP(INDEX(States!$B:$B,RANDBETWEEN(2,COUNTA(States!$A:$A)),1),States!$B:$C,2,FALSE)</f>
        <v>Faro</v>
      </c>
      <c r="H497" s="7" t="str">
        <f ca="1">VLOOKUP($D497,Name!$A:$C,3,FALSE)</f>
        <v>M</v>
      </c>
      <c r="I497" s="7" cm="1">
        <f t="array" aca="1" ref="I497" ca="1">INDEX('Marital status'!$A:$A,RANDBETWEEN(2,COUNTA('Marital status'!$A:$A)),1)</f>
        <v>3</v>
      </c>
      <c r="J497" s="7">
        <f t="shared" ca="1" si="72"/>
        <v>3</v>
      </c>
      <c r="K497" s="8">
        <f t="shared" ca="1" si="73"/>
        <v>35682</v>
      </c>
      <c r="L497" s="6">
        <f t="shared" ca="1" si="74"/>
        <v>4</v>
      </c>
      <c r="M497" s="7">
        <f ca="1" xml:space="preserve">
  IF(OR($N497 = 2, $N497 = 3, $N497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497" s="6">
        <f t="shared" ca="1" si="75"/>
        <v>8</v>
      </c>
      <c r="O497" s="7" t="str">
        <f ca="1">VLOOKUP($N497,Roles!$A:$B,2,FALSE)</f>
        <v>Analyst</v>
      </c>
      <c r="P497" s="6">
        <f t="shared" ca="1" si="76"/>
        <v>2</v>
      </c>
      <c r="Q497" s="8">
        <f ca="1" xml:space="preserve">
IF(
  OR(
    $N497=5,$N497=6,$N497=7,$N497=8,$N497=14
  ),
  36161,
  IF(
     (
      (TODAY() - $K497) / 365
     ) &lt; 19,
      TODAY(),
      RANDBETWEEN(36161,TODAY())
  )
)</f>
        <v>36161</v>
      </c>
      <c r="R497" s="6">
        <f ca="1">RANDBETWEEN(2,COUNTA('Recruitment source'!$A:$A))</f>
        <v>5</v>
      </c>
      <c r="S497" s="8" t="e">
        <f t="shared" ca="1" si="77"/>
        <v>#N/A</v>
      </c>
      <c r="T497" s="6" t="e">
        <f t="shared" ca="1" si="78"/>
        <v>#N/A</v>
      </c>
      <c r="U497" s="6">
        <f t="shared" ca="1" si="79"/>
        <v>4</v>
      </c>
      <c r="V497" s="1">
        <f ca="1" xml:space="preserve">
IF($N497 = 5 + N("Presidente"),
    27000,
    IF($N497 = 6 + N("Vice-presidente"),
        23000,
        IF(OR($N497 = 8, $N497= 13, $N497 = 12) + N("Secretária bilíngue ou coordenador ou especialista"),
            8000,
            IF($N497 = 7 + N("Diretor"),
                15000,
                IF($N497 = 14 + N("Gerente"),
                    12000,
                    IF($N497 = 9 + N("Estagiário"),
                        705,
                        IF($N497 = 10 + N("Trainee"),
                            805,
                            IF($N497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IF($L497 = 7,
  500,
  IF($L497 = 8,
    1000,
    IF($L497 = 9,
      1500,
      IF($L497 = 10,
        2000,
        0
      )
    )
  )
)
+
N("Adicional no salário por área")
+
IF($M497 = 14 + N("Tecnologia da Informação"),
  120,
  IF($M497 = 16 + N("Vendas"),
    110,
    IF($M497 = 15 + N("Jurídico"),
      100,
      IF(OR($M497 = 8, $M497 = 9, $M497 = 11) + N("Recursos humanos ou comercial ou comunicação e marketing"),
        80,
        0
      )
    )
  )
)
+
N("Adicionando pegadinha")
+
IF(AND($M497 = 16, $L497 = 9, $N497 = 11) + N("Se for de vendas, com mestrado, analista sênior"),
  IF($J497 = 5,
    100,
    0
  )
  +
  IF($H497 = "M",
    200,
    0
  ),
  0
)</f>
        <v>8000</v>
      </c>
    </row>
    <row r="498" spans="1:22" x14ac:dyDescent="0.2">
      <c r="A498" s="7" cm="1">
        <f t="array" aca="1" ref="A498" ca="1">INDEX(Companies!$A:$A,RANDBETWEEN(2,COUNTA(Companies!$A:$A)),1)</f>
        <v>2</v>
      </c>
      <c r="B498" s="5">
        <f t="shared" si="70"/>
        <v>497</v>
      </c>
      <c r="C498" s="6">
        <f t="shared" ca="1" si="71"/>
        <v>1</v>
      </c>
      <c r="D498" s="7">
        <f ca="1">IF($B498 = 1 + N("Presidente"),
    127,
    IF($B498 = 2 + N("Vice-Presidente"),
        72,
        IF($B498 = 3 + N("Secretária bilíngue"),
            13,
            RANDBETWEEN(5,COUNT(Name!$A:$A) + 1)
        )
    )
)</f>
        <v>268</v>
      </c>
      <c r="E498" s="7" t="str">
        <f ca="1" xml:space="preserve">
VLOOKUP(
  $D498,
  Name!$A:$B,
  2,
  FALSE
)
&amp; " " &amp;
IF($B498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Nascimento Rodrigues</v>
      </c>
      <c r="F498" s="7">
        <v>2</v>
      </c>
      <c r="G498" s="7" t="str" cm="1">
        <f t="array" aca="1" ref="G498" ca="1">VLOOKUP(INDEX(States!$B:$B,RANDBETWEEN(2,COUNTA(States!$A:$A)),1),States!$B:$C,2,FALSE)</f>
        <v xml:space="preserve"> ÉVORA</v>
      </c>
      <c r="H498" s="7" t="str">
        <f ca="1">VLOOKUP($D498,Name!$A:$C,3,FALSE)</f>
        <v>F</v>
      </c>
      <c r="I498" s="7" cm="1">
        <f t="array" aca="1" ref="I498" ca="1">INDEX('Marital status'!$A:$A,RANDBETWEEN(2,COUNTA('Marital status'!$A:$A)),1)</f>
        <v>2</v>
      </c>
      <c r="J498" s="7">
        <f t="shared" ca="1" si="72"/>
        <v>2</v>
      </c>
      <c r="K498" s="8">
        <f t="shared" ca="1" si="73"/>
        <v>29746</v>
      </c>
      <c r="L498" s="6">
        <f t="shared" ca="1" si="74"/>
        <v>4</v>
      </c>
      <c r="M498" s="7">
        <f ca="1" xml:space="preserve">
  IF(OR($N498 = 2, $N498 = 3, $N498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498" s="6">
        <f t="shared" ca="1" si="75"/>
        <v>7</v>
      </c>
      <c r="O498" s="7" t="str">
        <f ca="1">VLOOKUP($N498,Roles!$A:$B,2,FALSE)</f>
        <v>Trainee</v>
      </c>
      <c r="P498" s="6" t="e">
        <f t="shared" ca="1" si="76"/>
        <v>#N/A</v>
      </c>
      <c r="Q498" s="8">
        <f ca="1" xml:space="preserve">
IF(
  OR(
    $N498=5,$N498=6,$N498=7,$N498=8,$N498=14
  ),
  36161,
  IF(
     (
      (TODAY() - $K498) / 365
     ) &lt; 19,
      TODAY(),
      RANDBETWEEN(36161,TODAY())
  )
)</f>
        <v>36161</v>
      </c>
      <c r="R498" s="6">
        <f ca="1">RANDBETWEEN(2,COUNTA('Recruitment source'!$A:$A))</f>
        <v>8</v>
      </c>
      <c r="S498" s="8" t="e">
        <f t="shared" ca="1" si="77"/>
        <v>#N/A</v>
      </c>
      <c r="T498" s="6" t="e">
        <f t="shared" ca="1" si="78"/>
        <v>#N/A</v>
      </c>
      <c r="U498" s="6">
        <f t="shared" ca="1" si="79"/>
        <v>5</v>
      </c>
      <c r="V498" s="1">
        <f ca="1" xml:space="preserve">
IF($N498 = 5 + N("Presidente"),
    27000,
    IF($N498 = 6 + N("Vice-presidente"),
        23000,
        IF(OR($N498 = 8, $N498= 13, $N498 = 12) + N("Secretária bilíngue ou coordenador ou especialista"),
            8000,
            IF($N498 = 7 + N("Diretor"),
                15000,
                IF($N498 = 14 + N("Gerente"),
                    12000,
                    IF($N498 = 9 + N("Estagiário"),
                        705,
                        IF($N498 = 10 + N("Trainee"),
                            805,
                            IF($N498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IF($L498 = 7,
  500,
  IF($L498 = 8,
    1000,
    IF($L498 = 9,
      1500,
      IF($L498 = 10,
        2000,
        0
      )
    )
  )
)
+
N("Adicional no salário por área")
+
IF($M498 = 14 + N("Tecnologia da Informação"),
  120,
  IF($M498 = 16 + N("Vendas"),
    110,
    IF($M498 = 15 + N("Jurídico"),
      100,
      IF(OR($M498 = 8, $M498 = 9, $M498 = 11) + N("Recursos humanos ou comercial ou comunicação e marketing"),
        80,
        0
      )
    )
  )
)
+
N("Adicionando pegadinha")
+
IF(AND($M498 = 16, $L498 = 9, $N498 = 11) + N("Se for de vendas, com mestrado, analista sênior"),
  IF($J498 = 5,
    100,
    0
  )
  +
  IF($H498 = "M",
    200,
    0
  ),
  0
)</f>
        <v>15000</v>
      </c>
    </row>
    <row r="499" spans="1:22" x14ac:dyDescent="0.2">
      <c r="A499" s="7" cm="1">
        <f t="array" aca="1" ref="A499" ca="1">INDEX(Companies!$A:$A,RANDBETWEEN(2,COUNTA(Companies!$A:$A)),1)</f>
        <v>2</v>
      </c>
      <c r="B499" s="5">
        <f t="shared" si="70"/>
        <v>498</v>
      </c>
      <c r="C499" s="6">
        <f t="shared" ca="1" si="71"/>
        <v>1</v>
      </c>
      <c r="D499" s="7">
        <f ca="1">IF($B499 = 1 + N("Presidente"),
    127,
    IF($B499 = 2 + N("Vice-Presidente"),
        72,
        IF($B499 = 3 + N("Secretária bilíngue"),
            13,
            RANDBETWEEN(5,COUNT(Name!$A:$A) + 1)
        )
    )
)</f>
        <v>108</v>
      </c>
      <c r="E499" s="7" t="str">
        <f ca="1" xml:space="preserve">
VLOOKUP(
  $D499,
  Name!$A:$B,
  2,
  FALSE
)
&amp; " " &amp;
IF($B499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Dantas Carneiro</v>
      </c>
      <c r="F499" s="7">
        <v>2</v>
      </c>
      <c r="G499" s="7" t="str" cm="1">
        <f t="array" aca="1" ref="G499" ca="1">VLOOKUP(INDEX(States!$B:$B,RANDBETWEEN(2,COUNTA(States!$A:$A)),1),States!$B:$C,2,FALSE)</f>
        <v>Leiria</v>
      </c>
      <c r="H499" s="7" t="str">
        <f ca="1">VLOOKUP($D499,Name!$A:$C,3,FALSE)</f>
        <v>M</v>
      </c>
      <c r="I499" s="7" cm="1">
        <f t="array" aca="1" ref="I499" ca="1">INDEX('Marital status'!$A:$A,RANDBETWEEN(2,COUNTA('Marital status'!$A:$A)),1)</f>
        <v>2</v>
      </c>
      <c r="J499" s="7">
        <f t="shared" ca="1" si="72"/>
        <v>2</v>
      </c>
      <c r="K499" s="8">
        <f t="shared" ca="1" si="73"/>
        <v>33637</v>
      </c>
      <c r="L499" s="6">
        <f t="shared" ca="1" si="74"/>
        <v>5</v>
      </c>
      <c r="M499" s="7">
        <f ca="1" xml:space="preserve">
  IF(OR($N499 = 2, $N499 = 3, $N499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499" s="6">
        <f t="shared" ca="1" si="75"/>
        <v>8</v>
      </c>
      <c r="O499" s="7" t="str">
        <f ca="1">VLOOKUP($N499,Roles!$A:$B,2,FALSE)</f>
        <v>Analyst</v>
      </c>
      <c r="P499" s="6">
        <f t="shared" ca="1" si="76"/>
        <v>4</v>
      </c>
      <c r="Q499" s="8">
        <f ca="1" xml:space="preserve">
IF(
  OR(
    $N499=5,$N499=6,$N499=7,$N499=8,$N499=14
  ),
  36161,
  IF(
     (
      (TODAY() - $K499) / 365
     ) &lt; 19,
      TODAY(),
      RANDBETWEEN(36161,TODAY())
  )
)</f>
        <v>36161</v>
      </c>
      <c r="R499" s="6">
        <f ca="1">RANDBETWEEN(2,COUNTA('Recruitment source'!$A:$A))</f>
        <v>5</v>
      </c>
      <c r="S499" s="8" t="e">
        <f t="shared" ca="1" si="77"/>
        <v>#N/A</v>
      </c>
      <c r="T499" s="6" t="e">
        <f t="shared" ca="1" si="78"/>
        <v>#N/A</v>
      </c>
      <c r="U499" s="6">
        <f t="shared" ca="1" si="79"/>
        <v>3</v>
      </c>
      <c r="V499" s="1">
        <f ca="1" xml:space="preserve">
IF($N499 = 5 + N("Presidente"),
    27000,
    IF($N499 = 6 + N("Vice-presidente"),
        23000,
        IF(OR($N499 = 8, $N499= 13, $N499 = 12) + N("Secretária bilíngue ou coordenador ou especialista"),
            8000,
            IF($N499 = 7 + N("Diretor"),
                15000,
                IF($N499 = 14 + N("Gerente"),
                    12000,
                    IF($N499 = 9 + N("Estagiário"),
                        705,
                        IF($N499 = 10 + N("Trainee"),
                            805,
                            IF($N499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IF($L499 = 7,
  500,
  IF($L499 = 8,
    1000,
    IF($L499 = 9,
      1500,
      IF($L499 = 10,
        2000,
        0
      )
    )
  )
)
+
N("Adicional no salário por área")
+
IF($M499 = 14 + N("Tecnologia da Informação"),
  120,
  IF($M499 = 16 + N("Vendas"),
    110,
    IF($M499 = 15 + N("Jurídico"),
      100,
      IF(OR($M499 = 8, $M499 = 9, $M499 = 11) + N("Recursos humanos ou comercial ou comunicação e marketing"),
        80,
        0
      )
    )
  )
)
+
N("Adicionando pegadinha")
+
IF(AND($M499 = 16, $L499 = 9, $N499 = 11) + N("Se for de vendas, com mestrado, analista sênior"),
  IF($J499 = 5,
    100,
    0
  )
  +
  IF($H499 = "M",
    200,
    0
  ),
  0
)</f>
        <v>8000</v>
      </c>
    </row>
    <row r="500" spans="1:22" x14ac:dyDescent="0.2">
      <c r="A500" s="7" cm="1">
        <f t="array" aca="1" ref="A500" ca="1">INDEX(Companies!$A:$A,RANDBETWEEN(2,COUNTA(Companies!$A:$A)),1)</f>
        <v>2</v>
      </c>
      <c r="B500" s="5">
        <f t="shared" si="70"/>
        <v>499</v>
      </c>
      <c r="C500" s="6">
        <f t="shared" ca="1" si="71"/>
        <v>1</v>
      </c>
      <c r="D500" s="7">
        <f ca="1">IF($B500 = 1 + N("Presidente"),
    127,
    IF($B500 = 2 + N("Vice-Presidente"),
        72,
        IF($B500 = 3 + N("Secretária bilíngue"),
            13,
            RANDBETWEEN(5,COUNT(Name!$A:$A) + 1)
        )
    )
)</f>
        <v>164</v>
      </c>
      <c r="E500" s="7" t="str">
        <f ca="1" xml:space="preserve">
VLOOKUP(
  $D500,
  Name!$A:$B,
  2,
  FALSE
)
&amp; " " &amp;
IF($B500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Alvim Rocha</v>
      </c>
      <c r="F500" s="7">
        <v>2</v>
      </c>
      <c r="G500" s="7" t="str" cm="1">
        <f t="array" aca="1" ref="G500" ca="1">VLOOKUP(INDEX(States!$B:$B,RANDBETWEEN(2,COUNTA(States!$A:$A)),1),States!$B:$C,2,FALSE)</f>
        <v xml:space="preserve"> Lisboa</v>
      </c>
      <c r="H500" s="7" t="str">
        <f ca="1">VLOOKUP($D500,Name!$A:$C,3,FALSE)</f>
        <v>F</v>
      </c>
      <c r="I500" s="7" cm="1">
        <f t="array" aca="1" ref="I500" ca="1">INDEX('Marital status'!$A:$A,RANDBETWEEN(2,COUNTA('Marital status'!$A:$A)),1)</f>
        <v>4</v>
      </c>
      <c r="J500" s="7">
        <f t="shared" ca="1" si="72"/>
        <v>2</v>
      </c>
      <c r="K500" s="8">
        <f t="shared" ca="1" si="73"/>
        <v>33856</v>
      </c>
      <c r="L500" s="6">
        <f t="shared" ca="1" si="74"/>
        <v>4</v>
      </c>
      <c r="M500" s="7">
        <f ca="1" xml:space="preserve">
  IF(OR($N500 = 2, $N500 = 3, $N500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00" s="6">
        <f t="shared" ca="1" si="75"/>
        <v>7</v>
      </c>
      <c r="O500" s="7" t="str">
        <f ca="1">VLOOKUP($N500,Roles!$A:$B,2,FALSE)</f>
        <v>Trainee</v>
      </c>
      <c r="P500" s="6" t="e">
        <f t="shared" ca="1" si="76"/>
        <v>#N/A</v>
      </c>
      <c r="Q500" s="8">
        <f ca="1" xml:space="preserve">
IF(
  OR(
    $N500=5,$N500=6,$N500=7,$N500=8,$N500=14
  ),
  36161,
  IF(
     (
      (TODAY() - $K500) / 365
     ) &lt; 19,
      TODAY(),
      RANDBETWEEN(36161,TODAY())
  )
)</f>
        <v>36161</v>
      </c>
      <c r="R500" s="6">
        <f ca="1">RANDBETWEEN(2,COUNTA('Recruitment source'!$A:$A))</f>
        <v>7</v>
      </c>
      <c r="S500" s="8" t="e">
        <f t="shared" ca="1" si="77"/>
        <v>#N/A</v>
      </c>
      <c r="T500" s="6" t="e">
        <f t="shared" ca="1" si="78"/>
        <v>#N/A</v>
      </c>
      <c r="U500" s="6">
        <f t="shared" ca="1" si="79"/>
        <v>4</v>
      </c>
      <c r="V500" s="1">
        <f ca="1" xml:space="preserve">
IF($N500 = 5 + N("Presidente"),
    27000,
    IF($N500 = 6 + N("Vice-presidente"),
        23000,
        IF(OR($N500 = 8, $N500= 13, $N500 = 12) + N("Secretária bilíngue ou coordenador ou especialista"),
            8000,
            IF($N500 = 7 + N("Diretor"),
                15000,
                IF($N500 = 14 + N("Gerente"),
                    12000,
                    IF($N500 = 9 + N("Estagiário"),
                        705,
                        IF($N500 = 10 + N("Trainee"),
                            805,
                            IF($N500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IF($L500 = 7,
  500,
  IF($L500 = 8,
    1000,
    IF($L500 = 9,
      1500,
      IF($L500 = 10,
        2000,
        0
      )
    )
  )
)
+
N("Adicional no salário por área")
+
IF($M500 = 14 + N("Tecnologia da Informação"),
  120,
  IF($M500 = 16 + N("Vendas"),
    110,
    IF($M500 = 15 + N("Jurídico"),
      100,
      IF(OR($M500 = 8, $M500 = 9, $M500 = 11) + N("Recursos humanos ou comercial ou comunicação e marketing"),
        80,
        0
      )
    )
  )
)
+
N("Adicionando pegadinha")
+
IF(AND($M500 = 16, $L500 = 9, $N500 = 11) + N("Se for de vendas, com mestrado, analista sênior"),
  IF($J500 = 5,
    100,
    0
  )
  +
  IF($H500 = "M",
    200,
    0
  ),
  0
)</f>
        <v>15080</v>
      </c>
    </row>
    <row r="501" spans="1:22" x14ac:dyDescent="0.2">
      <c r="A501" s="7" cm="1">
        <f t="array" aca="1" ref="A501" ca="1">INDEX(Companies!$A:$A,RANDBETWEEN(2,COUNTA(Companies!$A:$A)),1)</f>
        <v>2</v>
      </c>
      <c r="B501" s="5">
        <f t="shared" si="70"/>
        <v>500</v>
      </c>
      <c r="C501" s="6">
        <f t="shared" ca="1" si="71"/>
        <v>1</v>
      </c>
      <c r="D501" s="7">
        <f ca="1">IF($B501 = 1 + N("Presidente"),
    127,
    IF($B501 = 2 + N("Vice-Presidente"),
        72,
        IF($B501 = 3 + N("Secretária bilíngue"),
            13,
            RANDBETWEEN(5,COUNT(Name!$A:$A) + 1)
        )
    )
)</f>
        <v>44</v>
      </c>
      <c r="E501" s="7" t="str">
        <f ca="1" xml:space="preserve">
VLOOKUP(
  $D501,
  Name!$A:$B,
  2,
  FALSE
)
&amp; " " &amp;
IF($B501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Santos Machado</v>
      </c>
      <c r="F501" s="7">
        <v>2</v>
      </c>
      <c r="G501" s="7" t="str" cm="1">
        <f t="array" aca="1" ref="G501" ca="1">VLOOKUP(INDEX(States!$B:$B,RANDBETWEEN(2,COUNTA(States!$A:$A)),1),States!$B:$C,2,FALSE)</f>
        <v>Viana do Castelo</v>
      </c>
      <c r="H501" s="7" t="str">
        <f ca="1">VLOOKUP($D501,Name!$A:$C,3,FALSE)</f>
        <v>F</v>
      </c>
      <c r="I501" s="7" cm="1">
        <f t="array" aca="1" ref="I501" ca="1">INDEX('Marital status'!$A:$A,RANDBETWEEN(2,COUNTA('Marital status'!$A:$A)),1)</f>
        <v>6</v>
      </c>
      <c r="J501" s="7">
        <f t="shared" ca="1" si="72"/>
        <v>2</v>
      </c>
      <c r="K501" s="8">
        <f t="shared" ca="1" si="73"/>
        <v>33781</v>
      </c>
      <c r="L501" s="6">
        <f t="shared" ca="1" si="74"/>
        <v>4</v>
      </c>
      <c r="M501" s="7">
        <f ca="1" xml:space="preserve">
  IF(OR($N501 = 2, $N501 = 3, $N501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501" s="6">
        <f t="shared" ca="1" si="75"/>
        <v>8</v>
      </c>
      <c r="O501" s="7" t="str">
        <f ca="1">VLOOKUP($N501,Roles!$A:$B,2,FALSE)</f>
        <v>Analyst</v>
      </c>
      <c r="P501" s="6">
        <f t="shared" ca="1" si="76"/>
        <v>4</v>
      </c>
      <c r="Q501" s="8">
        <f ca="1" xml:space="preserve">
IF(
  OR(
    $N501=5,$N501=6,$N501=7,$N501=8,$N501=14
  ),
  36161,
  IF(
     (
      (TODAY() - $K501) / 365
     ) &lt; 19,
      TODAY(),
      RANDBETWEEN(36161,TODAY())
  )
)</f>
        <v>36161</v>
      </c>
      <c r="R501" s="6">
        <f ca="1">RANDBETWEEN(2,COUNTA('Recruitment source'!$A:$A))</f>
        <v>2</v>
      </c>
      <c r="S501" s="8" t="e">
        <f t="shared" ca="1" si="77"/>
        <v>#N/A</v>
      </c>
      <c r="T501" s="6" t="e">
        <f t="shared" ca="1" si="78"/>
        <v>#N/A</v>
      </c>
      <c r="U501" s="6">
        <f t="shared" ca="1" si="79"/>
        <v>4</v>
      </c>
      <c r="V501" s="1">
        <f ca="1" xml:space="preserve">
IF($N501 = 5 + N("Presidente"),
    27000,
    IF($N501 = 6 + N("Vice-presidente"),
        23000,
        IF(OR($N501 = 8, $N501= 13, $N501 = 12) + N("Secretária bilíngue ou coordenador ou especialista"),
            8000,
            IF($N501 = 7 + N("Diretor"),
                15000,
                IF($N501 = 14 + N("Gerente"),
                    12000,
                    IF($N501 = 9 + N("Estagiário"),
                        705,
                        IF($N501 = 10 + N("Trainee"),
                            805,
                            IF($N501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IF($L501 = 7,
  500,
  IF($L501 = 8,
    1000,
    IF($L501 = 9,
      1500,
      IF($L501 = 10,
        2000,
        0
      )
    )
  )
)
+
N("Adicional no salário por área")
+
IF($M501 = 14 + N("Tecnologia da Informação"),
  120,
  IF($M501 = 16 + N("Vendas"),
    110,
    IF($M501 = 15 + N("Jurídico"),
      100,
      IF(OR($M501 = 8, $M501 = 9, $M501 = 11) + N("Recursos humanos ou comercial ou comunicação e marketing"),
        80,
        0
      )
    )
  )
)
+
N("Adicionando pegadinha")
+
IF(AND($M501 = 16, $L501 = 9, $N501 = 11) + N("Se for de vendas, com mestrado, analista sênior"),
  IF($J501 = 5,
    100,
    0
  )
  +
  IF($H501 = "M",
    200,
    0
  ),
  0
)</f>
        <v>8000</v>
      </c>
    </row>
    <row r="502" spans="1:22" x14ac:dyDescent="0.2">
      <c r="A502" s="7" cm="1">
        <f t="array" aca="1" ref="A502" ca="1">INDEX(Companies!$A:$A,RANDBETWEEN(2,COUNTA(Companies!$A:$A)),1)</f>
        <v>2</v>
      </c>
      <c r="B502" s="5">
        <f t="shared" si="70"/>
        <v>501</v>
      </c>
      <c r="C502" s="6">
        <f t="shared" ca="1" si="71"/>
        <v>1</v>
      </c>
      <c r="D502" s="7">
        <f ca="1">IF($B502 = 1 + N("Presidente"),
    127,
    IF($B502 = 2 + N("Vice-Presidente"),
        72,
        IF($B502 = 3 + N("Secretária bilíngue"),
            13,
            RANDBETWEEN(5,COUNT(Name!$A:$A) + 1)
        )
    )
)</f>
        <v>226</v>
      </c>
      <c r="E502" s="7" t="str">
        <f ca="1" xml:space="preserve">
VLOOKUP(
  $D502,
  Name!$A:$B,
  2,
  FALSE
)
&amp; " " &amp;
IF($B502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Farina Pellegrini</v>
      </c>
      <c r="F502" s="7">
        <v>2</v>
      </c>
      <c r="G502" s="7" t="str" cm="1">
        <f t="array" aca="1" ref="G502" ca="1">VLOOKUP(INDEX(States!$B:$B,RANDBETWEEN(2,COUNTA(States!$A:$A)),1),States!$B:$C,2,FALSE)</f>
        <v>Faro</v>
      </c>
      <c r="H502" s="7" t="str">
        <f ca="1">VLOOKUP($D502,Name!$A:$C,3,FALSE)</f>
        <v>M</v>
      </c>
      <c r="I502" s="7" cm="1">
        <f t="array" aca="1" ref="I502" ca="1">INDEX('Marital status'!$A:$A,RANDBETWEEN(2,COUNTA('Marital status'!$A:$A)),1)</f>
        <v>5</v>
      </c>
      <c r="J502" s="7">
        <f t="shared" ca="1" si="72"/>
        <v>2</v>
      </c>
      <c r="K502" s="8">
        <f t="shared" ca="1" si="73"/>
        <v>34800</v>
      </c>
      <c r="L502" s="6">
        <f t="shared" ca="1" si="74"/>
        <v>4</v>
      </c>
      <c r="M502" s="7">
        <f ca="1" xml:space="preserve">
  IF(OR($N502 = 2, $N502 = 3, $N502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502" s="6">
        <f t="shared" ca="1" si="75"/>
        <v>7</v>
      </c>
      <c r="O502" s="7" t="str">
        <f ca="1">VLOOKUP($N502,Roles!$A:$B,2,FALSE)</f>
        <v>Trainee</v>
      </c>
      <c r="P502" s="6" t="e">
        <f t="shared" ca="1" si="76"/>
        <v>#N/A</v>
      </c>
      <c r="Q502" s="8">
        <f ca="1" xml:space="preserve">
IF(
  OR(
    $N502=5,$N502=6,$N502=7,$N502=8,$N502=14
  ),
  36161,
  IF(
     (
      (TODAY() - $K502) / 365
     ) &lt; 19,
      TODAY(),
      RANDBETWEEN(36161,TODAY())
  )
)</f>
        <v>36161</v>
      </c>
      <c r="R502" s="6">
        <f ca="1">RANDBETWEEN(2,COUNTA('Recruitment source'!$A:$A))</f>
        <v>8</v>
      </c>
      <c r="S502" s="8" t="e">
        <f t="shared" ca="1" si="77"/>
        <v>#N/A</v>
      </c>
      <c r="T502" s="6" t="e">
        <f t="shared" ca="1" si="78"/>
        <v>#N/A</v>
      </c>
      <c r="U502" s="6">
        <f t="shared" ca="1" si="79"/>
        <v>2</v>
      </c>
      <c r="V502" s="1">
        <f ca="1" xml:space="preserve">
IF($N502 = 5 + N("Presidente"),
    27000,
    IF($N502 = 6 + N("Vice-presidente"),
        23000,
        IF(OR($N502 = 8, $N502= 13, $N502 = 12) + N("Secretária bilíngue ou coordenador ou especialista"),
            8000,
            IF($N502 = 7 + N("Diretor"),
                15000,
                IF($N502 = 14 + N("Gerente"),
                    12000,
                    IF($N502 = 9 + N("Estagiário"),
                        705,
                        IF($N502 = 10 + N("Trainee"),
                            805,
                            IF($N502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IF($L502 = 7,
  500,
  IF($L502 = 8,
    1000,
    IF($L502 = 9,
      1500,
      IF($L502 = 10,
        2000,
        0
      )
    )
  )
)
+
N("Adicional no salário por área")
+
IF($M502 = 14 + N("Tecnologia da Informação"),
  120,
  IF($M502 = 16 + N("Vendas"),
    110,
    IF($M502 = 15 + N("Jurídico"),
      100,
      IF(OR($M502 = 8, $M502 = 9, $M502 = 11) + N("Recursos humanos ou comercial ou comunicação e marketing"),
        80,
        0
      )
    )
  )
)
+
N("Adicionando pegadinha")
+
IF(AND($M502 = 16, $L502 = 9, $N502 = 11) + N("Se for de vendas, com mestrado, analista sênior"),
  IF($J502 = 5,
    100,
    0
  )
  +
  IF($H502 = "M",
    200,
    0
  ),
  0
)</f>
        <v>15000</v>
      </c>
    </row>
    <row r="503" spans="1:22" x14ac:dyDescent="0.2">
      <c r="A503" s="7" cm="1">
        <f t="array" aca="1" ref="A503" ca="1">INDEX(Companies!$A:$A,RANDBETWEEN(2,COUNTA(Companies!$A:$A)),1)</f>
        <v>2</v>
      </c>
      <c r="B503" s="5">
        <f t="shared" si="70"/>
        <v>502</v>
      </c>
      <c r="C503" s="6">
        <f t="shared" ca="1" si="71"/>
        <v>1</v>
      </c>
      <c r="D503" s="7">
        <f ca="1">IF($B503 = 1 + N("Presidente"),
    127,
    IF($B503 = 2 + N("Vice-Presidente"),
        72,
        IF($B503 = 3 + N("Secretária bilíngue"),
            13,
            RANDBETWEEN(5,COUNT(Name!$A:$A) + 1)
        )
    )
)</f>
        <v>280</v>
      </c>
      <c r="E503" s="7" t="str">
        <f ca="1" xml:space="preserve">
VLOOKUP(
  $D503,
  Name!$A:$B,
  2,
  FALSE
)
&amp; " " &amp;
IF($B503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Amor Barros</v>
      </c>
      <c r="F503" s="7">
        <v>2</v>
      </c>
      <c r="G503" s="7" t="str" cm="1">
        <f t="array" aca="1" ref="G503" ca="1">VLOOKUP(INDEX(States!$B:$B,RANDBETWEEN(2,COUNTA(States!$A:$A)),1),States!$B:$C,2,FALSE)</f>
        <v xml:space="preserve"> ÉVORA</v>
      </c>
      <c r="H503" s="7" t="str">
        <f ca="1">VLOOKUP($D503,Name!$A:$C,3,FALSE)</f>
        <v>F</v>
      </c>
      <c r="I503" s="7" cm="1">
        <f t="array" aca="1" ref="I503" ca="1">INDEX('Marital status'!$A:$A,RANDBETWEEN(2,COUNTA('Marital status'!$A:$A)),1)</f>
        <v>6</v>
      </c>
      <c r="J503" s="7">
        <f t="shared" ca="1" si="72"/>
        <v>2</v>
      </c>
      <c r="K503" s="8">
        <f t="shared" ca="1" si="73"/>
        <v>33847</v>
      </c>
      <c r="L503" s="6">
        <f t="shared" ca="1" si="74"/>
        <v>5</v>
      </c>
      <c r="M503" s="7">
        <f ca="1" xml:space="preserve">
  IF(OR($N503 = 2, $N503 = 3, $N503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503" s="6">
        <f t="shared" ca="1" si="75"/>
        <v>8</v>
      </c>
      <c r="O503" s="7" t="str">
        <f ca="1">VLOOKUP($N503,Roles!$A:$B,2,FALSE)</f>
        <v>Analyst</v>
      </c>
      <c r="P503" s="6">
        <f t="shared" ca="1" si="76"/>
        <v>3</v>
      </c>
      <c r="Q503" s="8">
        <f ca="1" xml:space="preserve">
IF(
  OR(
    $N503=5,$N503=6,$N503=7,$N503=8,$N503=14
  ),
  36161,
  IF(
     (
      (TODAY() - $K503) / 365
     ) &lt; 19,
      TODAY(),
      RANDBETWEEN(36161,TODAY())
  )
)</f>
        <v>36161</v>
      </c>
      <c r="R503" s="6">
        <f ca="1">RANDBETWEEN(2,COUNTA('Recruitment source'!$A:$A))</f>
        <v>11</v>
      </c>
      <c r="S503" s="8" t="e">
        <f t="shared" ca="1" si="77"/>
        <v>#N/A</v>
      </c>
      <c r="T503" s="6" t="e">
        <f t="shared" ca="1" si="78"/>
        <v>#N/A</v>
      </c>
      <c r="U503" s="6">
        <f t="shared" ca="1" si="79"/>
        <v>4</v>
      </c>
      <c r="V503" s="1">
        <f ca="1" xml:space="preserve">
IF($N503 = 5 + N("Presidente"),
    27000,
    IF($N503 = 6 + N("Vice-presidente"),
        23000,
        IF(OR($N503 = 8, $N503= 13, $N503 = 12) + N("Secretária bilíngue ou coordenador ou especialista"),
            8000,
            IF($N503 = 7 + N("Diretor"),
                15000,
                IF($N503 = 14 + N("Gerente"),
                    12000,
                    IF($N503 = 9 + N("Estagiário"),
                        705,
                        IF($N503 = 10 + N("Trainee"),
                            805,
                            IF($N503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IF($L503 = 7,
  500,
  IF($L503 = 8,
    1000,
    IF($L503 = 9,
      1500,
      IF($L503 = 10,
        2000,
        0
      )
    )
  )
)
+
N("Adicional no salário por área")
+
IF($M503 = 14 + N("Tecnologia da Informação"),
  120,
  IF($M503 = 16 + N("Vendas"),
    110,
    IF($M503 = 15 + N("Jurídico"),
      100,
      IF(OR($M503 = 8, $M503 = 9, $M503 = 11) + N("Recursos humanos ou comercial ou comunicação e marketing"),
        80,
        0
      )
    )
  )
)
+
N("Adicionando pegadinha")
+
IF(AND($M503 = 16, $L503 = 9, $N503 = 11) + N("Se for de vendas, com mestrado, analista sênior"),
  IF($J503 = 5,
    100,
    0
  )
  +
  IF($H503 = "M",
    200,
    0
  ),
  0
)</f>
        <v>8000</v>
      </c>
    </row>
    <row r="504" spans="1:22" x14ac:dyDescent="0.2">
      <c r="A504" s="7" cm="1">
        <f t="array" aca="1" ref="A504" ca="1">INDEX(Companies!$A:$A,RANDBETWEEN(2,COUNTA(Companies!$A:$A)),1)</f>
        <v>2</v>
      </c>
      <c r="B504" s="5">
        <f t="shared" si="70"/>
        <v>503</v>
      </c>
      <c r="C504" s="6">
        <f t="shared" ca="1" si="71"/>
        <v>1</v>
      </c>
      <c r="D504" s="7">
        <f ca="1">IF($B504 = 1 + N("Presidente"),
    127,
    IF($B504 = 2 + N("Vice-Presidente"),
        72,
        IF($B504 = 3 + N("Secretária bilíngue"),
            13,
            RANDBETWEEN(5,COUNT(Name!$A:$A) + 1)
        )
    )
)</f>
        <v>165</v>
      </c>
      <c r="E504" s="7" t="str">
        <f ca="1" xml:space="preserve">
VLOOKUP(
  $D504,
  Name!$A:$B,
  2,
  FALSE
)
&amp; " " &amp;
IF($B504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Romano Lima</v>
      </c>
      <c r="F504" s="7">
        <v>2</v>
      </c>
      <c r="G504" s="7" t="str" cm="1">
        <f t="array" aca="1" ref="G504" ca="1">VLOOKUP(INDEX(States!$B:$B,RANDBETWEEN(2,COUNTA(States!$A:$A)),1),States!$B:$C,2,FALSE)</f>
        <v>braga</v>
      </c>
      <c r="H504" s="7" t="str">
        <f ca="1">VLOOKUP($D504,Name!$A:$C,3,FALSE)</f>
        <v>F</v>
      </c>
      <c r="I504" s="7" cm="1">
        <f t="array" aca="1" ref="I504" ca="1">INDEX('Marital status'!$A:$A,RANDBETWEEN(2,COUNTA('Marital status'!$A:$A)),1)</f>
        <v>3</v>
      </c>
      <c r="J504" s="7">
        <f t="shared" ca="1" si="72"/>
        <v>3</v>
      </c>
      <c r="K504" s="8">
        <f t="shared" ca="1" si="73"/>
        <v>18197</v>
      </c>
      <c r="L504" s="6">
        <f t="shared" ca="1" si="74"/>
        <v>4</v>
      </c>
      <c r="M504" s="7">
        <f ca="1" xml:space="preserve">
  IF(OR($N504 = 2, $N504 = 3, $N504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04" s="6">
        <f t="shared" ca="1" si="75"/>
        <v>6</v>
      </c>
      <c r="O504" s="7" t="str">
        <f ca="1">VLOOKUP($N504,Roles!$A:$B,2,FALSE)</f>
        <v>Intern</v>
      </c>
      <c r="P504" s="6" t="e">
        <f t="shared" ca="1" si="76"/>
        <v>#N/A</v>
      </c>
      <c r="Q504" s="8">
        <f ca="1" xml:space="preserve">
IF(
  OR(
    $N504=5,$N504=6,$N504=7,$N504=8,$N504=14
  ),
  36161,
  IF(
     (
      (TODAY() - $K504) / 365
     ) &lt; 19,
      TODAY(),
      RANDBETWEEN(36161,TODAY())
  )
)</f>
        <v>36161</v>
      </c>
      <c r="R504" s="6">
        <f ca="1">RANDBETWEEN(2,COUNTA('Recruitment source'!$A:$A))</f>
        <v>3</v>
      </c>
      <c r="S504" s="8" t="e">
        <f t="shared" ca="1" si="77"/>
        <v>#N/A</v>
      </c>
      <c r="T504" s="6" t="e">
        <f t="shared" ca="1" si="78"/>
        <v>#N/A</v>
      </c>
      <c r="U504" s="6">
        <f t="shared" ca="1" si="79"/>
        <v>2</v>
      </c>
      <c r="V504" s="1">
        <f ca="1" xml:space="preserve">
IF($N504 = 5 + N("Presidente"),
    27000,
    IF($N504 = 6 + N("Vice-presidente"),
        23000,
        IF(OR($N504 = 8, $N504= 13, $N504 = 12) + N("Secretária bilíngue ou coordenador ou especialista"),
            8000,
            IF($N504 = 7 + N("Diretor"),
                15000,
                IF($N504 = 14 + N("Gerente"),
                    12000,
                    IF($N504 = 9 + N("Estagiário"),
                        705,
                        IF($N504 = 10 + N("Trainee"),
                            805,
                            IF($N504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IF($L504 = 7,
  500,
  IF($L504 = 8,
    1000,
    IF($L504 = 9,
      1500,
      IF($L504 = 10,
        2000,
        0
      )
    )
  )
)
+
N("Adicional no salário por área")
+
IF($M504 = 14 + N("Tecnologia da Informação"),
  120,
  IF($M504 = 16 + N("Vendas"),
    110,
    IF($M504 = 15 + N("Jurídico"),
      100,
      IF(OR($M504 = 8, $M504 = 9, $M504 = 11) + N("Recursos humanos ou comercial ou comunicação e marketing"),
        80,
        0
      )
    )
  )
)
+
N("Adicionando pegadinha")
+
IF(AND($M504 = 16, $L504 = 9, $N504 = 11) + N("Se for de vendas, com mestrado, analista sênior"),
  IF($J504 = 5,
    100,
    0
  )
  +
  IF($H504 = "M",
    200,
    0
  ),
  0
)</f>
        <v>23080</v>
      </c>
    </row>
    <row r="505" spans="1:22" x14ac:dyDescent="0.2">
      <c r="A505" s="7" cm="1">
        <f t="array" aca="1" ref="A505" ca="1">INDEX(Companies!$A:$A,RANDBETWEEN(2,COUNTA(Companies!$A:$A)),1)</f>
        <v>2</v>
      </c>
      <c r="B505" s="5">
        <f t="shared" si="70"/>
        <v>504</v>
      </c>
      <c r="C505" s="6">
        <f t="shared" ca="1" si="71"/>
        <v>1</v>
      </c>
      <c r="D505" s="7">
        <f ca="1">IF($B505 = 1 + N("Presidente"),
    127,
    IF($B505 = 2 + N("Vice-Presidente"),
        72,
        IF($B505 = 3 + N("Secretária bilíngue"),
            13,
            RANDBETWEEN(5,COUNT(Name!$A:$A) + 1)
        )
    )
)</f>
        <v>90</v>
      </c>
      <c r="E505" s="7" t="str">
        <f ca="1" xml:space="preserve">
VLOOKUP(
  $D505,
  Name!$A:$B,
  2,
  FALSE
)
&amp; " " &amp;
IF($B505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Fernandes Medeiros</v>
      </c>
      <c r="F505" s="7">
        <v>2</v>
      </c>
      <c r="G505" s="7" t="str" cm="1">
        <f t="array" aca="1" ref="G505" ca="1">VLOOKUP(INDEX(States!$B:$B,RANDBETWEEN(2,COUNTA(States!$A:$A)),1),States!$B:$C,2,FALSE)</f>
        <v>Portalegre</v>
      </c>
      <c r="H505" s="7" t="str">
        <f ca="1">VLOOKUP($D505,Name!$A:$C,3,FALSE)</f>
        <v>M</v>
      </c>
      <c r="I505" s="7" cm="1">
        <f t="array" aca="1" ref="I505" ca="1">INDEX('Marital status'!$A:$A,RANDBETWEEN(2,COUNTA('Marital status'!$A:$A)),1)</f>
        <v>2</v>
      </c>
      <c r="J505" s="7">
        <f t="shared" ca="1" si="72"/>
        <v>2</v>
      </c>
      <c r="K505" s="8">
        <f t="shared" ca="1" si="73"/>
        <v>33086</v>
      </c>
      <c r="L505" s="6">
        <f t="shared" ca="1" si="74"/>
        <v>5</v>
      </c>
      <c r="M505" s="7">
        <f ca="1" xml:space="preserve">
  IF(OR($N505 = 2, $N505 = 3, $N505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05" s="6">
        <f t="shared" ca="1" si="75"/>
        <v>8</v>
      </c>
      <c r="O505" s="7" t="str">
        <f ca="1">VLOOKUP($N505,Roles!$A:$B,2,FALSE)</f>
        <v>Analyst</v>
      </c>
      <c r="P505" s="6">
        <f t="shared" ca="1" si="76"/>
        <v>3</v>
      </c>
      <c r="Q505" s="8">
        <f ca="1" xml:space="preserve">
IF(
  OR(
    $N505=5,$N505=6,$N505=7,$N505=8,$N505=14
  ),
  36161,
  IF(
     (
      (TODAY() - $K505) / 365
     ) &lt; 19,
      TODAY(),
      RANDBETWEEN(36161,TODAY())
  )
)</f>
        <v>36161</v>
      </c>
      <c r="R505" s="6">
        <f ca="1">RANDBETWEEN(2,COUNTA('Recruitment source'!$A:$A))</f>
        <v>3</v>
      </c>
      <c r="S505" s="8" t="e">
        <f t="shared" ca="1" si="77"/>
        <v>#N/A</v>
      </c>
      <c r="T505" s="6" t="e">
        <f t="shared" ca="1" si="78"/>
        <v>#N/A</v>
      </c>
      <c r="U505" s="6">
        <f t="shared" ca="1" si="79"/>
        <v>5</v>
      </c>
      <c r="V505" s="1">
        <f ca="1" xml:space="preserve">
IF($N505 = 5 + N("Presidente"),
    27000,
    IF($N505 = 6 + N("Vice-presidente"),
        23000,
        IF(OR($N505 = 8, $N505= 13, $N505 = 12) + N("Secretária bilíngue ou coordenador ou especialista"),
            8000,
            IF($N505 = 7 + N("Diretor"),
                15000,
                IF($N505 = 14 + N("Gerente"),
                    12000,
                    IF($N505 = 9 + N("Estagiário"),
                        705,
                        IF($N505 = 10 + N("Trainee"),
                            805,
                            IF($N505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IF($L505 = 7,
  500,
  IF($L505 = 8,
    1000,
    IF($L505 = 9,
      1500,
      IF($L505 = 10,
        2000,
        0
      )
    )
  )
)
+
N("Adicional no salário por área")
+
IF($M505 = 14 + N("Tecnologia da Informação"),
  120,
  IF($M505 = 16 + N("Vendas"),
    110,
    IF($M505 = 15 + N("Jurídico"),
      100,
      IF(OR($M505 = 8, $M505 = 9, $M505 = 11) + N("Recursos humanos ou comercial ou comunicação e marketing"),
        80,
        0
      )
    )
  )
)
+
N("Adicionando pegadinha")
+
IF(AND($M505 = 16, $L505 = 9, $N505 = 11) + N("Se for de vendas, com mestrado, analista sênior"),
  IF($J505 = 5,
    100,
    0
  )
  +
  IF($H505 = "M",
    200,
    0
  ),
  0
)</f>
        <v>8000</v>
      </c>
    </row>
    <row r="506" spans="1:22" x14ac:dyDescent="0.2">
      <c r="A506" s="7" cm="1">
        <f t="array" aca="1" ref="A506" ca="1">INDEX(Companies!$A:$A,RANDBETWEEN(2,COUNTA(Companies!$A:$A)),1)</f>
        <v>2</v>
      </c>
      <c r="B506" s="5">
        <f t="shared" si="70"/>
        <v>505</v>
      </c>
      <c r="C506" s="6">
        <f t="shared" ca="1" si="71"/>
        <v>1</v>
      </c>
      <c r="D506" s="7">
        <f ca="1">IF($B506 = 1 + N("Presidente"),
    127,
    IF($B506 = 2 + N("Vice-Presidente"),
        72,
        IF($B506 = 3 + N("Secretária bilíngue"),
            13,
            RANDBETWEEN(5,COUNT(Name!$A:$A) + 1)
        )
    )
)</f>
        <v>361</v>
      </c>
      <c r="E506" s="7" t="str">
        <f ca="1" xml:space="preserve">
VLOOKUP(
  $D506,
  Name!$A:$B,
  2,
  FALSE
)
&amp; " " &amp;
IF($B506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Alvim Ferrari</v>
      </c>
      <c r="F506" s="7">
        <v>2</v>
      </c>
      <c r="G506" s="7" t="str" cm="1">
        <f t="array" aca="1" ref="G506" ca="1">VLOOKUP(INDEX(States!$B:$B,RANDBETWEEN(2,COUNTA(States!$A:$A)),1),States!$B:$C,2,FALSE)</f>
        <v>Coimbra</v>
      </c>
      <c r="H506" s="7" t="str">
        <f ca="1">VLOOKUP($D506,Name!$A:$C,3,FALSE)</f>
        <v>M</v>
      </c>
      <c r="I506" s="7" cm="1">
        <f t="array" aca="1" ref="I506" ca="1">INDEX('Marital status'!$A:$A,RANDBETWEEN(2,COUNTA('Marital status'!$A:$A)),1)</f>
        <v>5</v>
      </c>
      <c r="J506" s="7">
        <f t="shared" ca="1" si="72"/>
        <v>4</v>
      </c>
      <c r="K506" s="8">
        <f t="shared" ca="1" si="73"/>
        <v>34728</v>
      </c>
      <c r="L506" s="6">
        <f t="shared" ca="1" si="74"/>
        <v>4</v>
      </c>
      <c r="M506" s="7">
        <f ca="1" xml:space="preserve">
  IF(OR($N506 = 2, $N506 = 3, $N506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06" s="6">
        <f t="shared" ca="1" si="75"/>
        <v>7</v>
      </c>
      <c r="O506" s="7" t="str">
        <f ca="1">VLOOKUP($N506,Roles!$A:$B,2,FALSE)</f>
        <v>Trainee</v>
      </c>
      <c r="P506" s="6" t="e">
        <f t="shared" ca="1" si="76"/>
        <v>#N/A</v>
      </c>
      <c r="Q506" s="8">
        <f ca="1" xml:space="preserve">
IF(
  OR(
    $N506=5,$N506=6,$N506=7,$N506=8,$N506=14
  ),
  36161,
  IF(
     (
      (TODAY() - $K506) / 365
     ) &lt; 19,
      TODAY(),
      RANDBETWEEN(36161,TODAY())
  )
)</f>
        <v>36161</v>
      </c>
      <c r="R506" s="6">
        <f ca="1">RANDBETWEEN(2,COUNTA('Recruitment source'!$A:$A))</f>
        <v>4</v>
      </c>
      <c r="S506" s="8" t="e">
        <f t="shared" ca="1" si="77"/>
        <v>#N/A</v>
      </c>
      <c r="T506" s="6" t="e">
        <f t="shared" ca="1" si="78"/>
        <v>#N/A</v>
      </c>
      <c r="U506" s="6">
        <f t="shared" ca="1" si="79"/>
        <v>4</v>
      </c>
      <c r="V506" s="1">
        <f ca="1" xml:space="preserve">
IF($N506 = 5 + N("Presidente"),
    27000,
    IF($N506 = 6 + N("Vice-presidente"),
        23000,
        IF(OR($N506 = 8, $N506= 13, $N506 = 12) + N("Secretária bilíngue ou coordenador ou especialista"),
            8000,
            IF($N506 = 7 + N("Diretor"),
                15000,
                IF($N506 = 14 + N("Gerente"),
                    12000,
                    IF($N506 = 9 + N("Estagiário"),
                        705,
                        IF($N506 = 10 + N("Trainee"),
                            805,
                            IF($N506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IF($L506 = 7,
  500,
  IF($L506 = 8,
    1000,
    IF($L506 = 9,
      1500,
      IF($L506 = 10,
        2000,
        0
      )
    )
  )
)
+
N("Adicional no salário por área")
+
IF($M506 = 14 + N("Tecnologia da Informação"),
  120,
  IF($M506 = 16 + N("Vendas"),
    110,
    IF($M506 = 15 + N("Jurídico"),
      100,
      IF(OR($M506 = 8, $M506 = 9, $M506 = 11) + N("Recursos humanos ou comercial ou comunicação e marketing"),
        80,
        0
      )
    )
  )
)
+
N("Adicionando pegadinha")
+
IF(AND($M506 = 16, $L506 = 9, $N506 = 11) + N("Se for de vendas, com mestrado, analista sênior"),
  IF($J506 = 5,
    100,
    0
  )
  +
  IF($H506 = "M",
    200,
    0
  ),
  0
)</f>
        <v>15000</v>
      </c>
    </row>
    <row r="507" spans="1:22" x14ac:dyDescent="0.2">
      <c r="A507" s="7" cm="1">
        <f t="array" aca="1" ref="A507" ca="1">INDEX(Companies!$A:$A,RANDBETWEEN(2,COUNTA(Companies!$A:$A)),1)</f>
        <v>2</v>
      </c>
      <c r="B507" s="5">
        <f t="shared" si="70"/>
        <v>506</v>
      </c>
      <c r="C507" s="6">
        <f t="shared" ca="1" si="71"/>
        <v>1</v>
      </c>
      <c r="D507" s="7">
        <f ca="1">IF($B507 = 1 + N("Presidente"),
    127,
    IF($B507 = 2 + N("Vice-Presidente"),
        72,
        IF($B507 = 3 + N("Secretária bilíngue"),
            13,
            RANDBETWEEN(5,COUNT(Name!$A:$A) + 1)
        )
    )
)</f>
        <v>220</v>
      </c>
      <c r="E507" s="7" t="str">
        <f ca="1" xml:space="preserve">
VLOOKUP(
  $D507,
  Name!$A:$B,
  2,
  FALSE
)
&amp; " " &amp;
IF($B507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sobrenome Caruso</v>
      </c>
      <c r="F507" s="7">
        <v>2</v>
      </c>
      <c r="G507" s="7" t="str" cm="1">
        <f t="array" aca="1" ref="G507" ca="1">VLOOKUP(INDEX(States!$B:$B,RANDBETWEEN(2,COUNTA(States!$A:$A)),1),States!$B:$C,2,FALSE)</f>
        <v>Castelo Branco</v>
      </c>
      <c r="H507" s="7" t="str">
        <f ca="1">VLOOKUP($D507,Name!$A:$C,3,FALSE)</f>
        <v>F</v>
      </c>
      <c r="I507" s="7" cm="1">
        <f t="array" aca="1" ref="I507" ca="1">INDEX('Marital status'!$A:$A,RANDBETWEEN(2,COUNTA('Marital status'!$A:$A)),1)</f>
        <v>3</v>
      </c>
      <c r="J507" s="7">
        <f t="shared" ca="1" si="72"/>
        <v>2</v>
      </c>
      <c r="K507" s="8">
        <f t="shared" ca="1" si="73"/>
        <v>36264</v>
      </c>
      <c r="L507" s="6">
        <f t="shared" ca="1" si="74"/>
        <v>4</v>
      </c>
      <c r="M507" s="7">
        <f ca="1" xml:space="preserve">
  IF(OR($N507 = 2, $N507 = 3, $N507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507" s="6">
        <f t="shared" ca="1" si="75"/>
        <v>8</v>
      </c>
      <c r="O507" s="7" t="str">
        <f ca="1">VLOOKUP($N507,Roles!$A:$B,2,FALSE)</f>
        <v>Analyst</v>
      </c>
      <c r="P507" s="6">
        <f t="shared" ca="1" si="76"/>
        <v>4</v>
      </c>
      <c r="Q507" s="8">
        <f ca="1" xml:space="preserve">
IF(
  OR(
    $N507=5,$N507=6,$N507=7,$N507=8,$N507=14
  ),
  36161,
  IF(
     (
      (TODAY() - $K507) / 365
     ) &lt; 19,
      TODAY(),
      RANDBETWEEN(36161,TODAY())
  )
)</f>
        <v>36161</v>
      </c>
      <c r="R507" s="6">
        <f ca="1">RANDBETWEEN(2,COUNTA('Recruitment source'!$A:$A))</f>
        <v>5</v>
      </c>
      <c r="S507" s="8" t="e">
        <f t="shared" ca="1" si="77"/>
        <v>#N/A</v>
      </c>
      <c r="T507" s="6" t="e">
        <f t="shared" ca="1" si="78"/>
        <v>#N/A</v>
      </c>
      <c r="U507" s="6">
        <f t="shared" ca="1" si="79"/>
        <v>4</v>
      </c>
      <c r="V507" s="1">
        <f ca="1" xml:space="preserve">
IF($N507 = 5 + N("Presidente"),
    27000,
    IF($N507 = 6 + N("Vice-presidente"),
        23000,
        IF(OR($N507 = 8, $N507= 13, $N507 = 12) + N("Secretária bilíngue ou coordenador ou especialista"),
            8000,
            IF($N507 = 7 + N("Diretor"),
                15000,
                IF($N507 = 14 + N("Gerente"),
                    12000,
                    IF($N507 = 9 + N("Estagiário"),
                        705,
                        IF($N507 = 10 + N("Trainee"),
                            805,
                            IF($N507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IF($L507 = 7,
  500,
  IF($L507 = 8,
    1000,
    IF($L507 = 9,
      1500,
      IF($L507 = 10,
        2000,
        0
      )
    )
  )
)
+
N("Adicional no salário por área")
+
IF($M507 = 14 + N("Tecnologia da Informação"),
  120,
  IF($M507 = 16 + N("Vendas"),
    110,
    IF($M507 = 15 + N("Jurídico"),
      100,
      IF(OR($M507 = 8, $M507 = 9, $M507 = 11) + N("Recursos humanos ou comercial ou comunicação e marketing"),
        80,
        0
      )
    )
  )
)
+
N("Adicionando pegadinha")
+
IF(AND($M507 = 16, $L507 = 9, $N507 = 11) + N("Se for de vendas, com mestrado, analista sênior"),
  IF($J507 = 5,
    100,
    0
  )
  +
  IF($H507 = "M",
    200,
    0
  ),
  0
)</f>
        <v>8000</v>
      </c>
    </row>
    <row r="508" spans="1:22" x14ac:dyDescent="0.2">
      <c r="A508" s="7" cm="1">
        <f t="array" aca="1" ref="A508" ca="1">INDEX(Companies!$A:$A,RANDBETWEEN(2,COUNTA(Companies!$A:$A)),1)</f>
        <v>2</v>
      </c>
      <c r="B508" s="5">
        <f t="shared" si="70"/>
        <v>507</v>
      </c>
      <c r="C508" s="6">
        <f t="shared" ca="1" si="71"/>
        <v>1</v>
      </c>
      <c r="D508" s="7">
        <f ca="1">IF($B508 = 1 + N("Presidente"),
    127,
    IF($B508 = 2 + N("Vice-Presidente"),
        72,
        IF($B508 = 3 + N("Secretária bilíngue"),
            13,
            RANDBETWEEN(5,COUNT(Name!$A:$A) + 1)
        )
    )
)</f>
        <v>241</v>
      </c>
      <c r="E508" s="7" t="str">
        <f ca="1" xml:space="preserve">
VLOOKUP(
  $D508,
  Name!$A:$B,
  2,
  FALSE
)
&amp; " " &amp;
IF($B508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Carvalho Andrade</v>
      </c>
      <c r="F508" s="7">
        <v>2</v>
      </c>
      <c r="G508" s="7" t="str" cm="1">
        <f t="array" aca="1" ref="G508" ca="1">VLOOKUP(INDEX(States!$B:$B,RANDBETWEEN(2,COUNTA(States!$A:$A)),1),States!$B:$C,2,FALSE)</f>
        <v xml:space="preserve"> Setúbal </v>
      </c>
      <c r="H508" s="7" t="str">
        <f ca="1">VLOOKUP($D508,Name!$A:$C,3,FALSE)</f>
        <v>M</v>
      </c>
      <c r="I508" s="7" cm="1">
        <f t="array" aca="1" ref="I508" ca="1">INDEX('Marital status'!$A:$A,RANDBETWEEN(2,COUNTA('Marital status'!$A:$A)),1)</f>
        <v>6</v>
      </c>
      <c r="J508" s="7">
        <f t="shared" ca="1" si="72"/>
        <v>2</v>
      </c>
      <c r="K508" s="8">
        <f t="shared" ca="1" si="73"/>
        <v>35387</v>
      </c>
      <c r="L508" s="6">
        <f t="shared" ca="1" si="74"/>
        <v>4</v>
      </c>
      <c r="M508" s="7">
        <f ca="1" xml:space="preserve">
  IF(OR($N508 = 2, $N508 = 3, $N508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08" s="6">
        <f t="shared" ca="1" si="75"/>
        <v>7</v>
      </c>
      <c r="O508" s="7" t="str">
        <f ca="1">VLOOKUP($N508,Roles!$A:$B,2,FALSE)</f>
        <v>Trainee</v>
      </c>
      <c r="P508" s="6" t="e">
        <f t="shared" ca="1" si="76"/>
        <v>#N/A</v>
      </c>
      <c r="Q508" s="8">
        <f ca="1" xml:space="preserve">
IF(
  OR(
    $N508=5,$N508=6,$N508=7,$N508=8,$N508=14
  ),
  36161,
  IF(
     (
      (TODAY() - $K508) / 365
     ) &lt; 19,
      TODAY(),
      RANDBETWEEN(36161,TODAY())
  )
)</f>
        <v>36161</v>
      </c>
      <c r="R508" s="6">
        <f ca="1">RANDBETWEEN(2,COUNTA('Recruitment source'!$A:$A))</f>
        <v>4</v>
      </c>
      <c r="S508" s="8" t="e">
        <f t="shared" ca="1" si="77"/>
        <v>#N/A</v>
      </c>
      <c r="T508" s="6" t="e">
        <f t="shared" ca="1" si="78"/>
        <v>#N/A</v>
      </c>
      <c r="U508" s="6">
        <f t="shared" ca="1" si="79"/>
        <v>4</v>
      </c>
      <c r="V508" s="1">
        <f ca="1" xml:space="preserve">
IF($N508 = 5 + N("Presidente"),
    27000,
    IF($N508 = 6 + N("Vice-presidente"),
        23000,
        IF(OR($N508 = 8, $N508= 13, $N508 = 12) + N("Secretária bilíngue ou coordenador ou especialista"),
            8000,
            IF($N508 = 7 + N("Diretor"),
                15000,
                IF($N508 = 14 + N("Gerente"),
                    12000,
                    IF($N508 = 9 + N("Estagiário"),
                        705,
                        IF($N508 = 10 + N("Trainee"),
                            805,
                            IF($N508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IF($L508 = 7,
  500,
  IF($L508 = 8,
    1000,
    IF($L508 = 9,
      1500,
      IF($L508 = 10,
        2000,
        0
      )
    )
  )
)
+
N("Adicional no salário por área")
+
IF($M508 = 14 + N("Tecnologia da Informação"),
  120,
  IF($M508 = 16 + N("Vendas"),
    110,
    IF($M508 = 15 + N("Jurídico"),
      100,
      IF(OR($M508 = 8, $M508 = 9, $M508 = 11) + N("Recursos humanos ou comercial ou comunicação e marketing"),
        80,
        0
      )
    )
  )
)
+
N("Adicionando pegadinha")
+
IF(AND($M508 = 16, $L508 = 9, $N508 = 11) + N("Se for de vendas, com mestrado, analista sênior"),
  IF($J508 = 5,
    100,
    0
  )
  +
  IF($H508 = "M",
    200,
    0
  ),
  0
)</f>
        <v>15080</v>
      </c>
    </row>
    <row r="509" spans="1:22" x14ac:dyDescent="0.2">
      <c r="A509" s="7" cm="1">
        <f t="array" aca="1" ref="A509" ca="1">INDEX(Companies!$A:$A,RANDBETWEEN(2,COUNTA(Companies!$A:$A)),1)</f>
        <v>2</v>
      </c>
      <c r="B509" s="5">
        <f t="shared" si="70"/>
        <v>508</v>
      </c>
      <c r="C509" s="6">
        <f t="shared" ca="1" si="71"/>
        <v>1</v>
      </c>
      <c r="D509" s="7">
        <f ca="1">IF($B509 = 1 + N("Presidente"),
    127,
    IF($B509 = 2 + N("Vice-Presidente"),
        72,
        IF($B509 = 3 + N("Secretária bilíngue"),
            13,
            RANDBETWEEN(5,COUNT(Name!$A:$A) + 1)
        )
    )
)</f>
        <v>185</v>
      </c>
      <c r="E509" s="7" t="str">
        <f ca="1" xml:space="preserve">
VLOOKUP(
  $D509,
  Name!$A:$B,
  2,
  FALSE
)
&amp; " " &amp;
IF($B509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Borba Almeida</v>
      </c>
      <c r="F509" s="7">
        <v>2</v>
      </c>
      <c r="G509" s="7" t="str" cm="1">
        <f t="array" aca="1" ref="G509" ca="1">VLOOKUP(INDEX(States!$B:$B,RANDBETWEEN(2,COUNTA(States!$A:$A)),1),States!$B:$C,2,FALSE)</f>
        <v>Viana do Castelo</v>
      </c>
      <c r="H509" s="7" t="str">
        <f ca="1">VLOOKUP($D509,Name!$A:$C,3,FALSE)</f>
        <v>M</v>
      </c>
      <c r="I509" s="7" cm="1">
        <f t="array" aca="1" ref="I509" ca="1">INDEX('Marital status'!$A:$A,RANDBETWEEN(2,COUNTA('Marital status'!$A:$A)),1)</f>
        <v>5</v>
      </c>
      <c r="J509" s="7">
        <f t="shared" ca="1" si="72"/>
        <v>2</v>
      </c>
      <c r="K509" s="8">
        <f t="shared" ca="1" si="73"/>
        <v>33591</v>
      </c>
      <c r="L509" s="6">
        <f t="shared" ca="1" si="74"/>
        <v>5</v>
      </c>
      <c r="M509" s="7">
        <f ca="1" xml:space="preserve">
  IF(OR($N509 = 2, $N509 = 3, $N509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509" s="6">
        <f t="shared" ca="1" si="75"/>
        <v>8</v>
      </c>
      <c r="O509" s="7" t="str">
        <f ca="1">VLOOKUP($N509,Roles!$A:$B,2,FALSE)</f>
        <v>Analyst</v>
      </c>
      <c r="P509" s="6">
        <f t="shared" ca="1" si="76"/>
        <v>3</v>
      </c>
      <c r="Q509" s="8">
        <f ca="1" xml:space="preserve">
IF(
  OR(
    $N509=5,$N509=6,$N509=7,$N509=8,$N509=14
  ),
  36161,
  IF(
     (
      (TODAY() - $K509) / 365
     ) &lt; 19,
      TODAY(),
      RANDBETWEEN(36161,TODAY())
  )
)</f>
        <v>36161</v>
      </c>
      <c r="R509" s="6">
        <f ca="1">RANDBETWEEN(2,COUNTA('Recruitment source'!$A:$A))</f>
        <v>7</v>
      </c>
      <c r="S509" s="8" t="e">
        <f t="shared" ca="1" si="77"/>
        <v>#N/A</v>
      </c>
      <c r="T509" s="6" t="e">
        <f t="shared" ca="1" si="78"/>
        <v>#N/A</v>
      </c>
      <c r="U509" s="6">
        <f t="shared" ca="1" si="79"/>
        <v>4</v>
      </c>
      <c r="V509" s="1">
        <f ca="1" xml:space="preserve">
IF($N509 = 5 + N("Presidente"),
    27000,
    IF($N509 = 6 + N("Vice-presidente"),
        23000,
        IF(OR($N509 = 8, $N509= 13, $N509 = 12) + N("Secretária bilíngue ou coordenador ou especialista"),
            8000,
            IF($N509 = 7 + N("Diretor"),
                15000,
                IF($N509 = 14 + N("Gerente"),
                    12000,
                    IF($N509 = 9 + N("Estagiário"),
                        705,
                        IF($N509 = 10 + N("Trainee"),
                            805,
                            IF($N509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IF($L509 = 7,
  500,
  IF($L509 = 8,
    1000,
    IF($L509 = 9,
      1500,
      IF($L509 = 10,
        2000,
        0
      )
    )
  )
)
+
N("Adicional no salário por área")
+
IF($M509 = 14 + N("Tecnologia da Informação"),
  120,
  IF($M509 = 16 + N("Vendas"),
    110,
    IF($M509 = 15 + N("Jurídico"),
      100,
      IF(OR($M509 = 8, $M509 = 9, $M509 = 11) + N("Recursos humanos ou comercial ou comunicação e marketing"),
        80,
        0
      )
    )
  )
)
+
N("Adicionando pegadinha")
+
IF(AND($M509 = 16, $L509 = 9, $N509 = 11) + N("Se for de vendas, com mestrado, analista sênior"),
  IF($J509 = 5,
    100,
    0
  )
  +
  IF($H509 = "M",
    200,
    0
  ),
  0
)</f>
        <v>8000</v>
      </c>
    </row>
    <row r="510" spans="1:22" x14ac:dyDescent="0.2">
      <c r="A510" s="7" cm="1">
        <f t="array" aca="1" ref="A510" ca="1">INDEX(Companies!$A:$A,RANDBETWEEN(2,COUNTA(Companies!$A:$A)),1)</f>
        <v>2</v>
      </c>
      <c r="B510" s="5">
        <f t="shared" si="70"/>
        <v>509</v>
      </c>
      <c r="C510" s="6">
        <f t="shared" ca="1" si="71"/>
        <v>1</v>
      </c>
      <c r="D510" s="7">
        <f ca="1">IF($B510 = 1 + N("Presidente"),
    127,
    IF($B510 = 2 + N("Vice-Presidente"),
        72,
        IF($B510 = 3 + N("Secretária bilíngue"),
            13,
            RANDBETWEEN(5,COUNT(Name!$A:$A) + 1)
        )
    )
)</f>
        <v>51</v>
      </c>
      <c r="E510" s="7" t="str">
        <f ca="1" xml:space="preserve">
VLOOKUP(
  $D510,
  Name!$A:$B,
  2,
  FALSE
)
&amp; " " &amp;
IF($B510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Asvilla Testa</v>
      </c>
      <c r="F510" s="7">
        <v>2</v>
      </c>
      <c r="G510" s="7" t="str" cm="1">
        <f t="array" aca="1" ref="G510" ca="1">VLOOKUP(INDEX(States!$B:$B,RANDBETWEEN(2,COUNTA(States!$A:$A)),1),States!$B:$C,2,FALSE)</f>
        <v>Madeira</v>
      </c>
      <c r="H510" s="7" t="str">
        <f ca="1">VLOOKUP($D510,Name!$A:$C,3,FALSE)</f>
        <v>F</v>
      </c>
      <c r="I510" s="7" cm="1">
        <f t="array" aca="1" ref="I510" ca="1">INDEX('Marital status'!$A:$A,RANDBETWEEN(2,COUNTA('Marital status'!$A:$A)),1)</f>
        <v>5</v>
      </c>
      <c r="J510" s="7">
        <f t="shared" ca="1" si="72"/>
        <v>2</v>
      </c>
      <c r="K510" s="8">
        <f t="shared" ca="1" si="73"/>
        <v>34604</v>
      </c>
      <c r="L510" s="6">
        <f t="shared" ca="1" si="74"/>
        <v>4</v>
      </c>
      <c r="M510" s="7">
        <f ca="1" xml:space="preserve">
  IF(OR($N510 = 2, $N510 = 3, $N510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10" s="6">
        <f t="shared" ca="1" si="75"/>
        <v>7</v>
      </c>
      <c r="O510" s="7" t="str">
        <f ca="1">VLOOKUP($N510,Roles!$A:$B,2,FALSE)</f>
        <v>Trainee</v>
      </c>
      <c r="P510" s="6" t="e">
        <f t="shared" ca="1" si="76"/>
        <v>#N/A</v>
      </c>
      <c r="Q510" s="8">
        <f ca="1" xml:space="preserve">
IF(
  OR(
    $N510=5,$N510=6,$N510=7,$N510=8,$N510=14
  ),
  36161,
  IF(
     (
      (TODAY() - $K510) / 365
     ) &lt; 19,
      TODAY(),
      RANDBETWEEN(36161,TODAY())
  )
)</f>
        <v>36161</v>
      </c>
      <c r="R510" s="6">
        <f ca="1">RANDBETWEEN(2,COUNTA('Recruitment source'!$A:$A))</f>
        <v>3</v>
      </c>
      <c r="S510" s="8" t="e">
        <f t="shared" ca="1" si="77"/>
        <v>#N/A</v>
      </c>
      <c r="T510" s="6" t="e">
        <f t="shared" ca="1" si="78"/>
        <v>#N/A</v>
      </c>
      <c r="U510" s="6">
        <f t="shared" ca="1" si="79"/>
        <v>5</v>
      </c>
      <c r="V510" s="1">
        <f ca="1" xml:space="preserve">
IF($N510 = 5 + N("Presidente"),
    27000,
    IF($N510 = 6 + N("Vice-presidente"),
        23000,
        IF(OR($N510 = 8, $N510= 13, $N510 = 12) + N("Secretária bilíngue ou coordenador ou especialista"),
            8000,
            IF($N510 = 7 + N("Diretor"),
                15000,
                IF($N510 = 14 + N("Gerente"),
                    12000,
                    IF($N510 = 9 + N("Estagiário"),
                        705,
                        IF($N510 = 10 + N("Trainee"),
                            805,
                            IF($N510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IF($L510 = 7,
  500,
  IF($L510 = 8,
    1000,
    IF($L510 = 9,
      1500,
      IF($L510 = 10,
        2000,
        0
      )
    )
  )
)
+
N("Adicional no salário por área")
+
IF($M510 = 14 + N("Tecnologia da Informação"),
  120,
  IF($M510 = 16 + N("Vendas"),
    110,
    IF($M510 = 15 + N("Jurídico"),
      100,
      IF(OR($M510 = 8, $M510 = 9, $M510 = 11) + N("Recursos humanos ou comercial ou comunicação e marketing"),
        80,
        0
      )
    )
  )
)
+
N("Adicionando pegadinha")
+
IF(AND($M510 = 16, $L510 = 9, $N510 = 11) + N("Se for de vendas, com mestrado, analista sênior"),
  IF($J510 = 5,
    100,
    0
  )
  +
  IF($H510 = "M",
    200,
    0
  ),
  0
)</f>
        <v>15080</v>
      </c>
    </row>
    <row r="511" spans="1:22" x14ac:dyDescent="0.2">
      <c r="A511" s="7" cm="1">
        <f t="array" aca="1" ref="A511" ca="1">INDEX(Companies!$A:$A,RANDBETWEEN(2,COUNTA(Companies!$A:$A)),1)</f>
        <v>2</v>
      </c>
      <c r="B511" s="5">
        <f t="shared" si="70"/>
        <v>510</v>
      </c>
      <c r="C511" s="6">
        <f t="shared" ca="1" si="71"/>
        <v>1</v>
      </c>
      <c r="D511" s="7">
        <f ca="1">IF($B511 = 1 + N("Presidente"),
    127,
    IF($B511 = 2 + N("Vice-Presidente"),
        72,
        IF($B511 = 3 + N("Secretária bilíngue"),
            13,
            RANDBETWEEN(5,COUNT(Name!$A:$A) + 1)
        )
    )
)</f>
        <v>235</v>
      </c>
      <c r="E511" s="7" t="str">
        <f ca="1" xml:space="preserve">
VLOOKUP(
  $D511,
  Name!$A:$B,
  2,
  FALSE
)
&amp; " " &amp;
IF($B511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Bicalho Silva</v>
      </c>
      <c r="F511" s="7">
        <v>2</v>
      </c>
      <c r="G511" s="7" t="str" cm="1">
        <f t="array" aca="1" ref="G511" ca="1">VLOOKUP(INDEX(States!$B:$B,RANDBETWEEN(2,COUNTA(States!$A:$A)),1),States!$B:$C,2,FALSE)</f>
        <v>braga</v>
      </c>
      <c r="H511" s="7" t="str">
        <f ca="1">VLOOKUP($D511,Name!$A:$C,3,FALSE)</f>
        <v>M</v>
      </c>
      <c r="I511" s="7" cm="1">
        <f t="array" aca="1" ref="I511" ca="1">INDEX('Marital status'!$A:$A,RANDBETWEEN(2,COUNTA('Marital status'!$A:$A)),1)</f>
        <v>6</v>
      </c>
      <c r="J511" s="7">
        <f t="shared" ca="1" si="72"/>
        <v>3</v>
      </c>
      <c r="K511" s="8">
        <f t="shared" ca="1" si="73"/>
        <v>37142</v>
      </c>
      <c r="L511" s="6">
        <f t="shared" ca="1" si="74"/>
        <v>4</v>
      </c>
      <c r="M511" s="7">
        <f ca="1" xml:space="preserve">
  IF(OR($N511 = 2, $N511 = 3, $N511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11" s="6">
        <f t="shared" ca="1" si="75"/>
        <v>8</v>
      </c>
      <c r="O511" s="7" t="str">
        <f ca="1">VLOOKUP($N511,Roles!$A:$B,2,FALSE)</f>
        <v>Analyst</v>
      </c>
      <c r="P511" s="6">
        <f t="shared" ca="1" si="76"/>
        <v>2</v>
      </c>
      <c r="Q511" s="8">
        <f ca="1" xml:space="preserve">
IF(
  OR(
    $N511=5,$N511=6,$N511=7,$N511=8,$N511=14
  ),
  36161,
  IF(
     (
      (TODAY() - $K511) / 365
     ) &lt; 19,
      TODAY(),
      RANDBETWEEN(36161,TODAY())
  )
)</f>
        <v>36161</v>
      </c>
      <c r="R511" s="6">
        <f ca="1">RANDBETWEEN(2,COUNTA('Recruitment source'!$A:$A))</f>
        <v>2</v>
      </c>
      <c r="S511" s="8" t="e">
        <f t="shared" ca="1" si="77"/>
        <v>#N/A</v>
      </c>
      <c r="T511" s="6" t="e">
        <f t="shared" ca="1" si="78"/>
        <v>#N/A</v>
      </c>
      <c r="U511" s="6">
        <f t="shared" ca="1" si="79"/>
        <v>3</v>
      </c>
      <c r="V511" s="1">
        <f ca="1" xml:space="preserve">
IF($N511 = 5 + N("Presidente"),
    27000,
    IF($N511 = 6 + N("Vice-presidente"),
        23000,
        IF(OR($N511 = 8, $N511= 13, $N511 = 12) + N("Secretária bilíngue ou coordenador ou especialista"),
            8000,
            IF($N511 = 7 + N("Diretor"),
                15000,
                IF($N511 = 14 + N("Gerente"),
                    12000,
                    IF($N511 = 9 + N("Estagiário"),
                        705,
                        IF($N511 = 10 + N("Trainee"),
                            805,
                            IF($N511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IF($L511 = 7,
  500,
  IF($L511 = 8,
    1000,
    IF($L511 = 9,
      1500,
      IF($L511 = 10,
        2000,
        0
      )
    )
  )
)
+
N("Adicional no salário por área")
+
IF($M511 = 14 + N("Tecnologia da Informação"),
  120,
  IF($M511 = 16 + N("Vendas"),
    110,
    IF($M511 = 15 + N("Jurídico"),
      100,
      IF(OR($M511 = 8, $M511 = 9, $M511 = 11) + N("Recursos humanos ou comercial ou comunicação e marketing"),
        80,
        0
      )
    )
  )
)
+
N("Adicionando pegadinha")
+
IF(AND($M511 = 16, $L511 = 9, $N511 = 11) + N("Se for de vendas, com mestrado, analista sênior"),
  IF($J511 = 5,
    100,
    0
  )
  +
  IF($H511 = "M",
    200,
    0
  ),
  0
)</f>
        <v>8080</v>
      </c>
    </row>
    <row r="512" spans="1:22" x14ac:dyDescent="0.2">
      <c r="A512" s="7" cm="1">
        <f t="array" aca="1" ref="A512" ca="1">INDEX(Companies!$A:$A,RANDBETWEEN(2,COUNTA(Companies!$A:$A)),1)</f>
        <v>2</v>
      </c>
      <c r="B512" s="5">
        <f t="shared" si="70"/>
        <v>511</v>
      </c>
      <c r="C512" s="6">
        <f t="shared" ca="1" si="71"/>
        <v>1</v>
      </c>
      <c r="D512" s="7">
        <f ca="1">IF($B512 = 1 + N("Presidente"),
    127,
    IF($B512 = 2 + N("Vice-Presidente"),
        72,
        IF($B512 = 3 + N("Secretária bilíngue"),
            13,
            RANDBETWEEN(5,COUNT(Name!$A:$A) + 1)
        )
    )
)</f>
        <v>346</v>
      </c>
      <c r="E512" s="7" t="str">
        <f ca="1" xml:space="preserve">
VLOOKUP(
  $D512,
  Name!$A:$B,
  2,
  FALSE
)
&amp; " " &amp;
IF($B512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Mazza Morais</v>
      </c>
      <c r="F512" s="7">
        <v>2</v>
      </c>
      <c r="G512" s="7" t="str" cm="1">
        <f t="array" aca="1" ref="G512" ca="1">VLOOKUP(INDEX(States!$B:$B,RANDBETWEEN(2,COUNTA(States!$A:$A)),1),States!$B:$C,2,FALSE)</f>
        <v>Castelo Branco</v>
      </c>
      <c r="H512" s="7" t="str">
        <f ca="1">VLOOKUP($D512,Name!$A:$C,3,FALSE)</f>
        <v>M</v>
      </c>
      <c r="I512" s="7" cm="1">
        <f t="array" aca="1" ref="I512" ca="1">INDEX('Marital status'!$A:$A,RANDBETWEEN(2,COUNTA('Marital status'!$A:$A)),1)</f>
        <v>2</v>
      </c>
      <c r="J512" s="7">
        <f t="shared" ca="1" si="72"/>
        <v>2</v>
      </c>
      <c r="K512" s="8">
        <f t="shared" ca="1" si="73"/>
        <v>17472</v>
      </c>
      <c r="L512" s="6">
        <f t="shared" ca="1" si="74"/>
        <v>4</v>
      </c>
      <c r="M512" s="7">
        <f ca="1" xml:space="preserve">
  IF(OR($N512 = 2, $N512 = 3, $N512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512" s="6">
        <f t="shared" ca="1" si="75"/>
        <v>6</v>
      </c>
      <c r="O512" s="7" t="str">
        <f ca="1">VLOOKUP($N512,Roles!$A:$B,2,FALSE)</f>
        <v>Intern</v>
      </c>
      <c r="P512" s="6" t="e">
        <f t="shared" ca="1" si="76"/>
        <v>#N/A</v>
      </c>
      <c r="Q512" s="8">
        <f ca="1" xml:space="preserve">
IF(
  OR(
    $N512=5,$N512=6,$N512=7,$N512=8,$N512=14
  ),
  36161,
  IF(
     (
      (TODAY() - $K512) / 365
     ) &lt; 19,
      TODAY(),
      RANDBETWEEN(36161,TODAY())
  )
)</f>
        <v>36161</v>
      </c>
      <c r="R512" s="6">
        <f ca="1">RANDBETWEEN(2,COUNTA('Recruitment source'!$A:$A))</f>
        <v>3</v>
      </c>
      <c r="S512" s="8" t="e">
        <f t="shared" ca="1" si="77"/>
        <v>#N/A</v>
      </c>
      <c r="T512" s="6" t="e">
        <f t="shared" ca="1" si="78"/>
        <v>#N/A</v>
      </c>
      <c r="U512" s="6">
        <f t="shared" ca="1" si="79"/>
        <v>2</v>
      </c>
      <c r="V512" s="1">
        <f ca="1" xml:space="preserve">
IF($N512 = 5 + N("Presidente"),
    27000,
    IF($N512 = 6 + N("Vice-presidente"),
        23000,
        IF(OR($N512 = 8, $N512= 13, $N512 = 12) + N("Secretária bilíngue ou coordenador ou especialista"),
            8000,
            IF($N512 = 7 + N("Diretor"),
                15000,
                IF($N512 = 14 + N("Gerente"),
                    12000,
                    IF($N512 = 9 + N("Estagiário"),
                        705,
                        IF($N512 = 10 + N("Trainee"),
                            805,
                            IF($N512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IF($L512 = 7,
  500,
  IF($L512 = 8,
    1000,
    IF($L512 = 9,
      1500,
      IF($L512 = 10,
        2000,
        0
      )
    )
  )
)
+
N("Adicional no salário por área")
+
IF($M512 = 14 + N("Tecnologia da Informação"),
  120,
  IF($M512 = 16 + N("Vendas"),
    110,
    IF($M512 = 15 + N("Jurídico"),
      100,
      IF(OR($M512 = 8, $M512 = 9, $M512 = 11) + N("Recursos humanos ou comercial ou comunicação e marketing"),
        80,
        0
      )
    )
  )
)
+
N("Adicionando pegadinha")
+
IF(AND($M512 = 16, $L512 = 9, $N512 = 11) + N("Se for de vendas, com mestrado, analista sênior"),
  IF($J512 = 5,
    100,
    0
  )
  +
  IF($H512 = "M",
    200,
    0
  ),
  0
)</f>
        <v>23000</v>
      </c>
    </row>
    <row r="513" spans="1:22" x14ac:dyDescent="0.2">
      <c r="A513" s="7" cm="1">
        <f t="array" aca="1" ref="A513" ca="1">INDEX(Companies!$A:$A,RANDBETWEEN(2,COUNTA(Companies!$A:$A)),1)</f>
        <v>2</v>
      </c>
      <c r="B513" s="5">
        <f t="shared" si="70"/>
        <v>512</v>
      </c>
      <c r="C513" s="6">
        <f t="shared" ca="1" si="71"/>
        <v>1</v>
      </c>
      <c r="D513" s="7">
        <f ca="1">IF($B513 = 1 + N("Presidente"),
    127,
    IF($B513 = 2 + N("Vice-Presidente"),
        72,
        IF($B513 = 3 + N("Secretária bilíngue"),
            13,
            RANDBETWEEN(5,COUNT(Name!$A:$A) + 1)
        )
    )
)</f>
        <v>271</v>
      </c>
      <c r="E513" s="7" t="str">
        <f ca="1" xml:space="preserve">
VLOOKUP(
  $D513,
  Name!$A:$B,
  2,
  FALSE
)
&amp; " " &amp;
IF($B513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Alencar Paulista</v>
      </c>
      <c r="F513" s="7">
        <v>2</v>
      </c>
      <c r="G513" s="7" t="str" cm="1">
        <f t="array" aca="1" ref="G513" ca="1">VLOOKUP(INDEX(States!$B:$B,RANDBETWEEN(2,COUNTA(States!$A:$A)),1),States!$B:$C,2,FALSE)</f>
        <v>Coimbra</v>
      </c>
      <c r="H513" s="7" t="str">
        <f ca="1">VLOOKUP($D513,Name!$A:$C,3,FALSE)</f>
        <v>F</v>
      </c>
      <c r="I513" s="7" cm="1">
        <f t="array" aca="1" ref="I513" ca="1">INDEX('Marital status'!$A:$A,RANDBETWEEN(2,COUNTA('Marital status'!$A:$A)),1)</f>
        <v>4</v>
      </c>
      <c r="J513" s="7">
        <f t="shared" ca="1" si="72"/>
        <v>5</v>
      </c>
      <c r="K513" s="8">
        <f t="shared" ca="1" si="73"/>
        <v>36363</v>
      </c>
      <c r="L513" s="6">
        <f t="shared" ca="1" si="74"/>
        <v>4</v>
      </c>
      <c r="M513" s="7">
        <f ca="1" xml:space="preserve">
  IF(OR($N513 = 2, $N513 = 3, $N513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13" s="6">
        <f t="shared" ca="1" si="75"/>
        <v>8</v>
      </c>
      <c r="O513" s="7" t="str">
        <f ca="1">VLOOKUP($N513,Roles!$A:$B,2,FALSE)</f>
        <v>Analyst</v>
      </c>
      <c r="P513" s="6">
        <f t="shared" ca="1" si="76"/>
        <v>2</v>
      </c>
      <c r="Q513" s="8">
        <f ca="1" xml:space="preserve">
IF(
  OR(
    $N513=5,$N513=6,$N513=7,$N513=8,$N513=14
  ),
  36161,
  IF(
     (
      (TODAY() - $K513) / 365
     ) &lt; 19,
      TODAY(),
      RANDBETWEEN(36161,TODAY())
  )
)</f>
        <v>36161</v>
      </c>
      <c r="R513" s="6">
        <f ca="1">RANDBETWEEN(2,COUNTA('Recruitment source'!$A:$A))</f>
        <v>4</v>
      </c>
      <c r="S513" s="8" t="e">
        <f t="shared" ca="1" si="77"/>
        <v>#N/A</v>
      </c>
      <c r="T513" s="6" t="e">
        <f t="shared" ca="1" si="78"/>
        <v>#N/A</v>
      </c>
      <c r="U513" s="6">
        <f t="shared" ca="1" si="79"/>
        <v>2</v>
      </c>
      <c r="V513" s="1">
        <f ca="1" xml:space="preserve">
IF($N513 = 5 + N("Presidente"),
    27000,
    IF($N513 = 6 + N("Vice-presidente"),
        23000,
        IF(OR($N513 = 8, $N513= 13, $N513 = 12) + N("Secretária bilíngue ou coordenador ou especialista"),
            8000,
            IF($N513 = 7 + N("Diretor"),
                15000,
                IF($N513 = 14 + N("Gerente"),
                    12000,
                    IF($N513 = 9 + N("Estagiário"),
                        705,
                        IF($N513 = 10 + N("Trainee"),
                            805,
                            IF($N513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IF($L513 = 7,
  500,
  IF($L513 = 8,
    1000,
    IF($L513 = 9,
      1500,
      IF($L513 = 10,
        2000,
        0
      )
    )
  )
)
+
N("Adicional no salário por área")
+
IF($M513 = 14 + N("Tecnologia da Informação"),
  120,
  IF($M513 = 16 + N("Vendas"),
    110,
    IF($M513 = 15 + N("Jurídico"),
      100,
      IF(OR($M513 = 8, $M513 = 9, $M513 = 11) + N("Recursos humanos ou comercial ou comunicação e marketing"),
        80,
        0
      )
    )
  )
)
+
N("Adicionando pegadinha")
+
IF(AND($M513 = 16, $L513 = 9, $N513 = 11) + N("Se for de vendas, com mestrado, analista sênior"),
  IF($J513 = 5,
    100,
    0
  )
  +
  IF($H513 = "M",
    200,
    0
  ),
  0
)</f>
        <v>8000</v>
      </c>
    </row>
    <row r="514" spans="1:22" x14ac:dyDescent="0.2">
      <c r="A514" s="7" cm="1">
        <f t="array" aca="1" ref="A514" ca="1">INDEX(Companies!$A:$A,RANDBETWEEN(2,COUNTA(Companies!$A:$A)),1)</f>
        <v>2</v>
      </c>
      <c r="B514" s="5">
        <f t="shared" si="70"/>
        <v>513</v>
      </c>
      <c r="C514" s="6">
        <f t="shared" ca="1" si="71"/>
        <v>1</v>
      </c>
      <c r="D514" s="7">
        <f ca="1">IF($B514 = 1 + N("Presidente"),
    127,
    IF($B514 = 2 + N("Vice-Presidente"),
        72,
        IF($B514 = 3 + N("Secretária bilíngue"),
            13,
            RANDBETWEEN(5,COUNT(Name!$A:$A) + 1)
        )
    )
)</f>
        <v>81</v>
      </c>
      <c r="E514" s="7" t="str">
        <f ca="1" xml:space="preserve">
VLOOKUP(
  $D514,
  Name!$A:$B,
  2,
  FALSE
)
&amp; " " &amp;
IF($B514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Pedroso Machado</v>
      </c>
      <c r="F514" s="7">
        <v>2</v>
      </c>
      <c r="G514" s="7" t="str" cm="1">
        <f t="array" aca="1" ref="G514" ca="1">VLOOKUP(INDEX(States!$B:$B,RANDBETWEEN(2,COUNTA(States!$A:$A)),1),States!$B:$C,2,FALSE)</f>
        <v>Beja</v>
      </c>
      <c r="H514" s="7" t="str">
        <f ca="1">VLOOKUP($D514,Name!$A:$C,3,FALSE)</f>
        <v>M</v>
      </c>
      <c r="I514" s="7" cm="1">
        <f t="array" aca="1" ref="I514" ca="1">INDEX('Marital status'!$A:$A,RANDBETWEEN(2,COUNTA('Marital status'!$A:$A)),1)</f>
        <v>4</v>
      </c>
      <c r="J514" s="7">
        <f t="shared" ca="1" si="72"/>
        <v>2</v>
      </c>
      <c r="K514" s="8">
        <f t="shared" ca="1" si="73"/>
        <v>29055</v>
      </c>
      <c r="L514" s="6">
        <f t="shared" ca="1" si="74"/>
        <v>4</v>
      </c>
      <c r="M514" s="7">
        <f ca="1" xml:space="preserve">
  IF(OR($N514 = 2, $N514 = 3, $N514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14" s="6">
        <f t="shared" ca="1" si="75"/>
        <v>7</v>
      </c>
      <c r="O514" s="7" t="str">
        <f ca="1">VLOOKUP($N514,Roles!$A:$B,2,FALSE)</f>
        <v>Trainee</v>
      </c>
      <c r="P514" s="6" t="e">
        <f t="shared" ca="1" si="76"/>
        <v>#N/A</v>
      </c>
      <c r="Q514" s="8">
        <f ca="1" xml:space="preserve">
IF(
  OR(
    $N514=5,$N514=6,$N514=7,$N514=8,$N514=14
  ),
  36161,
  IF(
     (
      (TODAY() - $K514) / 365
     ) &lt; 19,
      TODAY(),
      RANDBETWEEN(36161,TODAY())
  )
)</f>
        <v>36161</v>
      </c>
      <c r="R514" s="6">
        <f ca="1">RANDBETWEEN(2,COUNTA('Recruitment source'!$A:$A))</f>
        <v>9</v>
      </c>
      <c r="S514" s="8" t="e">
        <f t="shared" ca="1" si="77"/>
        <v>#N/A</v>
      </c>
      <c r="T514" s="6" t="e">
        <f t="shared" ca="1" si="78"/>
        <v>#N/A</v>
      </c>
      <c r="U514" s="6">
        <f t="shared" ca="1" si="79"/>
        <v>2</v>
      </c>
      <c r="V514" s="1">
        <f ca="1" xml:space="preserve">
IF($N514 = 5 + N("Presidente"),
    27000,
    IF($N514 = 6 + N("Vice-presidente"),
        23000,
        IF(OR($N514 = 8, $N514= 13, $N514 = 12) + N("Secretária bilíngue ou coordenador ou especialista"),
            8000,
            IF($N514 = 7 + N("Diretor"),
                15000,
                IF($N514 = 14 + N("Gerente"),
                    12000,
                    IF($N514 = 9 + N("Estagiário"),
                        705,
                        IF($N514 = 10 + N("Trainee"),
                            805,
                            IF($N514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IF($L514 = 7,
  500,
  IF($L514 = 8,
    1000,
    IF($L514 = 9,
      1500,
      IF($L514 = 10,
        2000,
        0
      )
    )
  )
)
+
N("Adicional no salário por área")
+
IF($M514 = 14 + N("Tecnologia da Informação"),
  120,
  IF($M514 = 16 + N("Vendas"),
    110,
    IF($M514 = 15 + N("Jurídico"),
      100,
      IF(OR($M514 = 8, $M514 = 9, $M514 = 11) + N("Recursos humanos ou comercial ou comunicação e marketing"),
        80,
        0
      )
    )
  )
)
+
N("Adicionando pegadinha")
+
IF(AND($M514 = 16, $L514 = 9, $N514 = 11) + N("Se for de vendas, com mestrado, analista sênior"),
  IF($J514 = 5,
    100,
    0
  )
  +
  IF($H514 = "M",
    200,
    0
  ),
  0
)</f>
        <v>15080</v>
      </c>
    </row>
    <row r="515" spans="1:22" x14ac:dyDescent="0.2">
      <c r="A515" s="7" cm="1">
        <f t="array" aca="1" ref="A515" ca="1">INDEX(Companies!$A:$A,RANDBETWEEN(2,COUNTA(Companies!$A:$A)),1)</f>
        <v>2</v>
      </c>
      <c r="B515" s="5">
        <f t="shared" ref="B515:B578" si="80">ROW() - 1</f>
        <v>514</v>
      </c>
      <c r="C515" s="6">
        <f t="shared" ref="C515:C578" ca="1" si="81">IF(ISNA($S515),1,0)</f>
        <v>1</v>
      </c>
      <c r="D515" s="7">
        <f ca="1">IF($B515 = 1 + N("Presidente"),
    127,
    IF($B515 = 2 + N("Vice-Presidente"),
        72,
        IF($B515 = 3 + N("Secretária bilíngue"),
            13,
            RANDBETWEEN(5,COUNT(Name!$A:$A) + 1)
        )
    )
)</f>
        <v>80</v>
      </c>
      <c r="E515" s="7" t="str">
        <f ca="1" xml:space="preserve">
VLOOKUP(
  $D515,
  Name!$A:$B,
  2,
  FALSE
)
&amp; " " &amp;
IF($B515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Castro Evangelista</v>
      </c>
      <c r="F515" s="7">
        <v>2</v>
      </c>
      <c r="G515" s="7" t="str" cm="1">
        <f t="array" aca="1" ref="G515" ca="1">VLOOKUP(INDEX(States!$B:$B,RANDBETWEEN(2,COUNTA(States!$A:$A)),1),States!$B:$C,2,FALSE)</f>
        <v>Portalegre</v>
      </c>
      <c r="H515" s="7" t="str">
        <f ca="1">VLOOKUP($D515,Name!$A:$C,3,FALSE)</f>
        <v>F</v>
      </c>
      <c r="I515" s="7" cm="1">
        <f t="array" aca="1" ref="I515" ca="1">INDEX('Marital status'!$A:$A,RANDBETWEEN(2,COUNTA('Marital status'!$A:$A)),1)</f>
        <v>4</v>
      </c>
      <c r="J515" s="7">
        <f t="shared" ref="J515:J578" ca="1" si="82" xml:space="preserve">
IF(AND($N515 &gt;= 2, $N515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515" s="8">
        <f t="shared" ref="K515:K578" ca="1" si="83" xml:space="preserve">
IF($N515 = 5 + N("CEO"),
    TODAY() - 16340,
    IF($N515 = 8 + N("Secretary"),
        RANDBETWEEN(TODAY() - 12418.5, TODAY()-6574.5),
        IF(OR($N515 = 7, $N515 = 14),
            RANDBETWEEN(TODAY() - 16071, TODAY() - 8766),
            IF(OR($N515 = 13, $N515 = 12, $N515 = 11),
                RANDBETWEEN(TODAY() - 27393.75, TODAY() - 12783.75),
                RANDBETWEEN(TODAY() - 27393.75, TODAY()-10957.5)
            )
        )
    )
)</f>
        <v>35002</v>
      </c>
      <c r="L515" s="6">
        <f t="shared" ref="L515:L578" ca="1" si="84" xml:space="preserve">
IF(OR($N515 = 2, $N515 = 3) + N("Se for presidente ou vice-presidente"),
    7 + N("Doutor"),
    IF($N515 = 4 + N("Se for diretor"),
        RANDBETWEEN(5,7) + N("Graduate school or Master’s degree or Doctorate"),
        IF($N515 = 11 + N("Se for gerente"),
            RANDBETWEEN(4,6) + N("Undergraduate degree or Graduate school or Master’s degree"),
            IF(AND($N515 &gt;= 8, $N515 &lt;= 10) + N("If coordinator or specialist or analyst"),
                RANDBETWEEN(4,5),
                4
            )
        )
    )
)</f>
        <v>4</v>
      </c>
      <c r="M515" s="7">
        <f ca="1" xml:space="preserve">
  IF(OR($N515 = 2, $N515 = 3, $N515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15" s="6">
        <f t="shared" ref="N515:N578" ca="1" si="85" xml:space="preserve">
IF($B515 = 1 + N("Se matrícula for 1"),
  2 + N("Presidente"),
  IF($B515 = 2 + N("Se matrícula for 2"),
    3 + N("Vice-presidente"),
    IF($B515 = 3 + N("Se matrícula for 3"),
      5 + N("Secretária bilíngue"),
      IF(AND($B515 &gt;= 4, $B515 &lt;=14),
        4 + N("Diretor"),
        IF(AND($B515 &gt;= 15, $B515 &lt;= 25),
          11 + N("Manager"),
          IF(AND($B515 &gt;= 26, $B515 &lt;= 36),
            10 + N("Coordinador"),
            IF(AND($B515 &gt;= 37, $B515 &lt;= 47),
              9 + N("Especialista"),
                IF(MOD($B515,2) = 0,
                  8 + N("Analista"),
                  RANDBETWEEN(6,7) + N("Estagiário ou Trainee")
                )
            )
          )
        )
      )
    )
  )
)</f>
        <v>8</v>
      </c>
      <c r="O515" s="7" t="str">
        <f ca="1">VLOOKUP($N515,Roles!$A:$B,2,FALSE)</f>
        <v>Analyst</v>
      </c>
      <c r="P515" s="6">
        <f t="shared" ref="P515:P578" ca="1" si="86" xml:space="preserve">
IF($N515 =8 + N("Analyst"),
    RANDBETWEEN(2, 4) + N("Jr, Pleno, Sr"),
    NA()
)</f>
        <v>2</v>
      </c>
      <c r="Q515" s="8">
        <f ca="1" xml:space="preserve">
IF(
  OR(
    $N515=5,$N515=6,$N515=7,$N515=8,$N515=14
  ),
  36161,
  IF(
     (
      (TODAY() - $K515) / 365
     ) &lt; 19,
      TODAY(),
      RANDBETWEEN(36161,TODAY())
  )
)</f>
        <v>36161</v>
      </c>
      <c r="R515" s="6">
        <f ca="1">RANDBETWEEN(2,COUNTA('Recruitment source'!$A:$A))</f>
        <v>12</v>
      </c>
      <c r="S515" s="8" t="e">
        <f t="shared" ref="S515:S578" ca="1" si="87" xml:space="preserve">
IF(MOD(
     ROW(),111
   )=0,
   RANDBETWEEN($Q515 + 1,TODAY() - 1),NA()
)</f>
        <v>#N/A</v>
      </c>
      <c r="T515" s="6" t="e">
        <f t="shared" ref="T515:T578" ca="1" si="88" xml:space="preserve">
IF(
  ISNA(S515),
  NA(),
  RANDBETWEEN(2,IF($H515="F",10,9))
)</f>
        <v>#N/A</v>
      </c>
      <c r="U515" s="6">
        <f t="shared" ref="U515:U578" ca="1" si="89" xml:space="preserve">
IF(
 ISNA($S515),
 IF(
   $N515 = 2,
   5,
   IF(
     OR($N515=3,$N515=4,$N515=5),
     RANDBETWEEN(4,5),
     IF(
       OR($N515=11,$N515=12),
       RANDBETWEEN(3,5),
       RANDBETWEEN(2,5)
     )
   )
 ),
 RANDBETWEEN(1,3)
)</f>
        <v>4</v>
      </c>
      <c r="V515" s="1">
        <f ca="1" xml:space="preserve">
IF($N515 = 5 + N("Presidente"),
    27000,
    IF($N515 = 6 + N("Vice-presidente"),
        23000,
        IF(OR($N515 = 8, $N515= 13, $N515 = 12) + N("Secretária bilíngue ou coordenador ou especialista"),
            8000,
            IF($N515 = 7 + N("Diretor"),
                15000,
                IF($N515 = 14 + N("Gerente"),
                    12000,
                    IF($N515 = 9 + N("Estagiário"),
                        705,
                        IF($N515 = 10 + N("Trainee"),
                            805,
                            IF($N515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IF($L515 = 7,
  500,
  IF($L515 = 8,
    1000,
    IF($L515 = 9,
      1500,
      IF($L515 = 10,
        2000,
        0
      )
    )
  )
)
+
N("Adicional no salário por área")
+
IF($M515 = 14 + N("Tecnologia da Informação"),
  120,
  IF($M515 = 16 + N("Vendas"),
    110,
    IF($M515 = 15 + N("Jurídico"),
      100,
      IF(OR($M515 = 8, $M515 = 9, $M515 = 11) + N("Recursos humanos ou comercial ou comunicação e marketing"),
        80,
        0
      )
    )
  )
)
+
N("Adicionando pegadinha")
+
IF(AND($M515 = 16, $L515 = 9, $N515 = 11) + N("Se for de vendas, com mestrado, analista sênior"),
  IF($J515 = 5,
    100,
    0
  )
  +
  IF($H515 = "M",
    200,
    0
  ),
  0
)</f>
        <v>8080</v>
      </c>
    </row>
    <row r="516" spans="1:22" x14ac:dyDescent="0.2">
      <c r="A516" s="7" cm="1">
        <f t="array" aca="1" ref="A516" ca="1">INDEX(Companies!$A:$A,RANDBETWEEN(2,COUNTA(Companies!$A:$A)),1)</f>
        <v>2</v>
      </c>
      <c r="B516" s="5">
        <f t="shared" si="80"/>
        <v>515</v>
      </c>
      <c r="C516" s="6">
        <f t="shared" ca="1" si="81"/>
        <v>1</v>
      </c>
      <c r="D516" s="7">
        <f ca="1">IF($B516 = 1 + N("Presidente"),
    127,
    IF($B516 = 2 + N("Vice-Presidente"),
        72,
        IF($B516 = 3 + N("Secretária bilíngue"),
            13,
            RANDBETWEEN(5,COUNT(Name!$A:$A) + 1)
        )
    )
)</f>
        <v>169</v>
      </c>
      <c r="E516" s="7" t="str">
        <f ca="1" xml:space="preserve">
VLOOKUP(
  $D516,
  Name!$A:$B,
  2,
  FALSE
)
&amp; " " &amp;
IF($B516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Moraes Pereira</v>
      </c>
      <c r="F516" s="7">
        <v>2</v>
      </c>
      <c r="G516" s="7" t="str" cm="1">
        <f t="array" aca="1" ref="G516" ca="1">VLOOKUP(INDEX(States!$B:$B,RANDBETWEEN(2,COUNTA(States!$A:$A)),1),States!$B:$C,2,FALSE)</f>
        <v>Santarém</v>
      </c>
      <c r="H516" s="7" t="str">
        <f ca="1">VLOOKUP($D516,Name!$A:$C,3,FALSE)</f>
        <v>M</v>
      </c>
      <c r="I516" s="7" cm="1">
        <f t="array" aca="1" ref="I516" ca="1">INDEX('Marital status'!$A:$A,RANDBETWEEN(2,COUNTA('Marital status'!$A:$A)),1)</f>
        <v>2</v>
      </c>
      <c r="J516" s="7">
        <f t="shared" ca="1" si="82"/>
        <v>2</v>
      </c>
      <c r="K516" s="8">
        <f t="shared" ca="1" si="83"/>
        <v>35540</v>
      </c>
      <c r="L516" s="6">
        <f t="shared" ca="1" si="84"/>
        <v>4</v>
      </c>
      <c r="M516" s="7">
        <f ca="1" xml:space="preserve">
  IF(OR($N516 = 2, $N516 = 3, $N516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516" s="6">
        <f t="shared" ca="1" si="85"/>
        <v>7</v>
      </c>
      <c r="O516" s="7" t="str">
        <f ca="1">VLOOKUP($N516,Roles!$A:$B,2,FALSE)</f>
        <v>Trainee</v>
      </c>
      <c r="P516" s="6" t="e">
        <f t="shared" ca="1" si="86"/>
        <v>#N/A</v>
      </c>
      <c r="Q516" s="8">
        <f ca="1" xml:space="preserve">
IF(
  OR(
    $N516=5,$N516=6,$N516=7,$N516=8,$N516=14
  ),
  36161,
  IF(
     (
      (TODAY() - $K516) / 365
     ) &lt; 19,
      TODAY(),
      RANDBETWEEN(36161,TODAY())
  )
)</f>
        <v>36161</v>
      </c>
      <c r="R516" s="6">
        <f ca="1">RANDBETWEEN(2,COUNTA('Recruitment source'!$A:$A))</f>
        <v>11</v>
      </c>
      <c r="S516" s="8" t="e">
        <f t="shared" ca="1" si="87"/>
        <v>#N/A</v>
      </c>
      <c r="T516" s="6" t="e">
        <f t="shared" ca="1" si="88"/>
        <v>#N/A</v>
      </c>
      <c r="U516" s="6">
        <f t="shared" ca="1" si="89"/>
        <v>4</v>
      </c>
      <c r="V516" s="1">
        <f ca="1" xml:space="preserve">
IF($N516 = 5 + N("Presidente"),
    27000,
    IF($N516 = 6 + N("Vice-presidente"),
        23000,
        IF(OR($N516 = 8, $N516= 13, $N516 = 12) + N("Secretária bilíngue ou coordenador ou especialista"),
            8000,
            IF($N516 = 7 + N("Diretor"),
                15000,
                IF($N516 = 14 + N("Gerente"),
                    12000,
                    IF($N516 = 9 + N("Estagiário"),
                        705,
                        IF($N516 = 10 + N("Trainee"),
                            805,
                            IF($N516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IF($L516 = 7,
  500,
  IF($L516 = 8,
    1000,
    IF($L516 = 9,
      1500,
      IF($L516 = 10,
        2000,
        0
      )
    )
  )
)
+
N("Adicional no salário por área")
+
IF($M516 = 14 + N("Tecnologia da Informação"),
  120,
  IF($M516 = 16 + N("Vendas"),
    110,
    IF($M516 = 15 + N("Jurídico"),
      100,
      IF(OR($M516 = 8, $M516 = 9, $M516 = 11) + N("Recursos humanos ou comercial ou comunicação e marketing"),
        80,
        0
      )
    )
  )
)
+
N("Adicionando pegadinha")
+
IF(AND($M516 = 16, $L516 = 9, $N516 = 11) + N("Se for de vendas, com mestrado, analista sênior"),
  IF($J516 = 5,
    100,
    0
  )
  +
  IF($H516 = "M",
    200,
    0
  ),
  0
)</f>
        <v>15000</v>
      </c>
    </row>
    <row r="517" spans="1:22" x14ac:dyDescent="0.2">
      <c r="A517" s="7" cm="1">
        <f t="array" aca="1" ref="A517" ca="1">INDEX(Companies!$A:$A,RANDBETWEEN(2,COUNTA(Companies!$A:$A)),1)</f>
        <v>2</v>
      </c>
      <c r="B517" s="5">
        <f t="shared" si="80"/>
        <v>516</v>
      </c>
      <c r="C517" s="6">
        <f t="shared" ca="1" si="81"/>
        <v>1</v>
      </c>
      <c r="D517" s="7">
        <f ca="1">IF($B517 = 1 + N("Presidente"),
    127,
    IF($B517 = 2 + N("Vice-Presidente"),
        72,
        IF($B517 = 3 + N("Secretária bilíngue"),
            13,
            RANDBETWEEN(5,COUNT(Name!$A:$A) + 1)
        )
    )
)</f>
        <v>227</v>
      </c>
      <c r="E517" s="7" t="str">
        <f ca="1" xml:space="preserve">
VLOOKUP(
  $D517,
  Name!$A:$B,
  2,
  FALSE
)
&amp; " " &amp;
IF($B517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Marino Barreto</v>
      </c>
      <c r="F517" s="7">
        <v>2</v>
      </c>
      <c r="G517" s="7" t="str" cm="1">
        <f t="array" aca="1" ref="G517" ca="1">VLOOKUP(INDEX(States!$B:$B,RANDBETWEEN(2,COUNTA(States!$A:$A)),1),States!$B:$C,2,FALSE)</f>
        <v xml:space="preserve"> Setúbal </v>
      </c>
      <c r="H517" s="7" t="str">
        <f ca="1">VLOOKUP($D517,Name!$A:$C,3,FALSE)</f>
        <v>F</v>
      </c>
      <c r="I517" s="7" cm="1">
        <f t="array" aca="1" ref="I517" ca="1">INDEX('Marital status'!$A:$A,RANDBETWEEN(2,COUNTA('Marital status'!$A:$A)),1)</f>
        <v>4</v>
      </c>
      <c r="J517" s="7">
        <f t="shared" ca="1" si="82"/>
        <v>4</v>
      </c>
      <c r="K517" s="8">
        <f t="shared" ca="1" si="83"/>
        <v>33817</v>
      </c>
      <c r="L517" s="6">
        <f t="shared" ca="1" si="84"/>
        <v>4</v>
      </c>
      <c r="M517" s="7">
        <f ca="1" xml:space="preserve">
  IF(OR($N517 = 2, $N517 = 3, $N517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17" s="6">
        <f t="shared" ca="1" si="85"/>
        <v>8</v>
      </c>
      <c r="O517" s="7" t="str">
        <f ca="1">VLOOKUP($N517,Roles!$A:$B,2,FALSE)</f>
        <v>Analyst</v>
      </c>
      <c r="P517" s="6">
        <f t="shared" ca="1" si="86"/>
        <v>3</v>
      </c>
      <c r="Q517" s="8">
        <f ca="1" xml:space="preserve">
IF(
  OR(
    $N517=5,$N517=6,$N517=7,$N517=8,$N517=14
  ),
  36161,
  IF(
     (
      (TODAY() - $K517) / 365
     ) &lt; 19,
      TODAY(),
      RANDBETWEEN(36161,TODAY())
  )
)</f>
        <v>36161</v>
      </c>
      <c r="R517" s="6">
        <f ca="1">RANDBETWEEN(2,COUNTA('Recruitment source'!$A:$A))</f>
        <v>8</v>
      </c>
      <c r="S517" s="8" t="e">
        <f t="shared" ca="1" si="87"/>
        <v>#N/A</v>
      </c>
      <c r="T517" s="6" t="e">
        <f t="shared" ca="1" si="88"/>
        <v>#N/A</v>
      </c>
      <c r="U517" s="6">
        <f t="shared" ca="1" si="89"/>
        <v>2</v>
      </c>
      <c r="V517" s="1">
        <f ca="1" xml:space="preserve">
IF($N517 = 5 + N("Presidente"),
    27000,
    IF($N517 = 6 + N("Vice-presidente"),
        23000,
        IF(OR($N517 = 8, $N517= 13, $N517 = 12) + N("Secretária bilíngue ou coordenador ou especialista"),
            8000,
            IF($N517 = 7 + N("Diretor"),
                15000,
                IF($N517 = 14 + N("Gerente"),
                    12000,
                    IF($N517 = 9 + N("Estagiário"),
                        705,
                        IF($N517 = 10 + N("Trainee"),
                            805,
                            IF($N517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IF($L517 = 7,
  500,
  IF($L517 = 8,
    1000,
    IF($L517 = 9,
      1500,
      IF($L517 = 10,
        2000,
        0
      )
    )
  )
)
+
N("Adicional no salário por área")
+
IF($M517 = 14 + N("Tecnologia da Informação"),
  120,
  IF($M517 = 16 + N("Vendas"),
    110,
    IF($M517 = 15 + N("Jurídico"),
      100,
      IF(OR($M517 = 8, $M517 = 9, $M517 = 11) + N("Recursos humanos ou comercial ou comunicação e marketing"),
        80,
        0
      )
    )
  )
)
+
N("Adicionando pegadinha")
+
IF(AND($M517 = 16, $L517 = 9, $N517 = 11) + N("Se for de vendas, com mestrado, analista sênior"),
  IF($J517 = 5,
    100,
    0
  )
  +
  IF($H517 = "M",
    200,
    0
  ),
  0
)</f>
        <v>8080</v>
      </c>
    </row>
    <row r="518" spans="1:22" x14ac:dyDescent="0.2">
      <c r="A518" s="7" cm="1">
        <f t="array" aca="1" ref="A518" ca="1">INDEX(Companies!$A:$A,RANDBETWEEN(2,COUNTA(Companies!$A:$A)),1)</f>
        <v>2</v>
      </c>
      <c r="B518" s="5">
        <f t="shared" si="80"/>
        <v>517</v>
      </c>
      <c r="C518" s="6">
        <f t="shared" ca="1" si="81"/>
        <v>1</v>
      </c>
      <c r="D518" s="7">
        <f ca="1">IF($B518 = 1 + N("Presidente"),
    127,
    IF($B518 = 2 + N("Vice-Presidente"),
        72,
        IF($B518 = 3 + N("Secretária bilíngue"),
            13,
            RANDBETWEEN(5,COUNT(Name!$A:$A) + 1)
        )
    )
)</f>
        <v>278</v>
      </c>
      <c r="E518" s="7" t="str">
        <f ca="1" xml:space="preserve">
VLOOKUP(
  $D518,
  Name!$A:$B,
  2,
  FALSE
)
&amp; " " &amp;
IF($B518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Peçanha Testa</v>
      </c>
      <c r="F518" s="7">
        <v>2</v>
      </c>
      <c r="G518" s="7" t="str" cm="1">
        <f t="array" aca="1" ref="G518" ca="1">VLOOKUP(INDEX(States!$B:$B,RANDBETWEEN(2,COUNTA(States!$A:$A)),1),States!$B:$C,2,FALSE)</f>
        <v>Brangança</v>
      </c>
      <c r="H518" s="7" t="str">
        <f ca="1">VLOOKUP($D518,Name!$A:$C,3,FALSE)</f>
        <v>F</v>
      </c>
      <c r="I518" s="7" cm="1">
        <f t="array" aca="1" ref="I518" ca="1">INDEX('Marital status'!$A:$A,RANDBETWEEN(2,COUNTA('Marital status'!$A:$A)),1)</f>
        <v>3</v>
      </c>
      <c r="J518" s="7">
        <f t="shared" ca="1" si="82"/>
        <v>3</v>
      </c>
      <c r="K518" s="8">
        <f t="shared" ca="1" si="83"/>
        <v>27862</v>
      </c>
      <c r="L518" s="6">
        <f t="shared" ca="1" si="84"/>
        <v>4</v>
      </c>
      <c r="M518" s="7">
        <f ca="1" xml:space="preserve">
  IF(OR($N518 = 2, $N518 = 3, $N518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18" s="6">
        <f t="shared" ca="1" si="85"/>
        <v>6</v>
      </c>
      <c r="O518" s="7" t="str">
        <f ca="1">VLOOKUP($N518,Roles!$A:$B,2,FALSE)</f>
        <v>Intern</v>
      </c>
      <c r="P518" s="6" t="e">
        <f t="shared" ca="1" si="86"/>
        <v>#N/A</v>
      </c>
      <c r="Q518" s="8">
        <f ca="1" xml:space="preserve">
IF(
  OR(
    $N518=5,$N518=6,$N518=7,$N518=8,$N518=14
  ),
  36161,
  IF(
     (
      (TODAY() - $K518) / 365
     ) &lt; 19,
      TODAY(),
      RANDBETWEEN(36161,TODAY())
  )
)</f>
        <v>36161</v>
      </c>
      <c r="R518" s="6">
        <f ca="1">RANDBETWEEN(2,COUNTA('Recruitment source'!$A:$A))</f>
        <v>2</v>
      </c>
      <c r="S518" s="8" t="e">
        <f t="shared" ca="1" si="87"/>
        <v>#N/A</v>
      </c>
      <c r="T518" s="6" t="e">
        <f t="shared" ca="1" si="88"/>
        <v>#N/A</v>
      </c>
      <c r="U518" s="6">
        <f t="shared" ca="1" si="89"/>
        <v>2</v>
      </c>
      <c r="V518" s="1">
        <f ca="1" xml:space="preserve">
IF($N518 = 5 + N("Presidente"),
    27000,
    IF($N518 = 6 + N("Vice-presidente"),
        23000,
        IF(OR($N518 = 8, $N518= 13, $N518 = 12) + N("Secretária bilíngue ou coordenador ou especialista"),
            8000,
            IF($N518 = 7 + N("Diretor"),
                15000,
                IF($N518 = 14 + N("Gerente"),
                    12000,
                    IF($N518 = 9 + N("Estagiário"),
                        705,
                        IF($N518 = 10 + N("Trainee"),
                            805,
                            IF($N518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IF($L518 = 7,
  500,
  IF($L518 = 8,
    1000,
    IF($L518 = 9,
      1500,
      IF($L518 = 10,
        2000,
        0
      )
    )
  )
)
+
N("Adicional no salário por área")
+
IF($M518 = 14 + N("Tecnologia da Informação"),
  120,
  IF($M518 = 16 + N("Vendas"),
    110,
    IF($M518 = 15 + N("Jurídico"),
      100,
      IF(OR($M518 = 8, $M518 = 9, $M518 = 11) + N("Recursos humanos ou comercial ou comunicação e marketing"),
        80,
        0
      )
    )
  )
)
+
N("Adicionando pegadinha")
+
IF(AND($M518 = 16, $L518 = 9, $N518 = 11) + N("Se for de vendas, com mestrado, analista sênior"),
  IF($J518 = 5,
    100,
    0
  )
  +
  IF($H518 = "M",
    200,
    0
  ),
  0
)</f>
        <v>23080</v>
      </c>
    </row>
    <row r="519" spans="1:22" x14ac:dyDescent="0.2">
      <c r="A519" s="7" cm="1">
        <f t="array" aca="1" ref="A519" ca="1">INDEX(Companies!$A:$A,RANDBETWEEN(2,COUNTA(Companies!$A:$A)),1)</f>
        <v>2</v>
      </c>
      <c r="B519" s="5">
        <f t="shared" si="80"/>
        <v>518</v>
      </c>
      <c r="C519" s="6">
        <f t="shared" ca="1" si="81"/>
        <v>1</v>
      </c>
      <c r="D519" s="7">
        <f ca="1">IF($B519 = 1 + N("Presidente"),
    127,
    IF($B519 = 2 + N("Vice-Presidente"),
        72,
        IF($B519 = 3 + N("Secretária bilíngue"),
            13,
            RANDBETWEEN(5,COUNT(Name!$A:$A) + 1)
        )
    )
)</f>
        <v>278</v>
      </c>
      <c r="E519" s="7" t="str">
        <f ca="1" xml:space="preserve">
VLOOKUP(
  $D519,
  Name!$A:$B,
  2,
  FALSE
)
&amp; " " &amp;
IF($B519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Alcantara Teixeira</v>
      </c>
      <c r="F519" s="7">
        <v>2</v>
      </c>
      <c r="G519" s="7" t="str" cm="1">
        <f t="array" aca="1" ref="G519" ca="1">VLOOKUP(INDEX(States!$B:$B,RANDBETWEEN(2,COUNTA(States!$A:$A)),1),States!$B:$C,2,FALSE)</f>
        <v>Brangança</v>
      </c>
      <c r="H519" s="7" t="str">
        <f ca="1">VLOOKUP($D519,Name!$A:$C,3,FALSE)</f>
        <v>F</v>
      </c>
      <c r="I519" s="7" cm="1">
        <f t="array" aca="1" ref="I519" ca="1">INDEX('Marital status'!$A:$A,RANDBETWEEN(2,COUNTA('Marital status'!$A:$A)),1)</f>
        <v>5</v>
      </c>
      <c r="J519" s="7">
        <f t="shared" ca="1" si="82"/>
        <v>2</v>
      </c>
      <c r="K519" s="8">
        <f t="shared" ca="1" si="83"/>
        <v>37699</v>
      </c>
      <c r="L519" s="6">
        <f t="shared" ca="1" si="84"/>
        <v>5</v>
      </c>
      <c r="M519" s="7">
        <f ca="1" xml:space="preserve">
  IF(OR($N519 = 2, $N519 = 3, $N519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19" s="6">
        <f t="shared" ca="1" si="85"/>
        <v>8</v>
      </c>
      <c r="O519" s="7" t="str">
        <f ca="1">VLOOKUP($N519,Roles!$A:$B,2,FALSE)</f>
        <v>Analyst</v>
      </c>
      <c r="P519" s="6">
        <f t="shared" ca="1" si="86"/>
        <v>4</v>
      </c>
      <c r="Q519" s="8">
        <f ca="1" xml:space="preserve">
IF(
  OR(
    $N519=5,$N519=6,$N519=7,$N519=8,$N519=14
  ),
  36161,
  IF(
     (
      (TODAY() - $K519) / 365
     ) &lt; 19,
      TODAY(),
      RANDBETWEEN(36161,TODAY())
  )
)</f>
        <v>36161</v>
      </c>
      <c r="R519" s="6">
        <f ca="1">RANDBETWEEN(2,COUNTA('Recruitment source'!$A:$A))</f>
        <v>8</v>
      </c>
      <c r="S519" s="8" t="e">
        <f t="shared" ca="1" si="87"/>
        <v>#N/A</v>
      </c>
      <c r="T519" s="6" t="e">
        <f t="shared" ca="1" si="88"/>
        <v>#N/A</v>
      </c>
      <c r="U519" s="6">
        <f t="shared" ca="1" si="89"/>
        <v>3</v>
      </c>
      <c r="V519" s="1">
        <f ca="1" xml:space="preserve">
IF($N519 = 5 + N("Presidente"),
    27000,
    IF($N519 = 6 + N("Vice-presidente"),
        23000,
        IF(OR($N519 = 8, $N519= 13, $N519 = 12) + N("Secretária bilíngue ou coordenador ou especialista"),
            8000,
            IF($N519 = 7 + N("Diretor"),
                15000,
                IF($N519 = 14 + N("Gerente"),
                    12000,
                    IF($N519 = 9 + N("Estagiário"),
                        705,
                        IF($N519 = 10 + N("Trainee"),
                            805,
                            IF($N519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IF($L519 = 7,
  500,
  IF($L519 = 8,
    1000,
    IF($L519 = 9,
      1500,
      IF($L519 = 10,
        2000,
        0
      )
    )
  )
)
+
N("Adicional no salário por área")
+
IF($M519 = 14 + N("Tecnologia da Informação"),
  120,
  IF($M519 = 16 + N("Vendas"),
    110,
    IF($M519 = 15 + N("Jurídico"),
      100,
      IF(OR($M519 = 8, $M519 = 9, $M519 = 11) + N("Recursos humanos ou comercial ou comunicação e marketing"),
        80,
        0
      )
    )
  )
)
+
N("Adicionando pegadinha")
+
IF(AND($M519 = 16, $L519 = 9, $N519 = 11) + N("Se for de vendas, com mestrado, analista sênior"),
  IF($J519 = 5,
    100,
    0
  )
  +
  IF($H519 = "M",
    200,
    0
  ),
  0
)</f>
        <v>8080</v>
      </c>
    </row>
    <row r="520" spans="1:22" x14ac:dyDescent="0.2">
      <c r="A520" s="7" cm="1">
        <f t="array" aca="1" ref="A520" ca="1">INDEX(Companies!$A:$A,RANDBETWEEN(2,COUNTA(Companies!$A:$A)),1)</f>
        <v>2</v>
      </c>
      <c r="B520" s="5">
        <f t="shared" si="80"/>
        <v>519</v>
      </c>
      <c r="C520" s="6">
        <f t="shared" ca="1" si="81"/>
        <v>1</v>
      </c>
      <c r="D520" s="7">
        <f ca="1">IF($B520 = 1 + N("Presidente"),
    127,
    IF($B520 = 2 + N("Vice-Presidente"),
        72,
        IF($B520 = 3 + N("Secretária bilíngue"),
            13,
            RANDBETWEEN(5,COUNT(Name!$A:$A) + 1)
        )
    )
)</f>
        <v>60</v>
      </c>
      <c r="E520" s="7" t="str">
        <f ca="1" xml:space="preserve">
VLOOKUP(
  $D520,
  Name!$A:$B,
  2,
  FALSE
)
&amp; " " &amp;
IF($B520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Bispo Medeiros</v>
      </c>
      <c r="F520" s="7">
        <v>2</v>
      </c>
      <c r="G520" s="7" t="str" cm="1">
        <f t="array" aca="1" ref="G520" ca="1">VLOOKUP(INDEX(States!$B:$B,RANDBETWEEN(2,COUNTA(States!$A:$A)),1),States!$B:$C,2,FALSE)</f>
        <v>Azores</v>
      </c>
      <c r="H520" s="7" t="str">
        <f ca="1">VLOOKUP($D520,Name!$A:$C,3,FALSE)</f>
        <v>F</v>
      </c>
      <c r="I520" s="7" cm="1">
        <f t="array" aca="1" ref="I520" ca="1">INDEX('Marital status'!$A:$A,RANDBETWEEN(2,COUNTA('Marital status'!$A:$A)),1)</f>
        <v>3</v>
      </c>
      <c r="J520" s="7">
        <f t="shared" ca="1" si="82"/>
        <v>2</v>
      </c>
      <c r="K520" s="8">
        <f t="shared" ca="1" si="83"/>
        <v>34456</v>
      </c>
      <c r="L520" s="6">
        <f t="shared" ca="1" si="84"/>
        <v>4</v>
      </c>
      <c r="M520" s="7">
        <f ca="1" xml:space="preserve">
  IF(OR($N520 = 2, $N520 = 3, $N520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20" s="6">
        <f t="shared" ca="1" si="85"/>
        <v>7</v>
      </c>
      <c r="O520" s="7" t="str">
        <f ca="1">VLOOKUP($N520,Roles!$A:$B,2,FALSE)</f>
        <v>Trainee</v>
      </c>
      <c r="P520" s="6" t="e">
        <f t="shared" ca="1" si="86"/>
        <v>#N/A</v>
      </c>
      <c r="Q520" s="8">
        <f ca="1" xml:space="preserve">
IF(
  OR(
    $N520=5,$N520=6,$N520=7,$N520=8,$N520=14
  ),
  36161,
  IF(
     (
      (TODAY() - $K520) / 365
     ) &lt; 19,
      TODAY(),
      RANDBETWEEN(36161,TODAY())
  )
)</f>
        <v>36161</v>
      </c>
      <c r="R520" s="6">
        <f ca="1">RANDBETWEEN(2,COUNTA('Recruitment source'!$A:$A))</f>
        <v>3</v>
      </c>
      <c r="S520" s="8" t="e">
        <f t="shared" ca="1" si="87"/>
        <v>#N/A</v>
      </c>
      <c r="T520" s="6" t="e">
        <f t="shared" ca="1" si="88"/>
        <v>#N/A</v>
      </c>
      <c r="U520" s="6">
        <f t="shared" ca="1" si="89"/>
        <v>3</v>
      </c>
      <c r="V520" s="1">
        <f ca="1" xml:space="preserve">
IF($N520 = 5 + N("Presidente"),
    27000,
    IF($N520 = 6 + N("Vice-presidente"),
        23000,
        IF(OR($N520 = 8, $N520= 13, $N520 = 12) + N("Secretária bilíngue ou coordenador ou especialista"),
            8000,
            IF($N520 = 7 + N("Diretor"),
                15000,
                IF($N520 = 14 + N("Gerente"),
                    12000,
                    IF($N520 = 9 + N("Estagiário"),
                        705,
                        IF($N520 = 10 + N("Trainee"),
                            805,
                            IF($N520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IF($L520 = 7,
  500,
  IF($L520 = 8,
    1000,
    IF($L520 = 9,
      1500,
      IF($L520 = 10,
        2000,
        0
      )
    )
  )
)
+
N("Adicional no salário por área")
+
IF($M520 = 14 + N("Tecnologia da Informação"),
  120,
  IF($M520 = 16 + N("Vendas"),
    110,
    IF($M520 = 15 + N("Jurídico"),
      100,
      IF(OR($M520 = 8, $M520 = 9, $M520 = 11) + N("Recursos humanos ou comercial ou comunicação e marketing"),
        80,
        0
      )
    )
  )
)
+
N("Adicionando pegadinha")
+
IF(AND($M520 = 16, $L520 = 9, $N520 = 11) + N("Se for de vendas, com mestrado, analista sênior"),
  IF($J520 = 5,
    100,
    0
  )
  +
  IF($H520 = "M",
    200,
    0
  ),
  0
)</f>
        <v>15080</v>
      </c>
    </row>
    <row r="521" spans="1:22" x14ac:dyDescent="0.2">
      <c r="A521" s="7" cm="1">
        <f t="array" aca="1" ref="A521" ca="1">INDEX(Companies!$A:$A,RANDBETWEEN(2,COUNTA(Companies!$A:$A)),1)</f>
        <v>2</v>
      </c>
      <c r="B521" s="5">
        <f t="shared" si="80"/>
        <v>520</v>
      </c>
      <c r="C521" s="6">
        <f t="shared" ca="1" si="81"/>
        <v>1</v>
      </c>
      <c r="D521" s="7">
        <f ca="1">IF($B521 = 1 + N("Presidente"),
    127,
    IF($B521 = 2 + N("Vice-Presidente"),
        72,
        IF($B521 = 3 + N("Secretária bilíngue"),
            13,
            RANDBETWEEN(5,COUNT(Name!$A:$A) + 1)
        )
    )
)</f>
        <v>178</v>
      </c>
      <c r="E521" s="7" t="str">
        <f ca="1" xml:space="preserve">
VLOOKUP(
  $D521,
  Name!$A:$B,
  2,
  FALSE
)
&amp; " " &amp;
IF($B521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Aleluia Romano</v>
      </c>
      <c r="F521" s="7">
        <v>2</v>
      </c>
      <c r="G521" s="7" t="str" cm="1">
        <f t="array" aca="1" ref="G521" ca="1">VLOOKUP(INDEX(States!$B:$B,RANDBETWEEN(2,COUNTA(States!$A:$A)),1),States!$B:$C,2,FALSE)</f>
        <v>Faro</v>
      </c>
      <c r="H521" s="7" t="str">
        <f ca="1">VLOOKUP($D521,Name!$A:$C,3,FALSE)</f>
        <v>F</v>
      </c>
      <c r="I521" s="7" cm="1">
        <f t="array" aca="1" ref="I521" ca="1">INDEX('Marital status'!$A:$A,RANDBETWEEN(2,COUNTA('Marital status'!$A:$A)),1)</f>
        <v>4</v>
      </c>
      <c r="J521" s="7">
        <f t="shared" ca="1" si="82"/>
        <v>2</v>
      </c>
      <c r="K521" s="8">
        <f t="shared" ca="1" si="83"/>
        <v>37613</v>
      </c>
      <c r="L521" s="6">
        <f t="shared" ca="1" si="84"/>
        <v>4</v>
      </c>
      <c r="M521" s="7">
        <f ca="1" xml:space="preserve">
  IF(OR($N521 = 2, $N521 = 3, $N521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21" s="6">
        <f t="shared" ca="1" si="85"/>
        <v>8</v>
      </c>
      <c r="O521" s="7" t="str">
        <f ca="1">VLOOKUP($N521,Roles!$A:$B,2,FALSE)</f>
        <v>Analyst</v>
      </c>
      <c r="P521" s="6">
        <f t="shared" ca="1" si="86"/>
        <v>3</v>
      </c>
      <c r="Q521" s="8">
        <f ca="1" xml:space="preserve">
IF(
  OR(
    $N521=5,$N521=6,$N521=7,$N521=8,$N521=14
  ),
  36161,
  IF(
     (
      (TODAY() - $K521) / 365
     ) &lt; 19,
      TODAY(),
      RANDBETWEEN(36161,TODAY())
  )
)</f>
        <v>36161</v>
      </c>
      <c r="R521" s="6">
        <f ca="1">RANDBETWEEN(2,COUNTA('Recruitment source'!$A:$A))</f>
        <v>11</v>
      </c>
      <c r="S521" s="8" t="e">
        <f t="shared" ca="1" si="87"/>
        <v>#N/A</v>
      </c>
      <c r="T521" s="6" t="e">
        <f t="shared" ca="1" si="88"/>
        <v>#N/A</v>
      </c>
      <c r="U521" s="6">
        <f t="shared" ca="1" si="89"/>
        <v>5</v>
      </c>
      <c r="V521" s="1">
        <f ca="1" xml:space="preserve">
IF($N521 = 5 + N("Presidente"),
    27000,
    IF($N521 = 6 + N("Vice-presidente"),
        23000,
        IF(OR($N521 = 8, $N521= 13, $N521 = 12) + N("Secretária bilíngue ou coordenador ou especialista"),
            8000,
            IF($N521 = 7 + N("Diretor"),
                15000,
                IF($N521 = 14 + N("Gerente"),
                    12000,
                    IF($N521 = 9 + N("Estagiário"),
                        705,
                        IF($N521 = 10 + N("Trainee"),
                            805,
                            IF($N521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IF($L521 = 7,
  500,
  IF($L521 = 8,
    1000,
    IF($L521 = 9,
      1500,
      IF($L521 = 10,
        2000,
        0
      )
    )
  )
)
+
N("Adicional no salário por área")
+
IF($M521 = 14 + N("Tecnologia da Informação"),
  120,
  IF($M521 = 16 + N("Vendas"),
    110,
    IF($M521 = 15 + N("Jurídico"),
      100,
      IF(OR($M521 = 8, $M521 = 9, $M521 = 11) + N("Recursos humanos ou comercial ou comunicação e marketing"),
        80,
        0
      )
    )
  )
)
+
N("Adicionando pegadinha")
+
IF(AND($M521 = 16, $L521 = 9, $N521 = 11) + N("Se for de vendas, com mestrado, analista sênior"),
  IF($J521 = 5,
    100,
    0
  )
  +
  IF($H521 = "M",
    200,
    0
  ),
  0
)</f>
        <v>8080</v>
      </c>
    </row>
    <row r="522" spans="1:22" x14ac:dyDescent="0.2">
      <c r="A522" s="7" cm="1">
        <f t="array" aca="1" ref="A522" ca="1">INDEX(Companies!$A:$A,RANDBETWEEN(2,COUNTA(Companies!$A:$A)),1)</f>
        <v>2</v>
      </c>
      <c r="B522" s="5">
        <f t="shared" si="80"/>
        <v>521</v>
      </c>
      <c r="C522" s="6">
        <f t="shared" ca="1" si="81"/>
        <v>1</v>
      </c>
      <c r="D522" s="7">
        <f ca="1">IF($B522 = 1 + N("Presidente"),
    127,
    IF($B522 = 2 + N("Vice-Presidente"),
        72,
        IF($B522 = 3 + N("Secretária bilíngue"),
            13,
            RANDBETWEEN(5,COUNT(Name!$A:$A) + 1)
        )
    )
)</f>
        <v>166</v>
      </c>
      <c r="E522" s="7" t="str">
        <f ca="1" xml:space="preserve">
VLOOKUP(
  $D522,
  Name!$A:$B,
  2,
  FALSE
)
&amp; " " &amp;
IF($B522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Simões Caminha</v>
      </c>
      <c r="F522" s="7">
        <v>2</v>
      </c>
      <c r="G522" s="7" t="str" cm="1">
        <f t="array" aca="1" ref="G522" ca="1">VLOOKUP(INDEX(States!$B:$B,RANDBETWEEN(2,COUNTA(States!$A:$A)),1),States!$B:$C,2,FALSE)</f>
        <v>Viana do Castelo</v>
      </c>
      <c r="H522" s="7" t="str">
        <f ca="1">VLOOKUP($D522,Name!$A:$C,3,FALSE)</f>
        <v>M</v>
      </c>
      <c r="I522" s="7" cm="1">
        <f t="array" aca="1" ref="I522" ca="1">INDEX('Marital status'!$A:$A,RANDBETWEEN(2,COUNTA('Marital status'!$A:$A)),1)</f>
        <v>2</v>
      </c>
      <c r="J522" s="7">
        <f t="shared" ca="1" si="82"/>
        <v>2</v>
      </c>
      <c r="K522" s="8">
        <f t="shared" ca="1" si="83"/>
        <v>32634</v>
      </c>
      <c r="L522" s="6">
        <f t="shared" ca="1" si="84"/>
        <v>4</v>
      </c>
      <c r="M522" s="7">
        <f ca="1" xml:space="preserve">
  IF(OR($N522 = 2, $N522 = 3, $N522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522" s="6">
        <f t="shared" ca="1" si="85"/>
        <v>7</v>
      </c>
      <c r="O522" s="7" t="str">
        <f ca="1">VLOOKUP($N522,Roles!$A:$B,2,FALSE)</f>
        <v>Trainee</v>
      </c>
      <c r="P522" s="6" t="e">
        <f t="shared" ca="1" si="86"/>
        <v>#N/A</v>
      </c>
      <c r="Q522" s="8">
        <f ca="1" xml:space="preserve">
IF(
  OR(
    $N522=5,$N522=6,$N522=7,$N522=8,$N522=14
  ),
  36161,
  IF(
     (
      (TODAY() - $K522) / 365
     ) &lt; 19,
      TODAY(),
      RANDBETWEEN(36161,TODAY())
  )
)</f>
        <v>36161</v>
      </c>
      <c r="R522" s="6">
        <f ca="1">RANDBETWEEN(2,COUNTA('Recruitment source'!$A:$A))</f>
        <v>10</v>
      </c>
      <c r="S522" s="8" t="e">
        <f t="shared" ca="1" si="87"/>
        <v>#N/A</v>
      </c>
      <c r="T522" s="6" t="e">
        <f t="shared" ca="1" si="88"/>
        <v>#N/A</v>
      </c>
      <c r="U522" s="6">
        <f t="shared" ca="1" si="89"/>
        <v>4</v>
      </c>
      <c r="V522" s="1">
        <f ca="1" xml:space="preserve">
IF($N522 = 5 + N("Presidente"),
    27000,
    IF($N522 = 6 + N("Vice-presidente"),
        23000,
        IF(OR($N522 = 8, $N522= 13, $N522 = 12) + N("Secretária bilíngue ou coordenador ou especialista"),
            8000,
            IF($N522 = 7 + N("Diretor"),
                15000,
                IF($N522 = 14 + N("Gerente"),
                    12000,
                    IF($N522 = 9 + N("Estagiário"),
                        705,
                        IF($N522 = 10 + N("Trainee"),
                            805,
                            IF($N522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IF($L522 = 7,
  500,
  IF($L522 = 8,
    1000,
    IF($L522 = 9,
      1500,
      IF($L522 = 10,
        2000,
        0
      )
    )
  )
)
+
N("Adicional no salário por área")
+
IF($M522 = 14 + N("Tecnologia da Informação"),
  120,
  IF($M522 = 16 + N("Vendas"),
    110,
    IF($M522 = 15 + N("Jurídico"),
      100,
      IF(OR($M522 = 8, $M522 = 9, $M522 = 11) + N("Recursos humanos ou comercial ou comunicação e marketing"),
        80,
        0
      )
    )
  )
)
+
N("Adicionando pegadinha")
+
IF(AND($M522 = 16, $L522 = 9, $N522 = 11) + N("Se for de vendas, com mestrado, analista sênior"),
  IF($J522 = 5,
    100,
    0
  )
  +
  IF($H522 = "M",
    200,
    0
  ),
  0
)</f>
        <v>15000</v>
      </c>
    </row>
    <row r="523" spans="1:22" x14ac:dyDescent="0.2">
      <c r="A523" s="7" cm="1">
        <f t="array" aca="1" ref="A523" ca="1">INDEX(Companies!$A:$A,RANDBETWEEN(2,COUNTA(Companies!$A:$A)),1)</f>
        <v>2</v>
      </c>
      <c r="B523" s="5">
        <f t="shared" si="80"/>
        <v>522</v>
      </c>
      <c r="C523" s="6">
        <f t="shared" ca="1" si="81"/>
        <v>1</v>
      </c>
      <c r="D523" s="7">
        <f ca="1">IF($B523 = 1 + N("Presidente"),
    127,
    IF($B523 = 2 + N("Vice-Presidente"),
        72,
        IF($B523 = 3 + N("Secretária bilíngue"),
            13,
            RANDBETWEEN(5,COUNT(Name!$A:$A) + 1)
        )
    )
)</f>
        <v>179</v>
      </c>
      <c r="E523" s="7" t="str">
        <f ca="1" xml:space="preserve">
VLOOKUP(
  $D523,
  Name!$A:$B,
  2,
  FALSE
)
&amp; " " &amp;
IF($B523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Isadora Alves Leite</v>
      </c>
      <c r="F523" s="7">
        <v>2</v>
      </c>
      <c r="G523" s="7" t="str" cm="1">
        <f t="array" aca="1" ref="G523" ca="1">VLOOKUP(INDEX(States!$B:$B,RANDBETWEEN(2,COUNTA(States!$A:$A)),1),States!$B:$C,2,FALSE)</f>
        <v>Brangança</v>
      </c>
      <c r="H523" s="7" t="str">
        <f ca="1">VLOOKUP($D523,Name!$A:$C,3,FALSE)</f>
        <v>F</v>
      </c>
      <c r="I523" s="7" cm="1">
        <f t="array" aca="1" ref="I523" ca="1">INDEX('Marital status'!$A:$A,RANDBETWEEN(2,COUNTA('Marital status'!$A:$A)),1)</f>
        <v>3</v>
      </c>
      <c r="J523" s="7">
        <f t="shared" ca="1" si="82"/>
        <v>2</v>
      </c>
      <c r="K523" s="8">
        <f t="shared" ca="1" si="83"/>
        <v>34018</v>
      </c>
      <c r="L523" s="6">
        <f t="shared" ca="1" si="84"/>
        <v>4</v>
      </c>
      <c r="M523" s="7">
        <f ca="1" xml:space="preserve">
  IF(OR($N523 = 2, $N523 = 3, $N523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523" s="6">
        <f t="shared" ca="1" si="85"/>
        <v>8</v>
      </c>
      <c r="O523" s="7" t="str">
        <f ca="1">VLOOKUP($N523,Roles!$A:$B,2,FALSE)</f>
        <v>Analyst</v>
      </c>
      <c r="P523" s="6">
        <f t="shared" ca="1" si="86"/>
        <v>4</v>
      </c>
      <c r="Q523" s="8">
        <f ca="1" xml:space="preserve">
IF(
  OR(
    $N523=5,$N523=6,$N523=7,$N523=8,$N523=14
  ),
  36161,
  IF(
     (
      (TODAY() - $K523) / 365
     ) &lt; 19,
      TODAY(),
      RANDBETWEEN(36161,TODAY())
  )
)</f>
        <v>36161</v>
      </c>
      <c r="R523" s="6">
        <f ca="1">RANDBETWEEN(2,COUNTA('Recruitment source'!$A:$A))</f>
        <v>5</v>
      </c>
      <c r="S523" s="8" t="e">
        <f t="shared" ca="1" si="87"/>
        <v>#N/A</v>
      </c>
      <c r="T523" s="6" t="e">
        <f t="shared" ca="1" si="88"/>
        <v>#N/A</v>
      </c>
      <c r="U523" s="6">
        <f t="shared" ca="1" si="89"/>
        <v>5</v>
      </c>
      <c r="V523" s="1">
        <f ca="1" xml:space="preserve">
IF($N523 = 5 + N("Presidente"),
    27000,
    IF($N523 = 6 + N("Vice-presidente"),
        23000,
        IF(OR($N523 = 8, $N523= 13, $N523 = 12) + N("Secretária bilíngue ou coordenador ou especialista"),
            8000,
            IF($N523 = 7 + N("Diretor"),
                15000,
                IF($N523 = 14 + N("Gerente"),
                    12000,
                    IF($N523 = 9 + N("Estagiário"),
                        705,
                        IF($N523 = 10 + N("Trainee"),
                            805,
                            IF($N523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IF($L523 = 7,
  500,
  IF($L523 = 8,
    1000,
    IF($L523 = 9,
      1500,
      IF($L523 = 10,
        2000,
        0
      )
    )
  )
)
+
N("Adicional no salário por área")
+
IF($M523 = 14 + N("Tecnologia da Informação"),
  120,
  IF($M523 = 16 + N("Vendas"),
    110,
    IF($M523 = 15 + N("Jurídico"),
      100,
      IF(OR($M523 = 8, $M523 = 9, $M523 = 11) + N("Recursos humanos ou comercial ou comunicação e marketing"),
        80,
        0
      )
    )
  )
)
+
N("Adicionando pegadinha")
+
IF(AND($M523 = 16, $L523 = 9, $N523 = 11) + N("Se for de vendas, com mestrado, analista sênior"),
  IF($J523 = 5,
    100,
    0
  )
  +
  IF($H523 = "M",
    200,
    0
  ),
  0
)</f>
        <v>8000</v>
      </c>
    </row>
    <row r="524" spans="1:22" x14ac:dyDescent="0.2">
      <c r="A524" s="7" cm="1">
        <f t="array" aca="1" ref="A524" ca="1">INDEX(Companies!$A:$A,RANDBETWEEN(2,COUNTA(Companies!$A:$A)),1)</f>
        <v>2</v>
      </c>
      <c r="B524" s="5">
        <f t="shared" si="80"/>
        <v>523</v>
      </c>
      <c r="C524" s="6">
        <f t="shared" ca="1" si="81"/>
        <v>1</v>
      </c>
      <c r="D524" s="7">
        <f ca="1">IF($B524 = 1 + N("Presidente"),
    127,
    IF($B524 = 2 + N("Vice-Presidente"),
        72,
        IF($B524 = 3 + N("Secretária bilíngue"),
            13,
            RANDBETWEEN(5,COUNT(Name!$A:$A) + 1)
        )
    )
)</f>
        <v>260</v>
      </c>
      <c r="E524" s="7" t="str">
        <f ca="1" xml:space="preserve">
VLOOKUP(
  $D524,
  Name!$A:$B,
  2,
  FALSE
)
&amp; " " &amp;
IF($B524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Rizzo Santana</v>
      </c>
      <c r="F524" s="7">
        <v>2</v>
      </c>
      <c r="G524" s="7" t="str" cm="1">
        <f t="array" aca="1" ref="G524" ca="1">VLOOKUP(INDEX(States!$B:$B,RANDBETWEEN(2,COUNTA(States!$A:$A)),1),States!$B:$C,2,FALSE)</f>
        <v>Coimbra</v>
      </c>
      <c r="H524" s="7" t="str">
        <f ca="1">VLOOKUP($D524,Name!$A:$C,3,FALSE)</f>
        <v>F</v>
      </c>
      <c r="I524" s="7" cm="1">
        <f t="array" aca="1" ref="I524" ca="1">INDEX('Marital status'!$A:$A,RANDBETWEEN(2,COUNTA('Marital status'!$A:$A)),1)</f>
        <v>4</v>
      </c>
      <c r="J524" s="7">
        <f t="shared" ca="1" si="82"/>
        <v>2</v>
      </c>
      <c r="K524" s="8">
        <f t="shared" ca="1" si="83"/>
        <v>32776</v>
      </c>
      <c r="L524" s="6">
        <f t="shared" ca="1" si="84"/>
        <v>4</v>
      </c>
      <c r="M524" s="7">
        <f ca="1" xml:space="preserve">
  IF(OR($N524 = 2, $N524 = 3, $N524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524" s="6">
        <f t="shared" ca="1" si="85"/>
        <v>6</v>
      </c>
      <c r="O524" s="7" t="str">
        <f ca="1">VLOOKUP($N524,Roles!$A:$B,2,FALSE)</f>
        <v>Intern</v>
      </c>
      <c r="P524" s="6" t="e">
        <f t="shared" ca="1" si="86"/>
        <v>#N/A</v>
      </c>
      <c r="Q524" s="8">
        <f ca="1" xml:space="preserve">
IF(
  OR(
    $N524=5,$N524=6,$N524=7,$N524=8,$N524=14
  ),
  36161,
  IF(
     (
      (TODAY() - $K524) / 365
     ) &lt; 19,
      TODAY(),
      RANDBETWEEN(36161,TODAY())
  )
)</f>
        <v>36161</v>
      </c>
      <c r="R524" s="6">
        <f ca="1">RANDBETWEEN(2,COUNTA('Recruitment source'!$A:$A))</f>
        <v>3</v>
      </c>
      <c r="S524" s="8" t="e">
        <f t="shared" ca="1" si="87"/>
        <v>#N/A</v>
      </c>
      <c r="T524" s="6" t="e">
        <f t="shared" ca="1" si="88"/>
        <v>#N/A</v>
      </c>
      <c r="U524" s="6">
        <f t="shared" ca="1" si="89"/>
        <v>4</v>
      </c>
      <c r="V524" s="1">
        <f ca="1" xml:space="preserve">
IF($N524 = 5 + N("Presidente"),
    27000,
    IF($N524 = 6 + N("Vice-presidente"),
        23000,
        IF(OR($N524 = 8, $N524= 13, $N524 = 12) + N("Secretária bilíngue ou coordenador ou especialista"),
            8000,
            IF($N524 = 7 + N("Diretor"),
                15000,
                IF($N524 = 14 + N("Gerente"),
                    12000,
                    IF($N524 = 9 + N("Estagiário"),
                        705,
                        IF($N524 = 10 + N("Trainee"),
                            805,
                            IF($N524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IF($L524 = 7,
  500,
  IF($L524 = 8,
    1000,
    IF($L524 = 9,
      1500,
      IF($L524 = 10,
        2000,
        0
      )
    )
  )
)
+
N("Adicional no salário por área")
+
IF($M524 = 14 + N("Tecnologia da Informação"),
  120,
  IF($M524 = 16 + N("Vendas"),
    110,
    IF($M524 = 15 + N("Jurídico"),
      100,
      IF(OR($M524 = 8, $M524 = 9, $M524 = 11) + N("Recursos humanos ou comercial ou comunicação e marketing"),
        80,
        0
      )
    )
  )
)
+
N("Adicionando pegadinha")
+
IF(AND($M524 = 16, $L524 = 9, $N524 = 11) + N("Se for de vendas, com mestrado, analista sênior"),
  IF($J524 = 5,
    100,
    0
  )
  +
  IF($H524 = "M",
    200,
    0
  ),
  0
)</f>
        <v>23000</v>
      </c>
    </row>
    <row r="525" spans="1:22" x14ac:dyDescent="0.2">
      <c r="A525" s="7" cm="1">
        <f t="array" aca="1" ref="A525" ca="1">INDEX(Companies!$A:$A,RANDBETWEEN(2,COUNTA(Companies!$A:$A)),1)</f>
        <v>2</v>
      </c>
      <c r="B525" s="5">
        <f t="shared" si="80"/>
        <v>524</v>
      </c>
      <c r="C525" s="6">
        <f t="shared" ca="1" si="81"/>
        <v>1</v>
      </c>
      <c r="D525" s="7">
        <f ca="1">IF($B525 = 1 + N("Presidente"),
    127,
    IF($B525 = 2 + N("Vice-Presidente"),
        72,
        IF($B525 = 3 + N("Secretária bilíngue"),
            13,
            RANDBETWEEN(5,COUNT(Name!$A:$A) + 1)
        )
    )
)</f>
        <v>100</v>
      </c>
      <c r="E525" s="7" t="str">
        <f ca="1" xml:space="preserve">
VLOOKUP(
  $D525,
  Name!$A:$B,
  2,
  FALSE
)
&amp; " " &amp;
IF($B525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Pellegrini Poeta</v>
      </c>
      <c r="F525" s="7">
        <v>2</v>
      </c>
      <c r="G525" s="7" t="str" cm="1">
        <f t="array" aca="1" ref="G525" ca="1">VLOOKUP(INDEX(States!$B:$B,RANDBETWEEN(2,COUNTA(States!$A:$A)),1),States!$B:$C,2,FALSE)</f>
        <v>Madeira</v>
      </c>
      <c r="H525" s="7" t="str">
        <f ca="1">VLOOKUP($D525,Name!$A:$C,3,FALSE)</f>
        <v>M</v>
      </c>
      <c r="I525" s="7" cm="1">
        <f t="array" aca="1" ref="I525" ca="1">INDEX('Marital status'!$A:$A,RANDBETWEEN(2,COUNTA('Marital status'!$A:$A)),1)</f>
        <v>4</v>
      </c>
      <c r="J525" s="7">
        <f t="shared" ca="1" si="82"/>
        <v>3</v>
      </c>
      <c r="K525" s="8">
        <f t="shared" ca="1" si="83"/>
        <v>35098</v>
      </c>
      <c r="L525" s="6">
        <f t="shared" ca="1" si="84"/>
        <v>5</v>
      </c>
      <c r="M525" s="7">
        <f ca="1" xml:space="preserve">
  IF(OR($N525 = 2, $N525 = 3, $N525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525" s="6">
        <f t="shared" ca="1" si="85"/>
        <v>8</v>
      </c>
      <c r="O525" s="7" t="str">
        <f ca="1">VLOOKUP($N525,Roles!$A:$B,2,FALSE)</f>
        <v>Analyst</v>
      </c>
      <c r="P525" s="6">
        <f t="shared" ca="1" si="86"/>
        <v>2</v>
      </c>
      <c r="Q525" s="8">
        <f ca="1" xml:space="preserve">
IF(
  OR(
    $N525=5,$N525=6,$N525=7,$N525=8,$N525=14
  ),
  36161,
  IF(
     (
      (TODAY() - $K525) / 365
     ) &lt; 19,
      TODAY(),
      RANDBETWEEN(36161,TODAY())
  )
)</f>
        <v>36161</v>
      </c>
      <c r="R525" s="6">
        <f ca="1">RANDBETWEEN(2,COUNTA('Recruitment source'!$A:$A))</f>
        <v>5</v>
      </c>
      <c r="S525" s="8" t="e">
        <f t="shared" ca="1" si="87"/>
        <v>#N/A</v>
      </c>
      <c r="T525" s="6" t="e">
        <f t="shared" ca="1" si="88"/>
        <v>#N/A</v>
      </c>
      <c r="U525" s="6">
        <f t="shared" ca="1" si="89"/>
        <v>2</v>
      </c>
      <c r="V525" s="1">
        <f ca="1" xml:space="preserve">
IF($N525 = 5 + N("Presidente"),
    27000,
    IF($N525 = 6 + N("Vice-presidente"),
        23000,
        IF(OR($N525 = 8, $N525= 13, $N525 = 12) + N("Secretária bilíngue ou coordenador ou especialista"),
            8000,
            IF($N525 = 7 + N("Diretor"),
                15000,
                IF($N525 = 14 + N("Gerente"),
                    12000,
                    IF($N525 = 9 + N("Estagiário"),
                        705,
                        IF($N525 = 10 + N("Trainee"),
                            805,
                            IF($N525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IF($L525 = 7,
  500,
  IF($L525 = 8,
    1000,
    IF($L525 = 9,
      1500,
      IF($L525 = 10,
        2000,
        0
      )
    )
  )
)
+
N("Adicional no salário por área")
+
IF($M525 = 14 + N("Tecnologia da Informação"),
  120,
  IF($M525 = 16 + N("Vendas"),
    110,
    IF($M525 = 15 + N("Jurídico"),
      100,
      IF(OR($M525 = 8, $M525 = 9, $M525 = 11) + N("Recursos humanos ou comercial ou comunicação e marketing"),
        80,
        0
      )
    )
  )
)
+
N("Adicionando pegadinha")
+
IF(AND($M525 = 16, $L525 = 9, $N525 = 11) + N("Se for de vendas, com mestrado, analista sênior"),
  IF($J525 = 5,
    100,
    0
  )
  +
  IF($H525 = "M",
    200,
    0
  ),
  0
)</f>
        <v>8000</v>
      </c>
    </row>
    <row r="526" spans="1:22" x14ac:dyDescent="0.2">
      <c r="A526" s="7" cm="1">
        <f t="array" aca="1" ref="A526" ca="1">INDEX(Companies!$A:$A,RANDBETWEEN(2,COUNTA(Companies!$A:$A)),1)</f>
        <v>2</v>
      </c>
      <c r="B526" s="5">
        <f t="shared" si="80"/>
        <v>525</v>
      </c>
      <c r="C526" s="6">
        <f t="shared" ca="1" si="81"/>
        <v>1</v>
      </c>
      <c r="D526" s="7">
        <f ca="1">IF($B526 = 1 + N("Presidente"),
    127,
    IF($B526 = 2 + N("Vice-Presidente"),
        72,
        IF($B526 = 3 + N("Secretária bilíngue"),
            13,
            RANDBETWEEN(5,COUNT(Name!$A:$A) + 1)
        )
    )
)</f>
        <v>356</v>
      </c>
      <c r="E526" s="7" t="str">
        <f ca="1" xml:space="preserve">
VLOOKUP(
  $D526,
  Name!$A:$B,
  2,
  FALSE
)
&amp; " " &amp;
IF($B526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Souza Negreiros</v>
      </c>
      <c r="F526" s="7">
        <v>2</v>
      </c>
      <c r="G526" s="7" t="str" cm="1">
        <f t="array" aca="1" ref="G526" ca="1">VLOOKUP(INDEX(States!$B:$B,RANDBETWEEN(2,COUNTA(States!$A:$A)),1),States!$B:$C,2,FALSE)</f>
        <v>braga</v>
      </c>
      <c r="H526" s="7" t="str">
        <f ca="1">VLOOKUP($D526,Name!$A:$C,3,FALSE)</f>
        <v>F</v>
      </c>
      <c r="I526" s="7" cm="1">
        <f t="array" aca="1" ref="I526" ca="1">INDEX('Marital status'!$A:$A,RANDBETWEEN(2,COUNTA('Marital status'!$A:$A)),1)</f>
        <v>6</v>
      </c>
      <c r="J526" s="7">
        <f t="shared" ca="1" si="82"/>
        <v>2</v>
      </c>
      <c r="K526" s="8">
        <f t="shared" ca="1" si="83"/>
        <v>28795</v>
      </c>
      <c r="L526" s="6">
        <f t="shared" ca="1" si="84"/>
        <v>4</v>
      </c>
      <c r="M526" s="7">
        <f ca="1" xml:space="preserve">
  IF(OR($N526 = 2, $N526 = 3, $N526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26" s="6">
        <f t="shared" ca="1" si="85"/>
        <v>7</v>
      </c>
      <c r="O526" s="7" t="str">
        <f ca="1">VLOOKUP($N526,Roles!$A:$B,2,FALSE)</f>
        <v>Trainee</v>
      </c>
      <c r="P526" s="6" t="e">
        <f t="shared" ca="1" si="86"/>
        <v>#N/A</v>
      </c>
      <c r="Q526" s="8">
        <f ca="1" xml:space="preserve">
IF(
  OR(
    $N526=5,$N526=6,$N526=7,$N526=8,$N526=14
  ),
  36161,
  IF(
     (
      (TODAY() - $K526) / 365
     ) &lt; 19,
      TODAY(),
      RANDBETWEEN(36161,TODAY())
  )
)</f>
        <v>36161</v>
      </c>
      <c r="R526" s="6">
        <f ca="1">RANDBETWEEN(2,COUNTA('Recruitment source'!$A:$A))</f>
        <v>12</v>
      </c>
      <c r="S526" s="8" t="e">
        <f t="shared" ca="1" si="87"/>
        <v>#N/A</v>
      </c>
      <c r="T526" s="6" t="e">
        <f t="shared" ca="1" si="88"/>
        <v>#N/A</v>
      </c>
      <c r="U526" s="6">
        <f t="shared" ca="1" si="89"/>
        <v>2</v>
      </c>
      <c r="V526" s="1">
        <f ca="1" xml:space="preserve">
IF($N526 = 5 + N("Presidente"),
    27000,
    IF($N526 = 6 + N("Vice-presidente"),
        23000,
        IF(OR($N526 = 8, $N526= 13, $N526 = 12) + N("Secretária bilíngue ou coordenador ou especialista"),
            8000,
            IF($N526 = 7 + N("Diretor"),
                15000,
                IF($N526 = 14 + N("Gerente"),
                    12000,
                    IF($N526 = 9 + N("Estagiário"),
                        705,
                        IF($N526 = 10 + N("Trainee"),
                            805,
                            IF($N526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IF($L526 = 7,
  500,
  IF($L526 = 8,
    1000,
    IF($L526 = 9,
      1500,
      IF($L526 = 10,
        2000,
        0
      )
    )
  )
)
+
N("Adicional no salário por área")
+
IF($M526 = 14 + N("Tecnologia da Informação"),
  120,
  IF($M526 = 16 + N("Vendas"),
    110,
    IF($M526 = 15 + N("Jurídico"),
      100,
      IF(OR($M526 = 8, $M526 = 9, $M526 = 11) + N("Recursos humanos ou comercial ou comunicação e marketing"),
        80,
        0
      )
    )
  )
)
+
N("Adicionando pegadinha")
+
IF(AND($M526 = 16, $L526 = 9, $N526 = 11) + N("Se for de vendas, com mestrado, analista sênior"),
  IF($J526 = 5,
    100,
    0
  )
  +
  IF($H526 = "M",
    200,
    0
  ),
  0
)</f>
        <v>15080</v>
      </c>
    </row>
    <row r="527" spans="1:22" x14ac:dyDescent="0.2">
      <c r="A527" s="7" cm="1">
        <f t="array" aca="1" ref="A527" ca="1">INDEX(Companies!$A:$A,RANDBETWEEN(2,COUNTA(Companies!$A:$A)),1)</f>
        <v>2</v>
      </c>
      <c r="B527" s="5">
        <f t="shared" si="80"/>
        <v>526</v>
      </c>
      <c r="C527" s="6">
        <f t="shared" ca="1" si="81"/>
        <v>1</v>
      </c>
      <c r="D527" s="7">
        <f ca="1">IF($B527 = 1 + N("Presidente"),
    127,
    IF($B527 = 2 + N("Vice-Presidente"),
        72,
        IF($B527 = 3 + N("Secretária bilíngue"),
            13,
            RANDBETWEEN(5,COUNT(Name!$A:$A) + 1)
        )
    )
)</f>
        <v>68</v>
      </c>
      <c r="E527" s="7" t="str">
        <f ca="1" xml:space="preserve">
VLOOKUP(
  $D527,
  Name!$A:$B,
  2,
  FALSE
)
&amp; " " &amp;
IF($B527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Almeida Cabral</v>
      </c>
      <c r="F527" s="7">
        <v>2</v>
      </c>
      <c r="G527" s="7" t="str" cm="1">
        <f t="array" aca="1" ref="G527" ca="1">VLOOKUP(INDEX(States!$B:$B,RANDBETWEEN(2,COUNTA(States!$A:$A)),1),States!$B:$C,2,FALSE)</f>
        <v>Faro</v>
      </c>
      <c r="H527" s="7" t="str">
        <f ca="1">VLOOKUP($D527,Name!$A:$C,3,FALSE)</f>
        <v>M</v>
      </c>
      <c r="I527" s="7" cm="1">
        <f t="array" aca="1" ref="I527" ca="1">INDEX('Marital status'!$A:$A,RANDBETWEEN(2,COUNTA('Marital status'!$A:$A)),1)</f>
        <v>3</v>
      </c>
      <c r="J527" s="7">
        <f t="shared" ca="1" si="82"/>
        <v>2</v>
      </c>
      <c r="K527" s="8">
        <f t="shared" ca="1" si="83"/>
        <v>37448</v>
      </c>
      <c r="L527" s="6">
        <f t="shared" ca="1" si="84"/>
        <v>4</v>
      </c>
      <c r="M527" s="7">
        <f ca="1" xml:space="preserve">
  IF(OR($N527 = 2, $N527 = 3, $N527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527" s="6">
        <f t="shared" ca="1" si="85"/>
        <v>8</v>
      </c>
      <c r="O527" s="7" t="str">
        <f ca="1">VLOOKUP($N527,Roles!$A:$B,2,FALSE)</f>
        <v>Analyst</v>
      </c>
      <c r="P527" s="6">
        <f t="shared" ca="1" si="86"/>
        <v>4</v>
      </c>
      <c r="Q527" s="8">
        <f ca="1" xml:space="preserve">
IF(
  OR(
    $N527=5,$N527=6,$N527=7,$N527=8,$N527=14
  ),
  36161,
  IF(
     (
      (TODAY() - $K527) / 365
     ) &lt; 19,
      TODAY(),
      RANDBETWEEN(36161,TODAY())
  )
)</f>
        <v>36161</v>
      </c>
      <c r="R527" s="6">
        <f ca="1">RANDBETWEEN(2,COUNTA('Recruitment source'!$A:$A))</f>
        <v>12</v>
      </c>
      <c r="S527" s="8" t="e">
        <f t="shared" ca="1" si="87"/>
        <v>#N/A</v>
      </c>
      <c r="T527" s="6" t="e">
        <f t="shared" ca="1" si="88"/>
        <v>#N/A</v>
      </c>
      <c r="U527" s="6">
        <f t="shared" ca="1" si="89"/>
        <v>3</v>
      </c>
      <c r="V527" s="1">
        <f ca="1" xml:space="preserve">
IF($N527 = 5 + N("Presidente"),
    27000,
    IF($N527 = 6 + N("Vice-presidente"),
        23000,
        IF(OR($N527 = 8, $N527= 13, $N527 = 12) + N("Secretária bilíngue ou coordenador ou especialista"),
            8000,
            IF($N527 = 7 + N("Diretor"),
                15000,
                IF($N527 = 14 + N("Gerente"),
                    12000,
                    IF($N527 = 9 + N("Estagiário"),
                        705,
                        IF($N527 = 10 + N("Trainee"),
                            805,
                            IF($N527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IF($L527 = 7,
  500,
  IF($L527 = 8,
    1000,
    IF($L527 = 9,
      1500,
      IF($L527 = 10,
        2000,
        0
      )
    )
  )
)
+
N("Adicional no salário por área")
+
IF($M527 = 14 + N("Tecnologia da Informação"),
  120,
  IF($M527 = 16 + N("Vendas"),
    110,
    IF($M527 = 15 + N("Jurídico"),
      100,
      IF(OR($M527 = 8, $M527 = 9, $M527 = 11) + N("Recursos humanos ou comercial ou comunicação e marketing"),
        80,
        0
      )
    )
  )
)
+
N("Adicionando pegadinha")
+
IF(AND($M527 = 16, $L527 = 9, $N527 = 11) + N("Se for de vendas, com mestrado, analista sênior"),
  IF($J527 = 5,
    100,
    0
  )
  +
  IF($H527 = "M",
    200,
    0
  ),
  0
)</f>
        <v>8000</v>
      </c>
    </row>
    <row r="528" spans="1:22" x14ac:dyDescent="0.2">
      <c r="A528" s="7" cm="1">
        <f t="array" aca="1" ref="A528" ca="1">INDEX(Companies!$A:$A,RANDBETWEEN(2,COUNTA(Companies!$A:$A)),1)</f>
        <v>2</v>
      </c>
      <c r="B528" s="5">
        <f t="shared" si="80"/>
        <v>527</v>
      </c>
      <c r="C528" s="6">
        <f t="shared" ca="1" si="81"/>
        <v>1</v>
      </c>
      <c r="D528" s="7">
        <f ca="1">IF($B528 = 1 + N("Presidente"),
    127,
    IF($B528 = 2 + N("Vice-Presidente"),
        72,
        IF($B528 = 3 + N("Secretária bilíngue"),
            13,
            RANDBETWEEN(5,COUNT(Name!$A:$A) + 1)
        )
    )
)</f>
        <v>241</v>
      </c>
      <c r="E528" s="7" t="str">
        <f ca="1" xml:space="preserve">
VLOOKUP(
  $D528,
  Name!$A:$B,
  2,
  FALSE
)
&amp; " " &amp;
IF($B528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Moraes Holanda</v>
      </c>
      <c r="F528" s="7">
        <v>2</v>
      </c>
      <c r="G528" s="7" t="str" cm="1">
        <f t="array" aca="1" ref="G528" ca="1">VLOOKUP(INDEX(States!$B:$B,RANDBETWEEN(2,COUNTA(States!$A:$A)),1),States!$B:$C,2,FALSE)</f>
        <v>Vila Real</v>
      </c>
      <c r="H528" s="7" t="str">
        <f ca="1">VLOOKUP($D528,Name!$A:$C,3,FALSE)</f>
        <v>M</v>
      </c>
      <c r="I528" s="7" cm="1">
        <f t="array" aca="1" ref="I528" ca="1">INDEX('Marital status'!$A:$A,RANDBETWEEN(2,COUNTA('Marital status'!$A:$A)),1)</f>
        <v>6</v>
      </c>
      <c r="J528" s="7">
        <f t="shared" ca="1" si="82"/>
        <v>4</v>
      </c>
      <c r="K528" s="8">
        <f t="shared" ca="1" si="83"/>
        <v>26697</v>
      </c>
      <c r="L528" s="6">
        <f t="shared" ca="1" si="84"/>
        <v>4</v>
      </c>
      <c r="M528" s="7">
        <f ca="1" xml:space="preserve">
  IF(OR($N528 = 2, $N528 = 3, $N528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28" s="6">
        <f t="shared" ca="1" si="85"/>
        <v>6</v>
      </c>
      <c r="O528" s="7" t="str">
        <f ca="1">VLOOKUP($N528,Roles!$A:$B,2,FALSE)</f>
        <v>Intern</v>
      </c>
      <c r="P528" s="6" t="e">
        <f t="shared" ca="1" si="86"/>
        <v>#N/A</v>
      </c>
      <c r="Q528" s="8">
        <f ca="1" xml:space="preserve">
IF(
  OR(
    $N528=5,$N528=6,$N528=7,$N528=8,$N528=14
  ),
  36161,
  IF(
     (
      (TODAY() - $K528) / 365
     ) &lt; 19,
      TODAY(),
      RANDBETWEEN(36161,TODAY())
  )
)</f>
        <v>36161</v>
      </c>
      <c r="R528" s="6">
        <f ca="1">RANDBETWEEN(2,COUNTA('Recruitment source'!$A:$A))</f>
        <v>4</v>
      </c>
      <c r="S528" s="8" t="e">
        <f t="shared" ca="1" si="87"/>
        <v>#N/A</v>
      </c>
      <c r="T528" s="6" t="e">
        <f t="shared" ca="1" si="88"/>
        <v>#N/A</v>
      </c>
      <c r="U528" s="6">
        <f t="shared" ca="1" si="89"/>
        <v>2</v>
      </c>
      <c r="V528" s="1">
        <f ca="1" xml:space="preserve">
IF($N528 = 5 + N("Presidente"),
    27000,
    IF($N528 = 6 + N("Vice-presidente"),
        23000,
        IF(OR($N528 = 8, $N528= 13, $N528 = 12) + N("Secretária bilíngue ou coordenador ou especialista"),
            8000,
            IF($N528 = 7 + N("Diretor"),
                15000,
                IF($N528 = 14 + N("Gerente"),
                    12000,
                    IF($N528 = 9 + N("Estagiário"),
                        705,
                        IF($N528 = 10 + N("Trainee"),
                            805,
                            IF($N528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IF($L528 = 7,
  500,
  IF($L528 = 8,
    1000,
    IF($L528 = 9,
      1500,
      IF($L528 = 10,
        2000,
        0
      )
    )
  )
)
+
N("Adicional no salário por área")
+
IF($M528 = 14 + N("Tecnologia da Informação"),
  120,
  IF($M528 = 16 + N("Vendas"),
    110,
    IF($M528 = 15 + N("Jurídico"),
      100,
      IF(OR($M528 = 8, $M528 = 9, $M528 = 11) + N("Recursos humanos ou comercial ou comunicação e marketing"),
        80,
        0
      )
    )
  )
)
+
N("Adicionando pegadinha")
+
IF(AND($M528 = 16, $L528 = 9, $N528 = 11) + N("Se for de vendas, com mestrado, analista sênior"),
  IF($J528 = 5,
    100,
    0
  )
  +
  IF($H528 = "M",
    200,
    0
  ),
  0
)</f>
        <v>23080</v>
      </c>
    </row>
    <row r="529" spans="1:22" x14ac:dyDescent="0.2">
      <c r="A529" s="7" cm="1">
        <f t="array" aca="1" ref="A529" ca="1">INDEX(Companies!$A:$A,RANDBETWEEN(2,COUNTA(Companies!$A:$A)),1)</f>
        <v>2</v>
      </c>
      <c r="B529" s="5">
        <f t="shared" si="80"/>
        <v>528</v>
      </c>
      <c r="C529" s="6">
        <f t="shared" ca="1" si="81"/>
        <v>1</v>
      </c>
      <c r="D529" s="7">
        <f ca="1">IF($B529 = 1 + N("Presidente"),
    127,
    IF($B529 = 2 + N("Vice-Presidente"),
        72,
        IF($B529 = 3 + N("Secretária bilíngue"),
            13,
            RANDBETWEEN(5,COUNT(Name!$A:$A) + 1)
        )
    )
)</f>
        <v>136</v>
      </c>
      <c r="E529" s="7" t="str">
        <f ca="1" xml:space="preserve">
VLOOKUP(
  $D529,
  Name!$A:$B,
  2,
  FALSE
)
&amp; " " &amp;
IF($B529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Cardoso Galli</v>
      </c>
      <c r="F529" s="7">
        <v>2</v>
      </c>
      <c r="G529" s="7" t="str" cm="1">
        <f t="array" aca="1" ref="G529" ca="1">VLOOKUP(INDEX(States!$B:$B,RANDBETWEEN(2,COUNTA(States!$A:$A)),1),States!$B:$C,2,FALSE)</f>
        <v>Guarda</v>
      </c>
      <c r="H529" s="7" t="str">
        <f ca="1">VLOOKUP($D529,Name!$A:$C,3,FALSE)</f>
        <v>M</v>
      </c>
      <c r="I529" s="7" cm="1">
        <f t="array" aca="1" ref="I529" ca="1">INDEX('Marital status'!$A:$A,RANDBETWEEN(2,COUNTA('Marital status'!$A:$A)),1)</f>
        <v>6</v>
      </c>
      <c r="J529" s="7">
        <f t="shared" ca="1" si="82"/>
        <v>2</v>
      </c>
      <c r="K529" s="8">
        <f t="shared" ca="1" si="83"/>
        <v>33980</v>
      </c>
      <c r="L529" s="6">
        <f t="shared" ca="1" si="84"/>
        <v>5</v>
      </c>
      <c r="M529" s="7">
        <f ca="1" xml:space="preserve">
  IF(OR($N529 = 2, $N529 = 3, $N529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29" s="6">
        <f t="shared" ca="1" si="85"/>
        <v>8</v>
      </c>
      <c r="O529" s="7" t="str">
        <f ca="1">VLOOKUP($N529,Roles!$A:$B,2,FALSE)</f>
        <v>Analyst</v>
      </c>
      <c r="P529" s="6">
        <f t="shared" ca="1" si="86"/>
        <v>2</v>
      </c>
      <c r="Q529" s="8">
        <f ca="1" xml:space="preserve">
IF(
  OR(
    $N529=5,$N529=6,$N529=7,$N529=8,$N529=14
  ),
  36161,
  IF(
     (
      (TODAY() - $K529) / 365
     ) &lt; 19,
      TODAY(),
      RANDBETWEEN(36161,TODAY())
  )
)</f>
        <v>36161</v>
      </c>
      <c r="R529" s="6">
        <f ca="1">RANDBETWEEN(2,COUNTA('Recruitment source'!$A:$A))</f>
        <v>7</v>
      </c>
      <c r="S529" s="8" t="e">
        <f t="shared" ca="1" si="87"/>
        <v>#N/A</v>
      </c>
      <c r="T529" s="6" t="e">
        <f t="shared" ca="1" si="88"/>
        <v>#N/A</v>
      </c>
      <c r="U529" s="6">
        <f t="shared" ca="1" si="89"/>
        <v>5</v>
      </c>
      <c r="V529" s="1">
        <f ca="1" xml:space="preserve">
IF($N529 = 5 + N("Presidente"),
    27000,
    IF($N529 = 6 + N("Vice-presidente"),
        23000,
        IF(OR($N529 = 8, $N529= 13, $N529 = 12) + N("Secretária bilíngue ou coordenador ou especialista"),
            8000,
            IF($N529 = 7 + N("Diretor"),
                15000,
                IF($N529 = 14 + N("Gerente"),
                    12000,
                    IF($N529 = 9 + N("Estagiário"),
                        705,
                        IF($N529 = 10 + N("Trainee"),
                            805,
                            IF($N529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IF($L529 = 7,
  500,
  IF($L529 = 8,
    1000,
    IF($L529 = 9,
      1500,
      IF($L529 = 10,
        2000,
        0
      )
    )
  )
)
+
N("Adicional no salário por área")
+
IF($M529 = 14 + N("Tecnologia da Informação"),
  120,
  IF($M529 = 16 + N("Vendas"),
    110,
    IF($M529 = 15 + N("Jurídico"),
      100,
      IF(OR($M529 = 8, $M529 = 9, $M529 = 11) + N("Recursos humanos ou comercial ou comunicação e marketing"),
        80,
        0
      )
    )
  )
)
+
N("Adicionando pegadinha")
+
IF(AND($M529 = 16, $L529 = 9, $N529 = 11) + N("Se for de vendas, com mestrado, analista sênior"),
  IF($J529 = 5,
    100,
    0
  )
  +
  IF($H529 = "M",
    200,
    0
  ),
  0
)</f>
        <v>8080</v>
      </c>
    </row>
    <row r="530" spans="1:22" x14ac:dyDescent="0.2">
      <c r="A530" s="7" cm="1">
        <f t="array" aca="1" ref="A530" ca="1">INDEX(Companies!$A:$A,RANDBETWEEN(2,COUNTA(Companies!$A:$A)),1)</f>
        <v>2</v>
      </c>
      <c r="B530" s="5">
        <f t="shared" si="80"/>
        <v>529</v>
      </c>
      <c r="C530" s="6">
        <f t="shared" ca="1" si="81"/>
        <v>1</v>
      </c>
      <c r="D530" s="7">
        <f ca="1">IF($B530 = 1 + N("Presidente"),
    127,
    IF($B530 = 2 + N("Vice-Presidente"),
        72,
        IF($B530 = 3 + N("Secretária bilíngue"),
            13,
            RANDBETWEEN(5,COUNT(Name!$A:$A) + 1)
        )
    )
)</f>
        <v>176</v>
      </c>
      <c r="E530" s="7" t="str">
        <f ca="1" xml:space="preserve">
VLOOKUP(
  $D530,
  Name!$A:$B,
  2,
  FALSE
)
&amp; " " &amp;
IF($B530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Costa Holanda</v>
      </c>
      <c r="F530" s="7">
        <v>2</v>
      </c>
      <c r="G530" s="7" t="str" cm="1">
        <f t="array" aca="1" ref="G530" ca="1">VLOOKUP(INDEX(States!$B:$B,RANDBETWEEN(2,COUNTA(States!$A:$A)),1),States!$B:$C,2,FALSE)</f>
        <v>Santarém</v>
      </c>
      <c r="H530" s="7" t="str">
        <f ca="1">VLOOKUP($D530,Name!$A:$C,3,FALSE)</f>
        <v>F</v>
      </c>
      <c r="I530" s="7" cm="1">
        <f t="array" aca="1" ref="I530" ca="1">INDEX('Marital status'!$A:$A,RANDBETWEEN(2,COUNTA('Marital status'!$A:$A)),1)</f>
        <v>5</v>
      </c>
      <c r="J530" s="7">
        <f t="shared" ca="1" si="82"/>
        <v>2</v>
      </c>
      <c r="K530" s="8">
        <f t="shared" ca="1" si="83"/>
        <v>30817</v>
      </c>
      <c r="L530" s="6">
        <f t="shared" ca="1" si="84"/>
        <v>4</v>
      </c>
      <c r="M530" s="7">
        <f ca="1" xml:space="preserve">
  IF(OR($N530 = 2, $N530 = 3, $N530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530" s="6">
        <f t="shared" ca="1" si="85"/>
        <v>6</v>
      </c>
      <c r="O530" s="7" t="str">
        <f ca="1">VLOOKUP($N530,Roles!$A:$B,2,FALSE)</f>
        <v>Intern</v>
      </c>
      <c r="P530" s="6" t="e">
        <f t="shared" ca="1" si="86"/>
        <v>#N/A</v>
      </c>
      <c r="Q530" s="8">
        <f ca="1" xml:space="preserve">
IF(
  OR(
    $N530=5,$N530=6,$N530=7,$N530=8,$N530=14
  ),
  36161,
  IF(
     (
      (TODAY() - $K530) / 365
     ) &lt; 19,
      TODAY(),
      RANDBETWEEN(36161,TODAY())
  )
)</f>
        <v>36161</v>
      </c>
      <c r="R530" s="6">
        <f ca="1">RANDBETWEEN(2,COUNTA('Recruitment source'!$A:$A))</f>
        <v>6</v>
      </c>
      <c r="S530" s="8" t="e">
        <f t="shared" ca="1" si="87"/>
        <v>#N/A</v>
      </c>
      <c r="T530" s="6" t="e">
        <f t="shared" ca="1" si="88"/>
        <v>#N/A</v>
      </c>
      <c r="U530" s="6">
        <f t="shared" ca="1" si="89"/>
        <v>2</v>
      </c>
      <c r="V530" s="1">
        <f ca="1" xml:space="preserve">
IF($N530 = 5 + N("Presidente"),
    27000,
    IF($N530 = 6 + N("Vice-presidente"),
        23000,
        IF(OR($N530 = 8, $N530= 13, $N530 = 12) + N("Secretária bilíngue ou coordenador ou especialista"),
            8000,
            IF($N530 = 7 + N("Diretor"),
                15000,
                IF($N530 = 14 + N("Gerente"),
                    12000,
                    IF($N530 = 9 + N("Estagiário"),
                        705,
                        IF($N530 = 10 + N("Trainee"),
                            805,
                            IF($N530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IF($L530 = 7,
  500,
  IF($L530 = 8,
    1000,
    IF($L530 = 9,
      1500,
      IF($L530 = 10,
        2000,
        0
      )
    )
  )
)
+
N("Adicional no salário por área")
+
IF($M530 = 14 + N("Tecnologia da Informação"),
  120,
  IF($M530 = 16 + N("Vendas"),
    110,
    IF($M530 = 15 + N("Jurídico"),
      100,
      IF(OR($M530 = 8, $M530 = 9, $M530 = 11) + N("Recursos humanos ou comercial ou comunicação e marketing"),
        80,
        0
      )
    )
  )
)
+
N("Adicionando pegadinha")
+
IF(AND($M530 = 16, $L530 = 9, $N530 = 11) + N("Se for de vendas, com mestrado, analista sênior"),
  IF($J530 = 5,
    100,
    0
  )
  +
  IF($H530 = "M",
    200,
    0
  ),
  0
)</f>
        <v>23000</v>
      </c>
    </row>
    <row r="531" spans="1:22" x14ac:dyDescent="0.2">
      <c r="A531" s="7" cm="1">
        <f t="array" aca="1" ref="A531" ca="1">INDEX(Companies!$A:$A,RANDBETWEEN(2,COUNTA(Companies!$A:$A)),1)</f>
        <v>2</v>
      </c>
      <c r="B531" s="5">
        <f t="shared" si="80"/>
        <v>530</v>
      </c>
      <c r="C531" s="6">
        <f t="shared" ca="1" si="81"/>
        <v>1</v>
      </c>
      <c r="D531" s="7">
        <f ca="1">IF($B531 = 1 + N("Presidente"),
    127,
    IF($B531 = 2 + N("Vice-Presidente"),
        72,
        IF($B531 = 3 + N("Secretária bilíngue"),
            13,
            RANDBETWEEN(5,COUNT(Name!$A:$A) + 1)
        )
    )
)</f>
        <v>292</v>
      </c>
      <c r="E531" s="7" t="str">
        <f ca="1" xml:space="preserve">
VLOOKUP(
  $D531,
  Name!$A:$B,
  2,
  FALSE
)
&amp; " " &amp;
IF($B531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Soares Barboza</v>
      </c>
      <c r="F531" s="7">
        <v>2</v>
      </c>
      <c r="G531" s="7" t="str" cm="1">
        <f t="array" aca="1" ref="G531" ca="1">VLOOKUP(INDEX(States!$B:$B,RANDBETWEEN(2,COUNTA(States!$A:$A)),1),States!$B:$C,2,FALSE)</f>
        <v>Castelo Branco</v>
      </c>
      <c r="H531" s="7" t="str">
        <f ca="1">VLOOKUP($D531,Name!$A:$C,3,FALSE)</f>
        <v>F</v>
      </c>
      <c r="I531" s="7" cm="1">
        <f t="array" aca="1" ref="I531" ca="1">INDEX('Marital status'!$A:$A,RANDBETWEEN(2,COUNTA('Marital status'!$A:$A)),1)</f>
        <v>3</v>
      </c>
      <c r="J531" s="7">
        <f t="shared" ca="1" si="82"/>
        <v>2</v>
      </c>
      <c r="K531" s="8">
        <f t="shared" ca="1" si="83"/>
        <v>35209</v>
      </c>
      <c r="L531" s="6">
        <f t="shared" ca="1" si="84"/>
        <v>5</v>
      </c>
      <c r="M531" s="7">
        <f ca="1" xml:space="preserve">
  IF(OR($N531 = 2, $N531 = 3, $N531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31" s="6">
        <f t="shared" ca="1" si="85"/>
        <v>8</v>
      </c>
      <c r="O531" s="7" t="str">
        <f ca="1">VLOOKUP($N531,Roles!$A:$B,2,FALSE)</f>
        <v>Analyst</v>
      </c>
      <c r="P531" s="6">
        <f t="shared" ca="1" si="86"/>
        <v>2</v>
      </c>
      <c r="Q531" s="8">
        <f ca="1" xml:space="preserve">
IF(
  OR(
    $N531=5,$N531=6,$N531=7,$N531=8,$N531=14
  ),
  36161,
  IF(
     (
      (TODAY() - $K531) / 365
     ) &lt; 19,
      TODAY(),
      RANDBETWEEN(36161,TODAY())
  )
)</f>
        <v>36161</v>
      </c>
      <c r="R531" s="6">
        <f ca="1">RANDBETWEEN(2,COUNTA('Recruitment source'!$A:$A))</f>
        <v>10</v>
      </c>
      <c r="S531" s="8" t="e">
        <f t="shared" ca="1" si="87"/>
        <v>#N/A</v>
      </c>
      <c r="T531" s="6" t="e">
        <f t="shared" ca="1" si="88"/>
        <v>#N/A</v>
      </c>
      <c r="U531" s="6">
        <f t="shared" ca="1" si="89"/>
        <v>3</v>
      </c>
      <c r="V531" s="1">
        <f ca="1" xml:space="preserve">
IF($N531 = 5 + N("Presidente"),
    27000,
    IF($N531 = 6 + N("Vice-presidente"),
        23000,
        IF(OR($N531 = 8, $N531= 13, $N531 = 12) + N("Secretária bilíngue ou coordenador ou especialista"),
            8000,
            IF($N531 = 7 + N("Diretor"),
                15000,
                IF($N531 = 14 + N("Gerente"),
                    12000,
                    IF($N531 = 9 + N("Estagiário"),
                        705,
                        IF($N531 = 10 + N("Trainee"),
                            805,
                            IF($N531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IF($L531 = 7,
  500,
  IF($L531 = 8,
    1000,
    IF($L531 = 9,
      1500,
      IF($L531 = 10,
        2000,
        0
      )
    )
  )
)
+
N("Adicional no salário por área")
+
IF($M531 = 14 + N("Tecnologia da Informação"),
  120,
  IF($M531 = 16 + N("Vendas"),
    110,
    IF($M531 = 15 + N("Jurídico"),
      100,
      IF(OR($M531 = 8, $M531 = 9, $M531 = 11) + N("Recursos humanos ou comercial ou comunicação e marketing"),
        80,
        0
      )
    )
  )
)
+
N("Adicionando pegadinha")
+
IF(AND($M531 = 16, $L531 = 9, $N531 = 11) + N("Se for de vendas, com mestrado, analista sênior"),
  IF($J531 = 5,
    100,
    0
  )
  +
  IF($H531 = "M",
    200,
    0
  ),
  0
)</f>
        <v>8000</v>
      </c>
    </row>
    <row r="532" spans="1:22" x14ac:dyDescent="0.2">
      <c r="A532" s="7" cm="1">
        <f t="array" aca="1" ref="A532" ca="1">INDEX(Companies!$A:$A,RANDBETWEEN(2,COUNTA(Companies!$A:$A)),1)</f>
        <v>2</v>
      </c>
      <c r="B532" s="5">
        <f t="shared" si="80"/>
        <v>531</v>
      </c>
      <c r="C532" s="6">
        <f t="shared" ca="1" si="81"/>
        <v>1</v>
      </c>
      <c r="D532" s="7">
        <f ca="1">IF($B532 = 1 + N("Presidente"),
    127,
    IF($B532 = 2 + N("Vice-Presidente"),
        72,
        IF($B532 = 3 + N("Secretária bilíngue"),
            13,
            RANDBETWEEN(5,COUNT(Name!$A:$A) + 1)
        )
    )
)</f>
        <v>157</v>
      </c>
      <c r="E532" s="7" t="str">
        <f ca="1" xml:space="preserve">
VLOOKUP(
  $D532,
  Name!$A:$B,
  2,
  FALSE
)
&amp; " " &amp;
IF($B532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Rangel Lima</v>
      </c>
      <c r="F532" s="7">
        <v>2</v>
      </c>
      <c r="G532" s="7" t="str" cm="1">
        <f t="array" aca="1" ref="G532" ca="1">VLOOKUP(INDEX(States!$B:$B,RANDBETWEEN(2,COUNTA(States!$A:$A)),1),States!$B:$C,2,FALSE)</f>
        <v>Vila Real</v>
      </c>
      <c r="H532" s="7" t="str">
        <f ca="1">VLOOKUP($D532,Name!$A:$C,3,FALSE)</f>
        <v>M</v>
      </c>
      <c r="I532" s="7" cm="1">
        <f t="array" aca="1" ref="I532" ca="1">INDEX('Marital status'!$A:$A,RANDBETWEEN(2,COUNTA('Marital status'!$A:$A)),1)</f>
        <v>3</v>
      </c>
      <c r="J532" s="7">
        <f t="shared" ca="1" si="82"/>
        <v>5</v>
      </c>
      <c r="K532" s="8">
        <f t="shared" ca="1" si="83"/>
        <v>18644</v>
      </c>
      <c r="L532" s="6">
        <f t="shared" ca="1" si="84"/>
        <v>4</v>
      </c>
      <c r="M532" s="7">
        <f ca="1" xml:space="preserve">
  IF(OR($N532 = 2, $N532 = 3, $N532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32" s="6">
        <f t="shared" ca="1" si="85"/>
        <v>6</v>
      </c>
      <c r="O532" s="7" t="str">
        <f ca="1">VLOOKUP($N532,Roles!$A:$B,2,FALSE)</f>
        <v>Intern</v>
      </c>
      <c r="P532" s="6" t="e">
        <f t="shared" ca="1" si="86"/>
        <v>#N/A</v>
      </c>
      <c r="Q532" s="8">
        <f ca="1" xml:space="preserve">
IF(
  OR(
    $N532=5,$N532=6,$N532=7,$N532=8,$N532=14
  ),
  36161,
  IF(
     (
      (TODAY() - $K532) / 365
     ) &lt; 19,
      TODAY(),
      RANDBETWEEN(36161,TODAY())
  )
)</f>
        <v>36161</v>
      </c>
      <c r="R532" s="6">
        <f ca="1">RANDBETWEEN(2,COUNTA('Recruitment source'!$A:$A))</f>
        <v>2</v>
      </c>
      <c r="S532" s="8" t="e">
        <f t="shared" ca="1" si="87"/>
        <v>#N/A</v>
      </c>
      <c r="T532" s="6" t="e">
        <f t="shared" ca="1" si="88"/>
        <v>#N/A</v>
      </c>
      <c r="U532" s="6">
        <f t="shared" ca="1" si="89"/>
        <v>3</v>
      </c>
      <c r="V532" s="1">
        <f ca="1" xml:space="preserve">
IF($N532 = 5 + N("Presidente"),
    27000,
    IF($N532 = 6 + N("Vice-presidente"),
        23000,
        IF(OR($N532 = 8, $N532= 13, $N532 = 12) + N("Secretária bilíngue ou coordenador ou especialista"),
            8000,
            IF($N532 = 7 + N("Diretor"),
                15000,
                IF($N532 = 14 + N("Gerente"),
                    12000,
                    IF($N532 = 9 + N("Estagiário"),
                        705,
                        IF($N532 = 10 + N("Trainee"),
                            805,
                            IF($N532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IF($L532 = 7,
  500,
  IF($L532 = 8,
    1000,
    IF($L532 = 9,
      1500,
      IF($L532 = 10,
        2000,
        0
      )
    )
  )
)
+
N("Adicional no salário por área")
+
IF($M532 = 14 + N("Tecnologia da Informação"),
  120,
  IF($M532 = 16 + N("Vendas"),
    110,
    IF($M532 = 15 + N("Jurídico"),
      100,
      IF(OR($M532 = 8, $M532 = 9, $M532 = 11) + N("Recursos humanos ou comercial ou comunicação e marketing"),
        80,
        0
      )
    )
  )
)
+
N("Adicionando pegadinha")
+
IF(AND($M532 = 16, $L532 = 9, $N532 = 11) + N("Se for de vendas, com mestrado, analista sênior"),
  IF($J532 = 5,
    100,
    0
  )
  +
  IF($H532 = "M",
    200,
    0
  ),
  0
)</f>
        <v>23080</v>
      </c>
    </row>
    <row r="533" spans="1:22" x14ac:dyDescent="0.2">
      <c r="A533" s="7" cm="1">
        <f t="array" aca="1" ref="A533" ca="1">INDEX(Companies!$A:$A,RANDBETWEEN(2,COUNTA(Companies!$A:$A)),1)</f>
        <v>2</v>
      </c>
      <c r="B533" s="5">
        <f t="shared" si="80"/>
        <v>532</v>
      </c>
      <c r="C533" s="6">
        <f t="shared" ca="1" si="81"/>
        <v>1</v>
      </c>
      <c r="D533" s="7">
        <f ca="1">IF($B533 = 1 + N("Presidente"),
    127,
    IF($B533 = 2 + N("Vice-Presidente"),
        72,
        IF($B533 = 3 + N("Secretária bilíngue"),
            13,
            RANDBETWEEN(5,COUNT(Name!$A:$A) + 1)
        )
    )
)</f>
        <v>180</v>
      </c>
      <c r="E533" s="7" t="str">
        <f ca="1" xml:space="preserve">
VLOOKUP(
  $D533,
  Name!$A:$B,
  2,
  FALSE
)
&amp; " " &amp;
IF($B533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Lopes Mancini</v>
      </c>
      <c r="F533" s="7">
        <v>2</v>
      </c>
      <c r="G533" s="7" t="str" cm="1">
        <f t="array" aca="1" ref="G533" ca="1">VLOOKUP(INDEX(States!$B:$B,RANDBETWEEN(2,COUNTA(States!$A:$A)),1),States!$B:$C,2,FALSE)</f>
        <v xml:space="preserve"> Setúbal </v>
      </c>
      <c r="H533" s="7" t="str">
        <f ca="1">VLOOKUP($D533,Name!$A:$C,3,FALSE)</f>
        <v>F</v>
      </c>
      <c r="I533" s="7" cm="1">
        <f t="array" aca="1" ref="I533" ca="1">INDEX('Marital status'!$A:$A,RANDBETWEEN(2,COUNTA('Marital status'!$A:$A)),1)</f>
        <v>5</v>
      </c>
      <c r="J533" s="7">
        <f t="shared" ca="1" si="82"/>
        <v>2</v>
      </c>
      <c r="K533" s="8">
        <f t="shared" ca="1" si="83"/>
        <v>36455</v>
      </c>
      <c r="L533" s="6">
        <f t="shared" ca="1" si="84"/>
        <v>5</v>
      </c>
      <c r="M533" s="7">
        <f ca="1" xml:space="preserve">
  IF(OR($N533 = 2, $N533 = 3, $N533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33" s="6">
        <f t="shared" ca="1" si="85"/>
        <v>8</v>
      </c>
      <c r="O533" s="7" t="str">
        <f ca="1">VLOOKUP($N533,Roles!$A:$B,2,FALSE)</f>
        <v>Analyst</v>
      </c>
      <c r="P533" s="6">
        <f t="shared" ca="1" si="86"/>
        <v>4</v>
      </c>
      <c r="Q533" s="8">
        <f ca="1" xml:space="preserve">
IF(
  OR(
    $N533=5,$N533=6,$N533=7,$N533=8,$N533=14
  ),
  36161,
  IF(
     (
      (TODAY() - $K533) / 365
     ) &lt; 19,
      TODAY(),
      RANDBETWEEN(36161,TODAY())
  )
)</f>
        <v>36161</v>
      </c>
      <c r="R533" s="6">
        <f ca="1">RANDBETWEEN(2,COUNTA('Recruitment source'!$A:$A))</f>
        <v>10</v>
      </c>
      <c r="S533" s="8" t="e">
        <f t="shared" ca="1" si="87"/>
        <v>#N/A</v>
      </c>
      <c r="T533" s="6" t="e">
        <f t="shared" ca="1" si="88"/>
        <v>#N/A</v>
      </c>
      <c r="U533" s="6">
        <f t="shared" ca="1" si="89"/>
        <v>5</v>
      </c>
      <c r="V533" s="1">
        <f ca="1" xml:space="preserve">
IF($N533 = 5 + N("Presidente"),
    27000,
    IF($N533 = 6 + N("Vice-presidente"),
        23000,
        IF(OR($N533 = 8, $N533= 13, $N533 = 12) + N("Secretária bilíngue ou coordenador ou especialista"),
            8000,
            IF($N533 = 7 + N("Diretor"),
                15000,
                IF($N533 = 14 + N("Gerente"),
                    12000,
                    IF($N533 = 9 + N("Estagiário"),
                        705,
                        IF($N533 = 10 + N("Trainee"),
                            805,
                            IF($N533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IF($L533 = 7,
  500,
  IF($L533 = 8,
    1000,
    IF($L533 = 9,
      1500,
      IF($L533 = 10,
        2000,
        0
      )
    )
  )
)
+
N("Adicional no salário por área")
+
IF($M533 = 14 + N("Tecnologia da Informação"),
  120,
  IF($M533 = 16 + N("Vendas"),
    110,
    IF($M533 = 15 + N("Jurídico"),
      100,
      IF(OR($M533 = 8, $M533 = 9, $M533 = 11) + N("Recursos humanos ou comercial ou comunicação e marketing"),
        80,
        0
      )
    )
  )
)
+
N("Adicionando pegadinha")
+
IF(AND($M533 = 16, $L533 = 9, $N533 = 11) + N("Se for de vendas, com mestrado, analista sênior"),
  IF($J533 = 5,
    100,
    0
  )
  +
  IF($H533 = "M",
    200,
    0
  ),
  0
)</f>
        <v>8000</v>
      </c>
    </row>
    <row r="534" spans="1:22" x14ac:dyDescent="0.2">
      <c r="A534" s="7" cm="1">
        <f t="array" aca="1" ref="A534" ca="1">INDEX(Companies!$A:$A,RANDBETWEEN(2,COUNTA(Companies!$A:$A)),1)</f>
        <v>2</v>
      </c>
      <c r="B534" s="5">
        <f t="shared" si="80"/>
        <v>533</v>
      </c>
      <c r="C534" s="6">
        <f t="shared" ca="1" si="81"/>
        <v>1</v>
      </c>
      <c r="D534" s="7">
        <f ca="1">IF($B534 = 1 + N("Presidente"),
    127,
    IF($B534 = 2 + N("Vice-Presidente"),
        72,
        IF($B534 = 3 + N("Secretária bilíngue"),
            13,
            RANDBETWEEN(5,COUNT(Name!$A:$A) + 1)
        )
    )
)</f>
        <v>184</v>
      </c>
      <c r="E534" s="7" t="str">
        <f ca="1" xml:space="preserve">
VLOOKUP(
  $D534,
  Name!$A:$B,
  2,
  FALSE
)
&amp; " " &amp;
IF($B534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Seixas Poeta</v>
      </c>
      <c r="F534" s="7">
        <v>2</v>
      </c>
      <c r="G534" s="7" t="str" cm="1">
        <f t="array" aca="1" ref="G534" ca="1">VLOOKUP(INDEX(States!$B:$B,RANDBETWEEN(2,COUNTA(States!$A:$A)),1),States!$B:$C,2,FALSE)</f>
        <v>AveirO</v>
      </c>
      <c r="H534" s="7" t="str">
        <f ca="1">VLOOKUP($D534,Name!$A:$C,3,FALSE)</f>
        <v>F</v>
      </c>
      <c r="I534" s="7" cm="1">
        <f t="array" aca="1" ref="I534" ca="1">INDEX('Marital status'!$A:$A,RANDBETWEEN(2,COUNTA('Marital status'!$A:$A)),1)</f>
        <v>3</v>
      </c>
      <c r="J534" s="7">
        <f t="shared" ca="1" si="82"/>
        <v>2</v>
      </c>
      <c r="K534" s="8">
        <f t="shared" ca="1" si="83"/>
        <v>23217</v>
      </c>
      <c r="L534" s="6">
        <f t="shared" ca="1" si="84"/>
        <v>4</v>
      </c>
      <c r="M534" s="7">
        <f ca="1" xml:space="preserve">
  IF(OR($N534 = 2, $N534 = 3, $N534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534" s="6">
        <f t="shared" ca="1" si="85"/>
        <v>6</v>
      </c>
      <c r="O534" s="7" t="str">
        <f ca="1">VLOOKUP($N534,Roles!$A:$B,2,FALSE)</f>
        <v>Intern</v>
      </c>
      <c r="P534" s="6" t="e">
        <f t="shared" ca="1" si="86"/>
        <v>#N/A</v>
      </c>
      <c r="Q534" s="8">
        <f ca="1" xml:space="preserve">
IF(
  OR(
    $N534=5,$N534=6,$N534=7,$N534=8,$N534=14
  ),
  36161,
  IF(
     (
      (TODAY() - $K534) / 365
     ) &lt; 19,
      TODAY(),
      RANDBETWEEN(36161,TODAY())
  )
)</f>
        <v>36161</v>
      </c>
      <c r="R534" s="6">
        <f ca="1">RANDBETWEEN(2,COUNTA('Recruitment source'!$A:$A))</f>
        <v>4</v>
      </c>
      <c r="S534" s="8" t="e">
        <f t="shared" ca="1" si="87"/>
        <v>#N/A</v>
      </c>
      <c r="T534" s="6" t="e">
        <f t="shared" ca="1" si="88"/>
        <v>#N/A</v>
      </c>
      <c r="U534" s="6">
        <f t="shared" ca="1" si="89"/>
        <v>4</v>
      </c>
      <c r="V534" s="1">
        <f ca="1" xml:space="preserve">
IF($N534 = 5 + N("Presidente"),
    27000,
    IF($N534 = 6 + N("Vice-presidente"),
        23000,
        IF(OR($N534 = 8, $N534= 13, $N534 = 12) + N("Secretária bilíngue ou coordenador ou especialista"),
            8000,
            IF($N534 = 7 + N("Diretor"),
                15000,
                IF($N534 = 14 + N("Gerente"),
                    12000,
                    IF($N534 = 9 + N("Estagiário"),
                        705,
                        IF($N534 = 10 + N("Trainee"),
                            805,
                            IF($N534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IF($L534 = 7,
  500,
  IF($L534 = 8,
    1000,
    IF($L534 = 9,
      1500,
      IF($L534 = 10,
        2000,
        0
      )
    )
  )
)
+
N("Adicional no salário por área")
+
IF($M534 = 14 + N("Tecnologia da Informação"),
  120,
  IF($M534 = 16 + N("Vendas"),
    110,
    IF($M534 = 15 + N("Jurídico"),
      100,
      IF(OR($M534 = 8, $M534 = 9, $M534 = 11) + N("Recursos humanos ou comercial ou comunicação e marketing"),
        80,
        0
      )
    )
  )
)
+
N("Adicionando pegadinha")
+
IF(AND($M534 = 16, $L534 = 9, $N534 = 11) + N("Se for de vendas, com mestrado, analista sênior"),
  IF($J534 = 5,
    100,
    0
  )
  +
  IF($H534 = "M",
    200,
    0
  ),
  0
)</f>
        <v>23000</v>
      </c>
    </row>
    <row r="535" spans="1:22" x14ac:dyDescent="0.2">
      <c r="A535" s="7" cm="1">
        <f t="array" aca="1" ref="A535" ca="1">INDEX(Companies!$A:$A,RANDBETWEEN(2,COUNTA(Companies!$A:$A)),1)</f>
        <v>2</v>
      </c>
      <c r="B535" s="5">
        <f t="shared" si="80"/>
        <v>534</v>
      </c>
      <c r="C535" s="6">
        <f t="shared" ca="1" si="81"/>
        <v>1</v>
      </c>
      <c r="D535" s="7">
        <f ca="1">IF($B535 = 1 + N("Presidente"),
    127,
    IF($B535 = 2 + N("Vice-Presidente"),
        72,
        IF($B535 = 3 + N("Secretária bilíngue"),
            13,
            RANDBETWEEN(5,COUNT(Name!$A:$A) + 1)
        )
    )
)</f>
        <v>151</v>
      </c>
      <c r="E535" s="7" t="str">
        <f ca="1" xml:space="preserve">
VLOOKUP(
  $D535,
  Name!$A:$B,
  2,
  FALSE
)
&amp; " " &amp;
IF($B535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Café Auth</v>
      </c>
      <c r="F535" s="7">
        <v>2</v>
      </c>
      <c r="G535" s="7" t="str" cm="1">
        <f t="array" aca="1" ref="G535" ca="1">VLOOKUP(INDEX(States!$B:$B,RANDBETWEEN(2,COUNTA(States!$A:$A)),1),States!$B:$C,2,FALSE)</f>
        <v>Guarda</v>
      </c>
      <c r="H535" s="7" t="str">
        <f ca="1">VLOOKUP($D535,Name!$A:$C,3,FALSE)</f>
        <v>F</v>
      </c>
      <c r="I535" s="7" cm="1">
        <f t="array" aca="1" ref="I535" ca="1">INDEX('Marital status'!$A:$A,RANDBETWEEN(2,COUNTA('Marital status'!$A:$A)),1)</f>
        <v>6</v>
      </c>
      <c r="J535" s="7">
        <f t="shared" ca="1" si="82"/>
        <v>2</v>
      </c>
      <c r="K535" s="8">
        <f t="shared" ca="1" si="83"/>
        <v>36180</v>
      </c>
      <c r="L535" s="6">
        <f t="shared" ca="1" si="84"/>
        <v>4</v>
      </c>
      <c r="M535" s="7">
        <f ca="1" xml:space="preserve">
  IF(OR($N535 = 2, $N535 = 3, $N535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35" s="6">
        <f t="shared" ca="1" si="85"/>
        <v>8</v>
      </c>
      <c r="O535" s="7" t="str">
        <f ca="1">VLOOKUP($N535,Roles!$A:$B,2,FALSE)</f>
        <v>Analyst</v>
      </c>
      <c r="P535" s="6">
        <f t="shared" ca="1" si="86"/>
        <v>4</v>
      </c>
      <c r="Q535" s="8">
        <f ca="1" xml:space="preserve">
IF(
  OR(
    $N535=5,$N535=6,$N535=7,$N535=8,$N535=14
  ),
  36161,
  IF(
     (
      (TODAY() - $K535) / 365
     ) &lt; 19,
      TODAY(),
      RANDBETWEEN(36161,TODAY())
  )
)</f>
        <v>36161</v>
      </c>
      <c r="R535" s="6">
        <f ca="1">RANDBETWEEN(2,COUNTA('Recruitment source'!$A:$A))</f>
        <v>7</v>
      </c>
      <c r="S535" s="8" t="e">
        <f t="shared" ca="1" si="87"/>
        <v>#N/A</v>
      </c>
      <c r="T535" s="6" t="e">
        <f t="shared" ca="1" si="88"/>
        <v>#N/A</v>
      </c>
      <c r="U535" s="6">
        <f t="shared" ca="1" si="89"/>
        <v>2</v>
      </c>
      <c r="V535" s="1">
        <f ca="1" xml:space="preserve">
IF($N535 = 5 + N("Presidente"),
    27000,
    IF($N535 = 6 + N("Vice-presidente"),
        23000,
        IF(OR($N535 = 8, $N535= 13, $N535 = 12) + N("Secretária bilíngue ou coordenador ou especialista"),
            8000,
            IF($N535 = 7 + N("Diretor"),
                15000,
                IF($N535 = 14 + N("Gerente"),
                    12000,
                    IF($N535 = 9 + N("Estagiário"),
                        705,
                        IF($N535 = 10 + N("Trainee"),
                            805,
                            IF($N535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IF($L535 = 7,
  500,
  IF($L535 = 8,
    1000,
    IF($L535 = 9,
      1500,
      IF($L535 = 10,
        2000,
        0
      )
    )
  )
)
+
N("Adicional no salário por área")
+
IF($M535 = 14 + N("Tecnologia da Informação"),
  120,
  IF($M535 = 16 + N("Vendas"),
    110,
    IF($M535 = 15 + N("Jurídico"),
      100,
      IF(OR($M535 = 8, $M535 = 9, $M535 = 11) + N("Recursos humanos ou comercial ou comunicação e marketing"),
        80,
        0
      )
    )
  )
)
+
N("Adicionando pegadinha")
+
IF(AND($M535 = 16, $L535 = 9, $N535 = 11) + N("Se for de vendas, com mestrado, analista sênior"),
  IF($J535 = 5,
    100,
    0
  )
  +
  IF($H535 = "M",
    200,
    0
  ),
  0
)</f>
        <v>8000</v>
      </c>
    </row>
    <row r="536" spans="1:22" x14ac:dyDescent="0.2">
      <c r="A536" s="7" cm="1">
        <f t="array" aca="1" ref="A536" ca="1">INDEX(Companies!$A:$A,RANDBETWEEN(2,COUNTA(Companies!$A:$A)),1)</f>
        <v>2</v>
      </c>
      <c r="B536" s="5">
        <f t="shared" si="80"/>
        <v>535</v>
      </c>
      <c r="C536" s="6">
        <f t="shared" ca="1" si="81"/>
        <v>1</v>
      </c>
      <c r="D536" s="7">
        <f ca="1">IF($B536 = 1 + N("Presidente"),
    127,
    IF($B536 = 2 + N("Vice-Presidente"),
        72,
        IF($B536 = 3 + N("Secretária bilíngue"),
            13,
            RANDBETWEEN(5,COUNT(Name!$A:$A) + 1)
        )
    )
)</f>
        <v>141</v>
      </c>
      <c r="E536" s="7" t="str">
        <f ca="1" xml:space="preserve">
VLOOKUP(
  $D536,
  Name!$A:$B,
  2,
  FALSE
)
&amp; " " &amp;
IF($B536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Borba Amor</v>
      </c>
      <c r="F536" s="7">
        <v>2</v>
      </c>
      <c r="G536" s="7" t="str" cm="1">
        <f t="array" aca="1" ref="G536" ca="1">VLOOKUP(INDEX(States!$B:$B,RANDBETWEEN(2,COUNTA(States!$A:$A)),1),States!$B:$C,2,FALSE)</f>
        <v>Castelo Branco</v>
      </c>
      <c r="H536" s="7" t="str">
        <f ca="1">VLOOKUP($D536,Name!$A:$C,3,FALSE)</f>
        <v>M</v>
      </c>
      <c r="I536" s="7" cm="1">
        <f t="array" aca="1" ref="I536" ca="1">INDEX('Marital status'!$A:$A,RANDBETWEEN(2,COUNTA('Marital status'!$A:$A)),1)</f>
        <v>5</v>
      </c>
      <c r="J536" s="7">
        <f t="shared" ca="1" si="82"/>
        <v>2</v>
      </c>
      <c r="K536" s="8">
        <f t="shared" ca="1" si="83"/>
        <v>30024</v>
      </c>
      <c r="L536" s="6">
        <f t="shared" ca="1" si="84"/>
        <v>4</v>
      </c>
      <c r="M536" s="7">
        <f ca="1" xml:space="preserve">
  IF(OR($N536 = 2, $N536 = 3, $N536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36" s="6">
        <f t="shared" ca="1" si="85"/>
        <v>6</v>
      </c>
      <c r="O536" s="7" t="str">
        <f ca="1">VLOOKUP($N536,Roles!$A:$B,2,FALSE)</f>
        <v>Intern</v>
      </c>
      <c r="P536" s="6" t="e">
        <f t="shared" ca="1" si="86"/>
        <v>#N/A</v>
      </c>
      <c r="Q536" s="8">
        <f ca="1" xml:space="preserve">
IF(
  OR(
    $N536=5,$N536=6,$N536=7,$N536=8,$N536=14
  ),
  36161,
  IF(
     (
      (TODAY() - $K536) / 365
     ) &lt; 19,
      TODAY(),
      RANDBETWEEN(36161,TODAY())
  )
)</f>
        <v>36161</v>
      </c>
      <c r="R536" s="6">
        <f ca="1">RANDBETWEEN(2,COUNTA('Recruitment source'!$A:$A))</f>
        <v>8</v>
      </c>
      <c r="S536" s="8" t="e">
        <f t="shared" ca="1" si="87"/>
        <v>#N/A</v>
      </c>
      <c r="T536" s="6" t="e">
        <f t="shared" ca="1" si="88"/>
        <v>#N/A</v>
      </c>
      <c r="U536" s="6">
        <f t="shared" ca="1" si="89"/>
        <v>3</v>
      </c>
      <c r="V536" s="1">
        <f ca="1" xml:space="preserve">
IF($N536 = 5 + N("Presidente"),
    27000,
    IF($N536 = 6 + N("Vice-presidente"),
        23000,
        IF(OR($N536 = 8, $N536= 13, $N536 = 12) + N("Secretária bilíngue ou coordenador ou especialista"),
            8000,
            IF($N536 = 7 + N("Diretor"),
                15000,
                IF($N536 = 14 + N("Gerente"),
                    12000,
                    IF($N536 = 9 + N("Estagiário"),
                        705,
                        IF($N536 = 10 + N("Trainee"),
                            805,
                            IF($N536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IF($L536 = 7,
  500,
  IF($L536 = 8,
    1000,
    IF($L536 = 9,
      1500,
      IF($L536 = 10,
        2000,
        0
      )
    )
  )
)
+
N("Adicional no salário por área")
+
IF($M536 = 14 + N("Tecnologia da Informação"),
  120,
  IF($M536 = 16 + N("Vendas"),
    110,
    IF($M536 = 15 + N("Jurídico"),
      100,
      IF(OR($M536 = 8, $M536 = 9, $M536 = 11) + N("Recursos humanos ou comercial ou comunicação e marketing"),
        80,
        0
      )
    )
  )
)
+
N("Adicionando pegadinha")
+
IF(AND($M536 = 16, $L536 = 9, $N536 = 11) + N("Se for de vendas, com mestrado, analista sênior"),
  IF($J536 = 5,
    100,
    0
  )
  +
  IF($H536 = "M",
    200,
    0
  ),
  0
)</f>
        <v>23000</v>
      </c>
    </row>
    <row r="537" spans="1:22" x14ac:dyDescent="0.2">
      <c r="A537" s="7" cm="1">
        <f t="array" aca="1" ref="A537" ca="1">INDEX(Companies!$A:$A,RANDBETWEEN(2,COUNTA(Companies!$A:$A)),1)</f>
        <v>2</v>
      </c>
      <c r="B537" s="5">
        <f t="shared" si="80"/>
        <v>536</v>
      </c>
      <c r="C537" s="6">
        <f t="shared" ca="1" si="81"/>
        <v>1</v>
      </c>
      <c r="D537" s="7">
        <f ca="1">IF($B537 = 1 + N("Presidente"),
    127,
    IF($B537 = 2 + N("Vice-Presidente"),
        72,
        IF($B537 = 3 + N("Secretária bilíngue"),
            13,
            RANDBETWEEN(5,COUNT(Name!$A:$A) + 1)
        )
    )
)</f>
        <v>268</v>
      </c>
      <c r="E537" s="7" t="str">
        <f ca="1" xml:space="preserve">
VLOOKUP(
  $D537,
  Name!$A:$B,
  2,
  FALSE
)
&amp; " " &amp;
IF($B537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Martins Camacho</v>
      </c>
      <c r="F537" s="7">
        <v>2</v>
      </c>
      <c r="G537" s="7" t="str" cm="1">
        <f t="array" aca="1" ref="G537" ca="1">VLOOKUP(INDEX(States!$B:$B,RANDBETWEEN(2,COUNTA(States!$A:$A)),1),States!$B:$C,2,FALSE)</f>
        <v>Castelo Branco</v>
      </c>
      <c r="H537" s="7" t="str">
        <f ca="1">VLOOKUP($D537,Name!$A:$C,3,FALSE)</f>
        <v>F</v>
      </c>
      <c r="I537" s="7" cm="1">
        <f t="array" aca="1" ref="I537" ca="1">INDEX('Marital status'!$A:$A,RANDBETWEEN(2,COUNTA('Marital status'!$A:$A)),1)</f>
        <v>3</v>
      </c>
      <c r="J537" s="7">
        <f t="shared" ca="1" si="82"/>
        <v>2</v>
      </c>
      <c r="K537" s="8">
        <f t="shared" ca="1" si="83"/>
        <v>38066</v>
      </c>
      <c r="L537" s="6">
        <f t="shared" ca="1" si="84"/>
        <v>5</v>
      </c>
      <c r="M537" s="7">
        <f ca="1" xml:space="preserve">
  IF(OR($N537 = 2, $N537 = 3, $N537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537" s="6">
        <f t="shared" ca="1" si="85"/>
        <v>8</v>
      </c>
      <c r="O537" s="7" t="str">
        <f ca="1">VLOOKUP($N537,Roles!$A:$B,2,FALSE)</f>
        <v>Analyst</v>
      </c>
      <c r="P537" s="6">
        <f t="shared" ca="1" si="86"/>
        <v>2</v>
      </c>
      <c r="Q537" s="8">
        <f ca="1" xml:space="preserve">
IF(
  OR(
    $N537=5,$N537=6,$N537=7,$N537=8,$N537=14
  ),
  36161,
  IF(
     (
      (TODAY() - $K537) / 365
     ) &lt; 19,
      TODAY(),
      RANDBETWEEN(36161,TODAY())
  )
)</f>
        <v>36161</v>
      </c>
      <c r="R537" s="6">
        <f ca="1">RANDBETWEEN(2,COUNTA('Recruitment source'!$A:$A))</f>
        <v>4</v>
      </c>
      <c r="S537" s="8" t="e">
        <f t="shared" ca="1" si="87"/>
        <v>#N/A</v>
      </c>
      <c r="T537" s="6" t="e">
        <f t="shared" ca="1" si="88"/>
        <v>#N/A</v>
      </c>
      <c r="U537" s="6">
        <f t="shared" ca="1" si="89"/>
        <v>3</v>
      </c>
      <c r="V537" s="1">
        <f ca="1" xml:space="preserve">
IF($N537 = 5 + N("Presidente"),
    27000,
    IF($N537 = 6 + N("Vice-presidente"),
        23000,
        IF(OR($N537 = 8, $N537= 13, $N537 = 12) + N("Secretária bilíngue ou coordenador ou especialista"),
            8000,
            IF($N537 = 7 + N("Diretor"),
                15000,
                IF($N537 = 14 + N("Gerente"),
                    12000,
                    IF($N537 = 9 + N("Estagiário"),
                        705,
                        IF($N537 = 10 + N("Trainee"),
                            805,
                            IF($N537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IF($L537 = 7,
  500,
  IF($L537 = 8,
    1000,
    IF($L537 = 9,
      1500,
      IF($L537 = 10,
        2000,
        0
      )
    )
  )
)
+
N("Adicional no salário por área")
+
IF($M537 = 14 + N("Tecnologia da Informação"),
  120,
  IF($M537 = 16 + N("Vendas"),
    110,
    IF($M537 = 15 + N("Jurídico"),
      100,
      IF(OR($M537 = 8, $M537 = 9, $M537 = 11) + N("Recursos humanos ou comercial ou comunicação e marketing"),
        80,
        0
      )
    )
  )
)
+
N("Adicionando pegadinha")
+
IF(AND($M537 = 16, $L537 = 9, $N537 = 11) + N("Se for de vendas, com mestrado, analista sênior"),
  IF($J537 = 5,
    100,
    0
  )
  +
  IF($H537 = "M",
    200,
    0
  ),
  0
)</f>
        <v>8000</v>
      </c>
    </row>
    <row r="538" spans="1:22" x14ac:dyDescent="0.2">
      <c r="A538" s="7" cm="1">
        <f t="array" aca="1" ref="A538" ca="1">INDEX(Companies!$A:$A,RANDBETWEEN(2,COUNTA(Companies!$A:$A)),1)</f>
        <v>2</v>
      </c>
      <c r="B538" s="5">
        <f t="shared" si="80"/>
        <v>537</v>
      </c>
      <c r="C538" s="6">
        <f t="shared" ca="1" si="81"/>
        <v>1</v>
      </c>
      <c r="D538" s="7">
        <f ca="1">IF($B538 = 1 + N("Presidente"),
    127,
    IF($B538 = 2 + N("Vice-Presidente"),
        72,
        IF($B538 = 3 + N("Secretária bilíngue"),
            13,
            RANDBETWEEN(5,COUNT(Name!$A:$A) + 1)
        )
    )
)</f>
        <v>352</v>
      </c>
      <c r="E538" s="7" t="str">
        <f ca="1" xml:space="preserve">
VLOOKUP(
  $D538,
  Name!$A:$B,
  2,
  FALSE
)
&amp; " " &amp;
IF($B538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Peçanha Poeta</v>
      </c>
      <c r="F538" s="7">
        <v>2</v>
      </c>
      <c r="G538" s="7" t="str" cm="1">
        <f t="array" aca="1" ref="G538" ca="1">VLOOKUP(INDEX(States!$B:$B,RANDBETWEEN(2,COUNTA(States!$A:$A)),1),States!$B:$C,2,FALSE)</f>
        <v>Viseu</v>
      </c>
      <c r="H538" s="7" t="str">
        <f ca="1">VLOOKUP($D538,Name!$A:$C,3,FALSE)</f>
        <v>M</v>
      </c>
      <c r="I538" s="7" cm="1">
        <f t="array" aca="1" ref="I538" ca="1">INDEX('Marital status'!$A:$A,RANDBETWEEN(2,COUNTA('Marital status'!$A:$A)),1)</f>
        <v>6</v>
      </c>
      <c r="J538" s="7">
        <f t="shared" ca="1" si="82"/>
        <v>2</v>
      </c>
      <c r="K538" s="8">
        <f t="shared" ca="1" si="83"/>
        <v>22570</v>
      </c>
      <c r="L538" s="6">
        <f t="shared" ca="1" si="84"/>
        <v>4</v>
      </c>
      <c r="M538" s="7">
        <f ca="1" xml:space="preserve">
  IF(OR($N538 = 2, $N538 = 3, $N538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538" s="6">
        <f t="shared" ca="1" si="85"/>
        <v>6</v>
      </c>
      <c r="O538" s="7" t="str">
        <f ca="1">VLOOKUP($N538,Roles!$A:$B,2,FALSE)</f>
        <v>Intern</v>
      </c>
      <c r="P538" s="6" t="e">
        <f t="shared" ca="1" si="86"/>
        <v>#N/A</v>
      </c>
      <c r="Q538" s="8">
        <f ca="1" xml:space="preserve">
IF(
  OR(
    $N538=5,$N538=6,$N538=7,$N538=8,$N538=14
  ),
  36161,
  IF(
     (
      (TODAY() - $K538) / 365
     ) &lt; 19,
      TODAY(),
      RANDBETWEEN(36161,TODAY())
  )
)</f>
        <v>36161</v>
      </c>
      <c r="R538" s="6">
        <f ca="1">RANDBETWEEN(2,COUNTA('Recruitment source'!$A:$A))</f>
        <v>8</v>
      </c>
      <c r="S538" s="8" t="e">
        <f t="shared" ca="1" si="87"/>
        <v>#N/A</v>
      </c>
      <c r="T538" s="6" t="e">
        <f t="shared" ca="1" si="88"/>
        <v>#N/A</v>
      </c>
      <c r="U538" s="6">
        <f t="shared" ca="1" si="89"/>
        <v>3</v>
      </c>
      <c r="V538" s="1">
        <f ca="1" xml:space="preserve">
IF($N538 = 5 + N("Presidente"),
    27000,
    IF($N538 = 6 + N("Vice-presidente"),
        23000,
        IF(OR($N538 = 8, $N538= 13, $N538 = 12) + N("Secretária bilíngue ou coordenador ou especialista"),
            8000,
            IF($N538 = 7 + N("Diretor"),
                15000,
                IF($N538 = 14 + N("Gerente"),
                    12000,
                    IF($N538 = 9 + N("Estagiário"),
                        705,
                        IF($N538 = 10 + N("Trainee"),
                            805,
                            IF($N538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IF($L538 = 7,
  500,
  IF($L538 = 8,
    1000,
    IF($L538 = 9,
      1500,
      IF($L538 = 10,
        2000,
        0
      )
    )
  )
)
+
N("Adicional no salário por área")
+
IF($M538 = 14 + N("Tecnologia da Informação"),
  120,
  IF($M538 = 16 + N("Vendas"),
    110,
    IF($M538 = 15 + N("Jurídico"),
      100,
      IF(OR($M538 = 8, $M538 = 9, $M538 = 11) + N("Recursos humanos ou comercial ou comunicação e marketing"),
        80,
        0
      )
    )
  )
)
+
N("Adicionando pegadinha")
+
IF(AND($M538 = 16, $L538 = 9, $N538 = 11) + N("Se for de vendas, com mestrado, analista sênior"),
  IF($J538 = 5,
    100,
    0
  )
  +
  IF($H538 = "M",
    200,
    0
  ),
  0
)</f>
        <v>23000</v>
      </c>
    </row>
    <row r="539" spans="1:22" x14ac:dyDescent="0.2">
      <c r="A539" s="7" cm="1">
        <f t="array" aca="1" ref="A539" ca="1">INDEX(Companies!$A:$A,RANDBETWEEN(2,COUNTA(Companies!$A:$A)),1)</f>
        <v>2</v>
      </c>
      <c r="B539" s="5">
        <f t="shared" si="80"/>
        <v>538</v>
      </c>
      <c r="C539" s="6">
        <f t="shared" ca="1" si="81"/>
        <v>1</v>
      </c>
      <c r="D539" s="7">
        <f ca="1">IF($B539 = 1 + N("Presidente"),
    127,
    IF($B539 = 2 + N("Vice-Presidente"),
        72,
        IF($B539 = 3 + N("Secretária bilíngue"),
            13,
            RANDBETWEEN(5,COUNT(Name!$A:$A) + 1)
        )
    )
)</f>
        <v>8</v>
      </c>
      <c r="E539" s="7" t="str">
        <f ca="1" xml:space="preserve">
VLOOKUP(
  $D539,
  Name!$A:$B,
  2,
  FALSE
)
&amp; " " &amp;
IF($B539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Siqueira Anunciação</v>
      </c>
      <c r="F539" s="7">
        <v>2</v>
      </c>
      <c r="G539" s="7" t="str" cm="1">
        <f t="array" aca="1" ref="G539" ca="1">VLOOKUP(INDEX(States!$B:$B,RANDBETWEEN(2,COUNTA(States!$A:$A)),1),States!$B:$C,2,FALSE)</f>
        <v>Madeira</v>
      </c>
      <c r="H539" s="7" t="str">
        <f ca="1">VLOOKUP($D539,Name!$A:$C,3,FALSE)</f>
        <v>F</v>
      </c>
      <c r="I539" s="7" cm="1">
        <f t="array" aca="1" ref="I539" ca="1">INDEX('Marital status'!$A:$A,RANDBETWEEN(2,COUNTA('Marital status'!$A:$A)),1)</f>
        <v>2</v>
      </c>
      <c r="J539" s="7">
        <f t="shared" ca="1" si="82"/>
        <v>4</v>
      </c>
      <c r="K539" s="8">
        <f t="shared" ca="1" si="83"/>
        <v>34428</v>
      </c>
      <c r="L539" s="6">
        <f t="shared" ca="1" si="84"/>
        <v>4</v>
      </c>
      <c r="M539" s="7">
        <f ca="1" xml:space="preserve">
  IF(OR($N539 = 2, $N539 = 3, $N539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39" s="6">
        <f t="shared" ca="1" si="85"/>
        <v>8</v>
      </c>
      <c r="O539" s="7" t="str">
        <f ca="1">VLOOKUP($N539,Roles!$A:$B,2,FALSE)</f>
        <v>Analyst</v>
      </c>
      <c r="P539" s="6">
        <f t="shared" ca="1" si="86"/>
        <v>4</v>
      </c>
      <c r="Q539" s="8">
        <f ca="1" xml:space="preserve">
IF(
  OR(
    $N539=5,$N539=6,$N539=7,$N539=8,$N539=14
  ),
  36161,
  IF(
     (
      (TODAY() - $K539) / 365
     ) &lt; 19,
      TODAY(),
      RANDBETWEEN(36161,TODAY())
  )
)</f>
        <v>36161</v>
      </c>
      <c r="R539" s="6">
        <f ca="1">RANDBETWEEN(2,COUNTA('Recruitment source'!$A:$A))</f>
        <v>3</v>
      </c>
      <c r="S539" s="8" t="e">
        <f t="shared" ca="1" si="87"/>
        <v>#N/A</v>
      </c>
      <c r="T539" s="6" t="e">
        <f t="shared" ca="1" si="88"/>
        <v>#N/A</v>
      </c>
      <c r="U539" s="6">
        <f t="shared" ca="1" si="89"/>
        <v>5</v>
      </c>
      <c r="V539" s="1">
        <f ca="1" xml:space="preserve">
IF($N539 = 5 + N("Presidente"),
    27000,
    IF($N539 = 6 + N("Vice-presidente"),
        23000,
        IF(OR($N539 = 8, $N539= 13, $N539 = 12) + N("Secretária bilíngue ou coordenador ou especialista"),
            8000,
            IF($N539 = 7 + N("Diretor"),
                15000,
                IF($N539 = 14 + N("Gerente"),
                    12000,
                    IF($N539 = 9 + N("Estagiário"),
                        705,
                        IF($N539 = 10 + N("Trainee"),
                            805,
                            IF($N539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IF($L539 = 7,
  500,
  IF($L539 = 8,
    1000,
    IF($L539 = 9,
      1500,
      IF($L539 = 10,
        2000,
        0
      )
    )
  )
)
+
N("Adicional no salário por área")
+
IF($M539 = 14 + N("Tecnologia da Informação"),
  120,
  IF($M539 = 16 + N("Vendas"),
    110,
    IF($M539 = 15 + N("Jurídico"),
      100,
      IF(OR($M539 = 8, $M539 = 9, $M539 = 11) + N("Recursos humanos ou comercial ou comunicação e marketing"),
        80,
        0
      )
    )
  )
)
+
N("Adicionando pegadinha")
+
IF(AND($M539 = 16, $L539 = 9, $N539 = 11) + N("Se for de vendas, com mestrado, analista sênior"),
  IF($J539 = 5,
    100,
    0
  )
  +
  IF($H539 = "M",
    200,
    0
  ),
  0
)</f>
        <v>8080</v>
      </c>
    </row>
    <row r="540" spans="1:22" x14ac:dyDescent="0.2">
      <c r="A540" s="7" cm="1">
        <f t="array" aca="1" ref="A540" ca="1">INDEX(Companies!$A:$A,RANDBETWEEN(2,COUNTA(Companies!$A:$A)),1)</f>
        <v>2</v>
      </c>
      <c r="B540" s="5">
        <f t="shared" si="80"/>
        <v>539</v>
      </c>
      <c r="C540" s="6">
        <f t="shared" ca="1" si="81"/>
        <v>1</v>
      </c>
      <c r="D540" s="7">
        <f ca="1">IF($B540 = 1 + N("Presidente"),
    127,
    IF($B540 = 2 + N("Vice-Presidente"),
        72,
        IF($B540 = 3 + N("Secretária bilíngue"),
            13,
            RANDBETWEEN(5,COUNT(Name!$A:$A) + 1)
        )
    )
)</f>
        <v>8</v>
      </c>
      <c r="E540" s="7" t="str">
        <f ca="1" xml:space="preserve">
VLOOKUP(
  $D540,
  Name!$A:$B,
  2,
  FALSE
)
&amp; " " &amp;
IF($B540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Luz Carvalho</v>
      </c>
      <c r="F540" s="7">
        <v>2</v>
      </c>
      <c r="G540" s="7" t="str" cm="1">
        <f t="array" aca="1" ref="G540" ca="1">VLOOKUP(INDEX(States!$B:$B,RANDBETWEEN(2,COUNTA(States!$A:$A)),1),States!$B:$C,2,FALSE)</f>
        <v>Leiria</v>
      </c>
      <c r="H540" s="7" t="str">
        <f ca="1">VLOOKUP($D540,Name!$A:$C,3,FALSE)</f>
        <v>F</v>
      </c>
      <c r="I540" s="7" cm="1">
        <f t="array" aca="1" ref="I540" ca="1">INDEX('Marital status'!$A:$A,RANDBETWEEN(2,COUNTA('Marital status'!$A:$A)),1)</f>
        <v>2</v>
      </c>
      <c r="J540" s="7">
        <f t="shared" ca="1" si="82"/>
        <v>2</v>
      </c>
      <c r="K540" s="8">
        <f t="shared" ca="1" si="83"/>
        <v>31107</v>
      </c>
      <c r="L540" s="6">
        <f t="shared" ca="1" si="84"/>
        <v>4</v>
      </c>
      <c r="M540" s="7">
        <f ca="1" xml:space="preserve">
  IF(OR($N540 = 2, $N540 = 3, $N540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40" s="6">
        <f t="shared" ca="1" si="85"/>
        <v>7</v>
      </c>
      <c r="O540" s="7" t="str">
        <f ca="1">VLOOKUP($N540,Roles!$A:$B,2,FALSE)</f>
        <v>Trainee</v>
      </c>
      <c r="P540" s="6" t="e">
        <f t="shared" ca="1" si="86"/>
        <v>#N/A</v>
      </c>
      <c r="Q540" s="8">
        <f ca="1" xml:space="preserve">
IF(
  OR(
    $N540=5,$N540=6,$N540=7,$N540=8,$N540=14
  ),
  36161,
  IF(
     (
      (TODAY() - $K540) / 365
     ) &lt; 19,
      TODAY(),
      RANDBETWEEN(36161,TODAY())
  )
)</f>
        <v>36161</v>
      </c>
      <c r="R540" s="6">
        <f ca="1">RANDBETWEEN(2,COUNTA('Recruitment source'!$A:$A))</f>
        <v>7</v>
      </c>
      <c r="S540" s="8" t="e">
        <f t="shared" ca="1" si="87"/>
        <v>#N/A</v>
      </c>
      <c r="T540" s="6" t="e">
        <f t="shared" ca="1" si="88"/>
        <v>#N/A</v>
      </c>
      <c r="U540" s="6">
        <f t="shared" ca="1" si="89"/>
        <v>3</v>
      </c>
      <c r="V540" s="1">
        <f ca="1" xml:space="preserve">
IF($N540 = 5 + N("Presidente"),
    27000,
    IF($N540 = 6 + N("Vice-presidente"),
        23000,
        IF(OR($N540 = 8, $N540= 13, $N540 = 12) + N("Secretária bilíngue ou coordenador ou especialista"),
            8000,
            IF($N540 = 7 + N("Diretor"),
                15000,
                IF($N540 = 14 + N("Gerente"),
                    12000,
                    IF($N540 = 9 + N("Estagiário"),
                        705,
                        IF($N540 = 10 + N("Trainee"),
                            805,
                            IF($N540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IF($L540 = 7,
  500,
  IF($L540 = 8,
    1000,
    IF($L540 = 9,
      1500,
      IF($L540 = 10,
        2000,
        0
      )
    )
  )
)
+
N("Adicional no salário por área")
+
IF($M540 = 14 + N("Tecnologia da Informação"),
  120,
  IF($M540 = 16 + N("Vendas"),
    110,
    IF($M540 = 15 + N("Jurídico"),
      100,
      IF(OR($M540 = 8, $M540 = 9, $M540 = 11) + N("Recursos humanos ou comercial ou comunicação e marketing"),
        80,
        0
      )
    )
  )
)
+
N("Adicionando pegadinha")
+
IF(AND($M540 = 16, $L540 = 9, $N540 = 11) + N("Se for de vendas, com mestrado, analista sênior"),
  IF($J540 = 5,
    100,
    0
  )
  +
  IF($H540 = "M",
    200,
    0
  ),
  0
)</f>
        <v>15000</v>
      </c>
    </row>
    <row r="541" spans="1:22" x14ac:dyDescent="0.2">
      <c r="A541" s="7" cm="1">
        <f t="array" aca="1" ref="A541" ca="1">INDEX(Companies!$A:$A,RANDBETWEEN(2,COUNTA(Companies!$A:$A)),1)</f>
        <v>2</v>
      </c>
      <c r="B541" s="5">
        <f t="shared" si="80"/>
        <v>540</v>
      </c>
      <c r="C541" s="6">
        <f t="shared" ca="1" si="81"/>
        <v>1</v>
      </c>
      <c r="D541" s="7">
        <f ca="1">IF($B541 = 1 + N("Presidente"),
    127,
    IF($B541 = 2 + N("Vice-Presidente"),
        72,
        IF($B541 = 3 + N("Secretária bilíngue"),
            13,
            RANDBETWEEN(5,COUNT(Name!$A:$A) + 1)
        )
    )
)</f>
        <v>359</v>
      </c>
      <c r="E541" s="7" t="str">
        <f ca="1" xml:space="preserve">
VLOOKUP(
  $D541,
  Name!$A:$B,
  2,
  FALSE
)
&amp; " " &amp;
IF($B541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Frasão Gallo</v>
      </c>
      <c r="F541" s="7">
        <v>2</v>
      </c>
      <c r="G541" s="7" t="str" cm="1">
        <f t="array" aca="1" ref="G541" ca="1">VLOOKUP(INDEX(States!$B:$B,RANDBETWEEN(2,COUNTA(States!$A:$A)),1),States!$B:$C,2,FALSE)</f>
        <v>AveirO</v>
      </c>
      <c r="H541" s="7" t="str">
        <f ca="1">VLOOKUP($D541,Name!$A:$C,3,FALSE)</f>
        <v>M</v>
      </c>
      <c r="I541" s="7" cm="1">
        <f t="array" aca="1" ref="I541" ca="1">INDEX('Marital status'!$A:$A,RANDBETWEEN(2,COUNTA('Marital status'!$A:$A)),1)</f>
        <v>4</v>
      </c>
      <c r="J541" s="7">
        <f t="shared" ca="1" si="82"/>
        <v>2</v>
      </c>
      <c r="K541" s="8">
        <f t="shared" ca="1" si="83"/>
        <v>37681</v>
      </c>
      <c r="L541" s="6">
        <f t="shared" ca="1" si="84"/>
        <v>4</v>
      </c>
      <c r="M541" s="7">
        <f ca="1" xml:space="preserve">
  IF(OR($N541 = 2, $N541 = 3, $N541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541" s="6">
        <f t="shared" ca="1" si="85"/>
        <v>8</v>
      </c>
      <c r="O541" s="7" t="str">
        <f ca="1">VLOOKUP($N541,Roles!$A:$B,2,FALSE)</f>
        <v>Analyst</v>
      </c>
      <c r="P541" s="6">
        <f t="shared" ca="1" si="86"/>
        <v>2</v>
      </c>
      <c r="Q541" s="8">
        <f ca="1" xml:space="preserve">
IF(
  OR(
    $N541=5,$N541=6,$N541=7,$N541=8,$N541=14
  ),
  36161,
  IF(
     (
      (TODAY() - $K541) / 365
     ) &lt; 19,
      TODAY(),
      RANDBETWEEN(36161,TODAY())
  )
)</f>
        <v>36161</v>
      </c>
      <c r="R541" s="6">
        <f ca="1">RANDBETWEEN(2,COUNTA('Recruitment source'!$A:$A))</f>
        <v>10</v>
      </c>
      <c r="S541" s="8" t="e">
        <f t="shared" ca="1" si="87"/>
        <v>#N/A</v>
      </c>
      <c r="T541" s="6" t="e">
        <f t="shared" ca="1" si="88"/>
        <v>#N/A</v>
      </c>
      <c r="U541" s="6">
        <f t="shared" ca="1" si="89"/>
        <v>3</v>
      </c>
      <c r="V541" s="1">
        <f ca="1" xml:space="preserve">
IF($N541 = 5 + N("Presidente"),
    27000,
    IF($N541 = 6 + N("Vice-presidente"),
        23000,
        IF(OR($N541 = 8, $N541= 13, $N541 = 12) + N("Secretária bilíngue ou coordenador ou especialista"),
            8000,
            IF($N541 = 7 + N("Diretor"),
                15000,
                IF($N541 = 14 + N("Gerente"),
                    12000,
                    IF($N541 = 9 + N("Estagiário"),
                        705,
                        IF($N541 = 10 + N("Trainee"),
                            805,
                            IF($N541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IF($L541 = 7,
  500,
  IF($L541 = 8,
    1000,
    IF($L541 = 9,
      1500,
      IF($L541 = 10,
        2000,
        0
      )
    )
  )
)
+
N("Adicional no salário por área")
+
IF($M541 = 14 + N("Tecnologia da Informação"),
  120,
  IF($M541 = 16 + N("Vendas"),
    110,
    IF($M541 = 15 + N("Jurídico"),
      100,
      IF(OR($M541 = 8, $M541 = 9, $M541 = 11) + N("Recursos humanos ou comercial ou comunicação e marketing"),
        80,
        0
      )
    )
  )
)
+
N("Adicionando pegadinha")
+
IF(AND($M541 = 16, $L541 = 9, $N541 = 11) + N("Se for de vendas, com mestrado, analista sênior"),
  IF($J541 = 5,
    100,
    0
  )
  +
  IF($H541 = "M",
    200,
    0
  ),
  0
)</f>
        <v>8000</v>
      </c>
    </row>
    <row r="542" spans="1:22" x14ac:dyDescent="0.2">
      <c r="A542" s="7" cm="1">
        <f t="array" aca="1" ref="A542" ca="1">INDEX(Companies!$A:$A,RANDBETWEEN(2,COUNTA(Companies!$A:$A)),1)</f>
        <v>2</v>
      </c>
      <c r="B542" s="5">
        <f t="shared" si="80"/>
        <v>541</v>
      </c>
      <c r="C542" s="6">
        <f t="shared" ca="1" si="81"/>
        <v>1</v>
      </c>
      <c r="D542" s="7">
        <f ca="1">IF($B542 = 1 + N("Presidente"),
    127,
    IF($B542 = 2 + N("Vice-Presidente"),
        72,
        IF($B542 = 3 + N("Secretária bilíngue"),
            13,
            RANDBETWEEN(5,COUNT(Name!$A:$A) + 1)
        )
    )
)</f>
        <v>223</v>
      </c>
      <c r="E542" s="7" t="str">
        <f ca="1" xml:space="preserve">
VLOOKUP(
  $D542,
  Name!$A:$B,
  2,
  FALSE
)
&amp; " " &amp;
IF($B542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Lombardi Botelho</v>
      </c>
      <c r="F542" s="7">
        <v>2</v>
      </c>
      <c r="G542" s="7" t="str" cm="1">
        <f t="array" aca="1" ref="G542" ca="1">VLOOKUP(INDEX(States!$B:$B,RANDBETWEEN(2,COUNTA(States!$A:$A)),1),States!$B:$C,2,FALSE)</f>
        <v>Portalegre</v>
      </c>
      <c r="H542" s="7" t="str">
        <f ca="1">VLOOKUP($D542,Name!$A:$C,3,FALSE)</f>
        <v>M</v>
      </c>
      <c r="I542" s="7" cm="1">
        <f t="array" aca="1" ref="I542" ca="1">INDEX('Marital status'!$A:$A,RANDBETWEEN(2,COUNTA('Marital status'!$A:$A)),1)</f>
        <v>2</v>
      </c>
      <c r="J542" s="7">
        <f t="shared" ca="1" si="82"/>
        <v>2</v>
      </c>
      <c r="K542" s="8">
        <f t="shared" ca="1" si="83"/>
        <v>21214</v>
      </c>
      <c r="L542" s="6">
        <f t="shared" ca="1" si="84"/>
        <v>4</v>
      </c>
      <c r="M542" s="7">
        <f ca="1" xml:space="preserve">
  IF(OR($N542 = 2, $N542 = 3, $N542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42" s="6">
        <f t="shared" ca="1" si="85"/>
        <v>6</v>
      </c>
      <c r="O542" s="7" t="str">
        <f ca="1">VLOOKUP($N542,Roles!$A:$B,2,FALSE)</f>
        <v>Intern</v>
      </c>
      <c r="P542" s="6" t="e">
        <f t="shared" ca="1" si="86"/>
        <v>#N/A</v>
      </c>
      <c r="Q542" s="8">
        <f ca="1" xml:space="preserve">
IF(
  OR(
    $N542=5,$N542=6,$N542=7,$N542=8,$N542=14
  ),
  36161,
  IF(
     (
      (TODAY() - $K542) / 365
     ) &lt; 19,
      TODAY(),
      RANDBETWEEN(36161,TODAY())
  )
)</f>
        <v>36161</v>
      </c>
      <c r="R542" s="6">
        <f ca="1">RANDBETWEEN(2,COUNTA('Recruitment source'!$A:$A))</f>
        <v>6</v>
      </c>
      <c r="S542" s="8" t="e">
        <f t="shared" ca="1" si="87"/>
        <v>#N/A</v>
      </c>
      <c r="T542" s="6" t="e">
        <f t="shared" ca="1" si="88"/>
        <v>#N/A</v>
      </c>
      <c r="U542" s="6">
        <f t="shared" ca="1" si="89"/>
        <v>2</v>
      </c>
      <c r="V542" s="1">
        <f ca="1" xml:space="preserve">
IF($N542 = 5 + N("Presidente"),
    27000,
    IF($N542 = 6 + N("Vice-presidente"),
        23000,
        IF(OR($N542 = 8, $N542= 13, $N542 = 12) + N("Secretária bilíngue ou coordenador ou especialista"),
            8000,
            IF($N542 = 7 + N("Diretor"),
                15000,
                IF($N542 = 14 + N("Gerente"),
                    12000,
                    IF($N542 = 9 + N("Estagiário"),
                        705,
                        IF($N542 = 10 + N("Trainee"),
                            805,
                            IF($N542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IF($L542 = 7,
  500,
  IF($L542 = 8,
    1000,
    IF($L542 = 9,
      1500,
      IF($L542 = 10,
        2000,
        0
      )
    )
  )
)
+
N("Adicional no salário por área")
+
IF($M542 = 14 + N("Tecnologia da Informação"),
  120,
  IF($M542 = 16 + N("Vendas"),
    110,
    IF($M542 = 15 + N("Jurídico"),
      100,
      IF(OR($M542 = 8, $M542 = 9, $M542 = 11) + N("Recursos humanos ou comercial ou comunicação e marketing"),
        80,
        0
      )
    )
  )
)
+
N("Adicionando pegadinha")
+
IF(AND($M542 = 16, $L542 = 9, $N542 = 11) + N("Se for de vendas, com mestrado, analista sênior"),
  IF($J542 = 5,
    100,
    0
  )
  +
  IF($H542 = "M",
    200,
    0
  ),
  0
)</f>
        <v>23080</v>
      </c>
    </row>
    <row r="543" spans="1:22" x14ac:dyDescent="0.2">
      <c r="A543" s="7" cm="1">
        <f t="array" aca="1" ref="A543" ca="1">INDEX(Companies!$A:$A,RANDBETWEEN(2,COUNTA(Companies!$A:$A)),1)</f>
        <v>2</v>
      </c>
      <c r="B543" s="5">
        <f t="shared" si="80"/>
        <v>542</v>
      </c>
      <c r="C543" s="6">
        <f t="shared" ca="1" si="81"/>
        <v>1</v>
      </c>
      <c r="D543" s="7">
        <f ca="1">IF($B543 = 1 + N("Presidente"),
    127,
    IF($B543 = 2 + N("Vice-Presidente"),
        72,
        IF($B543 = 3 + N("Secretária bilíngue"),
            13,
            RANDBETWEEN(5,COUNT(Name!$A:$A) + 1)
        )
    )
)</f>
        <v>285</v>
      </c>
      <c r="E543" s="7" t="str">
        <f ca="1" xml:space="preserve">
VLOOKUP(
  $D543,
  Name!$A:$B,
  2,
  FALSE
)
&amp; " " &amp;
IF($B543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Borba Amor</v>
      </c>
      <c r="F543" s="7">
        <v>2</v>
      </c>
      <c r="G543" s="7" t="str" cm="1">
        <f t="array" aca="1" ref="G543" ca="1">VLOOKUP(INDEX(States!$B:$B,RANDBETWEEN(2,COUNTA(States!$A:$A)),1),States!$B:$C,2,FALSE)</f>
        <v>Viana do Castelo</v>
      </c>
      <c r="H543" s="7" t="str">
        <f ca="1">VLOOKUP($D543,Name!$A:$C,3,FALSE)</f>
        <v>M</v>
      </c>
      <c r="I543" s="7" cm="1">
        <f t="array" aca="1" ref="I543" ca="1">INDEX('Marital status'!$A:$A,RANDBETWEEN(2,COUNTA('Marital status'!$A:$A)),1)</f>
        <v>5</v>
      </c>
      <c r="J543" s="7">
        <f t="shared" ca="1" si="82"/>
        <v>2</v>
      </c>
      <c r="K543" s="8">
        <f t="shared" ca="1" si="83"/>
        <v>34137</v>
      </c>
      <c r="L543" s="6">
        <f t="shared" ca="1" si="84"/>
        <v>4</v>
      </c>
      <c r="M543" s="7">
        <f ca="1" xml:space="preserve">
  IF(OR($N543 = 2, $N543 = 3, $N543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43" s="6">
        <f t="shared" ca="1" si="85"/>
        <v>8</v>
      </c>
      <c r="O543" s="7" t="str">
        <f ca="1">VLOOKUP($N543,Roles!$A:$B,2,FALSE)</f>
        <v>Analyst</v>
      </c>
      <c r="P543" s="6">
        <f t="shared" ca="1" si="86"/>
        <v>2</v>
      </c>
      <c r="Q543" s="8">
        <f ca="1" xml:space="preserve">
IF(
  OR(
    $N543=5,$N543=6,$N543=7,$N543=8,$N543=14
  ),
  36161,
  IF(
     (
      (TODAY() - $K543) / 365
     ) &lt; 19,
      TODAY(),
      RANDBETWEEN(36161,TODAY())
  )
)</f>
        <v>36161</v>
      </c>
      <c r="R543" s="6">
        <f ca="1">RANDBETWEEN(2,COUNTA('Recruitment source'!$A:$A))</f>
        <v>5</v>
      </c>
      <c r="S543" s="8" t="e">
        <f t="shared" ca="1" si="87"/>
        <v>#N/A</v>
      </c>
      <c r="T543" s="6" t="e">
        <f t="shared" ca="1" si="88"/>
        <v>#N/A</v>
      </c>
      <c r="U543" s="6">
        <f t="shared" ca="1" si="89"/>
        <v>4</v>
      </c>
      <c r="V543" s="1">
        <f ca="1" xml:space="preserve">
IF($N543 = 5 + N("Presidente"),
    27000,
    IF($N543 = 6 + N("Vice-presidente"),
        23000,
        IF(OR($N543 = 8, $N543= 13, $N543 = 12) + N("Secretária bilíngue ou coordenador ou especialista"),
            8000,
            IF($N543 = 7 + N("Diretor"),
                15000,
                IF($N543 = 14 + N("Gerente"),
                    12000,
                    IF($N543 = 9 + N("Estagiário"),
                        705,
                        IF($N543 = 10 + N("Trainee"),
                            805,
                            IF($N543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IF($L543 = 7,
  500,
  IF($L543 = 8,
    1000,
    IF($L543 = 9,
      1500,
      IF($L543 = 10,
        2000,
        0
      )
    )
  )
)
+
N("Adicional no salário por área")
+
IF($M543 = 14 + N("Tecnologia da Informação"),
  120,
  IF($M543 = 16 + N("Vendas"),
    110,
    IF($M543 = 15 + N("Jurídico"),
      100,
      IF(OR($M543 = 8, $M543 = 9, $M543 = 11) + N("Recursos humanos ou comercial ou comunicação e marketing"),
        80,
        0
      )
    )
  )
)
+
N("Adicionando pegadinha")
+
IF(AND($M543 = 16, $L543 = 9, $N543 = 11) + N("Se for de vendas, com mestrado, analista sênior"),
  IF($J543 = 5,
    100,
    0
  )
  +
  IF($H543 = "M",
    200,
    0
  ),
  0
)</f>
        <v>8080</v>
      </c>
    </row>
    <row r="544" spans="1:22" x14ac:dyDescent="0.2">
      <c r="A544" s="7" cm="1">
        <f t="array" aca="1" ref="A544" ca="1">INDEX(Companies!$A:$A,RANDBETWEEN(2,COUNTA(Companies!$A:$A)),1)</f>
        <v>2</v>
      </c>
      <c r="B544" s="5">
        <f t="shared" si="80"/>
        <v>543</v>
      </c>
      <c r="C544" s="6">
        <f t="shared" ca="1" si="81"/>
        <v>1</v>
      </c>
      <c r="D544" s="7">
        <f ca="1">IF($B544 = 1 + N("Presidente"),
    127,
    IF($B544 = 2 + N("Vice-Presidente"),
        72,
        IF($B544 = 3 + N("Secretária bilíngue"),
            13,
            RANDBETWEEN(5,COUNT(Name!$A:$A) + 1)
        )
    )
)</f>
        <v>173</v>
      </c>
      <c r="E544" s="7" t="str">
        <f ca="1" xml:space="preserve">
VLOOKUP(
  $D544,
  Name!$A:$B,
  2,
  FALSE
)
&amp; " " &amp;
IF($B544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Costatini Esposito</v>
      </c>
      <c r="F544" s="7">
        <v>2</v>
      </c>
      <c r="G544" s="7" t="str" cm="1">
        <f t="array" aca="1" ref="G544" ca="1">VLOOKUP(INDEX(States!$B:$B,RANDBETWEEN(2,COUNTA(States!$A:$A)),1),States!$B:$C,2,FALSE)</f>
        <v xml:space="preserve"> ÉVORA</v>
      </c>
      <c r="H544" s="7" t="str">
        <f ca="1">VLOOKUP($D544,Name!$A:$C,3,FALSE)</f>
        <v>M</v>
      </c>
      <c r="I544" s="7" cm="1">
        <f t="array" aca="1" ref="I544" ca="1">INDEX('Marital status'!$A:$A,RANDBETWEEN(2,COUNTA('Marital status'!$A:$A)),1)</f>
        <v>4</v>
      </c>
      <c r="J544" s="7">
        <f t="shared" ca="1" si="82"/>
        <v>2</v>
      </c>
      <c r="K544" s="8">
        <f t="shared" ca="1" si="83"/>
        <v>31212</v>
      </c>
      <c r="L544" s="6">
        <f t="shared" ca="1" si="84"/>
        <v>4</v>
      </c>
      <c r="M544" s="7">
        <f ca="1" xml:space="preserve">
  IF(OR($N544 = 2, $N544 = 3, $N544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44" s="6">
        <f t="shared" ca="1" si="85"/>
        <v>6</v>
      </c>
      <c r="O544" s="7" t="str">
        <f ca="1">VLOOKUP($N544,Roles!$A:$B,2,FALSE)</f>
        <v>Intern</v>
      </c>
      <c r="P544" s="6" t="e">
        <f t="shared" ca="1" si="86"/>
        <v>#N/A</v>
      </c>
      <c r="Q544" s="8">
        <f ca="1" xml:space="preserve">
IF(
  OR(
    $N544=5,$N544=6,$N544=7,$N544=8,$N544=14
  ),
  36161,
  IF(
     (
      (TODAY() - $K544) / 365
     ) &lt; 19,
      TODAY(),
      RANDBETWEEN(36161,TODAY())
  )
)</f>
        <v>36161</v>
      </c>
      <c r="R544" s="6">
        <f ca="1">RANDBETWEEN(2,COUNTA('Recruitment source'!$A:$A))</f>
        <v>8</v>
      </c>
      <c r="S544" s="8" t="e">
        <f t="shared" ca="1" si="87"/>
        <v>#N/A</v>
      </c>
      <c r="T544" s="6" t="e">
        <f t="shared" ca="1" si="88"/>
        <v>#N/A</v>
      </c>
      <c r="U544" s="6">
        <f t="shared" ca="1" si="89"/>
        <v>3</v>
      </c>
      <c r="V544" s="1">
        <f ca="1" xml:space="preserve">
IF($N544 = 5 + N("Presidente"),
    27000,
    IF($N544 = 6 + N("Vice-presidente"),
        23000,
        IF(OR($N544 = 8, $N544= 13, $N544 = 12) + N("Secretária bilíngue ou coordenador ou especialista"),
            8000,
            IF($N544 = 7 + N("Diretor"),
                15000,
                IF($N544 = 14 + N("Gerente"),
                    12000,
                    IF($N544 = 9 + N("Estagiário"),
                        705,
                        IF($N544 = 10 + N("Trainee"),
                            805,
                            IF($N544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IF($L544 = 7,
  500,
  IF($L544 = 8,
    1000,
    IF($L544 = 9,
      1500,
      IF($L544 = 10,
        2000,
        0
      )
    )
  )
)
+
N("Adicional no salário por área")
+
IF($M544 = 14 + N("Tecnologia da Informação"),
  120,
  IF($M544 = 16 + N("Vendas"),
    110,
    IF($M544 = 15 + N("Jurídico"),
      100,
      IF(OR($M544 = 8, $M544 = 9, $M544 = 11) + N("Recursos humanos ou comercial ou comunicação e marketing"),
        80,
        0
      )
    )
  )
)
+
N("Adicionando pegadinha")
+
IF(AND($M544 = 16, $L544 = 9, $N544 = 11) + N("Se for de vendas, com mestrado, analista sênior"),
  IF($J544 = 5,
    100,
    0
  )
  +
  IF($H544 = "M",
    200,
    0
  ),
  0
)</f>
        <v>23080</v>
      </c>
    </row>
    <row r="545" spans="1:22" x14ac:dyDescent="0.2">
      <c r="A545" s="7" cm="1">
        <f t="array" aca="1" ref="A545" ca="1">INDEX(Companies!$A:$A,RANDBETWEEN(2,COUNTA(Companies!$A:$A)),1)</f>
        <v>2</v>
      </c>
      <c r="B545" s="5">
        <f t="shared" si="80"/>
        <v>544</v>
      </c>
      <c r="C545" s="6">
        <f t="shared" ca="1" si="81"/>
        <v>1</v>
      </c>
      <c r="D545" s="7">
        <f ca="1">IF($B545 = 1 + N("Presidente"),
    127,
    IF($B545 = 2 + N("Vice-Presidente"),
        72,
        IF($B545 = 3 + N("Secretária bilíngue"),
            13,
            RANDBETWEEN(5,COUNT(Name!$A:$A) + 1)
        )
    )
)</f>
        <v>224</v>
      </c>
      <c r="E545" s="7" t="str">
        <f ca="1" xml:space="preserve">
VLOOKUP(
  $D545,
  Name!$A:$B,
  2,
  FALSE
)
&amp; " " &amp;
IF($B545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Ferrari Negreiros</v>
      </c>
      <c r="F545" s="7">
        <v>2</v>
      </c>
      <c r="G545" s="7" t="str" cm="1">
        <f t="array" aca="1" ref="G545" ca="1">VLOOKUP(INDEX(States!$B:$B,RANDBETWEEN(2,COUNTA(States!$A:$A)),1),States!$B:$C,2,FALSE)</f>
        <v>braga</v>
      </c>
      <c r="H545" s="7" t="str">
        <f ca="1">VLOOKUP($D545,Name!$A:$C,3,FALSE)</f>
        <v>F</v>
      </c>
      <c r="I545" s="7" cm="1">
        <f t="array" aca="1" ref="I545" ca="1">INDEX('Marital status'!$A:$A,RANDBETWEEN(2,COUNTA('Marital status'!$A:$A)),1)</f>
        <v>5</v>
      </c>
      <c r="J545" s="7">
        <f t="shared" ca="1" si="82"/>
        <v>2</v>
      </c>
      <c r="K545" s="8">
        <f t="shared" ca="1" si="83"/>
        <v>34508</v>
      </c>
      <c r="L545" s="6">
        <f t="shared" ca="1" si="84"/>
        <v>4</v>
      </c>
      <c r="M545" s="7">
        <f ca="1" xml:space="preserve">
  IF(OR($N545 = 2, $N545 = 3, $N545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545" s="6">
        <f t="shared" ca="1" si="85"/>
        <v>8</v>
      </c>
      <c r="O545" s="7" t="str">
        <f ca="1">VLOOKUP($N545,Roles!$A:$B,2,FALSE)</f>
        <v>Analyst</v>
      </c>
      <c r="P545" s="6">
        <f t="shared" ca="1" si="86"/>
        <v>4</v>
      </c>
      <c r="Q545" s="8">
        <f ca="1" xml:space="preserve">
IF(
  OR(
    $N545=5,$N545=6,$N545=7,$N545=8,$N545=14
  ),
  36161,
  IF(
     (
      (TODAY() - $K545) / 365
     ) &lt; 19,
      TODAY(),
      RANDBETWEEN(36161,TODAY())
  )
)</f>
        <v>36161</v>
      </c>
      <c r="R545" s="6">
        <f ca="1">RANDBETWEEN(2,COUNTA('Recruitment source'!$A:$A))</f>
        <v>7</v>
      </c>
      <c r="S545" s="8" t="e">
        <f t="shared" ca="1" si="87"/>
        <v>#N/A</v>
      </c>
      <c r="T545" s="6" t="e">
        <f t="shared" ca="1" si="88"/>
        <v>#N/A</v>
      </c>
      <c r="U545" s="6">
        <f t="shared" ca="1" si="89"/>
        <v>2</v>
      </c>
      <c r="V545" s="1">
        <f ca="1" xml:space="preserve">
IF($N545 = 5 + N("Presidente"),
    27000,
    IF($N545 = 6 + N("Vice-presidente"),
        23000,
        IF(OR($N545 = 8, $N545= 13, $N545 = 12) + N("Secretária bilíngue ou coordenador ou especialista"),
            8000,
            IF($N545 = 7 + N("Diretor"),
                15000,
                IF($N545 = 14 + N("Gerente"),
                    12000,
                    IF($N545 = 9 + N("Estagiário"),
                        705,
                        IF($N545 = 10 + N("Trainee"),
                            805,
                            IF($N545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IF($L545 = 7,
  500,
  IF($L545 = 8,
    1000,
    IF($L545 = 9,
      1500,
      IF($L545 = 10,
        2000,
        0
      )
    )
  )
)
+
N("Adicional no salário por área")
+
IF($M545 = 14 + N("Tecnologia da Informação"),
  120,
  IF($M545 = 16 + N("Vendas"),
    110,
    IF($M545 = 15 + N("Jurídico"),
      100,
      IF(OR($M545 = 8, $M545 = 9, $M545 = 11) + N("Recursos humanos ou comercial ou comunicação e marketing"),
        80,
        0
      )
    )
  )
)
+
N("Adicionando pegadinha")
+
IF(AND($M545 = 16, $L545 = 9, $N545 = 11) + N("Se for de vendas, com mestrado, analista sênior"),
  IF($J545 = 5,
    100,
    0
  )
  +
  IF($H545 = "M",
    200,
    0
  ),
  0
)</f>
        <v>8000</v>
      </c>
    </row>
    <row r="546" spans="1:22" x14ac:dyDescent="0.2">
      <c r="A546" s="7" cm="1">
        <f t="array" aca="1" ref="A546" ca="1">INDEX(Companies!$A:$A,RANDBETWEEN(2,COUNTA(Companies!$A:$A)),1)</f>
        <v>2</v>
      </c>
      <c r="B546" s="5">
        <f t="shared" si="80"/>
        <v>545</v>
      </c>
      <c r="C546" s="6">
        <f t="shared" ca="1" si="81"/>
        <v>1</v>
      </c>
      <c r="D546" s="7">
        <f ca="1">IF($B546 = 1 + N("Presidente"),
    127,
    IF($B546 = 2 + N("Vice-Presidente"),
        72,
        IF($B546 = 3 + N("Secretária bilíngue"),
            13,
            RANDBETWEEN(5,COUNT(Name!$A:$A) + 1)
        )
    )
)</f>
        <v>267</v>
      </c>
      <c r="E546" s="7" t="str">
        <f ca="1" xml:space="preserve">
VLOOKUP(
  $D546,
  Name!$A:$B,
  2,
  FALSE
)
&amp; " " &amp;
IF($B546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Barros Negreiros</v>
      </c>
      <c r="F546" s="7">
        <v>2</v>
      </c>
      <c r="G546" s="7" t="str" cm="1">
        <f t="array" aca="1" ref="G546" ca="1">VLOOKUP(INDEX(States!$B:$B,RANDBETWEEN(2,COUNTA(States!$A:$A)),1),States!$B:$C,2,FALSE)</f>
        <v>Vila Real</v>
      </c>
      <c r="H546" s="7" t="str">
        <f ca="1">VLOOKUP($D546,Name!$A:$C,3,FALSE)</f>
        <v>F</v>
      </c>
      <c r="I546" s="7" cm="1">
        <f t="array" aca="1" ref="I546" ca="1">INDEX('Marital status'!$A:$A,RANDBETWEEN(2,COUNTA('Marital status'!$A:$A)),1)</f>
        <v>2</v>
      </c>
      <c r="J546" s="7">
        <f t="shared" ca="1" si="82"/>
        <v>3</v>
      </c>
      <c r="K546" s="8">
        <f t="shared" ca="1" si="83"/>
        <v>33496</v>
      </c>
      <c r="L546" s="6">
        <f t="shared" ca="1" si="84"/>
        <v>4</v>
      </c>
      <c r="M546" s="7">
        <f ca="1" xml:space="preserve">
  IF(OR($N546 = 2, $N546 = 3, $N546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46" s="6">
        <f t="shared" ca="1" si="85"/>
        <v>7</v>
      </c>
      <c r="O546" s="7" t="str">
        <f ca="1">VLOOKUP($N546,Roles!$A:$B,2,FALSE)</f>
        <v>Trainee</v>
      </c>
      <c r="P546" s="6" t="e">
        <f t="shared" ca="1" si="86"/>
        <v>#N/A</v>
      </c>
      <c r="Q546" s="8">
        <f ca="1" xml:space="preserve">
IF(
  OR(
    $N546=5,$N546=6,$N546=7,$N546=8,$N546=14
  ),
  36161,
  IF(
     (
      (TODAY() - $K546) / 365
     ) &lt; 19,
      TODAY(),
      RANDBETWEEN(36161,TODAY())
  )
)</f>
        <v>36161</v>
      </c>
      <c r="R546" s="6">
        <f ca="1">RANDBETWEEN(2,COUNTA('Recruitment source'!$A:$A))</f>
        <v>9</v>
      </c>
      <c r="S546" s="8" t="e">
        <f t="shared" ca="1" si="87"/>
        <v>#N/A</v>
      </c>
      <c r="T546" s="6" t="e">
        <f t="shared" ca="1" si="88"/>
        <v>#N/A</v>
      </c>
      <c r="U546" s="6">
        <f t="shared" ca="1" si="89"/>
        <v>5</v>
      </c>
      <c r="V546" s="1">
        <f ca="1" xml:space="preserve">
IF($N546 = 5 + N("Presidente"),
    27000,
    IF($N546 = 6 + N("Vice-presidente"),
        23000,
        IF(OR($N546 = 8, $N546= 13, $N546 = 12) + N("Secretária bilíngue ou coordenador ou especialista"),
            8000,
            IF($N546 = 7 + N("Diretor"),
                15000,
                IF($N546 = 14 + N("Gerente"),
                    12000,
                    IF($N546 = 9 + N("Estagiário"),
                        705,
                        IF($N546 = 10 + N("Trainee"),
                            805,
                            IF($N546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IF($L546 = 7,
  500,
  IF($L546 = 8,
    1000,
    IF($L546 = 9,
      1500,
      IF($L546 = 10,
        2000,
        0
      )
    )
  )
)
+
N("Adicional no salário por área")
+
IF($M546 = 14 + N("Tecnologia da Informação"),
  120,
  IF($M546 = 16 + N("Vendas"),
    110,
    IF($M546 = 15 + N("Jurídico"),
      100,
      IF(OR($M546 = 8, $M546 = 9, $M546 = 11) + N("Recursos humanos ou comercial ou comunicação e marketing"),
        80,
        0
      )
    )
  )
)
+
N("Adicionando pegadinha")
+
IF(AND($M546 = 16, $L546 = 9, $N546 = 11) + N("Se for de vendas, com mestrado, analista sênior"),
  IF($J546 = 5,
    100,
    0
  )
  +
  IF($H546 = "M",
    200,
    0
  ),
  0
)</f>
        <v>15080</v>
      </c>
    </row>
    <row r="547" spans="1:22" x14ac:dyDescent="0.2">
      <c r="A547" s="7" cm="1">
        <f t="array" aca="1" ref="A547" ca="1">INDEX(Companies!$A:$A,RANDBETWEEN(2,COUNTA(Companies!$A:$A)),1)</f>
        <v>2</v>
      </c>
      <c r="B547" s="5">
        <f t="shared" si="80"/>
        <v>546</v>
      </c>
      <c r="C547" s="6">
        <f t="shared" ca="1" si="81"/>
        <v>1</v>
      </c>
      <c r="D547" s="7">
        <f ca="1">IF($B547 = 1 + N("Presidente"),
    127,
    IF($B547 = 2 + N("Vice-Presidente"),
        72,
        IF($B547 = 3 + N("Secretária bilíngue"),
            13,
            RANDBETWEEN(5,COUNT(Name!$A:$A) + 1)
        )
    )
)</f>
        <v>291</v>
      </c>
      <c r="E547" s="7" t="str">
        <f ca="1" xml:space="preserve">
VLOOKUP(
  $D547,
  Name!$A:$B,
  2,
  FALSE
)
&amp; " " &amp;
IF($B547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Pasquim Badu</v>
      </c>
      <c r="F547" s="7">
        <v>2</v>
      </c>
      <c r="G547" s="7" t="str" cm="1">
        <f t="array" aca="1" ref="G547" ca="1">VLOOKUP(INDEX(States!$B:$B,RANDBETWEEN(2,COUNTA(States!$A:$A)),1),States!$B:$C,2,FALSE)</f>
        <v>Viseu</v>
      </c>
      <c r="H547" s="7" t="str">
        <f ca="1">VLOOKUP($D547,Name!$A:$C,3,FALSE)</f>
        <v>F</v>
      </c>
      <c r="I547" s="7" cm="1">
        <f t="array" aca="1" ref="I547" ca="1">INDEX('Marital status'!$A:$A,RANDBETWEEN(2,COUNTA('Marital status'!$A:$A)),1)</f>
        <v>3</v>
      </c>
      <c r="J547" s="7">
        <f t="shared" ca="1" si="82"/>
        <v>2</v>
      </c>
      <c r="K547" s="8">
        <f t="shared" ca="1" si="83"/>
        <v>37563</v>
      </c>
      <c r="L547" s="6">
        <f t="shared" ca="1" si="84"/>
        <v>4</v>
      </c>
      <c r="M547" s="7">
        <f ca="1" xml:space="preserve">
  IF(OR($N547 = 2, $N547 = 3, $N547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47" s="6">
        <f t="shared" ca="1" si="85"/>
        <v>8</v>
      </c>
      <c r="O547" s="7" t="str">
        <f ca="1">VLOOKUP($N547,Roles!$A:$B,2,FALSE)</f>
        <v>Analyst</v>
      </c>
      <c r="P547" s="6">
        <f t="shared" ca="1" si="86"/>
        <v>2</v>
      </c>
      <c r="Q547" s="8">
        <f ca="1" xml:space="preserve">
IF(
  OR(
    $N547=5,$N547=6,$N547=7,$N547=8,$N547=14
  ),
  36161,
  IF(
     (
      (TODAY() - $K547) / 365
     ) &lt; 19,
      TODAY(),
      RANDBETWEEN(36161,TODAY())
  )
)</f>
        <v>36161</v>
      </c>
      <c r="R547" s="6">
        <f ca="1">RANDBETWEEN(2,COUNTA('Recruitment source'!$A:$A))</f>
        <v>8</v>
      </c>
      <c r="S547" s="8" t="e">
        <f t="shared" ca="1" si="87"/>
        <v>#N/A</v>
      </c>
      <c r="T547" s="6" t="e">
        <f t="shared" ca="1" si="88"/>
        <v>#N/A</v>
      </c>
      <c r="U547" s="6">
        <f t="shared" ca="1" si="89"/>
        <v>2</v>
      </c>
      <c r="V547" s="1">
        <f ca="1" xml:space="preserve">
IF($N547 = 5 + N("Presidente"),
    27000,
    IF($N547 = 6 + N("Vice-presidente"),
        23000,
        IF(OR($N547 = 8, $N547= 13, $N547 = 12) + N("Secretária bilíngue ou coordenador ou especialista"),
            8000,
            IF($N547 = 7 + N("Diretor"),
                15000,
                IF($N547 = 14 + N("Gerente"),
                    12000,
                    IF($N547 = 9 + N("Estagiário"),
                        705,
                        IF($N547 = 10 + N("Trainee"),
                            805,
                            IF($N547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IF($L547 = 7,
  500,
  IF($L547 = 8,
    1000,
    IF($L547 = 9,
      1500,
      IF($L547 = 10,
        2000,
        0
      )
    )
  )
)
+
N("Adicional no salário por área")
+
IF($M547 = 14 + N("Tecnologia da Informação"),
  120,
  IF($M547 = 16 + N("Vendas"),
    110,
    IF($M547 = 15 + N("Jurídico"),
      100,
      IF(OR($M547 = 8, $M547 = 9, $M547 = 11) + N("Recursos humanos ou comercial ou comunicação e marketing"),
        80,
        0
      )
    )
  )
)
+
N("Adicionando pegadinha")
+
IF(AND($M547 = 16, $L547 = 9, $N547 = 11) + N("Se for de vendas, com mestrado, analista sênior"),
  IF($J547 = 5,
    100,
    0
  )
  +
  IF($H547 = "M",
    200,
    0
  ),
  0
)</f>
        <v>8080</v>
      </c>
    </row>
    <row r="548" spans="1:22" x14ac:dyDescent="0.2">
      <c r="A548" s="7" cm="1">
        <f t="array" aca="1" ref="A548" ca="1">INDEX(Companies!$A:$A,RANDBETWEEN(2,COUNTA(Companies!$A:$A)),1)</f>
        <v>2</v>
      </c>
      <c r="B548" s="5">
        <f t="shared" si="80"/>
        <v>547</v>
      </c>
      <c r="C548" s="6">
        <f t="shared" ca="1" si="81"/>
        <v>1</v>
      </c>
      <c r="D548" s="7">
        <f ca="1">IF($B548 = 1 + N("Presidente"),
    127,
    IF($B548 = 2 + N("Vice-Presidente"),
        72,
        IF($B548 = 3 + N("Secretária bilíngue"),
            13,
            RANDBETWEEN(5,COUNT(Name!$A:$A) + 1)
        )
    )
)</f>
        <v>58</v>
      </c>
      <c r="E548" s="7" t="str">
        <f ca="1" xml:space="preserve">
VLOOKUP(
  $D548,
  Name!$A:$B,
  2,
  FALSE
)
&amp; " " &amp;
IF($B548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Faro Souza</v>
      </c>
      <c r="F548" s="7">
        <v>2</v>
      </c>
      <c r="G548" s="7" t="str" cm="1">
        <f t="array" aca="1" ref="G548" ca="1">VLOOKUP(INDEX(States!$B:$B,RANDBETWEEN(2,COUNTA(States!$A:$A)),1),States!$B:$C,2,FALSE)</f>
        <v>Madeira</v>
      </c>
      <c r="H548" s="7" t="str">
        <f ca="1">VLOOKUP($D548,Name!$A:$C,3,FALSE)</f>
        <v>M</v>
      </c>
      <c r="I548" s="7" cm="1">
        <f t="array" aca="1" ref="I548" ca="1">INDEX('Marital status'!$A:$A,RANDBETWEEN(2,COUNTA('Marital status'!$A:$A)),1)</f>
        <v>4</v>
      </c>
      <c r="J548" s="7">
        <f t="shared" ca="1" si="82"/>
        <v>2</v>
      </c>
      <c r="K548" s="8">
        <f t="shared" ca="1" si="83"/>
        <v>32419</v>
      </c>
      <c r="L548" s="6">
        <f t="shared" ca="1" si="84"/>
        <v>4</v>
      </c>
      <c r="M548" s="7">
        <f ca="1" xml:space="preserve">
  IF(OR($N548 = 2, $N548 = 3, $N548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548" s="6">
        <f t="shared" ca="1" si="85"/>
        <v>6</v>
      </c>
      <c r="O548" s="7" t="str">
        <f ca="1">VLOOKUP($N548,Roles!$A:$B,2,FALSE)</f>
        <v>Intern</v>
      </c>
      <c r="P548" s="6" t="e">
        <f t="shared" ca="1" si="86"/>
        <v>#N/A</v>
      </c>
      <c r="Q548" s="8">
        <f ca="1" xml:space="preserve">
IF(
  OR(
    $N548=5,$N548=6,$N548=7,$N548=8,$N548=14
  ),
  36161,
  IF(
     (
      (TODAY() - $K548) / 365
     ) &lt; 19,
      TODAY(),
      RANDBETWEEN(36161,TODAY())
  )
)</f>
        <v>36161</v>
      </c>
      <c r="R548" s="6">
        <f ca="1">RANDBETWEEN(2,COUNTA('Recruitment source'!$A:$A))</f>
        <v>12</v>
      </c>
      <c r="S548" s="8" t="e">
        <f t="shared" ca="1" si="87"/>
        <v>#N/A</v>
      </c>
      <c r="T548" s="6" t="e">
        <f t="shared" ca="1" si="88"/>
        <v>#N/A</v>
      </c>
      <c r="U548" s="6">
        <f t="shared" ca="1" si="89"/>
        <v>4</v>
      </c>
      <c r="V548" s="1">
        <f ca="1" xml:space="preserve">
IF($N548 = 5 + N("Presidente"),
    27000,
    IF($N548 = 6 + N("Vice-presidente"),
        23000,
        IF(OR($N548 = 8, $N548= 13, $N548 = 12) + N("Secretária bilíngue ou coordenador ou especialista"),
            8000,
            IF($N548 = 7 + N("Diretor"),
                15000,
                IF($N548 = 14 + N("Gerente"),
                    12000,
                    IF($N548 = 9 + N("Estagiário"),
                        705,
                        IF($N548 = 10 + N("Trainee"),
                            805,
                            IF($N548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IF($L548 = 7,
  500,
  IF($L548 = 8,
    1000,
    IF($L548 = 9,
      1500,
      IF($L548 = 10,
        2000,
        0
      )
    )
  )
)
+
N("Adicional no salário por área")
+
IF($M548 = 14 + N("Tecnologia da Informação"),
  120,
  IF($M548 = 16 + N("Vendas"),
    110,
    IF($M548 = 15 + N("Jurídico"),
      100,
      IF(OR($M548 = 8, $M548 = 9, $M548 = 11) + N("Recursos humanos ou comercial ou comunicação e marketing"),
        80,
        0
      )
    )
  )
)
+
N("Adicionando pegadinha")
+
IF(AND($M548 = 16, $L548 = 9, $N548 = 11) + N("Se for de vendas, com mestrado, analista sênior"),
  IF($J548 = 5,
    100,
    0
  )
  +
  IF($H548 = "M",
    200,
    0
  ),
  0
)</f>
        <v>23000</v>
      </c>
    </row>
    <row r="549" spans="1:22" x14ac:dyDescent="0.2">
      <c r="A549" s="7" cm="1">
        <f t="array" aca="1" ref="A549" ca="1">INDEX(Companies!$A:$A,RANDBETWEEN(2,COUNTA(Companies!$A:$A)),1)</f>
        <v>2</v>
      </c>
      <c r="B549" s="5">
        <f t="shared" si="80"/>
        <v>548</v>
      </c>
      <c r="C549" s="6">
        <f t="shared" ca="1" si="81"/>
        <v>1</v>
      </c>
      <c r="D549" s="7">
        <f ca="1">IF($B549 = 1 + N("Presidente"),
    127,
    IF($B549 = 2 + N("Vice-Presidente"),
        72,
        IF($B549 = 3 + N("Secretária bilíngue"),
            13,
            RANDBETWEEN(5,COUNT(Name!$A:$A) + 1)
        )
    )
)</f>
        <v>43</v>
      </c>
      <c r="E549" s="7" t="str">
        <f ca="1" xml:space="preserve">
VLOOKUP(
  $D549,
  Name!$A:$B,
  2,
  FALSE
)
&amp; " " &amp;
IF($B549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Costatini Cabral</v>
      </c>
      <c r="F549" s="7">
        <v>2</v>
      </c>
      <c r="G549" s="7" t="str" cm="1">
        <f t="array" aca="1" ref="G549" ca="1">VLOOKUP(INDEX(States!$B:$B,RANDBETWEEN(2,COUNTA(States!$A:$A)),1),States!$B:$C,2,FALSE)</f>
        <v>Beja</v>
      </c>
      <c r="H549" s="7" t="str">
        <f ca="1">VLOOKUP($D549,Name!$A:$C,3,FALSE)</f>
        <v>F</v>
      </c>
      <c r="I549" s="7" cm="1">
        <f t="array" aca="1" ref="I549" ca="1">INDEX('Marital status'!$A:$A,RANDBETWEEN(2,COUNTA('Marital status'!$A:$A)),1)</f>
        <v>2</v>
      </c>
      <c r="J549" s="7">
        <f t="shared" ca="1" si="82"/>
        <v>2</v>
      </c>
      <c r="K549" s="8">
        <f t="shared" ca="1" si="83"/>
        <v>38245</v>
      </c>
      <c r="L549" s="6">
        <f t="shared" ca="1" si="84"/>
        <v>4</v>
      </c>
      <c r="M549" s="7">
        <f ca="1" xml:space="preserve">
  IF(OR($N549 = 2, $N549 = 3, $N549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49" s="6">
        <f t="shared" ca="1" si="85"/>
        <v>8</v>
      </c>
      <c r="O549" s="7" t="str">
        <f ca="1">VLOOKUP($N549,Roles!$A:$B,2,FALSE)</f>
        <v>Analyst</v>
      </c>
      <c r="P549" s="6">
        <f t="shared" ca="1" si="86"/>
        <v>3</v>
      </c>
      <c r="Q549" s="8">
        <f ca="1" xml:space="preserve">
IF(
  OR(
    $N549=5,$N549=6,$N549=7,$N549=8,$N549=14
  ),
  36161,
  IF(
     (
      (TODAY() - $K549) / 365
     ) &lt; 19,
      TODAY(),
      RANDBETWEEN(36161,TODAY())
  )
)</f>
        <v>36161</v>
      </c>
      <c r="R549" s="6">
        <f ca="1">RANDBETWEEN(2,COUNTA('Recruitment source'!$A:$A))</f>
        <v>2</v>
      </c>
      <c r="S549" s="8" t="e">
        <f t="shared" ca="1" si="87"/>
        <v>#N/A</v>
      </c>
      <c r="T549" s="6" t="e">
        <f t="shared" ca="1" si="88"/>
        <v>#N/A</v>
      </c>
      <c r="U549" s="6">
        <f t="shared" ca="1" si="89"/>
        <v>3</v>
      </c>
      <c r="V549" s="1">
        <f ca="1" xml:space="preserve">
IF($N549 = 5 + N("Presidente"),
    27000,
    IF($N549 = 6 + N("Vice-presidente"),
        23000,
        IF(OR($N549 = 8, $N549= 13, $N549 = 12) + N("Secretária bilíngue ou coordenador ou especialista"),
            8000,
            IF($N549 = 7 + N("Diretor"),
                15000,
                IF($N549 = 14 + N("Gerente"),
                    12000,
                    IF($N549 = 9 + N("Estagiário"),
                        705,
                        IF($N549 = 10 + N("Trainee"),
                            805,
                            IF($N549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IF($L549 = 7,
  500,
  IF($L549 = 8,
    1000,
    IF($L549 = 9,
      1500,
      IF($L549 = 10,
        2000,
        0
      )
    )
  )
)
+
N("Adicional no salário por área")
+
IF($M549 = 14 + N("Tecnologia da Informação"),
  120,
  IF($M549 = 16 + N("Vendas"),
    110,
    IF($M549 = 15 + N("Jurídico"),
      100,
      IF(OR($M549 = 8, $M549 = 9, $M549 = 11) + N("Recursos humanos ou comercial ou comunicação e marketing"),
        80,
        0
      )
    )
  )
)
+
N("Adicionando pegadinha")
+
IF(AND($M549 = 16, $L549 = 9, $N549 = 11) + N("Se for de vendas, com mestrado, analista sênior"),
  IF($J549 = 5,
    100,
    0
  )
  +
  IF($H549 = "M",
    200,
    0
  ),
  0
)</f>
        <v>8000</v>
      </c>
    </row>
    <row r="550" spans="1:22" x14ac:dyDescent="0.2">
      <c r="A550" s="7" cm="1">
        <f t="array" aca="1" ref="A550" ca="1">INDEX(Companies!$A:$A,RANDBETWEEN(2,COUNTA(Companies!$A:$A)),1)</f>
        <v>2</v>
      </c>
      <c r="B550" s="5">
        <f t="shared" si="80"/>
        <v>549</v>
      </c>
      <c r="C550" s="6">
        <f t="shared" ca="1" si="81"/>
        <v>1</v>
      </c>
      <c r="D550" s="7">
        <f ca="1">IF($B550 = 1 + N("Presidente"),
    127,
    IF($B550 = 2 + N("Vice-Presidente"),
        72,
        IF($B550 = 3 + N("Secretária bilíngue"),
            13,
            RANDBETWEEN(5,COUNT(Name!$A:$A) + 1)
        )
    )
)</f>
        <v>238</v>
      </c>
      <c r="E550" s="7" t="str">
        <f ca="1" xml:space="preserve">
VLOOKUP(
  $D550,
  Name!$A:$B,
  2,
  FALSE
)
&amp; " " &amp;
IF($B550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Arruda Amor</v>
      </c>
      <c r="F550" s="7">
        <v>2</v>
      </c>
      <c r="G550" s="7" t="str" cm="1">
        <f t="array" aca="1" ref="G550" ca="1">VLOOKUP(INDEX(States!$B:$B,RANDBETWEEN(2,COUNTA(States!$A:$A)),1),States!$B:$C,2,FALSE)</f>
        <v>PORTO</v>
      </c>
      <c r="H550" s="7" t="str">
        <f ca="1">VLOOKUP($D550,Name!$A:$C,3,FALSE)</f>
        <v>M</v>
      </c>
      <c r="I550" s="7" cm="1">
        <f t="array" aca="1" ref="I550" ca="1">INDEX('Marital status'!$A:$A,RANDBETWEEN(2,COUNTA('Marital status'!$A:$A)),1)</f>
        <v>3</v>
      </c>
      <c r="J550" s="7">
        <f t="shared" ca="1" si="82"/>
        <v>4</v>
      </c>
      <c r="K550" s="8">
        <f t="shared" ca="1" si="83"/>
        <v>21027</v>
      </c>
      <c r="L550" s="6">
        <f t="shared" ca="1" si="84"/>
        <v>4</v>
      </c>
      <c r="M550" s="7">
        <f ca="1" xml:space="preserve">
  IF(OR($N550 = 2, $N550 = 3, $N550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50" s="6">
        <f t="shared" ca="1" si="85"/>
        <v>6</v>
      </c>
      <c r="O550" s="7" t="str">
        <f ca="1">VLOOKUP($N550,Roles!$A:$B,2,FALSE)</f>
        <v>Intern</v>
      </c>
      <c r="P550" s="6" t="e">
        <f t="shared" ca="1" si="86"/>
        <v>#N/A</v>
      </c>
      <c r="Q550" s="8">
        <f ca="1" xml:space="preserve">
IF(
  OR(
    $N550=5,$N550=6,$N550=7,$N550=8,$N550=14
  ),
  36161,
  IF(
     (
      (TODAY() - $K550) / 365
     ) &lt; 19,
      TODAY(),
      RANDBETWEEN(36161,TODAY())
  )
)</f>
        <v>36161</v>
      </c>
      <c r="R550" s="6">
        <f ca="1">RANDBETWEEN(2,COUNTA('Recruitment source'!$A:$A))</f>
        <v>12</v>
      </c>
      <c r="S550" s="8" t="e">
        <f t="shared" ca="1" si="87"/>
        <v>#N/A</v>
      </c>
      <c r="T550" s="6" t="e">
        <f t="shared" ca="1" si="88"/>
        <v>#N/A</v>
      </c>
      <c r="U550" s="6">
        <f t="shared" ca="1" si="89"/>
        <v>3</v>
      </c>
      <c r="V550" s="1">
        <f ca="1" xml:space="preserve">
IF($N550 = 5 + N("Presidente"),
    27000,
    IF($N550 = 6 + N("Vice-presidente"),
        23000,
        IF(OR($N550 = 8, $N550= 13, $N550 = 12) + N("Secretária bilíngue ou coordenador ou especialista"),
            8000,
            IF($N550 = 7 + N("Diretor"),
                15000,
                IF($N550 = 14 + N("Gerente"),
                    12000,
                    IF($N550 = 9 + N("Estagiário"),
                        705,
                        IF($N550 = 10 + N("Trainee"),
                            805,
                            IF($N550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IF($L550 = 7,
  500,
  IF($L550 = 8,
    1000,
    IF($L550 = 9,
      1500,
      IF($L550 = 10,
        2000,
        0
      )
    )
  )
)
+
N("Adicional no salário por área")
+
IF($M550 = 14 + N("Tecnologia da Informação"),
  120,
  IF($M550 = 16 + N("Vendas"),
    110,
    IF($M550 = 15 + N("Jurídico"),
      100,
      IF(OR($M550 = 8, $M550 = 9, $M550 = 11) + N("Recursos humanos ou comercial ou comunicação e marketing"),
        80,
        0
      )
    )
  )
)
+
N("Adicionando pegadinha")
+
IF(AND($M550 = 16, $L550 = 9, $N550 = 11) + N("Se for de vendas, com mestrado, analista sênior"),
  IF($J550 = 5,
    100,
    0
  )
  +
  IF($H550 = "M",
    200,
    0
  ),
  0
)</f>
        <v>23000</v>
      </c>
    </row>
    <row r="551" spans="1:22" x14ac:dyDescent="0.2">
      <c r="A551" s="7" cm="1">
        <f t="array" aca="1" ref="A551" ca="1">INDEX(Companies!$A:$A,RANDBETWEEN(2,COUNTA(Companies!$A:$A)),1)</f>
        <v>2</v>
      </c>
      <c r="B551" s="5">
        <f t="shared" si="80"/>
        <v>550</v>
      </c>
      <c r="C551" s="6">
        <f t="shared" ca="1" si="81"/>
        <v>1</v>
      </c>
      <c r="D551" s="7">
        <f ca="1">IF($B551 = 1 + N("Presidente"),
    127,
    IF($B551 = 2 + N("Vice-Presidente"),
        72,
        IF($B551 = 3 + N("Secretária bilíngue"),
            13,
            RANDBETWEEN(5,COUNT(Name!$A:$A) + 1)
        )
    )
)</f>
        <v>125</v>
      </c>
      <c r="E551" s="7" t="str">
        <f ca="1" xml:space="preserve">
VLOOKUP(
  $D551,
  Name!$A:$B,
  2,
  FALSE
)
&amp; " " &amp;
IF($B551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Fernandes Andrade</v>
      </c>
      <c r="F551" s="7">
        <v>2</v>
      </c>
      <c r="G551" s="7" t="str" cm="1">
        <f t="array" aca="1" ref="G551" ca="1">VLOOKUP(INDEX(States!$B:$B,RANDBETWEEN(2,COUNTA(States!$A:$A)),1),States!$B:$C,2,FALSE)</f>
        <v>Guarda</v>
      </c>
      <c r="H551" s="7" t="str">
        <f ca="1">VLOOKUP($D551,Name!$A:$C,3,FALSE)</f>
        <v>M</v>
      </c>
      <c r="I551" s="7" cm="1">
        <f t="array" aca="1" ref="I551" ca="1">INDEX('Marital status'!$A:$A,RANDBETWEEN(2,COUNTA('Marital status'!$A:$A)),1)</f>
        <v>3</v>
      </c>
      <c r="J551" s="7">
        <f t="shared" ca="1" si="82"/>
        <v>5</v>
      </c>
      <c r="K551" s="8">
        <f t="shared" ca="1" si="83"/>
        <v>36121</v>
      </c>
      <c r="L551" s="6">
        <f t="shared" ca="1" si="84"/>
        <v>4</v>
      </c>
      <c r="M551" s="7">
        <f ca="1" xml:space="preserve">
  IF(OR($N551 = 2, $N551 = 3, $N551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551" s="6">
        <f t="shared" ca="1" si="85"/>
        <v>8</v>
      </c>
      <c r="O551" s="7" t="str">
        <f ca="1">VLOOKUP($N551,Roles!$A:$B,2,FALSE)</f>
        <v>Analyst</v>
      </c>
      <c r="P551" s="6">
        <f t="shared" ca="1" si="86"/>
        <v>2</v>
      </c>
      <c r="Q551" s="8">
        <f ca="1" xml:space="preserve">
IF(
  OR(
    $N551=5,$N551=6,$N551=7,$N551=8,$N551=14
  ),
  36161,
  IF(
     (
      (TODAY() - $K551) / 365
     ) &lt; 19,
      TODAY(),
      RANDBETWEEN(36161,TODAY())
  )
)</f>
        <v>36161</v>
      </c>
      <c r="R551" s="6">
        <f ca="1">RANDBETWEEN(2,COUNTA('Recruitment source'!$A:$A))</f>
        <v>2</v>
      </c>
      <c r="S551" s="8" t="e">
        <f t="shared" ca="1" si="87"/>
        <v>#N/A</v>
      </c>
      <c r="T551" s="6" t="e">
        <f t="shared" ca="1" si="88"/>
        <v>#N/A</v>
      </c>
      <c r="U551" s="6">
        <f t="shared" ca="1" si="89"/>
        <v>2</v>
      </c>
      <c r="V551" s="1">
        <f ca="1" xml:space="preserve">
IF($N551 = 5 + N("Presidente"),
    27000,
    IF($N551 = 6 + N("Vice-presidente"),
        23000,
        IF(OR($N551 = 8, $N551= 13, $N551 = 12) + N("Secretária bilíngue ou coordenador ou especialista"),
            8000,
            IF($N551 = 7 + N("Diretor"),
                15000,
                IF($N551 = 14 + N("Gerente"),
                    12000,
                    IF($N551 = 9 + N("Estagiário"),
                        705,
                        IF($N551 = 10 + N("Trainee"),
                            805,
                            IF($N551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IF($L551 = 7,
  500,
  IF($L551 = 8,
    1000,
    IF($L551 = 9,
      1500,
      IF($L551 = 10,
        2000,
        0
      )
    )
  )
)
+
N("Adicional no salário por área")
+
IF($M551 = 14 + N("Tecnologia da Informação"),
  120,
  IF($M551 = 16 + N("Vendas"),
    110,
    IF($M551 = 15 + N("Jurídico"),
      100,
      IF(OR($M551 = 8, $M551 = 9, $M551 = 11) + N("Recursos humanos ou comercial ou comunicação e marketing"),
        80,
        0
      )
    )
  )
)
+
N("Adicionando pegadinha")
+
IF(AND($M551 = 16, $L551 = 9, $N551 = 11) + N("Se for de vendas, com mestrado, analista sênior"),
  IF($J551 = 5,
    100,
    0
  )
  +
  IF($H551 = "M",
    200,
    0
  ),
  0
)</f>
        <v>8000</v>
      </c>
    </row>
    <row r="552" spans="1:22" x14ac:dyDescent="0.2">
      <c r="A552" s="7" cm="1">
        <f t="array" aca="1" ref="A552" ca="1">INDEX(Companies!$A:$A,RANDBETWEEN(2,COUNTA(Companies!$A:$A)),1)</f>
        <v>2</v>
      </c>
      <c r="B552" s="5">
        <f t="shared" si="80"/>
        <v>551</v>
      </c>
      <c r="C552" s="6">
        <f t="shared" ca="1" si="81"/>
        <v>1</v>
      </c>
      <c r="D552" s="7">
        <f ca="1">IF($B552 = 1 + N("Presidente"),
    127,
    IF($B552 = 2 + N("Vice-Presidente"),
        72,
        IF($B552 = 3 + N("Secretária bilíngue"),
            13,
            RANDBETWEEN(5,COUNT(Name!$A:$A) + 1)
        )
    )
)</f>
        <v>126</v>
      </c>
      <c r="E552" s="7" t="str">
        <f ca="1" xml:space="preserve">
VLOOKUP(
  $D552,
  Name!$A:$B,
  2,
  FALSE
)
&amp; " " &amp;
IF($B552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Rossi Duarte</v>
      </c>
      <c r="F552" s="7">
        <v>2</v>
      </c>
      <c r="G552" s="7" t="str" cm="1">
        <f t="array" aca="1" ref="G552" ca="1">VLOOKUP(INDEX(States!$B:$B,RANDBETWEEN(2,COUNTA(States!$A:$A)),1),States!$B:$C,2,FALSE)</f>
        <v xml:space="preserve"> Lisboa</v>
      </c>
      <c r="H552" s="7" t="str">
        <f ca="1">VLOOKUP($D552,Name!$A:$C,3,FALSE)</f>
        <v>M</v>
      </c>
      <c r="I552" s="7" cm="1">
        <f t="array" aca="1" ref="I552" ca="1">INDEX('Marital status'!$A:$A,RANDBETWEEN(2,COUNTA('Marital status'!$A:$A)),1)</f>
        <v>5</v>
      </c>
      <c r="J552" s="7">
        <f t="shared" ca="1" si="82"/>
        <v>2</v>
      </c>
      <c r="K552" s="8">
        <f t="shared" ca="1" si="83"/>
        <v>33354</v>
      </c>
      <c r="L552" s="6">
        <f t="shared" ca="1" si="84"/>
        <v>4</v>
      </c>
      <c r="M552" s="7">
        <f ca="1" xml:space="preserve">
  IF(OR($N552 = 2, $N552 = 3, $N552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552" s="6">
        <f t="shared" ca="1" si="85"/>
        <v>7</v>
      </c>
      <c r="O552" s="7" t="str">
        <f ca="1">VLOOKUP($N552,Roles!$A:$B,2,FALSE)</f>
        <v>Trainee</v>
      </c>
      <c r="P552" s="6" t="e">
        <f t="shared" ca="1" si="86"/>
        <v>#N/A</v>
      </c>
      <c r="Q552" s="8">
        <f ca="1" xml:space="preserve">
IF(
  OR(
    $N552=5,$N552=6,$N552=7,$N552=8,$N552=14
  ),
  36161,
  IF(
     (
      (TODAY() - $K552) / 365
     ) &lt; 19,
      TODAY(),
      RANDBETWEEN(36161,TODAY())
  )
)</f>
        <v>36161</v>
      </c>
      <c r="R552" s="6">
        <f ca="1">RANDBETWEEN(2,COUNTA('Recruitment source'!$A:$A))</f>
        <v>5</v>
      </c>
      <c r="S552" s="8" t="e">
        <f t="shared" ca="1" si="87"/>
        <v>#N/A</v>
      </c>
      <c r="T552" s="6" t="e">
        <f t="shared" ca="1" si="88"/>
        <v>#N/A</v>
      </c>
      <c r="U552" s="6">
        <f t="shared" ca="1" si="89"/>
        <v>3</v>
      </c>
      <c r="V552" s="1">
        <f ca="1" xml:space="preserve">
IF($N552 = 5 + N("Presidente"),
    27000,
    IF($N552 = 6 + N("Vice-presidente"),
        23000,
        IF(OR($N552 = 8, $N552= 13, $N552 = 12) + N("Secretária bilíngue ou coordenador ou especialista"),
            8000,
            IF($N552 = 7 + N("Diretor"),
                15000,
                IF($N552 = 14 + N("Gerente"),
                    12000,
                    IF($N552 = 9 + N("Estagiário"),
                        705,
                        IF($N552 = 10 + N("Trainee"),
                            805,
                            IF($N552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IF($L552 = 7,
  500,
  IF($L552 = 8,
    1000,
    IF($L552 = 9,
      1500,
      IF($L552 = 10,
        2000,
        0
      )
    )
  )
)
+
N("Adicional no salário por área")
+
IF($M552 = 14 + N("Tecnologia da Informação"),
  120,
  IF($M552 = 16 + N("Vendas"),
    110,
    IF($M552 = 15 + N("Jurídico"),
      100,
      IF(OR($M552 = 8, $M552 = 9, $M552 = 11) + N("Recursos humanos ou comercial ou comunicação e marketing"),
        80,
        0
      )
    )
  )
)
+
N("Adicionando pegadinha")
+
IF(AND($M552 = 16, $L552 = 9, $N552 = 11) + N("Se for de vendas, com mestrado, analista sênior"),
  IF($J552 = 5,
    100,
    0
  )
  +
  IF($H552 = "M",
    200,
    0
  ),
  0
)</f>
        <v>15000</v>
      </c>
    </row>
    <row r="553" spans="1:22" x14ac:dyDescent="0.2">
      <c r="A553" s="7" cm="1">
        <f t="array" aca="1" ref="A553" ca="1">INDEX(Companies!$A:$A,RANDBETWEEN(2,COUNTA(Companies!$A:$A)),1)</f>
        <v>2</v>
      </c>
      <c r="B553" s="5">
        <f t="shared" si="80"/>
        <v>552</v>
      </c>
      <c r="C553" s="6">
        <f t="shared" ca="1" si="81"/>
        <v>1</v>
      </c>
      <c r="D553" s="7">
        <f ca="1">IF($B553 = 1 + N("Presidente"),
    127,
    IF($B553 = 2 + N("Vice-Presidente"),
        72,
        IF($B553 = 3 + N("Secretária bilíngue"),
            13,
            RANDBETWEEN(5,COUNT(Name!$A:$A) + 1)
        )
    )
)</f>
        <v>125</v>
      </c>
      <c r="E553" s="7" t="str">
        <f ca="1" xml:space="preserve">
VLOOKUP(
  $D553,
  Name!$A:$B,
  2,
  FALSE
)
&amp; " " &amp;
IF($B553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Andrade Figo</v>
      </c>
      <c r="F553" s="7">
        <v>2</v>
      </c>
      <c r="G553" s="7" t="str" cm="1">
        <f t="array" aca="1" ref="G553" ca="1">VLOOKUP(INDEX(States!$B:$B,RANDBETWEEN(2,COUNTA(States!$A:$A)),1),States!$B:$C,2,FALSE)</f>
        <v>AveirO</v>
      </c>
      <c r="H553" s="7" t="str">
        <f ca="1">VLOOKUP($D553,Name!$A:$C,3,FALSE)</f>
        <v>M</v>
      </c>
      <c r="I553" s="7" cm="1">
        <f t="array" aca="1" ref="I553" ca="1">INDEX('Marital status'!$A:$A,RANDBETWEEN(2,COUNTA('Marital status'!$A:$A)),1)</f>
        <v>6</v>
      </c>
      <c r="J553" s="7">
        <f t="shared" ca="1" si="82"/>
        <v>3</v>
      </c>
      <c r="K553" s="8">
        <f t="shared" ca="1" si="83"/>
        <v>34171</v>
      </c>
      <c r="L553" s="6">
        <f t="shared" ca="1" si="84"/>
        <v>5</v>
      </c>
      <c r="M553" s="7">
        <f ca="1" xml:space="preserve">
  IF(OR($N553 = 2, $N553 = 3, $N553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53" s="6">
        <f t="shared" ca="1" si="85"/>
        <v>8</v>
      </c>
      <c r="O553" s="7" t="str">
        <f ca="1">VLOOKUP($N553,Roles!$A:$B,2,FALSE)</f>
        <v>Analyst</v>
      </c>
      <c r="P553" s="6">
        <f t="shared" ca="1" si="86"/>
        <v>2</v>
      </c>
      <c r="Q553" s="8">
        <f ca="1" xml:space="preserve">
IF(
  OR(
    $N553=5,$N553=6,$N553=7,$N553=8,$N553=14
  ),
  36161,
  IF(
     (
      (TODAY() - $K553) / 365
     ) &lt; 19,
      TODAY(),
      RANDBETWEEN(36161,TODAY())
  )
)</f>
        <v>36161</v>
      </c>
      <c r="R553" s="6">
        <f ca="1">RANDBETWEEN(2,COUNTA('Recruitment source'!$A:$A))</f>
        <v>8</v>
      </c>
      <c r="S553" s="8" t="e">
        <f t="shared" ca="1" si="87"/>
        <v>#N/A</v>
      </c>
      <c r="T553" s="6" t="e">
        <f t="shared" ca="1" si="88"/>
        <v>#N/A</v>
      </c>
      <c r="U553" s="6">
        <f t="shared" ca="1" si="89"/>
        <v>5</v>
      </c>
      <c r="V553" s="1">
        <f ca="1" xml:space="preserve">
IF($N553 = 5 + N("Presidente"),
    27000,
    IF($N553 = 6 + N("Vice-presidente"),
        23000,
        IF(OR($N553 = 8, $N553= 13, $N553 = 12) + N("Secretária bilíngue ou coordenador ou especialista"),
            8000,
            IF($N553 = 7 + N("Diretor"),
                15000,
                IF($N553 = 14 + N("Gerente"),
                    12000,
                    IF($N553 = 9 + N("Estagiário"),
                        705,
                        IF($N553 = 10 + N("Trainee"),
                            805,
                            IF($N553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IF($L553 = 7,
  500,
  IF($L553 = 8,
    1000,
    IF($L553 = 9,
      1500,
      IF($L553 = 10,
        2000,
        0
      )
    )
  )
)
+
N("Adicional no salário por área")
+
IF($M553 = 14 + N("Tecnologia da Informação"),
  120,
  IF($M553 = 16 + N("Vendas"),
    110,
    IF($M553 = 15 + N("Jurídico"),
      100,
      IF(OR($M553 = 8, $M553 = 9, $M553 = 11) + N("Recursos humanos ou comercial ou comunicação e marketing"),
        80,
        0
      )
    )
  )
)
+
N("Adicionando pegadinha")
+
IF(AND($M553 = 16, $L553 = 9, $N553 = 11) + N("Se for de vendas, com mestrado, analista sênior"),
  IF($J553 = 5,
    100,
    0
  )
  +
  IF($H553 = "M",
    200,
    0
  ),
  0
)</f>
        <v>8000</v>
      </c>
    </row>
    <row r="554" spans="1:22" x14ac:dyDescent="0.2">
      <c r="A554" s="7" cm="1">
        <f t="array" aca="1" ref="A554" ca="1">INDEX(Companies!$A:$A,RANDBETWEEN(2,COUNTA(Companies!$A:$A)),1)</f>
        <v>2</v>
      </c>
      <c r="B554" s="5">
        <f t="shared" si="80"/>
        <v>553</v>
      </c>
      <c r="C554" s="6">
        <f t="shared" ca="1" si="81"/>
        <v>1</v>
      </c>
      <c r="D554" s="7">
        <f ca="1">IF($B554 = 1 + N("Presidente"),
    127,
    IF($B554 = 2 + N("Vice-Presidente"),
        72,
        IF($B554 = 3 + N("Secretária bilíngue"),
            13,
            RANDBETWEEN(5,COUNT(Name!$A:$A) + 1)
        )
    )
)</f>
        <v>101</v>
      </c>
      <c r="E554" s="7" t="str">
        <f ca="1" xml:space="preserve">
VLOOKUP(
  $D554,
  Name!$A:$B,
  2,
  FALSE
)
&amp; " " &amp;
IF($B554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Bactista Martins</v>
      </c>
      <c r="F554" s="7">
        <v>2</v>
      </c>
      <c r="G554" s="7" t="str" cm="1">
        <f t="array" aca="1" ref="G554" ca="1">VLOOKUP(INDEX(States!$B:$B,RANDBETWEEN(2,COUNTA(States!$A:$A)),1),States!$B:$C,2,FALSE)</f>
        <v>braga</v>
      </c>
      <c r="H554" s="7" t="str">
        <f ca="1">VLOOKUP($D554,Name!$A:$C,3,FALSE)</f>
        <v>M</v>
      </c>
      <c r="I554" s="7" cm="1">
        <f t="array" aca="1" ref="I554" ca="1">INDEX('Marital status'!$A:$A,RANDBETWEEN(2,COUNTA('Marital status'!$A:$A)),1)</f>
        <v>5</v>
      </c>
      <c r="J554" s="7">
        <f t="shared" ca="1" si="82"/>
        <v>2</v>
      </c>
      <c r="K554" s="8">
        <f t="shared" ca="1" si="83"/>
        <v>32516</v>
      </c>
      <c r="L554" s="6">
        <f t="shared" ca="1" si="84"/>
        <v>4</v>
      </c>
      <c r="M554" s="7">
        <f ca="1" xml:space="preserve">
  IF(OR($N554 = 2, $N554 = 3, $N554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554" s="6">
        <f t="shared" ca="1" si="85"/>
        <v>7</v>
      </c>
      <c r="O554" s="7" t="str">
        <f ca="1">VLOOKUP($N554,Roles!$A:$B,2,FALSE)</f>
        <v>Trainee</v>
      </c>
      <c r="P554" s="6" t="e">
        <f t="shared" ca="1" si="86"/>
        <v>#N/A</v>
      </c>
      <c r="Q554" s="8">
        <f ca="1" xml:space="preserve">
IF(
  OR(
    $N554=5,$N554=6,$N554=7,$N554=8,$N554=14
  ),
  36161,
  IF(
     (
      (TODAY() - $K554) / 365
     ) &lt; 19,
      TODAY(),
      RANDBETWEEN(36161,TODAY())
  )
)</f>
        <v>36161</v>
      </c>
      <c r="R554" s="6">
        <f ca="1">RANDBETWEEN(2,COUNTA('Recruitment source'!$A:$A))</f>
        <v>5</v>
      </c>
      <c r="S554" s="8" t="e">
        <f t="shared" ca="1" si="87"/>
        <v>#N/A</v>
      </c>
      <c r="T554" s="6" t="e">
        <f t="shared" ca="1" si="88"/>
        <v>#N/A</v>
      </c>
      <c r="U554" s="6">
        <f t="shared" ca="1" si="89"/>
        <v>5</v>
      </c>
      <c r="V554" s="1">
        <f ca="1" xml:space="preserve">
IF($N554 = 5 + N("Presidente"),
    27000,
    IF($N554 = 6 + N("Vice-presidente"),
        23000,
        IF(OR($N554 = 8, $N554= 13, $N554 = 12) + N("Secretária bilíngue ou coordenador ou especialista"),
            8000,
            IF($N554 = 7 + N("Diretor"),
                15000,
                IF($N554 = 14 + N("Gerente"),
                    12000,
                    IF($N554 = 9 + N("Estagiário"),
                        705,
                        IF($N554 = 10 + N("Trainee"),
                            805,
                            IF($N554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IF($L554 = 7,
  500,
  IF($L554 = 8,
    1000,
    IF($L554 = 9,
      1500,
      IF($L554 = 10,
        2000,
        0
      )
    )
  )
)
+
N("Adicional no salário por área")
+
IF($M554 = 14 + N("Tecnologia da Informação"),
  120,
  IF($M554 = 16 + N("Vendas"),
    110,
    IF($M554 = 15 + N("Jurídico"),
      100,
      IF(OR($M554 = 8, $M554 = 9, $M554 = 11) + N("Recursos humanos ou comercial ou comunicação e marketing"),
        80,
        0
      )
    )
  )
)
+
N("Adicionando pegadinha")
+
IF(AND($M554 = 16, $L554 = 9, $N554 = 11) + N("Se for de vendas, com mestrado, analista sênior"),
  IF($J554 = 5,
    100,
    0
  )
  +
  IF($H554 = "M",
    200,
    0
  ),
  0
)</f>
        <v>15000</v>
      </c>
    </row>
    <row r="555" spans="1:22" x14ac:dyDescent="0.2">
      <c r="A555" s="7" cm="1">
        <f t="array" aca="1" ref="A555" ca="1">INDEX(Companies!$A:$A,RANDBETWEEN(2,COUNTA(Companies!$A:$A)),1)</f>
        <v>2</v>
      </c>
      <c r="B555" s="5">
        <f t="shared" si="80"/>
        <v>554</v>
      </c>
      <c r="C555" s="6">
        <f t="shared" ca="1" si="81"/>
        <v>0</v>
      </c>
      <c r="D555" s="7">
        <f ca="1">IF($B555 = 1 + N("Presidente"),
    127,
    IF($B555 = 2 + N("Vice-Presidente"),
        72,
        IF($B555 = 3 + N("Secretária bilíngue"),
            13,
            RANDBETWEEN(5,COUNT(Name!$A:$A) + 1)
        )
    )
)</f>
        <v>84</v>
      </c>
      <c r="E555" s="7" t="str">
        <f ca="1" xml:space="preserve">
VLOOKUP(
  $D555,
  Name!$A:$B,
  2,
  FALSE
)
&amp; " " &amp;
IF($B555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Negreiros Longo</v>
      </c>
      <c r="F555" s="7">
        <v>2</v>
      </c>
      <c r="G555" s="7" t="str" cm="1">
        <f t="array" aca="1" ref="G555" ca="1">VLOOKUP(INDEX(States!$B:$B,RANDBETWEEN(2,COUNTA(States!$A:$A)),1),States!$B:$C,2,FALSE)</f>
        <v xml:space="preserve"> ÉVORA</v>
      </c>
      <c r="H555" s="7" t="str">
        <f ca="1">VLOOKUP($D555,Name!$A:$C,3,FALSE)</f>
        <v>M</v>
      </c>
      <c r="I555" s="7" cm="1">
        <f t="array" aca="1" ref="I555" ca="1">INDEX('Marital status'!$A:$A,RANDBETWEEN(2,COUNTA('Marital status'!$A:$A)),1)</f>
        <v>2</v>
      </c>
      <c r="J555" s="7">
        <f t="shared" ca="1" si="82"/>
        <v>2</v>
      </c>
      <c r="K555" s="8">
        <f t="shared" ca="1" si="83"/>
        <v>35513</v>
      </c>
      <c r="L555" s="6">
        <f t="shared" ca="1" si="84"/>
        <v>5</v>
      </c>
      <c r="M555" s="7">
        <f ca="1" xml:space="preserve">
  IF(OR($N555 = 2, $N555 = 3, $N555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55" s="6">
        <f t="shared" ca="1" si="85"/>
        <v>8</v>
      </c>
      <c r="O555" s="7" t="str">
        <f ca="1">VLOOKUP($N555,Roles!$A:$B,2,FALSE)</f>
        <v>Analyst</v>
      </c>
      <c r="P555" s="6">
        <f t="shared" ca="1" si="86"/>
        <v>2</v>
      </c>
      <c r="Q555" s="8">
        <f ca="1" xml:space="preserve">
IF(
  OR(
    $N555=5,$N555=6,$N555=7,$N555=8,$N555=14
  ),
  36161,
  IF(
     (
      (TODAY() - $K555) / 365
     ) &lt; 19,
      TODAY(),
      RANDBETWEEN(36161,TODAY())
  )
)</f>
        <v>36161</v>
      </c>
      <c r="R555" s="6">
        <f ca="1">RANDBETWEEN(2,COUNTA('Recruitment source'!$A:$A))</f>
        <v>7</v>
      </c>
      <c r="S555" s="8">
        <f t="shared" ca="1" si="87"/>
        <v>39830</v>
      </c>
      <c r="T555" s="6">
        <f t="shared" ca="1" si="88"/>
        <v>4</v>
      </c>
      <c r="U555" s="6">
        <f t="shared" ca="1" si="89"/>
        <v>1</v>
      </c>
      <c r="V555" s="1">
        <f ca="1" xml:space="preserve">
IF($N555 = 5 + N("Presidente"),
    27000,
    IF($N555 = 6 + N("Vice-presidente"),
        23000,
        IF(OR($N555 = 8, $N555= 13, $N555 = 12) + N("Secretária bilíngue ou coordenador ou especialista"),
            8000,
            IF($N555 = 7 + N("Diretor"),
                15000,
                IF($N555 = 14 + N("Gerente"),
                    12000,
                    IF($N555 = 9 + N("Estagiário"),
                        705,
                        IF($N555 = 10 + N("Trainee"),
                            805,
                            IF($N555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IF($L555 = 7,
  500,
  IF($L555 = 8,
    1000,
    IF($L555 = 9,
      1500,
      IF($L555 = 10,
        2000,
        0
      )
    )
  )
)
+
N("Adicional no salário por área")
+
IF($M555 = 14 + N("Tecnologia da Informação"),
  120,
  IF($M555 = 16 + N("Vendas"),
    110,
    IF($M555 = 15 + N("Jurídico"),
      100,
      IF(OR($M555 = 8, $M555 = 9, $M555 = 11) + N("Recursos humanos ou comercial ou comunicação e marketing"),
        80,
        0
      )
    )
  )
)
+
N("Adicionando pegadinha")
+
IF(AND($M555 = 16, $L555 = 9, $N555 = 11) + N("Se for de vendas, com mestrado, analista sênior"),
  IF($J555 = 5,
    100,
    0
  )
  +
  IF($H555 = "M",
    200,
    0
  ),
  0
)</f>
        <v>8080</v>
      </c>
    </row>
    <row r="556" spans="1:22" x14ac:dyDescent="0.2">
      <c r="A556" s="7" cm="1">
        <f t="array" aca="1" ref="A556" ca="1">INDEX(Companies!$A:$A,RANDBETWEEN(2,COUNTA(Companies!$A:$A)),1)</f>
        <v>2</v>
      </c>
      <c r="B556" s="5">
        <f t="shared" si="80"/>
        <v>555</v>
      </c>
      <c r="C556" s="6">
        <f t="shared" ca="1" si="81"/>
        <v>1</v>
      </c>
      <c r="D556" s="7">
        <f ca="1">IF($B556 = 1 + N("Presidente"),
    127,
    IF($B556 = 2 + N("Vice-Presidente"),
        72,
        IF($B556 = 3 + N("Secretária bilíngue"),
            13,
            RANDBETWEEN(5,COUNT(Name!$A:$A) + 1)
        )
    )
)</f>
        <v>243</v>
      </c>
      <c r="E556" s="7" t="str">
        <f ca="1" xml:space="preserve">
VLOOKUP(
  $D556,
  Name!$A:$B,
  2,
  FALSE
)
&amp; " " &amp;
IF($B556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Tavarez Pasquim</v>
      </c>
      <c r="F556" s="7">
        <v>2</v>
      </c>
      <c r="G556" s="7" t="str" cm="1">
        <f t="array" aca="1" ref="G556" ca="1">VLOOKUP(INDEX(States!$B:$B,RANDBETWEEN(2,COUNTA(States!$A:$A)),1),States!$B:$C,2,FALSE)</f>
        <v>Castelo Branco</v>
      </c>
      <c r="H556" s="7" t="str">
        <f ca="1">VLOOKUP($D556,Name!$A:$C,3,FALSE)</f>
        <v>M</v>
      </c>
      <c r="I556" s="7" cm="1">
        <f t="array" aca="1" ref="I556" ca="1">INDEX('Marital status'!$A:$A,RANDBETWEEN(2,COUNTA('Marital status'!$A:$A)),1)</f>
        <v>3</v>
      </c>
      <c r="J556" s="7">
        <f t="shared" ca="1" si="82"/>
        <v>2</v>
      </c>
      <c r="K556" s="8">
        <f t="shared" ca="1" si="83"/>
        <v>30863</v>
      </c>
      <c r="L556" s="6">
        <f t="shared" ca="1" si="84"/>
        <v>4</v>
      </c>
      <c r="M556" s="7">
        <f ca="1" xml:space="preserve">
  IF(OR($N556 = 2, $N556 = 3, $N556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56" s="6">
        <f t="shared" ca="1" si="85"/>
        <v>7</v>
      </c>
      <c r="O556" s="7" t="str">
        <f ca="1">VLOOKUP($N556,Roles!$A:$B,2,FALSE)</f>
        <v>Trainee</v>
      </c>
      <c r="P556" s="6" t="e">
        <f t="shared" ca="1" si="86"/>
        <v>#N/A</v>
      </c>
      <c r="Q556" s="8">
        <f ca="1" xml:space="preserve">
IF(
  OR(
    $N556=5,$N556=6,$N556=7,$N556=8,$N556=14
  ),
  36161,
  IF(
     (
      (TODAY() - $K556) / 365
     ) &lt; 19,
      TODAY(),
      RANDBETWEEN(36161,TODAY())
  )
)</f>
        <v>36161</v>
      </c>
      <c r="R556" s="6">
        <f ca="1">RANDBETWEEN(2,COUNTA('Recruitment source'!$A:$A))</f>
        <v>4</v>
      </c>
      <c r="S556" s="8" t="e">
        <f t="shared" ca="1" si="87"/>
        <v>#N/A</v>
      </c>
      <c r="T556" s="6" t="e">
        <f t="shared" ca="1" si="88"/>
        <v>#N/A</v>
      </c>
      <c r="U556" s="6">
        <f t="shared" ca="1" si="89"/>
        <v>3</v>
      </c>
      <c r="V556" s="1">
        <f ca="1" xml:space="preserve">
IF($N556 = 5 + N("Presidente"),
    27000,
    IF($N556 = 6 + N("Vice-presidente"),
        23000,
        IF(OR($N556 = 8, $N556= 13, $N556 = 12) + N("Secretária bilíngue ou coordenador ou especialista"),
            8000,
            IF($N556 = 7 + N("Diretor"),
                15000,
                IF($N556 = 14 + N("Gerente"),
                    12000,
                    IF($N556 = 9 + N("Estagiário"),
                        705,
                        IF($N556 = 10 + N("Trainee"),
                            805,
                            IF($N556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IF($L556 = 7,
  500,
  IF($L556 = 8,
    1000,
    IF($L556 = 9,
      1500,
      IF($L556 = 10,
        2000,
        0
      )
    )
  )
)
+
N("Adicional no salário por área")
+
IF($M556 = 14 + N("Tecnologia da Informação"),
  120,
  IF($M556 = 16 + N("Vendas"),
    110,
    IF($M556 = 15 + N("Jurídico"),
      100,
      IF(OR($M556 = 8, $M556 = 9, $M556 = 11) + N("Recursos humanos ou comercial ou comunicação e marketing"),
        80,
        0
      )
    )
  )
)
+
N("Adicionando pegadinha")
+
IF(AND($M556 = 16, $L556 = 9, $N556 = 11) + N("Se for de vendas, com mestrado, analista sênior"),
  IF($J556 = 5,
    100,
    0
  )
  +
  IF($H556 = "M",
    200,
    0
  ),
  0
)</f>
        <v>15000</v>
      </c>
    </row>
    <row r="557" spans="1:22" x14ac:dyDescent="0.2">
      <c r="A557" s="7" cm="1">
        <f t="array" aca="1" ref="A557" ca="1">INDEX(Companies!$A:$A,RANDBETWEEN(2,COUNTA(Companies!$A:$A)),1)</f>
        <v>2</v>
      </c>
      <c r="B557" s="5">
        <f t="shared" si="80"/>
        <v>556</v>
      </c>
      <c r="C557" s="6">
        <f t="shared" ca="1" si="81"/>
        <v>1</v>
      </c>
      <c r="D557" s="7">
        <f ca="1">IF($B557 = 1 + N("Presidente"),
    127,
    IF($B557 = 2 + N("Vice-Presidente"),
        72,
        IF($B557 = 3 + N("Secretária bilíngue"),
            13,
            RANDBETWEEN(5,COUNT(Name!$A:$A) + 1)
        )
    )
)</f>
        <v>103</v>
      </c>
      <c r="E557" s="7" t="str">
        <f ca="1" xml:space="preserve">
VLOOKUP(
  $D557,
  Name!$A:$B,
  2,
  FALSE
)
&amp; " " &amp;
IF($B557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Lombardi Pedroso</v>
      </c>
      <c r="F557" s="7">
        <v>2</v>
      </c>
      <c r="G557" s="7" t="str" cm="1">
        <f t="array" aca="1" ref="G557" ca="1">VLOOKUP(INDEX(States!$B:$B,RANDBETWEEN(2,COUNTA(States!$A:$A)),1),States!$B:$C,2,FALSE)</f>
        <v>Guarda</v>
      </c>
      <c r="H557" s="7" t="str">
        <f ca="1">VLOOKUP($D557,Name!$A:$C,3,FALSE)</f>
        <v>M</v>
      </c>
      <c r="I557" s="7" cm="1">
        <f t="array" aca="1" ref="I557" ca="1">INDEX('Marital status'!$A:$A,RANDBETWEEN(2,COUNTA('Marital status'!$A:$A)),1)</f>
        <v>5</v>
      </c>
      <c r="J557" s="7">
        <f t="shared" ca="1" si="82"/>
        <v>2</v>
      </c>
      <c r="K557" s="8">
        <f t="shared" ca="1" si="83"/>
        <v>35537</v>
      </c>
      <c r="L557" s="6">
        <f t="shared" ca="1" si="84"/>
        <v>5</v>
      </c>
      <c r="M557" s="7">
        <f ca="1" xml:space="preserve">
  IF(OR($N557 = 2, $N557 = 3, $N557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57" s="6">
        <f t="shared" ca="1" si="85"/>
        <v>8</v>
      </c>
      <c r="O557" s="7" t="str">
        <f ca="1">VLOOKUP($N557,Roles!$A:$B,2,FALSE)</f>
        <v>Analyst</v>
      </c>
      <c r="P557" s="6">
        <f t="shared" ca="1" si="86"/>
        <v>3</v>
      </c>
      <c r="Q557" s="8">
        <f ca="1" xml:space="preserve">
IF(
  OR(
    $N557=5,$N557=6,$N557=7,$N557=8,$N557=14
  ),
  36161,
  IF(
     (
      (TODAY() - $K557) / 365
     ) &lt; 19,
      TODAY(),
      RANDBETWEEN(36161,TODAY())
  )
)</f>
        <v>36161</v>
      </c>
      <c r="R557" s="6">
        <f ca="1">RANDBETWEEN(2,COUNTA('Recruitment source'!$A:$A))</f>
        <v>8</v>
      </c>
      <c r="S557" s="8" t="e">
        <f t="shared" ca="1" si="87"/>
        <v>#N/A</v>
      </c>
      <c r="T557" s="6" t="e">
        <f t="shared" ca="1" si="88"/>
        <v>#N/A</v>
      </c>
      <c r="U557" s="6">
        <f t="shared" ca="1" si="89"/>
        <v>3</v>
      </c>
      <c r="V557" s="1">
        <f ca="1" xml:space="preserve">
IF($N557 = 5 + N("Presidente"),
    27000,
    IF($N557 = 6 + N("Vice-presidente"),
        23000,
        IF(OR($N557 = 8, $N557= 13, $N557 = 12) + N("Secretária bilíngue ou coordenador ou especialista"),
            8000,
            IF($N557 = 7 + N("Diretor"),
                15000,
                IF($N557 = 14 + N("Gerente"),
                    12000,
                    IF($N557 = 9 + N("Estagiário"),
                        705,
                        IF($N557 = 10 + N("Trainee"),
                            805,
                            IF($N557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IF($L557 = 7,
  500,
  IF($L557 = 8,
    1000,
    IF($L557 = 9,
      1500,
      IF($L557 = 10,
        2000,
        0
      )
    )
  )
)
+
N("Adicional no salário por área")
+
IF($M557 = 14 + N("Tecnologia da Informação"),
  120,
  IF($M557 = 16 + N("Vendas"),
    110,
    IF($M557 = 15 + N("Jurídico"),
      100,
      IF(OR($M557 = 8, $M557 = 9, $M557 = 11) + N("Recursos humanos ou comercial ou comunicação e marketing"),
        80,
        0
      )
    )
  )
)
+
N("Adicionando pegadinha")
+
IF(AND($M557 = 16, $L557 = 9, $N557 = 11) + N("Se for de vendas, com mestrado, analista sênior"),
  IF($J557 = 5,
    100,
    0
  )
  +
  IF($H557 = "M",
    200,
    0
  ),
  0
)</f>
        <v>8080</v>
      </c>
    </row>
    <row r="558" spans="1:22" x14ac:dyDescent="0.2">
      <c r="A558" s="7" cm="1">
        <f t="array" aca="1" ref="A558" ca="1">INDEX(Companies!$A:$A,RANDBETWEEN(2,COUNTA(Companies!$A:$A)),1)</f>
        <v>2</v>
      </c>
      <c r="B558" s="5">
        <f t="shared" si="80"/>
        <v>557</v>
      </c>
      <c r="C558" s="6">
        <f t="shared" ca="1" si="81"/>
        <v>1</v>
      </c>
      <c r="D558" s="7">
        <f ca="1">IF($B558 = 1 + N("Presidente"),
    127,
    IF($B558 = 2 + N("Vice-Presidente"),
        72,
        IF($B558 = 3 + N("Secretária bilíngue"),
            13,
            RANDBETWEEN(5,COUNT(Name!$A:$A) + 1)
        )
    )
)</f>
        <v>52</v>
      </c>
      <c r="E558" s="7" t="str">
        <f ca="1" xml:space="preserve">
VLOOKUP(
  $D558,
  Name!$A:$B,
  2,
  FALSE
)
&amp; " " &amp;
IF($B558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Vaz Paulista</v>
      </c>
      <c r="F558" s="7">
        <v>2</v>
      </c>
      <c r="G558" s="7" t="str" cm="1">
        <f t="array" aca="1" ref="G558" ca="1">VLOOKUP(INDEX(States!$B:$B,RANDBETWEEN(2,COUNTA(States!$A:$A)),1),States!$B:$C,2,FALSE)</f>
        <v>Portalegre</v>
      </c>
      <c r="H558" s="7" t="str">
        <f ca="1">VLOOKUP($D558,Name!$A:$C,3,FALSE)</f>
        <v>M</v>
      </c>
      <c r="I558" s="7" cm="1">
        <f t="array" aca="1" ref="I558" ca="1">INDEX('Marital status'!$A:$A,RANDBETWEEN(2,COUNTA('Marital status'!$A:$A)),1)</f>
        <v>2</v>
      </c>
      <c r="J558" s="7">
        <f t="shared" ca="1" si="82"/>
        <v>2</v>
      </c>
      <c r="K558" s="8">
        <f t="shared" ca="1" si="83"/>
        <v>28907</v>
      </c>
      <c r="L558" s="6">
        <f t="shared" ca="1" si="84"/>
        <v>4</v>
      </c>
      <c r="M558" s="7">
        <f ca="1" xml:space="preserve">
  IF(OR($N558 = 2, $N558 = 3, $N558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58" s="6">
        <f t="shared" ca="1" si="85"/>
        <v>6</v>
      </c>
      <c r="O558" s="7" t="str">
        <f ca="1">VLOOKUP($N558,Roles!$A:$B,2,FALSE)</f>
        <v>Intern</v>
      </c>
      <c r="P558" s="6" t="e">
        <f t="shared" ca="1" si="86"/>
        <v>#N/A</v>
      </c>
      <c r="Q558" s="8">
        <f ca="1" xml:space="preserve">
IF(
  OR(
    $N558=5,$N558=6,$N558=7,$N558=8,$N558=14
  ),
  36161,
  IF(
     (
      (TODAY() - $K558) / 365
     ) &lt; 19,
      TODAY(),
      RANDBETWEEN(36161,TODAY())
  )
)</f>
        <v>36161</v>
      </c>
      <c r="R558" s="6">
        <f ca="1">RANDBETWEEN(2,COUNTA('Recruitment source'!$A:$A))</f>
        <v>10</v>
      </c>
      <c r="S558" s="8" t="e">
        <f t="shared" ca="1" si="87"/>
        <v>#N/A</v>
      </c>
      <c r="T558" s="6" t="e">
        <f t="shared" ca="1" si="88"/>
        <v>#N/A</v>
      </c>
      <c r="U558" s="6">
        <f t="shared" ca="1" si="89"/>
        <v>3</v>
      </c>
      <c r="V558" s="1">
        <f ca="1" xml:space="preserve">
IF($N558 = 5 + N("Presidente"),
    27000,
    IF($N558 = 6 + N("Vice-presidente"),
        23000,
        IF(OR($N558 = 8, $N558= 13, $N558 = 12) + N("Secretária bilíngue ou coordenador ou especialista"),
            8000,
            IF($N558 = 7 + N("Diretor"),
                15000,
                IF($N558 = 14 + N("Gerente"),
                    12000,
                    IF($N558 = 9 + N("Estagiário"),
                        705,
                        IF($N558 = 10 + N("Trainee"),
                            805,
                            IF($N558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IF($L558 = 7,
  500,
  IF($L558 = 8,
    1000,
    IF($L558 = 9,
      1500,
      IF($L558 = 10,
        2000,
        0
      )
    )
  )
)
+
N("Adicional no salário por área")
+
IF($M558 = 14 + N("Tecnologia da Informação"),
  120,
  IF($M558 = 16 + N("Vendas"),
    110,
    IF($M558 = 15 + N("Jurídico"),
      100,
      IF(OR($M558 = 8, $M558 = 9, $M558 = 11) + N("Recursos humanos ou comercial ou comunicação e marketing"),
        80,
        0
      )
    )
  )
)
+
N("Adicionando pegadinha")
+
IF(AND($M558 = 16, $L558 = 9, $N558 = 11) + N("Se for de vendas, com mestrado, analista sênior"),
  IF($J558 = 5,
    100,
    0
  )
  +
  IF($H558 = "M",
    200,
    0
  ),
  0
)</f>
        <v>23000</v>
      </c>
    </row>
    <row r="559" spans="1:22" x14ac:dyDescent="0.2">
      <c r="A559" s="7" cm="1">
        <f t="array" aca="1" ref="A559" ca="1">INDEX(Companies!$A:$A,RANDBETWEEN(2,COUNTA(Companies!$A:$A)),1)</f>
        <v>2</v>
      </c>
      <c r="B559" s="5">
        <f t="shared" si="80"/>
        <v>558</v>
      </c>
      <c r="C559" s="6">
        <f t="shared" ca="1" si="81"/>
        <v>1</v>
      </c>
      <c r="D559" s="7">
        <f ca="1">IF($B559 = 1 + N("Presidente"),
    127,
    IF($B559 = 2 + N("Vice-Presidente"),
        72,
        IF($B559 = 3 + N("Secretária bilíngue"),
            13,
            RANDBETWEEN(5,COUNT(Name!$A:$A) + 1)
        )
    )
)</f>
        <v>304</v>
      </c>
      <c r="E559" s="7" t="str">
        <f ca="1" xml:space="preserve">
VLOOKUP(
  $D559,
  Name!$A:$B,
  2,
  FALSE
)
&amp; " " &amp;
IF($B559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Padrão Faro</v>
      </c>
      <c r="F559" s="7">
        <v>2</v>
      </c>
      <c r="G559" s="7" t="str" cm="1">
        <f t="array" aca="1" ref="G559" ca="1">VLOOKUP(INDEX(States!$B:$B,RANDBETWEEN(2,COUNTA(States!$A:$A)),1),States!$B:$C,2,FALSE)</f>
        <v>Viana do Castelo</v>
      </c>
      <c r="H559" s="7" t="str">
        <f ca="1">VLOOKUP($D559,Name!$A:$C,3,FALSE)</f>
        <v>M</v>
      </c>
      <c r="I559" s="7" cm="1">
        <f t="array" aca="1" ref="I559" ca="1">INDEX('Marital status'!$A:$A,RANDBETWEEN(2,COUNTA('Marital status'!$A:$A)),1)</f>
        <v>2</v>
      </c>
      <c r="J559" s="7">
        <f t="shared" ca="1" si="82"/>
        <v>2</v>
      </c>
      <c r="K559" s="8">
        <f t="shared" ca="1" si="83"/>
        <v>33420</v>
      </c>
      <c r="L559" s="6">
        <f t="shared" ca="1" si="84"/>
        <v>4</v>
      </c>
      <c r="M559" s="7">
        <f ca="1" xml:space="preserve">
  IF(OR($N559 = 2, $N559 = 3, $N559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559" s="6">
        <f t="shared" ca="1" si="85"/>
        <v>8</v>
      </c>
      <c r="O559" s="7" t="str">
        <f ca="1">VLOOKUP($N559,Roles!$A:$B,2,FALSE)</f>
        <v>Analyst</v>
      </c>
      <c r="P559" s="6">
        <f t="shared" ca="1" si="86"/>
        <v>4</v>
      </c>
      <c r="Q559" s="8">
        <f ca="1" xml:space="preserve">
IF(
  OR(
    $N559=5,$N559=6,$N559=7,$N559=8,$N559=14
  ),
  36161,
  IF(
     (
      (TODAY() - $K559) / 365
     ) &lt; 19,
      TODAY(),
      RANDBETWEEN(36161,TODAY())
  )
)</f>
        <v>36161</v>
      </c>
      <c r="R559" s="6">
        <f ca="1">RANDBETWEEN(2,COUNTA('Recruitment source'!$A:$A))</f>
        <v>6</v>
      </c>
      <c r="S559" s="8" t="e">
        <f t="shared" ca="1" si="87"/>
        <v>#N/A</v>
      </c>
      <c r="T559" s="6" t="e">
        <f t="shared" ca="1" si="88"/>
        <v>#N/A</v>
      </c>
      <c r="U559" s="6">
        <f t="shared" ca="1" si="89"/>
        <v>5</v>
      </c>
      <c r="V559" s="1">
        <f ca="1" xml:space="preserve">
IF($N559 = 5 + N("Presidente"),
    27000,
    IF($N559 = 6 + N("Vice-presidente"),
        23000,
        IF(OR($N559 = 8, $N559= 13, $N559 = 12) + N("Secretária bilíngue ou coordenador ou especialista"),
            8000,
            IF($N559 = 7 + N("Diretor"),
                15000,
                IF($N559 = 14 + N("Gerente"),
                    12000,
                    IF($N559 = 9 + N("Estagiário"),
                        705,
                        IF($N559 = 10 + N("Trainee"),
                            805,
                            IF($N559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IF($L559 = 7,
  500,
  IF($L559 = 8,
    1000,
    IF($L559 = 9,
      1500,
      IF($L559 = 10,
        2000,
        0
      )
    )
  )
)
+
N("Adicional no salário por área")
+
IF($M559 = 14 + N("Tecnologia da Informação"),
  120,
  IF($M559 = 16 + N("Vendas"),
    110,
    IF($M559 = 15 + N("Jurídico"),
      100,
      IF(OR($M559 = 8, $M559 = 9, $M559 = 11) + N("Recursos humanos ou comercial ou comunicação e marketing"),
        80,
        0
      )
    )
  )
)
+
N("Adicionando pegadinha")
+
IF(AND($M559 = 16, $L559 = 9, $N559 = 11) + N("Se for de vendas, com mestrado, analista sênior"),
  IF($J559 = 5,
    100,
    0
  )
  +
  IF($H559 = "M",
    200,
    0
  ),
  0
)</f>
        <v>8000</v>
      </c>
    </row>
    <row r="560" spans="1:22" x14ac:dyDescent="0.2">
      <c r="A560" s="7" cm="1">
        <f t="array" aca="1" ref="A560" ca="1">INDEX(Companies!$A:$A,RANDBETWEEN(2,COUNTA(Companies!$A:$A)),1)</f>
        <v>2</v>
      </c>
      <c r="B560" s="5">
        <f t="shared" si="80"/>
        <v>559</v>
      </c>
      <c r="C560" s="6">
        <f t="shared" ca="1" si="81"/>
        <v>1</v>
      </c>
      <c r="D560" s="7">
        <f ca="1">IF($B560 = 1 + N("Presidente"),
    127,
    IF($B560 = 2 + N("Vice-Presidente"),
        72,
        IF($B560 = 3 + N("Secretária bilíngue"),
            13,
            RANDBETWEEN(5,COUNT(Name!$A:$A) + 1)
        )
    )
)</f>
        <v>8</v>
      </c>
      <c r="E560" s="7" t="str">
        <f ca="1" xml:space="preserve">
VLOOKUP(
  $D560,
  Name!$A:$B,
  2,
  FALSE
)
&amp; " " &amp;
IF($B560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Noronha Santana</v>
      </c>
      <c r="F560" s="7">
        <v>2</v>
      </c>
      <c r="G560" s="7" t="str" cm="1">
        <f t="array" aca="1" ref="G560" ca="1">VLOOKUP(INDEX(States!$B:$B,RANDBETWEEN(2,COUNTA(States!$A:$A)),1),States!$B:$C,2,FALSE)</f>
        <v>braga</v>
      </c>
      <c r="H560" s="7" t="str">
        <f ca="1">VLOOKUP($D560,Name!$A:$C,3,FALSE)</f>
        <v>F</v>
      </c>
      <c r="I560" s="7" cm="1">
        <f t="array" aca="1" ref="I560" ca="1">INDEX('Marital status'!$A:$A,RANDBETWEEN(2,COUNTA('Marital status'!$A:$A)),1)</f>
        <v>5</v>
      </c>
      <c r="J560" s="7">
        <f t="shared" ca="1" si="82"/>
        <v>3</v>
      </c>
      <c r="K560" s="8">
        <f t="shared" ca="1" si="83"/>
        <v>33014</v>
      </c>
      <c r="L560" s="6">
        <f t="shared" ca="1" si="84"/>
        <v>4</v>
      </c>
      <c r="M560" s="7">
        <f ca="1" xml:space="preserve">
  IF(OR($N560 = 2, $N560 = 3, $N560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60" s="6">
        <f t="shared" ca="1" si="85"/>
        <v>7</v>
      </c>
      <c r="O560" s="7" t="str">
        <f ca="1">VLOOKUP($N560,Roles!$A:$B,2,FALSE)</f>
        <v>Trainee</v>
      </c>
      <c r="P560" s="6" t="e">
        <f t="shared" ca="1" si="86"/>
        <v>#N/A</v>
      </c>
      <c r="Q560" s="8">
        <f ca="1" xml:space="preserve">
IF(
  OR(
    $N560=5,$N560=6,$N560=7,$N560=8,$N560=14
  ),
  36161,
  IF(
     (
      (TODAY() - $K560) / 365
     ) &lt; 19,
      TODAY(),
      RANDBETWEEN(36161,TODAY())
  )
)</f>
        <v>36161</v>
      </c>
      <c r="R560" s="6">
        <f ca="1">RANDBETWEEN(2,COUNTA('Recruitment source'!$A:$A))</f>
        <v>2</v>
      </c>
      <c r="S560" s="8" t="e">
        <f t="shared" ca="1" si="87"/>
        <v>#N/A</v>
      </c>
      <c r="T560" s="6" t="e">
        <f t="shared" ca="1" si="88"/>
        <v>#N/A</v>
      </c>
      <c r="U560" s="6">
        <f t="shared" ca="1" si="89"/>
        <v>4</v>
      </c>
      <c r="V560" s="1">
        <f ca="1" xml:space="preserve">
IF($N560 = 5 + N("Presidente"),
    27000,
    IF($N560 = 6 + N("Vice-presidente"),
        23000,
        IF(OR($N560 = 8, $N560= 13, $N560 = 12) + N("Secretária bilíngue ou coordenador ou especialista"),
            8000,
            IF($N560 = 7 + N("Diretor"),
                15000,
                IF($N560 = 14 + N("Gerente"),
                    12000,
                    IF($N560 = 9 + N("Estagiário"),
                        705,
                        IF($N560 = 10 + N("Trainee"),
                            805,
                            IF($N560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IF($L560 = 7,
  500,
  IF($L560 = 8,
    1000,
    IF($L560 = 9,
      1500,
      IF($L560 = 10,
        2000,
        0
      )
    )
  )
)
+
N("Adicional no salário por área")
+
IF($M560 = 14 + N("Tecnologia da Informação"),
  120,
  IF($M560 = 16 + N("Vendas"),
    110,
    IF($M560 = 15 + N("Jurídico"),
      100,
      IF(OR($M560 = 8, $M560 = 9, $M560 = 11) + N("Recursos humanos ou comercial ou comunicação e marketing"),
        80,
        0
      )
    )
  )
)
+
N("Adicionando pegadinha")
+
IF(AND($M560 = 16, $L560 = 9, $N560 = 11) + N("Se for de vendas, com mestrado, analista sênior"),
  IF($J560 = 5,
    100,
    0
  )
  +
  IF($H560 = "M",
    200,
    0
  ),
  0
)</f>
        <v>15080</v>
      </c>
    </row>
    <row r="561" spans="1:22" x14ac:dyDescent="0.2">
      <c r="A561" s="7" cm="1">
        <f t="array" aca="1" ref="A561" ca="1">INDEX(Companies!$A:$A,RANDBETWEEN(2,COUNTA(Companies!$A:$A)),1)</f>
        <v>2</v>
      </c>
      <c r="B561" s="5">
        <f t="shared" si="80"/>
        <v>560</v>
      </c>
      <c r="C561" s="6">
        <f t="shared" ca="1" si="81"/>
        <v>1</v>
      </c>
      <c r="D561" s="7">
        <f ca="1">IF($B561 = 1 + N("Presidente"),
    127,
    IF($B561 = 2 + N("Vice-Presidente"),
        72,
        IF($B561 = 3 + N("Secretária bilíngue"),
            13,
            RANDBETWEEN(5,COUNT(Name!$A:$A) + 1)
        )
    )
)</f>
        <v>280</v>
      </c>
      <c r="E561" s="7" t="str">
        <f ca="1" xml:space="preserve">
VLOOKUP(
  $D561,
  Name!$A:$B,
  2,
  FALSE
)
&amp; " " &amp;
IF($B561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Seixas Alves</v>
      </c>
      <c r="F561" s="7">
        <v>2</v>
      </c>
      <c r="G561" s="7" t="str" cm="1">
        <f t="array" aca="1" ref="G561" ca="1">VLOOKUP(INDEX(States!$B:$B,RANDBETWEEN(2,COUNTA(States!$A:$A)),1),States!$B:$C,2,FALSE)</f>
        <v>Faro</v>
      </c>
      <c r="H561" s="7" t="str">
        <f ca="1">VLOOKUP($D561,Name!$A:$C,3,FALSE)</f>
        <v>F</v>
      </c>
      <c r="I561" s="7" cm="1">
        <f t="array" aca="1" ref="I561" ca="1">INDEX('Marital status'!$A:$A,RANDBETWEEN(2,COUNTA('Marital status'!$A:$A)),1)</f>
        <v>5</v>
      </c>
      <c r="J561" s="7">
        <f t="shared" ca="1" si="82"/>
        <v>4</v>
      </c>
      <c r="K561" s="8">
        <f t="shared" ca="1" si="83"/>
        <v>36363</v>
      </c>
      <c r="L561" s="6">
        <f t="shared" ca="1" si="84"/>
        <v>4</v>
      </c>
      <c r="M561" s="7">
        <f ca="1" xml:space="preserve">
  IF(OR($N561 = 2, $N561 = 3, $N561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561" s="6">
        <f t="shared" ca="1" si="85"/>
        <v>8</v>
      </c>
      <c r="O561" s="7" t="str">
        <f ca="1">VLOOKUP($N561,Roles!$A:$B,2,FALSE)</f>
        <v>Analyst</v>
      </c>
      <c r="P561" s="6">
        <f t="shared" ca="1" si="86"/>
        <v>3</v>
      </c>
      <c r="Q561" s="8">
        <f ca="1" xml:space="preserve">
IF(
  OR(
    $N561=5,$N561=6,$N561=7,$N561=8,$N561=14
  ),
  36161,
  IF(
     (
      (TODAY() - $K561) / 365
     ) &lt; 19,
      TODAY(),
      RANDBETWEEN(36161,TODAY())
  )
)</f>
        <v>36161</v>
      </c>
      <c r="R561" s="6">
        <f ca="1">RANDBETWEEN(2,COUNTA('Recruitment source'!$A:$A))</f>
        <v>2</v>
      </c>
      <c r="S561" s="8" t="e">
        <f t="shared" ca="1" si="87"/>
        <v>#N/A</v>
      </c>
      <c r="T561" s="6" t="e">
        <f t="shared" ca="1" si="88"/>
        <v>#N/A</v>
      </c>
      <c r="U561" s="6">
        <f t="shared" ca="1" si="89"/>
        <v>3</v>
      </c>
      <c r="V561" s="1">
        <f ca="1" xml:space="preserve">
IF($N561 = 5 + N("Presidente"),
    27000,
    IF($N561 = 6 + N("Vice-presidente"),
        23000,
        IF(OR($N561 = 8, $N561= 13, $N561 = 12) + N("Secretária bilíngue ou coordenador ou especialista"),
            8000,
            IF($N561 = 7 + N("Diretor"),
                15000,
                IF($N561 = 14 + N("Gerente"),
                    12000,
                    IF($N561 = 9 + N("Estagiário"),
                        705,
                        IF($N561 = 10 + N("Trainee"),
                            805,
                            IF($N561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IF($L561 = 7,
  500,
  IF($L561 = 8,
    1000,
    IF($L561 = 9,
      1500,
      IF($L561 = 10,
        2000,
        0
      )
    )
  )
)
+
N("Adicional no salário por área")
+
IF($M561 = 14 + N("Tecnologia da Informação"),
  120,
  IF($M561 = 16 + N("Vendas"),
    110,
    IF($M561 = 15 + N("Jurídico"),
      100,
      IF(OR($M561 = 8, $M561 = 9, $M561 = 11) + N("Recursos humanos ou comercial ou comunicação e marketing"),
        80,
        0
      )
    )
  )
)
+
N("Adicionando pegadinha")
+
IF(AND($M561 = 16, $L561 = 9, $N561 = 11) + N("Se for de vendas, com mestrado, analista sênior"),
  IF($J561 = 5,
    100,
    0
  )
  +
  IF($H561 = "M",
    200,
    0
  ),
  0
)</f>
        <v>8000</v>
      </c>
    </row>
    <row r="562" spans="1:22" x14ac:dyDescent="0.2">
      <c r="A562" s="7" cm="1">
        <f t="array" aca="1" ref="A562" ca="1">INDEX(Companies!$A:$A,RANDBETWEEN(2,COUNTA(Companies!$A:$A)),1)</f>
        <v>2</v>
      </c>
      <c r="B562" s="5">
        <f t="shared" si="80"/>
        <v>561</v>
      </c>
      <c r="C562" s="6">
        <f t="shared" ca="1" si="81"/>
        <v>1</v>
      </c>
      <c r="D562" s="7">
        <f ca="1">IF($B562 = 1 + N("Presidente"),
    127,
    IF($B562 = 2 + N("Vice-Presidente"),
        72,
        IF($B562 = 3 + N("Secretária bilíngue"),
            13,
            RANDBETWEEN(5,COUNT(Name!$A:$A) + 1)
        )
    )
)</f>
        <v>225</v>
      </c>
      <c r="E562" s="7" t="str">
        <f ca="1" xml:space="preserve">
VLOOKUP(
  $D562,
  Name!$A:$B,
  2,
  FALSE
)
&amp; " " &amp;
IF($B562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Negreiros Fernandes</v>
      </c>
      <c r="F562" s="7">
        <v>2</v>
      </c>
      <c r="G562" s="7" t="str" cm="1">
        <f t="array" aca="1" ref="G562" ca="1">VLOOKUP(INDEX(States!$B:$B,RANDBETWEEN(2,COUNTA(States!$A:$A)),1),States!$B:$C,2,FALSE)</f>
        <v>Azores</v>
      </c>
      <c r="H562" s="7" t="str">
        <f ca="1">VLOOKUP($D562,Name!$A:$C,3,FALSE)</f>
        <v>M</v>
      </c>
      <c r="I562" s="7" cm="1">
        <f t="array" aca="1" ref="I562" ca="1">INDEX('Marital status'!$A:$A,RANDBETWEEN(2,COUNTA('Marital status'!$A:$A)),1)</f>
        <v>6</v>
      </c>
      <c r="J562" s="7">
        <f t="shared" ca="1" si="82"/>
        <v>2</v>
      </c>
      <c r="K562" s="8">
        <f t="shared" ca="1" si="83"/>
        <v>32808</v>
      </c>
      <c r="L562" s="6">
        <f t="shared" ca="1" si="84"/>
        <v>4</v>
      </c>
      <c r="M562" s="7">
        <f ca="1" xml:space="preserve">
  IF(OR($N562 = 2, $N562 = 3, $N562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62" s="6">
        <f t="shared" ca="1" si="85"/>
        <v>7</v>
      </c>
      <c r="O562" s="7" t="str">
        <f ca="1">VLOOKUP($N562,Roles!$A:$B,2,FALSE)</f>
        <v>Trainee</v>
      </c>
      <c r="P562" s="6" t="e">
        <f t="shared" ca="1" si="86"/>
        <v>#N/A</v>
      </c>
      <c r="Q562" s="8">
        <f ca="1" xml:space="preserve">
IF(
  OR(
    $N562=5,$N562=6,$N562=7,$N562=8,$N562=14
  ),
  36161,
  IF(
     (
      (TODAY() - $K562) / 365
     ) &lt; 19,
      TODAY(),
      RANDBETWEEN(36161,TODAY())
  )
)</f>
        <v>36161</v>
      </c>
      <c r="R562" s="6">
        <f ca="1">RANDBETWEEN(2,COUNTA('Recruitment source'!$A:$A))</f>
        <v>8</v>
      </c>
      <c r="S562" s="8" t="e">
        <f t="shared" ca="1" si="87"/>
        <v>#N/A</v>
      </c>
      <c r="T562" s="6" t="e">
        <f t="shared" ca="1" si="88"/>
        <v>#N/A</v>
      </c>
      <c r="U562" s="6">
        <f t="shared" ca="1" si="89"/>
        <v>5</v>
      </c>
      <c r="V562" s="1">
        <f ca="1" xml:space="preserve">
IF($N562 = 5 + N("Presidente"),
    27000,
    IF($N562 = 6 + N("Vice-presidente"),
        23000,
        IF(OR($N562 = 8, $N562= 13, $N562 = 12) + N("Secretária bilíngue ou coordenador ou especialista"),
            8000,
            IF($N562 = 7 + N("Diretor"),
                15000,
                IF($N562 = 14 + N("Gerente"),
                    12000,
                    IF($N562 = 9 + N("Estagiário"),
                        705,
                        IF($N562 = 10 + N("Trainee"),
                            805,
                            IF($N562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IF($L562 = 7,
  500,
  IF($L562 = 8,
    1000,
    IF($L562 = 9,
      1500,
      IF($L562 = 10,
        2000,
        0
      )
    )
  )
)
+
N("Adicional no salário por área")
+
IF($M562 = 14 + N("Tecnologia da Informação"),
  120,
  IF($M562 = 16 + N("Vendas"),
    110,
    IF($M562 = 15 + N("Jurídico"),
      100,
      IF(OR($M562 = 8, $M562 = 9, $M562 = 11) + N("Recursos humanos ou comercial ou comunicação e marketing"),
        80,
        0
      )
    )
  )
)
+
N("Adicionando pegadinha")
+
IF(AND($M562 = 16, $L562 = 9, $N562 = 11) + N("Se for de vendas, com mestrado, analista sênior"),
  IF($J562 = 5,
    100,
    0
  )
  +
  IF($H562 = "M",
    200,
    0
  ),
  0
)</f>
        <v>15080</v>
      </c>
    </row>
    <row r="563" spans="1:22" x14ac:dyDescent="0.2">
      <c r="A563" s="7" cm="1">
        <f t="array" aca="1" ref="A563" ca="1">INDEX(Companies!$A:$A,RANDBETWEEN(2,COUNTA(Companies!$A:$A)),1)</f>
        <v>2</v>
      </c>
      <c r="B563" s="5">
        <f t="shared" si="80"/>
        <v>562</v>
      </c>
      <c r="C563" s="6">
        <f t="shared" ca="1" si="81"/>
        <v>1</v>
      </c>
      <c r="D563" s="7">
        <f ca="1">IF($B563 = 1 + N("Presidente"),
    127,
    IF($B563 = 2 + N("Vice-Presidente"),
        72,
        IF($B563 = 3 + N("Secretária bilíngue"),
            13,
            RANDBETWEEN(5,COUNT(Name!$A:$A) + 1)
        )
    )
)</f>
        <v>183</v>
      </c>
      <c r="E563" s="7" t="str">
        <f ca="1" xml:space="preserve">
VLOOKUP(
  $D563,
  Name!$A:$B,
  2,
  FALSE
)
&amp; " " &amp;
IF($B563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Padrão Morais</v>
      </c>
      <c r="F563" s="7">
        <v>2</v>
      </c>
      <c r="G563" s="7" t="str" cm="1">
        <f t="array" aca="1" ref="G563" ca="1">VLOOKUP(INDEX(States!$B:$B,RANDBETWEEN(2,COUNTA(States!$A:$A)),1),States!$B:$C,2,FALSE)</f>
        <v>Beja</v>
      </c>
      <c r="H563" s="7" t="str">
        <f ca="1">VLOOKUP($D563,Name!$A:$C,3,FALSE)</f>
        <v>F</v>
      </c>
      <c r="I563" s="7" cm="1">
        <f t="array" aca="1" ref="I563" ca="1">INDEX('Marital status'!$A:$A,RANDBETWEEN(2,COUNTA('Marital status'!$A:$A)),1)</f>
        <v>3</v>
      </c>
      <c r="J563" s="7">
        <f t="shared" ca="1" si="82"/>
        <v>2</v>
      </c>
      <c r="K563" s="8">
        <f t="shared" ca="1" si="83"/>
        <v>34711</v>
      </c>
      <c r="L563" s="6">
        <f t="shared" ca="1" si="84"/>
        <v>5</v>
      </c>
      <c r="M563" s="7">
        <f ca="1" xml:space="preserve">
  IF(OR($N563 = 2, $N563 = 3, $N563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563" s="6">
        <f t="shared" ca="1" si="85"/>
        <v>8</v>
      </c>
      <c r="O563" s="7" t="str">
        <f ca="1">VLOOKUP($N563,Roles!$A:$B,2,FALSE)</f>
        <v>Analyst</v>
      </c>
      <c r="P563" s="6">
        <f t="shared" ca="1" si="86"/>
        <v>2</v>
      </c>
      <c r="Q563" s="8">
        <f ca="1" xml:space="preserve">
IF(
  OR(
    $N563=5,$N563=6,$N563=7,$N563=8,$N563=14
  ),
  36161,
  IF(
     (
      (TODAY() - $K563) / 365
     ) &lt; 19,
      TODAY(),
      RANDBETWEEN(36161,TODAY())
  )
)</f>
        <v>36161</v>
      </c>
      <c r="R563" s="6">
        <f ca="1">RANDBETWEEN(2,COUNTA('Recruitment source'!$A:$A))</f>
        <v>10</v>
      </c>
      <c r="S563" s="8" t="e">
        <f t="shared" ca="1" si="87"/>
        <v>#N/A</v>
      </c>
      <c r="T563" s="6" t="e">
        <f t="shared" ca="1" si="88"/>
        <v>#N/A</v>
      </c>
      <c r="U563" s="6">
        <f t="shared" ca="1" si="89"/>
        <v>4</v>
      </c>
      <c r="V563" s="1">
        <f ca="1" xml:space="preserve">
IF($N563 = 5 + N("Presidente"),
    27000,
    IF($N563 = 6 + N("Vice-presidente"),
        23000,
        IF(OR($N563 = 8, $N563= 13, $N563 = 12) + N("Secretária bilíngue ou coordenador ou especialista"),
            8000,
            IF($N563 = 7 + N("Diretor"),
                15000,
                IF($N563 = 14 + N("Gerente"),
                    12000,
                    IF($N563 = 9 + N("Estagiário"),
                        705,
                        IF($N563 = 10 + N("Trainee"),
                            805,
                            IF($N563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IF($L563 = 7,
  500,
  IF($L563 = 8,
    1000,
    IF($L563 = 9,
      1500,
      IF($L563 = 10,
        2000,
        0
      )
    )
  )
)
+
N("Adicional no salário por área")
+
IF($M563 = 14 + N("Tecnologia da Informação"),
  120,
  IF($M563 = 16 + N("Vendas"),
    110,
    IF($M563 = 15 + N("Jurídico"),
      100,
      IF(OR($M563 = 8, $M563 = 9, $M563 = 11) + N("Recursos humanos ou comercial ou comunicação e marketing"),
        80,
        0
      )
    )
  )
)
+
N("Adicionando pegadinha")
+
IF(AND($M563 = 16, $L563 = 9, $N563 = 11) + N("Se for de vendas, com mestrado, analista sênior"),
  IF($J563 = 5,
    100,
    0
  )
  +
  IF($H563 = "M",
    200,
    0
  ),
  0
)</f>
        <v>8000</v>
      </c>
    </row>
    <row r="564" spans="1:22" x14ac:dyDescent="0.2">
      <c r="A564" s="7" cm="1">
        <f t="array" aca="1" ref="A564" ca="1">INDEX(Companies!$A:$A,RANDBETWEEN(2,COUNTA(Companies!$A:$A)),1)</f>
        <v>2</v>
      </c>
      <c r="B564" s="5">
        <f t="shared" si="80"/>
        <v>563</v>
      </c>
      <c r="C564" s="6">
        <f t="shared" ca="1" si="81"/>
        <v>1</v>
      </c>
      <c r="D564" s="7">
        <f ca="1">IF($B564 = 1 + N("Presidente"),
    127,
    IF($B564 = 2 + N("Vice-Presidente"),
        72,
        IF($B564 = 3 + N("Secretária bilíngue"),
            13,
            RANDBETWEEN(5,COUNT(Name!$A:$A) + 1)
        )
    )
)</f>
        <v>226</v>
      </c>
      <c r="E564" s="7" t="str">
        <f ca="1" xml:space="preserve">
VLOOKUP(
  $D564,
  Name!$A:$B,
  2,
  FALSE
)
&amp; " " &amp;
IF($B564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Alves Braga</v>
      </c>
      <c r="F564" s="7">
        <v>2</v>
      </c>
      <c r="G564" s="7" t="str" cm="1">
        <f t="array" aca="1" ref="G564" ca="1">VLOOKUP(INDEX(States!$B:$B,RANDBETWEEN(2,COUNTA(States!$A:$A)),1),States!$B:$C,2,FALSE)</f>
        <v>Leiria</v>
      </c>
      <c r="H564" s="7" t="str">
        <f ca="1">VLOOKUP($D564,Name!$A:$C,3,FALSE)</f>
        <v>M</v>
      </c>
      <c r="I564" s="7" cm="1">
        <f t="array" aca="1" ref="I564" ca="1">INDEX('Marital status'!$A:$A,RANDBETWEEN(2,COUNTA('Marital status'!$A:$A)),1)</f>
        <v>5</v>
      </c>
      <c r="J564" s="7">
        <f t="shared" ca="1" si="82"/>
        <v>2</v>
      </c>
      <c r="K564" s="8">
        <f t="shared" ca="1" si="83"/>
        <v>26852</v>
      </c>
      <c r="L564" s="6">
        <f t="shared" ca="1" si="84"/>
        <v>4</v>
      </c>
      <c r="M564" s="7">
        <f ca="1" xml:space="preserve">
  IF(OR($N564 = 2, $N564 = 3, $N564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564" s="6">
        <f t="shared" ca="1" si="85"/>
        <v>6</v>
      </c>
      <c r="O564" s="7" t="str">
        <f ca="1">VLOOKUP($N564,Roles!$A:$B,2,FALSE)</f>
        <v>Intern</v>
      </c>
      <c r="P564" s="6" t="e">
        <f t="shared" ca="1" si="86"/>
        <v>#N/A</v>
      </c>
      <c r="Q564" s="8">
        <f ca="1" xml:space="preserve">
IF(
  OR(
    $N564=5,$N564=6,$N564=7,$N564=8,$N564=14
  ),
  36161,
  IF(
     (
      (TODAY() - $K564) / 365
     ) &lt; 19,
      TODAY(),
      RANDBETWEEN(36161,TODAY())
  )
)</f>
        <v>36161</v>
      </c>
      <c r="R564" s="6">
        <f ca="1">RANDBETWEEN(2,COUNTA('Recruitment source'!$A:$A))</f>
        <v>11</v>
      </c>
      <c r="S564" s="8" t="e">
        <f t="shared" ca="1" si="87"/>
        <v>#N/A</v>
      </c>
      <c r="T564" s="6" t="e">
        <f t="shared" ca="1" si="88"/>
        <v>#N/A</v>
      </c>
      <c r="U564" s="6">
        <f t="shared" ca="1" si="89"/>
        <v>5</v>
      </c>
      <c r="V564" s="1">
        <f ca="1" xml:space="preserve">
IF($N564 = 5 + N("Presidente"),
    27000,
    IF($N564 = 6 + N("Vice-presidente"),
        23000,
        IF(OR($N564 = 8, $N564= 13, $N564 = 12) + N("Secretária bilíngue ou coordenador ou especialista"),
            8000,
            IF($N564 = 7 + N("Diretor"),
                15000,
                IF($N564 = 14 + N("Gerente"),
                    12000,
                    IF($N564 = 9 + N("Estagiário"),
                        705,
                        IF($N564 = 10 + N("Trainee"),
                            805,
                            IF($N564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IF($L564 = 7,
  500,
  IF($L564 = 8,
    1000,
    IF($L564 = 9,
      1500,
      IF($L564 = 10,
        2000,
        0
      )
    )
  )
)
+
N("Adicional no salário por área")
+
IF($M564 = 14 + N("Tecnologia da Informação"),
  120,
  IF($M564 = 16 + N("Vendas"),
    110,
    IF($M564 = 15 + N("Jurídico"),
      100,
      IF(OR($M564 = 8, $M564 = 9, $M564 = 11) + N("Recursos humanos ou comercial ou comunicação e marketing"),
        80,
        0
      )
    )
  )
)
+
N("Adicionando pegadinha")
+
IF(AND($M564 = 16, $L564 = 9, $N564 = 11) + N("Se for de vendas, com mestrado, analista sênior"),
  IF($J564 = 5,
    100,
    0
  )
  +
  IF($H564 = "M",
    200,
    0
  ),
  0
)</f>
        <v>23000</v>
      </c>
    </row>
    <row r="565" spans="1:22" x14ac:dyDescent="0.2">
      <c r="A565" s="7" cm="1">
        <f t="array" aca="1" ref="A565" ca="1">INDEX(Companies!$A:$A,RANDBETWEEN(2,COUNTA(Companies!$A:$A)),1)</f>
        <v>2</v>
      </c>
      <c r="B565" s="5">
        <f t="shared" si="80"/>
        <v>564</v>
      </c>
      <c r="C565" s="6">
        <f t="shared" ca="1" si="81"/>
        <v>1</v>
      </c>
      <c r="D565" s="7">
        <f ca="1">IF($B565 = 1 + N("Presidente"),
    127,
    IF($B565 = 2 + N("Vice-Presidente"),
        72,
        IF($B565 = 3 + N("Secretária bilíngue"),
            13,
            RANDBETWEEN(5,COUNT(Name!$A:$A) + 1)
        )
    )
)</f>
        <v>244</v>
      </c>
      <c r="E565" s="7" t="str">
        <f ca="1" xml:space="preserve">
VLOOKUP(
  $D565,
  Name!$A:$B,
  2,
  FALSE
)
&amp; " " &amp;
IF($B565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Tavares Sá</v>
      </c>
      <c r="F565" s="7">
        <v>2</v>
      </c>
      <c r="G565" s="7" t="str" cm="1">
        <f t="array" aca="1" ref="G565" ca="1">VLOOKUP(INDEX(States!$B:$B,RANDBETWEEN(2,COUNTA(States!$A:$A)),1),States!$B:$C,2,FALSE)</f>
        <v>Vila Real</v>
      </c>
      <c r="H565" s="7" t="str">
        <f ca="1">VLOOKUP($D565,Name!$A:$C,3,FALSE)</f>
        <v>M</v>
      </c>
      <c r="I565" s="7" cm="1">
        <f t="array" aca="1" ref="I565" ca="1">INDEX('Marital status'!$A:$A,RANDBETWEEN(2,COUNTA('Marital status'!$A:$A)),1)</f>
        <v>5</v>
      </c>
      <c r="J565" s="7">
        <f t="shared" ca="1" si="82"/>
        <v>2</v>
      </c>
      <c r="K565" s="8">
        <f t="shared" ca="1" si="83"/>
        <v>34225</v>
      </c>
      <c r="L565" s="6">
        <f t="shared" ca="1" si="84"/>
        <v>5</v>
      </c>
      <c r="M565" s="7">
        <f ca="1" xml:space="preserve">
  IF(OR($N565 = 2, $N565 = 3, $N565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65" s="6">
        <f t="shared" ca="1" si="85"/>
        <v>8</v>
      </c>
      <c r="O565" s="7" t="str">
        <f ca="1">VLOOKUP($N565,Roles!$A:$B,2,FALSE)</f>
        <v>Analyst</v>
      </c>
      <c r="P565" s="6">
        <f t="shared" ca="1" si="86"/>
        <v>4</v>
      </c>
      <c r="Q565" s="8">
        <f ca="1" xml:space="preserve">
IF(
  OR(
    $N565=5,$N565=6,$N565=7,$N565=8,$N565=14
  ),
  36161,
  IF(
     (
      (TODAY() - $K565) / 365
     ) &lt; 19,
      TODAY(),
      RANDBETWEEN(36161,TODAY())
  )
)</f>
        <v>36161</v>
      </c>
      <c r="R565" s="6">
        <f ca="1">RANDBETWEEN(2,COUNTA('Recruitment source'!$A:$A))</f>
        <v>9</v>
      </c>
      <c r="S565" s="8" t="e">
        <f t="shared" ca="1" si="87"/>
        <v>#N/A</v>
      </c>
      <c r="T565" s="6" t="e">
        <f t="shared" ca="1" si="88"/>
        <v>#N/A</v>
      </c>
      <c r="U565" s="6">
        <f t="shared" ca="1" si="89"/>
        <v>5</v>
      </c>
      <c r="V565" s="1">
        <f ca="1" xml:space="preserve">
IF($N565 = 5 + N("Presidente"),
    27000,
    IF($N565 = 6 + N("Vice-presidente"),
        23000,
        IF(OR($N565 = 8, $N565= 13, $N565 = 12) + N("Secretária bilíngue ou coordenador ou especialista"),
            8000,
            IF($N565 = 7 + N("Diretor"),
                15000,
                IF($N565 = 14 + N("Gerente"),
                    12000,
                    IF($N565 = 9 + N("Estagiário"),
                        705,
                        IF($N565 = 10 + N("Trainee"),
                            805,
                            IF($N565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IF($L565 = 7,
  500,
  IF($L565 = 8,
    1000,
    IF($L565 = 9,
      1500,
      IF($L565 = 10,
        2000,
        0
      )
    )
  )
)
+
N("Adicional no salário por área")
+
IF($M565 = 14 + N("Tecnologia da Informação"),
  120,
  IF($M565 = 16 + N("Vendas"),
    110,
    IF($M565 = 15 + N("Jurídico"),
      100,
      IF(OR($M565 = 8, $M565 = 9, $M565 = 11) + N("Recursos humanos ou comercial ou comunicação e marketing"),
        80,
        0
      )
    )
  )
)
+
N("Adicionando pegadinha")
+
IF(AND($M565 = 16, $L565 = 9, $N565 = 11) + N("Se for de vendas, com mestrado, analista sênior"),
  IF($J565 = 5,
    100,
    0
  )
  +
  IF($H565 = "M",
    200,
    0
  ),
  0
)</f>
        <v>8000</v>
      </c>
    </row>
    <row r="566" spans="1:22" x14ac:dyDescent="0.2">
      <c r="A566" s="7" cm="1">
        <f t="array" aca="1" ref="A566" ca="1">INDEX(Companies!$A:$A,RANDBETWEEN(2,COUNTA(Companies!$A:$A)),1)</f>
        <v>2</v>
      </c>
      <c r="B566" s="5">
        <f t="shared" si="80"/>
        <v>565</v>
      </c>
      <c r="C566" s="6">
        <f t="shared" ca="1" si="81"/>
        <v>1</v>
      </c>
      <c r="D566" s="7">
        <f ca="1">IF($B566 = 1 + N("Presidente"),
    127,
    IF($B566 = 2 + N("Vice-Presidente"),
        72,
        IF($B566 = 3 + N("Secretária bilíngue"),
            13,
            RANDBETWEEN(5,COUNT(Name!$A:$A) + 1)
        )
    )
)</f>
        <v>307</v>
      </c>
      <c r="E566" s="7" t="str">
        <f ca="1" xml:space="preserve">
VLOOKUP(
  $D566,
  Name!$A:$B,
  2,
  FALSE
)
&amp; " " &amp;
IF($B566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Camacho Frasão</v>
      </c>
      <c r="F566" s="7">
        <v>2</v>
      </c>
      <c r="G566" s="7" t="str" cm="1">
        <f t="array" aca="1" ref="G566" ca="1">VLOOKUP(INDEX(States!$B:$B,RANDBETWEEN(2,COUNTA(States!$A:$A)),1),States!$B:$C,2,FALSE)</f>
        <v>Beja</v>
      </c>
      <c r="H566" s="7" t="str">
        <f ca="1">VLOOKUP($D566,Name!$A:$C,3,FALSE)</f>
        <v>F</v>
      </c>
      <c r="I566" s="7" cm="1">
        <f t="array" aca="1" ref="I566" ca="1">INDEX('Marital status'!$A:$A,RANDBETWEEN(2,COUNTA('Marital status'!$A:$A)),1)</f>
        <v>6</v>
      </c>
      <c r="J566" s="7">
        <f t="shared" ca="1" si="82"/>
        <v>2</v>
      </c>
      <c r="K566" s="8">
        <f t="shared" ca="1" si="83"/>
        <v>34564</v>
      </c>
      <c r="L566" s="6">
        <f t="shared" ca="1" si="84"/>
        <v>4</v>
      </c>
      <c r="M566" s="7">
        <f ca="1" xml:space="preserve">
  IF(OR($N566 = 2, $N566 = 3, $N566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66" s="6">
        <f t="shared" ca="1" si="85"/>
        <v>7</v>
      </c>
      <c r="O566" s="7" t="str">
        <f ca="1">VLOOKUP($N566,Roles!$A:$B,2,FALSE)</f>
        <v>Trainee</v>
      </c>
      <c r="P566" s="6" t="e">
        <f t="shared" ca="1" si="86"/>
        <v>#N/A</v>
      </c>
      <c r="Q566" s="8">
        <f ca="1" xml:space="preserve">
IF(
  OR(
    $N566=5,$N566=6,$N566=7,$N566=8,$N566=14
  ),
  36161,
  IF(
     (
      (TODAY() - $K566) / 365
     ) &lt; 19,
      TODAY(),
      RANDBETWEEN(36161,TODAY())
  )
)</f>
        <v>36161</v>
      </c>
      <c r="R566" s="6">
        <f ca="1">RANDBETWEEN(2,COUNTA('Recruitment source'!$A:$A))</f>
        <v>2</v>
      </c>
      <c r="S566" s="8" t="e">
        <f t="shared" ca="1" si="87"/>
        <v>#N/A</v>
      </c>
      <c r="T566" s="6" t="e">
        <f t="shared" ca="1" si="88"/>
        <v>#N/A</v>
      </c>
      <c r="U566" s="6">
        <f t="shared" ca="1" si="89"/>
        <v>3</v>
      </c>
      <c r="V566" s="1">
        <f ca="1" xml:space="preserve">
IF($N566 = 5 + N("Presidente"),
    27000,
    IF($N566 = 6 + N("Vice-presidente"),
        23000,
        IF(OR($N566 = 8, $N566= 13, $N566 = 12) + N("Secretária bilíngue ou coordenador ou especialista"),
            8000,
            IF($N566 = 7 + N("Diretor"),
                15000,
                IF($N566 = 14 + N("Gerente"),
                    12000,
                    IF($N566 = 9 + N("Estagiário"),
                        705,
                        IF($N566 = 10 + N("Trainee"),
                            805,
                            IF($N566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IF($L566 = 7,
  500,
  IF($L566 = 8,
    1000,
    IF($L566 = 9,
      1500,
      IF($L566 = 10,
        2000,
        0
      )
    )
  )
)
+
N("Adicional no salário por área")
+
IF($M566 = 14 + N("Tecnologia da Informação"),
  120,
  IF($M566 = 16 + N("Vendas"),
    110,
    IF($M566 = 15 + N("Jurídico"),
      100,
      IF(OR($M566 = 8, $M566 = 9, $M566 = 11) + N("Recursos humanos ou comercial ou comunicação e marketing"),
        80,
        0
      )
    )
  )
)
+
N("Adicionando pegadinha")
+
IF(AND($M566 = 16, $L566 = 9, $N566 = 11) + N("Se for de vendas, com mestrado, analista sênior"),
  IF($J566 = 5,
    100,
    0
  )
  +
  IF($H566 = "M",
    200,
    0
  ),
  0
)</f>
        <v>15000</v>
      </c>
    </row>
    <row r="567" spans="1:22" x14ac:dyDescent="0.2">
      <c r="A567" s="7" cm="1">
        <f t="array" aca="1" ref="A567" ca="1">INDEX(Companies!$A:$A,RANDBETWEEN(2,COUNTA(Companies!$A:$A)),1)</f>
        <v>2</v>
      </c>
      <c r="B567" s="5">
        <f t="shared" si="80"/>
        <v>566</v>
      </c>
      <c r="C567" s="6">
        <f t="shared" ca="1" si="81"/>
        <v>1</v>
      </c>
      <c r="D567" s="7">
        <f ca="1">IF($B567 = 1 + N("Presidente"),
    127,
    IF($B567 = 2 + N("Vice-Presidente"),
        72,
        IF($B567 = 3 + N("Secretária bilíngue"),
            13,
            RANDBETWEEN(5,COUNT(Name!$A:$A) + 1)
        )
    )
)</f>
        <v>95</v>
      </c>
      <c r="E567" s="7" t="str">
        <f ca="1" xml:space="preserve">
VLOOKUP(
  $D567,
  Name!$A:$B,
  2,
  FALSE
)
&amp; " " &amp;
IF($B567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Paulista Romano</v>
      </c>
      <c r="F567" s="7">
        <v>2</v>
      </c>
      <c r="G567" s="7" t="str" cm="1">
        <f t="array" aca="1" ref="G567" ca="1">VLOOKUP(INDEX(States!$B:$B,RANDBETWEEN(2,COUNTA(States!$A:$A)),1),States!$B:$C,2,FALSE)</f>
        <v>Viseu</v>
      </c>
      <c r="H567" s="7" t="str">
        <f ca="1">VLOOKUP($D567,Name!$A:$C,3,FALSE)</f>
        <v>F</v>
      </c>
      <c r="I567" s="7" cm="1">
        <f t="array" aca="1" ref="I567" ca="1">INDEX('Marital status'!$A:$A,RANDBETWEEN(2,COUNTA('Marital status'!$A:$A)),1)</f>
        <v>5</v>
      </c>
      <c r="J567" s="7">
        <f t="shared" ca="1" si="82"/>
        <v>3</v>
      </c>
      <c r="K567" s="8">
        <f t="shared" ca="1" si="83"/>
        <v>36019</v>
      </c>
      <c r="L567" s="6">
        <f t="shared" ca="1" si="84"/>
        <v>5</v>
      </c>
      <c r="M567" s="7">
        <f ca="1" xml:space="preserve">
  IF(OR($N567 = 2, $N567 = 3, $N567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567" s="6">
        <f t="shared" ca="1" si="85"/>
        <v>8</v>
      </c>
      <c r="O567" s="7" t="str">
        <f ca="1">VLOOKUP($N567,Roles!$A:$B,2,FALSE)</f>
        <v>Analyst</v>
      </c>
      <c r="P567" s="6">
        <f t="shared" ca="1" si="86"/>
        <v>2</v>
      </c>
      <c r="Q567" s="8">
        <f ca="1" xml:space="preserve">
IF(
  OR(
    $N567=5,$N567=6,$N567=7,$N567=8,$N567=14
  ),
  36161,
  IF(
     (
      (TODAY() - $K567) / 365
     ) &lt; 19,
      TODAY(),
      RANDBETWEEN(36161,TODAY())
  )
)</f>
        <v>36161</v>
      </c>
      <c r="R567" s="6">
        <f ca="1">RANDBETWEEN(2,COUNTA('Recruitment source'!$A:$A))</f>
        <v>6</v>
      </c>
      <c r="S567" s="8" t="e">
        <f t="shared" ca="1" si="87"/>
        <v>#N/A</v>
      </c>
      <c r="T567" s="6" t="e">
        <f t="shared" ca="1" si="88"/>
        <v>#N/A</v>
      </c>
      <c r="U567" s="6">
        <f t="shared" ca="1" si="89"/>
        <v>3</v>
      </c>
      <c r="V567" s="1">
        <f ca="1" xml:space="preserve">
IF($N567 = 5 + N("Presidente"),
    27000,
    IF($N567 = 6 + N("Vice-presidente"),
        23000,
        IF(OR($N567 = 8, $N567= 13, $N567 = 12) + N("Secretária bilíngue ou coordenador ou especialista"),
            8000,
            IF($N567 = 7 + N("Diretor"),
                15000,
                IF($N567 = 14 + N("Gerente"),
                    12000,
                    IF($N567 = 9 + N("Estagiário"),
                        705,
                        IF($N567 = 10 + N("Trainee"),
                            805,
                            IF($N567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IF($L567 = 7,
  500,
  IF($L567 = 8,
    1000,
    IF($L567 = 9,
      1500,
      IF($L567 = 10,
        2000,
        0
      )
    )
  )
)
+
N("Adicional no salário por área")
+
IF($M567 = 14 + N("Tecnologia da Informação"),
  120,
  IF($M567 = 16 + N("Vendas"),
    110,
    IF($M567 = 15 + N("Jurídico"),
      100,
      IF(OR($M567 = 8, $M567 = 9, $M567 = 11) + N("Recursos humanos ou comercial ou comunicação e marketing"),
        80,
        0
      )
    )
  )
)
+
N("Adicionando pegadinha")
+
IF(AND($M567 = 16, $L567 = 9, $N567 = 11) + N("Se for de vendas, com mestrado, analista sênior"),
  IF($J567 = 5,
    100,
    0
  )
  +
  IF($H567 = "M",
    200,
    0
  ),
  0
)</f>
        <v>8000</v>
      </c>
    </row>
    <row r="568" spans="1:22" x14ac:dyDescent="0.2">
      <c r="A568" s="7" cm="1">
        <f t="array" aca="1" ref="A568" ca="1">INDEX(Companies!$A:$A,RANDBETWEEN(2,COUNTA(Companies!$A:$A)),1)</f>
        <v>2</v>
      </c>
      <c r="B568" s="5">
        <f t="shared" si="80"/>
        <v>567</v>
      </c>
      <c r="C568" s="6">
        <f t="shared" ca="1" si="81"/>
        <v>1</v>
      </c>
      <c r="D568" s="7">
        <f ca="1">IF($B568 = 1 + N("Presidente"),
    127,
    IF($B568 = 2 + N("Vice-Presidente"),
        72,
        IF($B568 = 3 + N("Secretária bilíngue"),
            13,
            RANDBETWEEN(5,COUNT(Name!$A:$A) + 1)
        )
    )
)</f>
        <v>182</v>
      </c>
      <c r="E568" s="7" t="str">
        <f ca="1" xml:space="preserve">
VLOOKUP(
  $D568,
  Name!$A:$B,
  2,
  FALSE
)
&amp; " " &amp;
IF($B568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Morato Battaglia</v>
      </c>
      <c r="F568" s="7">
        <v>2</v>
      </c>
      <c r="G568" s="7" t="str" cm="1">
        <f t="array" aca="1" ref="G568" ca="1">VLOOKUP(INDEX(States!$B:$B,RANDBETWEEN(2,COUNTA(States!$A:$A)),1),States!$B:$C,2,FALSE)</f>
        <v>Vila Real</v>
      </c>
      <c r="H568" s="7" t="str">
        <f ca="1">VLOOKUP($D568,Name!$A:$C,3,FALSE)</f>
        <v>F</v>
      </c>
      <c r="I568" s="7" cm="1">
        <f t="array" aca="1" ref="I568" ca="1">INDEX('Marital status'!$A:$A,RANDBETWEEN(2,COUNTA('Marital status'!$A:$A)),1)</f>
        <v>3</v>
      </c>
      <c r="J568" s="7">
        <f t="shared" ca="1" si="82"/>
        <v>2</v>
      </c>
      <c r="K568" s="8">
        <f t="shared" ca="1" si="83"/>
        <v>25617</v>
      </c>
      <c r="L568" s="6">
        <f t="shared" ca="1" si="84"/>
        <v>4</v>
      </c>
      <c r="M568" s="7">
        <f ca="1" xml:space="preserve">
  IF(OR($N568 = 2, $N568 = 3, $N568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68" s="6">
        <f t="shared" ca="1" si="85"/>
        <v>6</v>
      </c>
      <c r="O568" s="7" t="str">
        <f ca="1">VLOOKUP($N568,Roles!$A:$B,2,FALSE)</f>
        <v>Intern</v>
      </c>
      <c r="P568" s="6" t="e">
        <f t="shared" ca="1" si="86"/>
        <v>#N/A</v>
      </c>
      <c r="Q568" s="8">
        <f ca="1" xml:space="preserve">
IF(
  OR(
    $N568=5,$N568=6,$N568=7,$N568=8,$N568=14
  ),
  36161,
  IF(
     (
      (TODAY() - $K568) / 365
     ) &lt; 19,
      TODAY(),
      RANDBETWEEN(36161,TODAY())
  )
)</f>
        <v>36161</v>
      </c>
      <c r="R568" s="6">
        <f ca="1">RANDBETWEEN(2,COUNTA('Recruitment source'!$A:$A))</f>
        <v>3</v>
      </c>
      <c r="S568" s="8" t="e">
        <f t="shared" ca="1" si="87"/>
        <v>#N/A</v>
      </c>
      <c r="T568" s="6" t="e">
        <f t="shared" ca="1" si="88"/>
        <v>#N/A</v>
      </c>
      <c r="U568" s="6">
        <f t="shared" ca="1" si="89"/>
        <v>4</v>
      </c>
      <c r="V568" s="1">
        <f ca="1" xml:space="preserve">
IF($N568 = 5 + N("Presidente"),
    27000,
    IF($N568 = 6 + N("Vice-presidente"),
        23000,
        IF(OR($N568 = 8, $N568= 13, $N568 = 12) + N("Secretária bilíngue ou coordenador ou especialista"),
            8000,
            IF($N568 = 7 + N("Diretor"),
                15000,
                IF($N568 = 14 + N("Gerente"),
                    12000,
                    IF($N568 = 9 + N("Estagiário"),
                        705,
                        IF($N568 = 10 + N("Trainee"),
                            805,
                            IF($N568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IF($L568 = 7,
  500,
  IF($L568 = 8,
    1000,
    IF($L568 = 9,
      1500,
      IF($L568 = 10,
        2000,
        0
      )
    )
  )
)
+
N("Adicional no salário por área")
+
IF($M568 = 14 + N("Tecnologia da Informação"),
  120,
  IF($M568 = 16 + N("Vendas"),
    110,
    IF($M568 = 15 + N("Jurídico"),
      100,
      IF(OR($M568 = 8, $M568 = 9, $M568 = 11) + N("Recursos humanos ou comercial ou comunicação e marketing"),
        80,
        0
      )
    )
  )
)
+
N("Adicionando pegadinha")
+
IF(AND($M568 = 16, $L568 = 9, $N568 = 11) + N("Se for de vendas, com mestrado, analista sênior"),
  IF($J568 = 5,
    100,
    0
  )
  +
  IF($H568 = "M",
    200,
    0
  ),
  0
)</f>
        <v>23000</v>
      </c>
    </row>
    <row r="569" spans="1:22" x14ac:dyDescent="0.2">
      <c r="A569" s="7" cm="1">
        <f t="array" aca="1" ref="A569" ca="1">INDEX(Companies!$A:$A,RANDBETWEEN(2,COUNTA(Companies!$A:$A)),1)</f>
        <v>2</v>
      </c>
      <c r="B569" s="5">
        <f t="shared" si="80"/>
        <v>568</v>
      </c>
      <c r="C569" s="6">
        <f t="shared" ca="1" si="81"/>
        <v>1</v>
      </c>
      <c r="D569" s="7">
        <f ca="1">IF($B569 = 1 + N("Presidente"),
    127,
    IF($B569 = 2 + N("Vice-Presidente"),
        72,
        IF($B569 = 3 + N("Secretária bilíngue"),
            13,
            RANDBETWEEN(5,COUNT(Name!$A:$A) + 1)
        )
    )
)</f>
        <v>140</v>
      </c>
      <c r="E569" s="7" t="str">
        <f ca="1" xml:space="preserve">
VLOOKUP(
  $D569,
  Name!$A:$B,
  2,
  FALSE
)
&amp; " " &amp;
IF($B569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Marino Garcia</v>
      </c>
      <c r="F569" s="7">
        <v>2</v>
      </c>
      <c r="G569" s="7" t="str" cm="1">
        <f t="array" aca="1" ref="G569" ca="1">VLOOKUP(INDEX(States!$B:$B,RANDBETWEEN(2,COUNTA(States!$A:$A)),1),States!$B:$C,2,FALSE)</f>
        <v>Leiria</v>
      </c>
      <c r="H569" s="7" t="str">
        <f ca="1">VLOOKUP($D569,Name!$A:$C,3,FALSE)</f>
        <v>M</v>
      </c>
      <c r="I569" s="7" cm="1">
        <f t="array" aca="1" ref="I569" ca="1">INDEX('Marital status'!$A:$A,RANDBETWEEN(2,COUNTA('Marital status'!$A:$A)),1)</f>
        <v>6</v>
      </c>
      <c r="J569" s="7">
        <f t="shared" ca="1" si="82"/>
        <v>2</v>
      </c>
      <c r="K569" s="8">
        <f t="shared" ca="1" si="83"/>
        <v>36641</v>
      </c>
      <c r="L569" s="6">
        <f t="shared" ca="1" si="84"/>
        <v>5</v>
      </c>
      <c r="M569" s="7">
        <f ca="1" xml:space="preserve">
  IF(OR($N569 = 2, $N569 = 3, $N569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69" s="6">
        <f t="shared" ca="1" si="85"/>
        <v>8</v>
      </c>
      <c r="O569" s="7" t="str">
        <f ca="1">VLOOKUP($N569,Roles!$A:$B,2,FALSE)</f>
        <v>Analyst</v>
      </c>
      <c r="P569" s="6">
        <f t="shared" ca="1" si="86"/>
        <v>4</v>
      </c>
      <c r="Q569" s="8">
        <f ca="1" xml:space="preserve">
IF(
  OR(
    $N569=5,$N569=6,$N569=7,$N569=8,$N569=14
  ),
  36161,
  IF(
     (
      (TODAY() - $K569) / 365
     ) &lt; 19,
      TODAY(),
      RANDBETWEEN(36161,TODAY())
  )
)</f>
        <v>36161</v>
      </c>
      <c r="R569" s="6">
        <f ca="1">RANDBETWEEN(2,COUNTA('Recruitment source'!$A:$A))</f>
        <v>10</v>
      </c>
      <c r="S569" s="8" t="e">
        <f t="shared" ca="1" si="87"/>
        <v>#N/A</v>
      </c>
      <c r="T569" s="6" t="e">
        <f t="shared" ca="1" si="88"/>
        <v>#N/A</v>
      </c>
      <c r="U569" s="6">
        <f t="shared" ca="1" si="89"/>
        <v>4</v>
      </c>
      <c r="V569" s="1">
        <f ca="1" xml:space="preserve">
IF($N569 = 5 + N("Presidente"),
    27000,
    IF($N569 = 6 + N("Vice-presidente"),
        23000,
        IF(OR($N569 = 8, $N569= 13, $N569 = 12) + N("Secretária bilíngue ou coordenador ou especialista"),
            8000,
            IF($N569 = 7 + N("Diretor"),
                15000,
                IF($N569 = 14 + N("Gerente"),
                    12000,
                    IF($N569 = 9 + N("Estagiário"),
                        705,
                        IF($N569 = 10 + N("Trainee"),
                            805,
                            IF($N569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IF($L569 = 7,
  500,
  IF($L569 = 8,
    1000,
    IF($L569 = 9,
      1500,
      IF($L569 = 10,
        2000,
        0
      )
    )
  )
)
+
N("Adicional no salário por área")
+
IF($M569 = 14 + N("Tecnologia da Informação"),
  120,
  IF($M569 = 16 + N("Vendas"),
    110,
    IF($M569 = 15 + N("Jurídico"),
      100,
      IF(OR($M569 = 8, $M569 = 9, $M569 = 11) + N("Recursos humanos ou comercial ou comunicação e marketing"),
        80,
        0
      )
    )
  )
)
+
N("Adicionando pegadinha")
+
IF(AND($M569 = 16, $L569 = 9, $N569 = 11) + N("Se for de vendas, com mestrado, analista sênior"),
  IF($J569 = 5,
    100,
    0
  )
  +
  IF($H569 = "M",
    200,
    0
  ),
  0
)</f>
        <v>8080</v>
      </c>
    </row>
    <row r="570" spans="1:22" x14ac:dyDescent="0.2">
      <c r="A570" s="7" cm="1">
        <f t="array" aca="1" ref="A570" ca="1">INDEX(Companies!$A:$A,RANDBETWEEN(2,COUNTA(Companies!$A:$A)),1)</f>
        <v>2</v>
      </c>
      <c r="B570" s="5">
        <f t="shared" si="80"/>
        <v>569</v>
      </c>
      <c r="C570" s="6">
        <f t="shared" ca="1" si="81"/>
        <v>1</v>
      </c>
      <c r="D570" s="7">
        <f ca="1">IF($B570 = 1 + N("Presidente"),
    127,
    IF($B570 = 2 + N("Vice-Presidente"),
        72,
        IF($B570 = 3 + N("Secretária bilíngue"),
            13,
            RANDBETWEEN(5,COUNT(Name!$A:$A) + 1)
        )
    )
)</f>
        <v>345</v>
      </c>
      <c r="E570" s="7" t="str">
        <f ca="1" xml:space="preserve">
VLOOKUP(
  $D570,
  Name!$A:$B,
  2,
  FALSE
)
&amp; " " &amp;
IF($B570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Machado Anjos</v>
      </c>
      <c r="F570" s="7">
        <v>2</v>
      </c>
      <c r="G570" s="7" t="str" cm="1">
        <f t="array" aca="1" ref="G570" ca="1">VLOOKUP(INDEX(States!$B:$B,RANDBETWEEN(2,COUNTA(States!$A:$A)),1),States!$B:$C,2,FALSE)</f>
        <v>Viana do Castelo</v>
      </c>
      <c r="H570" s="7" t="str">
        <f ca="1">VLOOKUP($D570,Name!$A:$C,3,FALSE)</f>
        <v>M</v>
      </c>
      <c r="I570" s="7" cm="1">
        <f t="array" aca="1" ref="I570" ca="1">INDEX('Marital status'!$A:$A,RANDBETWEEN(2,COUNTA('Marital status'!$A:$A)),1)</f>
        <v>2</v>
      </c>
      <c r="J570" s="7">
        <f t="shared" ca="1" si="82"/>
        <v>5</v>
      </c>
      <c r="K570" s="8">
        <f t="shared" ca="1" si="83"/>
        <v>33536</v>
      </c>
      <c r="L570" s="6">
        <f t="shared" ca="1" si="84"/>
        <v>4</v>
      </c>
      <c r="M570" s="7">
        <f ca="1" xml:space="preserve">
  IF(OR($N570 = 2, $N570 = 3, $N570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570" s="6">
        <f t="shared" ca="1" si="85"/>
        <v>6</v>
      </c>
      <c r="O570" s="7" t="str">
        <f ca="1">VLOOKUP($N570,Roles!$A:$B,2,FALSE)</f>
        <v>Intern</v>
      </c>
      <c r="P570" s="6" t="e">
        <f t="shared" ca="1" si="86"/>
        <v>#N/A</v>
      </c>
      <c r="Q570" s="8">
        <f ca="1" xml:space="preserve">
IF(
  OR(
    $N570=5,$N570=6,$N570=7,$N570=8,$N570=14
  ),
  36161,
  IF(
     (
      (TODAY() - $K570) / 365
     ) &lt; 19,
      TODAY(),
      RANDBETWEEN(36161,TODAY())
  )
)</f>
        <v>36161</v>
      </c>
      <c r="R570" s="6">
        <f ca="1">RANDBETWEEN(2,COUNTA('Recruitment source'!$A:$A))</f>
        <v>12</v>
      </c>
      <c r="S570" s="8" t="e">
        <f t="shared" ca="1" si="87"/>
        <v>#N/A</v>
      </c>
      <c r="T570" s="6" t="e">
        <f t="shared" ca="1" si="88"/>
        <v>#N/A</v>
      </c>
      <c r="U570" s="6">
        <f t="shared" ca="1" si="89"/>
        <v>2</v>
      </c>
      <c r="V570" s="1">
        <f ca="1" xml:space="preserve">
IF($N570 = 5 + N("Presidente"),
    27000,
    IF($N570 = 6 + N("Vice-presidente"),
        23000,
        IF(OR($N570 = 8, $N570= 13, $N570 = 12) + N("Secretária bilíngue ou coordenador ou especialista"),
            8000,
            IF($N570 = 7 + N("Diretor"),
                15000,
                IF($N570 = 14 + N("Gerente"),
                    12000,
                    IF($N570 = 9 + N("Estagiário"),
                        705,
                        IF($N570 = 10 + N("Trainee"),
                            805,
                            IF($N570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IF($L570 = 7,
  500,
  IF($L570 = 8,
    1000,
    IF($L570 = 9,
      1500,
      IF($L570 = 10,
        2000,
        0
      )
    )
  )
)
+
N("Adicional no salário por área")
+
IF($M570 = 14 + N("Tecnologia da Informação"),
  120,
  IF($M570 = 16 + N("Vendas"),
    110,
    IF($M570 = 15 + N("Jurídico"),
      100,
      IF(OR($M570 = 8, $M570 = 9, $M570 = 11) + N("Recursos humanos ou comercial ou comunicação e marketing"),
        80,
        0
      )
    )
  )
)
+
N("Adicionando pegadinha")
+
IF(AND($M570 = 16, $L570 = 9, $N570 = 11) + N("Se for de vendas, com mestrado, analista sênior"),
  IF($J570 = 5,
    100,
    0
  )
  +
  IF($H570 = "M",
    200,
    0
  ),
  0
)</f>
        <v>23000</v>
      </c>
    </row>
    <row r="571" spans="1:22" x14ac:dyDescent="0.2">
      <c r="A571" s="7" cm="1">
        <f t="array" aca="1" ref="A571" ca="1">INDEX(Companies!$A:$A,RANDBETWEEN(2,COUNTA(Companies!$A:$A)),1)</f>
        <v>2</v>
      </c>
      <c r="B571" s="5">
        <f t="shared" si="80"/>
        <v>570</v>
      </c>
      <c r="C571" s="6">
        <f t="shared" ca="1" si="81"/>
        <v>1</v>
      </c>
      <c r="D571" s="7">
        <f ca="1">IF($B571 = 1 + N("Presidente"),
    127,
    IF($B571 = 2 + N("Vice-Presidente"),
        72,
        IF($B571 = 3 + N("Secretária bilíngue"),
            13,
            RANDBETWEEN(5,COUNT(Name!$A:$A) + 1)
        )
    )
)</f>
        <v>329</v>
      </c>
      <c r="E571" s="7" t="str">
        <f ca="1" xml:space="preserve">
VLOOKUP(
  $D571,
  Name!$A:$B,
  2,
  FALSE
)
&amp; " " &amp;
IF($B571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Longo Fontana</v>
      </c>
      <c r="F571" s="7">
        <v>2</v>
      </c>
      <c r="G571" s="7" t="str" cm="1">
        <f t="array" aca="1" ref="G571" ca="1">VLOOKUP(INDEX(States!$B:$B,RANDBETWEEN(2,COUNTA(States!$A:$A)),1),States!$B:$C,2,FALSE)</f>
        <v>Azores</v>
      </c>
      <c r="H571" s="7" t="str">
        <f ca="1">VLOOKUP($D571,Name!$A:$C,3,FALSE)</f>
        <v>F</v>
      </c>
      <c r="I571" s="7" cm="1">
        <f t="array" aca="1" ref="I571" ca="1">INDEX('Marital status'!$A:$A,RANDBETWEEN(2,COUNTA('Marital status'!$A:$A)),1)</f>
        <v>4</v>
      </c>
      <c r="J571" s="7">
        <f t="shared" ca="1" si="82"/>
        <v>2</v>
      </c>
      <c r="K571" s="8">
        <f t="shared" ca="1" si="83"/>
        <v>35074</v>
      </c>
      <c r="L571" s="6">
        <f t="shared" ca="1" si="84"/>
        <v>4</v>
      </c>
      <c r="M571" s="7">
        <f ca="1" xml:space="preserve">
  IF(OR($N571 = 2, $N571 = 3, $N571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71" s="6">
        <f t="shared" ca="1" si="85"/>
        <v>8</v>
      </c>
      <c r="O571" s="7" t="str">
        <f ca="1">VLOOKUP($N571,Roles!$A:$B,2,FALSE)</f>
        <v>Analyst</v>
      </c>
      <c r="P571" s="6">
        <f t="shared" ca="1" si="86"/>
        <v>2</v>
      </c>
      <c r="Q571" s="8">
        <f ca="1" xml:space="preserve">
IF(
  OR(
    $N571=5,$N571=6,$N571=7,$N571=8,$N571=14
  ),
  36161,
  IF(
     (
      (TODAY() - $K571) / 365
     ) &lt; 19,
      TODAY(),
      RANDBETWEEN(36161,TODAY())
  )
)</f>
        <v>36161</v>
      </c>
      <c r="R571" s="6">
        <f ca="1">RANDBETWEEN(2,COUNTA('Recruitment source'!$A:$A))</f>
        <v>5</v>
      </c>
      <c r="S571" s="8" t="e">
        <f t="shared" ca="1" si="87"/>
        <v>#N/A</v>
      </c>
      <c r="T571" s="6" t="e">
        <f t="shared" ca="1" si="88"/>
        <v>#N/A</v>
      </c>
      <c r="U571" s="6">
        <f t="shared" ca="1" si="89"/>
        <v>2</v>
      </c>
      <c r="V571" s="1">
        <f ca="1" xml:space="preserve">
IF($N571 = 5 + N("Presidente"),
    27000,
    IF($N571 = 6 + N("Vice-presidente"),
        23000,
        IF(OR($N571 = 8, $N571= 13, $N571 = 12) + N("Secretária bilíngue ou coordenador ou especialista"),
            8000,
            IF($N571 = 7 + N("Diretor"),
                15000,
                IF($N571 = 14 + N("Gerente"),
                    12000,
                    IF($N571 = 9 + N("Estagiário"),
                        705,
                        IF($N571 = 10 + N("Trainee"),
                            805,
                            IF($N571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IF($L571 = 7,
  500,
  IF($L571 = 8,
    1000,
    IF($L571 = 9,
      1500,
      IF($L571 = 10,
        2000,
        0
      )
    )
  )
)
+
N("Adicional no salário por área")
+
IF($M571 = 14 + N("Tecnologia da Informação"),
  120,
  IF($M571 = 16 + N("Vendas"),
    110,
    IF($M571 = 15 + N("Jurídico"),
      100,
      IF(OR($M571 = 8, $M571 = 9, $M571 = 11) + N("Recursos humanos ou comercial ou comunicação e marketing"),
        80,
        0
      )
    )
  )
)
+
N("Adicionando pegadinha")
+
IF(AND($M571 = 16, $L571 = 9, $N571 = 11) + N("Se for de vendas, com mestrado, analista sênior"),
  IF($J571 = 5,
    100,
    0
  )
  +
  IF($H571 = "M",
    200,
    0
  ),
  0
)</f>
        <v>8080</v>
      </c>
    </row>
    <row r="572" spans="1:22" x14ac:dyDescent="0.2">
      <c r="A572" s="7" cm="1">
        <f t="array" aca="1" ref="A572" ca="1">INDEX(Companies!$A:$A,RANDBETWEEN(2,COUNTA(Companies!$A:$A)),1)</f>
        <v>2</v>
      </c>
      <c r="B572" s="5">
        <f t="shared" si="80"/>
        <v>571</v>
      </c>
      <c r="C572" s="6">
        <f t="shared" ca="1" si="81"/>
        <v>1</v>
      </c>
      <c r="D572" s="7">
        <f ca="1">IF($B572 = 1 + N("Presidente"),
    127,
    IF($B572 = 2 + N("Vice-Presidente"),
        72,
        IF($B572 = 3 + N("Secretária bilíngue"),
            13,
            RANDBETWEEN(5,COUNT(Name!$A:$A) + 1)
        )
    )
)</f>
        <v>9</v>
      </c>
      <c r="E572" s="7" t="str">
        <f ca="1" xml:space="preserve">
VLOOKUP(
  $D572,
  Name!$A:$B,
  2,
  FALSE
)
&amp; " " &amp;
IF($B572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sobrenome Duarte</v>
      </c>
      <c r="F572" s="7">
        <v>2</v>
      </c>
      <c r="G572" s="7" t="str" cm="1">
        <f t="array" aca="1" ref="G572" ca="1">VLOOKUP(INDEX(States!$B:$B,RANDBETWEEN(2,COUNTA(States!$A:$A)),1),States!$B:$C,2,FALSE)</f>
        <v>Madeira</v>
      </c>
      <c r="H572" s="7" t="str">
        <f ca="1">VLOOKUP($D572,Name!$A:$C,3,FALSE)</f>
        <v>M</v>
      </c>
      <c r="I572" s="7" cm="1">
        <f t="array" aca="1" ref="I572" ca="1">INDEX('Marital status'!$A:$A,RANDBETWEEN(2,COUNTA('Marital status'!$A:$A)),1)</f>
        <v>4</v>
      </c>
      <c r="J572" s="7">
        <f t="shared" ca="1" si="82"/>
        <v>4</v>
      </c>
      <c r="K572" s="8">
        <f t="shared" ca="1" si="83"/>
        <v>29600</v>
      </c>
      <c r="L572" s="6">
        <f t="shared" ca="1" si="84"/>
        <v>4</v>
      </c>
      <c r="M572" s="7">
        <f ca="1" xml:space="preserve">
  IF(OR($N572 = 2, $N572 = 3, $N572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572" s="6">
        <f t="shared" ca="1" si="85"/>
        <v>7</v>
      </c>
      <c r="O572" s="7" t="str">
        <f ca="1">VLOOKUP($N572,Roles!$A:$B,2,FALSE)</f>
        <v>Trainee</v>
      </c>
      <c r="P572" s="6" t="e">
        <f t="shared" ca="1" si="86"/>
        <v>#N/A</v>
      </c>
      <c r="Q572" s="8">
        <f ca="1" xml:space="preserve">
IF(
  OR(
    $N572=5,$N572=6,$N572=7,$N572=8,$N572=14
  ),
  36161,
  IF(
     (
      (TODAY() - $K572) / 365
     ) &lt; 19,
      TODAY(),
      RANDBETWEEN(36161,TODAY())
  )
)</f>
        <v>36161</v>
      </c>
      <c r="R572" s="6">
        <f ca="1">RANDBETWEEN(2,COUNTA('Recruitment source'!$A:$A))</f>
        <v>3</v>
      </c>
      <c r="S572" s="8" t="e">
        <f t="shared" ca="1" si="87"/>
        <v>#N/A</v>
      </c>
      <c r="T572" s="6" t="e">
        <f t="shared" ca="1" si="88"/>
        <v>#N/A</v>
      </c>
      <c r="U572" s="6">
        <f t="shared" ca="1" si="89"/>
        <v>2</v>
      </c>
      <c r="V572" s="1">
        <f ca="1" xml:space="preserve">
IF($N572 = 5 + N("Presidente"),
    27000,
    IF($N572 = 6 + N("Vice-presidente"),
        23000,
        IF(OR($N572 = 8, $N572= 13, $N572 = 12) + N("Secretária bilíngue ou coordenador ou especialista"),
            8000,
            IF($N572 = 7 + N("Diretor"),
                15000,
                IF($N572 = 14 + N("Gerente"),
                    12000,
                    IF($N572 = 9 + N("Estagiário"),
                        705,
                        IF($N572 = 10 + N("Trainee"),
                            805,
                            IF($N572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IF($L572 = 7,
  500,
  IF($L572 = 8,
    1000,
    IF($L572 = 9,
      1500,
      IF($L572 = 10,
        2000,
        0
      )
    )
  )
)
+
N("Adicional no salário por área")
+
IF($M572 = 14 + N("Tecnologia da Informação"),
  120,
  IF($M572 = 16 + N("Vendas"),
    110,
    IF($M572 = 15 + N("Jurídico"),
      100,
      IF(OR($M572 = 8, $M572 = 9, $M572 = 11) + N("Recursos humanos ou comercial ou comunicação e marketing"),
        80,
        0
      )
    )
  )
)
+
N("Adicionando pegadinha")
+
IF(AND($M572 = 16, $L572 = 9, $N572 = 11) + N("Se for de vendas, com mestrado, analista sênior"),
  IF($J572 = 5,
    100,
    0
  )
  +
  IF($H572 = "M",
    200,
    0
  ),
  0
)</f>
        <v>15000</v>
      </c>
    </row>
    <row r="573" spans="1:22" x14ac:dyDescent="0.2">
      <c r="A573" s="7" cm="1">
        <f t="array" aca="1" ref="A573" ca="1">INDEX(Companies!$A:$A,RANDBETWEEN(2,COUNTA(Companies!$A:$A)),1)</f>
        <v>2</v>
      </c>
      <c r="B573" s="5">
        <f t="shared" si="80"/>
        <v>572</v>
      </c>
      <c r="C573" s="6">
        <f t="shared" ca="1" si="81"/>
        <v>1</v>
      </c>
      <c r="D573" s="7">
        <f ca="1">IF($B573 = 1 + N("Presidente"),
    127,
    IF($B573 = 2 + N("Vice-Presidente"),
        72,
        IF($B573 = 3 + N("Secretária bilíngue"),
            13,
            RANDBETWEEN(5,COUNT(Name!$A:$A) + 1)
        )
    )
)</f>
        <v>322</v>
      </c>
      <c r="E573" s="7" t="str">
        <f ca="1" xml:space="preserve">
VLOOKUP(
  $D573,
  Name!$A:$B,
  2,
  FALSE
)
&amp; " " &amp;
IF($B573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Barbieri Serra</v>
      </c>
      <c r="F573" s="7">
        <v>2</v>
      </c>
      <c r="G573" s="7" t="str" cm="1">
        <f t="array" aca="1" ref="G573" ca="1">VLOOKUP(INDEX(States!$B:$B,RANDBETWEEN(2,COUNTA(States!$A:$A)),1),States!$B:$C,2,FALSE)</f>
        <v>Brangança</v>
      </c>
      <c r="H573" s="7" t="str">
        <f ca="1">VLOOKUP($D573,Name!$A:$C,3,FALSE)</f>
        <v>M</v>
      </c>
      <c r="I573" s="7" cm="1">
        <f t="array" aca="1" ref="I573" ca="1">INDEX('Marital status'!$A:$A,RANDBETWEEN(2,COUNTA('Marital status'!$A:$A)),1)</f>
        <v>2</v>
      </c>
      <c r="J573" s="7">
        <f t="shared" ca="1" si="82"/>
        <v>2</v>
      </c>
      <c r="K573" s="8">
        <f t="shared" ca="1" si="83"/>
        <v>33038</v>
      </c>
      <c r="L573" s="6">
        <f t="shared" ca="1" si="84"/>
        <v>4</v>
      </c>
      <c r="M573" s="7">
        <f ca="1" xml:space="preserve">
  IF(OR($N573 = 2, $N573 = 3, $N573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73" s="6">
        <f t="shared" ca="1" si="85"/>
        <v>8</v>
      </c>
      <c r="O573" s="7" t="str">
        <f ca="1">VLOOKUP($N573,Roles!$A:$B,2,FALSE)</f>
        <v>Analyst</v>
      </c>
      <c r="P573" s="6">
        <f t="shared" ca="1" si="86"/>
        <v>3</v>
      </c>
      <c r="Q573" s="8">
        <f ca="1" xml:space="preserve">
IF(
  OR(
    $N573=5,$N573=6,$N573=7,$N573=8,$N573=14
  ),
  36161,
  IF(
     (
      (TODAY() - $K573) / 365
     ) &lt; 19,
      TODAY(),
      RANDBETWEEN(36161,TODAY())
  )
)</f>
        <v>36161</v>
      </c>
      <c r="R573" s="6">
        <f ca="1">RANDBETWEEN(2,COUNTA('Recruitment source'!$A:$A))</f>
        <v>11</v>
      </c>
      <c r="S573" s="8" t="e">
        <f t="shared" ca="1" si="87"/>
        <v>#N/A</v>
      </c>
      <c r="T573" s="6" t="e">
        <f t="shared" ca="1" si="88"/>
        <v>#N/A</v>
      </c>
      <c r="U573" s="6">
        <f t="shared" ca="1" si="89"/>
        <v>4</v>
      </c>
      <c r="V573" s="1">
        <f ca="1" xml:space="preserve">
IF($N573 = 5 + N("Presidente"),
    27000,
    IF($N573 = 6 + N("Vice-presidente"),
        23000,
        IF(OR($N573 = 8, $N573= 13, $N573 = 12) + N("Secretária bilíngue ou coordenador ou especialista"),
            8000,
            IF($N573 = 7 + N("Diretor"),
                15000,
                IF($N573 = 14 + N("Gerente"),
                    12000,
                    IF($N573 = 9 + N("Estagiário"),
                        705,
                        IF($N573 = 10 + N("Trainee"),
                            805,
                            IF($N573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IF($L573 = 7,
  500,
  IF($L573 = 8,
    1000,
    IF($L573 = 9,
      1500,
      IF($L573 = 10,
        2000,
        0
      )
    )
  )
)
+
N("Adicional no salário por área")
+
IF($M573 = 14 + N("Tecnologia da Informação"),
  120,
  IF($M573 = 16 + N("Vendas"),
    110,
    IF($M573 = 15 + N("Jurídico"),
      100,
      IF(OR($M573 = 8, $M573 = 9, $M573 = 11) + N("Recursos humanos ou comercial ou comunicação e marketing"),
        80,
        0
      )
    )
  )
)
+
N("Adicionando pegadinha")
+
IF(AND($M573 = 16, $L573 = 9, $N573 = 11) + N("Se for de vendas, com mestrado, analista sênior"),
  IF($J573 = 5,
    100,
    0
  )
  +
  IF($H573 = "M",
    200,
    0
  ),
  0
)</f>
        <v>8000</v>
      </c>
    </row>
    <row r="574" spans="1:22" x14ac:dyDescent="0.2">
      <c r="A574" s="7" cm="1">
        <f t="array" aca="1" ref="A574" ca="1">INDEX(Companies!$A:$A,RANDBETWEEN(2,COUNTA(Companies!$A:$A)),1)</f>
        <v>2</v>
      </c>
      <c r="B574" s="5">
        <f t="shared" si="80"/>
        <v>573</v>
      </c>
      <c r="C574" s="6">
        <f t="shared" ca="1" si="81"/>
        <v>1</v>
      </c>
      <c r="D574" s="7">
        <f ca="1">IF($B574 = 1 + N("Presidente"),
    127,
    IF($B574 = 2 + N("Vice-Presidente"),
        72,
        IF($B574 = 3 + N("Secretária bilíngue"),
            13,
            RANDBETWEEN(5,COUNT(Name!$A:$A) + 1)
        )
    )
)</f>
        <v>312</v>
      </c>
      <c r="E574" s="7" t="str">
        <f ca="1" xml:space="preserve">
VLOOKUP(
  $D574,
  Name!$A:$B,
  2,
  FALSE
)
&amp; " " &amp;
IF($B574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Simões Pasquim</v>
      </c>
      <c r="F574" s="7">
        <v>2</v>
      </c>
      <c r="G574" s="7" t="str" cm="1">
        <f t="array" aca="1" ref="G574" ca="1">VLOOKUP(INDEX(States!$B:$B,RANDBETWEEN(2,COUNTA(States!$A:$A)),1),States!$B:$C,2,FALSE)</f>
        <v>PORTO</v>
      </c>
      <c r="H574" s="7" t="str">
        <f ca="1">VLOOKUP($D574,Name!$A:$C,3,FALSE)</f>
        <v>M</v>
      </c>
      <c r="I574" s="7" cm="1">
        <f t="array" aca="1" ref="I574" ca="1">INDEX('Marital status'!$A:$A,RANDBETWEEN(2,COUNTA('Marital status'!$A:$A)),1)</f>
        <v>5</v>
      </c>
      <c r="J574" s="7">
        <f t="shared" ca="1" si="82"/>
        <v>3</v>
      </c>
      <c r="K574" s="8">
        <f t="shared" ca="1" si="83"/>
        <v>23388</v>
      </c>
      <c r="L574" s="6">
        <f t="shared" ca="1" si="84"/>
        <v>4</v>
      </c>
      <c r="M574" s="7">
        <f ca="1" xml:space="preserve">
  IF(OR($N574 = 2, $N574 = 3, $N574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74" s="6">
        <f t="shared" ca="1" si="85"/>
        <v>6</v>
      </c>
      <c r="O574" s="7" t="str">
        <f ca="1">VLOOKUP($N574,Roles!$A:$B,2,FALSE)</f>
        <v>Intern</v>
      </c>
      <c r="P574" s="6" t="e">
        <f t="shared" ca="1" si="86"/>
        <v>#N/A</v>
      </c>
      <c r="Q574" s="8">
        <f ca="1" xml:space="preserve">
IF(
  OR(
    $N574=5,$N574=6,$N574=7,$N574=8,$N574=14
  ),
  36161,
  IF(
     (
      (TODAY() - $K574) / 365
     ) &lt; 19,
      TODAY(),
      RANDBETWEEN(36161,TODAY())
  )
)</f>
        <v>36161</v>
      </c>
      <c r="R574" s="6">
        <f ca="1">RANDBETWEEN(2,COUNTA('Recruitment source'!$A:$A))</f>
        <v>5</v>
      </c>
      <c r="S574" s="8" t="e">
        <f t="shared" ca="1" si="87"/>
        <v>#N/A</v>
      </c>
      <c r="T574" s="6" t="e">
        <f t="shared" ca="1" si="88"/>
        <v>#N/A</v>
      </c>
      <c r="U574" s="6">
        <f t="shared" ca="1" si="89"/>
        <v>5</v>
      </c>
      <c r="V574" s="1">
        <f ca="1" xml:space="preserve">
IF($N574 = 5 + N("Presidente"),
    27000,
    IF($N574 = 6 + N("Vice-presidente"),
        23000,
        IF(OR($N574 = 8, $N574= 13, $N574 = 12) + N("Secretária bilíngue ou coordenador ou especialista"),
            8000,
            IF($N574 = 7 + N("Diretor"),
                15000,
                IF($N574 = 14 + N("Gerente"),
                    12000,
                    IF($N574 = 9 + N("Estagiário"),
                        705,
                        IF($N574 = 10 + N("Trainee"),
                            805,
                            IF($N574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IF($L574 = 7,
  500,
  IF($L574 = 8,
    1000,
    IF($L574 = 9,
      1500,
      IF($L574 = 10,
        2000,
        0
      )
    )
  )
)
+
N("Adicional no salário por área")
+
IF($M574 = 14 + N("Tecnologia da Informação"),
  120,
  IF($M574 = 16 + N("Vendas"),
    110,
    IF($M574 = 15 + N("Jurídico"),
      100,
      IF(OR($M574 = 8, $M574 = 9, $M574 = 11) + N("Recursos humanos ou comercial ou comunicação e marketing"),
        80,
        0
      )
    )
  )
)
+
N("Adicionando pegadinha")
+
IF(AND($M574 = 16, $L574 = 9, $N574 = 11) + N("Se for de vendas, com mestrado, analista sênior"),
  IF($J574 = 5,
    100,
    0
  )
  +
  IF($H574 = "M",
    200,
    0
  ),
  0
)</f>
        <v>23000</v>
      </c>
    </row>
    <row r="575" spans="1:22" x14ac:dyDescent="0.2">
      <c r="A575" s="7" cm="1">
        <f t="array" aca="1" ref="A575" ca="1">INDEX(Companies!$A:$A,RANDBETWEEN(2,COUNTA(Companies!$A:$A)),1)</f>
        <v>2</v>
      </c>
      <c r="B575" s="5">
        <f t="shared" si="80"/>
        <v>574</v>
      </c>
      <c r="C575" s="6">
        <f t="shared" ca="1" si="81"/>
        <v>1</v>
      </c>
      <c r="D575" s="7">
        <f ca="1">IF($B575 = 1 + N("Presidente"),
    127,
    IF($B575 = 2 + N("Vice-Presidente"),
        72,
        IF($B575 = 3 + N("Secretária bilíngue"),
            13,
            RANDBETWEEN(5,COUNT(Name!$A:$A) + 1)
        )
    )
)</f>
        <v>75</v>
      </c>
      <c r="E575" s="7" t="str">
        <f ca="1" xml:space="preserve">
VLOOKUP(
  $D575,
  Name!$A:$B,
  2,
  FALSE
)
&amp; " " &amp;
IF($B575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Negreiros Farias</v>
      </c>
      <c r="F575" s="7">
        <v>2</v>
      </c>
      <c r="G575" s="7" t="str" cm="1">
        <f t="array" aca="1" ref="G575" ca="1">VLOOKUP(INDEX(States!$B:$B,RANDBETWEEN(2,COUNTA(States!$A:$A)),1),States!$B:$C,2,FALSE)</f>
        <v>Santarém</v>
      </c>
      <c r="H575" s="7" t="str">
        <f ca="1">VLOOKUP($D575,Name!$A:$C,3,FALSE)</f>
        <v>M</v>
      </c>
      <c r="I575" s="7" cm="1">
        <f t="array" aca="1" ref="I575" ca="1">INDEX('Marital status'!$A:$A,RANDBETWEEN(2,COUNTA('Marital status'!$A:$A)),1)</f>
        <v>4</v>
      </c>
      <c r="J575" s="7">
        <f t="shared" ca="1" si="82"/>
        <v>2</v>
      </c>
      <c r="K575" s="8">
        <f t="shared" ca="1" si="83"/>
        <v>33144</v>
      </c>
      <c r="L575" s="6">
        <f t="shared" ca="1" si="84"/>
        <v>4</v>
      </c>
      <c r="M575" s="7">
        <f ca="1" xml:space="preserve">
  IF(OR($N575 = 2, $N575 = 3, $N575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75" s="6">
        <f t="shared" ca="1" si="85"/>
        <v>8</v>
      </c>
      <c r="O575" s="7" t="str">
        <f ca="1">VLOOKUP($N575,Roles!$A:$B,2,FALSE)</f>
        <v>Analyst</v>
      </c>
      <c r="P575" s="6">
        <f t="shared" ca="1" si="86"/>
        <v>4</v>
      </c>
      <c r="Q575" s="8">
        <f ca="1" xml:space="preserve">
IF(
  OR(
    $N575=5,$N575=6,$N575=7,$N575=8,$N575=14
  ),
  36161,
  IF(
     (
      (TODAY() - $K575) / 365
     ) &lt; 19,
      TODAY(),
      RANDBETWEEN(36161,TODAY())
  )
)</f>
        <v>36161</v>
      </c>
      <c r="R575" s="6">
        <f ca="1">RANDBETWEEN(2,COUNTA('Recruitment source'!$A:$A))</f>
        <v>9</v>
      </c>
      <c r="S575" s="8" t="e">
        <f t="shared" ca="1" si="87"/>
        <v>#N/A</v>
      </c>
      <c r="T575" s="6" t="e">
        <f t="shared" ca="1" si="88"/>
        <v>#N/A</v>
      </c>
      <c r="U575" s="6">
        <f t="shared" ca="1" si="89"/>
        <v>2</v>
      </c>
      <c r="V575" s="1">
        <f ca="1" xml:space="preserve">
IF($N575 = 5 + N("Presidente"),
    27000,
    IF($N575 = 6 + N("Vice-presidente"),
        23000,
        IF(OR($N575 = 8, $N575= 13, $N575 = 12) + N("Secretária bilíngue ou coordenador ou especialista"),
            8000,
            IF($N575 = 7 + N("Diretor"),
                15000,
                IF($N575 = 14 + N("Gerente"),
                    12000,
                    IF($N575 = 9 + N("Estagiário"),
                        705,
                        IF($N575 = 10 + N("Trainee"),
                            805,
                            IF($N575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IF($L575 = 7,
  500,
  IF($L575 = 8,
    1000,
    IF($L575 = 9,
      1500,
      IF($L575 = 10,
        2000,
        0
      )
    )
  )
)
+
N("Adicional no salário por área")
+
IF($M575 = 14 + N("Tecnologia da Informação"),
  120,
  IF($M575 = 16 + N("Vendas"),
    110,
    IF($M575 = 15 + N("Jurídico"),
      100,
      IF(OR($M575 = 8, $M575 = 9, $M575 = 11) + N("Recursos humanos ou comercial ou comunicação e marketing"),
        80,
        0
      )
    )
  )
)
+
N("Adicionando pegadinha")
+
IF(AND($M575 = 16, $L575 = 9, $N575 = 11) + N("Se for de vendas, com mestrado, analista sênior"),
  IF($J575 = 5,
    100,
    0
  )
  +
  IF($H575 = "M",
    200,
    0
  ),
  0
)</f>
        <v>8080</v>
      </c>
    </row>
    <row r="576" spans="1:22" x14ac:dyDescent="0.2">
      <c r="A576" s="7" cm="1">
        <f t="array" aca="1" ref="A576" ca="1">INDEX(Companies!$A:$A,RANDBETWEEN(2,COUNTA(Companies!$A:$A)),1)</f>
        <v>2</v>
      </c>
      <c r="B576" s="5">
        <f t="shared" si="80"/>
        <v>575</v>
      </c>
      <c r="C576" s="6">
        <f t="shared" ca="1" si="81"/>
        <v>1</v>
      </c>
      <c r="D576" s="7">
        <f ca="1">IF($B576 = 1 + N("Presidente"),
    127,
    IF($B576 = 2 + N("Vice-Presidente"),
        72,
        IF($B576 = 3 + N("Secretária bilíngue"),
            13,
            RANDBETWEEN(5,COUNT(Name!$A:$A) + 1)
        )
    )
)</f>
        <v>259</v>
      </c>
      <c r="E576" s="7" t="str">
        <f ca="1" xml:space="preserve">
VLOOKUP(
  $D576,
  Name!$A:$B,
  2,
  FALSE
)
&amp; " " &amp;
IF($B576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Saragoça Padrão</v>
      </c>
      <c r="F576" s="7">
        <v>2</v>
      </c>
      <c r="G576" s="7" t="str" cm="1">
        <f t="array" aca="1" ref="G576" ca="1">VLOOKUP(INDEX(States!$B:$B,RANDBETWEEN(2,COUNTA(States!$A:$A)),1),States!$B:$C,2,FALSE)</f>
        <v xml:space="preserve"> Setúbal </v>
      </c>
      <c r="H576" s="7" t="str">
        <f ca="1">VLOOKUP($D576,Name!$A:$C,3,FALSE)</f>
        <v>F</v>
      </c>
      <c r="I576" s="7" cm="1">
        <f t="array" aca="1" ref="I576" ca="1">INDEX('Marital status'!$A:$A,RANDBETWEEN(2,COUNTA('Marital status'!$A:$A)),1)</f>
        <v>3</v>
      </c>
      <c r="J576" s="7">
        <f t="shared" ca="1" si="82"/>
        <v>2</v>
      </c>
      <c r="K576" s="8">
        <f t="shared" ca="1" si="83"/>
        <v>18693</v>
      </c>
      <c r="L576" s="6">
        <f t="shared" ca="1" si="84"/>
        <v>4</v>
      </c>
      <c r="M576" s="7">
        <f ca="1" xml:space="preserve">
  IF(OR($N576 = 2, $N576 = 3, $N576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576" s="6">
        <f t="shared" ca="1" si="85"/>
        <v>6</v>
      </c>
      <c r="O576" s="7" t="str">
        <f ca="1">VLOOKUP($N576,Roles!$A:$B,2,FALSE)</f>
        <v>Intern</v>
      </c>
      <c r="P576" s="6" t="e">
        <f t="shared" ca="1" si="86"/>
        <v>#N/A</v>
      </c>
      <c r="Q576" s="8">
        <f ca="1" xml:space="preserve">
IF(
  OR(
    $N576=5,$N576=6,$N576=7,$N576=8,$N576=14
  ),
  36161,
  IF(
     (
      (TODAY() - $K576) / 365
     ) &lt; 19,
      TODAY(),
      RANDBETWEEN(36161,TODAY())
  )
)</f>
        <v>36161</v>
      </c>
      <c r="R576" s="6">
        <f ca="1">RANDBETWEEN(2,COUNTA('Recruitment source'!$A:$A))</f>
        <v>7</v>
      </c>
      <c r="S576" s="8" t="e">
        <f t="shared" ca="1" si="87"/>
        <v>#N/A</v>
      </c>
      <c r="T576" s="6" t="e">
        <f t="shared" ca="1" si="88"/>
        <v>#N/A</v>
      </c>
      <c r="U576" s="6">
        <f t="shared" ca="1" si="89"/>
        <v>3</v>
      </c>
      <c r="V576" s="1">
        <f ca="1" xml:space="preserve">
IF($N576 = 5 + N("Presidente"),
    27000,
    IF($N576 = 6 + N("Vice-presidente"),
        23000,
        IF(OR($N576 = 8, $N576= 13, $N576 = 12) + N("Secretária bilíngue ou coordenador ou especialista"),
            8000,
            IF($N576 = 7 + N("Diretor"),
                15000,
                IF($N576 = 14 + N("Gerente"),
                    12000,
                    IF($N576 = 9 + N("Estagiário"),
                        705,
                        IF($N576 = 10 + N("Trainee"),
                            805,
                            IF($N576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IF($L576 = 7,
  500,
  IF($L576 = 8,
    1000,
    IF($L576 = 9,
      1500,
      IF($L576 = 10,
        2000,
        0
      )
    )
  )
)
+
N("Adicional no salário por área")
+
IF($M576 = 14 + N("Tecnologia da Informação"),
  120,
  IF($M576 = 16 + N("Vendas"),
    110,
    IF($M576 = 15 + N("Jurídico"),
      100,
      IF(OR($M576 = 8, $M576 = 9, $M576 = 11) + N("Recursos humanos ou comercial ou comunicação e marketing"),
        80,
        0
      )
    )
  )
)
+
N("Adicionando pegadinha")
+
IF(AND($M576 = 16, $L576 = 9, $N576 = 11) + N("Se for de vendas, com mestrado, analista sênior"),
  IF($J576 = 5,
    100,
    0
  )
  +
  IF($H576 = "M",
    200,
    0
  ),
  0
)</f>
        <v>23080</v>
      </c>
    </row>
    <row r="577" spans="1:22" x14ac:dyDescent="0.2">
      <c r="A577" s="7" cm="1">
        <f t="array" aca="1" ref="A577" ca="1">INDEX(Companies!$A:$A,RANDBETWEEN(2,COUNTA(Companies!$A:$A)),1)</f>
        <v>2</v>
      </c>
      <c r="B577" s="5">
        <f t="shared" si="80"/>
        <v>576</v>
      </c>
      <c r="C577" s="6">
        <f t="shared" ca="1" si="81"/>
        <v>1</v>
      </c>
      <c r="D577" s="7">
        <f ca="1">IF($B577 = 1 + N("Presidente"),
    127,
    IF($B577 = 2 + N("Vice-Presidente"),
        72,
        IF($B577 = 3 + N("Secretária bilíngue"),
            13,
            RANDBETWEEN(5,COUNT(Name!$A:$A) + 1)
        )
    )
)</f>
        <v>288</v>
      </c>
      <c r="E577" s="7" t="str">
        <f ca="1" xml:space="preserve">
VLOOKUP(
  $D577,
  Name!$A:$B,
  2,
  FALSE
)
&amp; " " &amp;
IF($B577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Zil Frasão</v>
      </c>
      <c r="F577" s="7">
        <v>2</v>
      </c>
      <c r="G577" s="7" t="str" cm="1">
        <f t="array" aca="1" ref="G577" ca="1">VLOOKUP(INDEX(States!$B:$B,RANDBETWEEN(2,COUNTA(States!$A:$A)),1),States!$B:$C,2,FALSE)</f>
        <v>Guarda</v>
      </c>
      <c r="H577" s="7" t="str">
        <f ca="1">VLOOKUP($D577,Name!$A:$C,3,FALSE)</f>
        <v>M</v>
      </c>
      <c r="I577" s="7" cm="1">
        <f t="array" aca="1" ref="I577" ca="1">INDEX('Marital status'!$A:$A,RANDBETWEEN(2,COUNTA('Marital status'!$A:$A)),1)</f>
        <v>4</v>
      </c>
      <c r="J577" s="7">
        <f t="shared" ca="1" si="82"/>
        <v>2</v>
      </c>
      <c r="K577" s="8">
        <f t="shared" ca="1" si="83"/>
        <v>35597</v>
      </c>
      <c r="L577" s="6">
        <f t="shared" ca="1" si="84"/>
        <v>5</v>
      </c>
      <c r="M577" s="7">
        <f ca="1" xml:space="preserve">
  IF(OR($N577 = 2, $N577 = 3, $N577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577" s="6">
        <f t="shared" ca="1" si="85"/>
        <v>8</v>
      </c>
      <c r="O577" s="7" t="str">
        <f ca="1">VLOOKUP($N577,Roles!$A:$B,2,FALSE)</f>
        <v>Analyst</v>
      </c>
      <c r="P577" s="6">
        <f t="shared" ca="1" si="86"/>
        <v>3</v>
      </c>
      <c r="Q577" s="8">
        <f ca="1" xml:space="preserve">
IF(
  OR(
    $N577=5,$N577=6,$N577=7,$N577=8,$N577=14
  ),
  36161,
  IF(
     (
      (TODAY() - $K577) / 365
     ) &lt; 19,
      TODAY(),
      RANDBETWEEN(36161,TODAY())
  )
)</f>
        <v>36161</v>
      </c>
      <c r="R577" s="6">
        <f ca="1">RANDBETWEEN(2,COUNTA('Recruitment source'!$A:$A))</f>
        <v>3</v>
      </c>
      <c r="S577" s="8" t="e">
        <f t="shared" ca="1" si="87"/>
        <v>#N/A</v>
      </c>
      <c r="T577" s="6" t="e">
        <f t="shared" ca="1" si="88"/>
        <v>#N/A</v>
      </c>
      <c r="U577" s="6">
        <f t="shared" ca="1" si="89"/>
        <v>5</v>
      </c>
      <c r="V577" s="1">
        <f ca="1" xml:space="preserve">
IF($N577 = 5 + N("Presidente"),
    27000,
    IF($N577 = 6 + N("Vice-presidente"),
        23000,
        IF(OR($N577 = 8, $N577= 13, $N577 = 12) + N("Secretária bilíngue ou coordenador ou especialista"),
            8000,
            IF($N577 = 7 + N("Diretor"),
                15000,
                IF($N577 = 14 + N("Gerente"),
                    12000,
                    IF($N577 = 9 + N("Estagiário"),
                        705,
                        IF($N577 = 10 + N("Trainee"),
                            805,
                            IF($N577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IF($L577 = 7,
  500,
  IF($L577 = 8,
    1000,
    IF($L577 = 9,
      1500,
      IF($L577 = 10,
        2000,
        0
      )
    )
  )
)
+
N("Adicional no salário por área")
+
IF($M577 = 14 + N("Tecnologia da Informação"),
  120,
  IF($M577 = 16 + N("Vendas"),
    110,
    IF($M577 = 15 + N("Jurídico"),
      100,
      IF(OR($M577 = 8, $M577 = 9, $M577 = 11) + N("Recursos humanos ou comercial ou comunicação e marketing"),
        80,
        0
      )
    )
  )
)
+
N("Adicionando pegadinha")
+
IF(AND($M577 = 16, $L577 = 9, $N577 = 11) + N("Se for de vendas, com mestrado, analista sênior"),
  IF($J577 = 5,
    100,
    0
  )
  +
  IF($H577 = "M",
    200,
    0
  ),
  0
)</f>
        <v>8000</v>
      </c>
    </row>
    <row r="578" spans="1:22" x14ac:dyDescent="0.2">
      <c r="A578" s="7" cm="1">
        <f t="array" aca="1" ref="A578" ca="1">INDEX(Companies!$A:$A,RANDBETWEEN(2,COUNTA(Companies!$A:$A)),1)</f>
        <v>2</v>
      </c>
      <c r="B578" s="5">
        <f t="shared" si="80"/>
        <v>577</v>
      </c>
      <c r="C578" s="6">
        <f t="shared" ca="1" si="81"/>
        <v>1</v>
      </c>
      <c r="D578" s="7">
        <f ca="1">IF($B578 = 1 + N("Presidente"),
    127,
    IF($B578 = 2 + N("Vice-Presidente"),
        72,
        IF($B578 = 3 + N("Secretária bilíngue"),
            13,
            RANDBETWEEN(5,COUNT(Name!$A:$A) + 1)
        )
    )
)</f>
        <v>337</v>
      </c>
      <c r="E578" s="7" t="str">
        <f ca="1" xml:space="preserve">
VLOOKUP(
  $D578,
  Name!$A:$B,
  2,
  FALSE
)
&amp; " " &amp;
IF($B578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Evangelista Alves</v>
      </c>
      <c r="F578" s="7">
        <v>2</v>
      </c>
      <c r="G578" s="7" t="str" cm="1">
        <f t="array" aca="1" ref="G578" ca="1">VLOOKUP(INDEX(States!$B:$B,RANDBETWEEN(2,COUNTA(States!$A:$A)),1),States!$B:$C,2,FALSE)</f>
        <v>Azores</v>
      </c>
      <c r="H578" s="7" t="str">
        <f ca="1">VLOOKUP($D578,Name!$A:$C,3,FALSE)</f>
        <v>F</v>
      </c>
      <c r="I578" s="7" cm="1">
        <f t="array" aca="1" ref="I578" ca="1">INDEX('Marital status'!$A:$A,RANDBETWEEN(2,COUNTA('Marital status'!$A:$A)),1)</f>
        <v>3</v>
      </c>
      <c r="J578" s="7">
        <f t="shared" ca="1" si="82"/>
        <v>2</v>
      </c>
      <c r="K578" s="8">
        <f t="shared" ca="1" si="83"/>
        <v>33485</v>
      </c>
      <c r="L578" s="6">
        <f t="shared" ca="1" si="84"/>
        <v>4</v>
      </c>
      <c r="M578" s="7">
        <f ca="1" xml:space="preserve">
  IF(OR($N578 = 2, $N578 = 3, $N578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78" s="6">
        <f t="shared" ca="1" si="85"/>
        <v>7</v>
      </c>
      <c r="O578" s="7" t="str">
        <f ca="1">VLOOKUP($N578,Roles!$A:$B,2,FALSE)</f>
        <v>Trainee</v>
      </c>
      <c r="P578" s="6" t="e">
        <f t="shared" ca="1" si="86"/>
        <v>#N/A</v>
      </c>
      <c r="Q578" s="8">
        <f ca="1" xml:space="preserve">
IF(
  OR(
    $N578=5,$N578=6,$N578=7,$N578=8,$N578=14
  ),
  36161,
  IF(
     (
      (TODAY() - $K578) / 365
     ) &lt; 19,
      TODAY(),
      RANDBETWEEN(36161,TODAY())
  )
)</f>
        <v>36161</v>
      </c>
      <c r="R578" s="6">
        <f ca="1">RANDBETWEEN(2,COUNTA('Recruitment source'!$A:$A))</f>
        <v>6</v>
      </c>
      <c r="S578" s="8" t="e">
        <f t="shared" ca="1" si="87"/>
        <v>#N/A</v>
      </c>
      <c r="T578" s="6" t="e">
        <f t="shared" ca="1" si="88"/>
        <v>#N/A</v>
      </c>
      <c r="U578" s="6">
        <f t="shared" ca="1" si="89"/>
        <v>5</v>
      </c>
      <c r="V578" s="1">
        <f ca="1" xml:space="preserve">
IF($N578 = 5 + N("Presidente"),
    27000,
    IF($N578 = 6 + N("Vice-presidente"),
        23000,
        IF(OR($N578 = 8, $N578= 13, $N578 = 12) + N("Secretária bilíngue ou coordenador ou especialista"),
            8000,
            IF($N578 = 7 + N("Diretor"),
                15000,
                IF($N578 = 14 + N("Gerente"),
                    12000,
                    IF($N578 = 9 + N("Estagiário"),
                        705,
                        IF($N578 = 10 + N("Trainee"),
                            805,
                            IF($N578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IF($L578 = 7,
  500,
  IF($L578 = 8,
    1000,
    IF($L578 = 9,
      1500,
      IF($L578 = 10,
        2000,
        0
      )
    )
  )
)
+
N("Adicional no salário por área")
+
IF($M578 = 14 + N("Tecnologia da Informação"),
  120,
  IF($M578 = 16 + N("Vendas"),
    110,
    IF($M578 = 15 + N("Jurídico"),
      100,
      IF(OR($M578 = 8, $M578 = 9, $M578 = 11) + N("Recursos humanos ou comercial ou comunicação e marketing"),
        80,
        0
      )
    )
  )
)
+
N("Adicionando pegadinha")
+
IF(AND($M578 = 16, $L578 = 9, $N578 = 11) + N("Se for de vendas, com mestrado, analista sênior"),
  IF($J578 = 5,
    100,
    0
  )
  +
  IF($H578 = "M",
    200,
    0
  ),
  0
)</f>
        <v>15080</v>
      </c>
    </row>
    <row r="579" spans="1:22" x14ac:dyDescent="0.2">
      <c r="A579" s="7" cm="1">
        <f t="array" aca="1" ref="A579" ca="1">INDEX(Companies!$A:$A,RANDBETWEEN(2,COUNTA(Companies!$A:$A)),1)</f>
        <v>2</v>
      </c>
      <c r="B579" s="5">
        <f t="shared" ref="B579:B642" si="90">ROW() - 1</f>
        <v>578</v>
      </c>
      <c r="C579" s="6">
        <f t="shared" ref="C579:C642" ca="1" si="91">IF(ISNA($S579),1,0)</f>
        <v>1</v>
      </c>
      <c r="D579" s="7">
        <f ca="1">IF($B579 = 1 + N("Presidente"),
    127,
    IF($B579 = 2 + N("Vice-Presidente"),
        72,
        IF($B579 = 3 + N("Secretária bilíngue"),
            13,
            RANDBETWEEN(5,COUNT(Name!$A:$A) + 1)
        )
    )
)</f>
        <v>289</v>
      </c>
      <c r="E579" s="7" t="str">
        <f ca="1" xml:space="preserve">
VLOOKUP(
  $D579,
  Name!$A:$B,
  2,
  FALSE
)
&amp; " " &amp;
IF($B579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Anjos Saragoça</v>
      </c>
      <c r="F579" s="7">
        <v>2</v>
      </c>
      <c r="G579" s="7" t="str" cm="1">
        <f t="array" aca="1" ref="G579" ca="1">VLOOKUP(INDEX(States!$B:$B,RANDBETWEEN(2,COUNTA(States!$A:$A)),1),States!$B:$C,2,FALSE)</f>
        <v>Faro</v>
      </c>
      <c r="H579" s="7" t="str">
        <f ca="1">VLOOKUP($D579,Name!$A:$C,3,FALSE)</f>
        <v>F</v>
      </c>
      <c r="I579" s="7" cm="1">
        <f t="array" aca="1" ref="I579" ca="1">INDEX('Marital status'!$A:$A,RANDBETWEEN(2,COUNTA('Marital status'!$A:$A)),1)</f>
        <v>2</v>
      </c>
      <c r="J579" s="7">
        <f t="shared" ref="J579:J642" ca="1" si="92" xml:space="preserve">
IF(AND($N579 &gt;= 2, $N579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579" s="8">
        <f t="shared" ref="K579:K642" ca="1" si="93" xml:space="preserve">
IF($N579 = 5 + N("CEO"),
    TODAY() - 16340,
    IF($N579 = 8 + N("Secretary"),
        RANDBETWEEN(TODAY() - 12418.5, TODAY()-6574.5),
        IF(OR($N579 = 7, $N579 = 14),
            RANDBETWEEN(TODAY() - 16071, TODAY() - 8766),
            IF(OR($N579 = 13, $N579 = 12, $N579 = 11),
                RANDBETWEEN(TODAY() - 27393.75, TODAY() - 12783.75),
                RANDBETWEEN(TODAY() - 27393.75, TODAY()-10957.5)
            )
        )
    )
)</f>
        <v>35912</v>
      </c>
      <c r="L579" s="6">
        <f t="shared" ref="L579:L642" ca="1" si="94" xml:space="preserve">
IF(OR($N579 = 2, $N579 = 3) + N("Se for presidente ou vice-presidente"),
    7 + N("Doutor"),
    IF($N579 = 4 + N("Se for diretor"),
        RANDBETWEEN(5,7) + N("Graduate school or Master’s degree or Doctorate"),
        IF($N579 = 11 + N("Se for gerente"),
            RANDBETWEEN(4,6) + N("Undergraduate degree or Graduate school or Master’s degree"),
            IF(AND($N579 &gt;= 8, $N579 &lt;= 10) + N("If coordinator or specialist or analyst"),
                RANDBETWEEN(4,5),
                4
            )
        )
    )
)</f>
        <v>5</v>
      </c>
      <c r="M579" s="7">
        <f ca="1" xml:space="preserve">
  IF(OR($N579 = 2, $N579 = 3, $N579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79" s="6">
        <f t="shared" ref="N579:N642" ca="1" si="95" xml:space="preserve">
IF($B579 = 1 + N("Se matrícula for 1"),
  2 + N("Presidente"),
  IF($B579 = 2 + N("Se matrícula for 2"),
    3 + N("Vice-presidente"),
    IF($B579 = 3 + N("Se matrícula for 3"),
      5 + N("Secretária bilíngue"),
      IF(AND($B579 &gt;= 4, $B579 &lt;=14),
        4 + N("Diretor"),
        IF(AND($B579 &gt;= 15, $B579 &lt;= 25),
          11 + N("Manager"),
          IF(AND($B579 &gt;= 26, $B579 &lt;= 36),
            10 + N("Coordinador"),
            IF(AND($B579 &gt;= 37, $B579 &lt;= 47),
              9 + N("Especialista"),
                IF(MOD($B579,2) = 0,
                  8 + N("Analista"),
                  RANDBETWEEN(6,7) + N("Estagiário ou Trainee")
                )
            )
          )
        )
      )
    )
  )
)</f>
        <v>8</v>
      </c>
      <c r="O579" s="7" t="str">
        <f ca="1">VLOOKUP($N579,Roles!$A:$B,2,FALSE)</f>
        <v>Analyst</v>
      </c>
      <c r="P579" s="6">
        <f t="shared" ref="P579:P642" ca="1" si="96" xml:space="preserve">
IF($N579 =8 + N("Analyst"),
    RANDBETWEEN(2, 4) + N("Jr, Pleno, Sr"),
    NA()
)</f>
        <v>3</v>
      </c>
      <c r="Q579" s="8">
        <f ca="1" xml:space="preserve">
IF(
  OR(
    $N579=5,$N579=6,$N579=7,$N579=8,$N579=14
  ),
  36161,
  IF(
     (
      (TODAY() - $K579) / 365
     ) &lt; 19,
      TODAY(),
      RANDBETWEEN(36161,TODAY())
  )
)</f>
        <v>36161</v>
      </c>
      <c r="R579" s="6">
        <f ca="1">RANDBETWEEN(2,COUNTA('Recruitment source'!$A:$A))</f>
        <v>5</v>
      </c>
      <c r="S579" s="8" t="e">
        <f t="shared" ref="S579:S642" ca="1" si="97" xml:space="preserve">
IF(MOD(
     ROW(),111
   )=0,
   RANDBETWEEN($Q579 + 1,TODAY() - 1),NA()
)</f>
        <v>#N/A</v>
      </c>
      <c r="T579" s="6" t="e">
        <f t="shared" ref="T579:T642" ca="1" si="98" xml:space="preserve">
IF(
  ISNA(S579),
  NA(),
  RANDBETWEEN(2,IF($H579="F",10,9))
)</f>
        <v>#N/A</v>
      </c>
      <c r="U579" s="6">
        <f t="shared" ref="U579:U642" ca="1" si="99" xml:space="preserve">
IF(
 ISNA($S579),
 IF(
   $N579 = 2,
   5,
   IF(
     OR($N579=3,$N579=4,$N579=5),
     RANDBETWEEN(4,5),
     IF(
       OR($N579=11,$N579=12),
       RANDBETWEEN(3,5),
       RANDBETWEEN(2,5)
     )
   )
 ),
 RANDBETWEEN(1,3)
)</f>
        <v>5</v>
      </c>
      <c r="V579" s="1">
        <f ca="1" xml:space="preserve">
IF($N579 = 5 + N("Presidente"),
    27000,
    IF($N579 = 6 + N("Vice-presidente"),
        23000,
        IF(OR($N579 = 8, $N579= 13, $N579 = 12) + N("Secretária bilíngue ou coordenador ou especialista"),
            8000,
            IF($N579 = 7 + N("Diretor"),
                15000,
                IF($N579 = 14 + N("Gerente"),
                    12000,
                    IF($N579 = 9 + N("Estagiário"),
                        705,
                        IF($N579 = 10 + N("Trainee"),
                            805,
                            IF($N579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IF($L579 = 7,
  500,
  IF($L579 = 8,
    1000,
    IF($L579 = 9,
      1500,
      IF($L579 = 10,
        2000,
        0
      )
    )
  )
)
+
N("Adicional no salário por área")
+
IF($M579 = 14 + N("Tecnologia da Informação"),
  120,
  IF($M579 = 16 + N("Vendas"),
    110,
    IF($M579 = 15 + N("Jurídico"),
      100,
      IF(OR($M579 = 8, $M579 = 9, $M579 = 11) + N("Recursos humanos ou comercial ou comunicação e marketing"),
        80,
        0
      )
    )
  )
)
+
N("Adicionando pegadinha")
+
IF(AND($M579 = 16, $L579 = 9, $N579 = 11) + N("Se for de vendas, com mestrado, analista sênior"),
  IF($J579 = 5,
    100,
    0
  )
  +
  IF($H579 = "M",
    200,
    0
  ),
  0
)</f>
        <v>8080</v>
      </c>
    </row>
    <row r="580" spans="1:22" x14ac:dyDescent="0.2">
      <c r="A580" s="7" cm="1">
        <f t="array" aca="1" ref="A580" ca="1">INDEX(Companies!$A:$A,RANDBETWEEN(2,COUNTA(Companies!$A:$A)),1)</f>
        <v>2</v>
      </c>
      <c r="B580" s="5">
        <f t="shared" si="90"/>
        <v>579</v>
      </c>
      <c r="C580" s="6">
        <f t="shared" ca="1" si="91"/>
        <v>1</v>
      </c>
      <c r="D580" s="7">
        <f ca="1">IF($B580 = 1 + N("Presidente"),
    127,
    IF($B580 = 2 + N("Vice-Presidente"),
        72,
        IF($B580 = 3 + N("Secretária bilíngue"),
            13,
            RANDBETWEEN(5,COUNT(Name!$A:$A) + 1)
        )
    )
)</f>
        <v>169</v>
      </c>
      <c r="E580" s="7" t="str">
        <f ca="1" xml:space="preserve">
VLOOKUP(
  $D580,
  Name!$A:$B,
  2,
  FALSE
)
&amp; " " &amp;
IF($B580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Farias Nascimento</v>
      </c>
      <c r="F580" s="7">
        <v>2</v>
      </c>
      <c r="G580" s="7" t="str" cm="1">
        <f t="array" aca="1" ref="G580" ca="1">VLOOKUP(INDEX(States!$B:$B,RANDBETWEEN(2,COUNTA(States!$A:$A)),1),States!$B:$C,2,FALSE)</f>
        <v>Faro</v>
      </c>
      <c r="H580" s="7" t="str">
        <f ca="1">VLOOKUP($D580,Name!$A:$C,3,FALSE)</f>
        <v>M</v>
      </c>
      <c r="I580" s="7" cm="1">
        <f t="array" aca="1" ref="I580" ca="1">INDEX('Marital status'!$A:$A,RANDBETWEEN(2,COUNTA('Marital status'!$A:$A)),1)</f>
        <v>6</v>
      </c>
      <c r="J580" s="7">
        <f t="shared" ca="1" si="92"/>
        <v>2</v>
      </c>
      <c r="K580" s="8">
        <f t="shared" ca="1" si="93"/>
        <v>27642</v>
      </c>
      <c r="L580" s="6">
        <f t="shared" ca="1" si="94"/>
        <v>4</v>
      </c>
      <c r="M580" s="7">
        <f ca="1" xml:space="preserve">
  IF(OR($N580 = 2, $N580 = 3, $N580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580" s="6">
        <f t="shared" ca="1" si="95"/>
        <v>6</v>
      </c>
      <c r="O580" s="7" t="str">
        <f ca="1">VLOOKUP($N580,Roles!$A:$B,2,FALSE)</f>
        <v>Intern</v>
      </c>
      <c r="P580" s="6" t="e">
        <f t="shared" ca="1" si="96"/>
        <v>#N/A</v>
      </c>
      <c r="Q580" s="8">
        <f ca="1" xml:space="preserve">
IF(
  OR(
    $N580=5,$N580=6,$N580=7,$N580=8,$N580=14
  ),
  36161,
  IF(
     (
      (TODAY() - $K580) / 365
     ) &lt; 19,
      TODAY(),
      RANDBETWEEN(36161,TODAY())
  )
)</f>
        <v>36161</v>
      </c>
      <c r="R580" s="6">
        <f ca="1">RANDBETWEEN(2,COUNTA('Recruitment source'!$A:$A))</f>
        <v>3</v>
      </c>
      <c r="S580" s="8" t="e">
        <f t="shared" ca="1" si="97"/>
        <v>#N/A</v>
      </c>
      <c r="T580" s="6" t="e">
        <f t="shared" ca="1" si="98"/>
        <v>#N/A</v>
      </c>
      <c r="U580" s="6">
        <f t="shared" ca="1" si="99"/>
        <v>3</v>
      </c>
      <c r="V580" s="1">
        <f ca="1" xml:space="preserve">
IF($N580 = 5 + N("Presidente"),
    27000,
    IF($N580 = 6 + N("Vice-presidente"),
        23000,
        IF(OR($N580 = 8, $N580= 13, $N580 = 12) + N("Secretária bilíngue ou coordenador ou especialista"),
            8000,
            IF($N580 = 7 + N("Diretor"),
                15000,
                IF($N580 = 14 + N("Gerente"),
                    12000,
                    IF($N580 = 9 + N("Estagiário"),
                        705,
                        IF($N580 = 10 + N("Trainee"),
                            805,
                            IF($N580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IF($L580 = 7,
  500,
  IF($L580 = 8,
    1000,
    IF($L580 = 9,
      1500,
      IF($L580 = 10,
        2000,
        0
      )
    )
  )
)
+
N("Adicional no salário por área")
+
IF($M580 = 14 + N("Tecnologia da Informação"),
  120,
  IF($M580 = 16 + N("Vendas"),
    110,
    IF($M580 = 15 + N("Jurídico"),
      100,
      IF(OR($M580 = 8, $M580 = 9, $M580 = 11) + N("Recursos humanos ou comercial ou comunicação e marketing"),
        80,
        0
      )
    )
  )
)
+
N("Adicionando pegadinha")
+
IF(AND($M580 = 16, $L580 = 9, $N580 = 11) + N("Se for de vendas, com mestrado, analista sênior"),
  IF($J580 = 5,
    100,
    0
  )
  +
  IF($H580 = "M",
    200,
    0
  ),
  0
)</f>
        <v>23000</v>
      </c>
    </row>
    <row r="581" spans="1:22" x14ac:dyDescent="0.2">
      <c r="A581" s="7" cm="1">
        <f t="array" aca="1" ref="A581" ca="1">INDEX(Companies!$A:$A,RANDBETWEEN(2,COUNTA(Companies!$A:$A)),1)</f>
        <v>2</v>
      </c>
      <c r="B581" s="5">
        <f t="shared" si="90"/>
        <v>580</v>
      </c>
      <c r="C581" s="6">
        <f t="shared" ca="1" si="91"/>
        <v>1</v>
      </c>
      <c r="D581" s="7">
        <f ca="1">IF($B581 = 1 + N("Presidente"),
    127,
    IF($B581 = 2 + N("Vice-Presidente"),
        72,
        IF($B581 = 3 + N("Secretária bilíngue"),
            13,
            RANDBETWEEN(5,COUNT(Name!$A:$A) + 1)
        )
    )
)</f>
        <v>270</v>
      </c>
      <c r="E581" s="7" t="str">
        <f ca="1" xml:space="preserve">
VLOOKUP(
  $D581,
  Name!$A:$B,
  2,
  FALSE
)
&amp; " " &amp;
IF($B581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Russo Luz</v>
      </c>
      <c r="F581" s="7">
        <v>2</v>
      </c>
      <c r="G581" s="7" t="str" cm="1">
        <f t="array" aca="1" ref="G581" ca="1">VLOOKUP(INDEX(States!$B:$B,RANDBETWEEN(2,COUNTA(States!$A:$A)),1),States!$B:$C,2,FALSE)</f>
        <v>Beja</v>
      </c>
      <c r="H581" s="7" t="str">
        <f ca="1">VLOOKUP($D581,Name!$A:$C,3,FALSE)</f>
        <v>F</v>
      </c>
      <c r="I581" s="7" cm="1">
        <f t="array" aca="1" ref="I581" ca="1">INDEX('Marital status'!$A:$A,RANDBETWEEN(2,COUNTA('Marital status'!$A:$A)),1)</f>
        <v>6</v>
      </c>
      <c r="J581" s="7">
        <f t="shared" ca="1" si="92"/>
        <v>3</v>
      </c>
      <c r="K581" s="8">
        <f t="shared" ca="1" si="93"/>
        <v>32698</v>
      </c>
      <c r="L581" s="6">
        <f t="shared" ca="1" si="94"/>
        <v>5</v>
      </c>
      <c r="M581" s="7">
        <f ca="1" xml:space="preserve">
  IF(OR($N581 = 2, $N581 = 3, $N581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81" s="6">
        <f t="shared" ca="1" si="95"/>
        <v>8</v>
      </c>
      <c r="O581" s="7" t="str">
        <f ca="1">VLOOKUP($N581,Roles!$A:$B,2,FALSE)</f>
        <v>Analyst</v>
      </c>
      <c r="P581" s="6">
        <f t="shared" ca="1" si="96"/>
        <v>4</v>
      </c>
      <c r="Q581" s="8">
        <f ca="1" xml:space="preserve">
IF(
  OR(
    $N581=5,$N581=6,$N581=7,$N581=8,$N581=14
  ),
  36161,
  IF(
     (
      (TODAY() - $K581) / 365
     ) &lt; 19,
      TODAY(),
      RANDBETWEEN(36161,TODAY())
  )
)</f>
        <v>36161</v>
      </c>
      <c r="R581" s="6">
        <f ca="1">RANDBETWEEN(2,COUNTA('Recruitment source'!$A:$A))</f>
        <v>8</v>
      </c>
      <c r="S581" s="8" t="e">
        <f t="shared" ca="1" si="97"/>
        <v>#N/A</v>
      </c>
      <c r="T581" s="6" t="e">
        <f t="shared" ca="1" si="98"/>
        <v>#N/A</v>
      </c>
      <c r="U581" s="6">
        <f t="shared" ca="1" si="99"/>
        <v>5</v>
      </c>
      <c r="V581" s="1">
        <f ca="1" xml:space="preserve">
IF($N581 = 5 + N("Presidente"),
    27000,
    IF($N581 = 6 + N("Vice-presidente"),
        23000,
        IF(OR($N581 = 8, $N581= 13, $N581 = 12) + N("Secretária bilíngue ou coordenador ou especialista"),
            8000,
            IF($N581 = 7 + N("Diretor"),
                15000,
                IF($N581 = 14 + N("Gerente"),
                    12000,
                    IF($N581 = 9 + N("Estagiário"),
                        705,
                        IF($N581 = 10 + N("Trainee"),
                            805,
                            IF($N581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IF($L581 = 7,
  500,
  IF($L581 = 8,
    1000,
    IF($L581 = 9,
      1500,
      IF($L581 = 10,
        2000,
        0
      )
    )
  )
)
+
N("Adicional no salário por área")
+
IF($M581 = 14 + N("Tecnologia da Informação"),
  120,
  IF($M581 = 16 + N("Vendas"),
    110,
    IF($M581 = 15 + N("Jurídico"),
      100,
      IF(OR($M581 = 8, $M581 = 9, $M581 = 11) + N("Recursos humanos ou comercial ou comunicação e marketing"),
        80,
        0
      )
    )
  )
)
+
N("Adicionando pegadinha")
+
IF(AND($M581 = 16, $L581 = 9, $N581 = 11) + N("Se for de vendas, com mestrado, analista sênior"),
  IF($J581 = 5,
    100,
    0
  )
  +
  IF($H581 = "M",
    200,
    0
  ),
  0
)</f>
        <v>8000</v>
      </c>
    </row>
    <row r="582" spans="1:22" x14ac:dyDescent="0.2">
      <c r="A582" s="7" cm="1">
        <f t="array" aca="1" ref="A582" ca="1">INDEX(Companies!$A:$A,RANDBETWEEN(2,COUNTA(Companies!$A:$A)),1)</f>
        <v>2</v>
      </c>
      <c r="B582" s="5">
        <f t="shared" si="90"/>
        <v>581</v>
      </c>
      <c r="C582" s="6">
        <f t="shared" ca="1" si="91"/>
        <v>1</v>
      </c>
      <c r="D582" s="7">
        <f ca="1">IF($B582 = 1 + N("Presidente"),
    127,
    IF($B582 = 2 + N("Vice-Presidente"),
        72,
        IF($B582 = 3 + N("Secretária bilíngue"),
            13,
            RANDBETWEEN(5,COUNT(Name!$A:$A) + 1)
        )
    )
)</f>
        <v>221</v>
      </c>
      <c r="E582" s="7" t="str">
        <f ca="1" xml:space="preserve">
VLOOKUP(
  $D582,
  Name!$A:$B,
  2,
  FALSE
)
&amp; " " &amp;
IF($B582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Trindade Almeida</v>
      </c>
      <c r="F582" s="7">
        <v>2</v>
      </c>
      <c r="G582" s="7" t="str" cm="1">
        <f t="array" aca="1" ref="G582" ca="1">VLOOKUP(INDEX(States!$B:$B,RANDBETWEEN(2,COUNTA(States!$A:$A)),1),States!$B:$C,2,FALSE)</f>
        <v xml:space="preserve"> ÉVORA</v>
      </c>
      <c r="H582" s="7" t="str">
        <f ca="1">VLOOKUP($D582,Name!$A:$C,3,FALSE)</f>
        <v>F</v>
      </c>
      <c r="I582" s="7" cm="1">
        <f t="array" aca="1" ref="I582" ca="1">INDEX('Marital status'!$A:$A,RANDBETWEEN(2,COUNTA('Marital status'!$A:$A)),1)</f>
        <v>2</v>
      </c>
      <c r="J582" s="7">
        <f t="shared" ca="1" si="92"/>
        <v>2</v>
      </c>
      <c r="K582" s="8">
        <f t="shared" ca="1" si="93"/>
        <v>20979</v>
      </c>
      <c r="L582" s="6">
        <f t="shared" ca="1" si="94"/>
        <v>4</v>
      </c>
      <c r="M582" s="7">
        <f ca="1" xml:space="preserve">
  IF(OR($N582 = 2, $N582 = 3, $N582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82" s="6">
        <f t="shared" ca="1" si="95"/>
        <v>6</v>
      </c>
      <c r="O582" s="7" t="str">
        <f ca="1">VLOOKUP($N582,Roles!$A:$B,2,FALSE)</f>
        <v>Intern</v>
      </c>
      <c r="P582" s="6" t="e">
        <f t="shared" ca="1" si="96"/>
        <v>#N/A</v>
      </c>
      <c r="Q582" s="8">
        <f ca="1" xml:space="preserve">
IF(
  OR(
    $N582=5,$N582=6,$N582=7,$N582=8,$N582=14
  ),
  36161,
  IF(
     (
      (TODAY() - $K582) / 365
     ) &lt; 19,
      TODAY(),
      RANDBETWEEN(36161,TODAY())
  )
)</f>
        <v>36161</v>
      </c>
      <c r="R582" s="6">
        <f ca="1">RANDBETWEEN(2,COUNTA('Recruitment source'!$A:$A))</f>
        <v>3</v>
      </c>
      <c r="S582" s="8" t="e">
        <f t="shared" ca="1" si="97"/>
        <v>#N/A</v>
      </c>
      <c r="T582" s="6" t="e">
        <f t="shared" ca="1" si="98"/>
        <v>#N/A</v>
      </c>
      <c r="U582" s="6">
        <f t="shared" ca="1" si="99"/>
        <v>2</v>
      </c>
      <c r="V582" s="1">
        <f ca="1" xml:space="preserve">
IF($N582 = 5 + N("Presidente"),
    27000,
    IF($N582 = 6 + N("Vice-presidente"),
        23000,
        IF(OR($N582 = 8, $N582= 13, $N582 = 12) + N("Secretária bilíngue ou coordenador ou especialista"),
            8000,
            IF($N582 = 7 + N("Diretor"),
                15000,
                IF($N582 = 14 + N("Gerente"),
                    12000,
                    IF($N582 = 9 + N("Estagiário"),
                        705,
                        IF($N582 = 10 + N("Trainee"),
                            805,
                            IF($N582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IF($L582 = 7,
  500,
  IF($L582 = 8,
    1000,
    IF($L582 = 9,
      1500,
      IF($L582 = 10,
        2000,
        0
      )
    )
  )
)
+
N("Adicional no salário por área")
+
IF($M582 = 14 + N("Tecnologia da Informação"),
  120,
  IF($M582 = 16 + N("Vendas"),
    110,
    IF($M582 = 15 + N("Jurídico"),
      100,
      IF(OR($M582 = 8, $M582 = 9, $M582 = 11) + N("Recursos humanos ou comercial ou comunicação e marketing"),
        80,
        0
      )
    )
  )
)
+
N("Adicionando pegadinha")
+
IF(AND($M582 = 16, $L582 = 9, $N582 = 11) + N("Se for de vendas, com mestrado, analista sênior"),
  IF($J582 = 5,
    100,
    0
  )
  +
  IF($H582 = "M",
    200,
    0
  ),
  0
)</f>
        <v>23000</v>
      </c>
    </row>
    <row r="583" spans="1:22" x14ac:dyDescent="0.2">
      <c r="A583" s="7" cm="1">
        <f t="array" aca="1" ref="A583" ca="1">INDEX(Companies!$A:$A,RANDBETWEEN(2,COUNTA(Companies!$A:$A)),1)</f>
        <v>2</v>
      </c>
      <c r="B583" s="5">
        <f t="shared" si="90"/>
        <v>582</v>
      </c>
      <c r="C583" s="6">
        <f t="shared" ca="1" si="91"/>
        <v>1</v>
      </c>
      <c r="D583" s="7">
        <f ca="1">IF($B583 = 1 + N("Presidente"),
    127,
    IF($B583 = 2 + N("Vice-Presidente"),
        72,
        IF($B583 = 3 + N("Secretária bilíngue"),
            13,
            RANDBETWEEN(5,COUNT(Name!$A:$A) + 1)
        )
    )
)</f>
        <v>37</v>
      </c>
      <c r="E583" s="7" t="str">
        <f ca="1" xml:space="preserve">
VLOOKUP(
  $D583,
  Name!$A:$B,
  2,
  FALSE
)
&amp; " " &amp;
IF($B583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Bicalho Lopes</v>
      </c>
      <c r="F583" s="7">
        <v>2</v>
      </c>
      <c r="G583" s="7" t="str" cm="1">
        <f t="array" aca="1" ref="G583" ca="1">VLOOKUP(INDEX(States!$B:$B,RANDBETWEEN(2,COUNTA(States!$A:$A)),1),States!$B:$C,2,FALSE)</f>
        <v>Beja</v>
      </c>
      <c r="H583" s="7" t="str">
        <f ca="1">VLOOKUP($D583,Name!$A:$C,3,FALSE)</f>
        <v>F</v>
      </c>
      <c r="I583" s="7" cm="1">
        <f t="array" aca="1" ref="I583" ca="1">INDEX('Marital status'!$A:$A,RANDBETWEEN(2,COUNTA('Marital status'!$A:$A)),1)</f>
        <v>3</v>
      </c>
      <c r="J583" s="7">
        <f t="shared" ca="1" si="92"/>
        <v>4</v>
      </c>
      <c r="K583" s="8">
        <f t="shared" ca="1" si="93"/>
        <v>37703</v>
      </c>
      <c r="L583" s="6">
        <f t="shared" ca="1" si="94"/>
        <v>4</v>
      </c>
      <c r="M583" s="7">
        <f ca="1" xml:space="preserve">
  IF(OR($N583 = 2, $N583 = 3, $N583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83" s="6">
        <f t="shared" ca="1" si="95"/>
        <v>8</v>
      </c>
      <c r="O583" s="7" t="str">
        <f ca="1">VLOOKUP($N583,Roles!$A:$B,2,FALSE)</f>
        <v>Analyst</v>
      </c>
      <c r="P583" s="6">
        <f t="shared" ca="1" si="96"/>
        <v>4</v>
      </c>
      <c r="Q583" s="8">
        <f ca="1" xml:space="preserve">
IF(
  OR(
    $N583=5,$N583=6,$N583=7,$N583=8,$N583=14
  ),
  36161,
  IF(
     (
      (TODAY() - $K583) / 365
     ) &lt; 19,
      TODAY(),
      RANDBETWEEN(36161,TODAY())
  )
)</f>
        <v>36161</v>
      </c>
      <c r="R583" s="6">
        <f ca="1">RANDBETWEEN(2,COUNTA('Recruitment source'!$A:$A))</f>
        <v>3</v>
      </c>
      <c r="S583" s="8" t="e">
        <f t="shared" ca="1" si="97"/>
        <v>#N/A</v>
      </c>
      <c r="T583" s="6" t="e">
        <f t="shared" ca="1" si="98"/>
        <v>#N/A</v>
      </c>
      <c r="U583" s="6">
        <f t="shared" ca="1" si="99"/>
        <v>3</v>
      </c>
      <c r="V583" s="1">
        <f ca="1" xml:space="preserve">
IF($N583 = 5 + N("Presidente"),
    27000,
    IF($N583 = 6 + N("Vice-presidente"),
        23000,
        IF(OR($N583 = 8, $N583= 13, $N583 = 12) + N("Secretária bilíngue ou coordenador ou especialista"),
            8000,
            IF($N583 = 7 + N("Diretor"),
                15000,
                IF($N583 = 14 + N("Gerente"),
                    12000,
                    IF($N583 = 9 + N("Estagiário"),
                        705,
                        IF($N583 = 10 + N("Trainee"),
                            805,
                            IF($N583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IF($L583 = 7,
  500,
  IF($L583 = 8,
    1000,
    IF($L583 = 9,
      1500,
      IF($L583 = 10,
        2000,
        0
      )
    )
  )
)
+
N("Adicional no salário por área")
+
IF($M583 = 14 + N("Tecnologia da Informação"),
  120,
  IF($M583 = 16 + N("Vendas"),
    110,
    IF($M583 = 15 + N("Jurídico"),
      100,
      IF(OR($M583 = 8, $M583 = 9, $M583 = 11) + N("Recursos humanos ou comercial ou comunicação e marketing"),
        80,
        0
      )
    )
  )
)
+
N("Adicionando pegadinha")
+
IF(AND($M583 = 16, $L583 = 9, $N583 = 11) + N("Se for de vendas, com mestrado, analista sênior"),
  IF($J583 = 5,
    100,
    0
  )
  +
  IF($H583 = "M",
    200,
    0
  ),
  0
)</f>
        <v>8080</v>
      </c>
    </row>
    <row r="584" spans="1:22" x14ac:dyDescent="0.2">
      <c r="A584" s="7" cm="1">
        <f t="array" aca="1" ref="A584" ca="1">INDEX(Companies!$A:$A,RANDBETWEEN(2,COUNTA(Companies!$A:$A)),1)</f>
        <v>2</v>
      </c>
      <c r="B584" s="5">
        <f t="shared" si="90"/>
        <v>583</v>
      </c>
      <c r="C584" s="6">
        <f t="shared" ca="1" si="91"/>
        <v>1</v>
      </c>
      <c r="D584" s="7">
        <f ca="1">IF($B584 = 1 + N("Presidente"),
    127,
    IF($B584 = 2 + N("Vice-Presidente"),
        72,
        IF($B584 = 3 + N("Secretária bilíngue"),
            13,
            RANDBETWEEN(5,COUNT(Name!$A:$A) + 1)
        )
    )
)</f>
        <v>351</v>
      </c>
      <c r="E584" s="7" t="str">
        <f ca="1" xml:space="preserve">
VLOOKUP(
  $D584,
  Name!$A:$B,
  2,
  FALSE
)
&amp; " " &amp;
IF($B584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Gallo Alves</v>
      </c>
      <c r="F584" s="7">
        <v>2</v>
      </c>
      <c r="G584" s="7" t="str" cm="1">
        <f t="array" aca="1" ref="G584" ca="1">VLOOKUP(INDEX(States!$B:$B,RANDBETWEEN(2,COUNTA(States!$A:$A)),1),States!$B:$C,2,FALSE)</f>
        <v>AveirO</v>
      </c>
      <c r="H584" s="7" t="str">
        <f ca="1">VLOOKUP($D584,Name!$A:$C,3,FALSE)</f>
        <v>F</v>
      </c>
      <c r="I584" s="7" cm="1">
        <f t="array" aca="1" ref="I584" ca="1">INDEX('Marital status'!$A:$A,RANDBETWEEN(2,COUNTA('Marital status'!$A:$A)),1)</f>
        <v>4</v>
      </c>
      <c r="J584" s="7">
        <f t="shared" ca="1" si="92"/>
        <v>2</v>
      </c>
      <c r="K584" s="8">
        <f t="shared" ca="1" si="93"/>
        <v>20701</v>
      </c>
      <c r="L584" s="6">
        <f t="shared" ca="1" si="94"/>
        <v>4</v>
      </c>
      <c r="M584" s="7">
        <f ca="1" xml:space="preserve">
  IF(OR($N584 = 2, $N584 = 3, $N584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584" s="6">
        <f t="shared" ca="1" si="95"/>
        <v>6</v>
      </c>
      <c r="O584" s="7" t="str">
        <f ca="1">VLOOKUP($N584,Roles!$A:$B,2,FALSE)</f>
        <v>Intern</v>
      </c>
      <c r="P584" s="6" t="e">
        <f t="shared" ca="1" si="96"/>
        <v>#N/A</v>
      </c>
      <c r="Q584" s="8">
        <f ca="1" xml:space="preserve">
IF(
  OR(
    $N584=5,$N584=6,$N584=7,$N584=8,$N584=14
  ),
  36161,
  IF(
     (
      (TODAY() - $K584) / 365
     ) &lt; 19,
      TODAY(),
      RANDBETWEEN(36161,TODAY())
  )
)</f>
        <v>36161</v>
      </c>
      <c r="R584" s="6">
        <f ca="1">RANDBETWEEN(2,COUNTA('Recruitment source'!$A:$A))</f>
        <v>8</v>
      </c>
      <c r="S584" s="8" t="e">
        <f t="shared" ca="1" si="97"/>
        <v>#N/A</v>
      </c>
      <c r="T584" s="6" t="e">
        <f t="shared" ca="1" si="98"/>
        <v>#N/A</v>
      </c>
      <c r="U584" s="6">
        <f t="shared" ca="1" si="99"/>
        <v>5</v>
      </c>
      <c r="V584" s="1">
        <f ca="1" xml:space="preserve">
IF($N584 = 5 + N("Presidente"),
    27000,
    IF($N584 = 6 + N("Vice-presidente"),
        23000,
        IF(OR($N584 = 8, $N584= 13, $N584 = 12) + N("Secretária bilíngue ou coordenador ou especialista"),
            8000,
            IF($N584 = 7 + N("Diretor"),
                15000,
                IF($N584 = 14 + N("Gerente"),
                    12000,
                    IF($N584 = 9 + N("Estagiário"),
                        705,
                        IF($N584 = 10 + N("Trainee"),
                            805,
                            IF($N584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IF($L584 = 7,
  500,
  IF($L584 = 8,
    1000,
    IF($L584 = 9,
      1500,
      IF($L584 = 10,
        2000,
        0
      )
    )
  )
)
+
N("Adicional no salário por área")
+
IF($M584 = 14 + N("Tecnologia da Informação"),
  120,
  IF($M584 = 16 + N("Vendas"),
    110,
    IF($M584 = 15 + N("Jurídico"),
      100,
      IF(OR($M584 = 8, $M584 = 9, $M584 = 11) + N("Recursos humanos ou comercial ou comunicação e marketing"),
        80,
        0
      )
    )
  )
)
+
N("Adicionando pegadinha")
+
IF(AND($M584 = 16, $L584 = 9, $N584 = 11) + N("Se for de vendas, com mestrado, analista sênior"),
  IF($J584 = 5,
    100,
    0
  )
  +
  IF($H584 = "M",
    200,
    0
  ),
  0
)</f>
        <v>23000</v>
      </c>
    </row>
    <row r="585" spans="1:22" x14ac:dyDescent="0.2">
      <c r="A585" s="7" cm="1">
        <f t="array" aca="1" ref="A585" ca="1">INDEX(Companies!$A:$A,RANDBETWEEN(2,COUNTA(Companies!$A:$A)),1)</f>
        <v>2</v>
      </c>
      <c r="B585" s="5">
        <f t="shared" si="90"/>
        <v>584</v>
      </c>
      <c r="C585" s="6">
        <f t="shared" ca="1" si="91"/>
        <v>1</v>
      </c>
      <c r="D585" s="7">
        <f ca="1">IF($B585 = 1 + N("Presidente"),
    127,
    IF($B585 = 2 + N("Vice-Presidente"),
        72,
        IF($B585 = 3 + N("Secretária bilíngue"),
            13,
            RANDBETWEEN(5,COUNT(Name!$A:$A) + 1)
        )
    )
)</f>
        <v>323</v>
      </c>
      <c r="E585" s="7" t="str">
        <f ca="1" xml:space="preserve">
VLOOKUP(
  $D585,
  Name!$A:$B,
  2,
  FALSE
)
&amp; " " &amp;
IF($B585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Bactista Pedroso</v>
      </c>
      <c r="F585" s="7">
        <v>2</v>
      </c>
      <c r="G585" s="7" t="str" cm="1">
        <f t="array" aca="1" ref="G585" ca="1">VLOOKUP(INDEX(States!$B:$B,RANDBETWEEN(2,COUNTA(States!$A:$A)),1),States!$B:$C,2,FALSE)</f>
        <v>Faro</v>
      </c>
      <c r="H585" s="7" t="str">
        <f ca="1">VLOOKUP($D585,Name!$A:$C,3,FALSE)</f>
        <v>F</v>
      </c>
      <c r="I585" s="7" cm="1">
        <f t="array" aca="1" ref="I585" ca="1">INDEX('Marital status'!$A:$A,RANDBETWEEN(2,COUNTA('Marital status'!$A:$A)),1)</f>
        <v>6</v>
      </c>
      <c r="J585" s="7">
        <f t="shared" ca="1" si="92"/>
        <v>2</v>
      </c>
      <c r="K585" s="8">
        <f t="shared" ca="1" si="93"/>
        <v>36097</v>
      </c>
      <c r="L585" s="6">
        <f t="shared" ca="1" si="94"/>
        <v>5</v>
      </c>
      <c r="M585" s="7">
        <f ca="1" xml:space="preserve">
  IF(OR($N585 = 2, $N585 = 3, $N585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585" s="6">
        <f t="shared" ca="1" si="95"/>
        <v>8</v>
      </c>
      <c r="O585" s="7" t="str">
        <f ca="1">VLOOKUP($N585,Roles!$A:$B,2,FALSE)</f>
        <v>Analyst</v>
      </c>
      <c r="P585" s="6">
        <f t="shared" ca="1" si="96"/>
        <v>2</v>
      </c>
      <c r="Q585" s="8">
        <f ca="1" xml:space="preserve">
IF(
  OR(
    $N585=5,$N585=6,$N585=7,$N585=8,$N585=14
  ),
  36161,
  IF(
     (
      (TODAY() - $K585) / 365
     ) &lt; 19,
      TODAY(),
      RANDBETWEEN(36161,TODAY())
  )
)</f>
        <v>36161</v>
      </c>
      <c r="R585" s="6">
        <f ca="1">RANDBETWEEN(2,COUNTA('Recruitment source'!$A:$A))</f>
        <v>3</v>
      </c>
      <c r="S585" s="8" t="e">
        <f t="shared" ca="1" si="97"/>
        <v>#N/A</v>
      </c>
      <c r="T585" s="6" t="e">
        <f t="shared" ca="1" si="98"/>
        <v>#N/A</v>
      </c>
      <c r="U585" s="6">
        <f t="shared" ca="1" si="99"/>
        <v>2</v>
      </c>
      <c r="V585" s="1">
        <f ca="1" xml:space="preserve">
IF($N585 = 5 + N("Presidente"),
    27000,
    IF($N585 = 6 + N("Vice-presidente"),
        23000,
        IF(OR($N585 = 8, $N585= 13, $N585 = 12) + N("Secretária bilíngue ou coordenador ou especialista"),
            8000,
            IF($N585 = 7 + N("Diretor"),
                15000,
                IF($N585 = 14 + N("Gerente"),
                    12000,
                    IF($N585 = 9 + N("Estagiário"),
                        705,
                        IF($N585 = 10 + N("Trainee"),
                            805,
                            IF($N585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IF($L585 = 7,
  500,
  IF($L585 = 8,
    1000,
    IF($L585 = 9,
      1500,
      IF($L585 = 10,
        2000,
        0
      )
    )
  )
)
+
N("Adicional no salário por área")
+
IF($M585 = 14 + N("Tecnologia da Informação"),
  120,
  IF($M585 = 16 + N("Vendas"),
    110,
    IF($M585 = 15 + N("Jurídico"),
      100,
      IF(OR($M585 = 8, $M585 = 9, $M585 = 11) + N("Recursos humanos ou comercial ou comunicação e marketing"),
        80,
        0
      )
    )
  )
)
+
N("Adicionando pegadinha")
+
IF(AND($M585 = 16, $L585 = 9, $N585 = 11) + N("Se for de vendas, com mestrado, analista sênior"),
  IF($J585 = 5,
    100,
    0
  )
  +
  IF($H585 = "M",
    200,
    0
  ),
  0
)</f>
        <v>8000</v>
      </c>
    </row>
    <row r="586" spans="1:22" x14ac:dyDescent="0.2">
      <c r="A586" s="7" cm="1">
        <f t="array" aca="1" ref="A586" ca="1">INDEX(Companies!$A:$A,RANDBETWEEN(2,COUNTA(Companies!$A:$A)),1)</f>
        <v>2</v>
      </c>
      <c r="B586" s="5">
        <f t="shared" si="90"/>
        <v>585</v>
      </c>
      <c r="C586" s="6">
        <f t="shared" ca="1" si="91"/>
        <v>1</v>
      </c>
      <c r="D586" s="7">
        <f ca="1">IF($B586 = 1 + N("Presidente"),
    127,
    IF($B586 = 2 + N("Vice-Presidente"),
        72,
        IF($B586 = 3 + N("Secretária bilíngue"),
            13,
            RANDBETWEEN(5,COUNT(Name!$A:$A) + 1)
        )
    )
)</f>
        <v>18</v>
      </c>
      <c r="E586" s="7" t="str">
        <f ca="1" xml:space="preserve">
VLOOKUP(
  $D586,
  Name!$A:$B,
  2,
  FALSE
)
&amp; " " &amp;
IF($B586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Alícia Veiga Mendes</v>
      </c>
      <c r="F586" s="7">
        <v>2</v>
      </c>
      <c r="G586" s="7" t="str" cm="1">
        <f t="array" aca="1" ref="G586" ca="1">VLOOKUP(INDEX(States!$B:$B,RANDBETWEEN(2,COUNTA(States!$A:$A)),1),States!$B:$C,2,FALSE)</f>
        <v>Azores</v>
      </c>
      <c r="H586" s="7" t="str">
        <f ca="1">VLOOKUP($D586,Name!$A:$C,3,FALSE)</f>
        <v>F</v>
      </c>
      <c r="I586" s="7" cm="1">
        <f t="array" aca="1" ref="I586" ca="1">INDEX('Marital status'!$A:$A,RANDBETWEEN(2,COUNTA('Marital status'!$A:$A)),1)</f>
        <v>4</v>
      </c>
      <c r="J586" s="7">
        <f t="shared" ca="1" si="92"/>
        <v>2</v>
      </c>
      <c r="K586" s="8">
        <f t="shared" ca="1" si="93"/>
        <v>31241</v>
      </c>
      <c r="L586" s="6">
        <f t="shared" ca="1" si="94"/>
        <v>4</v>
      </c>
      <c r="M586" s="7">
        <f ca="1" xml:space="preserve">
  IF(OR($N586 = 2, $N586 = 3, $N586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86" s="6">
        <f t="shared" ca="1" si="95"/>
        <v>6</v>
      </c>
      <c r="O586" s="7" t="str">
        <f ca="1">VLOOKUP($N586,Roles!$A:$B,2,FALSE)</f>
        <v>Intern</v>
      </c>
      <c r="P586" s="6" t="e">
        <f t="shared" ca="1" si="96"/>
        <v>#N/A</v>
      </c>
      <c r="Q586" s="8">
        <f ca="1" xml:space="preserve">
IF(
  OR(
    $N586=5,$N586=6,$N586=7,$N586=8,$N586=14
  ),
  36161,
  IF(
     (
      (TODAY() - $K586) / 365
     ) &lt; 19,
      TODAY(),
      RANDBETWEEN(36161,TODAY())
  )
)</f>
        <v>36161</v>
      </c>
      <c r="R586" s="6">
        <f ca="1">RANDBETWEEN(2,COUNTA('Recruitment source'!$A:$A))</f>
        <v>3</v>
      </c>
      <c r="S586" s="8" t="e">
        <f t="shared" ca="1" si="97"/>
        <v>#N/A</v>
      </c>
      <c r="T586" s="6" t="e">
        <f t="shared" ca="1" si="98"/>
        <v>#N/A</v>
      </c>
      <c r="U586" s="6">
        <f t="shared" ca="1" si="99"/>
        <v>5</v>
      </c>
      <c r="V586" s="1">
        <f ca="1" xml:space="preserve">
IF($N586 = 5 + N("Presidente"),
    27000,
    IF($N586 = 6 + N("Vice-presidente"),
        23000,
        IF(OR($N586 = 8, $N586= 13, $N586 = 12) + N("Secretária bilíngue ou coordenador ou especialista"),
            8000,
            IF($N586 = 7 + N("Diretor"),
                15000,
                IF($N586 = 14 + N("Gerente"),
                    12000,
                    IF($N586 = 9 + N("Estagiário"),
                        705,
                        IF($N586 = 10 + N("Trainee"),
                            805,
                            IF($N586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IF($L586 = 7,
  500,
  IF($L586 = 8,
    1000,
    IF($L586 = 9,
      1500,
      IF($L586 = 10,
        2000,
        0
      )
    )
  )
)
+
N("Adicional no salário por área")
+
IF($M586 = 14 + N("Tecnologia da Informação"),
  120,
  IF($M586 = 16 + N("Vendas"),
    110,
    IF($M586 = 15 + N("Jurídico"),
      100,
      IF(OR($M586 = 8, $M586 = 9, $M586 = 11) + N("Recursos humanos ou comercial ou comunicação e marketing"),
        80,
        0
      )
    )
  )
)
+
N("Adicionando pegadinha")
+
IF(AND($M586 = 16, $L586 = 9, $N586 = 11) + N("Se for de vendas, com mestrado, analista sênior"),
  IF($J586 = 5,
    100,
    0
  )
  +
  IF($H586 = "M",
    200,
    0
  ),
  0
)</f>
        <v>23000</v>
      </c>
    </row>
    <row r="587" spans="1:22" x14ac:dyDescent="0.2">
      <c r="A587" s="7" cm="1">
        <f t="array" aca="1" ref="A587" ca="1">INDEX(Companies!$A:$A,RANDBETWEEN(2,COUNTA(Companies!$A:$A)),1)</f>
        <v>2</v>
      </c>
      <c r="B587" s="5">
        <f t="shared" si="90"/>
        <v>586</v>
      </c>
      <c r="C587" s="6">
        <f t="shared" ca="1" si="91"/>
        <v>1</v>
      </c>
      <c r="D587" s="7">
        <f ca="1">IF($B587 = 1 + N("Presidente"),
    127,
    IF($B587 = 2 + N("Vice-Presidente"),
        72,
        IF($B587 = 3 + N("Secretária bilíngue"),
            13,
            RANDBETWEEN(5,COUNT(Name!$A:$A) + 1)
        )
    )
)</f>
        <v>180</v>
      </c>
      <c r="E587" s="7" t="str">
        <f ca="1" xml:space="preserve">
VLOOKUP(
  $D587,
  Name!$A:$B,
  2,
  FALSE
)
&amp; " " &amp;
IF($B587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Albuquerque Medeiros</v>
      </c>
      <c r="F587" s="7">
        <v>2</v>
      </c>
      <c r="G587" s="7" t="str" cm="1">
        <f t="array" aca="1" ref="G587" ca="1">VLOOKUP(INDEX(States!$B:$B,RANDBETWEEN(2,COUNTA(States!$A:$A)),1),States!$B:$C,2,FALSE)</f>
        <v>Madeira</v>
      </c>
      <c r="H587" s="7" t="str">
        <f ca="1">VLOOKUP($D587,Name!$A:$C,3,FALSE)</f>
        <v>F</v>
      </c>
      <c r="I587" s="7" cm="1">
        <f t="array" aca="1" ref="I587" ca="1">INDEX('Marital status'!$A:$A,RANDBETWEEN(2,COUNTA('Marital status'!$A:$A)),1)</f>
        <v>4</v>
      </c>
      <c r="J587" s="7">
        <f t="shared" ca="1" si="92"/>
        <v>2</v>
      </c>
      <c r="K587" s="8">
        <f t="shared" ca="1" si="93"/>
        <v>32507</v>
      </c>
      <c r="L587" s="6">
        <f t="shared" ca="1" si="94"/>
        <v>4</v>
      </c>
      <c r="M587" s="7">
        <f ca="1" xml:space="preserve">
  IF(OR($N587 = 2, $N587 = 3, $N587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87" s="6">
        <f t="shared" ca="1" si="95"/>
        <v>8</v>
      </c>
      <c r="O587" s="7" t="str">
        <f ca="1">VLOOKUP($N587,Roles!$A:$B,2,FALSE)</f>
        <v>Analyst</v>
      </c>
      <c r="P587" s="6">
        <f t="shared" ca="1" si="96"/>
        <v>4</v>
      </c>
      <c r="Q587" s="8">
        <f ca="1" xml:space="preserve">
IF(
  OR(
    $N587=5,$N587=6,$N587=7,$N587=8,$N587=14
  ),
  36161,
  IF(
     (
      (TODAY() - $K587) / 365
     ) &lt; 19,
      TODAY(),
      RANDBETWEEN(36161,TODAY())
  )
)</f>
        <v>36161</v>
      </c>
      <c r="R587" s="6">
        <f ca="1">RANDBETWEEN(2,COUNTA('Recruitment source'!$A:$A))</f>
        <v>7</v>
      </c>
      <c r="S587" s="8" t="e">
        <f t="shared" ca="1" si="97"/>
        <v>#N/A</v>
      </c>
      <c r="T587" s="6" t="e">
        <f t="shared" ca="1" si="98"/>
        <v>#N/A</v>
      </c>
      <c r="U587" s="6">
        <f t="shared" ca="1" si="99"/>
        <v>3</v>
      </c>
      <c r="V587" s="1">
        <f ca="1" xml:space="preserve">
IF($N587 = 5 + N("Presidente"),
    27000,
    IF($N587 = 6 + N("Vice-presidente"),
        23000,
        IF(OR($N587 = 8, $N587= 13, $N587 = 12) + N("Secretária bilíngue ou coordenador ou especialista"),
            8000,
            IF($N587 = 7 + N("Diretor"),
                15000,
                IF($N587 = 14 + N("Gerente"),
                    12000,
                    IF($N587 = 9 + N("Estagiário"),
                        705,
                        IF($N587 = 10 + N("Trainee"),
                            805,
                            IF($N587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IF($L587 = 7,
  500,
  IF($L587 = 8,
    1000,
    IF($L587 = 9,
      1500,
      IF($L587 = 10,
        2000,
        0
      )
    )
  )
)
+
N("Adicional no salário por área")
+
IF($M587 = 14 + N("Tecnologia da Informação"),
  120,
  IF($M587 = 16 + N("Vendas"),
    110,
    IF($M587 = 15 + N("Jurídico"),
      100,
      IF(OR($M587 = 8, $M587 = 9, $M587 = 11) + N("Recursos humanos ou comercial ou comunicação e marketing"),
        80,
        0
      )
    )
  )
)
+
N("Adicionando pegadinha")
+
IF(AND($M587 = 16, $L587 = 9, $N587 = 11) + N("Se for de vendas, com mestrado, analista sênior"),
  IF($J587 = 5,
    100,
    0
  )
  +
  IF($H587 = "M",
    200,
    0
  ),
  0
)</f>
        <v>8080</v>
      </c>
    </row>
    <row r="588" spans="1:22" x14ac:dyDescent="0.2">
      <c r="A588" s="7" cm="1">
        <f t="array" aca="1" ref="A588" ca="1">INDEX(Companies!$A:$A,RANDBETWEEN(2,COUNTA(Companies!$A:$A)),1)</f>
        <v>2</v>
      </c>
      <c r="B588" s="5">
        <f t="shared" si="90"/>
        <v>587</v>
      </c>
      <c r="C588" s="6">
        <f t="shared" ca="1" si="91"/>
        <v>1</v>
      </c>
      <c r="D588" s="7">
        <f ca="1">IF($B588 = 1 + N("Presidente"),
    127,
    IF($B588 = 2 + N("Vice-Presidente"),
        72,
        IF($B588 = 3 + N("Secretária bilíngue"),
            13,
            RANDBETWEEN(5,COUNT(Name!$A:$A) + 1)
        )
    )
)</f>
        <v>130</v>
      </c>
      <c r="E588" s="7" t="str">
        <f ca="1" xml:space="preserve">
VLOOKUP(
  $D588,
  Name!$A:$B,
  2,
  FALSE
)
&amp; " " &amp;
IF($B588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Braga Ferrari</v>
      </c>
      <c r="F588" s="7">
        <v>2</v>
      </c>
      <c r="G588" s="7" t="str" cm="1">
        <f t="array" aca="1" ref="G588" ca="1">VLOOKUP(INDEX(States!$B:$B,RANDBETWEEN(2,COUNTA(States!$A:$A)),1),States!$B:$C,2,FALSE)</f>
        <v>Viseu</v>
      </c>
      <c r="H588" s="7" t="str">
        <f ca="1">VLOOKUP($D588,Name!$A:$C,3,FALSE)</f>
        <v>M</v>
      </c>
      <c r="I588" s="7" cm="1">
        <f t="array" aca="1" ref="I588" ca="1">INDEX('Marital status'!$A:$A,RANDBETWEEN(2,COUNTA('Marital status'!$A:$A)),1)</f>
        <v>3</v>
      </c>
      <c r="J588" s="7">
        <f t="shared" ca="1" si="92"/>
        <v>3</v>
      </c>
      <c r="K588" s="8">
        <f t="shared" ca="1" si="93"/>
        <v>20304</v>
      </c>
      <c r="L588" s="6">
        <f t="shared" ca="1" si="94"/>
        <v>4</v>
      </c>
      <c r="M588" s="7">
        <f ca="1" xml:space="preserve">
  IF(OR($N588 = 2, $N588 = 3, $N588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88" s="6">
        <f t="shared" ca="1" si="95"/>
        <v>6</v>
      </c>
      <c r="O588" s="7" t="str">
        <f ca="1">VLOOKUP($N588,Roles!$A:$B,2,FALSE)</f>
        <v>Intern</v>
      </c>
      <c r="P588" s="6" t="e">
        <f t="shared" ca="1" si="96"/>
        <v>#N/A</v>
      </c>
      <c r="Q588" s="8">
        <f ca="1" xml:space="preserve">
IF(
  OR(
    $N588=5,$N588=6,$N588=7,$N588=8,$N588=14
  ),
  36161,
  IF(
     (
      (TODAY() - $K588) / 365
     ) &lt; 19,
      TODAY(),
      RANDBETWEEN(36161,TODAY())
  )
)</f>
        <v>36161</v>
      </c>
      <c r="R588" s="6">
        <f ca="1">RANDBETWEEN(2,COUNTA('Recruitment source'!$A:$A))</f>
        <v>3</v>
      </c>
      <c r="S588" s="8" t="e">
        <f t="shared" ca="1" si="97"/>
        <v>#N/A</v>
      </c>
      <c r="T588" s="6" t="e">
        <f t="shared" ca="1" si="98"/>
        <v>#N/A</v>
      </c>
      <c r="U588" s="6">
        <f t="shared" ca="1" si="99"/>
        <v>3</v>
      </c>
      <c r="V588" s="1">
        <f ca="1" xml:space="preserve">
IF($N588 = 5 + N("Presidente"),
    27000,
    IF($N588 = 6 + N("Vice-presidente"),
        23000,
        IF(OR($N588 = 8, $N588= 13, $N588 = 12) + N("Secretária bilíngue ou coordenador ou especialista"),
            8000,
            IF($N588 = 7 + N("Diretor"),
                15000,
                IF($N588 = 14 + N("Gerente"),
                    12000,
                    IF($N588 = 9 + N("Estagiário"),
                        705,
                        IF($N588 = 10 + N("Trainee"),
                            805,
                            IF($N588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IF($L588 = 7,
  500,
  IF($L588 = 8,
    1000,
    IF($L588 = 9,
      1500,
      IF($L588 = 10,
        2000,
        0
      )
    )
  )
)
+
N("Adicional no salário por área")
+
IF($M588 = 14 + N("Tecnologia da Informação"),
  120,
  IF($M588 = 16 + N("Vendas"),
    110,
    IF($M588 = 15 + N("Jurídico"),
      100,
      IF(OR($M588 = 8, $M588 = 9, $M588 = 11) + N("Recursos humanos ou comercial ou comunicação e marketing"),
        80,
        0
      )
    )
  )
)
+
N("Adicionando pegadinha")
+
IF(AND($M588 = 16, $L588 = 9, $N588 = 11) + N("Se for de vendas, com mestrado, analista sênior"),
  IF($J588 = 5,
    100,
    0
  )
  +
  IF($H588 = "M",
    200,
    0
  ),
  0
)</f>
        <v>23000</v>
      </c>
    </row>
    <row r="589" spans="1:22" x14ac:dyDescent="0.2">
      <c r="A589" s="7" cm="1">
        <f t="array" aca="1" ref="A589" ca="1">INDEX(Companies!$A:$A,RANDBETWEEN(2,COUNTA(Companies!$A:$A)),1)</f>
        <v>2</v>
      </c>
      <c r="B589" s="5">
        <f t="shared" si="90"/>
        <v>588</v>
      </c>
      <c r="C589" s="6">
        <f t="shared" ca="1" si="91"/>
        <v>1</v>
      </c>
      <c r="D589" s="7">
        <f ca="1">IF($B589 = 1 + N("Presidente"),
    127,
    IF($B589 = 2 + N("Vice-Presidente"),
        72,
        IF($B589 = 3 + N("Secretária bilíngue"),
            13,
            RANDBETWEEN(5,COUNT(Name!$A:$A) + 1)
        )
    )
)</f>
        <v>199</v>
      </c>
      <c r="E589" s="7" t="str">
        <f ca="1" xml:space="preserve">
VLOOKUP(
  $D589,
  Name!$A:$B,
  2,
  FALSE
)
&amp; " " &amp;
IF($B589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Moretti Alcantara</v>
      </c>
      <c r="F589" s="7">
        <v>2</v>
      </c>
      <c r="G589" s="7" t="str" cm="1">
        <f t="array" aca="1" ref="G589" ca="1">VLOOKUP(INDEX(States!$B:$B,RANDBETWEEN(2,COUNTA(States!$A:$A)),1),States!$B:$C,2,FALSE)</f>
        <v>Castelo Branco</v>
      </c>
      <c r="H589" s="7" t="str">
        <f ca="1">VLOOKUP($D589,Name!$A:$C,3,FALSE)</f>
        <v>M</v>
      </c>
      <c r="I589" s="7" cm="1">
        <f t="array" aca="1" ref="I589" ca="1">INDEX('Marital status'!$A:$A,RANDBETWEEN(2,COUNTA('Marital status'!$A:$A)),1)</f>
        <v>4</v>
      </c>
      <c r="J589" s="7">
        <f t="shared" ca="1" si="92"/>
        <v>5</v>
      </c>
      <c r="K589" s="8">
        <f t="shared" ca="1" si="93"/>
        <v>36307</v>
      </c>
      <c r="L589" s="6">
        <f t="shared" ca="1" si="94"/>
        <v>4</v>
      </c>
      <c r="M589" s="7">
        <f ca="1" xml:space="preserve">
  IF(OR($N589 = 2, $N589 = 3, $N589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89" s="6">
        <f t="shared" ca="1" si="95"/>
        <v>8</v>
      </c>
      <c r="O589" s="7" t="str">
        <f ca="1">VLOOKUP($N589,Roles!$A:$B,2,FALSE)</f>
        <v>Analyst</v>
      </c>
      <c r="P589" s="6">
        <f t="shared" ca="1" si="96"/>
        <v>2</v>
      </c>
      <c r="Q589" s="8">
        <f ca="1" xml:space="preserve">
IF(
  OR(
    $N589=5,$N589=6,$N589=7,$N589=8,$N589=14
  ),
  36161,
  IF(
     (
      (TODAY() - $K589) / 365
     ) &lt; 19,
      TODAY(),
      RANDBETWEEN(36161,TODAY())
  )
)</f>
        <v>36161</v>
      </c>
      <c r="R589" s="6">
        <f ca="1">RANDBETWEEN(2,COUNTA('Recruitment source'!$A:$A))</f>
        <v>8</v>
      </c>
      <c r="S589" s="8" t="e">
        <f t="shared" ca="1" si="97"/>
        <v>#N/A</v>
      </c>
      <c r="T589" s="6" t="e">
        <f t="shared" ca="1" si="98"/>
        <v>#N/A</v>
      </c>
      <c r="U589" s="6">
        <f t="shared" ca="1" si="99"/>
        <v>5</v>
      </c>
      <c r="V589" s="1">
        <f ca="1" xml:space="preserve">
IF($N589 = 5 + N("Presidente"),
    27000,
    IF($N589 = 6 + N("Vice-presidente"),
        23000,
        IF(OR($N589 = 8, $N589= 13, $N589 = 12) + N("Secretária bilíngue ou coordenador ou especialista"),
            8000,
            IF($N589 = 7 + N("Diretor"),
                15000,
                IF($N589 = 14 + N("Gerente"),
                    12000,
                    IF($N589 = 9 + N("Estagiário"),
                        705,
                        IF($N589 = 10 + N("Trainee"),
                            805,
                            IF($N589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IF($L589 = 7,
  500,
  IF($L589 = 8,
    1000,
    IF($L589 = 9,
      1500,
      IF($L589 = 10,
        2000,
        0
      )
    )
  )
)
+
N("Adicional no salário por área")
+
IF($M589 = 14 + N("Tecnologia da Informação"),
  120,
  IF($M589 = 16 + N("Vendas"),
    110,
    IF($M589 = 15 + N("Jurídico"),
      100,
      IF(OR($M589 = 8, $M589 = 9, $M589 = 11) + N("Recursos humanos ou comercial ou comunicação e marketing"),
        80,
        0
      )
    )
  )
)
+
N("Adicionando pegadinha")
+
IF(AND($M589 = 16, $L589 = 9, $N589 = 11) + N("Se for de vendas, com mestrado, analista sênior"),
  IF($J589 = 5,
    100,
    0
  )
  +
  IF($H589 = "M",
    200,
    0
  ),
  0
)</f>
        <v>8080</v>
      </c>
    </row>
    <row r="590" spans="1:22" x14ac:dyDescent="0.2">
      <c r="A590" s="7" cm="1">
        <f t="array" aca="1" ref="A590" ca="1">INDEX(Companies!$A:$A,RANDBETWEEN(2,COUNTA(Companies!$A:$A)),1)</f>
        <v>2</v>
      </c>
      <c r="B590" s="5">
        <f t="shared" si="90"/>
        <v>589</v>
      </c>
      <c r="C590" s="6">
        <f t="shared" ca="1" si="91"/>
        <v>1</v>
      </c>
      <c r="D590" s="7">
        <f ca="1">IF($B590 = 1 + N("Presidente"),
    127,
    IF($B590 = 2 + N("Vice-Presidente"),
        72,
        IF($B590 = 3 + N("Secretária bilíngue"),
            13,
            RANDBETWEEN(5,COUNT(Name!$A:$A) + 1)
        )
    )
)</f>
        <v>227</v>
      </c>
      <c r="E590" s="7" t="str">
        <f ca="1" xml:space="preserve">
VLOOKUP(
  $D590,
  Name!$A:$B,
  2,
  FALSE
)
&amp; " " &amp;
IF($B590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Paulista Resende</v>
      </c>
      <c r="F590" s="7">
        <v>2</v>
      </c>
      <c r="G590" s="7" t="str" cm="1">
        <f t="array" aca="1" ref="G590" ca="1">VLOOKUP(INDEX(States!$B:$B,RANDBETWEEN(2,COUNTA(States!$A:$A)),1),States!$B:$C,2,FALSE)</f>
        <v>Viana do Castelo</v>
      </c>
      <c r="H590" s="7" t="str">
        <f ca="1">VLOOKUP($D590,Name!$A:$C,3,FALSE)</f>
        <v>F</v>
      </c>
      <c r="I590" s="7" cm="1">
        <f t="array" aca="1" ref="I590" ca="1">INDEX('Marital status'!$A:$A,RANDBETWEEN(2,COUNTA('Marital status'!$A:$A)),1)</f>
        <v>4</v>
      </c>
      <c r="J590" s="7">
        <f t="shared" ca="1" si="92"/>
        <v>2</v>
      </c>
      <c r="K590" s="8">
        <f t="shared" ca="1" si="93"/>
        <v>30700</v>
      </c>
      <c r="L590" s="6">
        <f t="shared" ca="1" si="94"/>
        <v>4</v>
      </c>
      <c r="M590" s="7">
        <f ca="1" xml:space="preserve">
  IF(OR($N590 = 2, $N590 = 3, $N590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90" s="6">
        <f t="shared" ca="1" si="95"/>
        <v>7</v>
      </c>
      <c r="O590" s="7" t="str">
        <f ca="1">VLOOKUP($N590,Roles!$A:$B,2,FALSE)</f>
        <v>Trainee</v>
      </c>
      <c r="P590" s="6" t="e">
        <f t="shared" ca="1" si="96"/>
        <v>#N/A</v>
      </c>
      <c r="Q590" s="8">
        <f ca="1" xml:space="preserve">
IF(
  OR(
    $N590=5,$N590=6,$N590=7,$N590=8,$N590=14
  ),
  36161,
  IF(
     (
      (TODAY() - $K590) / 365
     ) &lt; 19,
      TODAY(),
      RANDBETWEEN(36161,TODAY())
  )
)</f>
        <v>36161</v>
      </c>
      <c r="R590" s="6">
        <f ca="1">RANDBETWEEN(2,COUNTA('Recruitment source'!$A:$A))</f>
        <v>9</v>
      </c>
      <c r="S590" s="8" t="e">
        <f t="shared" ca="1" si="97"/>
        <v>#N/A</v>
      </c>
      <c r="T590" s="6" t="e">
        <f t="shared" ca="1" si="98"/>
        <v>#N/A</v>
      </c>
      <c r="U590" s="6">
        <f t="shared" ca="1" si="99"/>
        <v>3</v>
      </c>
      <c r="V590" s="1">
        <f ca="1" xml:space="preserve">
IF($N590 = 5 + N("Presidente"),
    27000,
    IF($N590 = 6 + N("Vice-presidente"),
        23000,
        IF(OR($N590 = 8, $N590= 13, $N590 = 12) + N("Secretária bilíngue ou coordenador ou especialista"),
            8000,
            IF($N590 = 7 + N("Diretor"),
                15000,
                IF($N590 = 14 + N("Gerente"),
                    12000,
                    IF($N590 = 9 + N("Estagiário"),
                        705,
                        IF($N590 = 10 + N("Trainee"),
                            805,
                            IF($N590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IF($L590 = 7,
  500,
  IF($L590 = 8,
    1000,
    IF($L590 = 9,
      1500,
      IF($L590 = 10,
        2000,
        0
      )
    )
  )
)
+
N("Adicional no salário por área")
+
IF($M590 = 14 + N("Tecnologia da Informação"),
  120,
  IF($M590 = 16 + N("Vendas"),
    110,
    IF($M590 = 15 + N("Jurídico"),
      100,
      IF(OR($M590 = 8, $M590 = 9, $M590 = 11) + N("Recursos humanos ou comercial ou comunicação e marketing"),
        80,
        0
      )
    )
  )
)
+
N("Adicionando pegadinha")
+
IF(AND($M590 = 16, $L590 = 9, $N590 = 11) + N("Se for de vendas, com mestrado, analista sênior"),
  IF($J590 = 5,
    100,
    0
  )
  +
  IF($H590 = "M",
    200,
    0
  ),
  0
)</f>
        <v>15080</v>
      </c>
    </row>
    <row r="591" spans="1:22" x14ac:dyDescent="0.2">
      <c r="A591" s="7" cm="1">
        <f t="array" aca="1" ref="A591" ca="1">INDEX(Companies!$A:$A,RANDBETWEEN(2,COUNTA(Companies!$A:$A)),1)</f>
        <v>2</v>
      </c>
      <c r="B591" s="5">
        <f t="shared" si="90"/>
        <v>590</v>
      </c>
      <c r="C591" s="6">
        <f t="shared" ca="1" si="91"/>
        <v>1</v>
      </c>
      <c r="D591" s="7">
        <f ca="1">IF($B591 = 1 + N("Presidente"),
    127,
    IF($B591 = 2 + N("Vice-Presidente"),
        72,
        IF($B591 = 3 + N("Secretária bilíngue"),
            13,
            RANDBETWEEN(5,COUNT(Name!$A:$A) + 1)
        )
    )
)</f>
        <v>126</v>
      </c>
      <c r="E591" s="7" t="str">
        <f ca="1" xml:space="preserve">
VLOOKUP(
  $D591,
  Name!$A:$B,
  2,
  FALSE
)
&amp; " " &amp;
IF($B591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Duarte Café</v>
      </c>
      <c r="F591" s="7">
        <v>2</v>
      </c>
      <c r="G591" s="7" t="str" cm="1">
        <f t="array" aca="1" ref="G591" ca="1">VLOOKUP(INDEX(States!$B:$B,RANDBETWEEN(2,COUNTA(States!$A:$A)),1),States!$B:$C,2,FALSE)</f>
        <v>Azores</v>
      </c>
      <c r="H591" s="7" t="str">
        <f ca="1">VLOOKUP($D591,Name!$A:$C,3,FALSE)</f>
        <v>M</v>
      </c>
      <c r="I591" s="7" cm="1">
        <f t="array" aca="1" ref="I591" ca="1">INDEX('Marital status'!$A:$A,RANDBETWEEN(2,COUNTA('Marital status'!$A:$A)),1)</f>
        <v>5</v>
      </c>
      <c r="J591" s="7">
        <f t="shared" ca="1" si="92"/>
        <v>2</v>
      </c>
      <c r="K591" s="8">
        <f t="shared" ca="1" si="93"/>
        <v>33458</v>
      </c>
      <c r="L591" s="6">
        <f t="shared" ca="1" si="94"/>
        <v>4</v>
      </c>
      <c r="M591" s="7">
        <f ca="1" xml:space="preserve">
  IF(OR($N591 = 2, $N591 = 3, $N591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591" s="6">
        <f t="shared" ca="1" si="95"/>
        <v>8</v>
      </c>
      <c r="O591" s="7" t="str">
        <f ca="1">VLOOKUP($N591,Roles!$A:$B,2,FALSE)</f>
        <v>Analyst</v>
      </c>
      <c r="P591" s="6">
        <f t="shared" ca="1" si="96"/>
        <v>2</v>
      </c>
      <c r="Q591" s="8">
        <f ca="1" xml:space="preserve">
IF(
  OR(
    $N591=5,$N591=6,$N591=7,$N591=8,$N591=14
  ),
  36161,
  IF(
     (
      (TODAY() - $K591) / 365
     ) &lt; 19,
      TODAY(),
      RANDBETWEEN(36161,TODAY())
  )
)</f>
        <v>36161</v>
      </c>
      <c r="R591" s="6">
        <f ca="1">RANDBETWEEN(2,COUNTA('Recruitment source'!$A:$A))</f>
        <v>3</v>
      </c>
      <c r="S591" s="8" t="e">
        <f t="shared" ca="1" si="97"/>
        <v>#N/A</v>
      </c>
      <c r="T591" s="6" t="e">
        <f t="shared" ca="1" si="98"/>
        <v>#N/A</v>
      </c>
      <c r="U591" s="6">
        <f t="shared" ca="1" si="99"/>
        <v>5</v>
      </c>
      <c r="V591" s="1">
        <f ca="1" xml:space="preserve">
IF($N591 = 5 + N("Presidente"),
    27000,
    IF($N591 = 6 + N("Vice-presidente"),
        23000,
        IF(OR($N591 = 8, $N591= 13, $N591 = 12) + N("Secretária bilíngue ou coordenador ou especialista"),
            8000,
            IF($N591 = 7 + N("Diretor"),
                15000,
                IF($N591 = 14 + N("Gerente"),
                    12000,
                    IF($N591 = 9 + N("Estagiário"),
                        705,
                        IF($N591 = 10 + N("Trainee"),
                            805,
                            IF($N591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IF($L591 = 7,
  500,
  IF($L591 = 8,
    1000,
    IF($L591 = 9,
      1500,
      IF($L591 = 10,
        2000,
        0
      )
    )
  )
)
+
N("Adicional no salário por área")
+
IF($M591 = 14 + N("Tecnologia da Informação"),
  120,
  IF($M591 = 16 + N("Vendas"),
    110,
    IF($M591 = 15 + N("Jurídico"),
      100,
      IF(OR($M591 = 8, $M591 = 9, $M591 = 11) + N("Recursos humanos ou comercial ou comunicação e marketing"),
        80,
        0
      )
    )
  )
)
+
N("Adicionando pegadinha")
+
IF(AND($M591 = 16, $L591 = 9, $N591 = 11) + N("Se for de vendas, com mestrado, analista sênior"),
  IF($J591 = 5,
    100,
    0
  )
  +
  IF($H591 = "M",
    200,
    0
  ),
  0
)</f>
        <v>8080</v>
      </c>
    </row>
    <row r="592" spans="1:22" x14ac:dyDescent="0.2">
      <c r="A592" s="7" cm="1">
        <f t="array" aca="1" ref="A592" ca="1">INDEX(Companies!$A:$A,RANDBETWEEN(2,COUNTA(Companies!$A:$A)),1)</f>
        <v>2</v>
      </c>
      <c r="B592" s="5">
        <f t="shared" si="90"/>
        <v>591</v>
      </c>
      <c r="C592" s="6">
        <f t="shared" ca="1" si="91"/>
        <v>1</v>
      </c>
      <c r="D592" s="7">
        <f ca="1">IF($B592 = 1 + N("Presidente"),
    127,
    IF($B592 = 2 + N("Vice-Presidente"),
        72,
        IF($B592 = 3 + N("Secretária bilíngue"),
            13,
            RANDBETWEEN(5,COUNT(Name!$A:$A) + 1)
        )
    )
)</f>
        <v>298</v>
      </c>
      <c r="E592" s="7" t="str">
        <f ca="1" xml:space="preserve">
VLOOKUP(
  $D592,
  Name!$A:$B,
  2,
  FALSE
)
&amp; " " &amp;
IF($B592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Caruso Braga</v>
      </c>
      <c r="F592" s="7">
        <v>2</v>
      </c>
      <c r="G592" s="7" t="str" cm="1">
        <f t="array" aca="1" ref="G592" ca="1">VLOOKUP(INDEX(States!$B:$B,RANDBETWEEN(2,COUNTA(States!$A:$A)),1),States!$B:$C,2,FALSE)</f>
        <v>Coimbra</v>
      </c>
      <c r="H592" s="7" t="str">
        <f ca="1">VLOOKUP($D592,Name!$A:$C,3,FALSE)</f>
        <v>F</v>
      </c>
      <c r="I592" s="7" cm="1">
        <f t="array" aca="1" ref="I592" ca="1">INDEX('Marital status'!$A:$A,RANDBETWEEN(2,COUNTA('Marital status'!$A:$A)),1)</f>
        <v>3</v>
      </c>
      <c r="J592" s="7">
        <f t="shared" ca="1" si="92"/>
        <v>2</v>
      </c>
      <c r="K592" s="8">
        <f t="shared" ca="1" si="93"/>
        <v>31965</v>
      </c>
      <c r="L592" s="6">
        <f t="shared" ca="1" si="94"/>
        <v>4</v>
      </c>
      <c r="M592" s="7">
        <f ca="1" xml:space="preserve">
  IF(OR($N592 = 2, $N592 = 3, $N592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92" s="6">
        <f t="shared" ca="1" si="95"/>
        <v>6</v>
      </c>
      <c r="O592" s="7" t="str">
        <f ca="1">VLOOKUP($N592,Roles!$A:$B,2,FALSE)</f>
        <v>Intern</v>
      </c>
      <c r="P592" s="6" t="e">
        <f t="shared" ca="1" si="96"/>
        <v>#N/A</v>
      </c>
      <c r="Q592" s="8">
        <f ca="1" xml:space="preserve">
IF(
  OR(
    $N592=5,$N592=6,$N592=7,$N592=8,$N592=14
  ),
  36161,
  IF(
     (
      (TODAY() - $K592) / 365
     ) &lt; 19,
      TODAY(),
      RANDBETWEEN(36161,TODAY())
  )
)</f>
        <v>36161</v>
      </c>
      <c r="R592" s="6">
        <f ca="1">RANDBETWEEN(2,COUNTA('Recruitment source'!$A:$A))</f>
        <v>3</v>
      </c>
      <c r="S592" s="8" t="e">
        <f t="shared" ca="1" si="97"/>
        <v>#N/A</v>
      </c>
      <c r="T592" s="6" t="e">
        <f t="shared" ca="1" si="98"/>
        <v>#N/A</v>
      </c>
      <c r="U592" s="6">
        <f t="shared" ca="1" si="99"/>
        <v>5</v>
      </c>
      <c r="V592" s="1">
        <f ca="1" xml:space="preserve">
IF($N592 = 5 + N("Presidente"),
    27000,
    IF($N592 = 6 + N("Vice-presidente"),
        23000,
        IF(OR($N592 = 8, $N592= 13, $N592 = 12) + N("Secretária bilíngue ou coordenador ou especialista"),
            8000,
            IF($N592 = 7 + N("Diretor"),
                15000,
                IF($N592 = 14 + N("Gerente"),
                    12000,
                    IF($N592 = 9 + N("Estagiário"),
                        705,
                        IF($N592 = 10 + N("Trainee"),
                            805,
                            IF($N592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IF($L592 = 7,
  500,
  IF($L592 = 8,
    1000,
    IF($L592 = 9,
      1500,
      IF($L592 = 10,
        2000,
        0
      )
    )
  )
)
+
N("Adicional no salário por área")
+
IF($M592 = 14 + N("Tecnologia da Informação"),
  120,
  IF($M592 = 16 + N("Vendas"),
    110,
    IF($M592 = 15 + N("Jurídico"),
      100,
      IF(OR($M592 = 8, $M592 = 9, $M592 = 11) + N("Recursos humanos ou comercial ou comunicação e marketing"),
        80,
        0
      )
    )
  )
)
+
N("Adicionando pegadinha")
+
IF(AND($M592 = 16, $L592 = 9, $N592 = 11) + N("Se for de vendas, com mestrado, analista sênior"),
  IF($J592 = 5,
    100,
    0
  )
  +
  IF($H592 = "M",
    200,
    0
  ),
  0
)</f>
        <v>23000</v>
      </c>
    </row>
    <row r="593" spans="1:22" x14ac:dyDescent="0.2">
      <c r="A593" s="7" cm="1">
        <f t="array" aca="1" ref="A593" ca="1">INDEX(Companies!$A:$A,RANDBETWEEN(2,COUNTA(Companies!$A:$A)),1)</f>
        <v>2</v>
      </c>
      <c r="B593" s="5">
        <f t="shared" si="90"/>
        <v>592</v>
      </c>
      <c r="C593" s="6">
        <f t="shared" ca="1" si="91"/>
        <v>1</v>
      </c>
      <c r="D593" s="7">
        <f ca="1">IF($B593 = 1 + N("Presidente"),
    127,
    IF($B593 = 2 + N("Vice-Presidente"),
        72,
        IF($B593 = 3 + N("Secretária bilíngue"),
            13,
            RANDBETWEEN(5,COUNT(Name!$A:$A) + 1)
        )
    )
)</f>
        <v>53</v>
      </c>
      <c r="E593" s="7" t="str">
        <f ca="1" xml:space="preserve">
VLOOKUP(
  $D593,
  Name!$A:$B,
  2,
  FALSE
)
&amp; " " &amp;
IF($B593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Cardoso dos Santos</v>
      </c>
      <c r="F593" s="7">
        <v>2</v>
      </c>
      <c r="G593" s="7" t="str" cm="1">
        <f t="array" aca="1" ref="G593" ca="1">VLOOKUP(INDEX(States!$B:$B,RANDBETWEEN(2,COUNTA(States!$A:$A)),1),States!$B:$C,2,FALSE)</f>
        <v>Viana do Castelo</v>
      </c>
      <c r="H593" s="7" t="str">
        <f ca="1">VLOOKUP($D593,Name!$A:$C,3,FALSE)</f>
        <v>M</v>
      </c>
      <c r="I593" s="7" cm="1">
        <f t="array" aca="1" ref="I593" ca="1">INDEX('Marital status'!$A:$A,RANDBETWEEN(2,COUNTA('Marital status'!$A:$A)),1)</f>
        <v>3</v>
      </c>
      <c r="J593" s="7">
        <f t="shared" ca="1" si="92"/>
        <v>2</v>
      </c>
      <c r="K593" s="8">
        <f t="shared" ca="1" si="93"/>
        <v>36888</v>
      </c>
      <c r="L593" s="6">
        <f t="shared" ca="1" si="94"/>
        <v>5</v>
      </c>
      <c r="M593" s="7">
        <f ca="1" xml:space="preserve">
  IF(OR($N593 = 2, $N593 = 3, $N593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593" s="6">
        <f t="shared" ca="1" si="95"/>
        <v>8</v>
      </c>
      <c r="O593" s="7" t="str">
        <f ca="1">VLOOKUP($N593,Roles!$A:$B,2,FALSE)</f>
        <v>Analyst</v>
      </c>
      <c r="P593" s="6">
        <f t="shared" ca="1" si="96"/>
        <v>3</v>
      </c>
      <c r="Q593" s="8">
        <f ca="1" xml:space="preserve">
IF(
  OR(
    $N593=5,$N593=6,$N593=7,$N593=8,$N593=14
  ),
  36161,
  IF(
     (
      (TODAY() - $K593) / 365
     ) &lt; 19,
      TODAY(),
      RANDBETWEEN(36161,TODAY())
  )
)</f>
        <v>36161</v>
      </c>
      <c r="R593" s="6">
        <f ca="1">RANDBETWEEN(2,COUNTA('Recruitment source'!$A:$A))</f>
        <v>10</v>
      </c>
      <c r="S593" s="8" t="e">
        <f t="shared" ca="1" si="97"/>
        <v>#N/A</v>
      </c>
      <c r="T593" s="6" t="e">
        <f t="shared" ca="1" si="98"/>
        <v>#N/A</v>
      </c>
      <c r="U593" s="6">
        <f t="shared" ca="1" si="99"/>
        <v>2</v>
      </c>
      <c r="V593" s="1">
        <f ca="1" xml:space="preserve">
IF($N593 = 5 + N("Presidente"),
    27000,
    IF($N593 = 6 + N("Vice-presidente"),
        23000,
        IF(OR($N593 = 8, $N593= 13, $N593 = 12) + N("Secretária bilíngue ou coordenador ou especialista"),
            8000,
            IF($N593 = 7 + N("Diretor"),
                15000,
                IF($N593 = 14 + N("Gerente"),
                    12000,
                    IF($N593 = 9 + N("Estagiário"),
                        705,
                        IF($N593 = 10 + N("Trainee"),
                            805,
                            IF($N593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IF($L593 = 7,
  500,
  IF($L593 = 8,
    1000,
    IF($L593 = 9,
      1500,
      IF($L593 = 10,
        2000,
        0
      )
    )
  )
)
+
N("Adicional no salário por área")
+
IF($M593 = 14 + N("Tecnologia da Informação"),
  120,
  IF($M593 = 16 + N("Vendas"),
    110,
    IF($M593 = 15 + N("Jurídico"),
      100,
      IF(OR($M593 = 8, $M593 = 9, $M593 = 11) + N("Recursos humanos ou comercial ou comunicação e marketing"),
        80,
        0
      )
    )
  )
)
+
N("Adicionando pegadinha")
+
IF(AND($M593 = 16, $L593 = 9, $N593 = 11) + N("Se for de vendas, com mestrado, analista sênior"),
  IF($J593 = 5,
    100,
    0
  )
  +
  IF($H593 = "M",
    200,
    0
  ),
  0
)</f>
        <v>8000</v>
      </c>
    </row>
    <row r="594" spans="1:22" x14ac:dyDescent="0.2">
      <c r="A594" s="7" cm="1">
        <f t="array" aca="1" ref="A594" ca="1">INDEX(Companies!$A:$A,RANDBETWEEN(2,COUNTA(Companies!$A:$A)),1)</f>
        <v>2</v>
      </c>
      <c r="B594" s="5">
        <f t="shared" si="90"/>
        <v>593</v>
      </c>
      <c r="C594" s="6">
        <f t="shared" ca="1" si="91"/>
        <v>1</v>
      </c>
      <c r="D594" s="7">
        <f ca="1">IF($B594 = 1 + N("Presidente"),
    127,
    IF($B594 = 2 + N("Vice-Presidente"),
        72,
        IF($B594 = 3 + N("Secretária bilíngue"),
            13,
            RANDBETWEEN(5,COUNT(Name!$A:$A) + 1)
        )
    )
)</f>
        <v>60</v>
      </c>
      <c r="E594" s="7" t="str">
        <f ca="1" xml:space="preserve">
VLOOKUP(
  $D594,
  Name!$A:$B,
  2,
  FALSE
)
&amp; " " &amp;
IF($B594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de Oliveira Monti</v>
      </c>
      <c r="F594" s="7">
        <v>2</v>
      </c>
      <c r="G594" s="7" t="str" cm="1">
        <f t="array" aca="1" ref="G594" ca="1">VLOOKUP(INDEX(States!$B:$B,RANDBETWEEN(2,COUNTA(States!$A:$A)),1),States!$B:$C,2,FALSE)</f>
        <v>Castelo Branco</v>
      </c>
      <c r="H594" s="7" t="str">
        <f ca="1">VLOOKUP($D594,Name!$A:$C,3,FALSE)</f>
        <v>F</v>
      </c>
      <c r="I594" s="7" cm="1">
        <f t="array" aca="1" ref="I594" ca="1">INDEX('Marital status'!$A:$A,RANDBETWEEN(2,COUNTA('Marital status'!$A:$A)),1)</f>
        <v>2</v>
      </c>
      <c r="J594" s="7">
        <f t="shared" ca="1" si="92"/>
        <v>4</v>
      </c>
      <c r="K594" s="8">
        <f t="shared" ca="1" si="93"/>
        <v>34637</v>
      </c>
      <c r="L594" s="6">
        <f t="shared" ca="1" si="94"/>
        <v>4</v>
      </c>
      <c r="M594" s="7">
        <f ca="1" xml:space="preserve">
  IF(OR($N594 = 2, $N594 = 3, $N594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594" s="6">
        <f t="shared" ca="1" si="95"/>
        <v>7</v>
      </c>
      <c r="O594" s="7" t="str">
        <f ca="1">VLOOKUP($N594,Roles!$A:$B,2,FALSE)</f>
        <v>Trainee</v>
      </c>
      <c r="P594" s="6" t="e">
        <f t="shared" ca="1" si="96"/>
        <v>#N/A</v>
      </c>
      <c r="Q594" s="8">
        <f ca="1" xml:space="preserve">
IF(
  OR(
    $N594=5,$N594=6,$N594=7,$N594=8,$N594=14
  ),
  36161,
  IF(
     (
      (TODAY() - $K594) / 365
     ) &lt; 19,
      TODAY(),
      RANDBETWEEN(36161,TODAY())
  )
)</f>
        <v>36161</v>
      </c>
      <c r="R594" s="6">
        <f ca="1">RANDBETWEEN(2,COUNTA('Recruitment source'!$A:$A))</f>
        <v>6</v>
      </c>
      <c r="S594" s="8" t="e">
        <f t="shared" ca="1" si="97"/>
        <v>#N/A</v>
      </c>
      <c r="T594" s="6" t="e">
        <f t="shared" ca="1" si="98"/>
        <v>#N/A</v>
      </c>
      <c r="U594" s="6">
        <f t="shared" ca="1" si="99"/>
        <v>2</v>
      </c>
      <c r="V594" s="1">
        <f ca="1" xml:space="preserve">
IF($N594 = 5 + N("Presidente"),
    27000,
    IF($N594 = 6 + N("Vice-presidente"),
        23000,
        IF(OR($N594 = 8, $N594= 13, $N594 = 12) + N("Secretária bilíngue ou coordenador ou especialista"),
            8000,
            IF($N594 = 7 + N("Diretor"),
                15000,
                IF($N594 = 14 + N("Gerente"),
                    12000,
                    IF($N594 = 9 + N("Estagiário"),
                        705,
                        IF($N594 = 10 + N("Trainee"),
                            805,
                            IF($N594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IF($L594 = 7,
  500,
  IF($L594 = 8,
    1000,
    IF($L594 = 9,
      1500,
      IF($L594 = 10,
        2000,
        0
      )
    )
  )
)
+
N("Adicional no salário por área")
+
IF($M594 = 14 + N("Tecnologia da Informação"),
  120,
  IF($M594 = 16 + N("Vendas"),
    110,
    IF($M594 = 15 + N("Jurídico"),
      100,
      IF(OR($M594 = 8, $M594 = 9, $M594 = 11) + N("Recursos humanos ou comercial ou comunicação e marketing"),
        80,
        0
      )
    )
  )
)
+
N("Adicionando pegadinha")
+
IF(AND($M594 = 16, $L594 = 9, $N594 = 11) + N("Se for de vendas, com mestrado, analista sênior"),
  IF($J594 = 5,
    100,
    0
  )
  +
  IF($H594 = "M",
    200,
    0
  ),
  0
)</f>
        <v>15000</v>
      </c>
    </row>
    <row r="595" spans="1:22" x14ac:dyDescent="0.2">
      <c r="A595" s="7" cm="1">
        <f t="array" aca="1" ref="A595" ca="1">INDEX(Companies!$A:$A,RANDBETWEEN(2,COUNTA(Companies!$A:$A)),1)</f>
        <v>2</v>
      </c>
      <c r="B595" s="5">
        <f t="shared" si="90"/>
        <v>594</v>
      </c>
      <c r="C595" s="6">
        <f t="shared" ca="1" si="91"/>
        <v>1</v>
      </c>
      <c r="D595" s="7">
        <f ca="1">IF($B595 = 1 + N("Presidente"),
    127,
    IF($B595 = 2 + N("Vice-Presidente"),
        72,
        IF($B595 = 3 + N("Secretária bilíngue"),
            13,
            RANDBETWEEN(5,COUNT(Name!$A:$A) + 1)
        )
    )
)</f>
        <v>111</v>
      </c>
      <c r="E595" s="7" t="str">
        <f ca="1" xml:space="preserve">
VLOOKUP(
  $D595,
  Name!$A:$B,
  2,
  FALSE
)
&amp; " " &amp;
IF($B595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Melo Badu</v>
      </c>
      <c r="F595" s="7">
        <v>2</v>
      </c>
      <c r="G595" s="7" t="str" cm="1">
        <f t="array" aca="1" ref="G595" ca="1">VLOOKUP(INDEX(States!$B:$B,RANDBETWEEN(2,COUNTA(States!$A:$A)),1),States!$B:$C,2,FALSE)</f>
        <v>Leiria</v>
      </c>
      <c r="H595" s="7" t="str">
        <f ca="1">VLOOKUP($D595,Name!$A:$C,3,FALSE)</f>
        <v>F</v>
      </c>
      <c r="I595" s="7" cm="1">
        <f t="array" aca="1" ref="I595" ca="1">INDEX('Marital status'!$A:$A,RANDBETWEEN(2,COUNTA('Marital status'!$A:$A)),1)</f>
        <v>2</v>
      </c>
      <c r="J595" s="7">
        <f t="shared" ca="1" si="92"/>
        <v>3</v>
      </c>
      <c r="K595" s="8">
        <f t="shared" ca="1" si="93"/>
        <v>34275</v>
      </c>
      <c r="L595" s="6">
        <f t="shared" ca="1" si="94"/>
        <v>4</v>
      </c>
      <c r="M595" s="7">
        <f ca="1" xml:space="preserve">
  IF(OR($N595 = 2, $N595 = 3, $N595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95" s="6">
        <f t="shared" ca="1" si="95"/>
        <v>8</v>
      </c>
      <c r="O595" s="7" t="str">
        <f ca="1">VLOOKUP($N595,Roles!$A:$B,2,FALSE)</f>
        <v>Analyst</v>
      </c>
      <c r="P595" s="6">
        <f t="shared" ca="1" si="96"/>
        <v>2</v>
      </c>
      <c r="Q595" s="8">
        <f ca="1" xml:space="preserve">
IF(
  OR(
    $N595=5,$N595=6,$N595=7,$N595=8,$N595=14
  ),
  36161,
  IF(
     (
      (TODAY() - $K595) / 365
     ) &lt; 19,
      TODAY(),
      RANDBETWEEN(36161,TODAY())
  )
)</f>
        <v>36161</v>
      </c>
      <c r="R595" s="6">
        <f ca="1">RANDBETWEEN(2,COUNTA('Recruitment source'!$A:$A))</f>
        <v>6</v>
      </c>
      <c r="S595" s="8" t="e">
        <f t="shared" ca="1" si="97"/>
        <v>#N/A</v>
      </c>
      <c r="T595" s="6" t="e">
        <f t="shared" ca="1" si="98"/>
        <v>#N/A</v>
      </c>
      <c r="U595" s="6">
        <f t="shared" ca="1" si="99"/>
        <v>4</v>
      </c>
      <c r="V595" s="1">
        <f ca="1" xml:space="preserve">
IF($N595 = 5 + N("Presidente"),
    27000,
    IF($N595 = 6 + N("Vice-presidente"),
        23000,
        IF(OR($N595 = 8, $N595= 13, $N595 = 12) + N("Secretária bilíngue ou coordenador ou especialista"),
            8000,
            IF($N595 = 7 + N("Diretor"),
                15000,
                IF($N595 = 14 + N("Gerente"),
                    12000,
                    IF($N595 = 9 + N("Estagiário"),
                        705,
                        IF($N595 = 10 + N("Trainee"),
                            805,
                            IF($N595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IF($L595 = 7,
  500,
  IF($L595 = 8,
    1000,
    IF($L595 = 9,
      1500,
      IF($L595 = 10,
        2000,
        0
      )
    )
  )
)
+
N("Adicional no salário por área")
+
IF($M595 = 14 + N("Tecnologia da Informação"),
  120,
  IF($M595 = 16 + N("Vendas"),
    110,
    IF($M595 = 15 + N("Jurídico"),
      100,
      IF(OR($M595 = 8, $M595 = 9, $M595 = 11) + N("Recursos humanos ou comercial ou comunicação e marketing"),
        80,
        0
      )
    )
  )
)
+
N("Adicionando pegadinha")
+
IF(AND($M595 = 16, $L595 = 9, $N595 = 11) + N("Se for de vendas, com mestrado, analista sênior"),
  IF($J595 = 5,
    100,
    0
  )
  +
  IF($H595 = "M",
    200,
    0
  ),
  0
)</f>
        <v>8080</v>
      </c>
    </row>
    <row r="596" spans="1:22" x14ac:dyDescent="0.2">
      <c r="A596" s="7" cm="1">
        <f t="array" aca="1" ref="A596" ca="1">INDEX(Companies!$A:$A,RANDBETWEEN(2,COUNTA(Companies!$A:$A)),1)</f>
        <v>2</v>
      </c>
      <c r="B596" s="5">
        <f t="shared" si="90"/>
        <v>595</v>
      </c>
      <c r="C596" s="6">
        <f t="shared" ca="1" si="91"/>
        <v>1</v>
      </c>
      <c r="D596" s="7">
        <f ca="1">IF($B596 = 1 + N("Presidente"),
    127,
    IF($B596 = 2 + N("Vice-Presidente"),
        72,
        IF($B596 = 3 + N("Secretária bilíngue"),
            13,
            RANDBETWEEN(5,COUNT(Name!$A:$A) + 1)
        )
    )
)</f>
        <v>214</v>
      </c>
      <c r="E596" s="7" t="str">
        <f ca="1" xml:space="preserve">
VLOOKUP(
  $D596,
  Name!$A:$B,
  2,
  FALSE
)
&amp; " " &amp;
IF($B596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Testa Santacruz</v>
      </c>
      <c r="F596" s="7">
        <v>2</v>
      </c>
      <c r="G596" s="7" t="str" cm="1">
        <f t="array" aca="1" ref="G596" ca="1">VLOOKUP(INDEX(States!$B:$B,RANDBETWEEN(2,COUNTA(States!$A:$A)),1),States!$B:$C,2,FALSE)</f>
        <v>Brangança</v>
      </c>
      <c r="H596" s="7" t="str">
        <f ca="1">VLOOKUP($D596,Name!$A:$C,3,FALSE)</f>
        <v>M</v>
      </c>
      <c r="I596" s="7" cm="1">
        <f t="array" aca="1" ref="I596" ca="1">INDEX('Marital status'!$A:$A,RANDBETWEEN(2,COUNTA('Marital status'!$A:$A)),1)</f>
        <v>2</v>
      </c>
      <c r="J596" s="7">
        <f t="shared" ca="1" si="92"/>
        <v>2</v>
      </c>
      <c r="K596" s="8">
        <f t="shared" ca="1" si="93"/>
        <v>30529</v>
      </c>
      <c r="L596" s="6">
        <f t="shared" ca="1" si="94"/>
        <v>4</v>
      </c>
      <c r="M596" s="7">
        <f ca="1" xml:space="preserve">
  IF(OR($N596 = 2, $N596 = 3, $N596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596" s="6">
        <f t="shared" ca="1" si="95"/>
        <v>7</v>
      </c>
      <c r="O596" s="7" t="str">
        <f ca="1">VLOOKUP($N596,Roles!$A:$B,2,FALSE)</f>
        <v>Trainee</v>
      </c>
      <c r="P596" s="6" t="e">
        <f t="shared" ca="1" si="96"/>
        <v>#N/A</v>
      </c>
      <c r="Q596" s="8">
        <f ca="1" xml:space="preserve">
IF(
  OR(
    $N596=5,$N596=6,$N596=7,$N596=8,$N596=14
  ),
  36161,
  IF(
     (
      (TODAY() - $K596) / 365
     ) &lt; 19,
      TODAY(),
      RANDBETWEEN(36161,TODAY())
  )
)</f>
        <v>36161</v>
      </c>
      <c r="R596" s="6">
        <f ca="1">RANDBETWEEN(2,COUNTA('Recruitment source'!$A:$A))</f>
        <v>11</v>
      </c>
      <c r="S596" s="8" t="e">
        <f t="shared" ca="1" si="97"/>
        <v>#N/A</v>
      </c>
      <c r="T596" s="6" t="e">
        <f t="shared" ca="1" si="98"/>
        <v>#N/A</v>
      </c>
      <c r="U596" s="6">
        <f t="shared" ca="1" si="99"/>
        <v>4</v>
      </c>
      <c r="V596" s="1">
        <f ca="1" xml:space="preserve">
IF($N596 = 5 + N("Presidente"),
    27000,
    IF($N596 = 6 + N("Vice-presidente"),
        23000,
        IF(OR($N596 = 8, $N596= 13, $N596 = 12) + N("Secretária bilíngue ou coordenador ou especialista"),
            8000,
            IF($N596 = 7 + N("Diretor"),
                15000,
                IF($N596 = 14 + N("Gerente"),
                    12000,
                    IF($N596 = 9 + N("Estagiário"),
                        705,
                        IF($N596 = 10 + N("Trainee"),
                            805,
                            IF($N596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IF($L596 = 7,
  500,
  IF($L596 = 8,
    1000,
    IF($L596 = 9,
      1500,
      IF($L596 = 10,
        2000,
        0
      )
    )
  )
)
+
N("Adicional no salário por área")
+
IF($M596 = 14 + N("Tecnologia da Informação"),
  120,
  IF($M596 = 16 + N("Vendas"),
    110,
    IF($M596 = 15 + N("Jurídico"),
      100,
      IF(OR($M596 = 8, $M596 = 9, $M596 = 11) + N("Recursos humanos ou comercial ou comunicação e marketing"),
        80,
        0
      )
    )
  )
)
+
N("Adicionando pegadinha")
+
IF(AND($M596 = 16, $L596 = 9, $N596 = 11) + N("Se for de vendas, com mestrado, analista sênior"),
  IF($J596 = 5,
    100,
    0
  )
  +
  IF($H596 = "M",
    200,
    0
  ),
  0
)</f>
        <v>15080</v>
      </c>
    </row>
    <row r="597" spans="1:22" x14ac:dyDescent="0.2">
      <c r="A597" s="7" cm="1">
        <f t="array" aca="1" ref="A597" ca="1">INDEX(Companies!$A:$A,RANDBETWEEN(2,COUNTA(Companies!$A:$A)),1)</f>
        <v>2</v>
      </c>
      <c r="B597" s="5">
        <f t="shared" si="90"/>
        <v>596</v>
      </c>
      <c r="C597" s="6">
        <f t="shared" ca="1" si="91"/>
        <v>1</v>
      </c>
      <c r="D597" s="7">
        <f ca="1">IF($B597 = 1 + N("Presidente"),
    127,
    IF($B597 = 2 + N("Vice-Presidente"),
        72,
        IF($B597 = 3 + N("Secretária bilíngue"),
            13,
            RANDBETWEEN(5,COUNT(Name!$A:$A) + 1)
        )
    )
)</f>
        <v>49</v>
      </c>
      <c r="E597" s="7" t="str">
        <f ca="1" xml:space="preserve">
VLOOKUP(
  $D597,
  Name!$A:$B,
  2,
  FALSE
)
&amp; " " &amp;
IF($B597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de Oliveira Camargo</v>
      </c>
      <c r="F597" s="7">
        <v>2</v>
      </c>
      <c r="G597" s="7" t="str" cm="1">
        <f t="array" aca="1" ref="G597" ca="1">VLOOKUP(INDEX(States!$B:$B,RANDBETWEEN(2,COUNTA(States!$A:$A)),1),States!$B:$C,2,FALSE)</f>
        <v>Portalegre</v>
      </c>
      <c r="H597" s="7" t="str">
        <f ca="1">VLOOKUP($D597,Name!$A:$C,3,FALSE)</f>
        <v>M</v>
      </c>
      <c r="I597" s="7" cm="1">
        <f t="array" aca="1" ref="I597" ca="1">INDEX('Marital status'!$A:$A,RANDBETWEEN(2,COUNTA('Marital status'!$A:$A)),1)</f>
        <v>2</v>
      </c>
      <c r="J597" s="7">
        <f t="shared" ca="1" si="92"/>
        <v>2</v>
      </c>
      <c r="K597" s="8">
        <f t="shared" ca="1" si="93"/>
        <v>36098</v>
      </c>
      <c r="L597" s="6">
        <f t="shared" ca="1" si="94"/>
        <v>5</v>
      </c>
      <c r="M597" s="7">
        <f ca="1" xml:space="preserve">
  IF(OR($N597 = 2, $N597 = 3, $N597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597" s="6">
        <f t="shared" ca="1" si="95"/>
        <v>8</v>
      </c>
      <c r="O597" s="7" t="str">
        <f ca="1">VLOOKUP($N597,Roles!$A:$B,2,FALSE)</f>
        <v>Analyst</v>
      </c>
      <c r="P597" s="6">
        <f t="shared" ca="1" si="96"/>
        <v>2</v>
      </c>
      <c r="Q597" s="8">
        <f ca="1" xml:space="preserve">
IF(
  OR(
    $N597=5,$N597=6,$N597=7,$N597=8,$N597=14
  ),
  36161,
  IF(
     (
      (TODAY() - $K597) / 365
     ) &lt; 19,
      TODAY(),
      RANDBETWEEN(36161,TODAY())
  )
)</f>
        <v>36161</v>
      </c>
      <c r="R597" s="6">
        <f ca="1">RANDBETWEEN(2,COUNTA('Recruitment source'!$A:$A))</f>
        <v>5</v>
      </c>
      <c r="S597" s="8" t="e">
        <f t="shared" ca="1" si="97"/>
        <v>#N/A</v>
      </c>
      <c r="T597" s="6" t="e">
        <f t="shared" ca="1" si="98"/>
        <v>#N/A</v>
      </c>
      <c r="U597" s="6">
        <f t="shared" ca="1" si="99"/>
        <v>5</v>
      </c>
      <c r="V597" s="1">
        <f ca="1" xml:space="preserve">
IF($N597 = 5 + N("Presidente"),
    27000,
    IF($N597 = 6 + N("Vice-presidente"),
        23000,
        IF(OR($N597 = 8, $N597= 13, $N597 = 12) + N("Secretária bilíngue ou coordenador ou especialista"),
            8000,
            IF($N597 = 7 + N("Diretor"),
                15000,
                IF($N597 = 14 + N("Gerente"),
                    12000,
                    IF($N597 = 9 + N("Estagiário"),
                        705,
                        IF($N597 = 10 + N("Trainee"),
                            805,
                            IF($N597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IF($L597 = 7,
  500,
  IF($L597 = 8,
    1000,
    IF($L597 = 9,
      1500,
      IF($L597 = 10,
        2000,
        0
      )
    )
  )
)
+
N("Adicional no salário por área")
+
IF($M597 = 14 + N("Tecnologia da Informação"),
  120,
  IF($M597 = 16 + N("Vendas"),
    110,
    IF($M597 = 15 + N("Jurídico"),
      100,
      IF(OR($M597 = 8, $M597 = 9, $M597 = 11) + N("Recursos humanos ou comercial ou comunicação e marketing"),
        80,
        0
      )
    )
  )
)
+
N("Adicionando pegadinha")
+
IF(AND($M597 = 16, $L597 = 9, $N597 = 11) + N("Se for de vendas, com mestrado, analista sênior"),
  IF($J597 = 5,
    100,
    0
  )
  +
  IF($H597 = "M",
    200,
    0
  ),
  0
)</f>
        <v>8000</v>
      </c>
    </row>
    <row r="598" spans="1:22" x14ac:dyDescent="0.2">
      <c r="A598" s="7" cm="1">
        <f t="array" aca="1" ref="A598" ca="1">INDEX(Companies!$A:$A,RANDBETWEEN(2,COUNTA(Companies!$A:$A)),1)</f>
        <v>2</v>
      </c>
      <c r="B598" s="5">
        <f t="shared" si="90"/>
        <v>597</v>
      </c>
      <c r="C598" s="6">
        <f t="shared" ca="1" si="91"/>
        <v>1</v>
      </c>
      <c r="D598" s="7">
        <f ca="1">IF($B598 = 1 + N("Presidente"),
    127,
    IF($B598 = 2 + N("Vice-Presidente"),
        72,
        IF($B598 = 3 + N("Secretária bilíngue"),
            13,
            RANDBETWEEN(5,COUNT(Name!$A:$A) + 1)
        )
    )
)</f>
        <v>113</v>
      </c>
      <c r="E598" s="7" t="str">
        <f ca="1" xml:space="preserve">
VLOOKUP(
  $D598,
  Name!$A:$B,
  2,
  FALSE
)
&amp; " " &amp;
IF($B598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Batista Bragança</v>
      </c>
      <c r="F598" s="7">
        <v>2</v>
      </c>
      <c r="G598" s="7" t="str" cm="1">
        <f t="array" aca="1" ref="G598" ca="1">VLOOKUP(INDEX(States!$B:$B,RANDBETWEEN(2,COUNTA(States!$A:$A)),1),States!$B:$C,2,FALSE)</f>
        <v>braga</v>
      </c>
      <c r="H598" s="7" t="str">
        <f ca="1">VLOOKUP($D598,Name!$A:$C,3,FALSE)</f>
        <v>F</v>
      </c>
      <c r="I598" s="7" cm="1">
        <f t="array" aca="1" ref="I598" ca="1">INDEX('Marital status'!$A:$A,RANDBETWEEN(2,COUNTA('Marital status'!$A:$A)),1)</f>
        <v>4</v>
      </c>
      <c r="J598" s="7">
        <f t="shared" ca="1" si="92"/>
        <v>2</v>
      </c>
      <c r="K598" s="8">
        <f t="shared" ca="1" si="93"/>
        <v>29444</v>
      </c>
      <c r="L598" s="6">
        <f t="shared" ca="1" si="94"/>
        <v>4</v>
      </c>
      <c r="M598" s="7">
        <f ca="1" xml:space="preserve">
  IF(OR($N598 = 2, $N598 = 3, $N598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598" s="6">
        <f t="shared" ca="1" si="95"/>
        <v>7</v>
      </c>
      <c r="O598" s="7" t="str">
        <f ca="1">VLOOKUP($N598,Roles!$A:$B,2,FALSE)</f>
        <v>Trainee</v>
      </c>
      <c r="P598" s="6" t="e">
        <f t="shared" ca="1" si="96"/>
        <v>#N/A</v>
      </c>
      <c r="Q598" s="8">
        <f ca="1" xml:space="preserve">
IF(
  OR(
    $N598=5,$N598=6,$N598=7,$N598=8,$N598=14
  ),
  36161,
  IF(
     (
      (TODAY() - $K598) / 365
     ) &lt; 19,
      TODAY(),
      RANDBETWEEN(36161,TODAY())
  )
)</f>
        <v>36161</v>
      </c>
      <c r="R598" s="6">
        <f ca="1">RANDBETWEEN(2,COUNTA('Recruitment source'!$A:$A))</f>
        <v>7</v>
      </c>
      <c r="S598" s="8" t="e">
        <f t="shared" ca="1" si="97"/>
        <v>#N/A</v>
      </c>
      <c r="T598" s="6" t="e">
        <f t="shared" ca="1" si="98"/>
        <v>#N/A</v>
      </c>
      <c r="U598" s="6">
        <f t="shared" ca="1" si="99"/>
        <v>5</v>
      </c>
      <c r="V598" s="1">
        <f ca="1" xml:space="preserve">
IF($N598 = 5 + N("Presidente"),
    27000,
    IF($N598 = 6 + N("Vice-presidente"),
        23000,
        IF(OR($N598 = 8, $N598= 13, $N598 = 12) + N("Secretária bilíngue ou coordenador ou especialista"),
            8000,
            IF($N598 = 7 + N("Diretor"),
                15000,
                IF($N598 = 14 + N("Gerente"),
                    12000,
                    IF($N598 = 9 + N("Estagiário"),
                        705,
                        IF($N598 = 10 + N("Trainee"),
                            805,
                            IF($N598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IF($L598 = 7,
  500,
  IF($L598 = 8,
    1000,
    IF($L598 = 9,
      1500,
      IF($L598 = 10,
        2000,
        0
      )
    )
  )
)
+
N("Adicional no salário por área")
+
IF($M598 = 14 + N("Tecnologia da Informação"),
  120,
  IF($M598 = 16 + N("Vendas"),
    110,
    IF($M598 = 15 + N("Jurídico"),
      100,
      IF(OR($M598 = 8, $M598 = 9, $M598 = 11) + N("Recursos humanos ou comercial ou comunicação e marketing"),
        80,
        0
      )
    )
  )
)
+
N("Adicionando pegadinha")
+
IF(AND($M598 = 16, $L598 = 9, $N598 = 11) + N("Se for de vendas, com mestrado, analista sênior"),
  IF($J598 = 5,
    100,
    0
  )
  +
  IF($H598 = "M",
    200,
    0
  ),
  0
)</f>
        <v>15000</v>
      </c>
    </row>
    <row r="599" spans="1:22" x14ac:dyDescent="0.2">
      <c r="A599" s="7" cm="1">
        <f t="array" aca="1" ref="A599" ca="1">INDEX(Companies!$A:$A,RANDBETWEEN(2,COUNTA(Companies!$A:$A)),1)</f>
        <v>2</v>
      </c>
      <c r="B599" s="5">
        <f t="shared" si="90"/>
        <v>598</v>
      </c>
      <c r="C599" s="6">
        <f t="shared" ca="1" si="91"/>
        <v>1</v>
      </c>
      <c r="D599" s="7">
        <f ca="1">IF($B599 = 1 + N("Presidente"),
    127,
    IF($B599 = 2 + N("Vice-Presidente"),
        72,
        IF($B599 = 3 + N("Secretária bilíngue"),
            13,
            RANDBETWEEN(5,COUNT(Name!$A:$A) + 1)
        )
    )
)</f>
        <v>218</v>
      </c>
      <c r="E599" s="7" t="str">
        <f ca="1" xml:space="preserve">
VLOOKUP(
  $D599,
  Name!$A:$B,
  2,
  FALSE
)
&amp; " " &amp;
IF($B599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Borba Esteves</v>
      </c>
      <c r="F599" s="7">
        <v>2</v>
      </c>
      <c r="G599" s="7" t="str" cm="1">
        <f t="array" aca="1" ref="G599" ca="1">VLOOKUP(INDEX(States!$B:$B,RANDBETWEEN(2,COUNTA(States!$A:$A)),1),States!$B:$C,2,FALSE)</f>
        <v>Portalegre</v>
      </c>
      <c r="H599" s="7" t="str">
        <f ca="1">VLOOKUP($D599,Name!$A:$C,3,FALSE)</f>
        <v>F</v>
      </c>
      <c r="I599" s="7" cm="1">
        <f t="array" aca="1" ref="I599" ca="1">INDEX('Marital status'!$A:$A,RANDBETWEEN(2,COUNTA('Marital status'!$A:$A)),1)</f>
        <v>4</v>
      </c>
      <c r="J599" s="7">
        <f t="shared" ca="1" si="92"/>
        <v>2</v>
      </c>
      <c r="K599" s="8">
        <f t="shared" ca="1" si="93"/>
        <v>33429</v>
      </c>
      <c r="L599" s="6">
        <f t="shared" ca="1" si="94"/>
        <v>5</v>
      </c>
      <c r="M599" s="7">
        <f ca="1" xml:space="preserve">
  IF(OR($N599 = 2, $N599 = 3, $N599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599" s="6">
        <f t="shared" ca="1" si="95"/>
        <v>8</v>
      </c>
      <c r="O599" s="7" t="str">
        <f ca="1">VLOOKUP($N599,Roles!$A:$B,2,FALSE)</f>
        <v>Analyst</v>
      </c>
      <c r="P599" s="6">
        <f t="shared" ca="1" si="96"/>
        <v>3</v>
      </c>
      <c r="Q599" s="8">
        <f ca="1" xml:space="preserve">
IF(
  OR(
    $N599=5,$N599=6,$N599=7,$N599=8,$N599=14
  ),
  36161,
  IF(
     (
      (TODAY() - $K599) / 365
     ) &lt; 19,
      TODAY(),
      RANDBETWEEN(36161,TODAY())
  )
)</f>
        <v>36161</v>
      </c>
      <c r="R599" s="6">
        <f ca="1">RANDBETWEEN(2,COUNTA('Recruitment source'!$A:$A))</f>
        <v>6</v>
      </c>
      <c r="S599" s="8" t="e">
        <f t="shared" ca="1" si="97"/>
        <v>#N/A</v>
      </c>
      <c r="T599" s="6" t="e">
        <f t="shared" ca="1" si="98"/>
        <v>#N/A</v>
      </c>
      <c r="U599" s="6">
        <f t="shared" ca="1" si="99"/>
        <v>2</v>
      </c>
      <c r="V599" s="1">
        <f ca="1" xml:space="preserve">
IF($N599 = 5 + N("Presidente"),
    27000,
    IF($N599 = 6 + N("Vice-presidente"),
        23000,
        IF(OR($N599 = 8, $N599= 13, $N599 = 12) + N("Secretária bilíngue ou coordenador ou especialista"),
            8000,
            IF($N599 = 7 + N("Diretor"),
                15000,
                IF($N599 = 14 + N("Gerente"),
                    12000,
                    IF($N599 = 9 + N("Estagiário"),
                        705,
                        IF($N599 = 10 + N("Trainee"),
                            805,
                            IF($N599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IF($L599 = 7,
  500,
  IF($L599 = 8,
    1000,
    IF($L599 = 9,
      1500,
      IF($L599 = 10,
        2000,
        0
      )
    )
  )
)
+
N("Adicional no salário por área")
+
IF($M599 = 14 + N("Tecnologia da Informação"),
  120,
  IF($M599 = 16 + N("Vendas"),
    110,
    IF($M599 = 15 + N("Jurídico"),
      100,
      IF(OR($M599 = 8, $M599 = 9, $M599 = 11) + N("Recursos humanos ou comercial ou comunicação e marketing"),
        80,
        0
      )
    )
  )
)
+
N("Adicionando pegadinha")
+
IF(AND($M599 = 16, $L599 = 9, $N599 = 11) + N("Se for de vendas, com mestrado, analista sênior"),
  IF($J599 = 5,
    100,
    0
  )
  +
  IF($H599 = "M",
    200,
    0
  ),
  0
)</f>
        <v>8000</v>
      </c>
    </row>
    <row r="600" spans="1:22" x14ac:dyDescent="0.2">
      <c r="A600" s="7" cm="1">
        <f t="array" aca="1" ref="A600" ca="1">INDEX(Companies!$A:$A,RANDBETWEEN(2,COUNTA(Companies!$A:$A)),1)</f>
        <v>2</v>
      </c>
      <c r="B600" s="5">
        <f t="shared" si="90"/>
        <v>599</v>
      </c>
      <c r="C600" s="6">
        <f t="shared" ca="1" si="91"/>
        <v>1</v>
      </c>
      <c r="D600" s="7">
        <f ca="1">IF($B600 = 1 + N("Presidente"),
    127,
    IF($B600 = 2 + N("Vice-Presidente"),
        72,
        IF($B600 = 3 + N("Secretária bilíngue"),
            13,
            RANDBETWEEN(5,COUNT(Name!$A:$A) + 1)
        )
    )
)</f>
        <v>26</v>
      </c>
      <c r="E600" s="7" t="str">
        <f ca="1" xml:space="preserve">
VLOOKUP(
  $D600,
  Name!$A:$B,
  2,
  FALSE
)
&amp; " " &amp;
IF($B600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Bandeira Duarte</v>
      </c>
      <c r="F600" s="7">
        <v>2</v>
      </c>
      <c r="G600" s="7" t="str" cm="1">
        <f t="array" aca="1" ref="G600" ca="1">VLOOKUP(INDEX(States!$B:$B,RANDBETWEEN(2,COUNTA(States!$A:$A)),1),States!$B:$C,2,FALSE)</f>
        <v>PORTO</v>
      </c>
      <c r="H600" s="7" t="str">
        <f ca="1">VLOOKUP($D600,Name!$A:$C,3,FALSE)</f>
        <v>F</v>
      </c>
      <c r="I600" s="7" cm="1">
        <f t="array" aca="1" ref="I600" ca="1">INDEX('Marital status'!$A:$A,RANDBETWEEN(2,COUNTA('Marital status'!$A:$A)),1)</f>
        <v>5</v>
      </c>
      <c r="J600" s="7">
        <f t="shared" ca="1" si="92"/>
        <v>2</v>
      </c>
      <c r="K600" s="8">
        <f t="shared" ca="1" si="93"/>
        <v>28814</v>
      </c>
      <c r="L600" s="6">
        <f t="shared" ca="1" si="94"/>
        <v>4</v>
      </c>
      <c r="M600" s="7">
        <f ca="1" xml:space="preserve">
  IF(OR($N600 = 2, $N600 = 3, $N600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00" s="6">
        <f t="shared" ca="1" si="95"/>
        <v>7</v>
      </c>
      <c r="O600" s="7" t="str">
        <f ca="1">VLOOKUP($N600,Roles!$A:$B,2,FALSE)</f>
        <v>Trainee</v>
      </c>
      <c r="P600" s="6" t="e">
        <f t="shared" ca="1" si="96"/>
        <v>#N/A</v>
      </c>
      <c r="Q600" s="8">
        <f ca="1" xml:space="preserve">
IF(
  OR(
    $N600=5,$N600=6,$N600=7,$N600=8,$N600=14
  ),
  36161,
  IF(
     (
      (TODAY() - $K600) / 365
     ) &lt; 19,
      TODAY(),
      RANDBETWEEN(36161,TODAY())
  )
)</f>
        <v>36161</v>
      </c>
      <c r="R600" s="6">
        <f ca="1">RANDBETWEEN(2,COUNTA('Recruitment source'!$A:$A))</f>
        <v>10</v>
      </c>
      <c r="S600" s="8" t="e">
        <f t="shared" ca="1" si="97"/>
        <v>#N/A</v>
      </c>
      <c r="T600" s="6" t="e">
        <f t="shared" ca="1" si="98"/>
        <v>#N/A</v>
      </c>
      <c r="U600" s="6">
        <f t="shared" ca="1" si="99"/>
        <v>4</v>
      </c>
      <c r="V600" s="1">
        <f ca="1" xml:space="preserve">
IF($N600 = 5 + N("Presidente"),
    27000,
    IF($N600 = 6 + N("Vice-presidente"),
        23000,
        IF(OR($N600 = 8, $N600= 13, $N600 = 12) + N("Secretária bilíngue ou coordenador ou especialista"),
            8000,
            IF($N600 = 7 + N("Diretor"),
                15000,
                IF($N600 = 14 + N("Gerente"),
                    12000,
                    IF($N600 = 9 + N("Estagiário"),
                        705,
                        IF($N600 = 10 + N("Trainee"),
                            805,
                            IF($N600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IF($L600 = 7,
  500,
  IF($L600 = 8,
    1000,
    IF($L600 = 9,
      1500,
      IF($L600 = 10,
        2000,
        0
      )
    )
  )
)
+
N("Adicional no salário por área")
+
IF($M600 = 14 + N("Tecnologia da Informação"),
  120,
  IF($M600 = 16 + N("Vendas"),
    110,
    IF($M600 = 15 + N("Jurídico"),
      100,
      IF(OR($M600 = 8, $M600 = 9, $M600 = 11) + N("Recursos humanos ou comercial ou comunicação e marketing"),
        80,
        0
      )
    )
  )
)
+
N("Adicionando pegadinha")
+
IF(AND($M600 = 16, $L600 = 9, $N600 = 11) + N("Se for de vendas, com mestrado, analista sênior"),
  IF($J600 = 5,
    100,
    0
  )
  +
  IF($H600 = "M",
    200,
    0
  ),
  0
)</f>
        <v>15080</v>
      </c>
    </row>
    <row r="601" spans="1:22" x14ac:dyDescent="0.2">
      <c r="A601" s="7" cm="1">
        <f t="array" aca="1" ref="A601" ca="1">INDEX(Companies!$A:$A,RANDBETWEEN(2,COUNTA(Companies!$A:$A)),1)</f>
        <v>2</v>
      </c>
      <c r="B601" s="5">
        <f t="shared" si="90"/>
        <v>600</v>
      </c>
      <c r="C601" s="6">
        <f t="shared" ca="1" si="91"/>
        <v>1</v>
      </c>
      <c r="D601" s="7">
        <f ca="1">IF($B601 = 1 + N("Presidente"),
    127,
    IF($B601 = 2 + N("Vice-Presidente"),
        72,
        IF($B601 = 3 + N("Secretária bilíngue"),
            13,
            RANDBETWEEN(5,COUNT(Name!$A:$A) + 1)
        )
    )
)</f>
        <v>333</v>
      </c>
      <c r="E601" s="7" t="str">
        <f ca="1" xml:space="preserve">
VLOOKUP(
  $D601,
  Name!$A:$B,
  2,
  FALSE
)
&amp; " " &amp;
IF($B601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Trindade Aguiar</v>
      </c>
      <c r="F601" s="7">
        <v>2</v>
      </c>
      <c r="G601" s="7" t="str" cm="1">
        <f t="array" aca="1" ref="G601" ca="1">VLOOKUP(INDEX(States!$B:$B,RANDBETWEEN(2,COUNTA(States!$A:$A)),1),States!$B:$C,2,FALSE)</f>
        <v>Portalegre</v>
      </c>
      <c r="H601" s="7" t="str">
        <f ca="1">VLOOKUP($D601,Name!$A:$C,3,FALSE)</f>
        <v>M</v>
      </c>
      <c r="I601" s="7" cm="1">
        <f t="array" aca="1" ref="I601" ca="1">INDEX('Marital status'!$A:$A,RANDBETWEEN(2,COUNTA('Marital status'!$A:$A)),1)</f>
        <v>5</v>
      </c>
      <c r="J601" s="7">
        <f t="shared" ca="1" si="92"/>
        <v>2</v>
      </c>
      <c r="K601" s="8">
        <f t="shared" ca="1" si="93"/>
        <v>34059</v>
      </c>
      <c r="L601" s="6">
        <f t="shared" ca="1" si="94"/>
        <v>5</v>
      </c>
      <c r="M601" s="7">
        <f ca="1" xml:space="preserve">
  IF(OR($N601 = 2, $N601 = 3, $N601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01" s="6">
        <f t="shared" ca="1" si="95"/>
        <v>8</v>
      </c>
      <c r="O601" s="7" t="str">
        <f ca="1">VLOOKUP($N601,Roles!$A:$B,2,FALSE)</f>
        <v>Analyst</v>
      </c>
      <c r="P601" s="6">
        <f t="shared" ca="1" si="96"/>
        <v>4</v>
      </c>
      <c r="Q601" s="8">
        <f ca="1" xml:space="preserve">
IF(
  OR(
    $N601=5,$N601=6,$N601=7,$N601=8,$N601=14
  ),
  36161,
  IF(
     (
      (TODAY() - $K601) / 365
     ) &lt; 19,
      TODAY(),
      RANDBETWEEN(36161,TODAY())
  )
)</f>
        <v>36161</v>
      </c>
      <c r="R601" s="6">
        <f ca="1">RANDBETWEEN(2,COUNTA('Recruitment source'!$A:$A))</f>
        <v>2</v>
      </c>
      <c r="S601" s="8" t="e">
        <f t="shared" ca="1" si="97"/>
        <v>#N/A</v>
      </c>
      <c r="T601" s="6" t="e">
        <f t="shared" ca="1" si="98"/>
        <v>#N/A</v>
      </c>
      <c r="U601" s="6">
        <f t="shared" ca="1" si="99"/>
        <v>2</v>
      </c>
      <c r="V601" s="1">
        <f ca="1" xml:space="preserve">
IF($N601 = 5 + N("Presidente"),
    27000,
    IF($N601 = 6 + N("Vice-presidente"),
        23000,
        IF(OR($N601 = 8, $N601= 13, $N601 = 12) + N("Secretária bilíngue ou coordenador ou especialista"),
            8000,
            IF($N601 = 7 + N("Diretor"),
                15000,
                IF($N601 = 14 + N("Gerente"),
                    12000,
                    IF($N601 = 9 + N("Estagiário"),
                        705,
                        IF($N601 = 10 + N("Trainee"),
                            805,
                            IF($N601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IF($L601 = 7,
  500,
  IF($L601 = 8,
    1000,
    IF($L601 = 9,
      1500,
      IF($L601 = 10,
        2000,
        0
      )
    )
  )
)
+
N("Adicional no salário por área")
+
IF($M601 = 14 + N("Tecnologia da Informação"),
  120,
  IF($M601 = 16 + N("Vendas"),
    110,
    IF($M601 = 15 + N("Jurídico"),
      100,
      IF(OR($M601 = 8, $M601 = 9, $M601 = 11) + N("Recursos humanos ou comercial ou comunicação e marketing"),
        80,
        0
      )
    )
  )
)
+
N("Adicionando pegadinha")
+
IF(AND($M601 = 16, $L601 = 9, $N601 = 11) + N("Se for de vendas, com mestrado, analista sênior"),
  IF($J601 = 5,
    100,
    0
  )
  +
  IF($H601 = "M",
    200,
    0
  ),
  0
)</f>
        <v>8000</v>
      </c>
    </row>
    <row r="602" spans="1:22" x14ac:dyDescent="0.2">
      <c r="A602" s="7" cm="1">
        <f t="array" aca="1" ref="A602" ca="1">INDEX(Companies!$A:$A,RANDBETWEEN(2,COUNTA(Companies!$A:$A)),1)</f>
        <v>2</v>
      </c>
      <c r="B602" s="5">
        <f t="shared" si="90"/>
        <v>601</v>
      </c>
      <c r="C602" s="6">
        <f t="shared" ca="1" si="91"/>
        <v>1</v>
      </c>
      <c r="D602" s="7">
        <f ca="1">IF($B602 = 1 + N("Presidente"),
    127,
    IF($B602 = 2 + N("Vice-Presidente"),
        72,
        IF($B602 = 3 + N("Secretária bilíngue"),
            13,
            RANDBETWEEN(5,COUNT(Name!$A:$A) + 1)
        )
    )
)</f>
        <v>273</v>
      </c>
      <c r="E602" s="7" t="str">
        <f ca="1" xml:space="preserve">
VLOOKUP(
  $D602,
  Name!$A:$B,
  2,
  FALSE
)
&amp; " " &amp;
IF($B602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Bactista Leite</v>
      </c>
      <c r="F602" s="7">
        <v>2</v>
      </c>
      <c r="G602" s="7" t="str" cm="1">
        <f t="array" aca="1" ref="G602" ca="1">VLOOKUP(INDEX(States!$B:$B,RANDBETWEEN(2,COUNTA(States!$A:$A)),1),States!$B:$C,2,FALSE)</f>
        <v>Beja</v>
      </c>
      <c r="H602" s="7" t="str">
        <f ca="1">VLOOKUP($D602,Name!$A:$C,3,FALSE)</f>
        <v>F</v>
      </c>
      <c r="I602" s="7" cm="1">
        <f t="array" aca="1" ref="I602" ca="1">INDEX('Marital status'!$A:$A,RANDBETWEEN(2,COUNTA('Marital status'!$A:$A)),1)</f>
        <v>2</v>
      </c>
      <c r="J602" s="7">
        <f t="shared" ca="1" si="92"/>
        <v>3</v>
      </c>
      <c r="K602" s="8">
        <f t="shared" ca="1" si="93"/>
        <v>30113</v>
      </c>
      <c r="L602" s="6">
        <f t="shared" ca="1" si="94"/>
        <v>4</v>
      </c>
      <c r="M602" s="7">
        <f ca="1" xml:space="preserve">
  IF(OR($N602 = 2, $N602 = 3, $N602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02" s="6">
        <f t="shared" ca="1" si="95"/>
        <v>7</v>
      </c>
      <c r="O602" s="7" t="str">
        <f ca="1">VLOOKUP($N602,Roles!$A:$B,2,FALSE)</f>
        <v>Trainee</v>
      </c>
      <c r="P602" s="6" t="e">
        <f t="shared" ca="1" si="96"/>
        <v>#N/A</v>
      </c>
      <c r="Q602" s="8">
        <f ca="1" xml:space="preserve">
IF(
  OR(
    $N602=5,$N602=6,$N602=7,$N602=8,$N602=14
  ),
  36161,
  IF(
     (
      (TODAY() - $K602) / 365
     ) &lt; 19,
      TODAY(),
      RANDBETWEEN(36161,TODAY())
  )
)</f>
        <v>36161</v>
      </c>
      <c r="R602" s="6">
        <f ca="1">RANDBETWEEN(2,COUNTA('Recruitment source'!$A:$A))</f>
        <v>10</v>
      </c>
      <c r="S602" s="8" t="e">
        <f t="shared" ca="1" si="97"/>
        <v>#N/A</v>
      </c>
      <c r="T602" s="6" t="e">
        <f t="shared" ca="1" si="98"/>
        <v>#N/A</v>
      </c>
      <c r="U602" s="6">
        <f t="shared" ca="1" si="99"/>
        <v>2</v>
      </c>
      <c r="V602" s="1">
        <f ca="1" xml:space="preserve">
IF($N602 = 5 + N("Presidente"),
    27000,
    IF($N602 = 6 + N("Vice-presidente"),
        23000,
        IF(OR($N602 = 8, $N602= 13, $N602 = 12) + N("Secretária bilíngue ou coordenador ou especialista"),
            8000,
            IF($N602 = 7 + N("Diretor"),
                15000,
                IF($N602 = 14 + N("Gerente"),
                    12000,
                    IF($N602 = 9 + N("Estagiário"),
                        705,
                        IF($N602 = 10 + N("Trainee"),
                            805,
                            IF($N602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IF($L602 = 7,
  500,
  IF($L602 = 8,
    1000,
    IF($L602 = 9,
      1500,
      IF($L602 = 10,
        2000,
        0
      )
    )
  )
)
+
N("Adicional no salário por área")
+
IF($M602 = 14 + N("Tecnologia da Informação"),
  120,
  IF($M602 = 16 + N("Vendas"),
    110,
    IF($M602 = 15 + N("Jurídico"),
      100,
      IF(OR($M602 = 8, $M602 = 9, $M602 = 11) + N("Recursos humanos ou comercial ou comunicação e marketing"),
        80,
        0
      )
    )
  )
)
+
N("Adicionando pegadinha")
+
IF(AND($M602 = 16, $L602 = 9, $N602 = 11) + N("Se for de vendas, com mestrado, analista sênior"),
  IF($J602 = 5,
    100,
    0
  )
  +
  IF($H602 = "M",
    200,
    0
  ),
  0
)</f>
        <v>15000</v>
      </c>
    </row>
    <row r="603" spans="1:22" x14ac:dyDescent="0.2">
      <c r="A603" s="7" cm="1">
        <f t="array" aca="1" ref="A603" ca="1">INDEX(Companies!$A:$A,RANDBETWEEN(2,COUNTA(Companies!$A:$A)),1)</f>
        <v>2</v>
      </c>
      <c r="B603" s="5">
        <f t="shared" si="90"/>
        <v>602</v>
      </c>
      <c r="C603" s="6">
        <f t="shared" ca="1" si="91"/>
        <v>1</v>
      </c>
      <c r="D603" s="7">
        <f ca="1">IF($B603 = 1 + N("Presidente"),
    127,
    IF($B603 = 2 + N("Vice-Presidente"),
        72,
        IF($B603 = 3 + N("Secretária bilíngue"),
            13,
            RANDBETWEEN(5,COUNT(Name!$A:$A) + 1)
        )
    )
)</f>
        <v>249</v>
      </c>
      <c r="E603" s="7" t="str">
        <f ca="1" xml:space="preserve">
VLOOKUP(
  $D603,
  Name!$A:$B,
  2,
  FALSE
)
&amp; " " &amp;
IF($B603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Martinelli Mazza</v>
      </c>
      <c r="F603" s="7">
        <v>2</v>
      </c>
      <c r="G603" s="7" t="str" cm="1">
        <f t="array" aca="1" ref="G603" ca="1">VLOOKUP(INDEX(States!$B:$B,RANDBETWEEN(2,COUNTA(States!$A:$A)),1),States!$B:$C,2,FALSE)</f>
        <v>braga</v>
      </c>
      <c r="H603" s="7" t="str">
        <f ca="1">VLOOKUP($D603,Name!$A:$C,3,FALSE)</f>
        <v>F</v>
      </c>
      <c r="I603" s="7" cm="1">
        <f t="array" aca="1" ref="I603" ca="1">INDEX('Marital status'!$A:$A,RANDBETWEEN(2,COUNTA('Marital status'!$A:$A)),1)</f>
        <v>5</v>
      </c>
      <c r="J603" s="7">
        <f t="shared" ca="1" si="92"/>
        <v>2</v>
      </c>
      <c r="K603" s="8">
        <f t="shared" ca="1" si="93"/>
        <v>38170</v>
      </c>
      <c r="L603" s="6">
        <f t="shared" ca="1" si="94"/>
        <v>4</v>
      </c>
      <c r="M603" s="7">
        <f ca="1" xml:space="preserve">
  IF(OR($N603 = 2, $N603 = 3, $N603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03" s="6">
        <f t="shared" ca="1" si="95"/>
        <v>8</v>
      </c>
      <c r="O603" s="7" t="str">
        <f ca="1">VLOOKUP($N603,Roles!$A:$B,2,FALSE)</f>
        <v>Analyst</v>
      </c>
      <c r="P603" s="6">
        <f t="shared" ca="1" si="96"/>
        <v>4</v>
      </c>
      <c r="Q603" s="8">
        <f ca="1" xml:space="preserve">
IF(
  OR(
    $N603=5,$N603=6,$N603=7,$N603=8,$N603=14
  ),
  36161,
  IF(
     (
      (TODAY() - $K603) / 365
     ) &lt; 19,
      TODAY(),
      RANDBETWEEN(36161,TODAY())
  )
)</f>
        <v>36161</v>
      </c>
      <c r="R603" s="6">
        <f ca="1">RANDBETWEEN(2,COUNTA('Recruitment source'!$A:$A))</f>
        <v>7</v>
      </c>
      <c r="S603" s="8" t="e">
        <f t="shared" ca="1" si="97"/>
        <v>#N/A</v>
      </c>
      <c r="T603" s="6" t="e">
        <f t="shared" ca="1" si="98"/>
        <v>#N/A</v>
      </c>
      <c r="U603" s="6">
        <f t="shared" ca="1" si="99"/>
        <v>3</v>
      </c>
      <c r="V603" s="1">
        <f ca="1" xml:space="preserve">
IF($N603 = 5 + N("Presidente"),
    27000,
    IF($N603 = 6 + N("Vice-presidente"),
        23000,
        IF(OR($N603 = 8, $N603= 13, $N603 = 12) + N("Secretária bilíngue ou coordenador ou especialista"),
            8000,
            IF($N603 = 7 + N("Diretor"),
                15000,
                IF($N603 = 14 + N("Gerente"),
                    12000,
                    IF($N603 = 9 + N("Estagiário"),
                        705,
                        IF($N603 = 10 + N("Trainee"),
                            805,
                            IF($N603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IF($L603 = 7,
  500,
  IF($L603 = 8,
    1000,
    IF($L603 = 9,
      1500,
      IF($L603 = 10,
        2000,
        0
      )
    )
  )
)
+
N("Adicional no salário por área")
+
IF($M603 = 14 + N("Tecnologia da Informação"),
  120,
  IF($M603 = 16 + N("Vendas"),
    110,
    IF($M603 = 15 + N("Jurídico"),
      100,
      IF(OR($M603 = 8, $M603 = 9, $M603 = 11) + N("Recursos humanos ou comercial ou comunicação e marketing"),
        80,
        0
      )
    )
  )
)
+
N("Adicionando pegadinha")
+
IF(AND($M603 = 16, $L603 = 9, $N603 = 11) + N("Se for de vendas, com mestrado, analista sênior"),
  IF($J603 = 5,
    100,
    0
  )
  +
  IF($H603 = "M",
    200,
    0
  ),
  0
)</f>
        <v>8000</v>
      </c>
    </row>
    <row r="604" spans="1:22" x14ac:dyDescent="0.2">
      <c r="A604" s="7" cm="1">
        <f t="array" aca="1" ref="A604" ca="1">INDEX(Companies!$A:$A,RANDBETWEEN(2,COUNTA(Companies!$A:$A)),1)</f>
        <v>2</v>
      </c>
      <c r="B604" s="5">
        <f t="shared" si="90"/>
        <v>603</v>
      </c>
      <c r="C604" s="6">
        <f t="shared" ca="1" si="91"/>
        <v>1</v>
      </c>
      <c r="D604" s="7">
        <f ca="1">IF($B604 = 1 + N("Presidente"),
    127,
    IF($B604 = 2 + N("Vice-Presidente"),
        72,
        IF($B604 = 3 + N("Secretária bilíngue"),
            13,
            RANDBETWEEN(5,COUNT(Name!$A:$A) + 1)
        )
    )
)</f>
        <v>245</v>
      </c>
      <c r="E604" s="7" t="str">
        <f ca="1" xml:space="preserve">
VLOOKUP(
  $D604,
  Name!$A:$B,
  2,
  FALSE
)
&amp; " " &amp;
IF($B604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Mazza Marques</v>
      </c>
      <c r="F604" s="7">
        <v>2</v>
      </c>
      <c r="G604" s="7" t="str" cm="1">
        <f t="array" aca="1" ref="G604" ca="1">VLOOKUP(INDEX(States!$B:$B,RANDBETWEEN(2,COUNTA(States!$A:$A)),1),States!$B:$C,2,FALSE)</f>
        <v>Santarém</v>
      </c>
      <c r="H604" s="7" t="str">
        <f ca="1">VLOOKUP($D604,Name!$A:$C,3,FALSE)</f>
        <v>M</v>
      </c>
      <c r="I604" s="7" cm="1">
        <f t="array" aca="1" ref="I604" ca="1">INDEX('Marital status'!$A:$A,RANDBETWEEN(2,COUNTA('Marital status'!$A:$A)),1)</f>
        <v>4</v>
      </c>
      <c r="J604" s="7">
        <f t="shared" ca="1" si="92"/>
        <v>2</v>
      </c>
      <c r="K604" s="8">
        <f t="shared" ca="1" si="93"/>
        <v>30199</v>
      </c>
      <c r="L604" s="6">
        <f t="shared" ca="1" si="94"/>
        <v>4</v>
      </c>
      <c r="M604" s="7">
        <f ca="1" xml:space="preserve">
  IF(OR($N604 = 2, $N604 = 3, $N604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604" s="6">
        <f t="shared" ca="1" si="95"/>
        <v>7</v>
      </c>
      <c r="O604" s="7" t="str">
        <f ca="1">VLOOKUP($N604,Roles!$A:$B,2,FALSE)</f>
        <v>Trainee</v>
      </c>
      <c r="P604" s="6" t="e">
        <f t="shared" ca="1" si="96"/>
        <v>#N/A</v>
      </c>
      <c r="Q604" s="8">
        <f ca="1" xml:space="preserve">
IF(
  OR(
    $N604=5,$N604=6,$N604=7,$N604=8,$N604=14
  ),
  36161,
  IF(
     (
      (TODAY() - $K604) / 365
     ) &lt; 19,
      TODAY(),
      RANDBETWEEN(36161,TODAY())
  )
)</f>
        <v>36161</v>
      </c>
      <c r="R604" s="6">
        <f ca="1">RANDBETWEEN(2,COUNTA('Recruitment source'!$A:$A))</f>
        <v>11</v>
      </c>
      <c r="S604" s="8" t="e">
        <f t="shared" ca="1" si="97"/>
        <v>#N/A</v>
      </c>
      <c r="T604" s="6" t="e">
        <f t="shared" ca="1" si="98"/>
        <v>#N/A</v>
      </c>
      <c r="U604" s="6">
        <f t="shared" ca="1" si="99"/>
        <v>4</v>
      </c>
      <c r="V604" s="1">
        <f ca="1" xml:space="preserve">
IF($N604 = 5 + N("Presidente"),
    27000,
    IF($N604 = 6 + N("Vice-presidente"),
        23000,
        IF(OR($N604 = 8, $N604= 13, $N604 = 12) + N("Secretária bilíngue ou coordenador ou especialista"),
            8000,
            IF($N604 = 7 + N("Diretor"),
                15000,
                IF($N604 = 14 + N("Gerente"),
                    12000,
                    IF($N604 = 9 + N("Estagiário"),
                        705,
                        IF($N604 = 10 + N("Trainee"),
                            805,
                            IF($N604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IF($L604 = 7,
  500,
  IF($L604 = 8,
    1000,
    IF($L604 = 9,
      1500,
      IF($L604 = 10,
        2000,
        0
      )
    )
  )
)
+
N("Adicional no salário por área")
+
IF($M604 = 14 + N("Tecnologia da Informação"),
  120,
  IF($M604 = 16 + N("Vendas"),
    110,
    IF($M604 = 15 + N("Jurídico"),
      100,
      IF(OR($M604 = 8, $M604 = 9, $M604 = 11) + N("Recursos humanos ou comercial ou comunicação e marketing"),
        80,
        0
      )
    )
  )
)
+
N("Adicionando pegadinha")
+
IF(AND($M604 = 16, $L604 = 9, $N604 = 11) + N("Se for de vendas, com mestrado, analista sênior"),
  IF($J604 = 5,
    100,
    0
  )
  +
  IF($H604 = "M",
    200,
    0
  ),
  0
)</f>
        <v>15080</v>
      </c>
    </row>
    <row r="605" spans="1:22" x14ac:dyDescent="0.2">
      <c r="A605" s="7" cm="1">
        <f t="array" aca="1" ref="A605" ca="1">INDEX(Companies!$A:$A,RANDBETWEEN(2,COUNTA(Companies!$A:$A)),1)</f>
        <v>2</v>
      </c>
      <c r="B605" s="5">
        <f t="shared" si="90"/>
        <v>604</v>
      </c>
      <c r="C605" s="6">
        <f t="shared" ca="1" si="91"/>
        <v>1</v>
      </c>
      <c r="D605" s="7">
        <f ca="1">IF($B605 = 1 + N("Presidente"),
    127,
    IF($B605 = 2 + N("Vice-Presidente"),
        72,
        IF($B605 = 3 + N("Secretária bilíngue"),
            13,
            RANDBETWEEN(5,COUNT(Name!$A:$A) + 1)
        )
    )
)</f>
        <v>308</v>
      </c>
      <c r="E605" s="7" t="str">
        <f ca="1" xml:space="preserve">
VLOOKUP(
  $D605,
  Name!$A:$B,
  2,
  FALSE
)
&amp; " " &amp;
IF($B605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Gouveia Anjos</v>
      </c>
      <c r="F605" s="7">
        <v>2</v>
      </c>
      <c r="G605" s="7" t="str" cm="1">
        <f t="array" aca="1" ref="G605" ca="1">VLOOKUP(INDEX(States!$B:$B,RANDBETWEEN(2,COUNTA(States!$A:$A)),1),States!$B:$C,2,FALSE)</f>
        <v>Madeira</v>
      </c>
      <c r="H605" s="7" t="str">
        <f ca="1">VLOOKUP($D605,Name!$A:$C,3,FALSE)</f>
        <v>M</v>
      </c>
      <c r="I605" s="7" cm="1">
        <f t="array" aca="1" ref="I605" ca="1">INDEX('Marital status'!$A:$A,RANDBETWEEN(2,COUNTA('Marital status'!$A:$A)),1)</f>
        <v>3</v>
      </c>
      <c r="J605" s="7">
        <f t="shared" ca="1" si="92"/>
        <v>4</v>
      </c>
      <c r="K605" s="8">
        <f t="shared" ca="1" si="93"/>
        <v>33960</v>
      </c>
      <c r="L605" s="6">
        <f t="shared" ca="1" si="94"/>
        <v>4</v>
      </c>
      <c r="M605" s="7">
        <f ca="1" xml:space="preserve">
  IF(OR($N605 = 2, $N605 = 3, $N605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605" s="6">
        <f t="shared" ca="1" si="95"/>
        <v>8</v>
      </c>
      <c r="O605" s="7" t="str">
        <f ca="1">VLOOKUP($N605,Roles!$A:$B,2,FALSE)</f>
        <v>Analyst</v>
      </c>
      <c r="P605" s="6">
        <f t="shared" ca="1" si="96"/>
        <v>2</v>
      </c>
      <c r="Q605" s="8">
        <f ca="1" xml:space="preserve">
IF(
  OR(
    $N605=5,$N605=6,$N605=7,$N605=8,$N605=14
  ),
  36161,
  IF(
     (
      (TODAY() - $K605) / 365
     ) &lt; 19,
      TODAY(),
      RANDBETWEEN(36161,TODAY())
  )
)</f>
        <v>36161</v>
      </c>
      <c r="R605" s="6">
        <f ca="1">RANDBETWEEN(2,COUNTA('Recruitment source'!$A:$A))</f>
        <v>4</v>
      </c>
      <c r="S605" s="8" t="e">
        <f t="shared" ca="1" si="97"/>
        <v>#N/A</v>
      </c>
      <c r="T605" s="6" t="e">
        <f t="shared" ca="1" si="98"/>
        <v>#N/A</v>
      </c>
      <c r="U605" s="6">
        <f t="shared" ca="1" si="99"/>
        <v>4</v>
      </c>
      <c r="V605" s="1">
        <f ca="1" xml:space="preserve">
IF($N605 = 5 + N("Presidente"),
    27000,
    IF($N605 = 6 + N("Vice-presidente"),
        23000,
        IF(OR($N605 = 8, $N605= 13, $N605 = 12) + N("Secretária bilíngue ou coordenador ou especialista"),
            8000,
            IF($N605 = 7 + N("Diretor"),
                15000,
                IF($N605 = 14 + N("Gerente"),
                    12000,
                    IF($N605 = 9 + N("Estagiário"),
                        705,
                        IF($N605 = 10 + N("Trainee"),
                            805,
                            IF($N605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IF($L605 = 7,
  500,
  IF($L605 = 8,
    1000,
    IF($L605 = 9,
      1500,
      IF($L605 = 10,
        2000,
        0
      )
    )
  )
)
+
N("Adicional no salário por área")
+
IF($M605 = 14 + N("Tecnologia da Informação"),
  120,
  IF($M605 = 16 + N("Vendas"),
    110,
    IF($M605 = 15 + N("Jurídico"),
      100,
      IF(OR($M605 = 8, $M605 = 9, $M605 = 11) + N("Recursos humanos ou comercial ou comunicação e marketing"),
        80,
        0
      )
    )
  )
)
+
N("Adicionando pegadinha")
+
IF(AND($M605 = 16, $L605 = 9, $N605 = 11) + N("Se for de vendas, com mestrado, analista sênior"),
  IF($J605 = 5,
    100,
    0
  )
  +
  IF($H605 = "M",
    200,
    0
  ),
  0
)</f>
        <v>8080</v>
      </c>
    </row>
    <row r="606" spans="1:22" x14ac:dyDescent="0.2">
      <c r="A606" s="7" cm="1">
        <f t="array" aca="1" ref="A606" ca="1">INDEX(Companies!$A:$A,RANDBETWEEN(2,COUNTA(Companies!$A:$A)),1)</f>
        <v>2</v>
      </c>
      <c r="B606" s="5">
        <f t="shared" si="90"/>
        <v>605</v>
      </c>
      <c r="C606" s="6">
        <f t="shared" ca="1" si="91"/>
        <v>1</v>
      </c>
      <c r="D606" s="7">
        <f ca="1">IF($B606 = 1 + N("Presidente"),
    127,
    IF($B606 = 2 + N("Vice-Presidente"),
        72,
        IF($B606 = 3 + N("Secretária bilíngue"),
            13,
            RANDBETWEEN(5,COUNT(Name!$A:$A) + 1)
        )
    )
)</f>
        <v>260</v>
      </c>
      <c r="E606" s="7" t="str">
        <f ca="1" xml:space="preserve">
VLOOKUP(
  $D606,
  Name!$A:$B,
  2,
  FALSE
)
&amp; " " &amp;
IF($B606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Santacruz Esteves</v>
      </c>
      <c r="F606" s="7">
        <v>2</v>
      </c>
      <c r="G606" s="7" t="str" cm="1">
        <f t="array" aca="1" ref="G606" ca="1">VLOOKUP(INDEX(States!$B:$B,RANDBETWEEN(2,COUNTA(States!$A:$A)),1),States!$B:$C,2,FALSE)</f>
        <v>Leiria</v>
      </c>
      <c r="H606" s="7" t="str">
        <f ca="1">VLOOKUP($D606,Name!$A:$C,3,FALSE)</f>
        <v>F</v>
      </c>
      <c r="I606" s="7" cm="1">
        <f t="array" aca="1" ref="I606" ca="1">INDEX('Marital status'!$A:$A,RANDBETWEEN(2,COUNTA('Marital status'!$A:$A)),1)</f>
        <v>4</v>
      </c>
      <c r="J606" s="7">
        <f t="shared" ca="1" si="92"/>
        <v>2</v>
      </c>
      <c r="K606" s="8">
        <f t="shared" ca="1" si="93"/>
        <v>29688</v>
      </c>
      <c r="L606" s="6">
        <f t="shared" ca="1" si="94"/>
        <v>4</v>
      </c>
      <c r="M606" s="7">
        <f ca="1" xml:space="preserve">
  IF(OR($N606 = 2, $N606 = 3, $N606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606" s="6">
        <f t="shared" ca="1" si="95"/>
        <v>7</v>
      </c>
      <c r="O606" s="7" t="str">
        <f ca="1">VLOOKUP($N606,Roles!$A:$B,2,FALSE)</f>
        <v>Trainee</v>
      </c>
      <c r="P606" s="6" t="e">
        <f t="shared" ca="1" si="96"/>
        <v>#N/A</v>
      </c>
      <c r="Q606" s="8">
        <f ca="1" xml:space="preserve">
IF(
  OR(
    $N606=5,$N606=6,$N606=7,$N606=8,$N606=14
  ),
  36161,
  IF(
     (
      (TODAY() - $K606) / 365
     ) &lt; 19,
      TODAY(),
      RANDBETWEEN(36161,TODAY())
  )
)</f>
        <v>36161</v>
      </c>
      <c r="R606" s="6">
        <f ca="1">RANDBETWEEN(2,COUNTA('Recruitment source'!$A:$A))</f>
        <v>5</v>
      </c>
      <c r="S606" s="8" t="e">
        <f t="shared" ca="1" si="97"/>
        <v>#N/A</v>
      </c>
      <c r="T606" s="6" t="e">
        <f t="shared" ca="1" si="98"/>
        <v>#N/A</v>
      </c>
      <c r="U606" s="6">
        <f t="shared" ca="1" si="99"/>
        <v>5</v>
      </c>
      <c r="V606" s="1">
        <f ca="1" xml:space="preserve">
IF($N606 = 5 + N("Presidente"),
    27000,
    IF($N606 = 6 + N("Vice-presidente"),
        23000,
        IF(OR($N606 = 8, $N606= 13, $N606 = 12) + N("Secretária bilíngue ou coordenador ou especialista"),
            8000,
            IF($N606 = 7 + N("Diretor"),
                15000,
                IF($N606 = 14 + N("Gerente"),
                    12000,
                    IF($N606 = 9 + N("Estagiário"),
                        705,
                        IF($N606 = 10 + N("Trainee"),
                            805,
                            IF($N606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IF($L606 = 7,
  500,
  IF($L606 = 8,
    1000,
    IF($L606 = 9,
      1500,
      IF($L606 = 10,
        2000,
        0
      )
    )
  )
)
+
N("Adicional no salário por área")
+
IF($M606 = 14 + N("Tecnologia da Informação"),
  120,
  IF($M606 = 16 + N("Vendas"),
    110,
    IF($M606 = 15 + N("Jurídico"),
      100,
      IF(OR($M606 = 8, $M606 = 9, $M606 = 11) + N("Recursos humanos ou comercial ou comunicação e marketing"),
        80,
        0
      )
    )
  )
)
+
N("Adicionando pegadinha")
+
IF(AND($M606 = 16, $L606 = 9, $N606 = 11) + N("Se for de vendas, com mestrado, analista sênior"),
  IF($J606 = 5,
    100,
    0
  )
  +
  IF($H606 = "M",
    200,
    0
  ),
  0
)</f>
        <v>15080</v>
      </c>
    </row>
    <row r="607" spans="1:22" x14ac:dyDescent="0.2">
      <c r="A607" s="7" cm="1">
        <f t="array" aca="1" ref="A607" ca="1">INDEX(Companies!$A:$A,RANDBETWEEN(2,COUNTA(Companies!$A:$A)),1)</f>
        <v>2</v>
      </c>
      <c r="B607" s="5">
        <f t="shared" si="90"/>
        <v>606</v>
      </c>
      <c r="C607" s="6">
        <f t="shared" ca="1" si="91"/>
        <v>1</v>
      </c>
      <c r="D607" s="7">
        <f ca="1">IF($B607 = 1 + N("Presidente"),
    127,
    IF($B607 = 2 + N("Vice-Presidente"),
        72,
        IF($B607 = 3 + N("Secretária bilíngue"),
            13,
            RANDBETWEEN(5,COUNT(Name!$A:$A) + 1)
        )
    )
)</f>
        <v>19</v>
      </c>
      <c r="E607" s="7" t="str">
        <f ca="1" xml:space="preserve">
VLOOKUP(
  $D607,
  Name!$A:$B,
  2,
  FALSE
)
&amp; " " &amp;
IF($B607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Rocha dos Santos</v>
      </c>
      <c r="F607" s="7">
        <v>2</v>
      </c>
      <c r="G607" s="7" t="str" cm="1">
        <f t="array" aca="1" ref="G607" ca="1">VLOOKUP(INDEX(States!$B:$B,RANDBETWEEN(2,COUNTA(States!$A:$A)),1),States!$B:$C,2,FALSE)</f>
        <v>Viana do Castelo</v>
      </c>
      <c r="H607" s="7" t="str">
        <f ca="1">VLOOKUP($D607,Name!$A:$C,3,FALSE)</f>
        <v>F</v>
      </c>
      <c r="I607" s="7" cm="1">
        <f t="array" aca="1" ref="I607" ca="1">INDEX('Marital status'!$A:$A,RANDBETWEEN(2,COUNTA('Marital status'!$A:$A)),1)</f>
        <v>5</v>
      </c>
      <c r="J607" s="7">
        <f t="shared" ca="1" si="92"/>
        <v>2</v>
      </c>
      <c r="K607" s="8">
        <f t="shared" ca="1" si="93"/>
        <v>38011</v>
      </c>
      <c r="L607" s="6">
        <f t="shared" ca="1" si="94"/>
        <v>4</v>
      </c>
      <c r="M607" s="7">
        <f ca="1" xml:space="preserve">
  IF(OR($N607 = 2, $N607 = 3, $N607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07" s="6">
        <f t="shared" ca="1" si="95"/>
        <v>8</v>
      </c>
      <c r="O607" s="7" t="str">
        <f ca="1">VLOOKUP($N607,Roles!$A:$B,2,FALSE)</f>
        <v>Analyst</v>
      </c>
      <c r="P607" s="6">
        <f t="shared" ca="1" si="96"/>
        <v>2</v>
      </c>
      <c r="Q607" s="8">
        <f ca="1" xml:space="preserve">
IF(
  OR(
    $N607=5,$N607=6,$N607=7,$N607=8,$N607=14
  ),
  36161,
  IF(
     (
      (TODAY() - $K607) / 365
     ) &lt; 19,
      TODAY(),
      RANDBETWEEN(36161,TODAY())
  )
)</f>
        <v>36161</v>
      </c>
      <c r="R607" s="6">
        <f ca="1">RANDBETWEEN(2,COUNTA('Recruitment source'!$A:$A))</f>
        <v>12</v>
      </c>
      <c r="S607" s="8" t="e">
        <f t="shared" ca="1" si="97"/>
        <v>#N/A</v>
      </c>
      <c r="T607" s="6" t="e">
        <f t="shared" ca="1" si="98"/>
        <v>#N/A</v>
      </c>
      <c r="U607" s="6">
        <f t="shared" ca="1" si="99"/>
        <v>5</v>
      </c>
      <c r="V607" s="1">
        <f ca="1" xml:space="preserve">
IF($N607 = 5 + N("Presidente"),
    27000,
    IF($N607 = 6 + N("Vice-presidente"),
        23000,
        IF(OR($N607 = 8, $N607= 13, $N607 = 12) + N("Secretária bilíngue ou coordenador ou especialista"),
            8000,
            IF($N607 = 7 + N("Diretor"),
                15000,
                IF($N607 = 14 + N("Gerente"),
                    12000,
                    IF($N607 = 9 + N("Estagiário"),
                        705,
                        IF($N607 = 10 + N("Trainee"),
                            805,
                            IF($N607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IF($L607 = 7,
  500,
  IF($L607 = 8,
    1000,
    IF($L607 = 9,
      1500,
      IF($L607 = 10,
        2000,
        0
      )
    )
  )
)
+
N("Adicional no salário por área")
+
IF($M607 = 14 + N("Tecnologia da Informação"),
  120,
  IF($M607 = 16 + N("Vendas"),
    110,
    IF($M607 = 15 + N("Jurídico"),
      100,
      IF(OR($M607 = 8, $M607 = 9, $M607 = 11) + N("Recursos humanos ou comercial ou comunicação e marketing"),
        80,
        0
      )
    )
  )
)
+
N("Adicionando pegadinha")
+
IF(AND($M607 = 16, $L607 = 9, $N607 = 11) + N("Se for de vendas, com mestrado, analista sênior"),
  IF($J607 = 5,
    100,
    0
  )
  +
  IF($H607 = "M",
    200,
    0
  ),
  0
)</f>
        <v>8000</v>
      </c>
    </row>
    <row r="608" spans="1:22" x14ac:dyDescent="0.2">
      <c r="A608" s="7" cm="1">
        <f t="array" aca="1" ref="A608" ca="1">INDEX(Companies!$A:$A,RANDBETWEEN(2,COUNTA(Companies!$A:$A)),1)</f>
        <v>2</v>
      </c>
      <c r="B608" s="5">
        <f t="shared" si="90"/>
        <v>607</v>
      </c>
      <c r="C608" s="6">
        <f t="shared" ca="1" si="91"/>
        <v>1</v>
      </c>
      <c r="D608" s="7">
        <f ca="1">IF($B608 = 1 + N("Presidente"),
    127,
    IF($B608 = 2 + N("Vice-Presidente"),
        72,
        IF($B608 = 3 + N("Secretária bilíngue"),
            13,
            RANDBETWEEN(5,COUNT(Name!$A:$A) + 1)
        )
    )
)</f>
        <v>168</v>
      </c>
      <c r="E608" s="7" t="str">
        <f ca="1" xml:space="preserve">
VLOOKUP(
  $D608,
  Name!$A:$B,
  2,
  FALSE
)
&amp; " " &amp;
IF($B608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Pellegrini Barbieri</v>
      </c>
      <c r="F608" s="7">
        <v>2</v>
      </c>
      <c r="G608" s="7" t="str" cm="1">
        <f t="array" aca="1" ref="G608" ca="1">VLOOKUP(INDEX(States!$B:$B,RANDBETWEEN(2,COUNTA(States!$A:$A)),1),States!$B:$C,2,FALSE)</f>
        <v>Santarém</v>
      </c>
      <c r="H608" s="7" t="str">
        <f ca="1">VLOOKUP($D608,Name!$A:$C,3,FALSE)</f>
        <v>M</v>
      </c>
      <c r="I608" s="7" cm="1">
        <f t="array" aca="1" ref="I608" ca="1">INDEX('Marital status'!$A:$A,RANDBETWEEN(2,COUNTA('Marital status'!$A:$A)),1)</f>
        <v>3</v>
      </c>
      <c r="J608" s="7">
        <f t="shared" ca="1" si="92"/>
        <v>5</v>
      </c>
      <c r="K608" s="8">
        <f t="shared" ca="1" si="93"/>
        <v>27302</v>
      </c>
      <c r="L608" s="6">
        <f t="shared" ca="1" si="94"/>
        <v>4</v>
      </c>
      <c r="M608" s="7">
        <f ca="1" xml:space="preserve">
  IF(OR($N608 = 2, $N608 = 3, $N608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08" s="6">
        <f t="shared" ca="1" si="95"/>
        <v>6</v>
      </c>
      <c r="O608" s="7" t="str">
        <f ca="1">VLOOKUP($N608,Roles!$A:$B,2,FALSE)</f>
        <v>Intern</v>
      </c>
      <c r="P608" s="6" t="e">
        <f t="shared" ca="1" si="96"/>
        <v>#N/A</v>
      </c>
      <c r="Q608" s="8">
        <f ca="1" xml:space="preserve">
IF(
  OR(
    $N608=5,$N608=6,$N608=7,$N608=8,$N608=14
  ),
  36161,
  IF(
     (
      (TODAY() - $K608) / 365
     ) &lt; 19,
      TODAY(),
      RANDBETWEEN(36161,TODAY())
  )
)</f>
        <v>36161</v>
      </c>
      <c r="R608" s="6">
        <f ca="1">RANDBETWEEN(2,COUNTA('Recruitment source'!$A:$A))</f>
        <v>12</v>
      </c>
      <c r="S608" s="8" t="e">
        <f t="shared" ca="1" si="97"/>
        <v>#N/A</v>
      </c>
      <c r="T608" s="6" t="e">
        <f t="shared" ca="1" si="98"/>
        <v>#N/A</v>
      </c>
      <c r="U608" s="6">
        <f t="shared" ca="1" si="99"/>
        <v>2</v>
      </c>
      <c r="V608" s="1">
        <f ca="1" xml:space="preserve">
IF($N608 = 5 + N("Presidente"),
    27000,
    IF($N608 = 6 + N("Vice-presidente"),
        23000,
        IF(OR($N608 = 8, $N608= 13, $N608 = 12) + N("Secretária bilíngue ou coordenador ou especialista"),
            8000,
            IF($N608 = 7 + N("Diretor"),
                15000,
                IF($N608 = 14 + N("Gerente"),
                    12000,
                    IF($N608 = 9 + N("Estagiário"),
                        705,
                        IF($N608 = 10 + N("Trainee"),
                            805,
                            IF($N608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IF($L608 = 7,
  500,
  IF($L608 = 8,
    1000,
    IF($L608 = 9,
      1500,
      IF($L608 = 10,
        2000,
        0
      )
    )
  )
)
+
N("Adicional no salário por área")
+
IF($M608 = 14 + N("Tecnologia da Informação"),
  120,
  IF($M608 = 16 + N("Vendas"),
    110,
    IF($M608 = 15 + N("Jurídico"),
      100,
      IF(OR($M608 = 8, $M608 = 9, $M608 = 11) + N("Recursos humanos ou comercial ou comunicação e marketing"),
        80,
        0
      )
    )
  )
)
+
N("Adicionando pegadinha")
+
IF(AND($M608 = 16, $L608 = 9, $N608 = 11) + N("Se for de vendas, com mestrado, analista sênior"),
  IF($J608 = 5,
    100,
    0
  )
  +
  IF($H608 = "M",
    200,
    0
  ),
  0
)</f>
        <v>23000</v>
      </c>
    </row>
    <row r="609" spans="1:22" x14ac:dyDescent="0.2">
      <c r="A609" s="7" cm="1">
        <f t="array" aca="1" ref="A609" ca="1">INDEX(Companies!$A:$A,RANDBETWEEN(2,COUNTA(Companies!$A:$A)),1)</f>
        <v>2</v>
      </c>
      <c r="B609" s="5">
        <f t="shared" si="90"/>
        <v>608</v>
      </c>
      <c r="C609" s="6">
        <f t="shared" ca="1" si="91"/>
        <v>1</v>
      </c>
      <c r="D609" s="7">
        <f ca="1">IF($B609 = 1 + N("Presidente"),
    127,
    IF($B609 = 2 + N("Vice-Presidente"),
        72,
        IF($B609 = 3 + N("Secretária bilíngue"),
            13,
            RANDBETWEEN(5,COUNT(Name!$A:$A) + 1)
        )
    )
)</f>
        <v>47</v>
      </c>
      <c r="E609" s="7" t="str">
        <f ca="1" xml:space="preserve">
VLOOKUP(
  $D609,
  Name!$A:$B,
  2,
  FALSE
)
&amp; " " &amp;
IF($B609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Holanda Alvarenga</v>
      </c>
      <c r="F609" s="7">
        <v>2</v>
      </c>
      <c r="G609" s="7" t="str" cm="1">
        <f t="array" aca="1" ref="G609" ca="1">VLOOKUP(INDEX(States!$B:$B,RANDBETWEEN(2,COUNTA(States!$A:$A)),1),States!$B:$C,2,FALSE)</f>
        <v>Madeira</v>
      </c>
      <c r="H609" s="7" t="str">
        <f ca="1">VLOOKUP($D609,Name!$A:$C,3,FALSE)</f>
        <v>F</v>
      </c>
      <c r="I609" s="7" cm="1">
        <f t="array" aca="1" ref="I609" ca="1">INDEX('Marital status'!$A:$A,RANDBETWEEN(2,COUNTA('Marital status'!$A:$A)),1)</f>
        <v>3</v>
      </c>
      <c r="J609" s="7">
        <f t="shared" ca="1" si="92"/>
        <v>3</v>
      </c>
      <c r="K609" s="8">
        <f t="shared" ca="1" si="93"/>
        <v>37632</v>
      </c>
      <c r="L609" s="6">
        <f t="shared" ca="1" si="94"/>
        <v>5</v>
      </c>
      <c r="M609" s="7">
        <f ca="1" xml:space="preserve">
  IF(OR($N609 = 2, $N609 = 3, $N609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609" s="6">
        <f t="shared" ca="1" si="95"/>
        <v>8</v>
      </c>
      <c r="O609" s="7" t="str">
        <f ca="1">VLOOKUP($N609,Roles!$A:$B,2,FALSE)</f>
        <v>Analyst</v>
      </c>
      <c r="P609" s="6">
        <f t="shared" ca="1" si="96"/>
        <v>2</v>
      </c>
      <c r="Q609" s="8">
        <f ca="1" xml:space="preserve">
IF(
  OR(
    $N609=5,$N609=6,$N609=7,$N609=8,$N609=14
  ),
  36161,
  IF(
     (
      (TODAY() - $K609) / 365
     ) &lt; 19,
      TODAY(),
      RANDBETWEEN(36161,TODAY())
  )
)</f>
        <v>36161</v>
      </c>
      <c r="R609" s="6">
        <f ca="1">RANDBETWEEN(2,COUNTA('Recruitment source'!$A:$A))</f>
        <v>5</v>
      </c>
      <c r="S609" s="8" t="e">
        <f t="shared" ca="1" si="97"/>
        <v>#N/A</v>
      </c>
      <c r="T609" s="6" t="e">
        <f t="shared" ca="1" si="98"/>
        <v>#N/A</v>
      </c>
      <c r="U609" s="6">
        <f t="shared" ca="1" si="99"/>
        <v>2</v>
      </c>
      <c r="V609" s="1">
        <f ca="1" xml:space="preserve">
IF($N609 = 5 + N("Presidente"),
    27000,
    IF($N609 = 6 + N("Vice-presidente"),
        23000,
        IF(OR($N609 = 8, $N609= 13, $N609 = 12) + N("Secretária bilíngue ou coordenador ou especialista"),
            8000,
            IF($N609 = 7 + N("Diretor"),
                15000,
                IF($N609 = 14 + N("Gerente"),
                    12000,
                    IF($N609 = 9 + N("Estagiário"),
                        705,
                        IF($N609 = 10 + N("Trainee"),
                            805,
                            IF($N609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IF($L609 = 7,
  500,
  IF($L609 = 8,
    1000,
    IF($L609 = 9,
      1500,
      IF($L609 = 10,
        2000,
        0
      )
    )
  )
)
+
N("Adicional no salário por área")
+
IF($M609 = 14 + N("Tecnologia da Informação"),
  120,
  IF($M609 = 16 + N("Vendas"),
    110,
    IF($M609 = 15 + N("Jurídico"),
      100,
      IF(OR($M609 = 8, $M609 = 9, $M609 = 11) + N("Recursos humanos ou comercial ou comunicação e marketing"),
        80,
        0
      )
    )
  )
)
+
N("Adicionando pegadinha")
+
IF(AND($M609 = 16, $L609 = 9, $N609 = 11) + N("Se for de vendas, com mestrado, analista sênior"),
  IF($J609 = 5,
    100,
    0
  )
  +
  IF($H609 = "M",
    200,
    0
  ),
  0
)</f>
        <v>8000</v>
      </c>
    </row>
    <row r="610" spans="1:22" x14ac:dyDescent="0.2">
      <c r="A610" s="7" cm="1">
        <f t="array" aca="1" ref="A610" ca="1">INDEX(Companies!$A:$A,RANDBETWEEN(2,COUNTA(Companies!$A:$A)),1)</f>
        <v>2</v>
      </c>
      <c r="B610" s="5">
        <f t="shared" si="90"/>
        <v>609</v>
      </c>
      <c r="C610" s="6">
        <f t="shared" ca="1" si="91"/>
        <v>1</v>
      </c>
      <c r="D610" s="7">
        <f ca="1">IF($B610 = 1 + N("Presidente"),
    127,
    IF($B610 = 2 + N("Vice-Presidente"),
        72,
        IF($B610 = 3 + N("Secretária bilíngue"),
            13,
            RANDBETWEEN(5,COUNT(Name!$A:$A) + 1)
        )
    )
)</f>
        <v>117</v>
      </c>
      <c r="E610" s="7" t="str">
        <f ca="1" xml:space="preserve">
VLOOKUP(
  $D610,
  Name!$A:$B,
  2,
  FALSE
)
&amp; " " &amp;
IF($B610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Resende Campos</v>
      </c>
      <c r="F610" s="7">
        <v>2</v>
      </c>
      <c r="G610" s="7" t="str" cm="1">
        <f t="array" aca="1" ref="G610" ca="1">VLOOKUP(INDEX(States!$B:$B,RANDBETWEEN(2,COUNTA(States!$A:$A)),1),States!$B:$C,2,FALSE)</f>
        <v>Santarém</v>
      </c>
      <c r="H610" s="7" t="str">
        <f ca="1">VLOOKUP($D610,Name!$A:$C,3,FALSE)</f>
        <v>M</v>
      </c>
      <c r="I610" s="7" cm="1">
        <f t="array" aca="1" ref="I610" ca="1">INDEX('Marital status'!$A:$A,RANDBETWEEN(2,COUNTA('Marital status'!$A:$A)),1)</f>
        <v>5</v>
      </c>
      <c r="J610" s="7">
        <f t="shared" ca="1" si="92"/>
        <v>2</v>
      </c>
      <c r="K610" s="8">
        <f t="shared" ca="1" si="93"/>
        <v>19871</v>
      </c>
      <c r="L610" s="6">
        <f t="shared" ca="1" si="94"/>
        <v>4</v>
      </c>
      <c r="M610" s="7">
        <f ca="1" xml:space="preserve">
  IF(OR($N610 = 2, $N610 = 3, $N610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10" s="6">
        <f t="shared" ca="1" si="95"/>
        <v>6</v>
      </c>
      <c r="O610" s="7" t="str">
        <f ca="1">VLOOKUP($N610,Roles!$A:$B,2,FALSE)</f>
        <v>Intern</v>
      </c>
      <c r="P610" s="6" t="e">
        <f t="shared" ca="1" si="96"/>
        <v>#N/A</v>
      </c>
      <c r="Q610" s="8">
        <f ca="1" xml:space="preserve">
IF(
  OR(
    $N610=5,$N610=6,$N610=7,$N610=8,$N610=14
  ),
  36161,
  IF(
     (
      (TODAY() - $K610) / 365
     ) &lt; 19,
      TODAY(),
      RANDBETWEEN(36161,TODAY())
  )
)</f>
        <v>36161</v>
      </c>
      <c r="R610" s="6">
        <f ca="1">RANDBETWEEN(2,COUNTA('Recruitment source'!$A:$A))</f>
        <v>12</v>
      </c>
      <c r="S610" s="8" t="e">
        <f t="shared" ca="1" si="97"/>
        <v>#N/A</v>
      </c>
      <c r="T610" s="6" t="e">
        <f t="shared" ca="1" si="98"/>
        <v>#N/A</v>
      </c>
      <c r="U610" s="6">
        <f t="shared" ca="1" si="99"/>
        <v>3</v>
      </c>
      <c r="V610" s="1">
        <f ca="1" xml:space="preserve">
IF($N610 = 5 + N("Presidente"),
    27000,
    IF($N610 = 6 + N("Vice-presidente"),
        23000,
        IF(OR($N610 = 8, $N610= 13, $N610 = 12) + N("Secretária bilíngue ou coordenador ou especialista"),
            8000,
            IF($N610 = 7 + N("Diretor"),
                15000,
                IF($N610 = 14 + N("Gerente"),
                    12000,
                    IF($N610 = 9 + N("Estagiário"),
                        705,
                        IF($N610 = 10 + N("Trainee"),
                            805,
                            IF($N610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IF($L610 = 7,
  500,
  IF($L610 = 8,
    1000,
    IF($L610 = 9,
      1500,
      IF($L610 = 10,
        2000,
        0
      )
    )
  )
)
+
N("Adicional no salário por área")
+
IF($M610 = 14 + N("Tecnologia da Informação"),
  120,
  IF($M610 = 16 + N("Vendas"),
    110,
    IF($M610 = 15 + N("Jurídico"),
      100,
      IF(OR($M610 = 8, $M610 = 9, $M610 = 11) + N("Recursos humanos ou comercial ou comunicação e marketing"),
        80,
        0
      )
    )
  )
)
+
N("Adicionando pegadinha")
+
IF(AND($M610 = 16, $L610 = 9, $N610 = 11) + N("Se for de vendas, com mestrado, analista sênior"),
  IF($J610 = 5,
    100,
    0
  )
  +
  IF($H610 = "M",
    200,
    0
  ),
  0
)</f>
        <v>23000</v>
      </c>
    </row>
    <row r="611" spans="1:22" x14ac:dyDescent="0.2">
      <c r="A611" s="7" cm="1">
        <f t="array" aca="1" ref="A611" ca="1">INDEX(Companies!$A:$A,RANDBETWEEN(2,COUNTA(Companies!$A:$A)),1)</f>
        <v>2</v>
      </c>
      <c r="B611" s="5">
        <f t="shared" si="90"/>
        <v>610</v>
      </c>
      <c r="C611" s="6">
        <f t="shared" ca="1" si="91"/>
        <v>1</v>
      </c>
      <c r="D611" s="7">
        <f ca="1">IF($B611 = 1 + N("Presidente"),
    127,
    IF($B611 = 2 + N("Vice-Presidente"),
        72,
        IF($B611 = 3 + N("Secretária bilíngue"),
            13,
            RANDBETWEEN(5,COUNT(Name!$A:$A) + 1)
        )
    )
)</f>
        <v>319</v>
      </c>
      <c r="E611" s="7" t="str">
        <f ca="1" xml:space="preserve">
VLOOKUP(
  $D611,
  Name!$A:$B,
  2,
  FALSE
)
&amp; " " &amp;
IF($B611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Asvilla Lombardi</v>
      </c>
      <c r="F611" s="7">
        <v>2</v>
      </c>
      <c r="G611" s="7" t="str" cm="1">
        <f t="array" aca="1" ref="G611" ca="1">VLOOKUP(INDEX(States!$B:$B,RANDBETWEEN(2,COUNTA(States!$A:$A)),1),States!$B:$C,2,FALSE)</f>
        <v>Leiria</v>
      </c>
      <c r="H611" s="7" t="str">
        <f ca="1">VLOOKUP($D611,Name!$A:$C,3,FALSE)</f>
        <v>M</v>
      </c>
      <c r="I611" s="7" cm="1">
        <f t="array" aca="1" ref="I611" ca="1">INDEX('Marital status'!$A:$A,RANDBETWEEN(2,COUNTA('Marital status'!$A:$A)),1)</f>
        <v>3</v>
      </c>
      <c r="J611" s="7">
        <f t="shared" ca="1" si="92"/>
        <v>2</v>
      </c>
      <c r="K611" s="8">
        <f t="shared" ca="1" si="93"/>
        <v>34158</v>
      </c>
      <c r="L611" s="6">
        <f t="shared" ca="1" si="94"/>
        <v>5</v>
      </c>
      <c r="M611" s="7">
        <f ca="1" xml:space="preserve">
  IF(OR($N611 = 2, $N611 = 3, $N611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11" s="6">
        <f t="shared" ca="1" si="95"/>
        <v>8</v>
      </c>
      <c r="O611" s="7" t="str">
        <f ca="1">VLOOKUP($N611,Roles!$A:$B,2,FALSE)</f>
        <v>Analyst</v>
      </c>
      <c r="P611" s="6">
        <f t="shared" ca="1" si="96"/>
        <v>3</v>
      </c>
      <c r="Q611" s="8">
        <f ca="1" xml:space="preserve">
IF(
  OR(
    $N611=5,$N611=6,$N611=7,$N611=8,$N611=14
  ),
  36161,
  IF(
     (
      (TODAY() - $K611) / 365
     ) &lt; 19,
      TODAY(),
      RANDBETWEEN(36161,TODAY())
  )
)</f>
        <v>36161</v>
      </c>
      <c r="R611" s="6">
        <f ca="1">RANDBETWEEN(2,COUNTA('Recruitment source'!$A:$A))</f>
        <v>11</v>
      </c>
      <c r="S611" s="8" t="e">
        <f t="shared" ca="1" si="97"/>
        <v>#N/A</v>
      </c>
      <c r="T611" s="6" t="e">
        <f t="shared" ca="1" si="98"/>
        <v>#N/A</v>
      </c>
      <c r="U611" s="6">
        <f t="shared" ca="1" si="99"/>
        <v>3</v>
      </c>
      <c r="V611" s="1">
        <f ca="1" xml:space="preserve">
IF($N611 = 5 + N("Presidente"),
    27000,
    IF($N611 = 6 + N("Vice-presidente"),
        23000,
        IF(OR($N611 = 8, $N611= 13, $N611 = 12) + N("Secretária bilíngue ou coordenador ou especialista"),
            8000,
            IF($N611 = 7 + N("Diretor"),
                15000,
                IF($N611 = 14 + N("Gerente"),
                    12000,
                    IF($N611 = 9 + N("Estagiário"),
                        705,
                        IF($N611 = 10 + N("Trainee"),
                            805,
                            IF($N611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IF($L611 = 7,
  500,
  IF($L611 = 8,
    1000,
    IF($L611 = 9,
      1500,
      IF($L611 = 10,
        2000,
        0
      )
    )
  )
)
+
N("Adicional no salário por área")
+
IF($M611 = 14 + N("Tecnologia da Informação"),
  120,
  IF($M611 = 16 + N("Vendas"),
    110,
    IF($M611 = 15 + N("Jurídico"),
      100,
      IF(OR($M611 = 8, $M611 = 9, $M611 = 11) + N("Recursos humanos ou comercial ou comunicação e marketing"),
        80,
        0
      )
    )
  )
)
+
N("Adicionando pegadinha")
+
IF(AND($M611 = 16, $L611 = 9, $N611 = 11) + N("Se for de vendas, com mestrado, analista sênior"),
  IF($J611 = 5,
    100,
    0
  )
  +
  IF($H611 = "M",
    200,
    0
  ),
  0
)</f>
        <v>8000</v>
      </c>
    </row>
    <row r="612" spans="1:22" x14ac:dyDescent="0.2">
      <c r="A612" s="7" cm="1">
        <f t="array" aca="1" ref="A612" ca="1">INDEX(Companies!$A:$A,RANDBETWEEN(2,COUNTA(Companies!$A:$A)),1)</f>
        <v>2</v>
      </c>
      <c r="B612" s="5">
        <f t="shared" si="90"/>
        <v>611</v>
      </c>
      <c r="C612" s="6">
        <f t="shared" ca="1" si="91"/>
        <v>1</v>
      </c>
      <c r="D612" s="7">
        <f ca="1">IF($B612 = 1 + N("Presidente"),
    127,
    IF($B612 = 2 + N("Vice-Presidente"),
        72,
        IF($B612 = 3 + N("Secretária bilíngue"),
            13,
            RANDBETWEEN(5,COUNT(Name!$A:$A) + 1)
        )
    )
)</f>
        <v>155</v>
      </c>
      <c r="E612" s="7" t="str">
        <f ca="1" xml:space="preserve">
VLOOKUP(
  $D612,
  Name!$A:$B,
  2,
  FALSE
)
&amp; " " &amp;
IF($B612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Galli Luz</v>
      </c>
      <c r="F612" s="7">
        <v>2</v>
      </c>
      <c r="G612" s="7" t="str" cm="1">
        <f t="array" aca="1" ref="G612" ca="1">VLOOKUP(INDEX(States!$B:$B,RANDBETWEEN(2,COUNTA(States!$A:$A)),1),States!$B:$C,2,FALSE)</f>
        <v xml:space="preserve"> ÉVORA</v>
      </c>
      <c r="H612" s="7" t="str">
        <f ca="1">VLOOKUP($D612,Name!$A:$C,3,FALSE)</f>
        <v>F</v>
      </c>
      <c r="I612" s="7" cm="1">
        <f t="array" aca="1" ref="I612" ca="1">INDEX('Marital status'!$A:$A,RANDBETWEEN(2,COUNTA('Marital status'!$A:$A)),1)</f>
        <v>5</v>
      </c>
      <c r="J612" s="7">
        <f t="shared" ca="1" si="92"/>
        <v>2</v>
      </c>
      <c r="K612" s="8">
        <f t="shared" ca="1" si="93"/>
        <v>35172</v>
      </c>
      <c r="L612" s="6">
        <f t="shared" ca="1" si="94"/>
        <v>4</v>
      </c>
      <c r="M612" s="7">
        <f ca="1" xml:space="preserve">
  IF(OR($N612 = 2, $N612 = 3, $N612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12" s="6">
        <f t="shared" ca="1" si="95"/>
        <v>7</v>
      </c>
      <c r="O612" s="7" t="str">
        <f ca="1">VLOOKUP($N612,Roles!$A:$B,2,FALSE)</f>
        <v>Trainee</v>
      </c>
      <c r="P612" s="6" t="e">
        <f t="shared" ca="1" si="96"/>
        <v>#N/A</v>
      </c>
      <c r="Q612" s="8">
        <f ca="1" xml:space="preserve">
IF(
  OR(
    $N612=5,$N612=6,$N612=7,$N612=8,$N612=14
  ),
  36161,
  IF(
     (
      (TODAY() - $K612) / 365
     ) &lt; 19,
      TODAY(),
      RANDBETWEEN(36161,TODAY())
  )
)</f>
        <v>36161</v>
      </c>
      <c r="R612" s="6">
        <f ca="1">RANDBETWEEN(2,COUNTA('Recruitment source'!$A:$A))</f>
        <v>6</v>
      </c>
      <c r="S612" s="8" t="e">
        <f t="shared" ca="1" si="97"/>
        <v>#N/A</v>
      </c>
      <c r="T612" s="6" t="e">
        <f t="shared" ca="1" si="98"/>
        <v>#N/A</v>
      </c>
      <c r="U612" s="6">
        <f t="shared" ca="1" si="99"/>
        <v>5</v>
      </c>
      <c r="V612" s="1">
        <f ca="1" xml:space="preserve">
IF($N612 = 5 + N("Presidente"),
    27000,
    IF($N612 = 6 + N("Vice-presidente"),
        23000,
        IF(OR($N612 = 8, $N612= 13, $N612 = 12) + N("Secretária bilíngue ou coordenador ou especialista"),
            8000,
            IF($N612 = 7 + N("Diretor"),
                15000,
                IF($N612 = 14 + N("Gerente"),
                    12000,
                    IF($N612 = 9 + N("Estagiário"),
                        705,
                        IF($N612 = 10 + N("Trainee"),
                            805,
                            IF($N612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IF($L612 = 7,
  500,
  IF($L612 = 8,
    1000,
    IF($L612 = 9,
      1500,
      IF($L612 = 10,
        2000,
        0
      )
    )
  )
)
+
N("Adicional no salário por área")
+
IF($M612 = 14 + N("Tecnologia da Informação"),
  120,
  IF($M612 = 16 + N("Vendas"),
    110,
    IF($M612 = 15 + N("Jurídico"),
      100,
      IF(OR($M612 = 8, $M612 = 9, $M612 = 11) + N("Recursos humanos ou comercial ou comunicação e marketing"),
        80,
        0
      )
    )
  )
)
+
N("Adicionando pegadinha")
+
IF(AND($M612 = 16, $L612 = 9, $N612 = 11) + N("Se for de vendas, com mestrado, analista sênior"),
  IF($J612 = 5,
    100,
    0
  )
  +
  IF($H612 = "M",
    200,
    0
  ),
  0
)</f>
        <v>15080</v>
      </c>
    </row>
    <row r="613" spans="1:22" x14ac:dyDescent="0.2">
      <c r="A613" s="7" cm="1">
        <f t="array" aca="1" ref="A613" ca="1">INDEX(Companies!$A:$A,RANDBETWEEN(2,COUNTA(Companies!$A:$A)),1)</f>
        <v>2</v>
      </c>
      <c r="B613" s="5">
        <f t="shared" si="90"/>
        <v>612</v>
      </c>
      <c r="C613" s="6">
        <f t="shared" ca="1" si="91"/>
        <v>1</v>
      </c>
      <c r="D613" s="7">
        <f ca="1">IF($B613 = 1 + N("Presidente"),
    127,
    IF($B613 = 2 + N("Vice-Presidente"),
        72,
        IF($B613 = 3 + N("Secretária bilíngue"),
            13,
            RANDBETWEEN(5,COUNT(Name!$A:$A) + 1)
        )
    )
)</f>
        <v>32</v>
      </c>
      <c r="E613" s="7" t="str">
        <f ca="1" xml:space="preserve">
VLOOKUP(
  $D613,
  Name!$A:$B,
  2,
  FALSE
)
&amp; " " &amp;
IF($B613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Auth Santoro</v>
      </c>
      <c r="F613" s="7">
        <v>2</v>
      </c>
      <c r="G613" s="7" t="str" cm="1">
        <f t="array" aca="1" ref="G613" ca="1">VLOOKUP(INDEX(States!$B:$B,RANDBETWEEN(2,COUNTA(States!$A:$A)),1),States!$B:$C,2,FALSE)</f>
        <v>Leiria</v>
      </c>
      <c r="H613" s="7" t="str">
        <f ca="1">VLOOKUP($D613,Name!$A:$C,3,FALSE)</f>
        <v>F</v>
      </c>
      <c r="I613" s="7" cm="1">
        <f t="array" aca="1" ref="I613" ca="1">INDEX('Marital status'!$A:$A,RANDBETWEEN(2,COUNTA('Marital status'!$A:$A)),1)</f>
        <v>4</v>
      </c>
      <c r="J613" s="7">
        <f t="shared" ca="1" si="92"/>
        <v>2</v>
      </c>
      <c r="K613" s="8">
        <f t="shared" ca="1" si="93"/>
        <v>36823</v>
      </c>
      <c r="L613" s="6">
        <f t="shared" ca="1" si="94"/>
        <v>5</v>
      </c>
      <c r="M613" s="7">
        <f ca="1" xml:space="preserve">
  IF(OR($N613 = 2, $N613 = 3, $N613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13" s="6">
        <f t="shared" ca="1" si="95"/>
        <v>8</v>
      </c>
      <c r="O613" s="7" t="str">
        <f ca="1">VLOOKUP($N613,Roles!$A:$B,2,FALSE)</f>
        <v>Analyst</v>
      </c>
      <c r="P613" s="6">
        <f t="shared" ca="1" si="96"/>
        <v>2</v>
      </c>
      <c r="Q613" s="8">
        <f ca="1" xml:space="preserve">
IF(
  OR(
    $N613=5,$N613=6,$N613=7,$N613=8,$N613=14
  ),
  36161,
  IF(
     (
      (TODAY() - $K613) / 365
     ) &lt; 19,
      TODAY(),
      RANDBETWEEN(36161,TODAY())
  )
)</f>
        <v>36161</v>
      </c>
      <c r="R613" s="6">
        <f ca="1">RANDBETWEEN(2,COUNTA('Recruitment source'!$A:$A))</f>
        <v>6</v>
      </c>
      <c r="S613" s="8" t="e">
        <f t="shared" ca="1" si="97"/>
        <v>#N/A</v>
      </c>
      <c r="T613" s="6" t="e">
        <f t="shared" ca="1" si="98"/>
        <v>#N/A</v>
      </c>
      <c r="U613" s="6">
        <f t="shared" ca="1" si="99"/>
        <v>4</v>
      </c>
      <c r="V613" s="1">
        <f ca="1" xml:space="preserve">
IF($N613 = 5 + N("Presidente"),
    27000,
    IF($N613 = 6 + N("Vice-presidente"),
        23000,
        IF(OR($N613 = 8, $N613= 13, $N613 = 12) + N("Secretária bilíngue ou coordenador ou especialista"),
            8000,
            IF($N613 = 7 + N("Diretor"),
                15000,
                IF($N613 = 14 + N("Gerente"),
                    12000,
                    IF($N613 = 9 + N("Estagiário"),
                        705,
                        IF($N613 = 10 + N("Trainee"),
                            805,
                            IF($N613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IF($L613 = 7,
  500,
  IF($L613 = 8,
    1000,
    IF($L613 = 9,
      1500,
      IF($L613 = 10,
        2000,
        0
      )
    )
  )
)
+
N("Adicional no salário por área")
+
IF($M613 = 14 + N("Tecnologia da Informação"),
  120,
  IF($M613 = 16 + N("Vendas"),
    110,
    IF($M613 = 15 + N("Jurídico"),
      100,
      IF(OR($M613 = 8, $M613 = 9, $M613 = 11) + N("Recursos humanos ou comercial ou comunicação e marketing"),
        80,
        0
      )
    )
  )
)
+
N("Adicionando pegadinha")
+
IF(AND($M613 = 16, $L613 = 9, $N613 = 11) + N("Se for de vendas, com mestrado, analista sênior"),
  IF($J613 = 5,
    100,
    0
  )
  +
  IF($H613 = "M",
    200,
    0
  ),
  0
)</f>
        <v>8000</v>
      </c>
    </row>
    <row r="614" spans="1:22" x14ac:dyDescent="0.2">
      <c r="A614" s="7" cm="1">
        <f t="array" aca="1" ref="A614" ca="1">INDEX(Companies!$A:$A,RANDBETWEEN(2,COUNTA(Companies!$A:$A)),1)</f>
        <v>2</v>
      </c>
      <c r="B614" s="5">
        <f t="shared" si="90"/>
        <v>613</v>
      </c>
      <c r="C614" s="6">
        <f t="shared" ca="1" si="91"/>
        <v>1</v>
      </c>
      <c r="D614" s="7">
        <f ca="1">IF($B614 = 1 + N("Presidente"),
    127,
    IF($B614 = 2 + N("Vice-Presidente"),
        72,
        IF($B614 = 3 + N("Secretária bilíngue"),
            13,
            RANDBETWEEN(5,COUNT(Name!$A:$A) + 1)
        )
    )
)</f>
        <v>272</v>
      </c>
      <c r="E614" s="7" t="str">
        <f ca="1" xml:space="preserve">
VLOOKUP(
  $D614,
  Name!$A:$B,
  2,
  FALSE
)
&amp; " " &amp;
IF($B614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Bermudes Leite</v>
      </c>
      <c r="F614" s="7">
        <v>2</v>
      </c>
      <c r="G614" s="7" t="str" cm="1">
        <f t="array" aca="1" ref="G614" ca="1">VLOOKUP(INDEX(States!$B:$B,RANDBETWEEN(2,COUNTA(States!$A:$A)),1),States!$B:$C,2,FALSE)</f>
        <v>Portalegre</v>
      </c>
      <c r="H614" s="7" t="str">
        <f ca="1">VLOOKUP($D614,Name!$A:$C,3,FALSE)</f>
        <v>F</v>
      </c>
      <c r="I614" s="7" cm="1">
        <f t="array" aca="1" ref="I614" ca="1">INDEX('Marital status'!$A:$A,RANDBETWEEN(2,COUNTA('Marital status'!$A:$A)),1)</f>
        <v>5</v>
      </c>
      <c r="J614" s="7">
        <f t="shared" ca="1" si="92"/>
        <v>2</v>
      </c>
      <c r="K614" s="8">
        <f t="shared" ca="1" si="93"/>
        <v>30360</v>
      </c>
      <c r="L614" s="6">
        <f t="shared" ca="1" si="94"/>
        <v>4</v>
      </c>
      <c r="M614" s="7">
        <f ca="1" xml:space="preserve">
  IF(OR($N614 = 2, $N614 = 3, $N614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14" s="6">
        <f t="shared" ca="1" si="95"/>
        <v>7</v>
      </c>
      <c r="O614" s="7" t="str">
        <f ca="1">VLOOKUP($N614,Roles!$A:$B,2,FALSE)</f>
        <v>Trainee</v>
      </c>
      <c r="P614" s="6" t="e">
        <f t="shared" ca="1" si="96"/>
        <v>#N/A</v>
      </c>
      <c r="Q614" s="8">
        <f ca="1" xml:space="preserve">
IF(
  OR(
    $N614=5,$N614=6,$N614=7,$N614=8,$N614=14
  ),
  36161,
  IF(
     (
      (TODAY() - $K614) / 365
     ) &lt; 19,
      TODAY(),
      RANDBETWEEN(36161,TODAY())
  )
)</f>
        <v>36161</v>
      </c>
      <c r="R614" s="6">
        <f ca="1">RANDBETWEEN(2,COUNTA('Recruitment source'!$A:$A))</f>
        <v>9</v>
      </c>
      <c r="S614" s="8" t="e">
        <f t="shared" ca="1" si="97"/>
        <v>#N/A</v>
      </c>
      <c r="T614" s="6" t="e">
        <f t="shared" ca="1" si="98"/>
        <v>#N/A</v>
      </c>
      <c r="U614" s="6">
        <f t="shared" ca="1" si="99"/>
        <v>2</v>
      </c>
      <c r="V614" s="1">
        <f ca="1" xml:space="preserve">
IF($N614 = 5 + N("Presidente"),
    27000,
    IF($N614 = 6 + N("Vice-presidente"),
        23000,
        IF(OR($N614 = 8, $N614= 13, $N614 = 12) + N("Secretária bilíngue ou coordenador ou especialista"),
            8000,
            IF($N614 = 7 + N("Diretor"),
                15000,
                IF($N614 = 14 + N("Gerente"),
                    12000,
                    IF($N614 = 9 + N("Estagiário"),
                        705,
                        IF($N614 = 10 + N("Trainee"),
                            805,
                            IF($N614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IF($L614 = 7,
  500,
  IF($L614 = 8,
    1000,
    IF($L614 = 9,
      1500,
      IF($L614 = 10,
        2000,
        0
      )
    )
  )
)
+
N("Adicional no salário por área")
+
IF($M614 = 14 + N("Tecnologia da Informação"),
  120,
  IF($M614 = 16 + N("Vendas"),
    110,
    IF($M614 = 15 + N("Jurídico"),
      100,
      IF(OR($M614 = 8, $M614 = 9, $M614 = 11) + N("Recursos humanos ou comercial ou comunicação e marketing"),
        80,
        0
      )
    )
  )
)
+
N("Adicionando pegadinha")
+
IF(AND($M614 = 16, $L614 = 9, $N614 = 11) + N("Se for de vendas, com mestrado, analista sênior"),
  IF($J614 = 5,
    100,
    0
  )
  +
  IF($H614 = "M",
    200,
    0
  ),
  0
)</f>
        <v>15000</v>
      </c>
    </row>
    <row r="615" spans="1:22" x14ac:dyDescent="0.2">
      <c r="A615" s="7" cm="1">
        <f t="array" aca="1" ref="A615" ca="1">INDEX(Companies!$A:$A,RANDBETWEEN(2,COUNTA(Companies!$A:$A)),1)</f>
        <v>2</v>
      </c>
      <c r="B615" s="5">
        <f t="shared" si="90"/>
        <v>614</v>
      </c>
      <c r="C615" s="6">
        <f t="shared" ca="1" si="91"/>
        <v>1</v>
      </c>
      <c r="D615" s="7">
        <f ca="1">IF($B615 = 1 + N("Presidente"),
    127,
    IF($B615 = 2 + N("Vice-Presidente"),
        72,
        IF($B615 = 3 + N("Secretária bilíngue"),
            13,
            RANDBETWEEN(5,COUNT(Name!$A:$A) + 1)
        )
    )
)</f>
        <v>207</v>
      </c>
      <c r="E615" s="7" t="str">
        <f ca="1" xml:space="preserve">
VLOOKUP(
  $D615,
  Name!$A:$B,
  2,
  FALSE
)
&amp; " " &amp;
IF($B615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Pedrosa Ramos</v>
      </c>
      <c r="F615" s="7">
        <v>2</v>
      </c>
      <c r="G615" s="7" t="str" cm="1">
        <f t="array" aca="1" ref="G615" ca="1">VLOOKUP(INDEX(States!$B:$B,RANDBETWEEN(2,COUNTA(States!$A:$A)),1),States!$B:$C,2,FALSE)</f>
        <v>Viana do Castelo</v>
      </c>
      <c r="H615" s="7" t="str">
        <f ca="1">VLOOKUP($D615,Name!$A:$C,3,FALSE)</f>
        <v>F</v>
      </c>
      <c r="I615" s="7" cm="1">
        <f t="array" aca="1" ref="I615" ca="1">INDEX('Marital status'!$A:$A,RANDBETWEEN(2,COUNTA('Marital status'!$A:$A)),1)</f>
        <v>3</v>
      </c>
      <c r="J615" s="7">
        <f t="shared" ca="1" si="92"/>
        <v>2</v>
      </c>
      <c r="K615" s="8">
        <f t="shared" ca="1" si="93"/>
        <v>36853</v>
      </c>
      <c r="L615" s="6">
        <f t="shared" ca="1" si="94"/>
        <v>5</v>
      </c>
      <c r="M615" s="7">
        <f ca="1" xml:space="preserve">
  IF(OR($N615 = 2, $N615 = 3, $N615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615" s="6">
        <f t="shared" ca="1" si="95"/>
        <v>8</v>
      </c>
      <c r="O615" s="7" t="str">
        <f ca="1">VLOOKUP($N615,Roles!$A:$B,2,FALSE)</f>
        <v>Analyst</v>
      </c>
      <c r="P615" s="6">
        <f t="shared" ca="1" si="96"/>
        <v>2</v>
      </c>
      <c r="Q615" s="8">
        <f ca="1" xml:space="preserve">
IF(
  OR(
    $N615=5,$N615=6,$N615=7,$N615=8,$N615=14
  ),
  36161,
  IF(
     (
      (TODAY() - $K615) / 365
     ) &lt; 19,
      TODAY(),
      RANDBETWEEN(36161,TODAY())
  )
)</f>
        <v>36161</v>
      </c>
      <c r="R615" s="6">
        <f ca="1">RANDBETWEEN(2,COUNTA('Recruitment source'!$A:$A))</f>
        <v>6</v>
      </c>
      <c r="S615" s="8" t="e">
        <f t="shared" ca="1" si="97"/>
        <v>#N/A</v>
      </c>
      <c r="T615" s="6" t="e">
        <f t="shared" ca="1" si="98"/>
        <v>#N/A</v>
      </c>
      <c r="U615" s="6">
        <f t="shared" ca="1" si="99"/>
        <v>4</v>
      </c>
      <c r="V615" s="1">
        <f ca="1" xml:space="preserve">
IF($N615 = 5 + N("Presidente"),
    27000,
    IF($N615 = 6 + N("Vice-presidente"),
        23000,
        IF(OR($N615 = 8, $N615= 13, $N615 = 12) + N("Secretária bilíngue ou coordenador ou especialista"),
            8000,
            IF($N615 = 7 + N("Diretor"),
                15000,
                IF($N615 = 14 + N("Gerente"),
                    12000,
                    IF($N615 = 9 + N("Estagiário"),
                        705,
                        IF($N615 = 10 + N("Trainee"),
                            805,
                            IF($N615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IF($L615 = 7,
  500,
  IF($L615 = 8,
    1000,
    IF($L615 = 9,
      1500,
      IF($L615 = 10,
        2000,
        0
      )
    )
  )
)
+
N("Adicional no salário por área")
+
IF($M615 = 14 + N("Tecnologia da Informação"),
  120,
  IF($M615 = 16 + N("Vendas"),
    110,
    IF($M615 = 15 + N("Jurídico"),
      100,
      IF(OR($M615 = 8, $M615 = 9, $M615 = 11) + N("Recursos humanos ou comercial ou comunicação e marketing"),
        80,
        0
      )
    )
  )
)
+
N("Adicionando pegadinha")
+
IF(AND($M615 = 16, $L615 = 9, $N615 = 11) + N("Se for de vendas, com mestrado, analista sênior"),
  IF($J615 = 5,
    100,
    0
  )
  +
  IF($H615 = "M",
    200,
    0
  ),
  0
)</f>
        <v>8080</v>
      </c>
    </row>
    <row r="616" spans="1:22" x14ac:dyDescent="0.2">
      <c r="A616" s="7" cm="1">
        <f t="array" aca="1" ref="A616" ca="1">INDEX(Companies!$A:$A,RANDBETWEEN(2,COUNTA(Companies!$A:$A)),1)</f>
        <v>2</v>
      </c>
      <c r="B616" s="5">
        <f t="shared" si="90"/>
        <v>615</v>
      </c>
      <c r="C616" s="6">
        <f t="shared" ca="1" si="91"/>
        <v>1</v>
      </c>
      <c r="D616" s="7">
        <f ca="1">IF($B616 = 1 + N("Presidente"),
    127,
    IF($B616 = 2 + N("Vice-Presidente"),
        72,
        IF($B616 = 3 + N("Secretária bilíngue"),
            13,
            RANDBETWEEN(5,COUNT(Name!$A:$A) + 1)
        )
    )
)</f>
        <v>178</v>
      </c>
      <c r="E616" s="7" t="str">
        <f ca="1" xml:space="preserve">
VLOOKUP(
  $D616,
  Name!$A:$B,
  2,
  FALSE
)
&amp; " " &amp;
IF($B616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Mancini Carneiro</v>
      </c>
      <c r="F616" s="7">
        <v>2</v>
      </c>
      <c r="G616" s="7" t="str" cm="1">
        <f t="array" aca="1" ref="G616" ca="1">VLOOKUP(INDEX(States!$B:$B,RANDBETWEEN(2,COUNTA(States!$A:$A)),1),States!$B:$C,2,FALSE)</f>
        <v xml:space="preserve"> ÉVORA</v>
      </c>
      <c r="H616" s="7" t="str">
        <f ca="1">VLOOKUP($D616,Name!$A:$C,3,FALSE)</f>
        <v>F</v>
      </c>
      <c r="I616" s="7" cm="1">
        <f t="array" aca="1" ref="I616" ca="1">INDEX('Marital status'!$A:$A,RANDBETWEEN(2,COUNTA('Marital status'!$A:$A)),1)</f>
        <v>3</v>
      </c>
      <c r="J616" s="7">
        <f t="shared" ca="1" si="92"/>
        <v>4</v>
      </c>
      <c r="K616" s="8">
        <f t="shared" ca="1" si="93"/>
        <v>28066</v>
      </c>
      <c r="L616" s="6">
        <f t="shared" ca="1" si="94"/>
        <v>4</v>
      </c>
      <c r="M616" s="7">
        <f ca="1" xml:space="preserve">
  IF(OR($N616 = 2, $N616 = 3, $N616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16" s="6">
        <f t="shared" ca="1" si="95"/>
        <v>6</v>
      </c>
      <c r="O616" s="7" t="str">
        <f ca="1">VLOOKUP($N616,Roles!$A:$B,2,FALSE)</f>
        <v>Intern</v>
      </c>
      <c r="P616" s="6" t="e">
        <f t="shared" ca="1" si="96"/>
        <v>#N/A</v>
      </c>
      <c r="Q616" s="8">
        <f ca="1" xml:space="preserve">
IF(
  OR(
    $N616=5,$N616=6,$N616=7,$N616=8,$N616=14
  ),
  36161,
  IF(
     (
      (TODAY() - $K616) / 365
     ) &lt; 19,
      TODAY(),
      RANDBETWEEN(36161,TODAY())
  )
)</f>
        <v>36161</v>
      </c>
      <c r="R616" s="6">
        <f ca="1">RANDBETWEEN(2,COUNTA('Recruitment source'!$A:$A))</f>
        <v>6</v>
      </c>
      <c r="S616" s="8" t="e">
        <f t="shared" ca="1" si="97"/>
        <v>#N/A</v>
      </c>
      <c r="T616" s="6" t="e">
        <f t="shared" ca="1" si="98"/>
        <v>#N/A</v>
      </c>
      <c r="U616" s="6">
        <f t="shared" ca="1" si="99"/>
        <v>4</v>
      </c>
      <c r="V616" s="1">
        <f ca="1" xml:space="preserve">
IF($N616 = 5 + N("Presidente"),
    27000,
    IF($N616 = 6 + N("Vice-presidente"),
        23000,
        IF(OR($N616 = 8, $N616= 13, $N616 = 12) + N("Secretária bilíngue ou coordenador ou especialista"),
            8000,
            IF($N616 = 7 + N("Diretor"),
                15000,
                IF($N616 = 14 + N("Gerente"),
                    12000,
                    IF($N616 = 9 + N("Estagiário"),
                        705,
                        IF($N616 = 10 + N("Trainee"),
                            805,
                            IF($N616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IF($L616 = 7,
  500,
  IF($L616 = 8,
    1000,
    IF($L616 = 9,
      1500,
      IF($L616 = 10,
        2000,
        0
      )
    )
  )
)
+
N("Adicional no salário por área")
+
IF($M616 = 14 + N("Tecnologia da Informação"),
  120,
  IF($M616 = 16 + N("Vendas"),
    110,
    IF($M616 = 15 + N("Jurídico"),
      100,
      IF(OR($M616 = 8, $M616 = 9, $M616 = 11) + N("Recursos humanos ou comercial ou comunicação e marketing"),
        80,
        0
      )
    )
  )
)
+
N("Adicionando pegadinha")
+
IF(AND($M616 = 16, $L616 = 9, $N616 = 11) + N("Se for de vendas, com mestrado, analista sênior"),
  IF($J616 = 5,
    100,
    0
  )
  +
  IF($H616 = "M",
    200,
    0
  ),
  0
)</f>
        <v>23000</v>
      </c>
    </row>
    <row r="617" spans="1:22" x14ac:dyDescent="0.2">
      <c r="A617" s="7" cm="1">
        <f t="array" aca="1" ref="A617" ca="1">INDEX(Companies!$A:$A,RANDBETWEEN(2,COUNTA(Companies!$A:$A)),1)</f>
        <v>2</v>
      </c>
      <c r="B617" s="5">
        <f t="shared" si="90"/>
        <v>616</v>
      </c>
      <c r="C617" s="6">
        <f t="shared" ca="1" si="91"/>
        <v>1</v>
      </c>
      <c r="D617" s="7">
        <f ca="1">IF($B617 = 1 + N("Presidente"),
    127,
    IF($B617 = 2 + N("Vice-Presidente"),
        72,
        IF($B617 = 3 + N("Secretária bilíngue"),
            13,
            RANDBETWEEN(5,COUNT(Name!$A:$A) + 1)
        )
    )
)</f>
        <v>77</v>
      </c>
      <c r="E617" s="7" t="str">
        <f ca="1" xml:space="preserve">
VLOOKUP(
  $D617,
  Name!$A:$B,
  2,
  FALSE
)
&amp; " " &amp;
IF($B617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Ferrara De Luca</v>
      </c>
      <c r="F617" s="7">
        <v>2</v>
      </c>
      <c r="G617" s="7" t="str" cm="1">
        <f t="array" aca="1" ref="G617" ca="1">VLOOKUP(INDEX(States!$B:$B,RANDBETWEEN(2,COUNTA(States!$A:$A)),1),States!$B:$C,2,FALSE)</f>
        <v>Santarém</v>
      </c>
      <c r="H617" s="7" t="str">
        <f ca="1">VLOOKUP($D617,Name!$A:$C,3,FALSE)</f>
        <v>M</v>
      </c>
      <c r="I617" s="7" cm="1">
        <f t="array" aca="1" ref="I617" ca="1">INDEX('Marital status'!$A:$A,RANDBETWEEN(2,COUNTA('Marital status'!$A:$A)),1)</f>
        <v>2</v>
      </c>
      <c r="J617" s="7">
        <f t="shared" ca="1" si="92"/>
        <v>2</v>
      </c>
      <c r="K617" s="8">
        <f t="shared" ca="1" si="93"/>
        <v>36596</v>
      </c>
      <c r="L617" s="6">
        <f t="shared" ca="1" si="94"/>
        <v>4</v>
      </c>
      <c r="M617" s="7">
        <f ca="1" xml:space="preserve">
  IF(OR($N617 = 2, $N617 = 3, $N617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17" s="6">
        <f t="shared" ca="1" si="95"/>
        <v>8</v>
      </c>
      <c r="O617" s="7" t="str">
        <f ca="1">VLOOKUP($N617,Roles!$A:$B,2,FALSE)</f>
        <v>Analyst</v>
      </c>
      <c r="P617" s="6">
        <f t="shared" ca="1" si="96"/>
        <v>2</v>
      </c>
      <c r="Q617" s="8">
        <f ca="1" xml:space="preserve">
IF(
  OR(
    $N617=5,$N617=6,$N617=7,$N617=8,$N617=14
  ),
  36161,
  IF(
     (
      (TODAY() - $K617) / 365
     ) &lt; 19,
      TODAY(),
      RANDBETWEEN(36161,TODAY())
  )
)</f>
        <v>36161</v>
      </c>
      <c r="R617" s="6">
        <f ca="1">RANDBETWEEN(2,COUNTA('Recruitment source'!$A:$A))</f>
        <v>7</v>
      </c>
      <c r="S617" s="8" t="e">
        <f t="shared" ca="1" si="97"/>
        <v>#N/A</v>
      </c>
      <c r="T617" s="6" t="e">
        <f t="shared" ca="1" si="98"/>
        <v>#N/A</v>
      </c>
      <c r="U617" s="6">
        <f t="shared" ca="1" si="99"/>
        <v>2</v>
      </c>
      <c r="V617" s="1">
        <f ca="1" xml:space="preserve">
IF($N617 = 5 + N("Presidente"),
    27000,
    IF($N617 = 6 + N("Vice-presidente"),
        23000,
        IF(OR($N617 = 8, $N617= 13, $N617 = 12) + N("Secretária bilíngue ou coordenador ou especialista"),
            8000,
            IF($N617 = 7 + N("Diretor"),
                15000,
                IF($N617 = 14 + N("Gerente"),
                    12000,
                    IF($N617 = 9 + N("Estagiário"),
                        705,
                        IF($N617 = 10 + N("Trainee"),
                            805,
                            IF($N617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IF($L617 = 7,
  500,
  IF($L617 = 8,
    1000,
    IF($L617 = 9,
      1500,
      IF($L617 = 10,
        2000,
        0
      )
    )
  )
)
+
N("Adicional no salário por área")
+
IF($M617 = 14 + N("Tecnologia da Informação"),
  120,
  IF($M617 = 16 + N("Vendas"),
    110,
    IF($M617 = 15 + N("Jurídico"),
      100,
      IF(OR($M617 = 8, $M617 = 9, $M617 = 11) + N("Recursos humanos ou comercial ou comunicação e marketing"),
        80,
        0
      )
    )
  )
)
+
N("Adicionando pegadinha")
+
IF(AND($M617 = 16, $L617 = 9, $N617 = 11) + N("Se for de vendas, com mestrado, analista sênior"),
  IF($J617 = 5,
    100,
    0
  )
  +
  IF($H617 = "M",
    200,
    0
  ),
  0
)</f>
        <v>8000</v>
      </c>
    </row>
    <row r="618" spans="1:22" x14ac:dyDescent="0.2">
      <c r="A618" s="7" cm="1">
        <f t="array" aca="1" ref="A618" ca="1">INDEX(Companies!$A:$A,RANDBETWEEN(2,COUNTA(Companies!$A:$A)),1)</f>
        <v>2</v>
      </c>
      <c r="B618" s="5">
        <f t="shared" si="90"/>
        <v>617</v>
      </c>
      <c r="C618" s="6">
        <f t="shared" ca="1" si="91"/>
        <v>1</v>
      </c>
      <c r="D618" s="7">
        <f ca="1">IF($B618 = 1 + N("Presidente"),
    127,
    IF($B618 = 2 + N("Vice-Presidente"),
        72,
        IF($B618 = 3 + N("Secretária bilíngue"),
            13,
            RANDBETWEEN(5,COUNT(Name!$A:$A) + 1)
        )
    )
)</f>
        <v>116</v>
      </c>
      <c r="E618" s="7" t="str">
        <f ca="1" xml:space="preserve">
VLOOKUP(
  $D618,
  Name!$A:$B,
  2,
  FALSE
)
&amp; " " &amp;
IF($B618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Caminha Dantas</v>
      </c>
      <c r="F618" s="7">
        <v>2</v>
      </c>
      <c r="G618" s="7" t="str" cm="1">
        <f t="array" aca="1" ref="G618" ca="1">VLOOKUP(INDEX(States!$B:$B,RANDBETWEEN(2,COUNTA(States!$A:$A)),1),States!$B:$C,2,FALSE)</f>
        <v>PORTO</v>
      </c>
      <c r="H618" s="7" t="str">
        <f ca="1">VLOOKUP($D618,Name!$A:$C,3,FALSE)</f>
        <v>F</v>
      </c>
      <c r="I618" s="7" cm="1">
        <f t="array" aca="1" ref="I618" ca="1">INDEX('Marital status'!$A:$A,RANDBETWEEN(2,COUNTA('Marital status'!$A:$A)),1)</f>
        <v>4</v>
      </c>
      <c r="J618" s="7">
        <f t="shared" ca="1" si="92"/>
        <v>2</v>
      </c>
      <c r="K618" s="8">
        <f t="shared" ca="1" si="93"/>
        <v>30292</v>
      </c>
      <c r="L618" s="6">
        <f t="shared" ca="1" si="94"/>
        <v>4</v>
      </c>
      <c r="M618" s="7">
        <f ca="1" xml:space="preserve">
  IF(OR($N618 = 2, $N618 = 3, $N618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618" s="6">
        <f t="shared" ca="1" si="95"/>
        <v>7</v>
      </c>
      <c r="O618" s="7" t="str">
        <f ca="1">VLOOKUP($N618,Roles!$A:$B,2,FALSE)</f>
        <v>Trainee</v>
      </c>
      <c r="P618" s="6" t="e">
        <f t="shared" ca="1" si="96"/>
        <v>#N/A</v>
      </c>
      <c r="Q618" s="8">
        <f ca="1" xml:space="preserve">
IF(
  OR(
    $N618=5,$N618=6,$N618=7,$N618=8,$N618=14
  ),
  36161,
  IF(
     (
      (TODAY() - $K618) / 365
     ) &lt; 19,
      TODAY(),
      RANDBETWEEN(36161,TODAY())
  )
)</f>
        <v>36161</v>
      </c>
      <c r="R618" s="6">
        <f ca="1">RANDBETWEEN(2,COUNTA('Recruitment source'!$A:$A))</f>
        <v>8</v>
      </c>
      <c r="S618" s="8" t="e">
        <f t="shared" ca="1" si="97"/>
        <v>#N/A</v>
      </c>
      <c r="T618" s="6" t="e">
        <f t="shared" ca="1" si="98"/>
        <v>#N/A</v>
      </c>
      <c r="U618" s="6">
        <f t="shared" ca="1" si="99"/>
        <v>2</v>
      </c>
      <c r="V618" s="1">
        <f ca="1" xml:space="preserve">
IF($N618 = 5 + N("Presidente"),
    27000,
    IF($N618 = 6 + N("Vice-presidente"),
        23000,
        IF(OR($N618 = 8, $N618= 13, $N618 = 12) + N("Secretária bilíngue ou coordenador ou especialista"),
            8000,
            IF($N618 = 7 + N("Diretor"),
                15000,
                IF($N618 = 14 + N("Gerente"),
                    12000,
                    IF($N618 = 9 + N("Estagiário"),
                        705,
                        IF($N618 = 10 + N("Trainee"),
                            805,
                            IF($N618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IF($L618 = 7,
  500,
  IF($L618 = 8,
    1000,
    IF($L618 = 9,
      1500,
      IF($L618 = 10,
        2000,
        0
      )
    )
  )
)
+
N("Adicional no salário por área")
+
IF($M618 = 14 + N("Tecnologia da Informação"),
  120,
  IF($M618 = 16 + N("Vendas"),
    110,
    IF($M618 = 15 + N("Jurídico"),
      100,
      IF(OR($M618 = 8, $M618 = 9, $M618 = 11) + N("Recursos humanos ou comercial ou comunicação e marketing"),
        80,
        0
      )
    )
  )
)
+
N("Adicionando pegadinha")
+
IF(AND($M618 = 16, $L618 = 9, $N618 = 11) + N("Se for de vendas, com mestrado, analista sênior"),
  IF($J618 = 5,
    100,
    0
  )
  +
  IF($H618 = "M",
    200,
    0
  ),
  0
)</f>
        <v>15000</v>
      </c>
    </row>
    <row r="619" spans="1:22" x14ac:dyDescent="0.2">
      <c r="A619" s="7" cm="1">
        <f t="array" aca="1" ref="A619" ca="1">INDEX(Companies!$A:$A,RANDBETWEEN(2,COUNTA(Companies!$A:$A)),1)</f>
        <v>2</v>
      </c>
      <c r="B619" s="5">
        <f t="shared" si="90"/>
        <v>618</v>
      </c>
      <c r="C619" s="6">
        <f t="shared" ca="1" si="91"/>
        <v>1</v>
      </c>
      <c r="D619" s="7">
        <f ca="1">IF($B619 = 1 + N("Presidente"),
    127,
    IF($B619 = 2 + N("Vice-Presidente"),
        72,
        IF($B619 = 3 + N("Secretária bilíngue"),
            13,
            RANDBETWEEN(5,COUNT(Name!$A:$A) + 1)
        )
    )
)</f>
        <v>269</v>
      </c>
      <c r="E619" s="7" t="str">
        <f ca="1" xml:space="preserve">
VLOOKUP(
  $D619,
  Name!$A:$B,
  2,
  FALSE
)
&amp; " " &amp;
IF($B619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Aleluia Aguiar</v>
      </c>
      <c r="F619" s="7">
        <v>2</v>
      </c>
      <c r="G619" s="7" t="str" cm="1">
        <f t="array" aca="1" ref="G619" ca="1">VLOOKUP(INDEX(States!$B:$B,RANDBETWEEN(2,COUNTA(States!$A:$A)),1),States!$B:$C,2,FALSE)</f>
        <v>Beja</v>
      </c>
      <c r="H619" s="7" t="str">
        <f ca="1">VLOOKUP($D619,Name!$A:$C,3,FALSE)</f>
        <v>F</v>
      </c>
      <c r="I619" s="7" cm="1">
        <f t="array" aca="1" ref="I619" ca="1">INDEX('Marital status'!$A:$A,RANDBETWEEN(2,COUNTA('Marital status'!$A:$A)),1)</f>
        <v>6</v>
      </c>
      <c r="J619" s="7">
        <f t="shared" ca="1" si="92"/>
        <v>2</v>
      </c>
      <c r="K619" s="8">
        <f t="shared" ca="1" si="93"/>
        <v>36384</v>
      </c>
      <c r="L619" s="6">
        <f t="shared" ca="1" si="94"/>
        <v>5</v>
      </c>
      <c r="M619" s="7">
        <f ca="1" xml:space="preserve">
  IF(OR($N619 = 2, $N619 = 3, $N619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619" s="6">
        <f t="shared" ca="1" si="95"/>
        <v>8</v>
      </c>
      <c r="O619" s="7" t="str">
        <f ca="1">VLOOKUP($N619,Roles!$A:$B,2,FALSE)</f>
        <v>Analyst</v>
      </c>
      <c r="P619" s="6">
        <f t="shared" ca="1" si="96"/>
        <v>4</v>
      </c>
      <c r="Q619" s="8">
        <f ca="1" xml:space="preserve">
IF(
  OR(
    $N619=5,$N619=6,$N619=7,$N619=8,$N619=14
  ),
  36161,
  IF(
     (
      (TODAY() - $K619) / 365
     ) &lt; 19,
      TODAY(),
      RANDBETWEEN(36161,TODAY())
  )
)</f>
        <v>36161</v>
      </c>
      <c r="R619" s="6">
        <f ca="1">RANDBETWEEN(2,COUNTA('Recruitment source'!$A:$A))</f>
        <v>7</v>
      </c>
      <c r="S619" s="8" t="e">
        <f t="shared" ca="1" si="97"/>
        <v>#N/A</v>
      </c>
      <c r="T619" s="6" t="e">
        <f t="shared" ca="1" si="98"/>
        <v>#N/A</v>
      </c>
      <c r="U619" s="6">
        <f t="shared" ca="1" si="99"/>
        <v>3</v>
      </c>
      <c r="V619" s="1">
        <f ca="1" xml:space="preserve">
IF($N619 = 5 + N("Presidente"),
    27000,
    IF($N619 = 6 + N("Vice-presidente"),
        23000,
        IF(OR($N619 = 8, $N619= 13, $N619 = 12) + N("Secretária bilíngue ou coordenador ou especialista"),
            8000,
            IF($N619 = 7 + N("Diretor"),
                15000,
                IF($N619 = 14 + N("Gerente"),
                    12000,
                    IF($N619 = 9 + N("Estagiário"),
                        705,
                        IF($N619 = 10 + N("Trainee"),
                            805,
                            IF($N619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IF($L619 = 7,
  500,
  IF($L619 = 8,
    1000,
    IF($L619 = 9,
      1500,
      IF($L619 = 10,
        2000,
        0
      )
    )
  )
)
+
N("Adicional no salário por área")
+
IF($M619 = 14 + N("Tecnologia da Informação"),
  120,
  IF($M619 = 16 + N("Vendas"),
    110,
    IF($M619 = 15 + N("Jurídico"),
      100,
      IF(OR($M619 = 8, $M619 = 9, $M619 = 11) + N("Recursos humanos ou comercial ou comunicação e marketing"),
        80,
        0
      )
    )
  )
)
+
N("Adicionando pegadinha")
+
IF(AND($M619 = 16, $L619 = 9, $N619 = 11) + N("Se for de vendas, com mestrado, analista sênior"),
  IF($J619 = 5,
    100,
    0
  )
  +
  IF($H619 = "M",
    200,
    0
  ),
  0
)</f>
        <v>8000</v>
      </c>
    </row>
    <row r="620" spans="1:22" x14ac:dyDescent="0.2">
      <c r="A620" s="7" cm="1">
        <f t="array" aca="1" ref="A620" ca="1">INDEX(Companies!$A:$A,RANDBETWEEN(2,COUNTA(Companies!$A:$A)),1)</f>
        <v>2</v>
      </c>
      <c r="B620" s="5">
        <f t="shared" si="90"/>
        <v>619</v>
      </c>
      <c r="C620" s="6">
        <f t="shared" ca="1" si="91"/>
        <v>1</v>
      </c>
      <c r="D620" s="7">
        <f ca="1">IF($B620 = 1 + N("Presidente"),
    127,
    IF($B620 = 2 + N("Vice-Presidente"),
        72,
        IF($B620 = 3 + N("Secretária bilíngue"),
            13,
            RANDBETWEEN(5,COUNT(Name!$A:$A) + 1)
        )
    )
)</f>
        <v>266</v>
      </c>
      <c r="E620" s="7" t="str">
        <f ca="1" xml:space="preserve">
VLOOKUP(
  $D620,
  Name!$A:$B,
  2,
  FALSE
)
&amp; " " &amp;
IF($B620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Bianchi Anunciação</v>
      </c>
      <c r="F620" s="7">
        <v>2</v>
      </c>
      <c r="G620" s="7" t="str" cm="1">
        <f t="array" aca="1" ref="G620" ca="1">VLOOKUP(INDEX(States!$B:$B,RANDBETWEEN(2,COUNTA(States!$A:$A)),1),States!$B:$C,2,FALSE)</f>
        <v>Coimbra</v>
      </c>
      <c r="H620" s="7" t="str">
        <f ca="1">VLOOKUP($D620,Name!$A:$C,3,FALSE)</f>
        <v>F</v>
      </c>
      <c r="I620" s="7" cm="1">
        <f t="array" aca="1" ref="I620" ca="1">INDEX('Marital status'!$A:$A,RANDBETWEEN(2,COUNTA('Marital status'!$A:$A)),1)</f>
        <v>5</v>
      </c>
      <c r="J620" s="7">
        <f t="shared" ca="1" si="92"/>
        <v>2</v>
      </c>
      <c r="K620" s="8">
        <f t="shared" ca="1" si="93"/>
        <v>30793</v>
      </c>
      <c r="L620" s="6">
        <f t="shared" ca="1" si="94"/>
        <v>4</v>
      </c>
      <c r="M620" s="7">
        <f ca="1" xml:space="preserve">
  IF(OR($N620 = 2, $N620 = 3, $N620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620" s="6">
        <f t="shared" ca="1" si="95"/>
        <v>7</v>
      </c>
      <c r="O620" s="7" t="str">
        <f ca="1">VLOOKUP($N620,Roles!$A:$B,2,FALSE)</f>
        <v>Trainee</v>
      </c>
      <c r="P620" s="6" t="e">
        <f t="shared" ca="1" si="96"/>
        <v>#N/A</v>
      </c>
      <c r="Q620" s="8">
        <f ca="1" xml:space="preserve">
IF(
  OR(
    $N620=5,$N620=6,$N620=7,$N620=8,$N620=14
  ),
  36161,
  IF(
     (
      (TODAY() - $K620) / 365
     ) &lt; 19,
      TODAY(),
      RANDBETWEEN(36161,TODAY())
  )
)</f>
        <v>36161</v>
      </c>
      <c r="R620" s="6">
        <f ca="1">RANDBETWEEN(2,COUNTA('Recruitment source'!$A:$A))</f>
        <v>9</v>
      </c>
      <c r="S620" s="8" t="e">
        <f t="shared" ca="1" si="97"/>
        <v>#N/A</v>
      </c>
      <c r="T620" s="6" t="e">
        <f t="shared" ca="1" si="98"/>
        <v>#N/A</v>
      </c>
      <c r="U620" s="6">
        <f t="shared" ca="1" si="99"/>
        <v>4</v>
      </c>
      <c r="V620" s="1">
        <f ca="1" xml:space="preserve">
IF($N620 = 5 + N("Presidente"),
    27000,
    IF($N620 = 6 + N("Vice-presidente"),
        23000,
        IF(OR($N620 = 8, $N620= 13, $N620 = 12) + N("Secretária bilíngue ou coordenador ou especialista"),
            8000,
            IF($N620 = 7 + N("Diretor"),
                15000,
                IF($N620 = 14 + N("Gerente"),
                    12000,
                    IF($N620 = 9 + N("Estagiário"),
                        705,
                        IF($N620 = 10 + N("Trainee"),
                            805,
                            IF($N620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IF($L620 = 7,
  500,
  IF($L620 = 8,
    1000,
    IF($L620 = 9,
      1500,
      IF($L620 = 10,
        2000,
        0
      )
    )
  )
)
+
N("Adicional no salário por área")
+
IF($M620 = 14 + N("Tecnologia da Informação"),
  120,
  IF($M620 = 16 + N("Vendas"),
    110,
    IF($M620 = 15 + N("Jurídico"),
      100,
      IF(OR($M620 = 8, $M620 = 9, $M620 = 11) + N("Recursos humanos ou comercial ou comunicação e marketing"),
        80,
        0
      )
    )
  )
)
+
N("Adicionando pegadinha")
+
IF(AND($M620 = 16, $L620 = 9, $N620 = 11) + N("Se for de vendas, com mestrado, analista sênior"),
  IF($J620 = 5,
    100,
    0
  )
  +
  IF($H620 = "M",
    200,
    0
  ),
  0
)</f>
        <v>15080</v>
      </c>
    </row>
    <row r="621" spans="1:22" x14ac:dyDescent="0.2">
      <c r="A621" s="7" cm="1">
        <f t="array" aca="1" ref="A621" ca="1">INDEX(Companies!$A:$A,RANDBETWEEN(2,COUNTA(Companies!$A:$A)),1)</f>
        <v>2</v>
      </c>
      <c r="B621" s="5">
        <f t="shared" si="90"/>
        <v>620</v>
      </c>
      <c r="C621" s="6">
        <f t="shared" ca="1" si="91"/>
        <v>1</v>
      </c>
      <c r="D621" s="7">
        <f ca="1">IF($B621 = 1 + N("Presidente"),
    127,
    IF($B621 = 2 + N("Vice-Presidente"),
        72,
        IF($B621 = 3 + N("Secretária bilíngue"),
            13,
            RANDBETWEEN(5,COUNT(Name!$A:$A) + 1)
        )
    )
)</f>
        <v>293</v>
      </c>
      <c r="E621" s="7" t="str">
        <f ca="1" xml:space="preserve">
VLOOKUP(
  $D621,
  Name!$A:$B,
  2,
  FALSE
)
&amp; " " &amp;
IF($B621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Ildelfonso Gouveia</v>
      </c>
      <c r="F621" s="7">
        <v>2</v>
      </c>
      <c r="G621" s="7" t="str" cm="1">
        <f t="array" aca="1" ref="G621" ca="1">VLOOKUP(INDEX(States!$B:$B,RANDBETWEEN(2,COUNTA(States!$A:$A)),1),States!$B:$C,2,FALSE)</f>
        <v>PORTO</v>
      </c>
      <c r="H621" s="7" t="str">
        <f ca="1">VLOOKUP($D621,Name!$A:$C,3,FALSE)</f>
        <v>M</v>
      </c>
      <c r="I621" s="7" cm="1">
        <f t="array" aca="1" ref="I621" ca="1">INDEX('Marital status'!$A:$A,RANDBETWEEN(2,COUNTA('Marital status'!$A:$A)),1)</f>
        <v>3</v>
      </c>
      <c r="J621" s="7">
        <f t="shared" ca="1" si="92"/>
        <v>2</v>
      </c>
      <c r="K621" s="8">
        <f t="shared" ca="1" si="93"/>
        <v>33757</v>
      </c>
      <c r="L621" s="6">
        <f t="shared" ca="1" si="94"/>
        <v>4</v>
      </c>
      <c r="M621" s="7">
        <f ca="1" xml:space="preserve">
  IF(OR($N621 = 2, $N621 = 3, $N621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21" s="6">
        <f t="shared" ca="1" si="95"/>
        <v>8</v>
      </c>
      <c r="O621" s="7" t="str">
        <f ca="1">VLOOKUP($N621,Roles!$A:$B,2,FALSE)</f>
        <v>Analyst</v>
      </c>
      <c r="P621" s="6">
        <f t="shared" ca="1" si="96"/>
        <v>4</v>
      </c>
      <c r="Q621" s="8">
        <f ca="1" xml:space="preserve">
IF(
  OR(
    $N621=5,$N621=6,$N621=7,$N621=8,$N621=14
  ),
  36161,
  IF(
     (
      (TODAY() - $K621) / 365
     ) &lt; 19,
      TODAY(),
      RANDBETWEEN(36161,TODAY())
  )
)</f>
        <v>36161</v>
      </c>
      <c r="R621" s="6">
        <f ca="1">RANDBETWEEN(2,COUNTA('Recruitment source'!$A:$A))</f>
        <v>3</v>
      </c>
      <c r="S621" s="8" t="e">
        <f t="shared" ca="1" si="97"/>
        <v>#N/A</v>
      </c>
      <c r="T621" s="6" t="e">
        <f t="shared" ca="1" si="98"/>
        <v>#N/A</v>
      </c>
      <c r="U621" s="6">
        <f t="shared" ca="1" si="99"/>
        <v>4</v>
      </c>
      <c r="V621" s="1">
        <f ca="1" xml:space="preserve">
IF($N621 = 5 + N("Presidente"),
    27000,
    IF($N621 = 6 + N("Vice-presidente"),
        23000,
        IF(OR($N621 = 8, $N621= 13, $N621 = 12) + N("Secretária bilíngue ou coordenador ou especialista"),
            8000,
            IF($N621 = 7 + N("Diretor"),
                15000,
                IF($N621 = 14 + N("Gerente"),
                    12000,
                    IF($N621 = 9 + N("Estagiário"),
                        705,
                        IF($N621 = 10 + N("Trainee"),
                            805,
                            IF($N621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IF($L621 = 7,
  500,
  IF($L621 = 8,
    1000,
    IF($L621 = 9,
      1500,
      IF($L621 = 10,
        2000,
        0
      )
    )
  )
)
+
N("Adicional no salário por área")
+
IF($M621 = 14 + N("Tecnologia da Informação"),
  120,
  IF($M621 = 16 + N("Vendas"),
    110,
    IF($M621 = 15 + N("Jurídico"),
      100,
      IF(OR($M621 = 8, $M621 = 9, $M621 = 11) + N("Recursos humanos ou comercial ou comunicação e marketing"),
        80,
        0
      )
    )
  )
)
+
N("Adicionando pegadinha")
+
IF(AND($M621 = 16, $L621 = 9, $N621 = 11) + N("Se for de vendas, com mestrado, analista sênior"),
  IF($J621 = 5,
    100,
    0
  )
  +
  IF($H621 = "M",
    200,
    0
  ),
  0
)</f>
        <v>8000</v>
      </c>
    </row>
    <row r="622" spans="1:22" x14ac:dyDescent="0.2">
      <c r="A622" s="7" cm="1">
        <f t="array" aca="1" ref="A622" ca="1">INDEX(Companies!$A:$A,RANDBETWEEN(2,COUNTA(Companies!$A:$A)),1)</f>
        <v>2</v>
      </c>
      <c r="B622" s="5">
        <f t="shared" si="90"/>
        <v>621</v>
      </c>
      <c r="C622" s="6">
        <f t="shared" ca="1" si="91"/>
        <v>1</v>
      </c>
      <c r="D622" s="7">
        <f ca="1">IF($B622 = 1 + N("Presidente"),
    127,
    IF($B622 = 2 + N("Vice-Presidente"),
        72,
        IF($B622 = 3 + N("Secretária bilíngue"),
            13,
            RANDBETWEEN(5,COUNT(Name!$A:$A) + 1)
        )
    )
)</f>
        <v>141</v>
      </c>
      <c r="E622" s="7" t="str">
        <f ca="1" xml:space="preserve">
VLOOKUP(
  $D622,
  Name!$A:$B,
  2,
  FALSE
)
&amp; " " &amp;
IF($B622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Evangelista Auth</v>
      </c>
      <c r="F622" s="7">
        <v>2</v>
      </c>
      <c r="G622" s="7" t="str" cm="1">
        <f t="array" aca="1" ref="G622" ca="1">VLOOKUP(INDEX(States!$B:$B,RANDBETWEEN(2,COUNTA(States!$A:$A)),1),States!$B:$C,2,FALSE)</f>
        <v>Castelo Branco</v>
      </c>
      <c r="H622" s="7" t="str">
        <f ca="1">VLOOKUP($D622,Name!$A:$C,3,FALSE)</f>
        <v>M</v>
      </c>
      <c r="I622" s="7" cm="1">
        <f t="array" aca="1" ref="I622" ca="1">INDEX('Marital status'!$A:$A,RANDBETWEEN(2,COUNTA('Marital status'!$A:$A)),1)</f>
        <v>6</v>
      </c>
      <c r="J622" s="7">
        <f t="shared" ca="1" si="92"/>
        <v>2</v>
      </c>
      <c r="K622" s="8">
        <f t="shared" ca="1" si="93"/>
        <v>24363</v>
      </c>
      <c r="L622" s="6">
        <f t="shared" ca="1" si="94"/>
        <v>4</v>
      </c>
      <c r="M622" s="7">
        <f ca="1" xml:space="preserve">
  IF(OR($N622 = 2, $N622 = 3, $N622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622" s="6">
        <f t="shared" ca="1" si="95"/>
        <v>6</v>
      </c>
      <c r="O622" s="7" t="str">
        <f ca="1">VLOOKUP($N622,Roles!$A:$B,2,FALSE)</f>
        <v>Intern</v>
      </c>
      <c r="P622" s="6" t="e">
        <f t="shared" ca="1" si="96"/>
        <v>#N/A</v>
      </c>
      <c r="Q622" s="8">
        <f ca="1" xml:space="preserve">
IF(
  OR(
    $N622=5,$N622=6,$N622=7,$N622=8,$N622=14
  ),
  36161,
  IF(
     (
      (TODAY() - $K622) / 365
     ) &lt; 19,
      TODAY(),
      RANDBETWEEN(36161,TODAY())
  )
)</f>
        <v>36161</v>
      </c>
      <c r="R622" s="6">
        <f ca="1">RANDBETWEEN(2,COUNTA('Recruitment source'!$A:$A))</f>
        <v>7</v>
      </c>
      <c r="S622" s="8" t="e">
        <f t="shared" ca="1" si="97"/>
        <v>#N/A</v>
      </c>
      <c r="T622" s="6" t="e">
        <f t="shared" ca="1" si="98"/>
        <v>#N/A</v>
      </c>
      <c r="U622" s="6">
        <f t="shared" ca="1" si="99"/>
        <v>2</v>
      </c>
      <c r="V622" s="1">
        <f ca="1" xml:space="preserve">
IF($N622 = 5 + N("Presidente"),
    27000,
    IF($N622 = 6 + N("Vice-presidente"),
        23000,
        IF(OR($N622 = 8, $N622= 13, $N622 = 12) + N("Secretária bilíngue ou coordenador ou especialista"),
            8000,
            IF($N622 = 7 + N("Diretor"),
                15000,
                IF($N622 = 14 + N("Gerente"),
                    12000,
                    IF($N622 = 9 + N("Estagiário"),
                        705,
                        IF($N622 = 10 + N("Trainee"),
                            805,
                            IF($N622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IF($L622 = 7,
  500,
  IF($L622 = 8,
    1000,
    IF($L622 = 9,
      1500,
      IF($L622 = 10,
        2000,
        0
      )
    )
  )
)
+
N("Adicional no salário por área")
+
IF($M622 = 14 + N("Tecnologia da Informação"),
  120,
  IF($M622 = 16 + N("Vendas"),
    110,
    IF($M622 = 15 + N("Jurídico"),
      100,
      IF(OR($M622 = 8, $M622 = 9, $M622 = 11) + N("Recursos humanos ou comercial ou comunicação e marketing"),
        80,
        0
      )
    )
  )
)
+
N("Adicionando pegadinha")
+
IF(AND($M622 = 16, $L622 = 9, $N622 = 11) + N("Se for de vendas, com mestrado, analista sênior"),
  IF($J622 = 5,
    100,
    0
  )
  +
  IF($H622 = "M",
    200,
    0
  ),
  0
)</f>
        <v>23080</v>
      </c>
    </row>
    <row r="623" spans="1:22" x14ac:dyDescent="0.2">
      <c r="A623" s="7" cm="1">
        <f t="array" aca="1" ref="A623" ca="1">INDEX(Companies!$A:$A,RANDBETWEEN(2,COUNTA(Companies!$A:$A)),1)</f>
        <v>2</v>
      </c>
      <c r="B623" s="5">
        <f t="shared" si="90"/>
        <v>622</v>
      </c>
      <c r="C623" s="6">
        <f t="shared" ca="1" si="91"/>
        <v>1</v>
      </c>
      <c r="D623" s="7">
        <f ca="1">IF($B623 = 1 + N("Presidente"),
    127,
    IF($B623 = 2 + N("Vice-Presidente"),
        72,
        IF($B623 = 3 + N("Secretária bilíngue"),
            13,
            RANDBETWEEN(5,COUNT(Name!$A:$A) + 1)
        )
    )
)</f>
        <v>251</v>
      </c>
      <c r="E623" s="7" t="str">
        <f ca="1" xml:space="preserve">
VLOOKUP(
  $D623,
  Name!$A:$B,
  2,
  FALSE
)
&amp; " " &amp;
IF($B623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Rinaldi Alvim</v>
      </c>
      <c r="F623" s="7">
        <v>2</v>
      </c>
      <c r="G623" s="7" t="str" cm="1">
        <f t="array" aca="1" ref="G623" ca="1">VLOOKUP(INDEX(States!$B:$B,RANDBETWEEN(2,COUNTA(States!$A:$A)),1),States!$B:$C,2,FALSE)</f>
        <v>Coimbra</v>
      </c>
      <c r="H623" s="7" t="str">
        <f ca="1">VLOOKUP($D623,Name!$A:$C,3,FALSE)</f>
        <v>F</v>
      </c>
      <c r="I623" s="7" cm="1">
        <f t="array" aca="1" ref="I623" ca="1">INDEX('Marital status'!$A:$A,RANDBETWEEN(2,COUNTA('Marital status'!$A:$A)),1)</f>
        <v>5</v>
      </c>
      <c r="J623" s="7">
        <f t="shared" ca="1" si="92"/>
        <v>3</v>
      </c>
      <c r="K623" s="8">
        <f t="shared" ca="1" si="93"/>
        <v>33323</v>
      </c>
      <c r="L623" s="6">
        <f t="shared" ca="1" si="94"/>
        <v>4</v>
      </c>
      <c r="M623" s="7">
        <f ca="1" xml:space="preserve">
  IF(OR($N623 = 2, $N623 = 3, $N623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23" s="6">
        <f t="shared" ca="1" si="95"/>
        <v>8</v>
      </c>
      <c r="O623" s="7" t="str">
        <f ca="1">VLOOKUP($N623,Roles!$A:$B,2,FALSE)</f>
        <v>Analyst</v>
      </c>
      <c r="P623" s="6">
        <f t="shared" ca="1" si="96"/>
        <v>4</v>
      </c>
      <c r="Q623" s="8">
        <f ca="1" xml:space="preserve">
IF(
  OR(
    $N623=5,$N623=6,$N623=7,$N623=8,$N623=14
  ),
  36161,
  IF(
     (
      (TODAY() - $K623) / 365
     ) &lt; 19,
      TODAY(),
      RANDBETWEEN(36161,TODAY())
  )
)</f>
        <v>36161</v>
      </c>
      <c r="R623" s="6">
        <f ca="1">RANDBETWEEN(2,COUNTA('Recruitment source'!$A:$A))</f>
        <v>6</v>
      </c>
      <c r="S623" s="8" t="e">
        <f t="shared" ca="1" si="97"/>
        <v>#N/A</v>
      </c>
      <c r="T623" s="6" t="e">
        <f t="shared" ca="1" si="98"/>
        <v>#N/A</v>
      </c>
      <c r="U623" s="6">
        <f t="shared" ca="1" si="99"/>
        <v>2</v>
      </c>
      <c r="V623" s="1">
        <f ca="1" xml:space="preserve">
IF($N623 = 5 + N("Presidente"),
    27000,
    IF($N623 = 6 + N("Vice-presidente"),
        23000,
        IF(OR($N623 = 8, $N623= 13, $N623 = 12) + N("Secretária bilíngue ou coordenador ou especialista"),
            8000,
            IF($N623 = 7 + N("Diretor"),
                15000,
                IF($N623 = 14 + N("Gerente"),
                    12000,
                    IF($N623 = 9 + N("Estagiário"),
                        705,
                        IF($N623 = 10 + N("Trainee"),
                            805,
                            IF($N623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IF($L623 = 7,
  500,
  IF($L623 = 8,
    1000,
    IF($L623 = 9,
      1500,
      IF($L623 = 10,
        2000,
        0
      )
    )
  )
)
+
N("Adicional no salário por área")
+
IF($M623 = 14 + N("Tecnologia da Informação"),
  120,
  IF($M623 = 16 + N("Vendas"),
    110,
    IF($M623 = 15 + N("Jurídico"),
      100,
      IF(OR($M623 = 8, $M623 = 9, $M623 = 11) + N("Recursos humanos ou comercial ou comunicação e marketing"),
        80,
        0
      )
    )
  )
)
+
N("Adicionando pegadinha")
+
IF(AND($M623 = 16, $L623 = 9, $N623 = 11) + N("Se for de vendas, com mestrado, analista sênior"),
  IF($J623 = 5,
    100,
    0
  )
  +
  IF($H623 = "M",
    200,
    0
  ),
  0
)</f>
        <v>8000</v>
      </c>
    </row>
    <row r="624" spans="1:22" x14ac:dyDescent="0.2">
      <c r="A624" s="7" cm="1">
        <f t="array" aca="1" ref="A624" ca="1">INDEX(Companies!$A:$A,RANDBETWEEN(2,COUNTA(Companies!$A:$A)),1)</f>
        <v>2</v>
      </c>
      <c r="B624" s="5">
        <f t="shared" si="90"/>
        <v>623</v>
      </c>
      <c r="C624" s="6">
        <f t="shared" ca="1" si="91"/>
        <v>1</v>
      </c>
      <c r="D624" s="7">
        <f ca="1">IF($B624 = 1 + N("Presidente"),
    127,
    IF($B624 = 2 + N("Vice-Presidente"),
        72,
        IF($B624 = 3 + N("Secretária bilíngue"),
            13,
            RANDBETWEEN(5,COUNT(Name!$A:$A) + 1)
        )
    )
)</f>
        <v>113</v>
      </c>
      <c r="E624" s="7" t="str">
        <f ca="1" xml:space="preserve">
VLOOKUP(
  $D624,
  Name!$A:$B,
  2,
  FALSE
)
&amp; " " &amp;
IF($B624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Moraes Barboza</v>
      </c>
      <c r="F624" s="7">
        <v>2</v>
      </c>
      <c r="G624" s="7" t="str" cm="1">
        <f t="array" aca="1" ref="G624" ca="1">VLOOKUP(INDEX(States!$B:$B,RANDBETWEEN(2,COUNTA(States!$A:$A)),1),States!$B:$C,2,FALSE)</f>
        <v>Castelo Branco</v>
      </c>
      <c r="H624" s="7" t="str">
        <f ca="1">VLOOKUP($D624,Name!$A:$C,3,FALSE)</f>
        <v>F</v>
      </c>
      <c r="I624" s="7" cm="1">
        <f t="array" aca="1" ref="I624" ca="1">INDEX('Marital status'!$A:$A,RANDBETWEEN(2,COUNTA('Marital status'!$A:$A)),1)</f>
        <v>2</v>
      </c>
      <c r="J624" s="7">
        <f t="shared" ca="1" si="92"/>
        <v>2</v>
      </c>
      <c r="K624" s="8">
        <f t="shared" ca="1" si="93"/>
        <v>35450</v>
      </c>
      <c r="L624" s="6">
        <f t="shared" ca="1" si="94"/>
        <v>4</v>
      </c>
      <c r="M624" s="7">
        <f ca="1" xml:space="preserve">
  IF(OR($N624 = 2, $N624 = 3, $N624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24" s="6">
        <f t="shared" ca="1" si="95"/>
        <v>7</v>
      </c>
      <c r="O624" s="7" t="str">
        <f ca="1">VLOOKUP($N624,Roles!$A:$B,2,FALSE)</f>
        <v>Trainee</v>
      </c>
      <c r="P624" s="6" t="e">
        <f t="shared" ca="1" si="96"/>
        <v>#N/A</v>
      </c>
      <c r="Q624" s="8">
        <f ca="1" xml:space="preserve">
IF(
  OR(
    $N624=5,$N624=6,$N624=7,$N624=8,$N624=14
  ),
  36161,
  IF(
     (
      (TODAY() - $K624) / 365
     ) &lt; 19,
      TODAY(),
      RANDBETWEEN(36161,TODAY())
  )
)</f>
        <v>36161</v>
      </c>
      <c r="R624" s="6">
        <f ca="1">RANDBETWEEN(2,COUNTA('Recruitment source'!$A:$A))</f>
        <v>9</v>
      </c>
      <c r="S624" s="8" t="e">
        <f t="shared" ca="1" si="97"/>
        <v>#N/A</v>
      </c>
      <c r="T624" s="6" t="e">
        <f t="shared" ca="1" si="98"/>
        <v>#N/A</v>
      </c>
      <c r="U624" s="6">
        <f t="shared" ca="1" si="99"/>
        <v>5</v>
      </c>
      <c r="V624" s="1">
        <f ca="1" xml:space="preserve">
IF($N624 = 5 + N("Presidente"),
    27000,
    IF($N624 = 6 + N("Vice-presidente"),
        23000,
        IF(OR($N624 = 8, $N624= 13, $N624 = 12) + N("Secretária bilíngue ou coordenador ou especialista"),
            8000,
            IF($N624 = 7 + N("Diretor"),
                15000,
                IF($N624 = 14 + N("Gerente"),
                    12000,
                    IF($N624 = 9 + N("Estagiário"),
                        705,
                        IF($N624 = 10 + N("Trainee"),
                            805,
                            IF($N624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IF($L624 = 7,
  500,
  IF($L624 = 8,
    1000,
    IF($L624 = 9,
      1500,
      IF($L624 = 10,
        2000,
        0
      )
    )
  )
)
+
N("Adicional no salário por área")
+
IF($M624 = 14 + N("Tecnologia da Informação"),
  120,
  IF($M624 = 16 + N("Vendas"),
    110,
    IF($M624 = 15 + N("Jurídico"),
      100,
      IF(OR($M624 = 8, $M624 = 9, $M624 = 11) + N("Recursos humanos ou comercial ou comunicação e marketing"),
        80,
        0
      )
    )
  )
)
+
N("Adicionando pegadinha")
+
IF(AND($M624 = 16, $L624 = 9, $N624 = 11) + N("Se for de vendas, com mestrado, analista sênior"),
  IF($J624 = 5,
    100,
    0
  )
  +
  IF($H624 = "M",
    200,
    0
  ),
  0
)</f>
        <v>15080</v>
      </c>
    </row>
    <row r="625" spans="1:22" x14ac:dyDescent="0.2">
      <c r="A625" s="7" cm="1">
        <f t="array" aca="1" ref="A625" ca="1">INDEX(Companies!$A:$A,RANDBETWEEN(2,COUNTA(Companies!$A:$A)),1)</f>
        <v>2</v>
      </c>
      <c r="B625" s="5">
        <f t="shared" si="90"/>
        <v>624</v>
      </c>
      <c r="C625" s="6">
        <f t="shared" ca="1" si="91"/>
        <v>1</v>
      </c>
      <c r="D625" s="7">
        <f ca="1">IF($B625 = 1 + N("Presidente"),
    127,
    IF($B625 = 2 + N("Vice-Presidente"),
        72,
        IF($B625 = 3 + N("Secretária bilíngue"),
            13,
            RANDBETWEEN(5,COUNT(Name!$A:$A) + 1)
        )
    )
)</f>
        <v>37</v>
      </c>
      <c r="E625" s="7" t="str">
        <f ca="1" xml:space="preserve">
VLOOKUP(
  $D625,
  Name!$A:$B,
  2,
  FALSE
)
&amp; " " &amp;
IF($B625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Frasão Sacramento</v>
      </c>
      <c r="F625" s="7">
        <v>2</v>
      </c>
      <c r="G625" s="7" t="str" cm="1">
        <f t="array" aca="1" ref="G625" ca="1">VLOOKUP(INDEX(States!$B:$B,RANDBETWEEN(2,COUNTA(States!$A:$A)),1),States!$B:$C,2,FALSE)</f>
        <v>Santarém</v>
      </c>
      <c r="H625" s="7" t="str">
        <f ca="1">VLOOKUP($D625,Name!$A:$C,3,FALSE)</f>
        <v>F</v>
      </c>
      <c r="I625" s="7" cm="1">
        <f t="array" aca="1" ref="I625" ca="1">INDEX('Marital status'!$A:$A,RANDBETWEEN(2,COUNTA('Marital status'!$A:$A)),1)</f>
        <v>3</v>
      </c>
      <c r="J625" s="7">
        <f t="shared" ca="1" si="92"/>
        <v>2</v>
      </c>
      <c r="K625" s="8">
        <f t="shared" ca="1" si="93"/>
        <v>36811</v>
      </c>
      <c r="L625" s="6">
        <f t="shared" ca="1" si="94"/>
        <v>4</v>
      </c>
      <c r="M625" s="7">
        <f ca="1" xml:space="preserve">
  IF(OR($N625 = 2, $N625 = 3, $N625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25" s="6">
        <f t="shared" ca="1" si="95"/>
        <v>8</v>
      </c>
      <c r="O625" s="7" t="str">
        <f ca="1">VLOOKUP($N625,Roles!$A:$B,2,FALSE)</f>
        <v>Analyst</v>
      </c>
      <c r="P625" s="6">
        <f t="shared" ca="1" si="96"/>
        <v>2</v>
      </c>
      <c r="Q625" s="8">
        <f ca="1" xml:space="preserve">
IF(
  OR(
    $N625=5,$N625=6,$N625=7,$N625=8,$N625=14
  ),
  36161,
  IF(
     (
      (TODAY() - $K625) / 365
     ) &lt; 19,
      TODAY(),
      RANDBETWEEN(36161,TODAY())
  )
)</f>
        <v>36161</v>
      </c>
      <c r="R625" s="6">
        <f ca="1">RANDBETWEEN(2,COUNTA('Recruitment source'!$A:$A))</f>
        <v>12</v>
      </c>
      <c r="S625" s="8" t="e">
        <f t="shared" ca="1" si="97"/>
        <v>#N/A</v>
      </c>
      <c r="T625" s="6" t="e">
        <f t="shared" ca="1" si="98"/>
        <v>#N/A</v>
      </c>
      <c r="U625" s="6">
        <f t="shared" ca="1" si="99"/>
        <v>4</v>
      </c>
      <c r="V625" s="1">
        <f ca="1" xml:space="preserve">
IF($N625 = 5 + N("Presidente"),
    27000,
    IF($N625 = 6 + N("Vice-presidente"),
        23000,
        IF(OR($N625 = 8, $N625= 13, $N625 = 12) + N("Secretária bilíngue ou coordenador ou especialista"),
            8000,
            IF($N625 = 7 + N("Diretor"),
                15000,
                IF($N625 = 14 + N("Gerente"),
                    12000,
                    IF($N625 = 9 + N("Estagiário"),
                        705,
                        IF($N625 = 10 + N("Trainee"),
                            805,
                            IF($N625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IF($L625 = 7,
  500,
  IF($L625 = 8,
    1000,
    IF($L625 = 9,
      1500,
      IF($L625 = 10,
        2000,
        0
      )
    )
  )
)
+
N("Adicional no salário por área")
+
IF($M625 = 14 + N("Tecnologia da Informação"),
  120,
  IF($M625 = 16 + N("Vendas"),
    110,
    IF($M625 = 15 + N("Jurídico"),
      100,
      IF(OR($M625 = 8, $M625 = 9, $M625 = 11) + N("Recursos humanos ou comercial ou comunicação e marketing"),
        80,
        0
      )
    )
  )
)
+
N("Adicionando pegadinha")
+
IF(AND($M625 = 16, $L625 = 9, $N625 = 11) + N("Se for de vendas, com mestrado, analista sênior"),
  IF($J625 = 5,
    100,
    0
  )
  +
  IF($H625 = "M",
    200,
    0
  ),
  0
)</f>
        <v>8000</v>
      </c>
    </row>
    <row r="626" spans="1:22" x14ac:dyDescent="0.2">
      <c r="A626" s="7" cm="1">
        <f t="array" aca="1" ref="A626" ca="1">INDEX(Companies!$A:$A,RANDBETWEEN(2,COUNTA(Companies!$A:$A)),1)</f>
        <v>2</v>
      </c>
      <c r="B626" s="5">
        <f t="shared" si="90"/>
        <v>625</v>
      </c>
      <c r="C626" s="6">
        <f t="shared" ca="1" si="91"/>
        <v>1</v>
      </c>
      <c r="D626" s="7">
        <f ca="1">IF($B626 = 1 + N("Presidente"),
    127,
    IF($B626 = 2 + N("Vice-Presidente"),
        72,
        IF($B626 = 3 + N("Secretária bilíngue"),
            13,
            RANDBETWEEN(5,COUNT(Name!$A:$A) + 1)
        )
    )
)</f>
        <v>251</v>
      </c>
      <c r="E626" s="7" t="str">
        <f ca="1" xml:space="preserve">
VLOOKUP(
  $D626,
  Name!$A:$B,
  2,
  FALSE
)
&amp; " " &amp;
IF($B626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Brasil Morato</v>
      </c>
      <c r="F626" s="7">
        <v>2</v>
      </c>
      <c r="G626" s="7" t="str" cm="1">
        <f t="array" aca="1" ref="G626" ca="1">VLOOKUP(INDEX(States!$B:$B,RANDBETWEEN(2,COUNTA(States!$A:$A)),1),States!$B:$C,2,FALSE)</f>
        <v>Beja</v>
      </c>
      <c r="H626" s="7" t="str">
        <f ca="1">VLOOKUP($D626,Name!$A:$C,3,FALSE)</f>
        <v>F</v>
      </c>
      <c r="I626" s="7" cm="1">
        <f t="array" aca="1" ref="I626" ca="1">INDEX('Marital status'!$A:$A,RANDBETWEEN(2,COUNTA('Marital status'!$A:$A)),1)</f>
        <v>6</v>
      </c>
      <c r="J626" s="7">
        <f t="shared" ca="1" si="92"/>
        <v>2</v>
      </c>
      <c r="K626" s="8">
        <f t="shared" ca="1" si="93"/>
        <v>27656</v>
      </c>
      <c r="L626" s="6">
        <f t="shared" ca="1" si="94"/>
        <v>4</v>
      </c>
      <c r="M626" s="7">
        <f ca="1" xml:space="preserve">
  IF(OR($N626 = 2, $N626 = 3, $N626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26" s="6">
        <f t="shared" ca="1" si="95"/>
        <v>6</v>
      </c>
      <c r="O626" s="7" t="str">
        <f ca="1">VLOOKUP($N626,Roles!$A:$B,2,FALSE)</f>
        <v>Intern</v>
      </c>
      <c r="P626" s="6" t="e">
        <f t="shared" ca="1" si="96"/>
        <v>#N/A</v>
      </c>
      <c r="Q626" s="8">
        <f ca="1" xml:space="preserve">
IF(
  OR(
    $N626=5,$N626=6,$N626=7,$N626=8,$N626=14
  ),
  36161,
  IF(
     (
      (TODAY() - $K626) / 365
     ) &lt; 19,
      TODAY(),
      RANDBETWEEN(36161,TODAY())
  )
)</f>
        <v>36161</v>
      </c>
      <c r="R626" s="6">
        <f ca="1">RANDBETWEEN(2,COUNTA('Recruitment source'!$A:$A))</f>
        <v>12</v>
      </c>
      <c r="S626" s="8" t="e">
        <f t="shared" ca="1" si="97"/>
        <v>#N/A</v>
      </c>
      <c r="T626" s="6" t="e">
        <f t="shared" ca="1" si="98"/>
        <v>#N/A</v>
      </c>
      <c r="U626" s="6">
        <f t="shared" ca="1" si="99"/>
        <v>2</v>
      </c>
      <c r="V626" s="1">
        <f ca="1" xml:space="preserve">
IF($N626 = 5 + N("Presidente"),
    27000,
    IF($N626 = 6 + N("Vice-presidente"),
        23000,
        IF(OR($N626 = 8, $N626= 13, $N626 = 12) + N("Secretária bilíngue ou coordenador ou especialista"),
            8000,
            IF($N626 = 7 + N("Diretor"),
                15000,
                IF($N626 = 14 + N("Gerente"),
                    12000,
                    IF($N626 = 9 + N("Estagiário"),
                        705,
                        IF($N626 = 10 + N("Trainee"),
                            805,
                            IF($N626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IF($L626 = 7,
  500,
  IF($L626 = 8,
    1000,
    IF($L626 = 9,
      1500,
      IF($L626 = 10,
        2000,
        0
      )
    )
  )
)
+
N("Adicional no salário por área")
+
IF($M626 = 14 + N("Tecnologia da Informação"),
  120,
  IF($M626 = 16 + N("Vendas"),
    110,
    IF($M626 = 15 + N("Jurídico"),
      100,
      IF(OR($M626 = 8, $M626 = 9, $M626 = 11) + N("Recursos humanos ou comercial ou comunicação e marketing"),
        80,
        0
      )
    )
  )
)
+
N("Adicionando pegadinha")
+
IF(AND($M626 = 16, $L626 = 9, $N626 = 11) + N("Se for de vendas, com mestrado, analista sênior"),
  IF($J626 = 5,
    100,
    0
  )
  +
  IF($H626 = "M",
    200,
    0
  ),
  0
)</f>
        <v>23000</v>
      </c>
    </row>
    <row r="627" spans="1:22" x14ac:dyDescent="0.2">
      <c r="A627" s="7" cm="1">
        <f t="array" aca="1" ref="A627" ca="1">INDEX(Companies!$A:$A,RANDBETWEEN(2,COUNTA(Companies!$A:$A)),1)</f>
        <v>2</v>
      </c>
      <c r="B627" s="5">
        <f t="shared" si="90"/>
        <v>626</v>
      </c>
      <c r="C627" s="6">
        <f t="shared" ca="1" si="91"/>
        <v>1</v>
      </c>
      <c r="D627" s="7">
        <f ca="1">IF($B627 = 1 + N("Presidente"),
    127,
    IF($B627 = 2 + N("Vice-Presidente"),
        72,
        IF($B627 = 3 + N("Secretária bilíngue"),
            13,
            RANDBETWEEN(5,COUNT(Name!$A:$A) + 1)
        )
    )
)</f>
        <v>108</v>
      </c>
      <c r="E627" s="7" t="str">
        <f ca="1" xml:space="preserve">
VLOOKUP(
  $D627,
  Name!$A:$B,
  2,
  FALSE
)
&amp; " " &amp;
IF($B627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de Oliveira Caruso</v>
      </c>
      <c r="F627" s="7">
        <v>2</v>
      </c>
      <c r="G627" s="7" t="str" cm="1">
        <f t="array" aca="1" ref="G627" ca="1">VLOOKUP(INDEX(States!$B:$B,RANDBETWEEN(2,COUNTA(States!$A:$A)),1),States!$B:$C,2,FALSE)</f>
        <v>PORTO</v>
      </c>
      <c r="H627" s="7" t="str">
        <f ca="1">VLOOKUP($D627,Name!$A:$C,3,FALSE)</f>
        <v>M</v>
      </c>
      <c r="I627" s="7" cm="1">
        <f t="array" aca="1" ref="I627" ca="1">INDEX('Marital status'!$A:$A,RANDBETWEEN(2,COUNTA('Marital status'!$A:$A)),1)</f>
        <v>2</v>
      </c>
      <c r="J627" s="7">
        <f t="shared" ca="1" si="92"/>
        <v>5</v>
      </c>
      <c r="K627" s="8">
        <f t="shared" ca="1" si="93"/>
        <v>35731</v>
      </c>
      <c r="L627" s="6">
        <f t="shared" ca="1" si="94"/>
        <v>4</v>
      </c>
      <c r="M627" s="7">
        <f ca="1" xml:space="preserve">
  IF(OR($N627 = 2, $N627 = 3, $N627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27" s="6">
        <f t="shared" ca="1" si="95"/>
        <v>8</v>
      </c>
      <c r="O627" s="7" t="str">
        <f ca="1">VLOOKUP($N627,Roles!$A:$B,2,FALSE)</f>
        <v>Analyst</v>
      </c>
      <c r="P627" s="6">
        <f t="shared" ca="1" si="96"/>
        <v>3</v>
      </c>
      <c r="Q627" s="8">
        <f ca="1" xml:space="preserve">
IF(
  OR(
    $N627=5,$N627=6,$N627=7,$N627=8,$N627=14
  ),
  36161,
  IF(
     (
      (TODAY() - $K627) / 365
     ) &lt; 19,
      TODAY(),
      RANDBETWEEN(36161,TODAY())
  )
)</f>
        <v>36161</v>
      </c>
      <c r="R627" s="6">
        <f ca="1">RANDBETWEEN(2,COUNTA('Recruitment source'!$A:$A))</f>
        <v>2</v>
      </c>
      <c r="S627" s="8" t="e">
        <f t="shared" ca="1" si="97"/>
        <v>#N/A</v>
      </c>
      <c r="T627" s="6" t="e">
        <f t="shared" ca="1" si="98"/>
        <v>#N/A</v>
      </c>
      <c r="U627" s="6">
        <f t="shared" ca="1" si="99"/>
        <v>5</v>
      </c>
      <c r="V627" s="1">
        <f ca="1" xml:space="preserve">
IF($N627 = 5 + N("Presidente"),
    27000,
    IF($N627 = 6 + N("Vice-presidente"),
        23000,
        IF(OR($N627 = 8, $N627= 13, $N627 = 12) + N("Secretária bilíngue ou coordenador ou especialista"),
            8000,
            IF($N627 = 7 + N("Diretor"),
                15000,
                IF($N627 = 14 + N("Gerente"),
                    12000,
                    IF($N627 = 9 + N("Estagiário"),
                        705,
                        IF($N627 = 10 + N("Trainee"),
                            805,
                            IF($N627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IF($L627 = 7,
  500,
  IF($L627 = 8,
    1000,
    IF($L627 = 9,
      1500,
      IF($L627 = 10,
        2000,
        0
      )
    )
  )
)
+
N("Adicional no salário por área")
+
IF($M627 = 14 + N("Tecnologia da Informação"),
  120,
  IF($M627 = 16 + N("Vendas"),
    110,
    IF($M627 = 15 + N("Jurídico"),
      100,
      IF(OR($M627 = 8, $M627 = 9, $M627 = 11) + N("Recursos humanos ou comercial ou comunicação e marketing"),
        80,
        0
      )
    )
  )
)
+
N("Adicionando pegadinha")
+
IF(AND($M627 = 16, $L627 = 9, $N627 = 11) + N("Se for de vendas, com mestrado, analista sênior"),
  IF($J627 = 5,
    100,
    0
  )
  +
  IF($H627 = "M",
    200,
    0
  ),
  0
)</f>
        <v>8080</v>
      </c>
    </row>
    <row r="628" spans="1:22" x14ac:dyDescent="0.2">
      <c r="A628" s="7" cm="1">
        <f t="array" aca="1" ref="A628" ca="1">INDEX(Companies!$A:$A,RANDBETWEEN(2,COUNTA(Companies!$A:$A)),1)</f>
        <v>2</v>
      </c>
      <c r="B628" s="5">
        <f t="shared" si="90"/>
        <v>627</v>
      </c>
      <c r="C628" s="6">
        <f t="shared" ca="1" si="91"/>
        <v>1</v>
      </c>
      <c r="D628" s="7">
        <f ca="1">IF($B628 = 1 + N("Presidente"),
    127,
    IF($B628 = 2 + N("Vice-Presidente"),
        72,
        IF($B628 = 3 + N("Secretária bilíngue"),
            13,
            RANDBETWEEN(5,COUNT(Name!$A:$A) + 1)
        )
    )
)</f>
        <v>225</v>
      </c>
      <c r="E628" s="7" t="str">
        <f ca="1" xml:space="preserve">
VLOOKUP(
  $D628,
  Name!$A:$B,
  2,
  FALSE
)
&amp; " " &amp;
IF($B628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Coelho Faro</v>
      </c>
      <c r="F628" s="7">
        <v>2</v>
      </c>
      <c r="G628" s="7" t="str" cm="1">
        <f t="array" aca="1" ref="G628" ca="1">VLOOKUP(INDEX(States!$B:$B,RANDBETWEEN(2,COUNTA(States!$A:$A)),1),States!$B:$C,2,FALSE)</f>
        <v>Viana do Castelo</v>
      </c>
      <c r="H628" s="7" t="str">
        <f ca="1">VLOOKUP($D628,Name!$A:$C,3,FALSE)</f>
        <v>M</v>
      </c>
      <c r="I628" s="7" cm="1">
        <f t="array" aca="1" ref="I628" ca="1">INDEX('Marital status'!$A:$A,RANDBETWEEN(2,COUNTA('Marital status'!$A:$A)),1)</f>
        <v>5</v>
      </c>
      <c r="J628" s="7">
        <f t="shared" ca="1" si="92"/>
        <v>2</v>
      </c>
      <c r="K628" s="8">
        <f t="shared" ca="1" si="93"/>
        <v>32459</v>
      </c>
      <c r="L628" s="6">
        <f t="shared" ca="1" si="94"/>
        <v>4</v>
      </c>
      <c r="M628" s="7">
        <f ca="1" xml:space="preserve">
  IF(OR($N628 = 2, $N628 = 3, $N628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628" s="6">
        <f t="shared" ca="1" si="95"/>
        <v>6</v>
      </c>
      <c r="O628" s="7" t="str">
        <f ca="1">VLOOKUP($N628,Roles!$A:$B,2,FALSE)</f>
        <v>Intern</v>
      </c>
      <c r="P628" s="6" t="e">
        <f t="shared" ca="1" si="96"/>
        <v>#N/A</v>
      </c>
      <c r="Q628" s="8">
        <f ca="1" xml:space="preserve">
IF(
  OR(
    $N628=5,$N628=6,$N628=7,$N628=8,$N628=14
  ),
  36161,
  IF(
     (
      (TODAY() - $K628) / 365
     ) &lt; 19,
      TODAY(),
      RANDBETWEEN(36161,TODAY())
  )
)</f>
        <v>36161</v>
      </c>
      <c r="R628" s="6">
        <f ca="1">RANDBETWEEN(2,COUNTA('Recruitment source'!$A:$A))</f>
        <v>5</v>
      </c>
      <c r="S628" s="8" t="e">
        <f t="shared" ca="1" si="97"/>
        <v>#N/A</v>
      </c>
      <c r="T628" s="6" t="e">
        <f t="shared" ca="1" si="98"/>
        <v>#N/A</v>
      </c>
      <c r="U628" s="6">
        <f t="shared" ca="1" si="99"/>
        <v>4</v>
      </c>
      <c r="V628" s="1">
        <f ca="1" xml:space="preserve">
IF($N628 = 5 + N("Presidente"),
    27000,
    IF($N628 = 6 + N("Vice-presidente"),
        23000,
        IF(OR($N628 = 8, $N628= 13, $N628 = 12) + N("Secretária bilíngue ou coordenador ou especialista"),
            8000,
            IF($N628 = 7 + N("Diretor"),
                15000,
                IF($N628 = 14 + N("Gerente"),
                    12000,
                    IF($N628 = 9 + N("Estagiário"),
                        705,
                        IF($N628 = 10 + N("Trainee"),
                            805,
                            IF($N628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IF($L628 = 7,
  500,
  IF($L628 = 8,
    1000,
    IF($L628 = 9,
      1500,
      IF($L628 = 10,
        2000,
        0
      )
    )
  )
)
+
N("Adicional no salário por área")
+
IF($M628 = 14 + N("Tecnologia da Informação"),
  120,
  IF($M628 = 16 + N("Vendas"),
    110,
    IF($M628 = 15 + N("Jurídico"),
      100,
      IF(OR($M628 = 8, $M628 = 9, $M628 = 11) + N("Recursos humanos ou comercial ou comunicação e marketing"),
        80,
        0
      )
    )
  )
)
+
N("Adicionando pegadinha")
+
IF(AND($M628 = 16, $L628 = 9, $N628 = 11) + N("Se for de vendas, com mestrado, analista sênior"),
  IF($J628 = 5,
    100,
    0
  )
  +
  IF($H628 = "M",
    200,
    0
  ),
  0
)</f>
        <v>23000</v>
      </c>
    </row>
    <row r="629" spans="1:22" x14ac:dyDescent="0.2">
      <c r="A629" s="7" cm="1">
        <f t="array" aca="1" ref="A629" ca="1">INDEX(Companies!$A:$A,RANDBETWEEN(2,COUNTA(Companies!$A:$A)),1)</f>
        <v>2</v>
      </c>
      <c r="B629" s="5">
        <f t="shared" si="90"/>
        <v>628</v>
      </c>
      <c r="C629" s="6">
        <f t="shared" ca="1" si="91"/>
        <v>1</v>
      </c>
      <c r="D629" s="7">
        <f ca="1">IF($B629 = 1 + N("Presidente"),
    127,
    IF($B629 = 2 + N("Vice-Presidente"),
        72,
        IF($B629 = 3 + N("Secretária bilíngue"),
            13,
            RANDBETWEEN(5,COUNT(Name!$A:$A) + 1)
        )
    )
)</f>
        <v>225</v>
      </c>
      <c r="E629" s="7" t="str">
        <f ca="1" xml:space="preserve">
VLOOKUP(
  $D629,
  Name!$A:$B,
  2,
  FALSE
)
&amp; " " &amp;
IF($B629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Aragão Soares</v>
      </c>
      <c r="F629" s="7">
        <v>2</v>
      </c>
      <c r="G629" s="7" t="str" cm="1">
        <f t="array" aca="1" ref="G629" ca="1">VLOOKUP(INDEX(States!$B:$B,RANDBETWEEN(2,COUNTA(States!$A:$A)),1),States!$B:$C,2,FALSE)</f>
        <v>Beja</v>
      </c>
      <c r="H629" s="7" t="str">
        <f ca="1">VLOOKUP($D629,Name!$A:$C,3,FALSE)</f>
        <v>M</v>
      </c>
      <c r="I629" s="7" cm="1">
        <f t="array" aca="1" ref="I629" ca="1">INDEX('Marital status'!$A:$A,RANDBETWEEN(2,COUNTA('Marital status'!$A:$A)),1)</f>
        <v>5</v>
      </c>
      <c r="J629" s="7">
        <f t="shared" ca="1" si="92"/>
        <v>2</v>
      </c>
      <c r="K629" s="8">
        <f t="shared" ca="1" si="93"/>
        <v>37404</v>
      </c>
      <c r="L629" s="6">
        <f t="shared" ca="1" si="94"/>
        <v>5</v>
      </c>
      <c r="M629" s="7">
        <f ca="1" xml:space="preserve">
  IF(OR($N629 = 2, $N629 = 3, $N629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29" s="6">
        <f t="shared" ca="1" si="95"/>
        <v>8</v>
      </c>
      <c r="O629" s="7" t="str">
        <f ca="1">VLOOKUP($N629,Roles!$A:$B,2,FALSE)</f>
        <v>Analyst</v>
      </c>
      <c r="P629" s="6">
        <f t="shared" ca="1" si="96"/>
        <v>4</v>
      </c>
      <c r="Q629" s="8">
        <f ca="1" xml:space="preserve">
IF(
  OR(
    $N629=5,$N629=6,$N629=7,$N629=8,$N629=14
  ),
  36161,
  IF(
     (
      (TODAY() - $K629) / 365
     ) &lt; 19,
      TODAY(),
      RANDBETWEEN(36161,TODAY())
  )
)</f>
        <v>36161</v>
      </c>
      <c r="R629" s="6">
        <f ca="1">RANDBETWEEN(2,COUNTA('Recruitment source'!$A:$A))</f>
        <v>11</v>
      </c>
      <c r="S629" s="8" t="e">
        <f t="shared" ca="1" si="97"/>
        <v>#N/A</v>
      </c>
      <c r="T629" s="6" t="e">
        <f t="shared" ca="1" si="98"/>
        <v>#N/A</v>
      </c>
      <c r="U629" s="6">
        <f t="shared" ca="1" si="99"/>
        <v>2</v>
      </c>
      <c r="V629" s="1">
        <f ca="1" xml:space="preserve">
IF($N629 = 5 + N("Presidente"),
    27000,
    IF($N629 = 6 + N("Vice-presidente"),
        23000,
        IF(OR($N629 = 8, $N629= 13, $N629 = 12) + N("Secretária bilíngue ou coordenador ou especialista"),
            8000,
            IF($N629 = 7 + N("Diretor"),
                15000,
                IF($N629 = 14 + N("Gerente"),
                    12000,
                    IF($N629 = 9 + N("Estagiário"),
                        705,
                        IF($N629 = 10 + N("Trainee"),
                            805,
                            IF($N629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IF($L629 = 7,
  500,
  IF($L629 = 8,
    1000,
    IF($L629 = 9,
      1500,
      IF($L629 = 10,
        2000,
        0
      )
    )
  )
)
+
N("Adicional no salário por área")
+
IF($M629 = 14 + N("Tecnologia da Informação"),
  120,
  IF($M629 = 16 + N("Vendas"),
    110,
    IF($M629 = 15 + N("Jurídico"),
      100,
      IF(OR($M629 = 8, $M629 = 9, $M629 = 11) + N("Recursos humanos ou comercial ou comunicação e marketing"),
        80,
        0
      )
    )
  )
)
+
N("Adicionando pegadinha")
+
IF(AND($M629 = 16, $L629 = 9, $N629 = 11) + N("Se for de vendas, com mestrado, analista sênior"),
  IF($J629 = 5,
    100,
    0
  )
  +
  IF($H629 = "M",
    200,
    0
  ),
  0
)</f>
        <v>8080</v>
      </c>
    </row>
    <row r="630" spans="1:22" x14ac:dyDescent="0.2">
      <c r="A630" s="7" cm="1">
        <f t="array" aca="1" ref="A630" ca="1">INDEX(Companies!$A:$A,RANDBETWEEN(2,COUNTA(Companies!$A:$A)),1)</f>
        <v>2</v>
      </c>
      <c r="B630" s="5">
        <f t="shared" si="90"/>
        <v>629</v>
      </c>
      <c r="C630" s="6">
        <f t="shared" ca="1" si="91"/>
        <v>1</v>
      </c>
      <c r="D630" s="7">
        <f ca="1">IF($B630 = 1 + N("Presidente"),
    127,
    IF($B630 = 2 + N("Vice-Presidente"),
        72,
        IF($B630 = 3 + N("Secretária bilíngue"),
            13,
            RANDBETWEEN(5,COUNT(Name!$A:$A) + 1)
        )
    )
)</f>
        <v>93</v>
      </c>
      <c r="E630" s="7" t="str">
        <f ca="1" xml:space="preserve">
VLOOKUP(
  $D630,
  Name!$A:$B,
  2,
  FALSE
)
&amp; " " &amp;
IF($B630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César dos Santos Longo</v>
      </c>
      <c r="F630" s="7">
        <v>2</v>
      </c>
      <c r="G630" s="7" t="str" cm="1">
        <f t="array" aca="1" ref="G630" ca="1">VLOOKUP(INDEX(States!$B:$B,RANDBETWEEN(2,COUNTA(States!$A:$A)),1),States!$B:$C,2,FALSE)</f>
        <v>Madeira</v>
      </c>
      <c r="H630" s="7" t="str">
        <f ca="1">VLOOKUP($D630,Name!$A:$C,3,FALSE)</f>
        <v>M</v>
      </c>
      <c r="I630" s="7" cm="1">
        <f t="array" aca="1" ref="I630" ca="1">INDEX('Marital status'!$A:$A,RANDBETWEEN(2,COUNTA('Marital status'!$A:$A)),1)</f>
        <v>5</v>
      </c>
      <c r="J630" s="7">
        <f t="shared" ca="1" si="92"/>
        <v>3</v>
      </c>
      <c r="K630" s="8">
        <f t="shared" ca="1" si="93"/>
        <v>33613</v>
      </c>
      <c r="L630" s="6">
        <f t="shared" ca="1" si="94"/>
        <v>4</v>
      </c>
      <c r="M630" s="7">
        <f ca="1" xml:space="preserve">
  IF(OR($N630 = 2, $N630 = 3, $N630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30" s="6">
        <f t="shared" ca="1" si="95"/>
        <v>7</v>
      </c>
      <c r="O630" s="7" t="str">
        <f ca="1">VLOOKUP($N630,Roles!$A:$B,2,FALSE)</f>
        <v>Trainee</v>
      </c>
      <c r="P630" s="6" t="e">
        <f t="shared" ca="1" si="96"/>
        <v>#N/A</v>
      </c>
      <c r="Q630" s="8">
        <f ca="1" xml:space="preserve">
IF(
  OR(
    $N630=5,$N630=6,$N630=7,$N630=8,$N630=14
  ),
  36161,
  IF(
     (
      (TODAY() - $K630) / 365
     ) &lt; 19,
      TODAY(),
      RANDBETWEEN(36161,TODAY())
  )
)</f>
        <v>36161</v>
      </c>
      <c r="R630" s="6">
        <f ca="1">RANDBETWEEN(2,COUNTA('Recruitment source'!$A:$A))</f>
        <v>5</v>
      </c>
      <c r="S630" s="8" t="e">
        <f t="shared" ca="1" si="97"/>
        <v>#N/A</v>
      </c>
      <c r="T630" s="6" t="e">
        <f t="shared" ca="1" si="98"/>
        <v>#N/A</v>
      </c>
      <c r="U630" s="6">
        <f t="shared" ca="1" si="99"/>
        <v>2</v>
      </c>
      <c r="V630" s="1">
        <f ca="1" xml:space="preserve">
IF($N630 = 5 + N("Presidente"),
    27000,
    IF($N630 = 6 + N("Vice-presidente"),
        23000,
        IF(OR($N630 = 8, $N630= 13, $N630 = 12) + N("Secretária bilíngue ou coordenador ou especialista"),
            8000,
            IF($N630 = 7 + N("Diretor"),
                15000,
                IF($N630 = 14 + N("Gerente"),
                    12000,
                    IF($N630 = 9 + N("Estagiário"),
                        705,
                        IF($N630 = 10 + N("Trainee"),
                            805,
                            IF($N630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IF($L630 = 7,
  500,
  IF($L630 = 8,
    1000,
    IF($L630 = 9,
      1500,
      IF($L630 = 10,
        2000,
        0
      )
    )
  )
)
+
N("Adicional no salário por área")
+
IF($M630 = 14 + N("Tecnologia da Informação"),
  120,
  IF($M630 = 16 + N("Vendas"),
    110,
    IF($M630 = 15 + N("Jurídico"),
      100,
      IF(OR($M630 = 8, $M630 = 9, $M630 = 11) + N("Recursos humanos ou comercial ou comunicação e marketing"),
        80,
        0
      )
    )
  )
)
+
N("Adicionando pegadinha")
+
IF(AND($M630 = 16, $L630 = 9, $N630 = 11) + N("Se for de vendas, com mestrado, analista sênior"),
  IF($J630 = 5,
    100,
    0
  )
  +
  IF($H630 = "M",
    200,
    0
  ),
  0
)</f>
        <v>15000</v>
      </c>
    </row>
    <row r="631" spans="1:22" x14ac:dyDescent="0.2">
      <c r="A631" s="7" cm="1">
        <f t="array" aca="1" ref="A631" ca="1">INDEX(Companies!$A:$A,RANDBETWEEN(2,COUNTA(Companies!$A:$A)),1)</f>
        <v>2</v>
      </c>
      <c r="B631" s="5">
        <f t="shared" si="90"/>
        <v>630</v>
      </c>
      <c r="C631" s="6">
        <f t="shared" ca="1" si="91"/>
        <v>1</v>
      </c>
      <c r="D631" s="7">
        <f ca="1">IF($B631 = 1 + N("Presidente"),
    127,
    IF($B631 = 2 + N("Vice-Presidente"),
        72,
        IF($B631 = 3 + N("Secretária bilíngue"),
            13,
            RANDBETWEEN(5,COUNT(Name!$A:$A) + 1)
        )
    )
)</f>
        <v>223</v>
      </c>
      <c r="E631" s="7" t="str">
        <f ca="1" xml:space="preserve">
VLOOKUP(
  $D631,
  Name!$A:$B,
  2,
  FALSE
)
&amp; " " &amp;
IF($B631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Sá Dias</v>
      </c>
      <c r="F631" s="7">
        <v>2</v>
      </c>
      <c r="G631" s="7" t="str" cm="1">
        <f t="array" aca="1" ref="G631" ca="1">VLOOKUP(INDEX(States!$B:$B,RANDBETWEEN(2,COUNTA(States!$A:$A)),1),States!$B:$C,2,FALSE)</f>
        <v>Leiria</v>
      </c>
      <c r="H631" s="7" t="str">
        <f ca="1">VLOOKUP($D631,Name!$A:$C,3,FALSE)</f>
        <v>M</v>
      </c>
      <c r="I631" s="7" cm="1">
        <f t="array" aca="1" ref="I631" ca="1">INDEX('Marital status'!$A:$A,RANDBETWEEN(2,COUNTA('Marital status'!$A:$A)),1)</f>
        <v>6</v>
      </c>
      <c r="J631" s="7">
        <f t="shared" ca="1" si="92"/>
        <v>2</v>
      </c>
      <c r="K631" s="8">
        <f t="shared" ca="1" si="93"/>
        <v>33718</v>
      </c>
      <c r="L631" s="6">
        <f t="shared" ca="1" si="94"/>
        <v>4</v>
      </c>
      <c r="M631" s="7">
        <f ca="1" xml:space="preserve">
  IF(OR($N631 = 2, $N631 = 3, $N631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31" s="6">
        <f t="shared" ca="1" si="95"/>
        <v>8</v>
      </c>
      <c r="O631" s="7" t="str">
        <f ca="1">VLOOKUP($N631,Roles!$A:$B,2,FALSE)</f>
        <v>Analyst</v>
      </c>
      <c r="P631" s="6">
        <f t="shared" ca="1" si="96"/>
        <v>3</v>
      </c>
      <c r="Q631" s="8">
        <f ca="1" xml:space="preserve">
IF(
  OR(
    $N631=5,$N631=6,$N631=7,$N631=8,$N631=14
  ),
  36161,
  IF(
     (
      (TODAY() - $K631) / 365
     ) &lt; 19,
      TODAY(),
      RANDBETWEEN(36161,TODAY())
  )
)</f>
        <v>36161</v>
      </c>
      <c r="R631" s="6">
        <f ca="1">RANDBETWEEN(2,COUNTA('Recruitment source'!$A:$A))</f>
        <v>8</v>
      </c>
      <c r="S631" s="8" t="e">
        <f t="shared" ca="1" si="97"/>
        <v>#N/A</v>
      </c>
      <c r="T631" s="6" t="e">
        <f t="shared" ca="1" si="98"/>
        <v>#N/A</v>
      </c>
      <c r="U631" s="6">
        <f t="shared" ca="1" si="99"/>
        <v>4</v>
      </c>
      <c r="V631" s="1">
        <f ca="1" xml:space="preserve">
IF($N631 = 5 + N("Presidente"),
    27000,
    IF($N631 = 6 + N("Vice-presidente"),
        23000,
        IF(OR($N631 = 8, $N631= 13, $N631 = 12) + N("Secretária bilíngue ou coordenador ou especialista"),
            8000,
            IF($N631 = 7 + N("Diretor"),
                15000,
                IF($N631 = 14 + N("Gerente"),
                    12000,
                    IF($N631 = 9 + N("Estagiário"),
                        705,
                        IF($N631 = 10 + N("Trainee"),
                            805,
                            IF($N631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IF($L631 = 7,
  500,
  IF($L631 = 8,
    1000,
    IF($L631 = 9,
      1500,
      IF($L631 = 10,
        2000,
        0
      )
    )
  )
)
+
N("Adicional no salário por área")
+
IF($M631 = 14 + N("Tecnologia da Informação"),
  120,
  IF($M631 = 16 + N("Vendas"),
    110,
    IF($M631 = 15 + N("Jurídico"),
      100,
      IF(OR($M631 = 8, $M631 = 9, $M631 = 11) + N("Recursos humanos ou comercial ou comunicação e marketing"),
        80,
        0
      )
    )
  )
)
+
N("Adicionando pegadinha")
+
IF(AND($M631 = 16, $L631 = 9, $N631 = 11) + N("Se for de vendas, com mestrado, analista sênior"),
  IF($J631 = 5,
    100,
    0
  )
  +
  IF($H631 = "M",
    200,
    0
  ),
  0
)</f>
        <v>8000</v>
      </c>
    </row>
    <row r="632" spans="1:22" x14ac:dyDescent="0.2">
      <c r="A632" s="7" cm="1">
        <f t="array" aca="1" ref="A632" ca="1">INDEX(Companies!$A:$A,RANDBETWEEN(2,COUNTA(Companies!$A:$A)),1)</f>
        <v>2</v>
      </c>
      <c r="B632" s="5">
        <f t="shared" si="90"/>
        <v>631</v>
      </c>
      <c r="C632" s="6">
        <f t="shared" ca="1" si="91"/>
        <v>1</v>
      </c>
      <c r="D632" s="7">
        <f ca="1">IF($B632 = 1 + N("Presidente"),
    127,
    IF($B632 = 2 + N("Vice-Presidente"),
        72,
        IF($B632 = 3 + N("Secretária bilíngue"),
            13,
            RANDBETWEEN(5,COUNT(Name!$A:$A) + 1)
        )
    )
)</f>
        <v>188</v>
      </c>
      <c r="E632" s="7" t="str">
        <f ca="1" xml:space="preserve">
VLOOKUP(
  $D632,
  Name!$A:$B,
  2,
  FALSE
)
&amp; " " &amp;
IF($B632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Dantas Fernandes</v>
      </c>
      <c r="F632" s="7">
        <v>2</v>
      </c>
      <c r="G632" s="7" t="str" cm="1">
        <f t="array" aca="1" ref="G632" ca="1">VLOOKUP(INDEX(States!$B:$B,RANDBETWEEN(2,COUNTA(States!$A:$A)),1),States!$B:$C,2,FALSE)</f>
        <v>Faro</v>
      </c>
      <c r="H632" s="7" t="str">
        <f ca="1">VLOOKUP($D632,Name!$A:$C,3,FALSE)</f>
        <v>M</v>
      </c>
      <c r="I632" s="7" cm="1">
        <f t="array" aca="1" ref="I632" ca="1">INDEX('Marital status'!$A:$A,RANDBETWEEN(2,COUNTA('Marital status'!$A:$A)),1)</f>
        <v>4</v>
      </c>
      <c r="J632" s="7">
        <f t="shared" ca="1" si="92"/>
        <v>2</v>
      </c>
      <c r="K632" s="8">
        <f t="shared" ca="1" si="93"/>
        <v>33178</v>
      </c>
      <c r="L632" s="6">
        <f t="shared" ca="1" si="94"/>
        <v>4</v>
      </c>
      <c r="M632" s="7">
        <f ca="1" xml:space="preserve">
  IF(OR($N632 = 2, $N632 = 3, $N632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32" s="6">
        <f t="shared" ca="1" si="95"/>
        <v>7</v>
      </c>
      <c r="O632" s="7" t="str">
        <f ca="1">VLOOKUP($N632,Roles!$A:$B,2,FALSE)</f>
        <v>Trainee</v>
      </c>
      <c r="P632" s="6" t="e">
        <f t="shared" ca="1" si="96"/>
        <v>#N/A</v>
      </c>
      <c r="Q632" s="8">
        <f ca="1" xml:space="preserve">
IF(
  OR(
    $N632=5,$N632=6,$N632=7,$N632=8,$N632=14
  ),
  36161,
  IF(
     (
      (TODAY() - $K632) / 365
     ) &lt; 19,
      TODAY(),
      RANDBETWEEN(36161,TODAY())
  )
)</f>
        <v>36161</v>
      </c>
      <c r="R632" s="6">
        <f ca="1">RANDBETWEEN(2,COUNTA('Recruitment source'!$A:$A))</f>
        <v>11</v>
      </c>
      <c r="S632" s="8" t="e">
        <f t="shared" ca="1" si="97"/>
        <v>#N/A</v>
      </c>
      <c r="T632" s="6" t="e">
        <f t="shared" ca="1" si="98"/>
        <v>#N/A</v>
      </c>
      <c r="U632" s="6">
        <f t="shared" ca="1" si="99"/>
        <v>5</v>
      </c>
      <c r="V632" s="1">
        <f ca="1" xml:space="preserve">
IF($N632 = 5 + N("Presidente"),
    27000,
    IF($N632 = 6 + N("Vice-presidente"),
        23000,
        IF(OR($N632 = 8, $N632= 13, $N632 = 12) + N("Secretária bilíngue ou coordenador ou especialista"),
            8000,
            IF($N632 = 7 + N("Diretor"),
                15000,
                IF($N632 = 14 + N("Gerente"),
                    12000,
                    IF($N632 = 9 + N("Estagiário"),
                        705,
                        IF($N632 = 10 + N("Trainee"),
                            805,
                            IF($N632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IF($L632 = 7,
  500,
  IF($L632 = 8,
    1000,
    IF($L632 = 9,
      1500,
      IF($L632 = 10,
        2000,
        0
      )
    )
  )
)
+
N("Adicional no salário por área")
+
IF($M632 = 14 + N("Tecnologia da Informação"),
  120,
  IF($M632 = 16 + N("Vendas"),
    110,
    IF($M632 = 15 + N("Jurídico"),
      100,
      IF(OR($M632 = 8, $M632 = 9, $M632 = 11) + N("Recursos humanos ou comercial ou comunicação e marketing"),
        80,
        0
      )
    )
  )
)
+
N("Adicionando pegadinha")
+
IF(AND($M632 = 16, $L632 = 9, $N632 = 11) + N("Se for de vendas, com mestrado, analista sênior"),
  IF($J632 = 5,
    100,
    0
  )
  +
  IF($H632 = "M",
    200,
    0
  ),
  0
)</f>
        <v>15000</v>
      </c>
    </row>
    <row r="633" spans="1:22" x14ac:dyDescent="0.2">
      <c r="A633" s="7" cm="1">
        <f t="array" aca="1" ref="A633" ca="1">INDEX(Companies!$A:$A,RANDBETWEEN(2,COUNTA(Companies!$A:$A)),1)</f>
        <v>2</v>
      </c>
      <c r="B633" s="5">
        <f t="shared" si="90"/>
        <v>632</v>
      </c>
      <c r="C633" s="6">
        <f t="shared" ca="1" si="91"/>
        <v>1</v>
      </c>
      <c r="D633" s="7">
        <f ca="1">IF($B633 = 1 + N("Presidente"),
    127,
    IF($B633 = 2 + N("Vice-Presidente"),
        72,
        IF($B633 = 3 + N("Secretária bilíngue"),
            13,
            RANDBETWEEN(5,COUNT(Name!$A:$A) + 1)
        )
    )
)</f>
        <v>231</v>
      </c>
      <c r="E633" s="7" t="str">
        <f ca="1" xml:space="preserve">
VLOOKUP(
  $D633,
  Name!$A:$B,
  2,
  FALSE
)
&amp; " " &amp;
IF($B633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Monteiro Malafaia</v>
      </c>
      <c r="F633" s="7">
        <v>2</v>
      </c>
      <c r="G633" s="7" t="str" cm="1">
        <f t="array" aca="1" ref="G633" ca="1">VLOOKUP(INDEX(States!$B:$B,RANDBETWEEN(2,COUNTA(States!$A:$A)),1),States!$B:$C,2,FALSE)</f>
        <v>Vila Real</v>
      </c>
      <c r="H633" s="7" t="str">
        <f ca="1">VLOOKUP($D633,Name!$A:$C,3,FALSE)</f>
        <v>F</v>
      </c>
      <c r="I633" s="7" cm="1">
        <f t="array" aca="1" ref="I633" ca="1">INDEX('Marital status'!$A:$A,RANDBETWEEN(2,COUNTA('Marital status'!$A:$A)),1)</f>
        <v>2</v>
      </c>
      <c r="J633" s="7">
        <f t="shared" ca="1" si="92"/>
        <v>2</v>
      </c>
      <c r="K633" s="8">
        <f t="shared" ca="1" si="93"/>
        <v>37410</v>
      </c>
      <c r="L633" s="6">
        <f t="shared" ca="1" si="94"/>
        <v>5</v>
      </c>
      <c r="M633" s="7">
        <f ca="1" xml:space="preserve">
  IF(OR($N633 = 2, $N633 = 3, $N633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633" s="6">
        <f t="shared" ca="1" si="95"/>
        <v>8</v>
      </c>
      <c r="O633" s="7" t="str">
        <f ca="1">VLOOKUP($N633,Roles!$A:$B,2,FALSE)</f>
        <v>Analyst</v>
      </c>
      <c r="P633" s="6">
        <f t="shared" ca="1" si="96"/>
        <v>2</v>
      </c>
      <c r="Q633" s="8">
        <f ca="1" xml:space="preserve">
IF(
  OR(
    $N633=5,$N633=6,$N633=7,$N633=8,$N633=14
  ),
  36161,
  IF(
     (
      (TODAY() - $K633) / 365
     ) &lt; 19,
      TODAY(),
      RANDBETWEEN(36161,TODAY())
  )
)</f>
        <v>36161</v>
      </c>
      <c r="R633" s="6">
        <f ca="1">RANDBETWEEN(2,COUNTA('Recruitment source'!$A:$A))</f>
        <v>5</v>
      </c>
      <c r="S633" s="8" t="e">
        <f t="shared" ca="1" si="97"/>
        <v>#N/A</v>
      </c>
      <c r="T633" s="6" t="e">
        <f t="shared" ca="1" si="98"/>
        <v>#N/A</v>
      </c>
      <c r="U633" s="6">
        <f t="shared" ca="1" si="99"/>
        <v>4</v>
      </c>
      <c r="V633" s="1">
        <f ca="1" xml:space="preserve">
IF($N633 = 5 + N("Presidente"),
    27000,
    IF($N633 = 6 + N("Vice-presidente"),
        23000,
        IF(OR($N633 = 8, $N633= 13, $N633 = 12) + N("Secretária bilíngue ou coordenador ou especialista"),
            8000,
            IF($N633 = 7 + N("Diretor"),
                15000,
                IF($N633 = 14 + N("Gerente"),
                    12000,
                    IF($N633 = 9 + N("Estagiário"),
                        705,
                        IF($N633 = 10 + N("Trainee"),
                            805,
                            IF($N633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IF($L633 = 7,
  500,
  IF($L633 = 8,
    1000,
    IF($L633 = 9,
      1500,
      IF($L633 = 10,
        2000,
        0
      )
    )
  )
)
+
N("Adicional no salário por área")
+
IF($M633 = 14 + N("Tecnologia da Informação"),
  120,
  IF($M633 = 16 + N("Vendas"),
    110,
    IF($M633 = 15 + N("Jurídico"),
      100,
      IF(OR($M633 = 8, $M633 = 9, $M633 = 11) + N("Recursos humanos ou comercial ou comunicação e marketing"),
        80,
        0
      )
    )
  )
)
+
N("Adicionando pegadinha")
+
IF(AND($M633 = 16, $L633 = 9, $N633 = 11) + N("Se for de vendas, com mestrado, analista sênior"),
  IF($J633 = 5,
    100,
    0
  )
  +
  IF($H633 = "M",
    200,
    0
  ),
  0
)</f>
        <v>8000</v>
      </c>
    </row>
    <row r="634" spans="1:22" x14ac:dyDescent="0.2">
      <c r="A634" s="7" cm="1">
        <f t="array" aca="1" ref="A634" ca="1">INDEX(Companies!$A:$A,RANDBETWEEN(2,COUNTA(Companies!$A:$A)),1)</f>
        <v>2</v>
      </c>
      <c r="B634" s="5">
        <f t="shared" si="90"/>
        <v>633</v>
      </c>
      <c r="C634" s="6">
        <f t="shared" ca="1" si="91"/>
        <v>1</v>
      </c>
      <c r="D634" s="7">
        <f ca="1">IF($B634 = 1 + N("Presidente"),
    127,
    IF($B634 = 2 + N("Vice-Presidente"),
        72,
        IF($B634 = 3 + N("Secretária bilíngue"),
            13,
            RANDBETWEEN(5,COUNT(Name!$A:$A) + 1)
        )
    )
)</f>
        <v>134</v>
      </c>
      <c r="E634" s="7" t="str">
        <f ca="1" xml:space="preserve">
VLOOKUP(
  $D634,
  Name!$A:$B,
  2,
  FALSE
)
&amp; " " &amp;
IF($B634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Saragoça Bermudes</v>
      </c>
      <c r="F634" s="7">
        <v>2</v>
      </c>
      <c r="G634" s="7" t="str" cm="1">
        <f t="array" aca="1" ref="G634" ca="1">VLOOKUP(INDEX(States!$B:$B,RANDBETWEEN(2,COUNTA(States!$A:$A)),1),States!$B:$C,2,FALSE)</f>
        <v>braga</v>
      </c>
      <c r="H634" s="7" t="str">
        <f ca="1">VLOOKUP($D634,Name!$A:$C,3,FALSE)</f>
        <v>F</v>
      </c>
      <c r="I634" s="7" cm="1">
        <f t="array" aca="1" ref="I634" ca="1">INDEX('Marital status'!$A:$A,RANDBETWEEN(2,COUNTA('Marital status'!$A:$A)),1)</f>
        <v>4</v>
      </c>
      <c r="J634" s="7">
        <f t="shared" ca="1" si="92"/>
        <v>2</v>
      </c>
      <c r="K634" s="8">
        <f t="shared" ca="1" si="93"/>
        <v>21020</v>
      </c>
      <c r="L634" s="6">
        <f t="shared" ca="1" si="94"/>
        <v>4</v>
      </c>
      <c r="M634" s="7">
        <f ca="1" xml:space="preserve">
  IF(OR($N634 = 2, $N634 = 3, $N634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634" s="6">
        <f t="shared" ca="1" si="95"/>
        <v>6</v>
      </c>
      <c r="O634" s="7" t="str">
        <f ca="1">VLOOKUP($N634,Roles!$A:$B,2,FALSE)</f>
        <v>Intern</v>
      </c>
      <c r="P634" s="6" t="e">
        <f t="shared" ca="1" si="96"/>
        <v>#N/A</v>
      </c>
      <c r="Q634" s="8">
        <f ca="1" xml:space="preserve">
IF(
  OR(
    $N634=5,$N634=6,$N634=7,$N634=8,$N634=14
  ),
  36161,
  IF(
     (
      (TODAY() - $K634) / 365
     ) &lt; 19,
      TODAY(),
      RANDBETWEEN(36161,TODAY())
  )
)</f>
        <v>36161</v>
      </c>
      <c r="R634" s="6">
        <f ca="1">RANDBETWEEN(2,COUNTA('Recruitment source'!$A:$A))</f>
        <v>6</v>
      </c>
      <c r="S634" s="8" t="e">
        <f t="shared" ca="1" si="97"/>
        <v>#N/A</v>
      </c>
      <c r="T634" s="6" t="e">
        <f t="shared" ca="1" si="98"/>
        <v>#N/A</v>
      </c>
      <c r="U634" s="6">
        <f t="shared" ca="1" si="99"/>
        <v>3</v>
      </c>
      <c r="V634" s="1">
        <f ca="1" xml:space="preserve">
IF($N634 = 5 + N("Presidente"),
    27000,
    IF($N634 = 6 + N("Vice-presidente"),
        23000,
        IF(OR($N634 = 8, $N634= 13, $N634 = 12) + N("Secretária bilíngue ou coordenador ou especialista"),
            8000,
            IF($N634 = 7 + N("Diretor"),
                15000,
                IF($N634 = 14 + N("Gerente"),
                    12000,
                    IF($N634 = 9 + N("Estagiário"),
                        705,
                        IF($N634 = 10 + N("Trainee"),
                            805,
                            IF($N634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IF($L634 = 7,
  500,
  IF($L634 = 8,
    1000,
    IF($L634 = 9,
      1500,
      IF($L634 = 10,
        2000,
        0
      )
    )
  )
)
+
N("Adicional no salário por área")
+
IF($M634 = 14 + N("Tecnologia da Informação"),
  120,
  IF($M634 = 16 + N("Vendas"),
    110,
    IF($M634 = 15 + N("Jurídico"),
      100,
      IF(OR($M634 = 8, $M634 = 9, $M634 = 11) + N("Recursos humanos ou comercial ou comunicação e marketing"),
        80,
        0
      )
    )
  )
)
+
N("Adicionando pegadinha")
+
IF(AND($M634 = 16, $L634 = 9, $N634 = 11) + N("Se for de vendas, com mestrado, analista sênior"),
  IF($J634 = 5,
    100,
    0
  )
  +
  IF($H634 = "M",
    200,
    0
  ),
  0
)</f>
        <v>23000</v>
      </c>
    </row>
    <row r="635" spans="1:22" x14ac:dyDescent="0.2">
      <c r="A635" s="7" cm="1">
        <f t="array" aca="1" ref="A635" ca="1">INDEX(Companies!$A:$A,RANDBETWEEN(2,COUNTA(Companies!$A:$A)),1)</f>
        <v>2</v>
      </c>
      <c r="B635" s="5">
        <f t="shared" si="90"/>
        <v>634</v>
      </c>
      <c r="C635" s="6">
        <f t="shared" ca="1" si="91"/>
        <v>1</v>
      </c>
      <c r="D635" s="7">
        <f ca="1">IF($B635 = 1 + N("Presidente"),
    127,
    IF($B635 = 2 + N("Vice-Presidente"),
        72,
        IF($B635 = 3 + N("Secretária bilíngue"),
            13,
            RANDBETWEEN(5,COUNT(Name!$A:$A) + 1)
        )
    )
)</f>
        <v>363</v>
      </c>
      <c r="E635" s="7" t="str">
        <f ca="1" xml:space="preserve">
VLOOKUP(
  $D635,
  Name!$A:$B,
  2,
  FALSE
)
&amp; " " &amp;
IF($B635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Longo Nunes</v>
      </c>
      <c r="F635" s="7">
        <v>2</v>
      </c>
      <c r="G635" s="7" t="str" cm="1">
        <f t="array" aca="1" ref="G635" ca="1">VLOOKUP(INDEX(States!$B:$B,RANDBETWEEN(2,COUNTA(States!$A:$A)),1),States!$B:$C,2,FALSE)</f>
        <v>Viseu</v>
      </c>
      <c r="H635" s="7" t="str">
        <f ca="1">VLOOKUP($D635,Name!$A:$C,3,FALSE)</f>
        <v>M</v>
      </c>
      <c r="I635" s="7" cm="1">
        <f t="array" aca="1" ref="I635" ca="1">INDEX('Marital status'!$A:$A,RANDBETWEEN(2,COUNTA('Marital status'!$A:$A)),1)</f>
        <v>2</v>
      </c>
      <c r="J635" s="7">
        <f t="shared" ca="1" si="92"/>
        <v>2</v>
      </c>
      <c r="K635" s="8">
        <f t="shared" ca="1" si="93"/>
        <v>37843</v>
      </c>
      <c r="L635" s="6">
        <f t="shared" ca="1" si="94"/>
        <v>5</v>
      </c>
      <c r="M635" s="7">
        <f ca="1" xml:space="preserve">
  IF(OR($N635 = 2, $N635 = 3, $N635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35" s="6">
        <f t="shared" ca="1" si="95"/>
        <v>8</v>
      </c>
      <c r="O635" s="7" t="str">
        <f ca="1">VLOOKUP($N635,Roles!$A:$B,2,FALSE)</f>
        <v>Analyst</v>
      </c>
      <c r="P635" s="6">
        <f t="shared" ca="1" si="96"/>
        <v>4</v>
      </c>
      <c r="Q635" s="8">
        <f ca="1" xml:space="preserve">
IF(
  OR(
    $N635=5,$N635=6,$N635=7,$N635=8,$N635=14
  ),
  36161,
  IF(
     (
      (TODAY() - $K635) / 365
     ) &lt; 19,
      TODAY(),
      RANDBETWEEN(36161,TODAY())
  )
)</f>
        <v>36161</v>
      </c>
      <c r="R635" s="6">
        <f ca="1">RANDBETWEEN(2,COUNTA('Recruitment source'!$A:$A))</f>
        <v>12</v>
      </c>
      <c r="S635" s="8" t="e">
        <f t="shared" ca="1" si="97"/>
        <v>#N/A</v>
      </c>
      <c r="T635" s="6" t="e">
        <f t="shared" ca="1" si="98"/>
        <v>#N/A</v>
      </c>
      <c r="U635" s="6">
        <f t="shared" ca="1" si="99"/>
        <v>4</v>
      </c>
      <c r="V635" s="1">
        <f ca="1" xml:space="preserve">
IF($N635 = 5 + N("Presidente"),
    27000,
    IF($N635 = 6 + N("Vice-presidente"),
        23000,
        IF(OR($N635 = 8, $N635= 13, $N635 = 12) + N("Secretária bilíngue ou coordenador ou especialista"),
            8000,
            IF($N635 = 7 + N("Diretor"),
                15000,
                IF($N635 = 14 + N("Gerente"),
                    12000,
                    IF($N635 = 9 + N("Estagiário"),
                        705,
                        IF($N635 = 10 + N("Trainee"),
                            805,
                            IF($N635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IF($L635 = 7,
  500,
  IF($L635 = 8,
    1000,
    IF($L635 = 9,
      1500,
      IF($L635 = 10,
        2000,
        0
      )
    )
  )
)
+
N("Adicional no salário por área")
+
IF($M635 = 14 + N("Tecnologia da Informação"),
  120,
  IF($M635 = 16 + N("Vendas"),
    110,
    IF($M635 = 15 + N("Jurídico"),
      100,
      IF(OR($M635 = 8, $M635 = 9, $M635 = 11) + N("Recursos humanos ou comercial ou comunicação e marketing"),
        80,
        0
      )
    )
  )
)
+
N("Adicionando pegadinha")
+
IF(AND($M635 = 16, $L635 = 9, $N635 = 11) + N("Se for de vendas, com mestrado, analista sênior"),
  IF($J635 = 5,
    100,
    0
  )
  +
  IF($H635 = "M",
    200,
    0
  ),
  0
)</f>
        <v>8000</v>
      </c>
    </row>
    <row r="636" spans="1:22" x14ac:dyDescent="0.2">
      <c r="A636" s="7" cm="1">
        <f t="array" aca="1" ref="A636" ca="1">INDEX(Companies!$A:$A,RANDBETWEEN(2,COUNTA(Companies!$A:$A)),1)</f>
        <v>2</v>
      </c>
      <c r="B636" s="5">
        <f t="shared" si="90"/>
        <v>635</v>
      </c>
      <c r="C636" s="6">
        <f t="shared" ca="1" si="91"/>
        <v>1</v>
      </c>
      <c r="D636" s="7">
        <f ca="1">IF($B636 = 1 + N("Presidente"),
    127,
    IF($B636 = 2 + N("Vice-Presidente"),
        72,
        IF($B636 = 3 + N("Secretária bilíngue"),
            13,
            RANDBETWEEN(5,COUNT(Name!$A:$A) + 1)
        )
    )
)</f>
        <v>123</v>
      </c>
      <c r="E636" s="7" t="str">
        <f ca="1" xml:space="preserve">
VLOOKUP(
  $D636,
  Name!$A:$B,
  2,
  FALSE
)
&amp; " " &amp;
IF($B636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Costatini de Oliveira</v>
      </c>
      <c r="F636" s="7">
        <v>2</v>
      </c>
      <c r="G636" s="7" t="str" cm="1">
        <f t="array" aca="1" ref="G636" ca="1">VLOOKUP(INDEX(States!$B:$B,RANDBETWEEN(2,COUNTA(States!$A:$A)),1),States!$B:$C,2,FALSE)</f>
        <v>Brangança</v>
      </c>
      <c r="H636" s="7" t="str">
        <f ca="1">VLOOKUP($D636,Name!$A:$C,3,FALSE)</f>
        <v>F</v>
      </c>
      <c r="I636" s="7" cm="1">
        <f t="array" aca="1" ref="I636" ca="1">INDEX('Marital status'!$A:$A,RANDBETWEEN(2,COUNTA('Marital status'!$A:$A)),1)</f>
        <v>2</v>
      </c>
      <c r="J636" s="7">
        <f t="shared" ca="1" si="92"/>
        <v>2</v>
      </c>
      <c r="K636" s="8">
        <f t="shared" ca="1" si="93"/>
        <v>27855</v>
      </c>
      <c r="L636" s="6">
        <f t="shared" ca="1" si="94"/>
        <v>4</v>
      </c>
      <c r="M636" s="7">
        <f ca="1" xml:space="preserve">
  IF(OR($N636 = 2, $N636 = 3, $N636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636" s="6">
        <f t="shared" ca="1" si="95"/>
        <v>6</v>
      </c>
      <c r="O636" s="7" t="str">
        <f ca="1">VLOOKUP($N636,Roles!$A:$B,2,FALSE)</f>
        <v>Intern</v>
      </c>
      <c r="P636" s="6" t="e">
        <f t="shared" ca="1" si="96"/>
        <v>#N/A</v>
      </c>
      <c r="Q636" s="8">
        <f ca="1" xml:space="preserve">
IF(
  OR(
    $N636=5,$N636=6,$N636=7,$N636=8,$N636=14
  ),
  36161,
  IF(
     (
      (TODAY() - $K636) / 365
     ) &lt; 19,
      TODAY(),
      RANDBETWEEN(36161,TODAY())
  )
)</f>
        <v>36161</v>
      </c>
      <c r="R636" s="6">
        <f ca="1">RANDBETWEEN(2,COUNTA('Recruitment source'!$A:$A))</f>
        <v>11</v>
      </c>
      <c r="S636" s="8" t="e">
        <f t="shared" ca="1" si="97"/>
        <v>#N/A</v>
      </c>
      <c r="T636" s="6" t="e">
        <f t="shared" ca="1" si="98"/>
        <v>#N/A</v>
      </c>
      <c r="U636" s="6">
        <f t="shared" ca="1" si="99"/>
        <v>2</v>
      </c>
      <c r="V636" s="1">
        <f ca="1" xml:space="preserve">
IF($N636 = 5 + N("Presidente"),
    27000,
    IF($N636 = 6 + N("Vice-presidente"),
        23000,
        IF(OR($N636 = 8, $N636= 13, $N636 = 12) + N("Secretária bilíngue ou coordenador ou especialista"),
            8000,
            IF($N636 = 7 + N("Diretor"),
                15000,
                IF($N636 = 14 + N("Gerente"),
                    12000,
                    IF($N636 = 9 + N("Estagiário"),
                        705,
                        IF($N636 = 10 + N("Trainee"),
                            805,
                            IF($N636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IF($L636 = 7,
  500,
  IF($L636 = 8,
    1000,
    IF($L636 = 9,
      1500,
      IF($L636 = 10,
        2000,
        0
      )
    )
  )
)
+
N("Adicional no salário por área")
+
IF($M636 = 14 + N("Tecnologia da Informação"),
  120,
  IF($M636 = 16 + N("Vendas"),
    110,
    IF($M636 = 15 + N("Jurídico"),
      100,
      IF(OR($M636 = 8, $M636 = 9, $M636 = 11) + N("Recursos humanos ou comercial ou comunicação e marketing"),
        80,
        0
      )
    )
  )
)
+
N("Adicionando pegadinha")
+
IF(AND($M636 = 16, $L636 = 9, $N636 = 11) + N("Se for de vendas, com mestrado, analista sênior"),
  IF($J636 = 5,
    100,
    0
  )
  +
  IF($H636 = "M",
    200,
    0
  ),
  0
)</f>
        <v>23080</v>
      </c>
    </row>
    <row r="637" spans="1:22" x14ac:dyDescent="0.2">
      <c r="A637" s="7" cm="1">
        <f t="array" aca="1" ref="A637" ca="1">INDEX(Companies!$A:$A,RANDBETWEEN(2,COUNTA(Companies!$A:$A)),1)</f>
        <v>2</v>
      </c>
      <c r="B637" s="5">
        <f t="shared" si="90"/>
        <v>636</v>
      </c>
      <c r="C637" s="6">
        <f t="shared" ca="1" si="91"/>
        <v>1</v>
      </c>
      <c r="D637" s="7">
        <f ca="1">IF($B637 = 1 + N("Presidente"),
    127,
    IF($B637 = 2 + N("Vice-Presidente"),
        72,
        IF($B637 = 3 + N("Secretária bilíngue"),
            13,
            RANDBETWEEN(5,COUNT(Name!$A:$A) + 1)
        )
    )
)</f>
        <v>246</v>
      </c>
      <c r="E637" s="7" t="str">
        <f ca="1" xml:space="preserve">
VLOOKUP(
  $D637,
  Name!$A:$B,
  2,
  FALSE
)
&amp; " " &amp;
IF($B637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Miguel Colombo Pedroso</v>
      </c>
      <c r="F637" s="7">
        <v>2</v>
      </c>
      <c r="G637" s="7" t="str" cm="1">
        <f t="array" aca="1" ref="G637" ca="1">VLOOKUP(INDEX(States!$B:$B,RANDBETWEEN(2,COUNTA(States!$A:$A)),1),States!$B:$C,2,FALSE)</f>
        <v>Leiria</v>
      </c>
      <c r="H637" s="7" t="str">
        <f ca="1">VLOOKUP($D637,Name!$A:$C,3,FALSE)</f>
        <v>M</v>
      </c>
      <c r="I637" s="7" cm="1">
        <f t="array" aca="1" ref="I637" ca="1">INDEX('Marital status'!$A:$A,RANDBETWEEN(2,COUNTA('Marital status'!$A:$A)),1)</f>
        <v>6</v>
      </c>
      <c r="J637" s="7">
        <f t="shared" ca="1" si="92"/>
        <v>3</v>
      </c>
      <c r="K637" s="8">
        <f t="shared" ca="1" si="93"/>
        <v>36213</v>
      </c>
      <c r="L637" s="6">
        <f t="shared" ca="1" si="94"/>
        <v>5</v>
      </c>
      <c r="M637" s="7">
        <f ca="1" xml:space="preserve">
  IF(OR($N637 = 2, $N637 = 3, $N637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37" s="6">
        <f t="shared" ca="1" si="95"/>
        <v>8</v>
      </c>
      <c r="O637" s="7" t="str">
        <f ca="1">VLOOKUP($N637,Roles!$A:$B,2,FALSE)</f>
        <v>Analyst</v>
      </c>
      <c r="P637" s="6">
        <f t="shared" ca="1" si="96"/>
        <v>3</v>
      </c>
      <c r="Q637" s="8">
        <f ca="1" xml:space="preserve">
IF(
  OR(
    $N637=5,$N637=6,$N637=7,$N637=8,$N637=14
  ),
  36161,
  IF(
     (
      (TODAY() - $K637) / 365
     ) &lt; 19,
      TODAY(),
      RANDBETWEEN(36161,TODAY())
  )
)</f>
        <v>36161</v>
      </c>
      <c r="R637" s="6">
        <f ca="1">RANDBETWEEN(2,COUNTA('Recruitment source'!$A:$A))</f>
        <v>12</v>
      </c>
      <c r="S637" s="8" t="e">
        <f t="shared" ca="1" si="97"/>
        <v>#N/A</v>
      </c>
      <c r="T637" s="6" t="e">
        <f t="shared" ca="1" si="98"/>
        <v>#N/A</v>
      </c>
      <c r="U637" s="6">
        <f t="shared" ca="1" si="99"/>
        <v>5</v>
      </c>
      <c r="V637" s="1">
        <f ca="1" xml:space="preserve">
IF($N637 = 5 + N("Presidente"),
    27000,
    IF($N637 = 6 + N("Vice-presidente"),
        23000,
        IF(OR($N637 = 8, $N637= 13, $N637 = 12) + N("Secretária bilíngue ou coordenador ou especialista"),
            8000,
            IF($N637 = 7 + N("Diretor"),
                15000,
                IF($N637 = 14 + N("Gerente"),
                    12000,
                    IF($N637 = 9 + N("Estagiário"),
                        705,
                        IF($N637 = 10 + N("Trainee"),
                            805,
                            IF($N637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IF($L637 = 7,
  500,
  IF($L637 = 8,
    1000,
    IF($L637 = 9,
      1500,
      IF($L637 = 10,
        2000,
        0
      )
    )
  )
)
+
N("Adicional no salário por área")
+
IF($M637 = 14 + N("Tecnologia da Informação"),
  120,
  IF($M637 = 16 + N("Vendas"),
    110,
    IF($M637 = 15 + N("Jurídico"),
      100,
      IF(OR($M637 = 8, $M637 = 9, $M637 = 11) + N("Recursos humanos ou comercial ou comunicação e marketing"),
        80,
        0
      )
    )
  )
)
+
N("Adicionando pegadinha")
+
IF(AND($M637 = 16, $L637 = 9, $N637 = 11) + N("Se for de vendas, com mestrado, analista sênior"),
  IF($J637 = 5,
    100,
    0
  )
  +
  IF($H637 = "M",
    200,
    0
  ),
  0
)</f>
        <v>8000</v>
      </c>
    </row>
    <row r="638" spans="1:22" x14ac:dyDescent="0.2">
      <c r="A638" s="7" cm="1">
        <f t="array" aca="1" ref="A638" ca="1">INDEX(Companies!$A:$A,RANDBETWEEN(2,COUNTA(Companies!$A:$A)),1)</f>
        <v>2</v>
      </c>
      <c r="B638" s="5">
        <f t="shared" si="90"/>
        <v>637</v>
      </c>
      <c r="C638" s="6">
        <f t="shared" ca="1" si="91"/>
        <v>1</v>
      </c>
      <c r="D638" s="7">
        <f ca="1">IF($B638 = 1 + N("Presidente"),
    127,
    IF($B638 = 2 + N("Vice-Presidente"),
        72,
        IF($B638 = 3 + N("Secretária bilíngue"),
            13,
            RANDBETWEEN(5,COUNT(Name!$A:$A) + 1)
        )
    )
)</f>
        <v>38</v>
      </c>
      <c r="E638" s="7" t="str">
        <f ca="1" xml:space="preserve">
VLOOKUP(
  $D638,
  Name!$A:$B,
  2,
  FALSE
)
&amp; " " &amp;
IF($B638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Zil Faria</v>
      </c>
      <c r="F638" s="7">
        <v>2</v>
      </c>
      <c r="G638" s="7" t="str" cm="1">
        <f t="array" aca="1" ref="G638" ca="1">VLOOKUP(INDEX(States!$B:$B,RANDBETWEEN(2,COUNTA(States!$A:$A)),1),States!$B:$C,2,FALSE)</f>
        <v>Portalegre</v>
      </c>
      <c r="H638" s="7" t="str">
        <f ca="1">VLOOKUP($D638,Name!$A:$C,3,FALSE)</f>
        <v>F</v>
      </c>
      <c r="I638" s="7" cm="1">
        <f t="array" aca="1" ref="I638" ca="1">INDEX('Marital status'!$A:$A,RANDBETWEEN(2,COUNTA('Marital status'!$A:$A)),1)</f>
        <v>2</v>
      </c>
      <c r="J638" s="7">
        <f t="shared" ca="1" si="92"/>
        <v>4</v>
      </c>
      <c r="K638" s="8">
        <f t="shared" ca="1" si="93"/>
        <v>25917</v>
      </c>
      <c r="L638" s="6">
        <f t="shared" ca="1" si="94"/>
        <v>4</v>
      </c>
      <c r="M638" s="7">
        <f ca="1" xml:space="preserve">
  IF(OR($N638 = 2, $N638 = 3, $N638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638" s="6">
        <f t="shared" ca="1" si="95"/>
        <v>6</v>
      </c>
      <c r="O638" s="7" t="str">
        <f ca="1">VLOOKUP($N638,Roles!$A:$B,2,FALSE)</f>
        <v>Intern</v>
      </c>
      <c r="P638" s="6" t="e">
        <f t="shared" ca="1" si="96"/>
        <v>#N/A</v>
      </c>
      <c r="Q638" s="8">
        <f ca="1" xml:space="preserve">
IF(
  OR(
    $N638=5,$N638=6,$N638=7,$N638=8,$N638=14
  ),
  36161,
  IF(
     (
      (TODAY() - $K638) / 365
     ) &lt; 19,
      TODAY(),
      RANDBETWEEN(36161,TODAY())
  )
)</f>
        <v>36161</v>
      </c>
      <c r="R638" s="6">
        <f ca="1">RANDBETWEEN(2,COUNTA('Recruitment source'!$A:$A))</f>
        <v>7</v>
      </c>
      <c r="S638" s="8" t="e">
        <f t="shared" ca="1" si="97"/>
        <v>#N/A</v>
      </c>
      <c r="T638" s="6" t="e">
        <f t="shared" ca="1" si="98"/>
        <v>#N/A</v>
      </c>
      <c r="U638" s="6">
        <f t="shared" ca="1" si="99"/>
        <v>4</v>
      </c>
      <c r="V638" s="1">
        <f ca="1" xml:space="preserve">
IF($N638 = 5 + N("Presidente"),
    27000,
    IF($N638 = 6 + N("Vice-presidente"),
        23000,
        IF(OR($N638 = 8, $N638= 13, $N638 = 12) + N("Secretária bilíngue ou coordenador ou especialista"),
            8000,
            IF($N638 = 7 + N("Diretor"),
                15000,
                IF($N638 = 14 + N("Gerente"),
                    12000,
                    IF($N638 = 9 + N("Estagiário"),
                        705,
                        IF($N638 = 10 + N("Trainee"),
                            805,
                            IF($N638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IF($L638 = 7,
  500,
  IF($L638 = 8,
    1000,
    IF($L638 = 9,
      1500,
      IF($L638 = 10,
        2000,
        0
      )
    )
  )
)
+
N("Adicional no salário por área")
+
IF($M638 = 14 + N("Tecnologia da Informação"),
  120,
  IF($M638 = 16 + N("Vendas"),
    110,
    IF($M638 = 15 + N("Jurídico"),
      100,
      IF(OR($M638 = 8, $M638 = 9, $M638 = 11) + N("Recursos humanos ou comercial ou comunicação e marketing"),
        80,
        0
      )
    )
  )
)
+
N("Adicionando pegadinha")
+
IF(AND($M638 = 16, $L638 = 9, $N638 = 11) + N("Se for de vendas, com mestrado, analista sênior"),
  IF($J638 = 5,
    100,
    0
  )
  +
  IF($H638 = "M",
    200,
    0
  ),
  0
)</f>
        <v>23000</v>
      </c>
    </row>
    <row r="639" spans="1:22" x14ac:dyDescent="0.2">
      <c r="A639" s="7" cm="1">
        <f t="array" aca="1" ref="A639" ca="1">INDEX(Companies!$A:$A,RANDBETWEEN(2,COUNTA(Companies!$A:$A)),1)</f>
        <v>2</v>
      </c>
      <c r="B639" s="5">
        <f t="shared" si="90"/>
        <v>638</v>
      </c>
      <c r="C639" s="6">
        <f t="shared" ca="1" si="91"/>
        <v>1</v>
      </c>
      <c r="D639" s="7">
        <f ca="1">IF($B639 = 1 + N("Presidente"),
    127,
    IF($B639 = 2 + N("Vice-Presidente"),
        72,
        IF($B639 = 3 + N("Secretária bilíngue"),
            13,
            RANDBETWEEN(5,COUNT(Name!$A:$A) + 1)
        )
    )
)</f>
        <v>42</v>
      </c>
      <c r="E639" s="7" t="str">
        <f ca="1" xml:space="preserve">
VLOOKUP(
  $D639,
  Name!$A:$B,
  2,
  FALSE
)
&amp; " " &amp;
IF($B639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Moreira Brasil</v>
      </c>
      <c r="F639" s="7">
        <v>2</v>
      </c>
      <c r="G639" s="7" t="str" cm="1">
        <f t="array" aca="1" ref="G639" ca="1">VLOOKUP(INDEX(States!$B:$B,RANDBETWEEN(2,COUNTA(States!$A:$A)),1),States!$B:$C,2,FALSE)</f>
        <v>Portalegre</v>
      </c>
      <c r="H639" s="7" t="str">
        <f ca="1">VLOOKUP($D639,Name!$A:$C,3,FALSE)</f>
        <v>M</v>
      </c>
      <c r="I639" s="7" cm="1">
        <f t="array" aca="1" ref="I639" ca="1">INDEX('Marital status'!$A:$A,RANDBETWEEN(2,COUNTA('Marital status'!$A:$A)),1)</f>
        <v>4</v>
      </c>
      <c r="J639" s="7">
        <f t="shared" ca="1" si="92"/>
        <v>2</v>
      </c>
      <c r="K639" s="8">
        <f t="shared" ca="1" si="93"/>
        <v>32917</v>
      </c>
      <c r="L639" s="6">
        <f t="shared" ca="1" si="94"/>
        <v>4</v>
      </c>
      <c r="M639" s="7">
        <f ca="1" xml:space="preserve">
  IF(OR($N639 = 2, $N639 = 3, $N639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39" s="6">
        <f t="shared" ca="1" si="95"/>
        <v>8</v>
      </c>
      <c r="O639" s="7" t="str">
        <f ca="1">VLOOKUP($N639,Roles!$A:$B,2,FALSE)</f>
        <v>Analyst</v>
      </c>
      <c r="P639" s="6">
        <f t="shared" ca="1" si="96"/>
        <v>3</v>
      </c>
      <c r="Q639" s="8">
        <f ca="1" xml:space="preserve">
IF(
  OR(
    $N639=5,$N639=6,$N639=7,$N639=8,$N639=14
  ),
  36161,
  IF(
     (
      (TODAY() - $K639) / 365
     ) &lt; 19,
      TODAY(),
      RANDBETWEEN(36161,TODAY())
  )
)</f>
        <v>36161</v>
      </c>
      <c r="R639" s="6">
        <f ca="1">RANDBETWEEN(2,COUNTA('Recruitment source'!$A:$A))</f>
        <v>3</v>
      </c>
      <c r="S639" s="8" t="e">
        <f t="shared" ca="1" si="97"/>
        <v>#N/A</v>
      </c>
      <c r="T639" s="6" t="e">
        <f t="shared" ca="1" si="98"/>
        <v>#N/A</v>
      </c>
      <c r="U639" s="6">
        <f t="shared" ca="1" si="99"/>
        <v>2</v>
      </c>
      <c r="V639" s="1">
        <f ca="1" xml:space="preserve">
IF($N639 = 5 + N("Presidente"),
    27000,
    IF($N639 = 6 + N("Vice-presidente"),
        23000,
        IF(OR($N639 = 8, $N639= 13, $N639 = 12) + N("Secretária bilíngue ou coordenador ou especialista"),
            8000,
            IF($N639 = 7 + N("Diretor"),
                15000,
                IF($N639 = 14 + N("Gerente"),
                    12000,
                    IF($N639 = 9 + N("Estagiário"),
                        705,
                        IF($N639 = 10 + N("Trainee"),
                            805,
                            IF($N639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IF($L639 = 7,
  500,
  IF($L639 = 8,
    1000,
    IF($L639 = 9,
      1500,
      IF($L639 = 10,
        2000,
        0
      )
    )
  )
)
+
N("Adicional no salário por área")
+
IF($M639 = 14 + N("Tecnologia da Informação"),
  120,
  IF($M639 = 16 + N("Vendas"),
    110,
    IF($M639 = 15 + N("Jurídico"),
      100,
      IF(OR($M639 = 8, $M639 = 9, $M639 = 11) + N("Recursos humanos ou comercial ou comunicação e marketing"),
        80,
        0
      )
    )
  )
)
+
N("Adicionando pegadinha")
+
IF(AND($M639 = 16, $L639 = 9, $N639 = 11) + N("Se for de vendas, com mestrado, analista sênior"),
  IF($J639 = 5,
    100,
    0
  )
  +
  IF($H639 = "M",
    200,
    0
  ),
  0
)</f>
        <v>8000</v>
      </c>
    </row>
    <row r="640" spans="1:22" x14ac:dyDescent="0.2">
      <c r="A640" s="7" cm="1">
        <f t="array" aca="1" ref="A640" ca="1">INDEX(Companies!$A:$A,RANDBETWEEN(2,COUNTA(Companies!$A:$A)),1)</f>
        <v>2</v>
      </c>
      <c r="B640" s="5">
        <f t="shared" si="90"/>
        <v>639</v>
      </c>
      <c r="C640" s="6">
        <f t="shared" ca="1" si="91"/>
        <v>1</v>
      </c>
      <c r="D640" s="7">
        <f ca="1">IF($B640 = 1 + N("Presidente"),
    127,
    IF($B640 = 2 + N("Vice-Presidente"),
        72,
        IF($B640 = 3 + N("Secretária bilíngue"),
            13,
            RANDBETWEEN(5,COUNT(Name!$A:$A) + 1)
        )
    )
)</f>
        <v>217</v>
      </c>
      <c r="E640" s="7" t="str">
        <f ca="1" xml:space="preserve">
VLOOKUP(
  $D640,
  Name!$A:$B,
  2,
  FALSE
)
&amp; " " &amp;
IF($B640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Negrão Nascimento</v>
      </c>
      <c r="F640" s="7">
        <v>2</v>
      </c>
      <c r="G640" s="7" t="str" cm="1">
        <f t="array" aca="1" ref="G640" ca="1">VLOOKUP(INDEX(States!$B:$B,RANDBETWEEN(2,COUNTA(States!$A:$A)),1),States!$B:$C,2,FALSE)</f>
        <v>braga</v>
      </c>
      <c r="H640" s="7" t="str">
        <f ca="1">VLOOKUP($D640,Name!$A:$C,3,FALSE)</f>
        <v>F</v>
      </c>
      <c r="I640" s="7" cm="1">
        <f t="array" aca="1" ref="I640" ca="1">INDEX('Marital status'!$A:$A,RANDBETWEEN(2,COUNTA('Marital status'!$A:$A)),1)</f>
        <v>3</v>
      </c>
      <c r="J640" s="7">
        <f t="shared" ca="1" si="92"/>
        <v>2</v>
      </c>
      <c r="K640" s="8">
        <f t="shared" ca="1" si="93"/>
        <v>27106</v>
      </c>
      <c r="L640" s="6">
        <f t="shared" ca="1" si="94"/>
        <v>4</v>
      </c>
      <c r="M640" s="7">
        <f ca="1" xml:space="preserve">
  IF(OR($N640 = 2, $N640 = 3, $N640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40" s="6">
        <f t="shared" ca="1" si="95"/>
        <v>6</v>
      </c>
      <c r="O640" s="7" t="str">
        <f ca="1">VLOOKUP($N640,Roles!$A:$B,2,FALSE)</f>
        <v>Intern</v>
      </c>
      <c r="P640" s="6" t="e">
        <f t="shared" ca="1" si="96"/>
        <v>#N/A</v>
      </c>
      <c r="Q640" s="8">
        <f ca="1" xml:space="preserve">
IF(
  OR(
    $N640=5,$N640=6,$N640=7,$N640=8,$N640=14
  ),
  36161,
  IF(
     (
      (TODAY() - $K640) / 365
     ) &lt; 19,
      TODAY(),
      RANDBETWEEN(36161,TODAY())
  )
)</f>
        <v>36161</v>
      </c>
      <c r="R640" s="6">
        <f ca="1">RANDBETWEEN(2,COUNTA('Recruitment source'!$A:$A))</f>
        <v>12</v>
      </c>
      <c r="S640" s="8" t="e">
        <f t="shared" ca="1" si="97"/>
        <v>#N/A</v>
      </c>
      <c r="T640" s="6" t="e">
        <f t="shared" ca="1" si="98"/>
        <v>#N/A</v>
      </c>
      <c r="U640" s="6">
        <f t="shared" ca="1" si="99"/>
        <v>3</v>
      </c>
      <c r="V640" s="1">
        <f ca="1" xml:space="preserve">
IF($N640 = 5 + N("Presidente"),
    27000,
    IF($N640 = 6 + N("Vice-presidente"),
        23000,
        IF(OR($N640 = 8, $N640= 13, $N640 = 12) + N("Secretária bilíngue ou coordenador ou especialista"),
            8000,
            IF($N640 = 7 + N("Diretor"),
                15000,
                IF($N640 = 14 + N("Gerente"),
                    12000,
                    IF($N640 = 9 + N("Estagiário"),
                        705,
                        IF($N640 = 10 + N("Trainee"),
                            805,
                            IF($N640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IF($L640 = 7,
  500,
  IF($L640 = 8,
    1000,
    IF($L640 = 9,
      1500,
      IF($L640 = 10,
        2000,
        0
      )
    )
  )
)
+
N("Adicional no salário por área")
+
IF($M640 = 14 + N("Tecnologia da Informação"),
  120,
  IF($M640 = 16 + N("Vendas"),
    110,
    IF($M640 = 15 + N("Jurídico"),
      100,
      IF(OR($M640 = 8, $M640 = 9, $M640 = 11) + N("Recursos humanos ou comercial ou comunicação e marketing"),
        80,
        0
      )
    )
  )
)
+
N("Adicionando pegadinha")
+
IF(AND($M640 = 16, $L640 = 9, $N640 = 11) + N("Se for de vendas, com mestrado, analista sênior"),
  IF($J640 = 5,
    100,
    0
  )
  +
  IF($H640 = "M",
    200,
    0
  ),
  0
)</f>
        <v>23000</v>
      </c>
    </row>
    <row r="641" spans="1:22" x14ac:dyDescent="0.2">
      <c r="A641" s="7" cm="1">
        <f t="array" aca="1" ref="A641" ca="1">INDEX(Companies!$A:$A,RANDBETWEEN(2,COUNTA(Companies!$A:$A)),1)</f>
        <v>2</v>
      </c>
      <c r="B641" s="5">
        <f t="shared" si="90"/>
        <v>640</v>
      </c>
      <c r="C641" s="6">
        <f t="shared" ca="1" si="91"/>
        <v>1</v>
      </c>
      <c r="D641" s="7">
        <f ca="1">IF($B641 = 1 + N("Presidente"),
    127,
    IF($B641 = 2 + N("Vice-Presidente"),
        72,
        IF($B641 = 3 + N("Secretária bilíngue"),
            13,
            RANDBETWEEN(5,COUNT(Name!$A:$A) + 1)
        )
    )
)</f>
        <v>361</v>
      </c>
      <c r="E641" s="7" t="str">
        <f ca="1" xml:space="preserve">
VLOOKUP(
  $D641,
  Name!$A:$B,
  2,
  FALSE
)
&amp; " " &amp;
IF($B641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Silva Brito</v>
      </c>
      <c r="F641" s="7">
        <v>2</v>
      </c>
      <c r="G641" s="7" t="str" cm="1">
        <f t="array" aca="1" ref="G641" ca="1">VLOOKUP(INDEX(States!$B:$B,RANDBETWEEN(2,COUNTA(States!$A:$A)),1),States!$B:$C,2,FALSE)</f>
        <v>Azores</v>
      </c>
      <c r="H641" s="7" t="str">
        <f ca="1">VLOOKUP($D641,Name!$A:$C,3,FALSE)</f>
        <v>M</v>
      </c>
      <c r="I641" s="7" cm="1">
        <f t="array" aca="1" ref="I641" ca="1">INDEX('Marital status'!$A:$A,RANDBETWEEN(2,COUNTA('Marital status'!$A:$A)),1)</f>
        <v>4</v>
      </c>
      <c r="J641" s="7">
        <f t="shared" ca="1" si="92"/>
        <v>2</v>
      </c>
      <c r="K641" s="8">
        <f t="shared" ca="1" si="93"/>
        <v>36397</v>
      </c>
      <c r="L641" s="6">
        <f t="shared" ca="1" si="94"/>
        <v>4</v>
      </c>
      <c r="M641" s="7">
        <f ca="1" xml:space="preserve">
  IF(OR($N641 = 2, $N641 = 3, $N641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41" s="6">
        <f t="shared" ca="1" si="95"/>
        <v>8</v>
      </c>
      <c r="O641" s="7" t="str">
        <f ca="1">VLOOKUP($N641,Roles!$A:$B,2,FALSE)</f>
        <v>Analyst</v>
      </c>
      <c r="P641" s="6">
        <f t="shared" ca="1" si="96"/>
        <v>3</v>
      </c>
      <c r="Q641" s="8">
        <f ca="1" xml:space="preserve">
IF(
  OR(
    $N641=5,$N641=6,$N641=7,$N641=8,$N641=14
  ),
  36161,
  IF(
     (
      (TODAY() - $K641) / 365
     ) &lt; 19,
      TODAY(),
      RANDBETWEEN(36161,TODAY())
  )
)</f>
        <v>36161</v>
      </c>
      <c r="R641" s="6">
        <f ca="1">RANDBETWEEN(2,COUNTA('Recruitment source'!$A:$A))</f>
        <v>3</v>
      </c>
      <c r="S641" s="8" t="e">
        <f t="shared" ca="1" si="97"/>
        <v>#N/A</v>
      </c>
      <c r="T641" s="6" t="e">
        <f t="shared" ca="1" si="98"/>
        <v>#N/A</v>
      </c>
      <c r="U641" s="6">
        <f t="shared" ca="1" si="99"/>
        <v>3</v>
      </c>
      <c r="V641" s="1">
        <f ca="1" xml:space="preserve">
IF($N641 = 5 + N("Presidente"),
    27000,
    IF($N641 = 6 + N("Vice-presidente"),
        23000,
        IF(OR($N641 = 8, $N641= 13, $N641 = 12) + N("Secretária bilíngue ou coordenador ou especialista"),
            8000,
            IF($N641 = 7 + N("Diretor"),
                15000,
                IF($N641 = 14 + N("Gerente"),
                    12000,
                    IF($N641 = 9 + N("Estagiário"),
                        705,
                        IF($N641 = 10 + N("Trainee"),
                            805,
                            IF($N641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IF($L641 = 7,
  500,
  IF($L641 = 8,
    1000,
    IF($L641 = 9,
      1500,
      IF($L641 = 10,
        2000,
        0
      )
    )
  )
)
+
N("Adicional no salário por área")
+
IF($M641 = 14 + N("Tecnologia da Informação"),
  120,
  IF($M641 = 16 + N("Vendas"),
    110,
    IF($M641 = 15 + N("Jurídico"),
      100,
      IF(OR($M641 = 8, $M641 = 9, $M641 = 11) + N("Recursos humanos ou comercial ou comunicação e marketing"),
        80,
        0
      )
    )
  )
)
+
N("Adicionando pegadinha")
+
IF(AND($M641 = 16, $L641 = 9, $N641 = 11) + N("Se for de vendas, com mestrado, analista sênior"),
  IF($J641 = 5,
    100,
    0
  )
  +
  IF($H641 = "M",
    200,
    0
  ),
  0
)</f>
        <v>8000</v>
      </c>
    </row>
    <row r="642" spans="1:22" x14ac:dyDescent="0.2">
      <c r="A642" s="7" cm="1">
        <f t="array" aca="1" ref="A642" ca="1">INDEX(Companies!$A:$A,RANDBETWEEN(2,COUNTA(Companies!$A:$A)),1)</f>
        <v>2</v>
      </c>
      <c r="B642" s="5">
        <f t="shared" si="90"/>
        <v>641</v>
      </c>
      <c r="C642" s="6">
        <f t="shared" ca="1" si="91"/>
        <v>1</v>
      </c>
      <c r="D642" s="7">
        <f ca="1">IF($B642 = 1 + N("Presidente"),
    127,
    IF($B642 = 2 + N("Vice-Presidente"),
        72,
        IF($B642 = 3 + N("Secretária bilíngue"),
            13,
            RANDBETWEEN(5,COUNT(Name!$A:$A) + 1)
        )
    )
)</f>
        <v>327</v>
      </c>
      <c r="E642" s="7" t="str">
        <f ca="1" xml:space="preserve">
VLOOKUP(
  $D642,
  Name!$A:$B,
  2,
  FALSE
)
&amp; " " &amp;
IF($B642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Dias Ferrara</v>
      </c>
      <c r="F642" s="7">
        <v>2</v>
      </c>
      <c r="G642" s="7" t="str" cm="1">
        <f t="array" aca="1" ref="G642" ca="1">VLOOKUP(INDEX(States!$B:$B,RANDBETWEEN(2,COUNTA(States!$A:$A)),1),States!$B:$C,2,FALSE)</f>
        <v>Brangança</v>
      </c>
      <c r="H642" s="7" t="str">
        <f ca="1">VLOOKUP($D642,Name!$A:$C,3,FALSE)</f>
        <v>F</v>
      </c>
      <c r="I642" s="7" cm="1">
        <f t="array" aca="1" ref="I642" ca="1">INDEX('Marital status'!$A:$A,RANDBETWEEN(2,COUNTA('Marital status'!$A:$A)),1)</f>
        <v>2</v>
      </c>
      <c r="J642" s="7">
        <f t="shared" ca="1" si="92"/>
        <v>2</v>
      </c>
      <c r="K642" s="8">
        <f t="shared" ca="1" si="93"/>
        <v>22902</v>
      </c>
      <c r="L642" s="6">
        <f t="shared" ca="1" si="94"/>
        <v>4</v>
      </c>
      <c r="M642" s="7">
        <f ca="1" xml:space="preserve">
  IF(OR($N642 = 2, $N642 = 3, $N642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642" s="6">
        <f t="shared" ca="1" si="95"/>
        <v>6</v>
      </c>
      <c r="O642" s="7" t="str">
        <f ca="1">VLOOKUP($N642,Roles!$A:$B,2,FALSE)</f>
        <v>Intern</v>
      </c>
      <c r="P642" s="6" t="e">
        <f t="shared" ca="1" si="96"/>
        <v>#N/A</v>
      </c>
      <c r="Q642" s="8">
        <f ca="1" xml:space="preserve">
IF(
  OR(
    $N642=5,$N642=6,$N642=7,$N642=8,$N642=14
  ),
  36161,
  IF(
     (
      (TODAY() - $K642) / 365
     ) &lt; 19,
      TODAY(),
      RANDBETWEEN(36161,TODAY())
  )
)</f>
        <v>36161</v>
      </c>
      <c r="R642" s="6">
        <f ca="1">RANDBETWEEN(2,COUNTA('Recruitment source'!$A:$A))</f>
        <v>11</v>
      </c>
      <c r="S642" s="8" t="e">
        <f t="shared" ca="1" si="97"/>
        <v>#N/A</v>
      </c>
      <c r="T642" s="6" t="e">
        <f t="shared" ca="1" si="98"/>
        <v>#N/A</v>
      </c>
      <c r="U642" s="6">
        <f t="shared" ca="1" si="99"/>
        <v>5</v>
      </c>
      <c r="V642" s="1">
        <f ca="1" xml:space="preserve">
IF($N642 = 5 + N("Presidente"),
    27000,
    IF($N642 = 6 + N("Vice-presidente"),
        23000,
        IF(OR($N642 = 8, $N642= 13, $N642 = 12) + N("Secretária bilíngue ou coordenador ou especialista"),
            8000,
            IF($N642 = 7 + N("Diretor"),
                15000,
                IF($N642 = 14 + N("Gerente"),
                    12000,
                    IF($N642 = 9 + N("Estagiário"),
                        705,
                        IF($N642 = 10 + N("Trainee"),
                            805,
                            IF($N642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IF($L642 = 7,
  500,
  IF($L642 = 8,
    1000,
    IF($L642 = 9,
      1500,
      IF($L642 = 10,
        2000,
        0
      )
    )
  )
)
+
N("Adicional no salário por área")
+
IF($M642 = 14 + N("Tecnologia da Informação"),
  120,
  IF($M642 = 16 + N("Vendas"),
    110,
    IF($M642 = 15 + N("Jurídico"),
      100,
      IF(OR($M642 = 8, $M642 = 9, $M642 = 11) + N("Recursos humanos ou comercial ou comunicação e marketing"),
        80,
        0
      )
    )
  )
)
+
N("Adicionando pegadinha")
+
IF(AND($M642 = 16, $L642 = 9, $N642 = 11) + N("Se for de vendas, com mestrado, analista sênior"),
  IF($J642 = 5,
    100,
    0
  )
  +
  IF($H642 = "M",
    200,
    0
  ),
  0
)</f>
        <v>23000</v>
      </c>
    </row>
    <row r="643" spans="1:22" x14ac:dyDescent="0.2">
      <c r="A643" s="7" cm="1">
        <f t="array" aca="1" ref="A643" ca="1">INDEX(Companies!$A:$A,RANDBETWEEN(2,COUNTA(Companies!$A:$A)),1)</f>
        <v>2</v>
      </c>
      <c r="B643" s="5">
        <f t="shared" ref="B643:B706" si="100">ROW() - 1</f>
        <v>642</v>
      </c>
      <c r="C643" s="6">
        <f t="shared" ref="C643:C706" ca="1" si="101">IF(ISNA($S643),1,0)</f>
        <v>1</v>
      </c>
      <c r="D643" s="7">
        <f ca="1">IF($B643 = 1 + N("Presidente"),
    127,
    IF($B643 = 2 + N("Vice-Presidente"),
        72,
        IF($B643 = 3 + N("Secretária bilíngue"),
            13,
            RANDBETWEEN(5,COUNT(Name!$A:$A) + 1)
        )
    )
)</f>
        <v>49</v>
      </c>
      <c r="E643" s="7" t="str">
        <f ca="1" xml:space="preserve">
VLOOKUP(
  $D643,
  Name!$A:$B,
  2,
  FALSE
)
&amp; " " &amp;
IF($B643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Seixas Martini</v>
      </c>
      <c r="F643" s="7">
        <v>2</v>
      </c>
      <c r="G643" s="7" t="str" cm="1">
        <f t="array" aca="1" ref="G643" ca="1">VLOOKUP(INDEX(States!$B:$B,RANDBETWEEN(2,COUNTA(States!$A:$A)),1),States!$B:$C,2,FALSE)</f>
        <v>AveirO</v>
      </c>
      <c r="H643" s="7" t="str">
        <f ca="1">VLOOKUP($D643,Name!$A:$C,3,FALSE)</f>
        <v>M</v>
      </c>
      <c r="I643" s="7" cm="1">
        <f t="array" aca="1" ref="I643" ca="1">INDEX('Marital status'!$A:$A,RANDBETWEEN(2,COUNTA('Marital status'!$A:$A)),1)</f>
        <v>5</v>
      </c>
      <c r="J643" s="7">
        <f t="shared" ref="J643:J706" ca="1" si="102" xml:space="preserve">
IF(AND($N643 &gt;= 2, $N643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643" s="8">
        <f t="shared" ref="K643:K706" ca="1" si="103" xml:space="preserve">
IF($N643 = 5 + N("CEO"),
    TODAY() - 16340,
    IF($N643 = 8 + N("Secretary"),
        RANDBETWEEN(TODAY() - 12418.5, TODAY()-6574.5),
        IF(OR($N643 = 7, $N643 = 14),
            RANDBETWEEN(TODAY() - 16071, TODAY() - 8766),
            IF(OR($N643 = 13, $N643 = 12, $N643 = 11),
                RANDBETWEEN(TODAY() - 27393.75, TODAY() - 12783.75),
                RANDBETWEEN(TODAY() - 27393.75, TODAY()-10957.5)
            )
        )
    )
)</f>
        <v>34408</v>
      </c>
      <c r="L643" s="6">
        <f t="shared" ref="L643:L706" ca="1" si="104" xml:space="preserve">
IF(OR($N643 = 2, $N643 = 3) + N("Se for presidente ou vice-presidente"),
    7 + N("Doutor"),
    IF($N643 = 4 + N("Se for diretor"),
        RANDBETWEEN(5,7) + N("Graduate school or Master’s degree or Doctorate"),
        IF($N643 = 11 + N("Se for gerente"),
            RANDBETWEEN(4,6) + N("Undergraduate degree or Graduate school or Master’s degree"),
            IF(AND($N643 &gt;= 8, $N643 &lt;= 10) + N("If coordinator or specialist or analyst"),
                RANDBETWEEN(4,5),
                4
            )
        )
    )
)</f>
        <v>5</v>
      </c>
      <c r="M643" s="7">
        <f ca="1" xml:space="preserve">
  IF(OR($N643 = 2, $N643 = 3, $N643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43" s="6">
        <f t="shared" ref="N643:N706" ca="1" si="105" xml:space="preserve">
IF($B643 = 1 + N("Se matrícula for 1"),
  2 + N("Presidente"),
  IF($B643 = 2 + N("Se matrícula for 2"),
    3 + N("Vice-presidente"),
    IF($B643 = 3 + N("Se matrícula for 3"),
      5 + N("Secretária bilíngue"),
      IF(AND($B643 &gt;= 4, $B643 &lt;=14),
        4 + N("Diretor"),
        IF(AND($B643 &gt;= 15, $B643 &lt;= 25),
          11 + N("Manager"),
          IF(AND($B643 &gt;= 26, $B643 &lt;= 36),
            10 + N("Coordinador"),
            IF(AND($B643 &gt;= 37, $B643 &lt;= 47),
              9 + N("Especialista"),
                IF(MOD($B643,2) = 0,
                  8 + N("Analista"),
                  RANDBETWEEN(6,7) + N("Estagiário ou Trainee")
                )
            )
          )
        )
      )
    )
  )
)</f>
        <v>8</v>
      </c>
      <c r="O643" s="7" t="str">
        <f ca="1">VLOOKUP($N643,Roles!$A:$B,2,FALSE)</f>
        <v>Analyst</v>
      </c>
      <c r="P643" s="6">
        <f t="shared" ref="P643:P706" ca="1" si="106" xml:space="preserve">
IF($N643 =8 + N("Analyst"),
    RANDBETWEEN(2, 4) + N("Jr, Pleno, Sr"),
    NA()
)</f>
        <v>2</v>
      </c>
      <c r="Q643" s="8">
        <f ca="1" xml:space="preserve">
IF(
  OR(
    $N643=5,$N643=6,$N643=7,$N643=8,$N643=14
  ),
  36161,
  IF(
     (
      (TODAY() - $K643) / 365
     ) &lt; 19,
      TODAY(),
      RANDBETWEEN(36161,TODAY())
  )
)</f>
        <v>36161</v>
      </c>
      <c r="R643" s="6">
        <f ca="1">RANDBETWEEN(2,COUNTA('Recruitment source'!$A:$A))</f>
        <v>3</v>
      </c>
      <c r="S643" s="8" t="e">
        <f t="shared" ref="S643:S706" ca="1" si="107" xml:space="preserve">
IF(MOD(
     ROW(),111
   )=0,
   RANDBETWEEN($Q643 + 1,TODAY() - 1),NA()
)</f>
        <v>#N/A</v>
      </c>
      <c r="T643" s="6" t="e">
        <f t="shared" ref="T643:T706" ca="1" si="108" xml:space="preserve">
IF(
  ISNA(S643),
  NA(),
  RANDBETWEEN(2,IF($H643="F",10,9))
)</f>
        <v>#N/A</v>
      </c>
      <c r="U643" s="6">
        <f t="shared" ref="U643:U706" ca="1" si="109" xml:space="preserve">
IF(
 ISNA($S643),
 IF(
   $N643 = 2,
   5,
   IF(
     OR($N643=3,$N643=4,$N643=5),
     RANDBETWEEN(4,5),
     IF(
       OR($N643=11,$N643=12),
       RANDBETWEEN(3,5),
       RANDBETWEEN(2,5)
     )
   )
 ),
 RANDBETWEEN(1,3)
)</f>
        <v>2</v>
      </c>
      <c r="V643" s="1">
        <f ca="1" xml:space="preserve">
IF($N643 = 5 + N("Presidente"),
    27000,
    IF($N643 = 6 + N("Vice-presidente"),
        23000,
        IF(OR($N643 = 8, $N643= 13, $N643 = 12) + N("Secretária bilíngue ou coordenador ou especialista"),
            8000,
            IF($N643 = 7 + N("Diretor"),
                15000,
                IF($N643 = 14 + N("Gerente"),
                    12000,
                    IF($N643 = 9 + N("Estagiário"),
                        705,
                        IF($N643 = 10 + N("Trainee"),
                            805,
                            IF($N643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IF($L643 = 7,
  500,
  IF($L643 = 8,
    1000,
    IF($L643 = 9,
      1500,
      IF($L643 = 10,
        2000,
        0
      )
    )
  )
)
+
N("Adicional no salário por área")
+
IF($M643 = 14 + N("Tecnologia da Informação"),
  120,
  IF($M643 = 16 + N("Vendas"),
    110,
    IF($M643 = 15 + N("Jurídico"),
      100,
      IF(OR($M643 = 8, $M643 = 9, $M643 = 11) + N("Recursos humanos ou comercial ou comunicação e marketing"),
        80,
        0
      )
    )
  )
)
+
N("Adicionando pegadinha")
+
IF(AND($M643 = 16, $L643 = 9, $N643 = 11) + N("Se for de vendas, com mestrado, analista sênior"),
  IF($J643 = 5,
    100,
    0
  )
  +
  IF($H643 = "M",
    200,
    0
  ),
  0
)</f>
        <v>8000</v>
      </c>
    </row>
    <row r="644" spans="1:22" x14ac:dyDescent="0.2">
      <c r="A644" s="7" cm="1">
        <f t="array" aca="1" ref="A644" ca="1">INDEX(Companies!$A:$A,RANDBETWEEN(2,COUNTA(Companies!$A:$A)),1)</f>
        <v>2</v>
      </c>
      <c r="B644" s="5">
        <f t="shared" si="100"/>
        <v>643</v>
      </c>
      <c r="C644" s="6">
        <f t="shared" ca="1" si="101"/>
        <v>1</v>
      </c>
      <c r="D644" s="7">
        <f ca="1">IF($B644 = 1 + N("Presidente"),
    127,
    IF($B644 = 2 + N("Vice-Presidente"),
        72,
        IF($B644 = 3 + N("Secretária bilíngue"),
            13,
            RANDBETWEEN(5,COUNT(Name!$A:$A) + 1)
        )
    )
)</f>
        <v>192</v>
      </c>
      <c r="E644" s="7" t="str">
        <f ca="1" xml:space="preserve">
VLOOKUP(
  $D644,
  Name!$A:$B,
  2,
  FALSE
)
&amp; " " &amp;
IF($B644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Leitão Martini</v>
      </c>
      <c r="F644" s="7">
        <v>2</v>
      </c>
      <c r="G644" s="7" t="str" cm="1">
        <f t="array" aca="1" ref="G644" ca="1">VLOOKUP(INDEX(States!$B:$B,RANDBETWEEN(2,COUNTA(States!$A:$A)),1),States!$B:$C,2,FALSE)</f>
        <v>Castelo Branco</v>
      </c>
      <c r="H644" s="7" t="str">
        <f ca="1">VLOOKUP($D644,Name!$A:$C,3,FALSE)</f>
        <v>M</v>
      </c>
      <c r="I644" s="7" cm="1">
        <f t="array" aca="1" ref="I644" ca="1">INDEX('Marital status'!$A:$A,RANDBETWEEN(2,COUNTA('Marital status'!$A:$A)),1)</f>
        <v>6</v>
      </c>
      <c r="J644" s="7">
        <f t="shared" ca="1" si="102"/>
        <v>3</v>
      </c>
      <c r="K644" s="8">
        <f t="shared" ca="1" si="103"/>
        <v>26266</v>
      </c>
      <c r="L644" s="6">
        <f t="shared" ca="1" si="104"/>
        <v>4</v>
      </c>
      <c r="M644" s="7">
        <f ca="1" xml:space="preserve">
  IF(OR($N644 = 2, $N644 = 3, $N644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44" s="6">
        <f t="shared" ca="1" si="105"/>
        <v>6</v>
      </c>
      <c r="O644" s="7" t="str">
        <f ca="1">VLOOKUP($N644,Roles!$A:$B,2,FALSE)</f>
        <v>Intern</v>
      </c>
      <c r="P644" s="6" t="e">
        <f t="shared" ca="1" si="106"/>
        <v>#N/A</v>
      </c>
      <c r="Q644" s="8">
        <f ca="1" xml:space="preserve">
IF(
  OR(
    $N644=5,$N644=6,$N644=7,$N644=8,$N644=14
  ),
  36161,
  IF(
     (
      (TODAY() - $K644) / 365
     ) &lt; 19,
      TODAY(),
      RANDBETWEEN(36161,TODAY())
  )
)</f>
        <v>36161</v>
      </c>
      <c r="R644" s="6">
        <f ca="1">RANDBETWEEN(2,COUNTA('Recruitment source'!$A:$A))</f>
        <v>2</v>
      </c>
      <c r="S644" s="8" t="e">
        <f t="shared" ca="1" si="107"/>
        <v>#N/A</v>
      </c>
      <c r="T644" s="6" t="e">
        <f t="shared" ca="1" si="108"/>
        <v>#N/A</v>
      </c>
      <c r="U644" s="6">
        <f t="shared" ca="1" si="109"/>
        <v>2</v>
      </c>
      <c r="V644" s="1">
        <f ca="1" xml:space="preserve">
IF($N644 = 5 + N("Presidente"),
    27000,
    IF($N644 = 6 + N("Vice-presidente"),
        23000,
        IF(OR($N644 = 8, $N644= 13, $N644 = 12) + N("Secretária bilíngue ou coordenador ou especialista"),
            8000,
            IF($N644 = 7 + N("Diretor"),
                15000,
                IF($N644 = 14 + N("Gerente"),
                    12000,
                    IF($N644 = 9 + N("Estagiário"),
                        705,
                        IF($N644 = 10 + N("Trainee"),
                            805,
                            IF($N644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IF($L644 = 7,
  500,
  IF($L644 = 8,
    1000,
    IF($L644 = 9,
      1500,
      IF($L644 = 10,
        2000,
        0
      )
    )
  )
)
+
N("Adicional no salário por área")
+
IF($M644 = 14 + N("Tecnologia da Informação"),
  120,
  IF($M644 = 16 + N("Vendas"),
    110,
    IF($M644 = 15 + N("Jurídico"),
      100,
      IF(OR($M644 = 8, $M644 = 9, $M644 = 11) + N("Recursos humanos ou comercial ou comunicação e marketing"),
        80,
        0
      )
    )
  )
)
+
N("Adicionando pegadinha")
+
IF(AND($M644 = 16, $L644 = 9, $N644 = 11) + N("Se for de vendas, com mestrado, analista sênior"),
  IF($J644 = 5,
    100,
    0
  )
  +
  IF($H644 = "M",
    200,
    0
  ),
  0
)</f>
        <v>23000</v>
      </c>
    </row>
    <row r="645" spans="1:22" x14ac:dyDescent="0.2">
      <c r="A645" s="7" cm="1">
        <f t="array" aca="1" ref="A645" ca="1">INDEX(Companies!$A:$A,RANDBETWEEN(2,COUNTA(Companies!$A:$A)),1)</f>
        <v>2</v>
      </c>
      <c r="B645" s="5">
        <f t="shared" si="100"/>
        <v>644</v>
      </c>
      <c r="C645" s="6">
        <f t="shared" ca="1" si="101"/>
        <v>1</v>
      </c>
      <c r="D645" s="7">
        <f ca="1">IF($B645 = 1 + N("Presidente"),
    127,
    IF($B645 = 2 + N("Vice-Presidente"),
        72,
        IF($B645 = 3 + N("Secretária bilíngue"),
            13,
            RANDBETWEEN(5,COUNT(Name!$A:$A) + 1)
        )
    )
)</f>
        <v>310</v>
      </c>
      <c r="E645" s="7" t="str">
        <f ca="1" xml:space="preserve">
VLOOKUP(
  $D645,
  Name!$A:$B,
  2,
  FALSE
)
&amp; " " &amp;
IF($B645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Veiga Frois</v>
      </c>
      <c r="F645" s="7">
        <v>2</v>
      </c>
      <c r="G645" s="7" t="str" cm="1">
        <f t="array" aca="1" ref="G645" ca="1">VLOOKUP(INDEX(States!$B:$B,RANDBETWEEN(2,COUNTA(States!$A:$A)),1),States!$B:$C,2,FALSE)</f>
        <v>Portalegre</v>
      </c>
      <c r="H645" s="7" t="str">
        <f ca="1">VLOOKUP($D645,Name!$A:$C,3,FALSE)</f>
        <v>M</v>
      </c>
      <c r="I645" s="7" cm="1">
        <f t="array" aca="1" ref="I645" ca="1">INDEX('Marital status'!$A:$A,RANDBETWEEN(2,COUNTA('Marital status'!$A:$A)),1)</f>
        <v>6</v>
      </c>
      <c r="J645" s="7">
        <f t="shared" ca="1" si="102"/>
        <v>2</v>
      </c>
      <c r="K645" s="8">
        <f t="shared" ca="1" si="103"/>
        <v>38176</v>
      </c>
      <c r="L645" s="6">
        <f t="shared" ca="1" si="104"/>
        <v>4</v>
      </c>
      <c r="M645" s="7">
        <f ca="1" xml:space="preserve">
  IF(OR($N645 = 2, $N645 = 3, $N645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45" s="6">
        <f t="shared" ca="1" si="105"/>
        <v>8</v>
      </c>
      <c r="O645" s="7" t="str">
        <f ca="1">VLOOKUP($N645,Roles!$A:$B,2,FALSE)</f>
        <v>Analyst</v>
      </c>
      <c r="P645" s="6">
        <f t="shared" ca="1" si="106"/>
        <v>3</v>
      </c>
      <c r="Q645" s="8">
        <f ca="1" xml:space="preserve">
IF(
  OR(
    $N645=5,$N645=6,$N645=7,$N645=8,$N645=14
  ),
  36161,
  IF(
     (
      (TODAY() - $K645) / 365
     ) &lt; 19,
      TODAY(),
      RANDBETWEEN(36161,TODAY())
  )
)</f>
        <v>36161</v>
      </c>
      <c r="R645" s="6">
        <f ca="1">RANDBETWEEN(2,COUNTA('Recruitment source'!$A:$A))</f>
        <v>9</v>
      </c>
      <c r="S645" s="8" t="e">
        <f t="shared" ca="1" si="107"/>
        <v>#N/A</v>
      </c>
      <c r="T645" s="6" t="e">
        <f t="shared" ca="1" si="108"/>
        <v>#N/A</v>
      </c>
      <c r="U645" s="6">
        <f t="shared" ca="1" si="109"/>
        <v>3</v>
      </c>
      <c r="V645" s="1">
        <f ca="1" xml:space="preserve">
IF($N645 = 5 + N("Presidente"),
    27000,
    IF($N645 = 6 + N("Vice-presidente"),
        23000,
        IF(OR($N645 = 8, $N645= 13, $N645 = 12) + N("Secretária bilíngue ou coordenador ou especialista"),
            8000,
            IF($N645 = 7 + N("Diretor"),
                15000,
                IF($N645 = 14 + N("Gerente"),
                    12000,
                    IF($N645 = 9 + N("Estagiário"),
                        705,
                        IF($N645 = 10 + N("Trainee"),
                            805,
                            IF($N645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IF($L645 = 7,
  500,
  IF($L645 = 8,
    1000,
    IF($L645 = 9,
      1500,
      IF($L645 = 10,
        2000,
        0
      )
    )
  )
)
+
N("Adicional no salário por área")
+
IF($M645 = 14 + N("Tecnologia da Informação"),
  120,
  IF($M645 = 16 + N("Vendas"),
    110,
    IF($M645 = 15 + N("Jurídico"),
      100,
      IF(OR($M645 = 8, $M645 = 9, $M645 = 11) + N("Recursos humanos ou comercial ou comunicação e marketing"),
        80,
        0
      )
    )
  )
)
+
N("Adicionando pegadinha")
+
IF(AND($M645 = 16, $L645 = 9, $N645 = 11) + N("Se for de vendas, com mestrado, analista sênior"),
  IF($J645 = 5,
    100,
    0
  )
  +
  IF($H645 = "M",
    200,
    0
  ),
  0
)</f>
        <v>8000</v>
      </c>
    </row>
    <row r="646" spans="1:22" x14ac:dyDescent="0.2">
      <c r="A646" s="7" cm="1">
        <f t="array" aca="1" ref="A646" ca="1">INDEX(Companies!$A:$A,RANDBETWEEN(2,COUNTA(Companies!$A:$A)),1)</f>
        <v>2</v>
      </c>
      <c r="B646" s="5">
        <f t="shared" si="100"/>
        <v>645</v>
      </c>
      <c r="C646" s="6">
        <f t="shared" ca="1" si="101"/>
        <v>1</v>
      </c>
      <c r="D646" s="7">
        <f ca="1">IF($B646 = 1 + N("Presidente"),
    127,
    IF($B646 = 2 + N("Vice-Presidente"),
        72,
        IF($B646 = 3 + N("Secretária bilíngue"),
            13,
            RANDBETWEEN(5,COUNT(Name!$A:$A) + 1)
        )
    )
)</f>
        <v>287</v>
      </c>
      <c r="E646" s="7" t="str">
        <f ca="1" xml:space="preserve">
VLOOKUP(
  $D646,
  Name!$A:$B,
  2,
  FALSE
)
&amp; " " &amp;
IF($B646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Botelho Ferreira</v>
      </c>
      <c r="F646" s="7">
        <v>2</v>
      </c>
      <c r="G646" s="7" t="str" cm="1">
        <f t="array" aca="1" ref="G646" ca="1">VLOOKUP(INDEX(States!$B:$B,RANDBETWEEN(2,COUNTA(States!$A:$A)),1),States!$B:$C,2,FALSE)</f>
        <v>Castelo Branco</v>
      </c>
      <c r="H646" s="7" t="str">
        <f ca="1">VLOOKUP($D646,Name!$A:$C,3,FALSE)</f>
        <v>M</v>
      </c>
      <c r="I646" s="7" cm="1">
        <f t="array" aca="1" ref="I646" ca="1">INDEX('Marital status'!$A:$A,RANDBETWEEN(2,COUNTA('Marital status'!$A:$A)),1)</f>
        <v>4</v>
      </c>
      <c r="J646" s="7">
        <f t="shared" ca="1" si="102"/>
        <v>5</v>
      </c>
      <c r="K646" s="8">
        <f t="shared" ca="1" si="103"/>
        <v>17903</v>
      </c>
      <c r="L646" s="6">
        <f t="shared" ca="1" si="104"/>
        <v>4</v>
      </c>
      <c r="M646" s="7">
        <f ca="1" xml:space="preserve">
  IF(OR($N646 = 2, $N646 = 3, $N646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646" s="6">
        <f t="shared" ca="1" si="105"/>
        <v>6</v>
      </c>
      <c r="O646" s="7" t="str">
        <f ca="1">VLOOKUP($N646,Roles!$A:$B,2,FALSE)</f>
        <v>Intern</v>
      </c>
      <c r="P646" s="6" t="e">
        <f t="shared" ca="1" si="106"/>
        <v>#N/A</v>
      </c>
      <c r="Q646" s="8">
        <f ca="1" xml:space="preserve">
IF(
  OR(
    $N646=5,$N646=6,$N646=7,$N646=8,$N646=14
  ),
  36161,
  IF(
     (
      (TODAY() - $K646) / 365
     ) &lt; 19,
      TODAY(),
      RANDBETWEEN(36161,TODAY())
  )
)</f>
        <v>36161</v>
      </c>
      <c r="R646" s="6">
        <f ca="1">RANDBETWEEN(2,COUNTA('Recruitment source'!$A:$A))</f>
        <v>8</v>
      </c>
      <c r="S646" s="8" t="e">
        <f t="shared" ca="1" si="107"/>
        <v>#N/A</v>
      </c>
      <c r="T646" s="6" t="e">
        <f t="shared" ca="1" si="108"/>
        <v>#N/A</v>
      </c>
      <c r="U646" s="6">
        <f t="shared" ca="1" si="109"/>
        <v>5</v>
      </c>
      <c r="V646" s="1">
        <f ca="1" xml:space="preserve">
IF($N646 = 5 + N("Presidente"),
    27000,
    IF($N646 = 6 + N("Vice-presidente"),
        23000,
        IF(OR($N646 = 8, $N646= 13, $N646 = 12) + N("Secretária bilíngue ou coordenador ou especialista"),
            8000,
            IF($N646 = 7 + N("Diretor"),
                15000,
                IF($N646 = 14 + N("Gerente"),
                    12000,
                    IF($N646 = 9 + N("Estagiário"),
                        705,
                        IF($N646 = 10 + N("Trainee"),
                            805,
                            IF($N646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IF($L646 = 7,
  500,
  IF($L646 = 8,
    1000,
    IF($L646 = 9,
      1500,
      IF($L646 = 10,
        2000,
        0
      )
    )
  )
)
+
N("Adicional no salário por área")
+
IF($M646 = 14 + N("Tecnologia da Informação"),
  120,
  IF($M646 = 16 + N("Vendas"),
    110,
    IF($M646 = 15 + N("Jurídico"),
      100,
      IF(OR($M646 = 8, $M646 = 9, $M646 = 11) + N("Recursos humanos ou comercial ou comunicação e marketing"),
        80,
        0
      )
    )
  )
)
+
N("Adicionando pegadinha")
+
IF(AND($M646 = 16, $L646 = 9, $N646 = 11) + N("Se for de vendas, com mestrado, analista sênior"),
  IF($J646 = 5,
    100,
    0
  )
  +
  IF($H646 = "M",
    200,
    0
  ),
  0
)</f>
        <v>23080</v>
      </c>
    </row>
    <row r="647" spans="1:22" x14ac:dyDescent="0.2">
      <c r="A647" s="7" cm="1">
        <f t="array" aca="1" ref="A647" ca="1">INDEX(Companies!$A:$A,RANDBETWEEN(2,COUNTA(Companies!$A:$A)),1)</f>
        <v>2</v>
      </c>
      <c r="B647" s="5">
        <f t="shared" si="100"/>
        <v>646</v>
      </c>
      <c r="C647" s="6">
        <f t="shared" ca="1" si="101"/>
        <v>1</v>
      </c>
      <c r="D647" s="7">
        <f ca="1">IF($B647 = 1 + N("Presidente"),
    127,
    IF($B647 = 2 + N("Vice-Presidente"),
        72,
        IF($B647 = 3 + N("Secretária bilíngue"),
            13,
            RANDBETWEEN(5,COUNT(Name!$A:$A) + 1)
        )
    )
)</f>
        <v>231</v>
      </c>
      <c r="E647" s="7" t="str">
        <f ca="1" xml:space="preserve">
VLOOKUP(
  $D647,
  Name!$A:$B,
  2,
  FALSE
)
&amp; " " &amp;
IF($B647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Araújo Santana</v>
      </c>
      <c r="F647" s="7">
        <v>2</v>
      </c>
      <c r="G647" s="7" t="str" cm="1">
        <f t="array" aca="1" ref="G647" ca="1">VLOOKUP(INDEX(States!$B:$B,RANDBETWEEN(2,COUNTA(States!$A:$A)),1),States!$B:$C,2,FALSE)</f>
        <v>Faro</v>
      </c>
      <c r="H647" s="7" t="str">
        <f ca="1">VLOOKUP($D647,Name!$A:$C,3,FALSE)</f>
        <v>F</v>
      </c>
      <c r="I647" s="7" cm="1">
        <f t="array" aca="1" ref="I647" ca="1">INDEX('Marital status'!$A:$A,RANDBETWEEN(2,COUNTA('Marital status'!$A:$A)),1)</f>
        <v>6</v>
      </c>
      <c r="J647" s="7">
        <f t="shared" ca="1" si="102"/>
        <v>2</v>
      </c>
      <c r="K647" s="8">
        <f t="shared" ca="1" si="103"/>
        <v>37272</v>
      </c>
      <c r="L647" s="6">
        <f t="shared" ca="1" si="104"/>
        <v>4</v>
      </c>
      <c r="M647" s="7">
        <f ca="1" xml:space="preserve">
  IF(OR($N647 = 2, $N647 = 3, $N647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47" s="6">
        <f t="shared" ca="1" si="105"/>
        <v>8</v>
      </c>
      <c r="O647" s="7" t="str">
        <f ca="1">VLOOKUP($N647,Roles!$A:$B,2,FALSE)</f>
        <v>Analyst</v>
      </c>
      <c r="P647" s="6">
        <f t="shared" ca="1" si="106"/>
        <v>2</v>
      </c>
      <c r="Q647" s="8">
        <f ca="1" xml:space="preserve">
IF(
  OR(
    $N647=5,$N647=6,$N647=7,$N647=8,$N647=14
  ),
  36161,
  IF(
     (
      (TODAY() - $K647) / 365
     ) &lt; 19,
      TODAY(),
      RANDBETWEEN(36161,TODAY())
  )
)</f>
        <v>36161</v>
      </c>
      <c r="R647" s="6">
        <f ca="1">RANDBETWEEN(2,COUNTA('Recruitment source'!$A:$A))</f>
        <v>2</v>
      </c>
      <c r="S647" s="8" t="e">
        <f t="shared" ca="1" si="107"/>
        <v>#N/A</v>
      </c>
      <c r="T647" s="6" t="e">
        <f t="shared" ca="1" si="108"/>
        <v>#N/A</v>
      </c>
      <c r="U647" s="6">
        <f t="shared" ca="1" si="109"/>
        <v>4</v>
      </c>
      <c r="V647" s="1">
        <f ca="1" xml:space="preserve">
IF($N647 = 5 + N("Presidente"),
    27000,
    IF($N647 = 6 + N("Vice-presidente"),
        23000,
        IF(OR($N647 = 8, $N647= 13, $N647 = 12) + N("Secretária bilíngue ou coordenador ou especialista"),
            8000,
            IF($N647 = 7 + N("Diretor"),
                15000,
                IF($N647 = 14 + N("Gerente"),
                    12000,
                    IF($N647 = 9 + N("Estagiário"),
                        705,
                        IF($N647 = 10 + N("Trainee"),
                            805,
                            IF($N647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IF($L647 = 7,
  500,
  IF($L647 = 8,
    1000,
    IF($L647 = 9,
      1500,
      IF($L647 = 10,
        2000,
        0
      )
    )
  )
)
+
N("Adicional no salário por área")
+
IF($M647 = 14 + N("Tecnologia da Informação"),
  120,
  IF($M647 = 16 + N("Vendas"),
    110,
    IF($M647 = 15 + N("Jurídico"),
      100,
      IF(OR($M647 = 8, $M647 = 9, $M647 = 11) + N("Recursos humanos ou comercial ou comunicação e marketing"),
        80,
        0
      )
    )
  )
)
+
N("Adicionando pegadinha")
+
IF(AND($M647 = 16, $L647 = 9, $N647 = 11) + N("Se for de vendas, com mestrado, analista sênior"),
  IF($J647 = 5,
    100,
    0
  )
  +
  IF($H647 = "M",
    200,
    0
  ),
  0
)</f>
        <v>8000</v>
      </c>
    </row>
    <row r="648" spans="1:22" x14ac:dyDescent="0.2">
      <c r="A648" s="7" cm="1">
        <f t="array" aca="1" ref="A648" ca="1">INDEX(Companies!$A:$A,RANDBETWEEN(2,COUNTA(Companies!$A:$A)),1)</f>
        <v>2</v>
      </c>
      <c r="B648" s="5">
        <f t="shared" si="100"/>
        <v>647</v>
      </c>
      <c r="C648" s="6">
        <f t="shared" ca="1" si="101"/>
        <v>1</v>
      </c>
      <c r="D648" s="7">
        <f ca="1">IF($B648 = 1 + N("Presidente"),
    127,
    IF($B648 = 2 + N("Vice-Presidente"),
        72,
        IF($B648 = 3 + N("Secretária bilíngue"),
            13,
            RANDBETWEEN(5,COUNT(Name!$A:$A) + 1)
        )
    )
)</f>
        <v>163</v>
      </c>
      <c r="E648" s="7" t="str">
        <f ca="1" xml:space="preserve">
VLOOKUP(
  $D648,
  Name!$A:$B,
  2,
  FALSE
)
&amp; " " &amp;
IF($B648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Ricci Garcia</v>
      </c>
      <c r="F648" s="7">
        <v>2</v>
      </c>
      <c r="G648" s="7" t="str" cm="1">
        <f t="array" aca="1" ref="G648" ca="1">VLOOKUP(INDEX(States!$B:$B,RANDBETWEEN(2,COUNTA(States!$A:$A)),1),States!$B:$C,2,FALSE)</f>
        <v xml:space="preserve"> Lisboa</v>
      </c>
      <c r="H648" s="7" t="str">
        <f ca="1">VLOOKUP($D648,Name!$A:$C,3,FALSE)</f>
        <v>F</v>
      </c>
      <c r="I648" s="7" cm="1">
        <f t="array" aca="1" ref="I648" ca="1">INDEX('Marital status'!$A:$A,RANDBETWEEN(2,COUNTA('Marital status'!$A:$A)),1)</f>
        <v>3</v>
      </c>
      <c r="J648" s="7">
        <f t="shared" ca="1" si="102"/>
        <v>2</v>
      </c>
      <c r="K648" s="8">
        <f t="shared" ca="1" si="103"/>
        <v>29970</v>
      </c>
      <c r="L648" s="6">
        <f t="shared" ca="1" si="104"/>
        <v>4</v>
      </c>
      <c r="M648" s="7">
        <f ca="1" xml:space="preserve">
  IF(OR($N648 = 2, $N648 = 3, $N648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648" s="6">
        <f t="shared" ca="1" si="105"/>
        <v>6</v>
      </c>
      <c r="O648" s="7" t="str">
        <f ca="1">VLOOKUP($N648,Roles!$A:$B,2,FALSE)</f>
        <v>Intern</v>
      </c>
      <c r="P648" s="6" t="e">
        <f t="shared" ca="1" si="106"/>
        <v>#N/A</v>
      </c>
      <c r="Q648" s="8">
        <f ca="1" xml:space="preserve">
IF(
  OR(
    $N648=5,$N648=6,$N648=7,$N648=8,$N648=14
  ),
  36161,
  IF(
     (
      (TODAY() - $K648) / 365
     ) &lt; 19,
      TODAY(),
      RANDBETWEEN(36161,TODAY())
  )
)</f>
        <v>36161</v>
      </c>
      <c r="R648" s="6">
        <f ca="1">RANDBETWEEN(2,COUNTA('Recruitment source'!$A:$A))</f>
        <v>6</v>
      </c>
      <c r="S648" s="8" t="e">
        <f t="shared" ca="1" si="107"/>
        <v>#N/A</v>
      </c>
      <c r="T648" s="6" t="e">
        <f t="shared" ca="1" si="108"/>
        <v>#N/A</v>
      </c>
      <c r="U648" s="6">
        <f t="shared" ca="1" si="109"/>
        <v>5</v>
      </c>
      <c r="V648" s="1">
        <f ca="1" xml:space="preserve">
IF($N648 = 5 + N("Presidente"),
    27000,
    IF($N648 = 6 + N("Vice-presidente"),
        23000,
        IF(OR($N648 = 8, $N648= 13, $N648 = 12) + N("Secretária bilíngue ou coordenador ou especialista"),
            8000,
            IF($N648 = 7 + N("Diretor"),
                15000,
                IF($N648 = 14 + N("Gerente"),
                    12000,
                    IF($N648 = 9 + N("Estagiário"),
                        705,
                        IF($N648 = 10 + N("Trainee"),
                            805,
                            IF($N648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IF($L648 = 7,
  500,
  IF($L648 = 8,
    1000,
    IF($L648 = 9,
      1500,
      IF($L648 = 10,
        2000,
        0
      )
    )
  )
)
+
N("Adicional no salário por área")
+
IF($M648 = 14 + N("Tecnologia da Informação"),
  120,
  IF($M648 = 16 + N("Vendas"),
    110,
    IF($M648 = 15 + N("Jurídico"),
      100,
      IF(OR($M648 = 8, $M648 = 9, $M648 = 11) + N("Recursos humanos ou comercial ou comunicação e marketing"),
        80,
        0
      )
    )
  )
)
+
N("Adicionando pegadinha")
+
IF(AND($M648 = 16, $L648 = 9, $N648 = 11) + N("Se for de vendas, com mestrado, analista sênior"),
  IF($J648 = 5,
    100,
    0
  )
  +
  IF($H648 = "M",
    200,
    0
  ),
  0
)</f>
        <v>23000</v>
      </c>
    </row>
    <row r="649" spans="1:22" x14ac:dyDescent="0.2">
      <c r="A649" s="7" cm="1">
        <f t="array" aca="1" ref="A649" ca="1">INDEX(Companies!$A:$A,RANDBETWEEN(2,COUNTA(Companies!$A:$A)),1)</f>
        <v>2</v>
      </c>
      <c r="B649" s="5">
        <f t="shared" si="100"/>
        <v>648</v>
      </c>
      <c r="C649" s="6">
        <f t="shared" ca="1" si="101"/>
        <v>1</v>
      </c>
      <c r="D649" s="7">
        <f ca="1">IF($B649 = 1 + N("Presidente"),
    127,
    IF($B649 = 2 + N("Vice-Presidente"),
        72,
        IF($B649 = 3 + N("Secretária bilíngue"),
            13,
            RANDBETWEEN(5,COUNT(Name!$A:$A) + 1)
        )
    )
)</f>
        <v>358</v>
      </c>
      <c r="E649" s="7" t="str">
        <f ca="1" xml:space="preserve">
VLOOKUP(
  $D649,
  Name!$A:$B,
  2,
  FALSE
)
&amp; " " &amp;
IF($B649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Café Aleluia</v>
      </c>
      <c r="F649" s="7">
        <v>2</v>
      </c>
      <c r="G649" s="7" t="str" cm="1">
        <f t="array" aca="1" ref="G649" ca="1">VLOOKUP(INDEX(States!$B:$B,RANDBETWEEN(2,COUNTA(States!$A:$A)),1),States!$B:$C,2,FALSE)</f>
        <v>AveirO</v>
      </c>
      <c r="H649" s="7" t="str">
        <f ca="1">VLOOKUP($D649,Name!$A:$C,3,FALSE)</f>
        <v>M</v>
      </c>
      <c r="I649" s="7" cm="1">
        <f t="array" aca="1" ref="I649" ca="1">INDEX('Marital status'!$A:$A,RANDBETWEEN(2,COUNTA('Marital status'!$A:$A)),1)</f>
        <v>3</v>
      </c>
      <c r="J649" s="7">
        <f t="shared" ca="1" si="102"/>
        <v>4</v>
      </c>
      <c r="K649" s="8">
        <f t="shared" ca="1" si="103"/>
        <v>32786</v>
      </c>
      <c r="L649" s="6">
        <f t="shared" ca="1" si="104"/>
        <v>5</v>
      </c>
      <c r="M649" s="7">
        <f ca="1" xml:space="preserve">
  IF(OR($N649 = 2, $N649 = 3, $N649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49" s="6">
        <f t="shared" ca="1" si="105"/>
        <v>8</v>
      </c>
      <c r="O649" s="7" t="str">
        <f ca="1">VLOOKUP($N649,Roles!$A:$B,2,FALSE)</f>
        <v>Analyst</v>
      </c>
      <c r="P649" s="6">
        <f t="shared" ca="1" si="106"/>
        <v>3</v>
      </c>
      <c r="Q649" s="8">
        <f ca="1" xml:space="preserve">
IF(
  OR(
    $N649=5,$N649=6,$N649=7,$N649=8,$N649=14
  ),
  36161,
  IF(
     (
      (TODAY() - $K649) / 365
     ) &lt; 19,
      TODAY(),
      RANDBETWEEN(36161,TODAY())
  )
)</f>
        <v>36161</v>
      </c>
      <c r="R649" s="6">
        <f ca="1">RANDBETWEEN(2,COUNTA('Recruitment source'!$A:$A))</f>
        <v>5</v>
      </c>
      <c r="S649" s="8" t="e">
        <f t="shared" ca="1" si="107"/>
        <v>#N/A</v>
      </c>
      <c r="T649" s="6" t="e">
        <f t="shared" ca="1" si="108"/>
        <v>#N/A</v>
      </c>
      <c r="U649" s="6">
        <f t="shared" ca="1" si="109"/>
        <v>2</v>
      </c>
      <c r="V649" s="1">
        <f ca="1" xml:space="preserve">
IF($N649 = 5 + N("Presidente"),
    27000,
    IF($N649 = 6 + N("Vice-presidente"),
        23000,
        IF(OR($N649 = 8, $N649= 13, $N649 = 12) + N("Secretária bilíngue ou coordenador ou especialista"),
            8000,
            IF($N649 = 7 + N("Diretor"),
                15000,
                IF($N649 = 14 + N("Gerente"),
                    12000,
                    IF($N649 = 9 + N("Estagiário"),
                        705,
                        IF($N649 = 10 + N("Trainee"),
                            805,
                            IF($N649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IF($L649 = 7,
  500,
  IF($L649 = 8,
    1000,
    IF($L649 = 9,
      1500,
      IF($L649 = 10,
        2000,
        0
      )
    )
  )
)
+
N("Adicional no salário por área")
+
IF($M649 = 14 + N("Tecnologia da Informação"),
  120,
  IF($M649 = 16 + N("Vendas"),
    110,
    IF($M649 = 15 + N("Jurídico"),
      100,
      IF(OR($M649 = 8, $M649 = 9, $M649 = 11) + N("Recursos humanos ou comercial ou comunicação e marketing"),
        80,
        0
      )
    )
  )
)
+
N("Adicionando pegadinha")
+
IF(AND($M649 = 16, $L649 = 9, $N649 = 11) + N("Se for de vendas, com mestrado, analista sênior"),
  IF($J649 = 5,
    100,
    0
  )
  +
  IF($H649 = "M",
    200,
    0
  ),
  0
)</f>
        <v>8000</v>
      </c>
    </row>
    <row r="650" spans="1:22" x14ac:dyDescent="0.2">
      <c r="A650" s="7" cm="1">
        <f t="array" aca="1" ref="A650" ca="1">INDEX(Companies!$A:$A,RANDBETWEEN(2,COUNTA(Companies!$A:$A)),1)</f>
        <v>2</v>
      </c>
      <c r="B650" s="5">
        <f t="shared" si="100"/>
        <v>649</v>
      </c>
      <c r="C650" s="6">
        <f t="shared" ca="1" si="101"/>
        <v>1</v>
      </c>
      <c r="D650" s="7">
        <f ca="1">IF($B650 = 1 + N("Presidente"),
    127,
    IF($B650 = 2 + N("Vice-Presidente"),
        72,
        IF($B650 = 3 + N("Secretária bilíngue"),
            13,
            RANDBETWEEN(5,COUNT(Name!$A:$A) + 1)
        )
    )
)</f>
        <v>212</v>
      </c>
      <c r="E650" s="7" t="str">
        <f ca="1" xml:space="preserve">
VLOOKUP(
  $D650,
  Name!$A:$B,
  2,
  FALSE
)
&amp; " " &amp;
IF($B650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Batista de Oliveira</v>
      </c>
      <c r="F650" s="7">
        <v>2</v>
      </c>
      <c r="G650" s="7" t="str" cm="1">
        <f t="array" aca="1" ref="G650" ca="1">VLOOKUP(INDEX(States!$B:$B,RANDBETWEEN(2,COUNTA(States!$A:$A)),1),States!$B:$C,2,FALSE)</f>
        <v>Faro</v>
      </c>
      <c r="H650" s="7" t="str">
        <f ca="1">VLOOKUP($D650,Name!$A:$C,3,FALSE)</f>
        <v>F</v>
      </c>
      <c r="I650" s="7" cm="1">
        <f t="array" aca="1" ref="I650" ca="1">INDEX('Marital status'!$A:$A,RANDBETWEEN(2,COUNTA('Marital status'!$A:$A)),1)</f>
        <v>3</v>
      </c>
      <c r="J650" s="7">
        <f t="shared" ca="1" si="102"/>
        <v>2</v>
      </c>
      <c r="K650" s="8">
        <f t="shared" ca="1" si="103"/>
        <v>28421</v>
      </c>
      <c r="L650" s="6">
        <f t="shared" ca="1" si="104"/>
        <v>4</v>
      </c>
      <c r="M650" s="7">
        <f ca="1" xml:space="preserve">
  IF(OR($N650 = 2, $N650 = 3, $N650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50" s="6">
        <f t="shared" ca="1" si="105"/>
        <v>6</v>
      </c>
      <c r="O650" s="7" t="str">
        <f ca="1">VLOOKUP($N650,Roles!$A:$B,2,FALSE)</f>
        <v>Intern</v>
      </c>
      <c r="P650" s="6" t="e">
        <f t="shared" ca="1" si="106"/>
        <v>#N/A</v>
      </c>
      <c r="Q650" s="8">
        <f ca="1" xml:space="preserve">
IF(
  OR(
    $N650=5,$N650=6,$N650=7,$N650=8,$N650=14
  ),
  36161,
  IF(
     (
      (TODAY() - $K650) / 365
     ) &lt; 19,
      TODAY(),
      RANDBETWEEN(36161,TODAY())
  )
)</f>
        <v>36161</v>
      </c>
      <c r="R650" s="6">
        <f ca="1">RANDBETWEEN(2,COUNTA('Recruitment source'!$A:$A))</f>
        <v>4</v>
      </c>
      <c r="S650" s="8" t="e">
        <f t="shared" ca="1" si="107"/>
        <v>#N/A</v>
      </c>
      <c r="T650" s="6" t="e">
        <f t="shared" ca="1" si="108"/>
        <v>#N/A</v>
      </c>
      <c r="U650" s="6">
        <f t="shared" ca="1" si="109"/>
        <v>2</v>
      </c>
      <c r="V650" s="1">
        <f ca="1" xml:space="preserve">
IF($N650 = 5 + N("Presidente"),
    27000,
    IF($N650 = 6 + N("Vice-presidente"),
        23000,
        IF(OR($N650 = 8, $N650= 13, $N650 = 12) + N("Secretária bilíngue ou coordenador ou especialista"),
            8000,
            IF($N650 = 7 + N("Diretor"),
                15000,
                IF($N650 = 14 + N("Gerente"),
                    12000,
                    IF($N650 = 9 + N("Estagiário"),
                        705,
                        IF($N650 = 10 + N("Trainee"),
                            805,
                            IF($N650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IF($L650 = 7,
  500,
  IF($L650 = 8,
    1000,
    IF($L650 = 9,
      1500,
      IF($L650 = 10,
        2000,
        0
      )
    )
  )
)
+
N("Adicional no salário por área")
+
IF($M650 = 14 + N("Tecnologia da Informação"),
  120,
  IF($M650 = 16 + N("Vendas"),
    110,
    IF($M650 = 15 + N("Jurídico"),
      100,
      IF(OR($M650 = 8, $M650 = 9, $M650 = 11) + N("Recursos humanos ou comercial ou comunicação e marketing"),
        80,
        0
      )
    )
  )
)
+
N("Adicionando pegadinha")
+
IF(AND($M650 = 16, $L650 = 9, $N650 = 11) + N("Se for de vendas, com mestrado, analista sênior"),
  IF($J650 = 5,
    100,
    0
  )
  +
  IF($H650 = "M",
    200,
    0
  ),
  0
)</f>
        <v>23000</v>
      </c>
    </row>
    <row r="651" spans="1:22" x14ac:dyDescent="0.2">
      <c r="A651" s="7" cm="1">
        <f t="array" aca="1" ref="A651" ca="1">INDEX(Companies!$A:$A,RANDBETWEEN(2,COUNTA(Companies!$A:$A)),1)</f>
        <v>2</v>
      </c>
      <c r="B651" s="5">
        <f t="shared" si="100"/>
        <v>650</v>
      </c>
      <c r="C651" s="6">
        <f t="shared" ca="1" si="101"/>
        <v>1</v>
      </c>
      <c r="D651" s="7">
        <f ca="1">IF($B651 = 1 + N("Presidente"),
    127,
    IF($B651 = 2 + N("Vice-Presidente"),
        72,
        IF($B651 = 3 + N("Secretária bilíngue"),
            13,
            RANDBETWEEN(5,COUNT(Name!$A:$A) + 1)
        )
    )
)</f>
        <v>65</v>
      </c>
      <c r="E651" s="7" t="str">
        <f ca="1" xml:space="preserve">
VLOOKUP(
  $D651,
  Name!$A:$B,
  2,
  FALSE
)
&amp; " " &amp;
IF($B651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Batista Farina</v>
      </c>
      <c r="F651" s="7">
        <v>2</v>
      </c>
      <c r="G651" s="7" t="str" cm="1">
        <f t="array" aca="1" ref="G651" ca="1">VLOOKUP(INDEX(States!$B:$B,RANDBETWEEN(2,COUNTA(States!$A:$A)),1),States!$B:$C,2,FALSE)</f>
        <v>PORTO</v>
      </c>
      <c r="H651" s="7" t="str">
        <f ca="1">VLOOKUP($D651,Name!$A:$C,3,FALSE)</f>
        <v>F</v>
      </c>
      <c r="I651" s="7" cm="1">
        <f t="array" aca="1" ref="I651" ca="1">INDEX('Marital status'!$A:$A,RANDBETWEEN(2,COUNTA('Marital status'!$A:$A)),1)</f>
        <v>6</v>
      </c>
      <c r="J651" s="7">
        <f t="shared" ca="1" si="102"/>
        <v>3</v>
      </c>
      <c r="K651" s="8">
        <f t="shared" ca="1" si="103"/>
        <v>32980</v>
      </c>
      <c r="L651" s="6">
        <f t="shared" ca="1" si="104"/>
        <v>4</v>
      </c>
      <c r="M651" s="7">
        <f ca="1" xml:space="preserve">
  IF(OR($N651 = 2, $N651 = 3, $N651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51" s="6">
        <f t="shared" ca="1" si="105"/>
        <v>8</v>
      </c>
      <c r="O651" s="7" t="str">
        <f ca="1">VLOOKUP($N651,Roles!$A:$B,2,FALSE)</f>
        <v>Analyst</v>
      </c>
      <c r="P651" s="6">
        <f t="shared" ca="1" si="106"/>
        <v>4</v>
      </c>
      <c r="Q651" s="8">
        <f ca="1" xml:space="preserve">
IF(
  OR(
    $N651=5,$N651=6,$N651=7,$N651=8,$N651=14
  ),
  36161,
  IF(
     (
      (TODAY() - $K651) / 365
     ) &lt; 19,
      TODAY(),
      RANDBETWEEN(36161,TODAY())
  )
)</f>
        <v>36161</v>
      </c>
      <c r="R651" s="6">
        <f ca="1">RANDBETWEEN(2,COUNTA('Recruitment source'!$A:$A))</f>
        <v>7</v>
      </c>
      <c r="S651" s="8" t="e">
        <f t="shared" ca="1" si="107"/>
        <v>#N/A</v>
      </c>
      <c r="T651" s="6" t="e">
        <f t="shared" ca="1" si="108"/>
        <v>#N/A</v>
      </c>
      <c r="U651" s="6">
        <f t="shared" ca="1" si="109"/>
        <v>4</v>
      </c>
      <c r="V651" s="1">
        <f ca="1" xml:space="preserve">
IF($N651 = 5 + N("Presidente"),
    27000,
    IF($N651 = 6 + N("Vice-presidente"),
        23000,
        IF(OR($N651 = 8, $N651= 13, $N651 = 12) + N("Secretária bilíngue ou coordenador ou especialista"),
            8000,
            IF($N651 = 7 + N("Diretor"),
                15000,
                IF($N651 = 14 + N("Gerente"),
                    12000,
                    IF($N651 = 9 + N("Estagiário"),
                        705,
                        IF($N651 = 10 + N("Trainee"),
                            805,
                            IF($N651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IF($L651 = 7,
  500,
  IF($L651 = 8,
    1000,
    IF($L651 = 9,
      1500,
      IF($L651 = 10,
        2000,
        0
      )
    )
  )
)
+
N("Adicional no salário por área")
+
IF($M651 = 14 + N("Tecnologia da Informação"),
  120,
  IF($M651 = 16 + N("Vendas"),
    110,
    IF($M651 = 15 + N("Jurídico"),
      100,
      IF(OR($M651 = 8, $M651 = 9, $M651 = 11) + N("Recursos humanos ou comercial ou comunicação e marketing"),
        80,
        0
      )
    )
  )
)
+
N("Adicionando pegadinha")
+
IF(AND($M651 = 16, $L651 = 9, $N651 = 11) + N("Se for de vendas, com mestrado, analista sênior"),
  IF($J651 = 5,
    100,
    0
  )
  +
  IF($H651 = "M",
    200,
    0
  ),
  0
)</f>
        <v>8000</v>
      </c>
    </row>
    <row r="652" spans="1:22" x14ac:dyDescent="0.2">
      <c r="A652" s="7" cm="1">
        <f t="array" aca="1" ref="A652" ca="1">INDEX(Companies!$A:$A,RANDBETWEEN(2,COUNTA(Companies!$A:$A)),1)</f>
        <v>2</v>
      </c>
      <c r="B652" s="5">
        <f t="shared" si="100"/>
        <v>651</v>
      </c>
      <c r="C652" s="6">
        <f t="shared" ca="1" si="101"/>
        <v>1</v>
      </c>
      <c r="D652" s="7">
        <f ca="1">IF($B652 = 1 + N("Presidente"),
    127,
    IF($B652 = 2 + N("Vice-Presidente"),
        72,
        IF($B652 = 3 + N("Secretária bilíngue"),
            13,
            RANDBETWEEN(5,COUNT(Name!$A:$A) + 1)
        )
    )
)</f>
        <v>235</v>
      </c>
      <c r="E652" s="7" t="str">
        <f ca="1" xml:space="preserve">
VLOOKUP(
  $D652,
  Name!$A:$B,
  2,
  FALSE
)
&amp; " " &amp;
IF($B652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Nunes Furtado</v>
      </c>
      <c r="F652" s="7">
        <v>2</v>
      </c>
      <c r="G652" s="7" t="str" cm="1">
        <f t="array" aca="1" ref="G652" ca="1">VLOOKUP(INDEX(States!$B:$B,RANDBETWEEN(2,COUNTA(States!$A:$A)),1),States!$B:$C,2,FALSE)</f>
        <v>Castelo Branco</v>
      </c>
      <c r="H652" s="7" t="str">
        <f ca="1">VLOOKUP($D652,Name!$A:$C,3,FALSE)</f>
        <v>M</v>
      </c>
      <c r="I652" s="7" cm="1">
        <f t="array" aca="1" ref="I652" ca="1">INDEX('Marital status'!$A:$A,RANDBETWEEN(2,COUNTA('Marital status'!$A:$A)),1)</f>
        <v>6</v>
      </c>
      <c r="J652" s="7">
        <f t="shared" ca="1" si="102"/>
        <v>2</v>
      </c>
      <c r="K652" s="8">
        <f t="shared" ca="1" si="103"/>
        <v>19805</v>
      </c>
      <c r="L652" s="6">
        <f t="shared" ca="1" si="104"/>
        <v>4</v>
      </c>
      <c r="M652" s="7">
        <f ca="1" xml:space="preserve">
  IF(OR($N652 = 2, $N652 = 3, $N652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52" s="6">
        <f t="shared" ca="1" si="105"/>
        <v>6</v>
      </c>
      <c r="O652" s="7" t="str">
        <f ca="1">VLOOKUP($N652,Roles!$A:$B,2,FALSE)</f>
        <v>Intern</v>
      </c>
      <c r="P652" s="6" t="e">
        <f t="shared" ca="1" si="106"/>
        <v>#N/A</v>
      </c>
      <c r="Q652" s="8">
        <f ca="1" xml:space="preserve">
IF(
  OR(
    $N652=5,$N652=6,$N652=7,$N652=8,$N652=14
  ),
  36161,
  IF(
     (
      (TODAY() - $K652) / 365
     ) &lt; 19,
      TODAY(),
      RANDBETWEEN(36161,TODAY())
  )
)</f>
        <v>36161</v>
      </c>
      <c r="R652" s="6">
        <f ca="1">RANDBETWEEN(2,COUNTA('Recruitment source'!$A:$A))</f>
        <v>7</v>
      </c>
      <c r="S652" s="8" t="e">
        <f t="shared" ca="1" si="107"/>
        <v>#N/A</v>
      </c>
      <c r="T652" s="6" t="e">
        <f t="shared" ca="1" si="108"/>
        <v>#N/A</v>
      </c>
      <c r="U652" s="6">
        <f t="shared" ca="1" si="109"/>
        <v>4</v>
      </c>
      <c r="V652" s="1">
        <f ca="1" xml:space="preserve">
IF($N652 = 5 + N("Presidente"),
    27000,
    IF($N652 = 6 + N("Vice-presidente"),
        23000,
        IF(OR($N652 = 8, $N652= 13, $N652 = 12) + N("Secretária bilíngue ou coordenador ou especialista"),
            8000,
            IF($N652 = 7 + N("Diretor"),
                15000,
                IF($N652 = 14 + N("Gerente"),
                    12000,
                    IF($N652 = 9 + N("Estagiário"),
                        705,
                        IF($N652 = 10 + N("Trainee"),
                            805,
                            IF($N652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IF($L652 = 7,
  500,
  IF($L652 = 8,
    1000,
    IF($L652 = 9,
      1500,
      IF($L652 = 10,
        2000,
        0
      )
    )
  )
)
+
N("Adicional no salário por área")
+
IF($M652 = 14 + N("Tecnologia da Informação"),
  120,
  IF($M652 = 16 + N("Vendas"),
    110,
    IF($M652 = 15 + N("Jurídico"),
      100,
      IF(OR($M652 = 8, $M652 = 9, $M652 = 11) + N("Recursos humanos ou comercial ou comunicação e marketing"),
        80,
        0
      )
    )
  )
)
+
N("Adicionando pegadinha")
+
IF(AND($M652 = 16, $L652 = 9, $N652 = 11) + N("Se for de vendas, com mestrado, analista sênior"),
  IF($J652 = 5,
    100,
    0
  )
  +
  IF($H652 = "M",
    200,
    0
  ),
  0
)</f>
        <v>23080</v>
      </c>
    </row>
    <row r="653" spans="1:22" x14ac:dyDescent="0.2">
      <c r="A653" s="7" cm="1">
        <f t="array" aca="1" ref="A653" ca="1">INDEX(Companies!$A:$A,RANDBETWEEN(2,COUNTA(Companies!$A:$A)),1)</f>
        <v>2</v>
      </c>
      <c r="B653" s="5">
        <f t="shared" si="100"/>
        <v>652</v>
      </c>
      <c r="C653" s="6">
        <f t="shared" ca="1" si="101"/>
        <v>1</v>
      </c>
      <c r="D653" s="7">
        <f ca="1">IF($B653 = 1 + N("Presidente"),
    127,
    IF($B653 = 2 + N("Vice-Presidente"),
        72,
        IF($B653 = 3 + N("Secretária bilíngue"),
            13,
            RANDBETWEEN(5,COUNT(Name!$A:$A) + 1)
        )
    )
)</f>
        <v>94</v>
      </c>
      <c r="E653" s="7" t="str">
        <f ca="1" xml:space="preserve">
VLOOKUP(
  $D653,
  Name!$A:$B,
  2,
  FALSE
)
&amp; " " &amp;
IF($B653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Padrão Figo</v>
      </c>
      <c r="F653" s="7">
        <v>2</v>
      </c>
      <c r="G653" s="7" t="str" cm="1">
        <f t="array" aca="1" ref="G653" ca="1">VLOOKUP(INDEX(States!$B:$B,RANDBETWEEN(2,COUNTA(States!$A:$A)),1),States!$B:$C,2,FALSE)</f>
        <v>Portalegre</v>
      </c>
      <c r="H653" s="7" t="str">
        <f ca="1">VLOOKUP($D653,Name!$A:$C,3,FALSE)</f>
        <v>F</v>
      </c>
      <c r="I653" s="7" cm="1">
        <f t="array" aca="1" ref="I653" ca="1">INDEX('Marital status'!$A:$A,RANDBETWEEN(2,COUNTA('Marital status'!$A:$A)),1)</f>
        <v>5</v>
      </c>
      <c r="J653" s="7">
        <f t="shared" ca="1" si="102"/>
        <v>2</v>
      </c>
      <c r="K653" s="8">
        <f t="shared" ca="1" si="103"/>
        <v>36219</v>
      </c>
      <c r="L653" s="6">
        <f t="shared" ca="1" si="104"/>
        <v>5</v>
      </c>
      <c r="M653" s="7">
        <f ca="1" xml:space="preserve">
  IF(OR($N653 = 2, $N653 = 3, $N653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53" s="6">
        <f t="shared" ca="1" si="105"/>
        <v>8</v>
      </c>
      <c r="O653" s="7" t="str">
        <f ca="1">VLOOKUP($N653,Roles!$A:$B,2,FALSE)</f>
        <v>Analyst</v>
      </c>
      <c r="P653" s="6">
        <f t="shared" ca="1" si="106"/>
        <v>2</v>
      </c>
      <c r="Q653" s="8">
        <f ca="1" xml:space="preserve">
IF(
  OR(
    $N653=5,$N653=6,$N653=7,$N653=8,$N653=14
  ),
  36161,
  IF(
     (
      (TODAY() - $K653) / 365
     ) &lt; 19,
      TODAY(),
      RANDBETWEEN(36161,TODAY())
  )
)</f>
        <v>36161</v>
      </c>
      <c r="R653" s="6">
        <f ca="1">RANDBETWEEN(2,COUNTA('Recruitment source'!$A:$A))</f>
        <v>5</v>
      </c>
      <c r="S653" s="8" t="e">
        <f t="shared" ca="1" si="107"/>
        <v>#N/A</v>
      </c>
      <c r="T653" s="6" t="e">
        <f t="shared" ca="1" si="108"/>
        <v>#N/A</v>
      </c>
      <c r="U653" s="6">
        <f t="shared" ca="1" si="109"/>
        <v>4</v>
      </c>
      <c r="V653" s="1">
        <f ca="1" xml:space="preserve">
IF($N653 = 5 + N("Presidente"),
    27000,
    IF($N653 = 6 + N("Vice-presidente"),
        23000,
        IF(OR($N653 = 8, $N653= 13, $N653 = 12) + N("Secretária bilíngue ou coordenador ou especialista"),
            8000,
            IF($N653 = 7 + N("Diretor"),
                15000,
                IF($N653 = 14 + N("Gerente"),
                    12000,
                    IF($N653 = 9 + N("Estagiário"),
                        705,
                        IF($N653 = 10 + N("Trainee"),
                            805,
                            IF($N653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IF($L653 = 7,
  500,
  IF($L653 = 8,
    1000,
    IF($L653 = 9,
      1500,
      IF($L653 = 10,
        2000,
        0
      )
    )
  )
)
+
N("Adicional no salário por área")
+
IF($M653 = 14 + N("Tecnologia da Informação"),
  120,
  IF($M653 = 16 + N("Vendas"),
    110,
    IF($M653 = 15 + N("Jurídico"),
      100,
      IF(OR($M653 = 8, $M653 = 9, $M653 = 11) + N("Recursos humanos ou comercial ou comunicação e marketing"),
        80,
        0
      )
    )
  )
)
+
N("Adicionando pegadinha")
+
IF(AND($M653 = 16, $L653 = 9, $N653 = 11) + N("Se for de vendas, com mestrado, analista sênior"),
  IF($J653 = 5,
    100,
    0
  )
  +
  IF($H653 = "M",
    200,
    0
  ),
  0
)</f>
        <v>8080</v>
      </c>
    </row>
    <row r="654" spans="1:22" x14ac:dyDescent="0.2">
      <c r="A654" s="7" cm="1">
        <f t="array" aca="1" ref="A654" ca="1">INDEX(Companies!$A:$A,RANDBETWEEN(2,COUNTA(Companies!$A:$A)),1)</f>
        <v>2</v>
      </c>
      <c r="B654" s="5">
        <f t="shared" si="100"/>
        <v>653</v>
      </c>
      <c r="C654" s="6">
        <f t="shared" ca="1" si="101"/>
        <v>1</v>
      </c>
      <c r="D654" s="7">
        <f ca="1">IF($B654 = 1 + N("Presidente"),
    127,
    IF($B654 = 2 + N("Vice-Presidente"),
        72,
        IF($B654 = 3 + N("Secretária bilíngue"),
            13,
            RANDBETWEEN(5,COUNT(Name!$A:$A) + 1)
        )
    )
)</f>
        <v>231</v>
      </c>
      <c r="E654" s="7" t="str">
        <f ca="1" xml:space="preserve">
VLOOKUP(
  $D654,
  Name!$A:$B,
  2,
  FALSE
)
&amp; " " &amp;
IF($B654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Leitão Alvarenga</v>
      </c>
      <c r="F654" s="7">
        <v>2</v>
      </c>
      <c r="G654" s="7" t="str" cm="1">
        <f t="array" aca="1" ref="G654" ca="1">VLOOKUP(INDEX(States!$B:$B,RANDBETWEEN(2,COUNTA(States!$A:$A)),1),States!$B:$C,2,FALSE)</f>
        <v>Beja</v>
      </c>
      <c r="H654" s="7" t="str">
        <f ca="1">VLOOKUP($D654,Name!$A:$C,3,FALSE)</f>
        <v>F</v>
      </c>
      <c r="I654" s="7" cm="1">
        <f t="array" aca="1" ref="I654" ca="1">INDEX('Marital status'!$A:$A,RANDBETWEEN(2,COUNTA('Marital status'!$A:$A)),1)</f>
        <v>2</v>
      </c>
      <c r="J654" s="7">
        <f t="shared" ca="1" si="102"/>
        <v>2</v>
      </c>
      <c r="K654" s="8">
        <f t="shared" ca="1" si="103"/>
        <v>34185</v>
      </c>
      <c r="L654" s="6">
        <f t="shared" ca="1" si="104"/>
        <v>4</v>
      </c>
      <c r="M654" s="7">
        <f ca="1" xml:space="preserve">
  IF(OR($N654 = 2, $N654 = 3, $N654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654" s="6">
        <f t="shared" ca="1" si="105"/>
        <v>7</v>
      </c>
      <c r="O654" s="7" t="str">
        <f ca="1">VLOOKUP($N654,Roles!$A:$B,2,FALSE)</f>
        <v>Trainee</v>
      </c>
      <c r="P654" s="6" t="e">
        <f t="shared" ca="1" si="106"/>
        <v>#N/A</v>
      </c>
      <c r="Q654" s="8">
        <f ca="1" xml:space="preserve">
IF(
  OR(
    $N654=5,$N654=6,$N654=7,$N654=8,$N654=14
  ),
  36161,
  IF(
     (
      (TODAY() - $K654) / 365
     ) &lt; 19,
      TODAY(),
      RANDBETWEEN(36161,TODAY())
  )
)</f>
        <v>36161</v>
      </c>
      <c r="R654" s="6">
        <f ca="1">RANDBETWEEN(2,COUNTA('Recruitment source'!$A:$A))</f>
        <v>9</v>
      </c>
      <c r="S654" s="8" t="e">
        <f t="shared" ca="1" si="107"/>
        <v>#N/A</v>
      </c>
      <c r="T654" s="6" t="e">
        <f t="shared" ca="1" si="108"/>
        <v>#N/A</v>
      </c>
      <c r="U654" s="6">
        <f t="shared" ca="1" si="109"/>
        <v>3</v>
      </c>
      <c r="V654" s="1">
        <f ca="1" xml:space="preserve">
IF($N654 = 5 + N("Presidente"),
    27000,
    IF($N654 = 6 + N("Vice-presidente"),
        23000,
        IF(OR($N654 = 8, $N654= 13, $N654 = 12) + N("Secretária bilíngue ou coordenador ou especialista"),
            8000,
            IF($N654 = 7 + N("Diretor"),
                15000,
                IF($N654 = 14 + N("Gerente"),
                    12000,
                    IF($N654 = 9 + N("Estagiário"),
                        705,
                        IF($N654 = 10 + N("Trainee"),
                            805,
                            IF($N654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IF($L654 = 7,
  500,
  IF($L654 = 8,
    1000,
    IF($L654 = 9,
      1500,
      IF($L654 = 10,
        2000,
        0
      )
    )
  )
)
+
N("Adicional no salário por área")
+
IF($M654 = 14 + N("Tecnologia da Informação"),
  120,
  IF($M654 = 16 + N("Vendas"),
    110,
    IF($M654 = 15 + N("Jurídico"),
      100,
      IF(OR($M654 = 8, $M654 = 9, $M654 = 11) + N("Recursos humanos ou comercial ou comunicação e marketing"),
        80,
        0
      )
    )
  )
)
+
N("Adicionando pegadinha")
+
IF(AND($M654 = 16, $L654 = 9, $N654 = 11) + N("Se for de vendas, com mestrado, analista sênior"),
  IF($J654 = 5,
    100,
    0
  )
  +
  IF($H654 = "M",
    200,
    0
  ),
  0
)</f>
        <v>15000</v>
      </c>
    </row>
    <row r="655" spans="1:22" x14ac:dyDescent="0.2">
      <c r="A655" s="7" cm="1">
        <f t="array" aca="1" ref="A655" ca="1">INDEX(Companies!$A:$A,RANDBETWEEN(2,COUNTA(Companies!$A:$A)),1)</f>
        <v>2</v>
      </c>
      <c r="B655" s="5">
        <f t="shared" si="100"/>
        <v>654</v>
      </c>
      <c r="C655" s="6">
        <f t="shared" ca="1" si="101"/>
        <v>1</v>
      </c>
      <c r="D655" s="7">
        <f ca="1">IF($B655 = 1 + N("Presidente"),
    127,
    IF($B655 = 2 + N("Vice-Presidente"),
        72,
        IF($B655 = 3 + N("Secretária bilíngue"),
            13,
            RANDBETWEEN(5,COUNT(Name!$A:$A) + 1)
        )
    )
)</f>
        <v>265</v>
      </c>
      <c r="E655" s="7" t="str">
        <f ca="1" xml:space="preserve">
VLOOKUP(
  $D655,
  Name!$A:$B,
  2,
  FALSE
)
&amp; " " &amp;
IF($B655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Rodrigues Mazza</v>
      </c>
      <c r="F655" s="7">
        <v>2</v>
      </c>
      <c r="G655" s="7" t="str" cm="1">
        <f t="array" aca="1" ref="G655" ca="1">VLOOKUP(INDEX(States!$B:$B,RANDBETWEEN(2,COUNTA(States!$A:$A)),1),States!$B:$C,2,FALSE)</f>
        <v>Viana do Castelo</v>
      </c>
      <c r="H655" s="7" t="str">
        <f ca="1">VLOOKUP($D655,Name!$A:$C,3,FALSE)</f>
        <v>F</v>
      </c>
      <c r="I655" s="7" cm="1">
        <f t="array" aca="1" ref="I655" ca="1">INDEX('Marital status'!$A:$A,RANDBETWEEN(2,COUNTA('Marital status'!$A:$A)),1)</f>
        <v>5</v>
      </c>
      <c r="J655" s="7">
        <f t="shared" ca="1" si="102"/>
        <v>2</v>
      </c>
      <c r="K655" s="8">
        <f t="shared" ca="1" si="103"/>
        <v>33303</v>
      </c>
      <c r="L655" s="6">
        <f t="shared" ca="1" si="104"/>
        <v>4</v>
      </c>
      <c r="M655" s="7">
        <f ca="1" xml:space="preserve">
  IF(OR($N655 = 2, $N655 = 3, $N655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55" s="6">
        <f t="shared" ca="1" si="105"/>
        <v>8</v>
      </c>
      <c r="O655" s="7" t="str">
        <f ca="1">VLOOKUP($N655,Roles!$A:$B,2,FALSE)</f>
        <v>Analyst</v>
      </c>
      <c r="P655" s="6">
        <f t="shared" ca="1" si="106"/>
        <v>4</v>
      </c>
      <c r="Q655" s="8">
        <f ca="1" xml:space="preserve">
IF(
  OR(
    $N655=5,$N655=6,$N655=7,$N655=8,$N655=14
  ),
  36161,
  IF(
     (
      (TODAY() - $K655) / 365
     ) &lt; 19,
      TODAY(),
      RANDBETWEEN(36161,TODAY())
  )
)</f>
        <v>36161</v>
      </c>
      <c r="R655" s="6">
        <f ca="1">RANDBETWEEN(2,COUNTA('Recruitment source'!$A:$A))</f>
        <v>8</v>
      </c>
      <c r="S655" s="8" t="e">
        <f t="shared" ca="1" si="107"/>
        <v>#N/A</v>
      </c>
      <c r="T655" s="6" t="e">
        <f t="shared" ca="1" si="108"/>
        <v>#N/A</v>
      </c>
      <c r="U655" s="6">
        <f t="shared" ca="1" si="109"/>
        <v>2</v>
      </c>
      <c r="V655" s="1">
        <f ca="1" xml:space="preserve">
IF($N655 = 5 + N("Presidente"),
    27000,
    IF($N655 = 6 + N("Vice-presidente"),
        23000,
        IF(OR($N655 = 8, $N655= 13, $N655 = 12) + N("Secretária bilíngue ou coordenador ou especialista"),
            8000,
            IF($N655 = 7 + N("Diretor"),
                15000,
                IF($N655 = 14 + N("Gerente"),
                    12000,
                    IF($N655 = 9 + N("Estagiário"),
                        705,
                        IF($N655 = 10 + N("Trainee"),
                            805,
                            IF($N655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IF($L655 = 7,
  500,
  IF($L655 = 8,
    1000,
    IF($L655 = 9,
      1500,
      IF($L655 = 10,
        2000,
        0
      )
    )
  )
)
+
N("Adicional no salário por área")
+
IF($M655 = 14 + N("Tecnologia da Informação"),
  120,
  IF($M655 = 16 + N("Vendas"),
    110,
    IF($M655 = 15 + N("Jurídico"),
      100,
      IF(OR($M655 = 8, $M655 = 9, $M655 = 11) + N("Recursos humanos ou comercial ou comunicação e marketing"),
        80,
        0
      )
    )
  )
)
+
N("Adicionando pegadinha")
+
IF(AND($M655 = 16, $L655 = 9, $N655 = 11) + N("Se for de vendas, com mestrado, analista sênior"),
  IF($J655 = 5,
    100,
    0
  )
  +
  IF($H655 = "M",
    200,
    0
  ),
  0
)</f>
        <v>8000</v>
      </c>
    </row>
    <row r="656" spans="1:22" x14ac:dyDescent="0.2">
      <c r="A656" s="7" cm="1">
        <f t="array" aca="1" ref="A656" ca="1">INDEX(Companies!$A:$A,RANDBETWEEN(2,COUNTA(Companies!$A:$A)),1)</f>
        <v>2</v>
      </c>
      <c r="B656" s="5">
        <f t="shared" si="100"/>
        <v>655</v>
      </c>
      <c r="C656" s="6">
        <f t="shared" ca="1" si="101"/>
        <v>1</v>
      </c>
      <c r="D656" s="7">
        <f ca="1">IF($B656 = 1 + N("Presidente"),
    127,
    IF($B656 = 2 + N("Vice-Presidente"),
        72,
        IF($B656 = 3 + N("Secretária bilíngue"),
            13,
            RANDBETWEEN(5,COUNT(Name!$A:$A) + 1)
        )
    )
)</f>
        <v>76</v>
      </c>
      <c r="E656" s="7" t="str">
        <f ca="1" xml:space="preserve">
VLOOKUP(
  $D656,
  Name!$A:$B,
  2,
  FALSE
)
&amp; " " &amp;
IF($B656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Auth Bragança</v>
      </c>
      <c r="F656" s="7">
        <v>2</v>
      </c>
      <c r="G656" s="7" t="str" cm="1">
        <f t="array" aca="1" ref="G656" ca="1">VLOOKUP(INDEX(States!$B:$B,RANDBETWEEN(2,COUNTA(States!$A:$A)),1),States!$B:$C,2,FALSE)</f>
        <v>Castelo Branco</v>
      </c>
      <c r="H656" s="7" t="str">
        <f ca="1">VLOOKUP($D656,Name!$A:$C,3,FALSE)</f>
        <v>F</v>
      </c>
      <c r="I656" s="7" cm="1">
        <f t="array" aca="1" ref="I656" ca="1">INDEX('Marital status'!$A:$A,RANDBETWEEN(2,COUNTA('Marital status'!$A:$A)),1)</f>
        <v>4</v>
      </c>
      <c r="J656" s="7">
        <f t="shared" ca="1" si="102"/>
        <v>2</v>
      </c>
      <c r="K656" s="8">
        <f t="shared" ca="1" si="103"/>
        <v>31252</v>
      </c>
      <c r="L656" s="6">
        <f t="shared" ca="1" si="104"/>
        <v>4</v>
      </c>
      <c r="M656" s="7">
        <f ca="1" xml:space="preserve">
  IF(OR($N656 = 2, $N656 = 3, $N656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56" s="6">
        <f t="shared" ca="1" si="105"/>
        <v>7</v>
      </c>
      <c r="O656" s="7" t="str">
        <f ca="1">VLOOKUP($N656,Roles!$A:$B,2,FALSE)</f>
        <v>Trainee</v>
      </c>
      <c r="P656" s="6" t="e">
        <f t="shared" ca="1" si="106"/>
        <v>#N/A</v>
      </c>
      <c r="Q656" s="8">
        <f ca="1" xml:space="preserve">
IF(
  OR(
    $N656=5,$N656=6,$N656=7,$N656=8,$N656=14
  ),
  36161,
  IF(
     (
      (TODAY() - $K656) / 365
     ) &lt; 19,
      TODAY(),
      RANDBETWEEN(36161,TODAY())
  )
)</f>
        <v>36161</v>
      </c>
      <c r="R656" s="6">
        <f ca="1">RANDBETWEEN(2,COUNTA('Recruitment source'!$A:$A))</f>
        <v>10</v>
      </c>
      <c r="S656" s="8" t="e">
        <f t="shared" ca="1" si="107"/>
        <v>#N/A</v>
      </c>
      <c r="T656" s="6" t="e">
        <f t="shared" ca="1" si="108"/>
        <v>#N/A</v>
      </c>
      <c r="U656" s="6">
        <f t="shared" ca="1" si="109"/>
        <v>5</v>
      </c>
      <c r="V656" s="1">
        <f ca="1" xml:space="preserve">
IF($N656 = 5 + N("Presidente"),
    27000,
    IF($N656 = 6 + N("Vice-presidente"),
        23000,
        IF(OR($N656 = 8, $N656= 13, $N656 = 12) + N("Secretária bilíngue ou coordenador ou especialista"),
            8000,
            IF($N656 = 7 + N("Diretor"),
                15000,
                IF($N656 = 14 + N("Gerente"),
                    12000,
                    IF($N656 = 9 + N("Estagiário"),
                        705,
                        IF($N656 = 10 + N("Trainee"),
                            805,
                            IF($N656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IF($L656 = 7,
  500,
  IF($L656 = 8,
    1000,
    IF($L656 = 9,
      1500,
      IF($L656 = 10,
        2000,
        0
      )
    )
  )
)
+
N("Adicional no salário por área")
+
IF($M656 = 14 + N("Tecnologia da Informação"),
  120,
  IF($M656 = 16 + N("Vendas"),
    110,
    IF($M656 = 15 + N("Jurídico"),
      100,
      IF(OR($M656 = 8, $M656 = 9, $M656 = 11) + N("Recursos humanos ou comercial ou comunicação e marketing"),
        80,
        0
      )
    )
  )
)
+
N("Adicionando pegadinha")
+
IF(AND($M656 = 16, $L656 = 9, $N656 = 11) + N("Se for de vendas, com mestrado, analista sênior"),
  IF($J656 = 5,
    100,
    0
  )
  +
  IF($H656 = "M",
    200,
    0
  ),
  0
)</f>
        <v>15000</v>
      </c>
    </row>
    <row r="657" spans="1:22" x14ac:dyDescent="0.2">
      <c r="A657" s="7" cm="1">
        <f t="array" aca="1" ref="A657" ca="1">INDEX(Companies!$A:$A,RANDBETWEEN(2,COUNTA(Companies!$A:$A)),1)</f>
        <v>2</v>
      </c>
      <c r="B657" s="5">
        <f t="shared" si="100"/>
        <v>656</v>
      </c>
      <c r="C657" s="6">
        <f t="shared" ca="1" si="101"/>
        <v>1</v>
      </c>
      <c r="D657" s="7">
        <f ca="1">IF($B657 = 1 + N("Presidente"),
    127,
    IF($B657 = 2 + N("Vice-Presidente"),
        72,
        IF($B657 = 3 + N("Secretária bilíngue"),
            13,
            RANDBETWEEN(5,COUNT(Name!$A:$A) + 1)
        )
    )
)</f>
        <v>174</v>
      </c>
      <c r="E657" s="7" t="str">
        <f ca="1" xml:space="preserve">
VLOOKUP(
  $D657,
  Name!$A:$B,
  2,
  FALSE
)
&amp; " " &amp;
IF($B657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Coelho Russo</v>
      </c>
      <c r="F657" s="7">
        <v>2</v>
      </c>
      <c r="G657" s="7" t="str" cm="1">
        <f t="array" aca="1" ref="G657" ca="1">VLOOKUP(INDEX(States!$B:$B,RANDBETWEEN(2,COUNTA(States!$A:$A)),1),States!$B:$C,2,FALSE)</f>
        <v>Leiria</v>
      </c>
      <c r="H657" s="7" t="str">
        <f ca="1">VLOOKUP($D657,Name!$A:$C,3,FALSE)</f>
        <v>F</v>
      </c>
      <c r="I657" s="7" cm="1">
        <f t="array" aca="1" ref="I657" ca="1">INDEX('Marital status'!$A:$A,RANDBETWEEN(2,COUNTA('Marital status'!$A:$A)),1)</f>
        <v>2</v>
      </c>
      <c r="J657" s="7">
        <f t="shared" ca="1" si="102"/>
        <v>2</v>
      </c>
      <c r="K657" s="8">
        <f t="shared" ca="1" si="103"/>
        <v>36963</v>
      </c>
      <c r="L657" s="6">
        <f t="shared" ca="1" si="104"/>
        <v>5</v>
      </c>
      <c r="M657" s="7">
        <f ca="1" xml:space="preserve">
  IF(OR($N657 = 2, $N657 = 3, $N657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57" s="6">
        <f t="shared" ca="1" si="105"/>
        <v>8</v>
      </c>
      <c r="O657" s="7" t="str">
        <f ca="1">VLOOKUP($N657,Roles!$A:$B,2,FALSE)</f>
        <v>Analyst</v>
      </c>
      <c r="P657" s="6">
        <f t="shared" ca="1" si="106"/>
        <v>3</v>
      </c>
      <c r="Q657" s="8">
        <f ca="1" xml:space="preserve">
IF(
  OR(
    $N657=5,$N657=6,$N657=7,$N657=8,$N657=14
  ),
  36161,
  IF(
     (
      (TODAY() - $K657) / 365
     ) &lt; 19,
      TODAY(),
      RANDBETWEEN(36161,TODAY())
  )
)</f>
        <v>36161</v>
      </c>
      <c r="R657" s="6">
        <f ca="1">RANDBETWEEN(2,COUNTA('Recruitment source'!$A:$A))</f>
        <v>12</v>
      </c>
      <c r="S657" s="8" t="e">
        <f t="shared" ca="1" si="107"/>
        <v>#N/A</v>
      </c>
      <c r="T657" s="6" t="e">
        <f t="shared" ca="1" si="108"/>
        <v>#N/A</v>
      </c>
      <c r="U657" s="6">
        <f t="shared" ca="1" si="109"/>
        <v>3</v>
      </c>
      <c r="V657" s="1">
        <f ca="1" xml:space="preserve">
IF($N657 = 5 + N("Presidente"),
    27000,
    IF($N657 = 6 + N("Vice-presidente"),
        23000,
        IF(OR($N657 = 8, $N657= 13, $N657 = 12) + N("Secretária bilíngue ou coordenador ou especialista"),
            8000,
            IF($N657 = 7 + N("Diretor"),
                15000,
                IF($N657 = 14 + N("Gerente"),
                    12000,
                    IF($N657 = 9 + N("Estagiário"),
                        705,
                        IF($N657 = 10 + N("Trainee"),
                            805,
                            IF($N657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IF($L657 = 7,
  500,
  IF($L657 = 8,
    1000,
    IF($L657 = 9,
      1500,
      IF($L657 = 10,
        2000,
        0
      )
    )
  )
)
+
N("Adicional no salário por área")
+
IF($M657 = 14 + N("Tecnologia da Informação"),
  120,
  IF($M657 = 16 + N("Vendas"),
    110,
    IF($M657 = 15 + N("Jurídico"),
      100,
      IF(OR($M657 = 8, $M657 = 9, $M657 = 11) + N("Recursos humanos ou comercial ou comunicação e marketing"),
        80,
        0
      )
    )
  )
)
+
N("Adicionando pegadinha")
+
IF(AND($M657 = 16, $L657 = 9, $N657 = 11) + N("Se for de vendas, com mestrado, analista sênior"),
  IF($J657 = 5,
    100,
    0
  )
  +
  IF($H657 = "M",
    200,
    0
  ),
  0
)</f>
        <v>8000</v>
      </c>
    </row>
    <row r="658" spans="1:22" x14ac:dyDescent="0.2">
      <c r="A658" s="7" cm="1">
        <f t="array" aca="1" ref="A658" ca="1">INDEX(Companies!$A:$A,RANDBETWEEN(2,COUNTA(Companies!$A:$A)),1)</f>
        <v>2</v>
      </c>
      <c r="B658" s="5">
        <f t="shared" si="100"/>
        <v>657</v>
      </c>
      <c r="C658" s="6">
        <f t="shared" ca="1" si="101"/>
        <v>1</v>
      </c>
      <c r="D658" s="7">
        <f ca="1">IF($B658 = 1 + N("Presidente"),
    127,
    IF($B658 = 2 + N("Vice-Presidente"),
        72,
        IF($B658 = 3 + N("Secretária bilíngue"),
            13,
            RANDBETWEEN(5,COUNT(Name!$A:$A) + 1)
        )
    )
)</f>
        <v>178</v>
      </c>
      <c r="E658" s="7" t="str">
        <f ca="1" xml:space="preserve">
VLOOKUP(
  $D658,
  Name!$A:$B,
  2,
  FALSE
)
&amp; " " &amp;
IF($B658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Souza Luz</v>
      </c>
      <c r="F658" s="7">
        <v>2</v>
      </c>
      <c r="G658" s="7" t="str" cm="1">
        <f t="array" aca="1" ref="G658" ca="1">VLOOKUP(INDEX(States!$B:$B,RANDBETWEEN(2,COUNTA(States!$A:$A)),1),States!$B:$C,2,FALSE)</f>
        <v>Beja</v>
      </c>
      <c r="H658" s="7" t="str">
        <f ca="1">VLOOKUP($D658,Name!$A:$C,3,FALSE)</f>
        <v>F</v>
      </c>
      <c r="I658" s="7" cm="1">
        <f t="array" aca="1" ref="I658" ca="1">INDEX('Marital status'!$A:$A,RANDBETWEEN(2,COUNTA('Marital status'!$A:$A)),1)</f>
        <v>2</v>
      </c>
      <c r="J658" s="7">
        <f t="shared" ca="1" si="102"/>
        <v>3</v>
      </c>
      <c r="K658" s="8">
        <f t="shared" ca="1" si="103"/>
        <v>27216</v>
      </c>
      <c r="L658" s="6">
        <f t="shared" ca="1" si="104"/>
        <v>4</v>
      </c>
      <c r="M658" s="7">
        <f ca="1" xml:space="preserve">
  IF(OR($N658 = 2, $N658 = 3, $N658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58" s="6">
        <f t="shared" ca="1" si="105"/>
        <v>6</v>
      </c>
      <c r="O658" s="7" t="str">
        <f ca="1">VLOOKUP($N658,Roles!$A:$B,2,FALSE)</f>
        <v>Intern</v>
      </c>
      <c r="P658" s="6" t="e">
        <f t="shared" ca="1" si="106"/>
        <v>#N/A</v>
      </c>
      <c r="Q658" s="8">
        <f ca="1" xml:space="preserve">
IF(
  OR(
    $N658=5,$N658=6,$N658=7,$N658=8,$N658=14
  ),
  36161,
  IF(
     (
      (TODAY() - $K658) / 365
     ) &lt; 19,
      TODAY(),
      RANDBETWEEN(36161,TODAY())
  )
)</f>
        <v>36161</v>
      </c>
      <c r="R658" s="6">
        <f ca="1">RANDBETWEEN(2,COUNTA('Recruitment source'!$A:$A))</f>
        <v>2</v>
      </c>
      <c r="S658" s="8" t="e">
        <f t="shared" ca="1" si="107"/>
        <v>#N/A</v>
      </c>
      <c r="T658" s="6" t="e">
        <f t="shared" ca="1" si="108"/>
        <v>#N/A</v>
      </c>
      <c r="U658" s="6">
        <f t="shared" ca="1" si="109"/>
        <v>2</v>
      </c>
      <c r="V658" s="1">
        <f ca="1" xml:space="preserve">
IF($N658 = 5 + N("Presidente"),
    27000,
    IF($N658 = 6 + N("Vice-presidente"),
        23000,
        IF(OR($N658 = 8, $N658= 13, $N658 = 12) + N("Secretária bilíngue ou coordenador ou especialista"),
            8000,
            IF($N658 = 7 + N("Diretor"),
                15000,
                IF($N658 = 14 + N("Gerente"),
                    12000,
                    IF($N658 = 9 + N("Estagiário"),
                        705,
                        IF($N658 = 10 + N("Trainee"),
                            805,
                            IF($N658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IF($L658 = 7,
  500,
  IF($L658 = 8,
    1000,
    IF($L658 = 9,
      1500,
      IF($L658 = 10,
        2000,
        0
      )
    )
  )
)
+
N("Adicional no salário por área")
+
IF($M658 = 14 + N("Tecnologia da Informação"),
  120,
  IF($M658 = 16 + N("Vendas"),
    110,
    IF($M658 = 15 + N("Jurídico"),
      100,
      IF(OR($M658 = 8, $M658 = 9, $M658 = 11) + N("Recursos humanos ou comercial ou comunicação e marketing"),
        80,
        0
      )
    )
  )
)
+
N("Adicionando pegadinha")
+
IF(AND($M658 = 16, $L658 = 9, $N658 = 11) + N("Se for de vendas, com mestrado, analista sênior"),
  IF($J658 = 5,
    100,
    0
  )
  +
  IF($H658 = "M",
    200,
    0
  ),
  0
)</f>
        <v>23000</v>
      </c>
    </row>
    <row r="659" spans="1:22" x14ac:dyDescent="0.2">
      <c r="A659" s="7" cm="1">
        <f t="array" aca="1" ref="A659" ca="1">INDEX(Companies!$A:$A,RANDBETWEEN(2,COUNTA(Companies!$A:$A)),1)</f>
        <v>2</v>
      </c>
      <c r="B659" s="5">
        <f t="shared" si="100"/>
        <v>658</v>
      </c>
      <c r="C659" s="6">
        <f t="shared" ca="1" si="101"/>
        <v>1</v>
      </c>
      <c r="D659" s="7">
        <f ca="1">IF($B659 = 1 + N("Presidente"),
    127,
    IF($B659 = 2 + N("Vice-Presidente"),
        72,
        IF($B659 = 3 + N("Secretária bilíngue"),
            13,
            RANDBETWEEN(5,COUNT(Name!$A:$A) + 1)
        )
    )
)</f>
        <v>29</v>
      </c>
      <c r="E659" s="7" t="str">
        <f ca="1" xml:space="preserve">
VLOOKUP(
  $D659,
  Name!$A:$B,
  2,
  FALSE
)
&amp; " " &amp;
IF($B659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Faria Andrade</v>
      </c>
      <c r="F659" s="7">
        <v>2</v>
      </c>
      <c r="G659" s="7" t="str" cm="1">
        <f t="array" aca="1" ref="G659" ca="1">VLOOKUP(INDEX(States!$B:$B,RANDBETWEEN(2,COUNTA(States!$A:$A)),1),States!$B:$C,2,FALSE)</f>
        <v>braga</v>
      </c>
      <c r="H659" s="7" t="str">
        <f ca="1">VLOOKUP($D659,Name!$A:$C,3,FALSE)</f>
        <v>F</v>
      </c>
      <c r="I659" s="7" cm="1">
        <f t="array" aca="1" ref="I659" ca="1">INDEX('Marital status'!$A:$A,RANDBETWEEN(2,COUNTA('Marital status'!$A:$A)),1)</f>
        <v>3</v>
      </c>
      <c r="J659" s="7">
        <f t="shared" ca="1" si="102"/>
        <v>2</v>
      </c>
      <c r="K659" s="8">
        <f t="shared" ca="1" si="103"/>
        <v>36338</v>
      </c>
      <c r="L659" s="6">
        <f t="shared" ca="1" si="104"/>
        <v>5</v>
      </c>
      <c r="M659" s="7">
        <f ca="1" xml:space="preserve">
  IF(OR($N659 = 2, $N659 = 3, $N659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59" s="6">
        <f t="shared" ca="1" si="105"/>
        <v>8</v>
      </c>
      <c r="O659" s="7" t="str">
        <f ca="1">VLOOKUP($N659,Roles!$A:$B,2,FALSE)</f>
        <v>Analyst</v>
      </c>
      <c r="P659" s="6">
        <f t="shared" ca="1" si="106"/>
        <v>3</v>
      </c>
      <c r="Q659" s="8">
        <f ca="1" xml:space="preserve">
IF(
  OR(
    $N659=5,$N659=6,$N659=7,$N659=8,$N659=14
  ),
  36161,
  IF(
     (
      (TODAY() - $K659) / 365
     ) &lt; 19,
      TODAY(),
      RANDBETWEEN(36161,TODAY())
  )
)</f>
        <v>36161</v>
      </c>
      <c r="R659" s="6">
        <f ca="1">RANDBETWEEN(2,COUNTA('Recruitment source'!$A:$A))</f>
        <v>11</v>
      </c>
      <c r="S659" s="8" t="e">
        <f t="shared" ca="1" si="107"/>
        <v>#N/A</v>
      </c>
      <c r="T659" s="6" t="e">
        <f t="shared" ca="1" si="108"/>
        <v>#N/A</v>
      </c>
      <c r="U659" s="6">
        <f t="shared" ca="1" si="109"/>
        <v>3</v>
      </c>
      <c r="V659" s="1">
        <f ca="1" xml:space="preserve">
IF($N659 = 5 + N("Presidente"),
    27000,
    IF($N659 = 6 + N("Vice-presidente"),
        23000,
        IF(OR($N659 = 8, $N659= 13, $N659 = 12) + N("Secretária bilíngue ou coordenador ou especialista"),
            8000,
            IF($N659 = 7 + N("Diretor"),
                15000,
                IF($N659 = 14 + N("Gerente"),
                    12000,
                    IF($N659 = 9 + N("Estagiário"),
                        705,
                        IF($N659 = 10 + N("Trainee"),
                            805,
                            IF($N659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IF($L659 = 7,
  500,
  IF($L659 = 8,
    1000,
    IF($L659 = 9,
      1500,
      IF($L659 = 10,
        2000,
        0
      )
    )
  )
)
+
N("Adicional no salário por área")
+
IF($M659 = 14 + N("Tecnologia da Informação"),
  120,
  IF($M659 = 16 + N("Vendas"),
    110,
    IF($M659 = 15 + N("Jurídico"),
      100,
      IF(OR($M659 = 8, $M659 = 9, $M659 = 11) + N("Recursos humanos ou comercial ou comunicação e marketing"),
        80,
        0
      )
    )
  )
)
+
N("Adicionando pegadinha")
+
IF(AND($M659 = 16, $L659 = 9, $N659 = 11) + N("Se for de vendas, com mestrado, analista sênior"),
  IF($J659 = 5,
    100,
    0
  )
  +
  IF($H659 = "M",
    200,
    0
  ),
  0
)</f>
        <v>8080</v>
      </c>
    </row>
    <row r="660" spans="1:22" x14ac:dyDescent="0.2">
      <c r="A660" s="7" cm="1">
        <f t="array" aca="1" ref="A660" ca="1">INDEX(Companies!$A:$A,RANDBETWEEN(2,COUNTA(Companies!$A:$A)),1)</f>
        <v>2</v>
      </c>
      <c r="B660" s="5">
        <f t="shared" si="100"/>
        <v>659</v>
      </c>
      <c r="C660" s="6">
        <f t="shared" ca="1" si="101"/>
        <v>1</v>
      </c>
      <c r="D660" s="7">
        <f ca="1">IF($B660 = 1 + N("Presidente"),
    127,
    IF($B660 = 2 + N("Vice-Presidente"),
        72,
        IF($B660 = 3 + N("Secretária bilíngue"),
            13,
            RANDBETWEEN(5,COUNT(Name!$A:$A) + 1)
        )
    )
)</f>
        <v>274</v>
      </c>
      <c r="E660" s="7" t="str">
        <f ca="1" xml:space="preserve">
VLOOKUP(
  $D660,
  Name!$A:$B,
  2,
  FALSE
)
&amp; " " &amp;
IF($B660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Batista Melo</v>
      </c>
      <c r="F660" s="7">
        <v>2</v>
      </c>
      <c r="G660" s="7" t="str" cm="1">
        <f t="array" aca="1" ref="G660" ca="1">VLOOKUP(INDEX(States!$B:$B,RANDBETWEEN(2,COUNTA(States!$A:$A)),1),States!$B:$C,2,FALSE)</f>
        <v>braga</v>
      </c>
      <c r="H660" s="7" t="str">
        <f ca="1">VLOOKUP($D660,Name!$A:$C,3,FALSE)</f>
        <v>F</v>
      </c>
      <c r="I660" s="7" cm="1">
        <f t="array" aca="1" ref="I660" ca="1">INDEX('Marital status'!$A:$A,RANDBETWEEN(2,COUNTA('Marital status'!$A:$A)),1)</f>
        <v>5</v>
      </c>
      <c r="J660" s="7">
        <f t="shared" ca="1" si="102"/>
        <v>4</v>
      </c>
      <c r="K660" s="8">
        <f t="shared" ca="1" si="103"/>
        <v>31826</v>
      </c>
      <c r="L660" s="6">
        <f t="shared" ca="1" si="104"/>
        <v>4</v>
      </c>
      <c r="M660" s="7">
        <f ca="1" xml:space="preserve">
  IF(OR($N660 = 2, $N660 = 3, $N660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60" s="6">
        <f t="shared" ca="1" si="105"/>
        <v>7</v>
      </c>
      <c r="O660" s="7" t="str">
        <f ca="1">VLOOKUP($N660,Roles!$A:$B,2,FALSE)</f>
        <v>Trainee</v>
      </c>
      <c r="P660" s="6" t="e">
        <f t="shared" ca="1" si="106"/>
        <v>#N/A</v>
      </c>
      <c r="Q660" s="8">
        <f ca="1" xml:space="preserve">
IF(
  OR(
    $N660=5,$N660=6,$N660=7,$N660=8,$N660=14
  ),
  36161,
  IF(
     (
      (TODAY() - $K660) / 365
     ) &lt; 19,
      TODAY(),
      RANDBETWEEN(36161,TODAY())
  )
)</f>
        <v>36161</v>
      </c>
      <c r="R660" s="6">
        <f ca="1">RANDBETWEEN(2,COUNTA('Recruitment source'!$A:$A))</f>
        <v>9</v>
      </c>
      <c r="S660" s="8" t="e">
        <f t="shared" ca="1" si="107"/>
        <v>#N/A</v>
      </c>
      <c r="T660" s="6" t="e">
        <f t="shared" ca="1" si="108"/>
        <v>#N/A</v>
      </c>
      <c r="U660" s="6">
        <f t="shared" ca="1" si="109"/>
        <v>3</v>
      </c>
      <c r="V660" s="1">
        <f ca="1" xml:space="preserve">
IF($N660 = 5 + N("Presidente"),
    27000,
    IF($N660 = 6 + N("Vice-presidente"),
        23000,
        IF(OR($N660 = 8, $N660= 13, $N660 = 12) + N("Secretária bilíngue ou coordenador ou especialista"),
            8000,
            IF($N660 = 7 + N("Diretor"),
                15000,
                IF($N660 = 14 + N("Gerente"),
                    12000,
                    IF($N660 = 9 + N("Estagiário"),
                        705,
                        IF($N660 = 10 + N("Trainee"),
                            805,
                            IF($N660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IF($L660 = 7,
  500,
  IF($L660 = 8,
    1000,
    IF($L660 = 9,
      1500,
      IF($L660 = 10,
        2000,
        0
      )
    )
  )
)
+
N("Adicional no salário por área")
+
IF($M660 = 14 + N("Tecnologia da Informação"),
  120,
  IF($M660 = 16 + N("Vendas"),
    110,
    IF($M660 = 15 + N("Jurídico"),
      100,
      IF(OR($M660 = 8, $M660 = 9, $M660 = 11) + N("Recursos humanos ou comercial ou comunicação e marketing"),
        80,
        0
      )
    )
  )
)
+
N("Adicionando pegadinha")
+
IF(AND($M660 = 16, $L660 = 9, $N660 = 11) + N("Se for de vendas, com mestrado, analista sênior"),
  IF($J660 = 5,
    100,
    0
  )
  +
  IF($H660 = "M",
    200,
    0
  ),
  0
)</f>
        <v>15000</v>
      </c>
    </row>
    <row r="661" spans="1:22" x14ac:dyDescent="0.2">
      <c r="A661" s="7" cm="1">
        <f t="array" aca="1" ref="A661" ca="1">INDEX(Companies!$A:$A,RANDBETWEEN(2,COUNTA(Companies!$A:$A)),1)</f>
        <v>2</v>
      </c>
      <c r="B661" s="5">
        <f t="shared" si="100"/>
        <v>660</v>
      </c>
      <c r="C661" s="6">
        <f t="shared" ca="1" si="101"/>
        <v>1</v>
      </c>
      <c r="D661" s="7">
        <f ca="1">IF($B661 = 1 + N("Presidente"),
    127,
    IF($B661 = 2 + N("Vice-Presidente"),
        72,
        IF($B661 = 3 + N("Secretária bilíngue"),
            13,
            RANDBETWEEN(5,COUNT(Name!$A:$A) + 1)
        )
    )
)</f>
        <v>122</v>
      </c>
      <c r="E661" s="7" t="str">
        <f ca="1" xml:space="preserve">
VLOOKUP(
  $D661,
  Name!$A:$B,
  2,
  FALSE
)
&amp; " " &amp;
IF($B661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Sacramento Negrão</v>
      </c>
      <c r="F661" s="7">
        <v>2</v>
      </c>
      <c r="G661" s="7" t="str" cm="1">
        <f t="array" aca="1" ref="G661" ca="1">VLOOKUP(INDEX(States!$B:$B,RANDBETWEEN(2,COUNTA(States!$A:$A)),1),States!$B:$C,2,FALSE)</f>
        <v>Guarda</v>
      </c>
      <c r="H661" s="7" t="str">
        <f ca="1">VLOOKUP($D661,Name!$A:$C,3,FALSE)</f>
        <v>M</v>
      </c>
      <c r="I661" s="7" cm="1">
        <f t="array" aca="1" ref="I661" ca="1">INDEX('Marital status'!$A:$A,RANDBETWEEN(2,COUNTA('Marital status'!$A:$A)),1)</f>
        <v>5</v>
      </c>
      <c r="J661" s="7">
        <f t="shared" ca="1" si="102"/>
        <v>2</v>
      </c>
      <c r="K661" s="8">
        <f t="shared" ca="1" si="103"/>
        <v>37838</v>
      </c>
      <c r="L661" s="6">
        <f t="shared" ca="1" si="104"/>
        <v>4</v>
      </c>
      <c r="M661" s="7">
        <f ca="1" xml:space="preserve">
  IF(OR($N661 = 2, $N661 = 3, $N661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61" s="6">
        <f t="shared" ca="1" si="105"/>
        <v>8</v>
      </c>
      <c r="O661" s="7" t="str">
        <f ca="1">VLOOKUP($N661,Roles!$A:$B,2,FALSE)</f>
        <v>Analyst</v>
      </c>
      <c r="P661" s="6">
        <f t="shared" ca="1" si="106"/>
        <v>3</v>
      </c>
      <c r="Q661" s="8">
        <f ca="1" xml:space="preserve">
IF(
  OR(
    $N661=5,$N661=6,$N661=7,$N661=8,$N661=14
  ),
  36161,
  IF(
     (
      (TODAY() - $K661) / 365
     ) &lt; 19,
      TODAY(),
      RANDBETWEEN(36161,TODAY())
  )
)</f>
        <v>36161</v>
      </c>
      <c r="R661" s="6">
        <f ca="1">RANDBETWEEN(2,COUNTA('Recruitment source'!$A:$A))</f>
        <v>6</v>
      </c>
      <c r="S661" s="8" t="e">
        <f t="shared" ca="1" si="107"/>
        <v>#N/A</v>
      </c>
      <c r="T661" s="6" t="e">
        <f t="shared" ca="1" si="108"/>
        <v>#N/A</v>
      </c>
      <c r="U661" s="6">
        <f t="shared" ca="1" si="109"/>
        <v>4</v>
      </c>
      <c r="V661" s="1">
        <f ca="1" xml:space="preserve">
IF($N661 = 5 + N("Presidente"),
    27000,
    IF($N661 = 6 + N("Vice-presidente"),
        23000,
        IF(OR($N661 = 8, $N661= 13, $N661 = 12) + N("Secretária bilíngue ou coordenador ou especialista"),
            8000,
            IF($N661 = 7 + N("Diretor"),
                15000,
                IF($N661 = 14 + N("Gerente"),
                    12000,
                    IF($N661 = 9 + N("Estagiário"),
                        705,
                        IF($N661 = 10 + N("Trainee"),
                            805,
                            IF($N661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IF($L661 = 7,
  500,
  IF($L661 = 8,
    1000,
    IF($L661 = 9,
      1500,
      IF($L661 = 10,
        2000,
        0
      )
    )
  )
)
+
N("Adicional no salário por área")
+
IF($M661 = 14 + N("Tecnologia da Informação"),
  120,
  IF($M661 = 16 + N("Vendas"),
    110,
    IF($M661 = 15 + N("Jurídico"),
      100,
      IF(OR($M661 = 8, $M661 = 9, $M661 = 11) + N("Recursos humanos ou comercial ou comunicação e marketing"),
        80,
        0
      )
    )
  )
)
+
N("Adicionando pegadinha")
+
IF(AND($M661 = 16, $L661 = 9, $N661 = 11) + N("Se for de vendas, com mestrado, analista sênior"),
  IF($J661 = 5,
    100,
    0
  )
  +
  IF($H661 = "M",
    200,
    0
  ),
  0
)</f>
        <v>8000</v>
      </c>
    </row>
    <row r="662" spans="1:22" x14ac:dyDescent="0.2">
      <c r="A662" s="7" cm="1">
        <f t="array" aca="1" ref="A662" ca="1">INDEX(Companies!$A:$A,RANDBETWEEN(2,COUNTA(Companies!$A:$A)),1)</f>
        <v>2</v>
      </c>
      <c r="B662" s="5">
        <f t="shared" si="100"/>
        <v>661</v>
      </c>
      <c r="C662" s="6">
        <f t="shared" ca="1" si="101"/>
        <v>1</v>
      </c>
      <c r="D662" s="7">
        <f ca="1">IF($B662 = 1 + N("Presidente"),
    127,
    IF($B662 = 2 + N("Vice-Presidente"),
        72,
        IF($B662 = 3 + N("Secretária bilíngue"),
            13,
            RANDBETWEEN(5,COUNT(Name!$A:$A) + 1)
        )
    )
)</f>
        <v>349</v>
      </c>
      <c r="E662" s="7" t="str">
        <f ca="1" xml:space="preserve">
VLOOKUP(
  $D662,
  Name!$A:$B,
  2,
  FALSE
)
&amp; " " &amp;
IF($B662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Testa Vaz</v>
      </c>
      <c r="F662" s="7">
        <v>2</v>
      </c>
      <c r="G662" s="7" t="str" cm="1">
        <f t="array" aca="1" ref="G662" ca="1">VLOOKUP(INDEX(States!$B:$B,RANDBETWEEN(2,COUNTA(States!$A:$A)),1),States!$B:$C,2,FALSE)</f>
        <v>Azores</v>
      </c>
      <c r="H662" s="7" t="str">
        <f ca="1">VLOOKUP($D662,Name!$A:$C,3,FALSE)</f>
        <v>F</v>
      </c>
      <c r="I662" s="7" cm="1">
        <f t="array" aca="1" ref="I662" ca="1">INDEX('Marital status'!$A:$A,RANDBETWEEN(2,COUNTA('Marital status'!$A:$A)),1)</f>
        <v>4</v>
      </c>
      <c r="J662" s="7">
        <f t="shared" ca="1" si="102"/>
        <v>2</v>
      </c>
      <c r="K662" s="8">
        <f t="shared" ca="1" si="103"/>
        <v>31286</v>
      </c>
      <c r="L662" s="6">
        <f t="shared" ca="1" si="104"/>
        <v>4</v>
      </c>
      <c r="M662" s="7">
        <f ca="1" xml:space="preserve">
  IF(OR($N662 = 2, $N662 = 3, $N662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62" s="6">
        <f t="shared" ca="1" si="105"/>
        <v>7</v>
      </c>
      <c r="O662" s="7" t="str">
        <f ca="1">VLOOKUP($N662,Roles!$A:$B,2,FALSE)</f>
        <v>Trainee</v>
      </c>
      <c r="P662" s="6" t="e">
        <f t="shared" ca="1" si="106"/>
        <v>#N/A</v>
      </c>
      <c r="Q662" s="8">
        <f ca="1" xml:space="preserve">
IF(
  OR(
    $N662=5,$N662=6,$N662=7,$N662=8,$N662=14
  ),
  36161,
  IF(
     (
      (TODAY() - $K662) / 365
     ) &lt; 19,
      TODAY(),
      RANDBETWEEN(36161,TODAY())
  )
)</f>
        <v>36161</v>
      </c>
      <c r="R662" s="6">
        <f ca="1">RANDBETWEEN(2,COUNTA('Recruitment source'!$A:$A))</f>
        <v>2</v>
      </c>
      <c r="S662" s="8" t="e">
        <f t="shared" ca="1" si="107"/>
        <v>#N/A</v>
      </c>
      <c r="T662" s="6" t="e">
        <f t="shared" ca="1" si="108"/>
        <v>#N/A</v>
      </c>
      <c r="U662" s="6">
        <f t="shared" ca="1" si="109"/>
        <v>3</v>
      </c>
      <c r="V662" s="1">
        <f ca="1" xml:space="preserve">
IF($N662 = 5 + N("Presidente"),
    27000,
    IF($N662 = 6 + N("Vice-presidente"),
        23000,
        IF(OR($N662 = 8, $N662= 13, $N662 = 12) + N("Secretária bilíngue ou coordenador ou especialista"),
            8000,
            IF($N662 = 7 + N("Diretor"),
                15000,
                IF($N662 = 14 + N("Gerente"),
                    12000,
                    IF($N662 = 9 + N("Estagiário"),
                        705,
                        IF($N662 = 10 + N("Trainee"),
                            805,
                            IF($N662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IF($L662 = 7,
  500,
  IF($L662 = 8,
    1000,
    IF($L662 = 9,
      1500,
      IF($L662 = 10,
        2000,
        0
      )
    )
  )
)
+
N("Adicional no salário por área")
+
IF($M662 = 14 + N("Tecnologia da Informação"),
  120,
  IF($M662 = 16 + N("Vendas"),
    110,
    IF($M662 = 15 + N("Jurídico"),
      100,
      IF(OR($M662 = 8, $M662 = 9, $M662 = 11) + N("Recursos humanos ou comercial ou comunicação e marketing"),
        80,
        0
      )
    )
  )
)
+
N("Adicionando pegadinha")
+
IF(AND($M662 = 16, $L662 = 9, $N662 = 11) + N("Se for de vendas, com mestrado, analista sênior"),
  IF($J662 = 5,
    100,
    0
  )
  +
  IF($H662 = "M",
    200,
    0
  ),
  0
)</f>
        <v>15000</v>
      </c>
    </row>
    <row r="663" spans="1:22" x14ac:dyDescent="0.2">
      <c r="A663" s="7" cm="1">
        <f t="array" aca="1" ref="A663" ca="1">INDEX(Companies!$A:$A,RANDBETWEEN(2,COUNTA(Companies!$A:$A)),1)</f>
        <v>2</v>
      </c>
      <c r="B663" s="5">
        <f t="shared" si="100"/>
        <v>662</v>
      </c>
      <c r="C663" s="6">
        <f t="shared" ca="1" si="101"/>
        <v>1</v>
      </c>
      <c r="D663" s="7">
        <f ca="1">IF($B663 = 1 + N("Presidente"),
    127,
    IF($B663 = 2 + N("Vice-Presidente"),
        72,
        IF($B663 = 3 + N("Secretária bilíngue"),
            13,
            RANDBETWEEN(5,COUNT(Name!$A:$A) + 1)
        )
    )
)</f>
        <v>64</v>
      </c>
      <c r="E663" s="7" t="str">
        <f ca="1" xml:space="preserve">
VLOOKUP(
  $D663,
  Name!$A:$B,
  2,
  FALSE
)
&amp; " " &amp;
IF($B663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Bragança Giordano</v>
      </c>
      <c r="F663" s="7">
        <v>2</v>
      </c>
      <c r="G663" s="7" t="str" cm="1">
        <f t="array" aca="1" ref="G663" ca="1">VLOOKUP(INDEX(States!$B:$B,RANDBETWEEN(2,COUNTA(States!$A:$A)),1),States!$B:$C,2,FALSE)</f>
        <v>braga</v>
      </c>
      <c r="H663" s="7" t="str">
        <f ca="1">VLOOKUP($D663,Name!$A:$C,3,FALSE)</f>
        <v>F</v>
      </c>
      <c r="I663" s="7" cm="1">
        <f t="array" aca="1" ref="I663" ca="1">INDEX('Marital status'!$A:$A,RANDBETWEEN(2,COUNTA('Marital status'!$A:$A)),1)</f>
        <v>3</v>
      </c>
      <c r="J663" s="7">
        <f t="shared" ca="1" si="102"/>
        <v>2</v>
      </c>
      <c r="K663" s="8">
        <f t="shared" ca="1" si="103"/>
        <v>36136</v>
      </c>
      <c r="L663" s="6">
        <f t="shared" ca="1" si="104"/>
        <v>5</v>
      </c>
      <c r="M663" s="7">
        <f ca="1" xml:space="preserve">
  IF(OR($N663 = 2, $N663 = 3, $N663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63" s="6">
        <f t="shared" ca="1" si="105"/>
        <v>8</v>
      </c>
      <c r="O663" s="7" t="str">
        <f ca="1">VLOOKUP($N663,Roles!$A:$B,2,FALSE)</f>
        <v>Analyst</v>
      </c>
      <c r="P663" s="6">
        <f t="shared" ca="1" si="106"/>
        <v>4</v>
      </c>
      <c r="Q663" s="8">
        <f ca="1" xml:space="preserve">
IF(
  OR(
    $N663=5,$N663=6,$N663=7,$N663=8,$N663=14
  ),
  36161,
  IF(
     (
      (TODAY() - $K663) / 365
     ) &lt; 19,
      TODAY(),
      RANDBETWEEN(36161,TODAY())
  )
)</f>
        <v>36161</v>
      </c>
      <c r="R663" s="6">
        <f ca="1">RANDBETWEEN(2,COUNTA('Recruitment source'!$A:$A))</f>
        <v>11</v>
      </c>
      <c r="S663" s="8" t="e">
        <f t="shared" ca="1" si="107"/>
        <v>#N/A</v>
      </c>
      <c r="T663" s="6" t="e">
        <f t="shared" ca="1" si="108"/>
        <v>#N/A</v>
      </c>
      <c r="U663" s="6">
        <f t="shared" ca="1" si="109"/>
        <v>4</v>
      </c>
      <c r="V663" s="1">
        <f ca="1" xml:space="preserve">
IF($N663 = 5 + N("Presidente"),
    27000,
    IF($N663 = 6 + N("Vice-presidente"),
        23000,
        IF(OR($N663 = 8, $N663= 13, $N663 = 12) + N("Secretária bilíngue ou coordenador ou especialista"),
            8000,
            IF($N663 = 7 + N("Diretor"),
                15000,
                IF($N663 = 14 + N("Gerente"),
                    12000,
                    IF($N663 = 9 + N("Estagiário"),
                        705,
                        IF($N663 = 10 + N("Trainee"),
                            805,
                            IF($N663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IF($L663 = 7,
  500,
  IF($L663 = 8,
    1000,
    IF($L663 = 9,
      1500,
      IF($L663 = 10,
        2000,
        0
      )
    )
  )
)
+
N("Adicional no salário por área")
+
IF($M663 = 14 + N("Tecnologia da Informação"),
  120,
  IF($M663 = 16 + N("Vendas"),
    110,
    IF($M663 = 15 + N("Jurídico"),
      100,
      IF(OR($M663 = 8, $M663 = 9, $M663 = 11) + N("Recursos humanos ou comercial ou comunicação e marketing"),
        80,
        0
      )
    )
  )
)
+
N("Adicionando pegadinha")
+
IF(AND($M663 = 16, $L663 = 9, $N663 = 11) + N("Se for de vendas, com mestrado, analista sênior"),
  IF($J663 = 5,
    100,
    0
  )
  +
  IF($H663 = "M",
    200,
    0
  ),
  0
)</f>
        <v>8000</v>
      </c>
    </row>
    <row r="664" spans="1:22" x14ac:dyDescent="0.2">
      <c r="A664" s="7" cm="1">
        <f t="array" aca="1" ref="A664" ca="1">INDEX(Companies!$A:$A,RANDBETWEEN(2,COUNTA(Companies!$A:$A)),1)</f>
        <v>2</v>
      </c>
      <c r="B664" s="5">
        <f t="shared" si="100"/>
        <v>663</v>
      </c>
      <c r="C664" s="6">
        <f t="shared" ca="1" si="101"/>
        <v>1</v>
      </c>
      <c r="D664" s="7">
        <f ca="1">IF($B664 = 1 + N("Presidente"),
    127,
    IF($B664 = 2 + N("Vice-Presidente"),
        72,
        IF($B664 = 3 + N("Secretária bilíngue"),
            13,
            RANDBETWEEN(5,COUNT(Name!$A:$A) + 1)
        )
    )
)</f>
        <v>272</v>
      </c>
      <c r="E664" s="7" t="str">
        <f ca="1" xml:space="preserve">
VLOOKUP(
  $D664,
  Name!$A:$B,
  2,
  FALSE
)
&amp; " " &amp;
IF($B664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Barreto Aragão</v>
      </c>
      <c r="F664" s="7">
        <v>2</v>
      </c>
      <c r="G664" s="7" t="str" cm="1">
        <f t="array" aca="1" ref="G664" ca="1">VLOOKUP(INDEX(States!$B:$B,RANDBETWEEN(2,COUNTA(States!$A:$A)),1),States!$B:$C,2,FALSE)</f>
        <v>Santarém</v>
      </c>
      <c r="H664" s="7" t="str">
        <f ca="1">VLOOKUP($D664,Name!$A:$C,3,FALSE)</f>
        <v>F</v>
      </c>
      <c r="I664" s="7" cm="1">
        <f t="array" aca="1" ref="I664" ca="1">INDEX('Marital status'!$A:$A,RANDBETWEEN(2,COUNTA('Marital status'!$A:$A)),1)</f>
        <v>4</v>
      </c>
      <c r="J664" s="7">
        <f t="shared" ca="1" si="102"/>
        <v>2</v>
      </c>
      <c r="K664" s="8">
        <f t="shared" ca="1" si="103"/>
        <v>22454</v>
      </c>
      <c r="L664" s="6">
        <f t="shared" ca="1" si="104"/>
        <v>4</v>
      </c>
      <c r="M664" s="7">
        <f ca="1" xml:space="preserve">
  IF(OR($N664 = 2, $N664 = 3, $N664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64" s="6">
        <f t="shared" ca="1" si="105"/>
        <v>6</v>
      </c>
      <c r="O664" s="7" t="str">
        <f ca="1">VLOOKUP($N664,Roles!$A:$B,2,FALSE)</f>
        <v>Intern</v>
      </c>
      <c r="P664" s="6" t="e">
        <f t="shared" ca="1" si="106"/>
        <v>#N/A</v>
      </c>
      <c r="Q664" s="8">
        <f ca="1" xml:space="preserve">
IF(
  OR(
    $N664=5,$N664=6,$N664=7,$N664=8,$N664=14
  ),
  36161,
  IF(
     (
      (TODAY() - $K664) / 365
     ) &lt; 19,
      TODAY(),
      RANDBETWEEN(36161,TODAY())
  )
)</f>
        <v>36161</v>
      </c>
      <c r="R664" s="6">
        <f ca="1">RANDBETWEEN(2,COUNTA('Recruitment source'!$A:$A))</f>
        <v>9</v>
      </c>
      <c r="S664" s="8" t="e">
        <f t="shared" ca="1" si="107"/>
        <v>#N/A</v>
      </c>
      <c r="T664" s="6" t="e">
        <f t="shared" ca="1" si="108"/>
        <v>#N/A</v>
      </c>
      <c r="U664" s="6">
        <f t="shared" ca="1" si="109"/>
        <v>3</v>
      </c>
      <c r="V664" s="1">
        <f ca="1" xml:space="preserve">
IF($N664 = 5 + N("Presidente"),
    27000,
    IF($N664 = 6 + N("Vice-presidente"),
        23000,
        IF(OR($N664 = 8, $N664= 13, $N664 = 12) + N("Secretária bilíngue ou coordenador ou especialista"),
            8000,
            IF($N664 = 7 + N("Diretor"),
                15000,
                IF($N664 = 14 + N("Gerente"),
                    12000,
                    IF($N664 = 9 + N("Estagiário"),
                        705,
                        IF($N664 = 10 + N("Trainee"),
                            805,
                            IF($N664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IF($L664 = 7,
  500,
  IF($L664 = 8,
    1000,
    IF($L664 = 9,
      1500,
      IF($L664 = 10,
        2000,
        0
      )
    )
  )
)
+
N("Adicional no salário por área")
+
IF($M664 = 14 + N("Tecnologia da Informação"),
  120,
  IF($M664 = 16 + N("Vendas"),
    110,
    IF($M664 = 15 + N("Jurídico"),
      100,
      IF(OR($M664 = 8, $M664 = 9, $M664 = 11) + N("Recursos humanos ou comercial ou comunicação e marketing"),
        80,
        0
      )
    )
  )
)
+
N("Adicionando pegadinha")
+
IF(AND($M664 = 16, $L664 = 9, $N664 = 11) + N("Se for de vendas, com mestrado, analista sênior"),
  IF($J664 = 5,
    100,
    0
  )
  +
  IF($H664 = "M",
    200,
    0
  ),
  0
)</f>
        <v>23000</v>
      </c>
    </row>
    <row r="665" spans="1:22" x14ac:dyDescent="0.2">
      <c r="A665" s="7" cm="1">
        <f t="array" aca="1" ref="A665" ca="1">INDEX(Companies!$A:$A,RANDBETWEEN(2,COUNTA(Companies!$A:$A)),1)</f>
        <v>2</v>
      </c>
      <c r="B665" s="5">
        <f t="shared" si="100"/>
        <v>664</v>
      </c>
      <c r="C665" s="6">
        <f t="shared" ca="1" si="101"/>
        <v>1</v>
      </c>
      <c r="D665" s="7">
        <f ca="1">IF($B665 = 1 + N("Presidente"),
    127,
    IF($B665 = 2 + N("Vice-Presidente"),
        72,
        IF($B665 = 3 + N("Secretária bilíngue"),
            13,
            RANDBETWEEN(5,COUNT(Name!$A:$A) + 1)
        )
    )
)</f>
        <v>116</v>
      </c>
      <c r="E665" s="7" t="str">
        <f ca="1" xml:space="preserve">
VLOOKUP(
  $D665,
  Name!$A:$B,
  2,
  FALSE
)
&amp; " " &amp;
IF($B665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Teixeira Malafaia</v>
      </c>
      <c r="F665" s="7">
        <v>2</v>
      </c>
      <c r="G665" s="7" t="str" cm="1">
        <f t="array" aca="1" ref="G665" ca="1">VLOOKUP(INDEX(States!$B:$B,RANDBETWEEN(2,COUNTA(States!$A:$A)),1),States!$B:$C,2,FALSE)</f>
        <v xml:space="preserve"> Lisboa</v>
      </c>
      <c r="H665" s="7" t="str">
        <f ca="1">VLOOKUP($D665,Name!$A:$C,3,FALSE)</f>
        <v>F</v>
      </c>
      <c r="I665" s="7" cm="1">
        <f t="array" aca="1" ref="I665" ca="1">INDEX('Marital status'!$A:$A,RANDBETWEEN(2,COUNTA('Marital status'!$A:$A)),1)</f>
        <v>2</v>
      </c>
      <c r="J665" s="7">
        <f t="shared" ca="1" si="102"/>
        <v>5</v>
      </c>
      <c r="K665" s="8">
        <f t="shared" ca="1" si="103"/>
        <v>33248</v>
      </c>
      <c r="L665" s="6">
        <f t="shared" ca="1" si="104"/>
        <v>4</v>
      </c>
      <c r="M665" s="7">
        <f ca="1" xml:space="preserve">
  IF(OR($N665 = 2, $N665 = 3, $N665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65" s="6">
        <f t="shared" ca="1" si="105"/>
        <v>8</v>
      </c>
      <c r="O665" s="7" t="str">
        <f ca="1">VLOOKUP($N665,Roles!$A:$B,2,FALSE)</f>
        <v>Analyst</v>
      </c>
      <c r="P665" s="6">
        <f t="shared" ca="1" si="106"/>
        <v>4</v>
      </c>
      <c r="Q665" s="8">
        <f ca="1" xml:space="preserve">
IF(
  OR(
    $N665=5,$N665=6,$N665=7,$N665=8,$N665=14
  ),
  36161,
  IF(
     (
      (TODAY() - $K665) / 365
     ) &lt; 19,
      TODAY(),
      RANDBETWEEN(36161,TODAY())
  )
)</f>
        <v>36161</v>
      </c>
      <c r="R665" s="6">
        <f ca="1">RANDBETWEEN(2,COUNTA('Recruitment source'!$A:$A))</f>
        <v>4</v>
      </c>
      <c r="S665" s="8" t="e">
        <f t="shared" ca="1" si="107"/>
        <v>#N/A</v>
      </c>
      <c r="T665" s="6" t="e">
        <f t="shared" ca="1" si="108"/>
        <v>#N/A</v>
      </c>
      <c r="U665" s="6">
        <f t="shared" ca="1" si="109"/>
        <v>4</v>
      </c>
      <c r="V665" s="1">
        <f ca="1" xml:space="preserve">
IF($N665 = 5 + N("Presidente"),
    27000,
    IF($N665 = 6 + N("Vice-presidente"),
        23000,
        IF(OR($N665 = 8, $N665= 13, $N665 = 12) + N("Secretária bilíngue ou coordenador ou especialista"),
            8000,
            IF($N665 = 7 + N("Diretor"),
                15000,
                IF($N665 = 14 + N("Gerente"),
                    12000,
                    IF($N665 = 9 + N("Estagiário"),
                        705,
                        IF($N665 = 10 + N("Trainee"),
                            805,
                            IF($N665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IF($L665 = 7,
  500,
  IF($L665 = 8,
    1000,
    IF($L665 = 9,
      1500,
      IF($L665 = 10,
        2000,
        0
      )
    )
  )
)
+
N("Adicional no salário por área")
+
IF($M665 = 14 + N("Tecnologia da Informação"),
  120,
  IF($M665 = 16 + N("Vendas"),
    110,
    IF($M665 = 15 + N("Jurídico"),
      100,
      IF(OR($M665 = 8, $M665 = 9, $M665 = 11) + N("Recursos humanos ou comercial ou comunicação e marketing"),
        80,
        0
      )
    )
  )
)
+
N("Adicionando pegadinha")
+
IF(AND($M665 = 16, $L665 = 9, $N665 = 11) + N("Se for de vendas, com mestrado, analista sênior"),
  IF($J665 = 5,
    100,
    0
  )
  +
  IF($H665 = "M",
    200,
    0
  ),
  0
)</f>
        <v>8000</v>
      </c>
    </row>
    <row r="666" spans="1:22" x14ac:dyDescent="0.2">
      <c r="A666" s="7" cm="1">
        <f t="array" aca="1" ref="A666" ca="1">INDEX(Companies!$A:$A,RANDBETWEEN(2,COUNTA(Companies!$A:$A)),1)</f>
        <v>2</v>
      </c>
      <c r="B666" s="5">
        <f t="shared" si="100"/>
        <v>665</v>
      </c>
      <c r="C666" s="6">
        <f t="shared" ca="1" si="101"/>
        <v>0</v>
      </c>
      <c r="D666" s="7">
        <f ca="1">IF($B666 = 1 + N("Presidente"),
    127,
    IF($B666 = 2 + N("Vice-Presidente"),
        72,
        IF($B666 = 3 + N("Secretária bilíngue"),
            13,
            RANDBETWEEN(5,COUNT(Name!$A:$A) + 1)
        )
    )
)</f>
        <v>216</v>
      </c>
      <c r="E666" s="7" t="str">
        <f ca="1" xml:space="preserve">
VLOOKUP(
  $D666,
  Name!$A:$B,
  2,
  FALSE
)
&amp; " " &amp;
IF($B666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Alcantara Aragão</v>
      </c>
      <c r="F666" s="7">
        <v>2</v>
      </c>
      <c r="G666" s="7" t="str" cm="1">
        <f t="array" aca="1" ref="G666" ca="1">VLOOKUP(INDEX(States!$B:$B,RANDBETWEEN(2,COUNTA(States!$A:$A)),1),States!$B:$C,2,FALSE)</f>
        <v>Castelo Branco</v>
      </c>
      <c r="H666" s="7" t="str">
        <f ca="1">VLOOKUP($D666,Name!$A:$C,3,FALSE)</f>
        <v>F</v>
      </c>
      <c r="I666" s="7" cm="1">
        <f t="array" aca="1" ref="I666" ca="1">INDEX('Marital status'!$A:$A,RANDBETWEEN(2,COUNTA('Marital status'!$A:$A)),1)</f>
        <v>3</v>
      </c>
      <c r="J666" s="7">
        <f t="shared" ca="1" si="102"/>
        <v>2</v>
      </c>
      <c r="K666" s="8">
        <f t="shared" ca="1" si="103"/>
        <v>32823</v>
      </c>
      <c r="L666" s="6">
        <f t="shared" ca="1" si="104"/>
        <v>4</v>
      </c>
      <c r="M666" s="7">
        <f ca="1" xml:space="preserve">
  IF(OR($N666 = 2, $N666 = 3, $N666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66" s="6">
        <f t="shared" ca="1" si="105"/>
        <v>6</v>
      </c>
      <c r="O666" s="7" t="str">
        <f ca="1">VLOOKUP($N666,Roles!$A:$B,2,FALSE)</f>
        <v>Intern</v>
      </c>
      <c r="P666" s="6" t="e">
        <f t="shared" ca="1" si="106"/>
        <v>#N/A</v>
      </c>
      <c r="Q666" s="8">
        <f ca="1" xml:space="preserve">
IF(
  OR(
    $N666=5,$N666=6,$N666=7,$N666=8,$N666=14
  ),
  36161,
  IF(
     (
      (TODAY() - $K666) / 365
     ) &lt; 19,
      TODAY(),
      RANDBETWEEN(36161,TODAY())
  )
)</f>
        <v>36161</v>
      </c>
      <c r="R666" s="6">
        <f ca="1">RANDBETWEEN(2,COUNTA('Recruitment source'!$A:$A))</f>
        <v>8</v>
      </c>
      <c r="S666" s="8">
        <f t="shared" ca="1" si="107"/>
        <v>43841</v>
      </c>
      <c r="T666" s="6">
        <f t="shared" ca="1" si="108"/>
        <v>9</v>
      </c>
      <c r="U666" s="6">
        <f t="shared" ca="1" si="109"/>
        <v>1</v>
      </c>
      <c r="V666" s="1">
        <f ca="1" xml:space="preserve">
IF($N666 = 5 + N("Presidente"),
    27000,
    IF($N666 = 6 + N("Vice-presidente"),
        23000,
        IF(OR($N666 = 8, $N666= 13, $N666 = 12) + N("Secretária bilíngue ou coordenador ou especialista"),
            8000,
            IF($N666 = 7 + N("Diretor"),
                15000,
                IF($N666 = 14 + N("Gerente"),
                    12000,
                    IF($N666 = 9 + N("Estagiário"),
                        705,
                        IF($N666 = 10 + N("Trainee"),
                            805,
                            IF($N666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IF($L666 = 7,
  500,
  IF($L666 = 8,
    1000,
    IF($L666 = 9,
      1500,
      IF($L666 = 10,
        2000,
        0
      )
    )
  )
)
+
N("Adicional no salário por área")
+
IF($M666 = 14 + N("Tecnologia da Informação"),
  120,
  IF($M666 = 16 + N("Vendas"),
    110,
    IF($M666 = 15 + N("Jurídico"),
      100,
      IF(OR($M666 = 8, $M666 = 9, $M666 = 11) + N("Recursos humanos ou comercial ou comunicação e marketing"),
        80,
        0
      )
    )
  )
)
+
N("Adicionando pegadinha")
+
IF(AND($M666 = 16, $L666 = 9, $N666 = 11) + N("Se for de vendas, com mestrado, analista sênior"),
  IF($J666 = 5,
    100,
    0
  )
  +
  IF($H666 = "M",
    200,
    0
  ),
  0
)</f>
        <v>23000</v>
      </c>
    </row>
    <row r="667" spans="1:22" x14ac:dyDescent="0.2">
      <c r="A667" s="7" cm="1">
        <f t="array" aca="1" ref="A667" ca="1">INDEX(Companies!$A:$A,RANDBETWEEN(2,COUNTA(Companies!$A:$A)),1)</f>
        <v>2</v>
      </c>
      <c r="B667" s="5">
        <f t="shared" si="100"/>
        <v>666</v>
      </c>
      <c r="C667" s="6">
        <f t="shared" ca="1" si="101"/>
        <v>1</v>
      </c>
      <c r="D667" s="7">
        <f ca="1">IF($B667 = 1 + N("Presidente"),
    127,
    IF($B667 = 2 + N("Vice-Presidente"),
        72,
        IF($B667 = 3 + N("Secretária bilíngue"),
            13,
            RANDBETWEEN(5,COUNT(Name!$A:$A) + 1)
        )
    )
)</f>
        <v>305</v>
      </c>
      <c r="E667" s="7" t="str">
        <f ca="1" xml:space="preserve">
VLOOKUP(
  $D667,
  Name!$A:$B,
  2,
  FALSE
)
&amp; " " &amp;
IF($B667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Lopes Ferreira</v>
      </c>
      <c r="F667" s="7">
        <v>2</v>
      </c>
      <c r="G667" s="7" t="str" cm="1">
        <f t="array" aca="1" ref="G667" ca="1">VLOOKUP(INDEX(States!$B:$B,RANDBETWEEN(2,COUNTA(States!$A:$A)),1),States!$B:$C,2,FALSE)</f>
        <v>Faro</v>
      </c>
      <c r="H667" s="7" t="str">
        <f ca="1">VLOOKUP($D667,Name!$A:$C,3,FALSE)</f>
        <v>M</v>
      </c>
      <c r="I667" s="7" cm="1">
        <f t="array" aca="1" ref="I667" ca="1">INDEX('Marital status'!$A:$A,RANDBETWEEN(2,COUNTA('Marital status'!$A:$A)),1)</f>
        <v>5</v>
      </c>
      <c r="J667" s="7">
        <f t="shared" ca="1" si="102"/>
        <v>2</v>
      </c>
      <c r="K667" s="8">
        <f t="shared" ca="1" si="103"/>
        <v>34560</v>
      </c>
      <c r="L667" s="6">
        <f t="shared" ca="1" si="104"/>
        <v>5</v>
      </c>
      <c r="M667" s="7">
        <f ca="1" xml:space="preserve">
  IF(OR($N667 = 2, $N667 = 3, $N667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667" s="6">
        <f t="shared" ca="1" si="105"/>
        <v>8</v>
      </c>
      <c r="O667" s="7" t="str">
        <f ca="1">VLOOKUP($N667,Roles!$A:$B,2,FALSE)</f>
        <v>Analyst</v>
      </c>
      <c r="P667" s="6">
        <f t="shared" ca="1" si="106"/>
        <v>2</v>
      </c>
      <c r="Q667" s="8">
        <f ca="1" xml:space="preserve">
IF(
  OR(
    $N667=5,$N667=6,$N667=7,$N667=8,$N667=14
  ),
  36161,
  IF(
     (
      (TODAY() - $K667) / 365
     ) &lt; 19,
      TODAY(),
      RANDBETWEEN(36161,TODAY())
  )
)</f>
        <v>36161</v>
      </c>
      <c r="R667" s="6">
        <f ca="1">RANDBETWEEN(2,COUNTA('Recruitment source'!$A:$A))</f>
        <v>5</v>
      </c>
      <c r="S667" s="8" t="e">
        <f t="shared" ca="1" si="107"/>
        <v>#N/A</v>
      </c>
      <c r="T667" s="6" t="e">
        <f t="shared" ca="1" si="108"/>
        <v>#N/A</v>
      </c>
      <c r="U667" s="6">
        <f t="shared" ca="1" si="109"/>
        <v>3</v>
      </c>
      <c r="V667" s="1">
        <f ca="1" xml:space="preserve">
IF($N667 = 5 + N("Presidente"),
    27000,
    IF($N667 = 6 + N("Vice-presidente"),
        23000,
        IF(OR($N667 = 8, $N667= 13, $N667 = 12) + N("Secretária bilíngue ou coordenador ou especialista"),
            8000,
            IF($N667 = 7 + N("Diretor"),
                15000,
                IF($N667 = 14 + N("Gerente"),
                    12000,
                    IF($N667 = 9 + N("Estagiário"),
                        705,
                        IF($N667 = 10 + N("Trainee"),
                            805,
                            IF($N667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IF($L667 = 7,
  500,
  IF($L667 = 8,
    1000,
    IF($L667 = 9,
      1500,
      IF($L667 = 10,
        2000,
        0
      )
    )
  )
)
+
N("Adicional no salário por área")
+
IF($M667 = 14 + N("Tecnologia da Informação"),
  120,
  IF($M667 = 16 + N("Vendas"),
    110,
    IF($M667 = 15 + N("Jurídico"),
      100,
      IF(OR($M667 = 8, $M667 = 9, $M667 = 11) + N("Recursos humanos ou comercial ou comunicação e marketing"),
        80,
        0
      )
    )
  )
)
+
N("Adicionando pegadinha")
+
IF(AND($M667 = 16, $L667 = 9, $N667 = 11) + N("Se for de vendas, com mestrado, analista sênior"),
  IF($J667 = 5,
    100,
    0
  )
  +
  IF($H667 = "M",
    200,
    0
  ),
  0
)</f>
        <v>8000</v>
      </c>
    </row>
    <row r="668" spans="1:22" x14ac:dyDescent="0.2">
      <c r="A668" s="7" cm="1">
        <f t="array" aca="1" ref="A668" ca="1">INDEX(Companies!$A:$A,RANDBETWEEN(2,COUNTA(Companies!$A:$A)),1)</f>
        <v>2</v>
      </c>
      <c r="B668" s="5">
        <f t="shared" si="100"/>
        <v>667</v>
      </c>
      <c r="C668" s="6">
        <f t="shared" ca="1" si="101"/>
        <v>1</v>
      </c>
      <c r="D668" s="7">
        <f ca="1">IF($B668 = 1 + N("Presidente"),
    127,
    IF($B668 = 2 + N("Vice-Presidente"),
        72,
        IF($B668 = 3 + N("Secretária bilíngue"),
            13,
            RANDBETWEEN(5,COUNT(Name!$A:$A) + 1)
        )
    )
)</f>
        <v>283</v>
      </c>
      <c r="E668" s="7" t="str">
        <f ca="1" xml:space="preserve">
VLOOKUP(
  $D668,
  Name!$A:$B,
  2,
  FALSE
)
&amp; " " &amp;
IF($B668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Dias Barroso</v>
      </c>
      <c r="F668" s="7">
        <v>2</v>
      </c>
      <c r="G668" s="7" t="str" cm="1">
        <f t="array" aca="1" ref="G668" ca="1">VLOOKUP(INDEX(States!$B:$B,RANDBETWEEN(2,COUNTA(States!$A:$A)),1),States!$B:$C,2,FALSE)</f>
        <v>Brangança</v>
      </c>
      <c r="H668" s="7" t="str">
        <f ca="1">VLOOKUP($D668,Name!$A:$C,3,FALSE)</f>
        <v>F</v>
      </c>
      <c r="I668" s="7" cm="1">
        <f t="array" aca="1" ref="I668" ca="1">INDEX('Marital status'!$A:$A,RANDBETWEEN(2,COUNTA('Marital status'!$A:$A)),1)</f>
        <v>4</v>
      </c>
      <c r="J668" s="7">
        <f t="shared" ca="1" si="102"/>
        <v>2</v>
      </c>
      <c r="K668" s="8">
        <f t="shared" ca="1" si="103"/>
        <v>22048</v>
      </c>
      <c r="L668" s="6">
        <f t="shared" ca="1" si="104"/>
        <v>4</v>
      </c>
      <c r="M668" s="7">
        <f ca="1" xml:space="preserve">
  IF(OR($N668 = 2, $N668 = 3, $N668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668" s="6">
        <f t="shared" ca="1" si="105"/>
        <v>6</v>
      </c>
      <c r="O668" s="7" t="str">
        <f ca="1">VLOOKUP($N668,Roles!$A:$B,2,FALSE)</f>
        <v>Intern</v>
      </c>
      <c r="P668" s="6" t="e">
        <f t="shared" ca="1" si="106"/>
        <v>#N/A</v>
      </c>
      <c r="Q668" s="8">
        <f ca="1" xml:space="preserve">
IF(
  OR(
    $N668=5,$N668=6,$N668=7,$N668=8,$N668=14
  ),
  36161,
  IF(
     (
      (TODAY() - $K668) / 365
     ) &lt; 19,
      TODAY(),
      RANDBETWEEN(36161,TODAY())
  )
)</f>
        <v>36161</v>
      </c>
      <c r="R668" s="6">
        <f ca="1">RANDBETWEEN(2,COUNTA('Recruitment source'!$A:$A))</f>
        <v>12</v>
      </c>
      <c r="S668" s="8" t="e">
        <f t="shared" ca="1" si="107"/>
        <v>#N/A</v>
      </c>
      <c r="T668" s="6" t="e">
        <f t="shared" ca="1" si="108"/>
        <v>#N/A</v>
      </c>
      <c r="U668" s="6">
        <f t="shared" ca="1" si="109"/>
        <v>3</v>
      </c>
      <c r="V668" s="1">
        <f ca="1" xml:space="preserve">
IF($N668 = 5 + N("Presidente"),
    27000,
    IF($N668 = 6 + N("Vice-presidente"),
        23000,
        IF(OR($N668 = 8, $N668= 13, $N668 = 12) + N("Secretária bilíngue ou coordenador ou especialista"),
            8000,
            IF($N668 = 7 + N("Diretor"),
                15000,
                IF($N668 = 14 + N("Gerente"),
                    12000,
                    IF($N668 = 9 + N("Estagiário"),
                        705,
                        IF($N668 = 10 + N("Trainee"),
                            805,
                            IF($N668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IF($L668 = 7,
  500,
  IF($L668 = 8,
    1000,
    IF($L668 = 9,
      1500,
      IF($L668 = 10,
        2000,
        0
      )
    )
  )
)
+
N("Adicional no salário por área")
+
IF($M668 = 14 + N("Tecnologia da Informação"),
  120,
  IF($M668 = 16 + N("Vendas"),
    110,
    IF($M668 = 15 + N("Jurídico"),
      100,
      IF(OR($M668 = 8, $M668 = 9, $M668 = 11) + N("Recursos humanos ou comercial ou comunicação e marketing"),
        80,
        0
      )
    )
  )
)
+
N("Adicionando pegadinha")
+
IF(AND($M668 = 16, $L668 = 9, $N668 = 11) + N("Se for de vendas, com mestrado, analista sênior"),
  IF($J668 = 5,
    100,
    0
  )
  +
  IF($H668 = "M",
    200,
    0
  ),
  0
)</f>
        <v>23080</v>
      </c>
    </row>
    <row r="669" spans="1:22" x14ac:dyDescent="0.2">
      <c r="A669" s="7" cm="1">
        <f t="array" aca="1" ref="A669" ca="1">INDEX(Companies!$A:$A,RANDBETWEEN(2,COUNTA(Companies!$A:$A)),1)</f>
        <v>2</v>
      </c>
      <c r="B669" s="5">
        <f t="shared" si="100"/>
        <v>668</v>
      </c>
      <c r="C669" s="6">
        <f t="shared" ca="1" si="101"/>
        <v>1</v>
      </c>
      <c r="D669" s="7">
        <f ca="1">IF($B669 = 1 + N("Presidente"),
    127,
    IF($B669 = 2 + N("Vice-Presidente"),
        72,
        IF($B669 = 3 + N("Secretária bilíngue"),
            13,
            RANDBETWEEN(5,COUNT(Name!$A:$A) + 1)
        )
    )
)</f>
        <v>43</v>
      </c>
      <c r="E669" s="7" t="str">
        <f ca="1" xml:space="preserve">
VLOOKUP(
  $D669,
  Name!$A:$B,
  2,
  FALSE
)
&amp; " " &amp;
IF($B669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Santoro Mello</v>
      </c>
      <c r="F669" s="7">
        <v>2</v>
      </c>
      <c r="G669" s="7" t="str" cm="1">
        <f t="array" aca="1" ref="G669" ca="1">VLOOKUP(INDEX(States!$B:$B,RANDBETWEEN(2,COUNTA(States!$A:$A)),1),States!$B:$C,2,FALSE)</f>
        <v>Viseu</v>
      </c>
      <c r="H669" s="7" t="str">
        <f ca="1">VLOOKUP($D669,Name!$A:$C,3,FALSE)</f>
        <v>F</v>
      </c>
      <c r="I669" s="7" cm="1">
        <f t="array" aca="1" ref="I669" ca="1">INDEX('Marital status'!$A:$A,RANDBETWEEN(2,COUNTA('Marital status'!$A:$A)),1)</f>
        <v>5</v>
      </c>
      <c r="J669" s="7">
        <f t="shared" ca="1" si="102"/>
        <v>2</v>
      </c>
      <c r="K669" s="8">
        <f t="shared" ca="1" si="103"/>
        <v>32431</v>
      </c>
      <c r="L669" s="6">
        <f t="shared" ca="1" si="104"/>
        <v>4</v>
      </c>
      <c r="M669" s="7">
        <f ca="1" xml:space="preserve">
  IF(OR($N669 = 2, $N669 = 3, $N669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69" s="6">
        <f t="shared" ca="1" si="105"/>
        <v>8</v>
      </c>
      <c r="O669" s="7" t="str">
        <f ca="1">VLOOKUP($N669,Roles!$A:$B,2,FALSE)</f>
        <v>Analyst</v>
      </c>
      <c r="P669" s="6">
        <f t="shared" ca="1" si="106"/>
        <v>2</v>
      </c>
      <c r="Q669" s="8">
        <f ca="1" xml:space="preserve">
IF(
  OR(
    $N669=5,$N669=6,$N669=7,$N669=8,$N669=14
  ),
  36161,
  IF(
     (
      (TODAY() - $K669) / 365
     ) &lt; 19,
      TODAY(),
      RANDBETWEEN(36161,TODAY())
  )
)</f>
        <v>36161</v>
      </c>
      <c r="R669" s="6">
        <f ca="1">RANDBETWEEN(2,COUNTA('Recruitment source'!$A:$A))</f>
        <v>6</v>
      </c>
      <c r="S669" s="8" t="e">
        <f t="shared" ca="1" si="107"/>
        <v>#N/A</v>
      </c>
      <c r="T669" s="6" t="e">
        <f t="shared" ca="1" si="108"/>
        <v>#N/A</v>
      </c>
      <c r="U669" s="6">
        <f t="shared" ca="1" si="109"/>
        <v>3</v>
      </c>
      <c r="V669" s="1">
        <f ca="1" xml:space="preserve">
IF($N669 = 5 + N("Presidente"),
    27000,
    IF($N669 = 6 + N("Vice-presidente"),
        23000,
        IF(OR($N669 = 8, $N669= 13, $N669 = 12) + N("Secretária bilíngue ou coordenador ou especialista"),
            8000,
            IF($N669 = 7 + N("Diretor"),
                15000,
                IF($N669 = 14 + N("Gerente"),
                    12000,
                    IF($N669 = 9 + N("Estagiário"),
                        705,
                        IF($N669 = 10 + N("Trainee"),
                            805,
                            IF($N669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IF($L669 = 7,
  500,
  IF($L669 = 8,
    1000,
    IF($L669 = 9,
      1500,
      IF($L669 = 10,
        2000,
        0
      )
    )
  )
)
+
N("Adicional no salário por área")
+
IF($M669 = 14 + N("Tecnologia da Informação"),
  120,
  IF($M669 = 16 + N("Vendas"),
    110,
    IF($M669 = 15 + N("Jurídico"),
      100,
      IF(OR($M669 = 8, $M669 = 9, $M669 = 11) + N("Recursos humanos ou comercial ou comunicação e marketing"),
        80,
        0
      )
    )
  )
)
+
N("Adicionando pegadinha")
+
IF(AND($M669 = 16, $L669 = 9, $N669 = 11) + N("Se for de vendas, com mestrado, analista sênior"),
  IF($J669 = 5,
    100,
    0
  )
  +
  IF($H669 = "M",
    200,
    0
  ),
  0
)</f>
        <v>8000</v>
      </c>
    </row>
    <row r="670" spans="1:22" x14ac:dyDescent="0.2">
      <c r="A670" s="7" cm="1">
        <f t="array" aca="1" ref="A670" ca="1">INDEX(Companies!$A:$A,RANDBETWEEN(2,COUNTA(Companies!$A:$A)),1)</f>
        <v>2</v>
      </c>
      <c r="B670" s="5">
        <f t="shared" si="100"/>
        <v>669</v>
      </c>
      <c r="C670" s="6">
        <f t="shared" ca="1" si="101"/>
        <v>1</v>
      </c>
      <c r="D670" s="7">
        <f ca="1">IF($B670 = 1 + N("Presidente"),
    127,
    IF($B670 = 2 + N("Vice-Presidente"),
        72,
        IF($B670 = 3 + N("Secretária bilíngue"),
            13,
            RANDBETWEEN(5,COUNT(Name!$A:$A) + 1)
        )
    )
)</f>
        <v>61</v>
      </c>
      <c r="E670" s="7" t="str">
        <f ca="1" xml:space="preserve">
VLOOKUP(
  $D670,
  Name!$A:$B,
  2,
  FALSE
)
&amp; " " &amp;
IF($B670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Dias Martins</v>
      </c>
      <c r="F670" s="7">
        <v>2</v>
      </c>
      <c r="G670" s="7" t="str" cm="1">
        <f t="array" aca="1" ref="G670" ca="1">VLOOKUP(INDEX(States!$B:$B,RANDBETWEEN(2,COUNTA(States!$A:$A)),1),States!$B:$C,2,FALSE)</f>
        <v>Guarda</v>
      </c>
      <c r="H670" s="7" t="str">
        <f ca="1">VLOOKUP($D670,Name!$A:$C,3,FALSE)</f>
        <v>M</v>
      </c>
      <c r="I670" s="7" cm="1">
        <f t="array" aca="1" ref="I670" ca="1">INDEX('Marital status'!$A:$A,RANDBETWEEN(2,COUNTA('Marital status'!$A:$A)),1)</f>
        <v>3</v>
      </c>
      <c r="J670" s="7">
        <f t="shared" ca="1" si="102"/>
        <v>2</v>
      </c>
      <c r="K670" s="8">
        <f t="shared" ca="1" si="103"/>
        <v>29384</v>
      </c>
      <c r="L670" s="6">
        <f t="shared" ca="1" si="104"/>
        <v>4</v>
      </c>
      <c r="M670" s="7">
        <f ca="1" xml:space="preserve">
  IF(OR($N670 = 2, $N670 = 3, $N670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70" s="6">
        <f t="shared" ca="1" si="105"/>
        <v>6</v>
      </c>
      <c r="O670" s="7" t="str">
        <f ca="1">VLOOKUP($N670,Roles!$A:$B,2,FALSE)</f>
        <v>Intern</v>
      </c>
      <c r="P670" s="6" t="e">
        <f t="shared" ca="1" si="106"/>
        <v>#N/A</v>
      </c>
      <c r="Q670" s="8">
        <f ca="1" xml:space="preserve">
IF(
  OR(
    $N670=5,$N670=6,$N670=7,$N670=8,$N670=14
  ),
  36161,
  IF(
     (
      (TODAY() - $K670) / 365
     ) &lt; 19,
      TODAY(),
      RANDBETWEEN(36161,TODAY())
  )
)</f>
        <v>36161</v>
      </c>
      <c r="R670" s="6">
        <f ca="1">RANDBETWEEN(2,COUNTA('Recruitment source'!$A:$A))</f>
        <v>6</v>
      </c>
      <c r="S670" s="8" t="e">
        <f t="shared" ca="1" si="107"/>
        <v>#N/A</v>
      </c>
      <c r="T670" s="6" t="e">
        <f t="shared" ca="1" si="108"/>
        <v>#N/A</v>
      </c>
      <c r="U670" s="6">
        <f t="shared" ca="1" si="109"/>
        <v>2</v>
      </c>
      <c r="V670" s="1">
        <f ca="1" xml:space="preserve">
IF($N670 = 5 + N("Presidente"),
    27000,
    IF($N670 = 6 + N("Vice-presidente"),
        23000,
        IF(OR($N670 = 8, $N670= 13, $N670 = 12) + N("Secretária bilíngue ou coordenador ou especialista"),
            8000,
            IF($N670 = 7 + N("Diretor"),
                15000,
                IF($N670 = 14 + N("Gerente"),
                    12000,
                    IF($N670 = 9 + N("Estagiário"),
                        705,
                        IF($N670 = 10 + N("Trainee"),
                            805,
                            IF($N670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IF($L670 = 7,
  500,
  IF($L670 = 8,
    1000,
    IF($L670 = 9,
      1500,
      IF($L670 = 10,
        2000,
        0
      )
    )
  )
)
+
N("Adicional no salário por área")
+
IF($M670 = 14 + N("Tecnologia da Informação"),
  120,
  IF($M670 = 16 + N("Vendas"),
    110,
    IF($M670 = 15 + N("Jurídico"),
      100,
      IF(OR($M670 = 8, $M670 = 9, $M670 = 11) + N("Recursos humanos ou comercial ou comunicação e marketing"),
        80,
        0
      )
    )
  )
)
+
N("Adicionando pegadinha")
+
IF(AND($M670 = 16, $L670 = 9, $N670 = 11) + N("Se for de vendas, com mestrado, analista sênior"),
  IF($J670 = 5,
    100,
    0
  )
  +
  IF($H670 = "M",
    200,
    0
  ),
  0
)</f>
        <v>23000</v>
      </c>
    </row>
    <row r="671" spans="1:22" x14ac:dyDescent="0.2">
      <c r="A671" s="7" cm="1">
        <f t="array" aca="1" ref="A671" ca="1">INDEX(Companies!$A:$A,RANDBETWEEN(2,COUNTA(Companies!$A:$A)),1)</f>
        <v>2</v>
      </c>
      <c r="B671" s="5">
        <f t="shared" si="100"/>
        <v>670</v>
      </c>
      <c r="C671" s="6">
        <f t="shared" ca="1" si="101"/>
        <v>1</v>
      </c>
      <c r="D671" s="7">
        <f ca="1">IF($B671 = 1 + N("Presidente"),
    127,
    IF($B671 = 2 + N("Vice-Presidente"),
        72,
        IF($B671 = 3 + N("Secretária bilíngue"),
            13,
            RANDBETWEEN(5,COUNT(Name!$A:$A) + 1)
        )
    )
)</f>
        <v>225</v>
      </c>
      <c r="E671" s="7" t="str">
        <f ca="1" xml:space="preserve">
VLOOKUP(
  $D671,
  Name!$A:$B,
  2,
  FALSE
)
&amp; " " &amp;
IF($B671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Ferrara Barboza</v>
      </c>
      <c r="F671" s="7">
        <v>2</v>
      </c>
      <c r="G671" s="7" t="str" cm="1">
        <f t="array" aca="1" ref="G671" ca="1">VLOOKUP(INDEX(States!$B:$B,RANDBETWEEN(2,COUNTA(States!$A:$A)),1),States!$B:$C,2,FALSE)</f>
        <v>Leiria</v>
      </c>
      <c r="H671" s="7" t="str">
        <f ca="1">VLOOKUP($D671,Name!$A:$C,3,FALSE)</f>
        <v>M</v>
      </c>
      <c r="I671" s="7" cm="1">
        <f t="array" aca="1" ref="I671" ca="1">INDEX('Marital status'!$A:$A,RANDBETWEEN(2,COUNTA('Marital status'!$A:$A)),1)</f>
        <v>2</v>
      </c>
      <c r="J671" s="7">
        <f t="shared" ca="1" si="102"/>
        <v>4</v>
      </c>
      <c r="K671" s="8">
        <f t="shared" ca="1" si="103"/>
        <v>33569</v>
      </c>
      <c r="L671" s="6">
        <f t="shared" ca="1" si="104"/>
        <v>4</v>
      </c>
      <c r="M671" s="7">
        <f ca="1" xml:space="preserve">
  IF(OR($N671 = 2, $N671 = 3, $N671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71" s="6">
        <f t="shared" ca="1" si="105"/>
        <v>8</v>
      </c>
      <c r="O671" s="7" t="str">
        <f ca="1">VLOOKUP($N671,Roles!$A:$B,2,FALSE)</f>
        <v>Analyst</v>
      </c>
      <c r="P671" s="6">
        <f t="shared" ca="1" si="106"/>
        <v>2</v>
      </c>
      <c r="Q671" s="8">
        <f ca="1" xml:space="preserve">
IF(
  OR(
    $N671=5,$N671=6,$N671=7,$N671=8,$N671=14
  ),
  36161,
  IF(
     (
      (TODAY() - $K671) / 365
     ) &lt; 19,
      TODAY(),
      RANDBETWEEN(36161,TODAY())
  )
)</f>
        <v>36161</v>
      </c>
      <c r="R671" s="6">
        <f ca="1">RANDBETWEEN(2,COUNTA('Recruitment source'!$A:$A))</f>
        <v>11</v>
      </c>
      <c r="S671" s="8" t="e">
        <f t="shared" ca="1" si="107"/>
        <v>#N/A</v>
      </c>
      <c r="T671" s="6" t="e">
        <f t="shared" ca="1" si="108"/>
        <v>#N/A</v>
      </c>
      <c r="U671" s="6">
        <f t="shared" ca="1" si="109"/>
        <v>4</v>
      </c>
      <c r="V671" s="1">
        <f ca="1" xml:space="preserve">
IF($N671 = 5 + N("Presidente"),
    27000,
    IF($N671 = 6 + N("Vice-presidente"),
        23000,
        IF(OR($N671 = 8, $N671= 13, $N671 = 12) + N("Secretária bilíngue ou coordenador ou especialista"),
            8000,
            IF($N671 = 7 + N("Diretor"),
                15000,
                IF($N671 = 14 + N("Gerente"),
                    12000,
                    IF($N671 = 9 + N("Estagiário"),
                        705,
                        IF($N671 = 10 + N("Trainee"),
                            805,
                            IF($N671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IF($L671 = 7,
  500,
  IF($L671 = 8,
    1000,
    IF($L671 = 9,
      1500,
      IF($L671 = 10,
        2000,
        0
      )
    )
  )
)
+
N("Adicional no salário por área")
+
IF($M671 = 14 + N("Tecnologia da Informação"),
  120,
  IF($M671 = 16 + N("Vendas"),
    110,
    IF($M671 = 15 + N("Jurídico"),
      100,
      IF(OR($M671 = 8, $M671 = 9, $M671 = 11) + N("Recursos humanos ou comercial ou comunicação e marketing"),
        80,
        0
      )
    )
  )
)
+
N("Adicionando pegadinha")
+
IF(AND($M671 = 16, $L671 = 9, $N671 = 11) + N("Se for de vendas, com mestrado, analista sênior"),
  IF($J671 = 5,
    100,
    0
  )
  +
  IF($H671 = "M",
    200,
    0
  ),
  0
)</f>
        <v>8080</v>
      </c>
    </row>
    <row r="672" spans="1:22" x14ac:dyDescent="0.2">
      <c r="A672" s="7" cm="1">
        <f t="array" aca="1" ref="A672" ca="1">INDEX(Companies!$A:$A,RANDBETWEEN(2,COUNTA(Companies!$A:$A)),1)</f>
        <v>2</v>
      </c>
      <c r="B672" s="5">
        <f t="shared" si="100"/>
        <v>671</v>
      </c>
      <c r="C672" s="6">
        <f t="shared" ca="1" si="101"/>
        <v>1</v>
      </c>
      <c r="D672" s="7">
        <f ca="1">IF($B672 = 1 + N("Presidente"),
    127,
    IF($B672 = 2 + N("Vice-Presidente"),
        72,
        IF($B672 = 3 + N("Secretária bilíngue"),
            13,
            RANDBETWEEN(5,COUNT(Name!$A:$A) + 1)
        )
    )
)</f>
        <v>195</v>
      </c>
      <c r="E672" s="7" t="str">
        <f ca="1" xml:space="preserve">
VLOOKUP(
  $D672,
  Name!$A:$B,
  2,
  FALSE
)
&amp; " " &amp;
IF($B672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Pasquim Testa</v>
      </c>
      <c r="F672" s="7">
        <v>2</v>
      </c>
      <c r="G672" s="7" t="str" cm="1">
        <f t="array" aca="1" ref="G672" ca="1">VLOOKUP(INDEX(States!$B:$B,RANDBETWEEN(2,COUNTA(States!$A:$A)),1),States!$B:$C,2,FALSE)</f>
        <v>Leiria</v>
      </c>
      <c r="H672" s="7" t="str">
        <f ca="1">VLOOKUP($D672,Name!$A:$C,3,FALSE)</f>
        <v>M</v>
      </c>
      <c r="I672" s="7" cm="1">
        <f t="array" aca="1" ref="I672" ca="1">INDEX('Marital status'!$A:$A,RANDBETWEEN(2,COUNTA('Marital status'!$A:$A)),1)</f>
        <v>2</v>
      </c>
      <c r="J672" s="7">
        <f t="shared" ca="1" si="102"/>
        <v>3</v>
      </c>
      <c r="K672" s="8">
        <f t="shared" ca="1" si="103"/>
        <v>19532</v>
      </c>
      <c r="L672" s="6">
        <f t="shared" ca="1" si="104"/>
        <v>4</v>
      </c>
      <c r="M672" s="7">
        <f ca="1" xml:space="preserve">
  IF(OR($N672 = 2, $N672 = 3, $N672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72" s="6">
        <f t="shared" ca="1" si="105"/>
        <v>6</v>
      </c>
      <c r="O672" s="7" t="str">
        <f ca="1">VLOOKUP($N672,Roles!$A:$B,2,FALSE)</f>
        <v>Intern</v>
      </c>
      <c r="P672" s="6" t="e">
        <f t="shared" ca="1" si="106"/>
        <v>#N/A</v>
      </c>
      <c r="Q672" s="8">
        <f ca="1" xml:space="preserve">
IF(
  OR(
    $N672=5,$N672=6,$N672=7,$N672=8,$N672=14
  ),
  36161,
  IF(
     (
      (TODAY() - $K672) / 365
     ) &lt; 19,
      TODAY(),
      RANDBETWEEN(36161,TODAY())
  )
)</f>
        <v>36161</v>
      </c>
      <c r="R672" s="6">
        <f ca="1">RANDBETWEEN(2,COUNTA('Recruitment source'!$A:$A))</f>
        <v>8</v>
      </c>
      <c r="S672" s="8" t="e">
        <f t="shared" ca="1" si="107"/>
        <v>#N/A</v>
      </c>
      <c r="T672" s="6" t="e">
        <f t="shared" ca="1" si="108"/>
        <v>#N/A</v>
      </c>
      <c r="U672" s="6">
        <f t="shared" ca="1" si="109"/>
        <v>5</v>
      </c>
      <c r="V672" s="1">
        <f ca="1" xml:space="preserve">
IF($N672 = 5 + N("Presidente"),
    27000,
    IF($N672 = 6 + N("Vice-presidente"),
        23000,
        IF(OR($N672 = 8, $N672= 13, $N672 = 12) + N("Secretária bilíngue ou coordenador ou especialista"),
            8000,
            IF($N672 = 7 + N("Diretor"),
                15000,
                IF($N672 = 14 + N("Gerente"),
                    12000,
                    IF($N672 = 9 + N("Estagiário"),
                        705,
                        IF($N672 = 10 + N("Trainee"),
                            805,
                            IF($N672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IF($L672 = 7,
  500,
  IF($L672 = 8,
    1000,
    IF($L672 = 9,
      1500,
      IF($L672 = 10,
        2000,
        0
      )
    )
  )
)
+
N("Adicional no salário por área")
+
IF($M672 = 14 + N("Tecnologia da Informação"),
  120,
  IF($M672 = 16 + N("Vendas"),
    110,
    IF($M672 = 15 + N("Jurídico"),
      100,
      IF(OR($M672 = 8, $M672 = 9, $M672 = 11) + N("Recursos humanos ou comercial ou comunicação e marketing"),
        80,
        0
      )
    )
  )
)
+
N("Adicionando pegadinha")
+
IF(AND($M672 = 16, $L672 = 9, $N672 = 11) + N("Se for de vendas, com mestrado, analista sênior"),
  IF($J672 = 5,
    100,
    0
  )
  +
  IF($H672 = "M",
    200,
    0
  ),
  0
)</f>
        <v>23000</v>
      </c>
    </row>
    <row r="673" spans="1:22" x14ac:dyDescent="0.2">
      <c r="A673" s="7" cm="1">
        <f t="array" aca="1" ref="A673" ca="1">INDEX(Companies!$A:$A,RANDBETWEEN(2,COUNTA(Companies!$A:$A)),1)</f>
        <v>2</v>
      </c>
      <c r="B673" s="5">
        <f t="shared" si="100"/>
        <v>672</v>
      </c>
      <c r="C673" s="6">
        <f t="shared" ca="1" si="101"/>
        <v>1</v>
      </c>
      <c r="D673" s="7">
        <f ca="1">IF($B673 = 1 + N("Presidente"),
    127,
    IF($B673 = 2 + N("Vice-Presidente"),
        72,
        IF($B673 = 3 + N("Secretária bilíngue"),
            13,
            RANDBETWEEN(5,COUNT(Name!$A:$A) + 1)
        )
    )
)</f>
        <v>295</v>
      </c>
      <c r="E673" s="7" t="str">
        <f ca="1" xml:space="preserve">
VLOOKUP(
  $D673,
  Name!$A:$B,
  2,
  FALSE
)
&amp; " " &amp;
IF($B673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Rossi Moraes</v>
      </c>
      <c r="F673" s="7">
        <v>2</v>
      </c>
      <c r="G673" s="7" t="str" cm="1">
        <f t="array" aca="1" ref="G673" ca="1">VLOOKUP(INDEX(States!$B:$B,RANDBETWEEN(2,COUNTA(States!$A:$A)),1),States!$B:$C,2,FALSE)</f>
        <v>Guarda</v>
      </c>
      <c r="H673" s="7" t="str">
        <f ca="1">VLOOKUP($D673,Name!$A:$C,3,FALSE)</f>
        <v>M</v>
      </c>
      <c r="I673" s="7" cm="1">
        <f t="array" aca="1" ref="I673" ca="1">INDEX('Marital status'!$A:$A,RANDBETWEEN(2,COUNTA('Marital status'!$A:$A)),1)</f>
        <v>5</v>
      </c>
      <c r="J673" s="7">
        <f t="shared" ca="1" si="102"/>
        <v>2</v>
      </c>
      <c r="K673" s="8">
        <f t="shared" ca="1" si="103"/>
        <v>36200</v>
      </c>
      <c r="L673" s="6">
        <f t="shared" ca="1" si="104"/>
        <v>4</v>
      </c>
      <c r="M673" s="7">
        <f ca="1" xml:space="preserve">
  IF(OR($N673 = 2, $N673 = 3, $N673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673" s="6">
        <f t="shared" ca="1" si="105"/>
        <v>8</v>
      </c>
      <c r="O673" s="7" t="str">
        <f ca="1">VLOOKUP($N673,Roles!$A:$B,2,FALSE)</f>
        <v>Analyst</v>
      </c>
      <c r="P673" s="6">
        <f t="shared" ca="1" si="106"/>
        <v>2</v>
      </c>
      <c r="Q673" s="8">
        <f ca="1" xml:space="preserve">
IF(
  OR(
    $N673=5,$N673=6,$N673=7,$N673=8,$N673=14
  ),
  36161,
  IF(
     (
      (TODAY() - $K673) / 365
     ) &lt; 19,
      TODAY(),
      RANDBETWEEN(36161,TODAY())
  )
)</f>
        <v>36161</v>
      </c>
      <c r="R673" s="6">
        <f ca="1">RANDBETWEEN(2,COUNTA('Recruitment source'!$A:$A))</f>
        <v>12</v>
      </c>
      <c r="S673" s="8" t="e">
        <f t="shared" ca="1" si="107"/>
        <v>#N/A</v>
      </c>
      <c r="T673" s="6" t="e">
        <f t="shared" ca="1" si="108"/>
        <v>#N/A</v>
      </c>
      <c r="U673" s="6">
        <f t="shared" ca="1" si="109"/>
        <v>3</v>
      </c>
      <c r="V673" s="1">
        <f ca="1" xml:space="preserve">
IF($N673 = 5 + N("Presidente"),
    27000,
    IF($N673 = 6 + N("Vice-presidente"),
        23000,
        IF(OR($N673 = 8, $N673= 13, $N673 = 12) + N("Secretária bilíngue ou coordenador ou especialista"),
            8000,
            IF($N673 = 7 + N("Diretor"),
                15000,
                IF($N673 = 14 + N("Gerente"),
                    12000,
                    IF($N673 = 9 + N("Estagiário"),
                        705,
                        IF($N673 = 10 + N("Trainee"),
                            805,
                            IF($N673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IF($L673 = 7,
  500,
  IF($L673 = 8,
    1000,
    IF($L673 = 9,
      1500,
      IF($L673 = 10,
        2000,
        0
      )
    )
  )
)
+
N("Adicional no salário por área")
+
IF($M673 = 14 + N("Tecnologia da Informação"),
  120,
  IF($M673 = 16 + N("Vendas"),
    110,
    IF($M673 = 15 + N("Jurídico"),
      100,
      IF(OR($M673 = 8, $M673 = 9, $M673 = 11) + N("Recursos humanos ou comercial ou comunicação e marketing"),
        80,
        0
      )
    )
  )
)
+
N("Adicionando pegadinha")
+
IF(AND($M673 = 16, $L673 = 9, $N673 = 11) + N("Se for de vendas, com mestrado, analista sênior"),
  IF($J673 = 5,
    100,
    0
  )
  +
  IF($H673 = "M",
    200,
    0
  ),
  0
)</f>
        <v>8080</v>
      </c>
    </row>
    <row r="674" spans="1:22" x14ac:dyDescent="0.2">
      <c r="A674" s="7" cm="1">
        <f t="array" aca="1" ref="A674" ca="1">INDEX(Companies!$A:$A,RANDBETWEEN(2,COUNTA(Companies!$A:$A)),1)</f>
        <v>2</v>
      </c>
      <c r="B674" s="5">
        <f t="shared" si="100"/>
        <v>673</v>
      </c>
      <c r="C674" s="6">
        <f t="shared" ca="1" si="101"/>
        <v>1</v>
      </c>
      <c r="D674" s="7">
        <f ca="1">IF($B674 = 1 + N("Presidente"),
    127,
    IF($B674 = 2 + N("Vice-Presidente"),
        72,
        IF($B674 = 3 + N("Secretária bilíngue"),
            13,
            RANDBETWEEN(5,COUNT(Name!$A:$A) + 1)
        )
    )
)</f>
        <v>201</v>
      </c>
      <c r="E674" s="7" t="str">
        <f ca="1" xml:space="preserve">
VLOOKUP(
  $D674,
  Name!$A:$B,
  2,
  FALSE
)
&amp; " " &amp;
IF($B674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Trindade Alvaregna</v>
      </c>
      <c r="F674" s="7">
        <v>2</v>
      </c>
      <c r="G674" s="7" t="str" cm="1">
        <f t="array" aca="1" ref="G674" ca="1">VLOOKUP(INDEX(States!$B:$B,RANDBETWEEN(2,COUNTA(States!$A:$A)),1),States!$B:$C,2,FALSE)</f>
        <v>Madeira</v>
      </c>
      <c r="H674" s="7" t="str">
        <f ca="1">VLOOKUP($D674,Name!$A:$C,3,FALSE)</f>
        <v>F</v>
      </c>
      <c r="I674" s="7" cm="1">
        <f t="array" aca="1" ref="I674" ca="1">INDEX('Marital status'!$A:$A,RANDBETWEEN(2,COUNTA('Marital status'!$A:$A)),1)</f>
        <v>4</v>
      </c>
      <c r="J674" s="7">
        <f t="shared" ca="1" si="102"/>
        <v>2</v>
      </c>
      <c r="K674" s="8">
        <f t="shared" ca="1" si="103"/>
        <v>27889</v>
      </c>
      <c r="L674" s="6">
        <f t="shared" ca="1" si="104"/>
        <v>4</v>
      </c>
      <c r="M674" s="7">
        <f ca="1" xml:space="preserve">
  IF(OR($N674 = 2, $N674 = 3, $N674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74" s="6">
        <f t="shared" ca="1" si="105"/>
        <v>6</v>
      </c>
      <c r="O674" s="7" t="str">
        <f ca="1">VLOOKUP($N674,Roles!$A:$B,2,FALSE)</f>
        <v>Intern</v>
      </c>
      <c r="P674" s="6" t="e">
        <f t="shared" ca="1" si="106"/>
        <v>#N/A</v>
      </c>
      <c r="Q674" s="8">
        <f ca="1" xml:space="preserve">
IF(
  OR(
    $N674=5,$N674=6,$N674=7,$N674=8,$N674=14
  ),
  36161,
  IF(
     (
      (TODAY() - $K674) / 365
     ) &lt; 19,
      TODAY(),
      RANDBETWEEN(36161,TODAY())
  )
)</f>
        <v>36161</v>
      </c>
      <c r="R674" s="6">
        <f ca="1">RANDBETWEEN(2,COUNTA('Recruitment source'!$A:$A))</f>
        <v>5</v>
      </c>
      <c r="S674" s="8" t="e">
        <f t="shared" ca="1" si="107"/>
        <v>#N/A</v>
      </c>
      <c r="T674" s="6" t="e">
        <f t="shared" ca="1" si="108"/>
        <v>#N/A</v>
      </c>
      <c r="U674" s="6">
        <f t="shared" ca="1" si="109"/>
        <v>3</v>
      </c>
      <c r="V674" s="1">
        <f ca="1" xml:space="preserve">
IF($N674 = 5 + N("Presidente"),
    27000,
    IF($N674 = 6 + N("Vice-presidente"),
        23000,
        IF(OR($N674 = 8, $N674= 13, $N674 = 12) + N("Secretária bilíngue ou coordenador ou especialista"),
            8000,
            IF($N674 = 7 + N("Diretor"),
                15000,
                IF($N674 = 14 + N("Gerente"),
                    12000,
                    IF($N674 = 9 + N("Estagiário"),
                        705,
                        IF($N674 = 10 + N("Trainee"),
                            805,
                            IF($N674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IF($L674 = 7,
  500,
  IF($L674 = 8,
    1000,
    IF($L674 = 9,
      1500,
      IF($L674 = 10,
        2000,
        0
      )
    )
  )
)
+
N("Adicional no salário por área")
+
IF($M674 = 14 + N("Tecnologia da Informação"),
  120,
  IF($M674 = 16 + N("Vendas"),
    110,
    IF($M674 = 15 + N("Jurídico"),
      100,
      IF(OR($M674 = 8, $M674 = 9, $M674 = 11) + N("Recursos humanos ou comercial ou comunicação e marketing"),
        80,
        0
      )
    )
  )
)
+
N("Adicionando pegadinha")
+
IF(AND($M674 = 16, $L674 = 9, $N674 = 11) + N("Se for de vendas, com mestrado, analista sênior"),
  IF($J674 = 5,
    100,
    0
  )
  +
  IF($H674 = "M",
    200,
    0
  ),
  0
)</f>
        <v>23000</v>
      </c>
    </row>
    <row r="675" spans="1:22" x14ac:dyDescent="0.2">
      <c r="A675" s="7" cm="1">
        <f t="array" aca="1" ref="A675" ca="1">INDEX(Companies!$A:$A,RANDBETWEEN(2,COUNTA(Companies!$A:$A)),1)</f>
        <v>2</v>
      </c>
      <c r="B675" s="5">
        <f t="shared" si="100"/>
        <v>674</v>
      </c>
      <c r="C675" s="6">
        <f t="shared" ca="1" si="101"/>
        <v>1</v>
      </c>
      <c r="D675" s="7">
        <f ca="1">IF($B675 = 1 + N("Presidente"),
    127,
    IF($B675 = 2 + N("Vice-Presidente"),
        72,
        IF($B675 = 3 + N("Secretária bilíngue"),
            13,
            RANDBETWEEN(5,COUNT(Name!$A:$A) + 1)
        )
    )
)</f>
        <v>288</v>
      </c>
      <c r="E675" s="7" t="str">
        <f ca="1" xml:space="preserve">
VLOOKUP(
  $D675,
  Name!$A:$B,
  2,
  FALSE
)
&amp; " " &amp;
IF($B675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Bactista Luz</v>
      </c>
      <c r="F675" s="7">
        <v>2</v>
      </c>
      <c r="G675" s="7" t="str" cm="1">
        <f t="array" aca="1" ref="G675" ca="1">VLOOKUP(INDEX(States!$B:$B,RANDBETWEEN(2,COUNTA(States!$A:$A)),1),States!$B:$C,2,FALSE)</f>
        <v>Coimbra</v>
      </c>
      <c r="H675" s="7" t="str">
        <f ca="1">VLOOKUP($D675,Name!$A:$C,3,FALSE)</f>
        <v>M</v>
      </c>
      <c r="I675" s="7" cm="1">
        <f t="array" aca="1" ref="I675" ca="1">INDEX('Marital status'!$A:$A,RANDBETWEEN(2,COUNTA('Marital status'!$A:$A)),1)</f>
        <v>4</v>
      </c>
      <c r="J675" s="7">
        <f t="shared" ca="1" si="102"/>
        <v>2</v>
      </c>
      <c r="K675" s="8">
        <f t="shared" ca="1" si="103"/>
        <v>35476</v>
      </c>
      <c r="L675" s="6">
        <f t="shared" ca="1" si="104"/>
        <v>5</v>
      </c>
      <c r="M675" s="7">
        <f ca="1" xml:space="preserve">
  IF(OR($N675 = 2, $N675 = 3, $N675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675" s="6">
        <f t="shared" ca="1" si="105"/>
        <v>8</v>
      </c>
      <c r="O675" s="7" t="str">
        <f ca="1">VLOOKUP($N675,Roles!$A:$B,2,FALSE)</f>
        <v>Analyst</v>
      </c>
      <c r="P675" s="6">
        <f t="shared" ca="1" si="106"/>
        <v>2</v>
      </c>
      <c r="Q675" s="8">
        <f ca="1" xml:space="preserve">
IF(
  OR(
    $N675=5,$N675=6,$N675=7,$N675=8,$N675=14
  ),
  36161,
  IF(
     (
      (TODAY() - $K675) / 365
     ) &lt; 19,
      TODAY(),
      RANDBETWEEN(36161,TODAY())
  )
)</f>
        <v>36161</v>
      </c>
      <c r="R675" s="6">
        <f ca="1">RANDBETWEEN(2,COUNTA('Recruitment source'!$A:$A))</f>
        <v>8</v>
      </c>
      <c r="S675" s="8" t="e">
        <f t="shared" ca="1" si="107"/>
        <v>#N/A</v>
      </c>
      <c r="T675" s="6" t="e">
        <f t="shared" ca="1" si="108"/>
        <v>#N/A</v>
      </c>
      <c r="U675" s="6">
        <f t="shared" ca="1" si="109"/>
        <v>5</v>
      </c>
      <c r="V675" s="1">
        <f ca="1" xml:space="preserve">
IF($N675 = 5 + N("Presidente"),
    27000,
    IF($N675 = 6 + N("Vice-presidente"),
        23000,
        IF(OR($N675 = 8, $N675= 13, $N675 = 12) + N("Secretária bilíngue ou coordenador ou especialista"),
            8000,
            IF($N675 = 7 + N("Diretor"),
                15000,
                IF($N675 = 14 + N("Gerente"),
                    12000,
                    IF($N675 = 9 + N("Estagiário"),
                        705,
                        IF($N675 = 10 + N("Trainee"),
                            805,
                            IF($N675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IF($L675 = 7,
  500,
  IF($L675 = 8,
    1000,
    IF($L675 = 9,
      1500,
      IF($L675 = 10,
        2000,
        0
      )
    )
  )
)
+
N("Adicional no salário por área")
+
IF($M675 = 14 + N("Tecnologia da Informação"),
  120,
  IF($M675 = 16 + N("Vendas"),
    110,
    IF($M675 = 15 + N("Jurídico"),
      100,
      IF(OR($M675 = 8, $M675 = 9, $M675 = 11) + N("Recursos humanos ou comercial ou comunicação e marketing"),
        80,
        0
      )
    )
  )
)
+
N("Adicionando pegadinha")
+
IF(AND($M675 = 16, $L675 = 9, $N675 = 11) + N("Se for de vendas, com mestrado, analista sênior"),
  IF($J675 = 5,
    100,
    0
  )
  +
  IF($H675 = "M",
    200,
    0
  ),
  0
)</f>
        <v>8000</v>
      </c>
    </row>
    <row r="676" spans="1:22" x14ac:dyDescent="0.2">
      <c r="A676" s="7" cm="1">
        <f t="array" aca="1" ref="A676" ca="1">INDEX(Companies!$A:$A,RANDBETWEEN(2,COUNTA(Companies!$A:$A)),1)</f>
        <v>2</v>
      </c>
      <c r="B676" s="5">
        <f t="shared" si="100"/>
        <v>675</v>
      </c>
      <c r="C676" s="6">
        <f t="shared" ca="1" si="101"/>
        <v>1</v>
      </c>
      <c r="D676" s="7">
        <f ca="1">IF($B676 = 1 + N("Presidente"),
    127,
    IF($B676 = 2 + N("Vice-Presidente"),
        72,
        IF($B676 = 3 + N("Secretária bilíngue"),
            13,
            RANDBETWEEN(5,COUNT(Name!$A:$A) + 1)
        )
    )
)</f>
        <v>290</v>
      </c>
      <c r="E676" s="7" t="str">
        <f ca="1" xml:space="preserve">
VLOOKUP(
  $D676,
  Name!$A:$B,
  2,
  FALSE
)
&amp; " " &amp;
IF($B676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Andrioli Melo</v>
      </c>
      <c r="F676" s="7">
        <v>2</v>
      </c>
      <c r="G676" s="7" t="str" cm="1">
        <f t="array" aca="1" ref="G676" ca="1">VLOOKUP(INDEX(States!$B:$B,RANDBETWEEN(2,COUNTA(States!$A:$A)),1),States!$B:$C,2,FALSE)</f>
        <v>Castelo Branco</v>
      </c>
      <c r="H676" s="7" t="str">
        <f ca="1">VLOOKUP($D676,Name!$A:$C,3,FALSE)</f>
        <v>F</v>
      </c>
      <c r="I676" s="7" cm="1">
        <f t="array" aca="1" ref="I676" ca="1">INDEX('Marital status'!$A:$A,RANDBETWEEN(2,COUNTA('Marital status'!$A:$A)),1)</f>
        <v>3</v>
      </c>
      <c r="J676" s="7">
        <f t="shared" ca="1" si="102"/>
        <v>2</v>
      </c>
      <c r="K676" s="8">
        <f t="shared" ca="1" si="103"/>
        <v>31547</v>
      </c>
      <c r="L676" s="6">
        <f t="shared" ca="1" si="104"/>
        <v>4</v>
      </c>
      <c r="M676" s="7">
        <f ca="1" xml:space="preserve">
  IF(OR($N676 = 2, $N676 = 3, $N676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76" s="6">
        <f t="shared" ca="1" si="105"/>
        <v>7</v>
      </c>
      <c r="O676" s="7" t="str">
        <f ca="1">VLOOKUP($N676,Roles!$A:$B,2,FALSE)</f>
        <v>Trainee</v>
      </c>
      <c r="P676" s="6" t="e">
        <f t="shared" ca="1" si="106"/>
        <v>#N/A</v>
      </c>
      <c r="Q676" s="8">
        <f ca="1" xml:space="preserve">
IF(
  OR(
    $N676=5,$N676=6,$N676=7,$N676=8,$N676=14
  ),
  36161,
  IF(
     (
      (TODAY() - $K676) / 365
     ) &lt; 19,
      TODAY(),
      RANDBETWEEN(36161,TODAY())
  )
)</f>
        <v>36161</v>
      </c>
      <c r="R676" s="6">
        <f ca="1">RANDBETWEEN(2,COUNTA('Recruitment source'!$A:$A))</f>
        <v>4</v>
      </c>
      <c r="S676" s="8" t="e">
        <f t="shared" ca="1" si="107"/>
        <v>#N/A</v>
      </c>
      <c r="T676" s="6" t="e">
        <f t="shared" ca="1" si="108"/>
        <v>#N/A</v>
      </c>
      <c r="U676" s="6">
        <f t="shared" ca="1" si="109"/>
        <v>2</v>
      </c>
      <c r="V676" s="1">
        <f ca="1" xml:space="preserve">
IF($N676 = 5 + N("Presidente"),
    27000,
    IF($N676 = 6 + N("Vice-presidente"),
        23000,
        IF(OR($N676 = 8, $N676= 13, $N676 = 12) + N("Secretária bilíngue ou coordenador ou especialista"),
            8000,
            IF($N676 = 7 + N("Diretor"),
                15000,
                IF($N676 = 14 + N("Gerente"),
                    12000,
                    IF($N676 = 9 + N("Estagiário"),
                        705,
                        IF($N676 = 10 + N("Trainee"),
                            805,
                            IF($N676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IF($L676 = 7,
  500,
  IF($L676 = 8,
    1000,
    IF($L676 = 9,
      1500,
      IF($L676 = 10,
        2000,
        0
      )
    )
  )
)
+
N("Adicional no salário por área")
+
IF($M676 = 14 + N("Tecnologia da Informação"),
  120,
  IF($M676 = 16 + N("Vendas"),
    110,
    IF($M676 = 15 + N("Jurídico"),
      100,
      IF(OR($M676 = 8, $M676 = 9, $M676 = 11) + N("Recursos humanos ou comercial ou comunicação e marketing"),
        80,
        0
      )
    )
  )
)
+
N("Adicionando pegadinha")
+
IF(AND($M676 = 16, $L676 = 9, $N676 = 11) + N("Se for de vendas, com mestrado, analista sênior"),
  IF($J676 = 5,
    100,
    0
  )
  +
  IF($H676 = "M",
    200,
    0
  ),
  0
)</f>
        <v>15080</v>
      </c>
    </row>
    <row r="677" spans="1:22" x14ac:dyDescent="0.2">
      <c r="A677" s="7" cm="1">
        <f t="array" aca="1" ref="A677" ca="1">INDEX(Companies!$A:$A,RANDBETWEEN(2,COUNTA(Companies!$A:$A)),1)</f>
        <v>2</v>
      </c>
      <c r="B677" s="5">
        <f t="shared" si="100"/>
        <v>676</v>
      </c>
      <c r="C677" s="6">
        <f t="shared" ca="1" si="101"/>
        <v>1</v>
      </c>
      <c r="D677" s="7">
        <f ca="1">IF($B677 = 1 + N("Presidente"),
    127,
    IF($B677 = 2 + N("Vice-Presidente"),
        72,
        IF($B677 = 3 + N("Secretária bilíngue"),
            13,
            RANDBETWEEN(5,COUNT(Name!$A:$A) + 1)
        )
    )
)</f>
        <v>78</v>
      </c>
      <c r="E677" s="7" t="str">
        <f ca="1" xml:space="preserve">
VLOOKUP(
  $D677,
  Name!$A:$B,
  2,
  FALSE
)
&amp; " " &amp;
IF($B677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Melo Colombo</v>
      </c>
      <c r="F677" s="7">
        <v>2</v>
      </c>
      <c r="G677" s="7" t="str" cm="1">
        <f t="array" aca="1" ref="G677" ca="1">VLOOKUP(INDEX(States!$B:$B,RANDBETWEEN(2,COUNTA(States!$A:$A)),1),States!$B:$C,2,FALSE)</f>
        <v>Leiria</v>
      </c>
      <c r="H677" s="7" t="str">
        <f ca="1">VLOOKUP($D677,Name!$A:$C,3,FALSE)</f>
        <v>M</v>
      </c>
      <c r="I677" s="7" cm="1">
        <f t="array" aca="1" ref="I677" ca="1">INDEX('Marital status'!$A:$A,RANDBETWEEN(2,COUNTA('Marital status'!$A:$A)),1)</f>
        <v>6</v>
      </c>
      <c r="J677" s="7">
        <f t="shared" ca="1" si="102"/>
        <v>2</v>
      </c>
      <c r="K677" s="8">
        <f t="shared" ca="1" si="103"/>
        <v>34479</v>
      </c>
      <c r="L677" s="6">
        <f t="shared" ca="1" si="104"/>
        <v>5</v>
      </c>
      <c r="M677" s="7">
        <f ca="1" xml:space="preserve">
  IF(OR($N677 = 2, $N677 = 3, $N677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677" s="6">
        <f t="shared" ca="1" si="105"/>
        <v>8</v>
      </c>
      <c r="O677" s="7" t="str">
        <f ca="1">VLOOKUP($N677,Roles!$A:$B,2,FALSE)</f>
        <v>Analyst</v>
      </c>
      <c r="P677" s="6">
        <f t="shared" ca="1" si="106"/>
        <v>3</v>
      </c>
      <c r="Q677" s="8">
        <f ca="1" xml:space="preserve">
IF(
  OR(
    $N677=5,$N677=6,$N677=7,$N677=8,$N677=14
  ),
  36161,
  IF(
     (
      (TODAY() - $K677) / 365
     ) &lt; 19,
      TODAY(),
      RANDBETWEEN(36161,TODAY())
  )
)</f>
        <v>36161</v>
      </c>
      <c r="R677" s="6">
        <f ca="1">RANDBETWEEN(2,COUNTA('Recruitment source'!$A:$A))</f>
        <v>7</v>
      </c>
      <c r="S677" s="8" t="e">
        <f t="shared" ca="1" si="107"/>
        <v>#N/A</v>
      </c>
      <c r="T677" s="6" t="e">
        <f t="shared" ca="1" si="108"/>
        <v>#N/A</v>
      </c>
      <c r="U677" s="6">
        <f t="shared" ca="1" si="109"/>
        <v>5</v>
      </c>
      <c r="V677" s="1">
        <f ca="1" xml:space="preserve">
IF($N677 = 5 + N("Presidente"),
    27000,
    IF($N677 = 6 + N("Vice-presidente"),
        23000,
        IF(OR($N677 = 8, $N677= 13, $N677 = 12) + N("Secretária bilíngue ou coordenador ou especialista"),
            8000,
            IF($N677 = 7 + N("Diretor"),
                15000,
                IF($N677 = 14 + N("Gerente"),
                    12000,
                    IF($N677 = 9 + N("Estagiário"),
                        705,
                        IF($N677 = 10 + N("Trainee"),
                            805,
                            IF($N677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IF($L677 = 7,
  500,
  IF($L677 = 8,
    1000,
    IF($L677 = 9,
      1500,
      IF($L677 = 10,
        2000,
        0
      )
    )
  )
)
+
N("Adicional no salário por área")
+
IF($M677 = 14 + N("Tecnologia da Informação"),
  120,
  IF($M677 = 16 + N("Vendas"),
    110,
    IF($M677 = 15 + N("Jurídico"),
      100,
      IF(OR($M677 = 8, $M677 = 9, $M677 = 11) + N("Recursos humanos ou comercial ou comunicação e marketing"),
        80,
        0
      )
    )
  )
)
+
N("Adicionando pegadinha")
+
IF(AND($M677 = 16, $L677 = 9, $N677 = 11) + N("Se for de vendas, com mestrado, analista sênior"),
  IF($J677 = 5,
    100,
    0
  )
  +
  IF($H677 = "M",
    200,
    0
  ),
  0
)</f>
        <v>8080</v>
      </c>
    </row>
    <row r="678" spans="1:22" x14ac:dyDescent="0.2">
      <c r="A678" s="7" cm="1">
        <f t="array" aca="1" ref="A678" ca="1">INDEX(Companies!$A:$A,RANDBETWEEN(2,COUNTA(Companies!$A:$A)),1)</f>
        <v>2</v>
      </c>
      <c r="B678" s="5">
        <f t="shared" si="100"/>
        <v>677</v>
      </c>
      <c r="C678" s="6">
        <f t="shared" ca="1" si="101"/>
        <v>1</v>
      </c>
      <c r="D678" s="7">
        <f ca="1">IF($B678 = 1 + N("Presidente"),
    127,
    IF($B678 = 2 + N("Vice-Presidente"),
        72,
        IF($B678 = 3 + N("Secretária bilíngue"),
            13,
            RANDBETWEEN(5,COUNT(Name!$A:$A) + 1)
        )
    )
)</f>
        <v>68</v>
      </c>
      <c r="E678" s="7" t="str">
        <f ca="1" xml:space="preserve">
VLOOKUP(
  $D678,
  Name!$A:$B,
  2,
  FALSE
)
&amp; " " &amp;
IF($B678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Cabral Ricci</v>
      </c>
      <c r="F678" s="7">
        <v>2</v>
      </c>
      <c r="G678" s="7" t="str" cm="1">
        <f t="array" aca="1" ref="G678" ca="1">VLOOKUP(INDEX(States!$B:$B,RANDBETWEEN(2,COUNTA(States!$A:$A)),1),States!$B:$C,2,FALSE)</f>
        <v>Viseu</v>
      </c>
      <c r="H678" s="7" t="str">
        <f ca="1">VLOOKUP($D678,Name!$A:$C,3,FALSE)</f>
        <v>M</v>
      </c>
      <c r="I678" s="7" cm="1">
        <f t="array" aca="1" ref="I678" ca="1">INDEX('Marital status'!$A:$A,RANDBETWEEN(2,COUNTA('Marital status'!$A:$A)),1)</f>
        <v>3</v>
      </c>
      <c r="J678" s="7">
        <f t="shared" ca="1" si="102"/>
        <v>2</v>
      </c>
      <c r="K678" s="8">
        <f t="shared" ca="1" si="103"/>
        <v>17685</v>
      </c>
      <c r="L678" s="6">
        <f t="shared" ca="1" si="104"/>
        <v>4</v>
      </c>
      <c r="M678" s="7">
        <f ca="1" xml:space="preserve">
  IF(OR($N678 = 2, $N678 = 3, $N678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78" s="6">
        <f t="shared" ca="1" si="105"/>
        <v>6</v>
      </c>
      <c r="O678" s="7" t="str">
        <f ca="1">VLOOKUP($N678,Roles!$A:$B,2,FALSE)</f>
        <v>Intern</v>
      </c>
      <c r="P678" s="6" t="e">
        <f t="shared" ca="1" si="106"/>
        <v>#N/A</v>
      </c>
      <c r="Q678" s="8">
        <f ca="1" xml:space="preserve">
IF(
  OR(
    $N678=5,$N678=6,$N678=7,$N678=8,$N678=14
  ),
  36161,
  IF(
     (
      (TODAY() - $K678) / 365
     ) &lt; 19,
      TODAY(),
      RANDBETWEEN(36161,TODAY())
  )
)</f>
        <v>36161</v>
      </c>
      <c r="R678" s="6">
        <f ca="1">RANDBETWEEN(2,COUNTA('Recruitment source'!$A:$A))</f>
        <v>2</v>
      </c>
      <c r="S678" s="8" t="e">
        <f t="shared" ca="1" si="107"/>
        <v>#N/A</v>
      </c>
      <c r="T678" s="6" t="e">
        <f t="shared" ca="1" si="108"/>
        <v>#N/A</v>
      </c>
      <c r="U678" s="6">
        <f t="shared" ca="1" si="109"/>
        <v>4</v>
      </c>
      <c r="V678" s="1">
        <f ca="1" xml:space="preserve">
IF($N678 = 5 + N("Presidente"),
    27000,
    IF($N678 = 6 + N("Vice-presidente"),
        23000,
        IF(OR($N678 = 8, $N678= 13, $N678 = 12) + N("Secretária bilíngue ou coordenador ou especialista"),
            8000,
            IF($N678 = 7 + N("Diretor"),
                15000,
                IF($N678 = 14 + N("Gerente"),
                    12000,
                    IF($N678 = 9 + N("Estagiário"),
                        705,
                        IF($N678 = 10 + N("Trainee"),
                            805,
                            IF($N678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IF($L678 = 7,
  500,
  IF($L678 = 8,
    1000,
    IF($L678 = 9,
      1500,
      IF($L678 = 10,
        2000,
        0
      )
    )
  )
)
+
N("Adicional no salário por área")
+
IF($M678 = 14 + N("Tecnologia da Informação"),
  120,
  IF($M678 = 16 + N("Vendas"),
    110,
    IF($M678 = 15 + N("Jurídico"),
      100,
      IF(OR($M678 = 8, $M678 = 9, $M678 = 11) + N("Recursos humanos ou comercial ou comunicação e marketing"),
        80,
        0
      )
    )
  )
)
+
N("Adicionando pegadinha")
+
IF(AND($M678 = 16, $L678 = 9, $N678 = 11) + N("Se for de vendas, com mestrado, analista sênior"),
  IF($J678 = 5,
    100,
    0
  )
  +
  IF($H678 = "M",
    200,
    0
  ),
  0
)</f>
        <v>23000</v>
      </c>
    </row>
    <row r="679" spans="1:22" x14ac:dyDescent="0.2">
      <c r="A679" s="7" cm="1">
        <f t="array" aca="1" ref="A679" ca="1">INDEX(Companies!$A:$A,RANDBETWEEN(2,COUNTA(Companies!$A:$A)),1)</f>
        <v>2</v>
      </c>
      <c r="B679" s="5">
        <f t="shared" si="100"/>
        <v>678</v>
      </c>
      <c r="C679" s="6">
        <f t="shared" ca="1" si="101"/>
        <v>1</v>
      </c>
      <c r="D679" s="7">
        <f ca="1">IF($B679 = 1 + N("Presidente"),
    127,
    IF($B679 = 2 + N("Vice-Presidente"),
        72,
        IF($B679 = 3 + N("Secretária bilíngue"),
            13,
            RANDBETWEEN(5,COUNT(Name!$A:$A) + 1)
        )
    )
)</f>
        <v>358</v>
      </c>
      <c r="E679" s="7" t="str">
        <f ca="1" xml:space="preserve">
VLOOKUP(
  $D679,
  Name!$A:$B,
  2,
  FALSE
)
&amp; " " &amp;
IF($B679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Nunes Sá</v>
      </c>
      <c r="F679" s="7">
        <v>2</v>
      </c>
      <c r="G679" s="7" t="str" cm="1">
        <f t="array" aca="1" ref="G679" ca="1">VLOOKUP(INDEX(States!$B:$B,RANDBETWEEN(2,COUNTA(States!$A:$A)),1),States!$B:$C,2,FALSE)</f>
        <v>Beja</v>
      </c>
      <c r="H679" s="7" t="str">
        <f ca="1">VLOOKUP($D679,Name!$A:$C,3,FALSE)</f>
        <v>M</v>
      </c>
      <c r="I679" s="7" cm="1">
        <f t="array" aca="1" ref="I679" ca="1">INDEX('Marital status'!$A:$A,RANDBETWEEN(2,COUNTA('Marital status'!$A:$A)),1)</f>
        <v>2</v>
      </c>
      <c r="J679" s="7">
        <f t="shared" ca="1" si="102"/>
        <v>3</v>
      </c>
      <c r="K679" s="8">
        <f t="shared" ca="1" si="103"/>
        <v>32649</v>
      </c>
      <c r="L679" s="6">
        <f t="shared" ca="1" si="104"/>
        <v>5</v>
      </c>
      <c r="M679" s="7">
        <f ca="1" xml:space="preserve">
  IF(OR($N679 = 2, $N679 = 3, $N679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79" s="6">
        <f t="shared" ca="1" si="105"/>
        <v>8</v>
      </c>
      <c r="O679" s="7" t="str">
        <f ca="1">VLOOKUP($N679,Roles!$A:$B,2,FALSE)</f>
        <v>Analyst</v>
      </c>
      <c r="P679" s="6">
        <f t="shared" ca="1" si="106"/>
        <v>3</v>
      </c>
      <c r="Q679" s="8">
        <f ca="1" xml:space="preserve">
IF(
  OR(
    $N679=5,$N679=6,$N679=7,$N679=8,$N679=14
  ),
  36161,
  IF(
     (
      (TODAY() - $K679) / 365
     ) &lt; 19,
      TODAY(),
      RANDBETWEEN(36161,TODAY())
  )
)</f>
        <v>36161</v>
      </c>
      <c r="R679" s="6">
        <f ca="1">RANDBETWEEN(2,COUNTA('Recruitment source'!$A:$A))</f>
        <v>11</v>
      </c>
      <c r="S679" s="8" t="e">
        <f t="shared" ca="1" si="107"/>
        <v>#N/A</v>
      </c>
      <c r="T679" s="6" t="e">
        <f t="shared" ca="1" si="108"/>
        <v>#N/A</v>
      </c>
      <c r="U679" s="6">
        <f t="shared" ca="1" si="109"/>
        <v>2</v>
      </c>
      <c r="V679" s="1">
        <f ca="1" xml:space="preserve">
IF($N679 = 5 + N("Presidente"),
    27000,
    IF($N679 = 6 + N("Vice-presidente"),
        23000,
        IF(OR($N679 = 8, $N679= 13, $N679 = 12) + N("Secretária bilíngue ou coordenador ou especialista"),
            8000,
            IF($N679 = 7 + N("Diretor"),
                15000,
                IF($N679 = 14 + N("Gerente"),
                    12000,
                    IF($N679 = 9 + N("Estagiário"),
                        705,
                        IF($N679 = 10 + N("Trainee"),
                            805,
                            IF($N679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IF($L679 = 7,
  500,
  IF($L679 = 8,
    1000,
    IF($L679 = 9,
      1500,
      IF($L679 = 10,
        2000,
        0
      )
    )
  )
)
+
N("Adicional no salário por área")
+
IF($M679 = 14 + N("Tecnologia da Informação"),
  120,
  IF($M679 = 16 + N("Vendas"),
    110,
    IF($M679 = 15 + N("Jurídico"),
      100,
      IF(OR($M679 = 8, $M679 = 9, $M679 = 11) + N("Recursos humanos ou comercial ou comunicação e marketing"),
        80,
        0
      )
    )
  )
)
+
N("Adicionando pegadinha")
+
IF(AND($M679 = 16, $L679 = 9, $N679 = 11) + N("Se for de vendas, com mestrado, analista sênior"),
  IF($J679 = 5,
    100,
    0
  )
  +
  IF($H679 = "M",
    200,
    0
  ),
  0
)</f>
        <v>8000</v>
      </c>
    </row>
    <row r="680" spans="1:22" x14ac:dyDescent="0.2">
      <c r="A680" s="7" cm="1">
        <f t="array" aca="1" ref="A680" ca="1">INDEX(Companies!$A:$A,RANDBETWEEN(2,COUNTA(Companies!$A:$A)),1)</f>
        <v>2</v>
      </c>
      <c r="B680" s="5">
        <f t="shared" si="100"/>
        <v>679</v>
      </c>
      <c r="C680" s="6">
        <f t="shared" ca="1" si="101"/>
        <v>1</v>
      </c>
      <c r="D680" s="7">
        <f ca="1">IF($B680 = 1 + N("Presidente"),
    127,
    IF($B680 = 2 + N("Vice-Presidente"),
        72,
        IF($B680 = 3 + N("Secretária bilíngue"),
            13,
            RANDBETWEEN(5,COUNT(Name!$A:$A) + 1)
        )
    )
)</f>
        <v>317</v>
      </c>
      <c r="E680" s="7" t="str">
        <f ca="1" xml:space="preserve">
VLOOKUP(
  $D680,
  Name!$A:$B,
  2,
  FALSE
)
&amp; " " &amp;
IF($B680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Pasquim Santana</v>
      </c>
      <c r="F680" s="7">
        <v>2</v>
      </c>
      <c r="G680" s="7" t="str" cm="1">
        <f t="array" aca="1" ref="G680" ca="1">VLOOKUP(INDEX(States!$B:$B,RANDBETWEEN(2,COUNTA(States!$A:$A)),1),States!$B:$C,2,FALSE)</f>
        <v>Coimbra</v>
      </c>
      <c r="H680" s="7" t="str">
        <f ca="1">VLOOKUP($D680,Name!$A:$C,3,FALSE)</f>
        <v>M</v>
      </c>
      <c r="I680" s="7" cm="1">
        <f t="array" aca="1" ref="I680" ca="1">INDEX('Marital status'!$A:$A,RANDBETWEEN(2,COUNTA('Marital status'!$A:$A)),1)</f>
        <v>4</v>
      </c>
      <c r="J680" s="7">
        <f t="shared" ca="1" si="102"/>
        <v>2</v>
      </c>
      <c r="K680" s="8">
        <f t="shared" ca="1" si="103"/>
        <v>33342</v>
      </c>
      <c r="L680" s="6">
        <f t="shared" ca="1" si="104"/>
        <v>4</v>
      </c>
      <c r="M680" s="7">
        <f ca="1" xml:space="preserve">
  IF(OR($N680 = 2, $N680 = 3, $N680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80" s="6">
        <f t="shared" ca="1" si="105"/>
        <v>7</v>
      </c>
      <c r="O680" s="7" t="str">
        <f ca="1">VLOOKUP($N680,Roles!$A:$B,2,FALSE)</f>
        <v>Trainee</v>
      </c>
      <c r="P680" s="6" t="e">
        <f t="shared" ca="1" si="106"/>
        <v>#N/A</v>
      </c>
      <c r="Q680" s="8">
        <f ca="1" xml:space="preserve">
IF(
  OR(
    $N680=5,$N680=6,$N680=7,$N680=8,$N680=14
  ),
  36161,
  IF(
     (
      (TODAY() - $K680) / 365
     ) &lt; 19,
      TODAY(),
      RANDBETWEEN(36161,TODAY())
  )
)</f>
        <v>36161</v>
      </c>
      <c r="R680" s="6">
        <f ca="1">RANDBETWEEN(2,COUNTA('Recruitment source'!$A:$A))</f>
        <v>2</v>
      </c>
      <c r="S680" s="8" t="e">
        <f t="shared" ca="1" si="107"/>
        <v>#N/A</v>
      </c>
      <c r="T680" s="6" t="e">
        <f t="shared" ca="1" si="108"/>
        <v>#N/A</v>
      </c>
      <c r="U680" s="6">
        <f t="shared" ca="1" si="109"/>
        <v>3</v>
      </c>
      <c r="V680" s="1">
        <f ca="1" xml:space="preserve">
IF($N680 = 5 + N("Presidente"),
    27000,
    IF($N680 = 6 + N("Vice-presidente"),
        23000,
        IF(OR($N680 = 8, $N680= 13, $N680 = 12) + N("Secretária bilíngue ou coordenador ou especialista"),
            8000,
            IF($N680 = 7 + N("Diretor"),
                15000,
                IF($N680 = 14 + N("Gerente"),
                    12000,
                    IF($N680 = 9 + N("Estagiário"),
                        705,
                        IF($N680 = 10 + N("Trainee"),
                            805,
                            IF($N680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IF($L680 = 7,
  500,
  IF($L680 = 8,
    1000,
    IF($L680 = 9,
      1500,
      IF($L680 = 10,
        2000,
        0
      )
    )
  )
)
+
N("Adicional no salário por área")
+
IF($M680 = 14 + N("Tecnologia da Informação"),
  120,
  IF($M680 = 16 + N("Vendas"),
    110,
    IF($M680 = 15 + N("Jurídico"),
      100,
      IF(OR($M680 = 8, $M680 = 9, $M680 = 11) + N("Recursos humanos ou comercial ou comunicação e marketing"),
        80,
        0
      )
    )
  )
)
+
N("Adicionando pegadinha")
+
IF(AND($M680 = 16, $L680 = 9, $N680 = 11) + N("Se for de vendas, com mestrado, analista sênior"),
  IF($J680 = 5,
    100,
    0
  )
  +
  IF($H680 = "M",
    200,
    0
  ),
  0
)</f>
        <v>15000</v>
      </c>
    </row>
    <row r="681" spans="1:22" x14ac:dyDescent="0.2">
      <c r="A681" s="7" cm="1">
        <f t="array" aca="1" ref="A681" ca="1">INDEX(Companies!$A:$A,RANDBETWEEN(2,COUNTA(Companies!$A:$A)),1)</f>
        <v>2</v>
      </c>
      <c r="B681" s="5">
        <f t="shared" si="100"/>
        <v>680</v>
      </c>
      <c r="C681" s="6">
        <f t="shared" ca="1" si="101"/>
        <v>1</v>
      </c>
      <c r="D681" s="7">
        <f ca="1">IF($B681 = 1 + N("Presidente"),
    127,
    IF($B681 = 2 + N("Vice-Presidente"),
        72,
        IF($B681 = 3 + N("Secretária bilíngue"),
            13,
            RANDBETWEEN(5,COUNT(Name!$A:$A) + 1)
        )
    )
)</f>
        <v>148</v>
      </c>
      <c r="E681" s="7" t="str">
        <f ca="1" xml:space="preserve">
VLOOKUP(
  $D681,
  Name!$A:$B,
  2,
  FALSE
)
&amp; " " &amp;
IF($B681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Frankin Carvalho Vaz</v>
      </c>
      <c r="F681" s="7">
        <v>2</v>
      </c>
      <c r="G681" s="7" t="str" cm="1">
        <f t="array" aca="1" ref="G681" ca="1">VLOOKUP(INDEX(States!$B:$B,RANDBETWEEN(2,COUNTA(States!$A:$A)),1),States!$B:$C,2,FALSE)</f>
        <v xml:space="preserve"> Setúbal </v>
      </c>
      <c r="H681" s="7" t="str">
        <f ca="1">VLOOKUP($D681,Name!$A:$C,3,FALSE)</f>
        <v>M</v>
      </c>
      <c r="I681" s="7" cm="1">
        <f t="array" aca="1" ref="I681" ca="1">INDEX('Marital status'!$A:$A,RANDBETWEEN(2,COUNTA('Marital status'!$A:$A)),1)</f>
        <v>4</v>
      </c>
      <c r="J681" s="7">
        <f t="shared" ca="1" si="102"/>
        <v>2</v>
      </c>
      <c r="K681" s="8">
        <f t="shared" ca="1" si="103"/>
        <v>35259</v>
      </c>
      <c r="L681" s="6">
        <f t="shared" ca="1" si="104"/>
        <v>4</v>
      </c>
      <c r="M681" s="7">
        <f ca="1" xml:space="preserve">
  IF(OR($N681 = 2, $N681 = 3, $N681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81" s="6">
        <f t="shared" ca="1" si="105"/>
        <v>8</v>
      </c>
      <c r="O681" s="7" t="str">
        <f ca="1">VLOOKUP($N681,Roles!$A:$B,2,FALSE)</f>
        <v>Analyst</v>
      </c>
      <c r="P681" s="6">
        <f t="shared" ca="1" si="106"/>
        <v>2</v>
      </c>
      <c r="Q681" s="8">
        <f ca="1" xml:space="preserve">
IF(
  OR(
    $N681=5,$N681=6,$N681=7,$N681=8,$N681=14
  ),
  36161,
  IF(
     (
      (TODAY() - $K681) / 365
     ) &lt; 19,
      TODAY(),
      RANDBETWEEN(36161,TODAY())
  )
)</f>
        <v>36161</v>
      </c>
      <c r="R681" s="6">
        <f ca="1">RANDBETWEEN(2,COUNTA('Recruitment source'!$A:$A))</f>
        <v>9</v>
      </c>
      <c r="S681" s="8" t="e">
        <f t="shared" ca="1" si="107"/>
        <v>#N/A</v>
      </c>
      <c r="T681" s="6" t="e">
        <f t="shared" ca="1" si="108"/>
        <v>#N/A</v>
      </c>
      <c r="U681" s="6">
        <f t="shared" ca="1" si="109"/>
        <v>5</v>
      </c>
      <c r="V681" s="1">
        <f ca="1" xml:space="preserve">
IF($N681 = 5 + N("Presidente"),
    27000,
    IF($N681 = 6 + N("Vice-presidente"),
        23000,
        IF(OR($N681 = 8, $N681= 13, $N681 = 12) + N("Secretária bilíngue ou coordenador ou especialista"),
            8000,
            IF($N681 = 7 + N("Diretor"),
                15000,
                IF($N681 = 14 + N("Gerente"),
                    12000,
                    IF($N681 = 9 + N("Estagiário"),
                        705,
                        IF($N681 = 10 + N("Trainee"),
                            805,
                            IF($N681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IF($L681 = 7,
  500,
  IF($L681 = 8,
    1000,
    IF($L681 = 9,
      1500,
      IF($L681 = 10,
        2000,
        0
      )
    )
  )
)
+
N("Adicional no salário por área")
+
IF($M681 = 14 + N("Tecnologia da Informação"),
  120,
  IF($M681 = 16 + N("Vendas"),
    110,
    IF($M681 = 15 + N("Jurídico"),
      100,
      IF(OR($M681 = 8, $M681 = 9, $M681 = 11) + N("Recursos humanos ou comercial ou comunicação e marketing"),
        80,
        0
      )
    )
  )
)
+
N("Adicionando pegadinha")
+
IF(AND($M681 = 16, $L681 = 9, $N681 = 11) + N("Se for de vendas, com mestrado, analista sênior"),
  IF($J681 = 5,
    100,
    0
  )
  +
  IF($H681 = "M",
    200,
    0
  ),
  0
)</f>
        <v>8000</v>
      </c>
    </row>
    <row r="682" spans="1:22" x14ac:dyDescent="0.2">
      <c r="A682" s="7" cm="1">
        <f t="array" aca="1" ref="A682" ca="1">INDEX(Companies!$A:$A,RANDBETWEEN(2,COUNTA(Companies!$A:$A)),1)</f>
        <v>2</v>
      </c>
      <c r="B682" s="5">
        <f t="shared" si="100"/>
        <v>681</v>
      </c>
      <c r="C682" s="6">
        <f t="shared" ca="1" si="101"/>
        <v>1</v>
      </c>
      <c r="D682" s="7">
        <f ca="1">IF($B682 = 1 + N("Presidente"),
    127,
    IF($B682 = 2 + N("Vice-Presidente"),
        72,
        IF($B682 = 3 + N("Secretária bilíngue"),
            13,
            RANDBETWEEN(5,COUNT(Name!$A:$A) + 1)
        )
    )
)</f>
        <v>298</v>
      </c>
      <c r="E682" s="7" t="str">
        <f ca="1" xml:space="preserve">
VLOOKUP(
  $D682,
  Name!$A:$B,
  2,
  FALSE
)
&amp; " " &amp;
IF($B682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Peçanha Marques</v>
      </c>
      <c r="F682" s="7">
        <v>2</v>
      </c>
      <c r="G682" s="7" t="str" cm="1">
        <f t="array" aca="1" ref="G682" ca="1">VLOOKUP(INDEX(States!$B:$B,RANDBETWEEN(2,COUNTA(States!$A:$A)),1),States!$B:$C,2,FALSE)</f>
        <v>Santarém</v>
      </c>
      <c r="H682" s="7" t="str">
        <f ca="1">VLOOKUP($D682,Name!$A:$C,3,FALSE)</f>
        <v>F</v>
      </c>
      <c r="I682" s="7" cm="1">
        <f t="array" aca="1" ref="I682" ca="1">INDEX('Marital status'!$A:$A,RANDBETWEEN(2,COUNTA('Marital status'!$A:$A)),1)</f>
        <v>6</v>
      </c>
      <c r="J682" s="7">
        <f t="shared" ca="1" si="102"/>
        <v>4</v>
      </c>
      <c r="K682" s="8">
        <f t="shared" ca="1" si="103"/>
        <v>31255</v>
      </c>
      <c r="L682" s="6">
        <f t="shared" ca="1" si="104"/>
        <v>4</v>
      </c>
      <c r="M682" s="7">
        <f ca="1" xml:space="preserve">
  IF(OR($N682 = 2, $N682 = 3, $N682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682" s="6">
        <f t="shared" ca="1" si="105"/>
        <v>6</v>
      </c>
      <c r="O682" s="7" t="str">
        <f ca="1">VLOOKUP($N682,Roles!$A:$B,2,FALSE)</f>
        <v>Intern</v>
      </c>
      <c r="P682" s="6" t="e">
        <f t="shared" ca="1" si="106"/>
        <v>#N/A</v>
      </c>
      <c r="Q682" s="8">
        <f ca="1" xml:space="preserve">
IF(
  OR(
    $N682=5,$N682=6,$N682=7,$N682=8,$N682=14
  ),
  36161,
  IF(
     (
      (TODAY() - $K682) / 365
     ) &lt; 19,
      TODAY(),
      RANDBETWEEN(36161,TODAY())
  )
)</f>
        <v>36161</v>
      </c>
      <c r="R682" s="6">
        <f ca="1">RANDBETWEEN(2,COUNTA('Recruitment source'!$A:$A))</f>
        <v>10</v>
      </c>
      <c r="S682" s="8" t="e">
        <f t="shared" ca="1" si="107"/>
        <v>#N/A</v>
      </c>
      <c r="T682" s="6" t="e">
        <f t="shared" ca="1" si="108"/>
        <v>#N/A</v>
      </c>
      <c r="U682" s="6">
        <f t="shared" ca="1" si="109"/>
        <v>4</v>
      </c>
      <c r="V682" s="1">
        <f ca="1" xml:space="preserve">
IF($N682 = 5 + N("Presidente"),
    27000,
    IF($N682 = 6 + N("Vice-presidente"),
        23000,
        IF(OR($N682 = 8, $N682= 13, $N682 = 12) + N("Secretária bilíngue ou coordenador ou especialista"),
            8000,
            IF($N682 = 7 + N("Diretor"),
                15000,
                IF($N682 = 14 + N("Gerente"),
                    12000,
                    IF($N682 = 9 + N("Estagiário"),
                        705,
                        IF($N682 = 10 + N("Trainee"),
                            805,
                            IF($N682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IF($L682 = 7,
  500,
  IF($L682 = 8,
    1000,
    IF($L682 = 9,
      1500,
      IF($L682 = 10,
        2000,
        0
      )
    )
  )
)
+
N("Adicional no salário por área")
+
IF($M682 = 14 + N("Tecnologia da Informação"),
  120,
  IF($M682 = 16 + N("Vendas"),
    110,
    IF($M682 = 15 + N("Jurídico"),
      100,
      IF(OR($M682 = 8, $M682 = 9, $M682 = 11) + N("Recursos humanos ou comercial ou comunicação e marketing"),
        80,
        0
      )
    )
  )
)
+
N("Adicionando pegadinha")
+
IF(AND($M682 = 16, $L682 = 9, $N682 = 11) + N("Se for de vendas, com mestrado, analista sênior"),
  IF($J682 = 5,
    100,
    0
  )
  +
  IF($H682 = "M",
    200,
    0
  ),
  0
)</f>
        <v>23080</v>
      </c>
    </row>
    <row r="683" spans="1:22" x14ac:dyDescent="0.2">
      <c r="A683" s="7" cm="1">
        <f t="array" aca="1" ref="A683" ca="1">INDEX(Companies!$A:$A,RANDBETWEEN(2,COUNTA(Companies!$A:$A)),1)</f>
        <v>2</v>
      </c>
      <c r="B683" s="5">
        <f t="shared" si="100"/>
        <v>682</v>
      </c>
      <c r="C683" s="6">
        <f t="shared" ca="1" si="101"/>
        <v>1</v>
      </c>
      <c r="D683" s="7">
        <f ca="1">IF($B683 = 1 + N("Presidente"),
    127,
    IF($B683 = 2 + N("Vice-Presidente"),
        72,
        IF($B683 = 3 + N("Secretária bilíngue"),
            13,
            RANDBETWEEN(5,COUNT(Name!$A:$A) + 1)
        )
    )
)</f>
        <v>125</v>
      </c>
      <c r="E683" s="7" t="str">
        <f ca="1" xml:space="preserve">
VLOOKUP(
  $D683,
  Name!$A:$B,
  2,
  FALSE
)
&amp; " " &amp;
IF($B683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Castro Carvalho</v>
      </c>
      <c r="F683" s="7">
        <v>2</v>
      </c>
      <c r="G683" s="7" t="str" cm="1">
        <f t="array" aca="1" ref="G683" ca="1">VLOOKUP(INDEX(States!$B:$B,RANDBETWEEN(2,COUNTA(States!$A:$A)),1),States!$B:$C,2,FALSE)</f>
        <v>Vila Real</v>
      </c>
      <c r="H683" s="7" t="str">
        <f ca="1">VLOOKUP($D683,Name!$A:$C,3,FALSE)</f>
        <v>M</v>
      </c>
      <c r="I683" s="7" cm="1">
        <f t="array" aca="1" ref="I683" ca="1">INDEX('Marital status'!$A:$A,RANDBETWEEN(2,COUNTA('Marital status'!$A:$A)),1)</f>
        <v>6</v>
      </c>
      <c r="J683" s="7">
        <f t="shared" ca="1" si="102"/>
        <v>2</v>
      </c>
      <c r="K683" s="8">
        <f t="shared" ca="1" si="103"/>
        <v>35672</v>
      </c>
      <c r="L683" s="6">
        <f t="shared" ca="1" si="104"/>
        <v>4</v>
      </c>
      <c r="M683" s="7">
        <f ca="1" xml:space="preserve">
  IF(OR($N683 = 2, $N683 = 3, $N683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83" s="6">
        <f t="shared" ca="1" si="105"/>
        <v>8</v>
      </c>
      <c r="O683" s="7" t="str">
        <f ca="1">VLOOKUP($N683,Roles!$A:$B,2,FALSE)</f>
        <v>Analyst</v>
      </c>
      <c r="P683" s="6">
        <f t="shared" ca="1" si="106"/>
        <v>4</v>
      </c>
      <c r="Q683" s="8">
        <f ca="1" xml:space="preserve">
IF(
  OR(
    $N683=5,$N683=6,$N683=7,$N683=8,$N683=14
  ),
  36161,
  IF(
     (
      (TODAY() - $K683) / 365
     ) &lt; 19,
      TODAY(),
      RANDBETWEEN(36161,TODAY())
  )
)</f>
        <v>36161</v>
      </c>
      <c r="R683" s="6">
        <f ca="1">RANDBETWEEN(2,COUNTA('Recruitment source'!$A:$A))</f>
        <v>5</v>
      </c>
      <c r="S683" s="8" t="e">
        <f t="shared" ca="1" si="107"/>
        <v>#N/A</v>
      </c>
      <c r="T683" s="6" t="e">
        <f t="shared" ca="1" si="108"/>
        <v>#N/A</v>
      </c>
      <c r="U683" s="6">
        <f t="shared" ca="1" si="109"/>
        <v>4</v>
      </c>
      <c r="V683" s="1">
        <f ca="1" xml:space="preserve">
IF($N683 = 5 + N("Presidente"),
    27000,
    IF($N683 = 6 + N("Vice-presidente"),
        23000,
        IF(OR($N683 = 8, $N683= 13, $N683 = 12) + N("Secretária bilíngue ou coordenador ou especialista"),
            8000,
            IF($N683 = 7 + N("Diretor"),
                15000,
                IF($N683 = 14 + N("Gerente"),
                    12000,
                    IF($N683 = 9 + N("Estagiário"),
                        705,
                        IF($N683 = 10 + N("Trainee"),
                            805,
                            IF($N683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IF($L683 = 7,
  500,
  IF($L683 = 8,
    1000,
    IF($L683 = 9,
      1500,
      IF($L683 = 10,
        2000,
        0
      )
    )
  )
)
+
N("Adicional no salário por área")
+
IF($M683 = 14 + N("Tecnologia da Informação"),
  120,
  IF($M683 = 16 + N("Vendas"),
    110,
    IF($M683 = 15 + N("Jurídico"),
      100,
      IF(OR($M683 = 8, $M683 = 9, $M683 = 11) + N("Recursos humanos ou comercial ou comunicação e marketing"),
        80,
        0
      )
    )
  )
)
+
N("Adicionando pegadinha")
+
IF(AND($M683 = 16, $L683 = 9, $N683 = 11) + N("Se for de vendas, com mestrado, analista sênior"),
  IF($J683 = 5,
    100,
    0
  )
  +
  IF($H683 = "M",
    200,
    0
  ),
  0
)</f>
        <v>8000</v>
      </c>
    </row>
    <row r="684" spans="1:22" x14ac:dyDescent="0.2">
      <c r="A684" s="7" cm="1">
        <f t="array" aca="1" ref="A684" ca="1">INDEX(Companies!$A:$A,RANDBETWEEN(2,COUNTA(Companies!$A:$A)),1)</f>
        <v>2</v>
      </c>
      <c r="B684" s="5">
        <f t="shared" si="100"/>
        <v>683</v>
      </c>
      <c r="C684" s="6">
        <f t="shared" ca="1" si="101"/>
        <v>1</v>
      </c>
      <c r="D684" s="7">
        <f ca="1">IF($B684 = 1 + N("Presidente"),
    127,
    IF($B684 = 2 + N("Vice-Presidente"),
        72,
        IF($B684 = 3 + N("Secretária bilíngue"),
            13,
            RANDBETWEEN(5,COUNT(Name!$A:$A) + 1)
        )
    )
)</f>
        <v>268</v>
      </c>
      <c r="E684" s="7" t="str">
        <f ca="1" xml:space="preserve">
VLOOKUP(
  $D684,
  Name!$A:$B,
  2,
  FALSE
)
&amp; " " &amp;
IF($B684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Testa Battaglia</v>
      </c>
      <c r="F684" s="7">
        <v>2</v>
      </c>
      <c r="G684" s="7" t="str" cm="1">
        <f t="array" aca="1" ref="G684" ca="1">VLOOKUP(INDEX(States!$B:$B,RANDBETWEEN(2,COUNTA(States!$A:$A)),1),States!$B:$C,2,FALSE)</f>
        <v>Portalegre</v>
      </c>
      <c r="H684" s="7" t="str">
        <f ca="1">VLOOKUP($D684,Name!$A:$C,3,FALSE)</f>
        <v>F</v>
      </c>
      <c r="I684" s="7" cm="1">
        <f t="array" aca="1" ref="I684" ca="1">INDEX('Marital status'!$A:$A,RANDBETWEEN(2,COUNTA('Marital status'!$A:$A)),1)</f>
        <v>5</v>
      </c>
      <c r="J684" s="7">
        <f t="shared" ca="1" si="102"/>
        <v>5</v>
      </c>
      <c r="K684" s="8">
        <f t="shared" ca="1" si="103"/>
        <v>20606</v>
      </c>
      <c r="L684" s="6">
        <f t="shared" ca="1" si="104"/>
        <v>4</v>
      </c>
      <c r="M684" s="7">
        <f ca="1" xml:space="preserve">
  IF(OR($N684 = 2, $N684 = 3, $N684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684" s="6">
        <f t="shared" ca="1" si="105"/>
        <v>6</v>
      </c>
      <c r="O684" s="7" t="str">
        <f ca="1">VLOOKUP($N684,Roles!$A:$B,2,FALSE)</f>
        <v>Intern</v>
      </c>
      <c r="P684" s="6" t="e">
        <f t="shared" ca="1" si="106"/>
        <v>#N/A</v>
      </c>
      <c r="Q684" s="8">
        <f ca="1" xml:space="preserve">
IF(
  OR(
    $N684=5,$N684=6,$N684=7,$N684=8,$N684=14
  ),
  36161,
  IF(
     (
      (TODAY() - $K684) / 365
     ) &lt; 19,
      TODAY(),
      RANDBETWEEN(36161,TODAY())
  )
)</f>
        <v>36161</v>
      </c>
      <c r="R684" s="6">
        <f ca="1">RANDBETWEEN(2,COUNTA('Recruitment source'!$A:$A))</f>
        <v>10</v>
      </c>
      <c r="S684" s="8" t="e">
        <f t="shared" ca="1" si="107"/>
        <v>#N/A</v>
      </c>
      <c r="T684" s="6" t="e">
        <f t="shared" ca="1" si="108"/>
        <v>#N/A</v>
      </c>
      <c r="U684" s="6">
        <f t="shared" ca="1" si="109"/>
        <v>4</v>
      </c>
      <c r="V684" s="1">
        <f ca="1" xml:space="preserve">
IF($N684 = 5 + N("Presidente"),
    27000,
    IF($N684 = 6 + N("Vice-presidente"),
        23000,
        IF(OR($N684 = 8, $N684= 13, $N684 = 12) + N("Secretária bilíngue ou coordenador ou especialista"),
            8000,
            IF($N684 = 7 + N("Diretor"),
                15000,
                IF($N684 = 14 + N("Gerente"),
                    12000,
                    IF($N684 = 9 + N("Estagiário"),
                        705,
                        IF($N684 = 10 + N("Trainee"),
                            805,
                            IF($N684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IF($L684 = 7,
  500,
  IF($L684 = 8,
    1000,
    IF($L684 = 9,
      1500,
      IF($L684 = 10,
        2000,
        0
      )
    )
  )
)
+
N("Adicional no salário por área")
+
IF($M684 = 14 + N("Tecnologia da Informação"),
  120,
  IF($M684 = 16 + N("Vendas"),
    110,
    IF($M684 = 15 + N("Jurídico"),
      100,
      IF(OR($M684 = 8, $M684 = 9, $M684 = 11) + N("Recursos humanos ou comercial ou comunicação e marketing"),
        80,
        0
      )
    )
  )
)
+
N("Adicionando pegadinha")
+
IF(AND($M684 = 16, $L684 = 9, $N684 = 11) + N("Se for de vendas, com mestrado, analista sênior"),
  IF($J684 = 5,
    100,
    0
  )
  +
  IF($H684 = "M",
    200,
    0
  ),
  0
)</f>
        <v>23000</v>
      </c>
    </row>
    <row r="685" spans="1:22" x14ac:dyDescent="0.2">
      <c r="A685" s="7" cm="1">
        <f t="array" aca="1" ref="A685" ca="1">INDEX(Companies!$A:$A,RANDBETWEEN(2,COUNTA(Companies!$A:$A)),1)</f>
        <v>2</v>
      </c>
      <c r="B685" s="5">
        <f t="shared" si="100"/>
        <v>684</v>
      </c>
      <c r="C685" s="6">
        <f t="shared" ca="1" si="101"/>
        <v>1</v>
      </c>
      <c r="D685" s="7">
        <f ca="1">IF($B685 = 1 + N("Presidente"),
    127,
    IF($B685 = 2 + N("Vice-Presidente"),
        72,
        IF($B685 = 3 + N("Secretária bilíngue"),
            13,
            RANDBETWEEN(5,COUNT(Name!$A:$A) + 1)
        )
    )
)</f>
        <v>83</v>
      </c>
      <c r="E685" s="7" t="str">
        <f ca="1" xml:space="preserve">
VLOOKUP(
  $D685,
  Name!$A:$B,
  2,
  FALSE
)
&amp; " " &amp;
IF($B685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Barreto Alencar</v>
      </c>
      <c r="F685" s="7">
        <v>2</v>
      </c>
      <c r="G685" s="7" t="str" cm="1">
        <f t="array" aca="1" ref="G685" ca="1">VLOOKUP(INDEX(States!$B:$B,RANDBETWEEN(2,COUNTA(States!$A:$A)),1),States!$B:$C,2,FALSE)</f>
        <v>Coimbra</v>
      </c>
      <c r="H685" s="7" t="str">
        <f ca="1">VLOOKUP($D685,Name!$A:$C,3,FALSE)</f>
        <v>F</v>
      </c>
      <c r="I685" s="7" cm="1">
        <f t="array" aca="1" ref="I685" ca="1">INDEX('Marital status'!$A:$A,RANDBETWEEN(2,COUNTA('Marital status'!$A:$A)),1)</f>
        <v>3</v>
      </c>
      <c r="J685" s="7">
        <f t="shared" ca="1" si="102"/>
        <v>2</v>
      </c>
      <c r="K685" s="8">
        <f t="shared" ca="1" si="103"/>
        <v>35914</v>
      </c>
      <c r="L685" s="6">
        <f t="shared" ca="1" si="104"/>
        <v>4</v>
      </c>
      <c r="M685" s="7">
        <f ca="1" xml:space="preserve">
  IF(OR($N685 = 2, $N685 = 3, $N685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85" s="6">
        <f t="shared" ca="1" si="105"/>
        <v>8</v>
      </c>
      <c r="O685" s="7" t="str">
        <f ca="1">VLOOKUP($N685,Roles!$A:$B,2,FALSE)</f>
        <v>Analyst</v>
      </c>
      <c r="P685" s="6">
        <f t="shared" ca="1" si="106"/>
        <v>4</v>
      </c>
      <c r="Q685" s="8">
        <f ca="1" xml:space="preserve">
IF(
  OR(
    $N685=5,$N685=6,$N685=7,$N685=8,$N685=14
  ),
  36161,
  IF(
     (
      (TODAY() - $K685) / 365
     ) &lt; 19,
      TODAY(),
      RANDBETWEEN(36161,TODAY())
  )
)</f>
        <v>36161</v>
      </c>
      <c r="R685" s="6">
        <f ca="1">RANDBETWEEN(2,COUNTA('Recruitment source'!$A:$A))</f>
        <v>9</v>
      </c>
      <c r="S685" s="8" t="e">
        <f t="shared" ca="1" si="107"/>
        <v>#N/A</v>
      </c>
      <c r="T685" s="6" t="e">
        <f t="shared" ca="1" si="108"/>
        <v>#N/A</v>
      </c>
      <c r="U685" s="6">
        <f t="shared" ca="1" si="109"/>
        <v>5</v>
      </c>
      <c r="V685" s="1">
        <f ca="1" xml:space="preserve">
IF($N685 = 5 + N("Presidente"),
    27000,
    IF($N685 = 6 + N("Vice-presidente"),
        23000,
        IF(OR($N685 = 8, $N685= 13, $N685 = 12) + N("Secretária bilíngue ou coordenador ou especialista"),
            8000,
            IF($N685 = 7 + N("Diretor"),
                15000,
                IF($N685 = 14 + N("Gerente"),
                    12000,
                    IF($N685 = 9 + N("Estagiário"),
                        705,
                        IF($N685 = 10 + N("Trainee"),
                            805,
                            IF($N685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IF($L685 = 7,
  500,
  IF($L685 = 8,
    1000,
    IF($L685 = 9,
      1500,
      IF($L685 = 10,
        2000,
        0
      )
    )
  )
)
+
N("Adicional no salário por área")
+
IF($M685 = 14 + N("Tecnologia da Informação"),
  120,
  IF($M685 = 16 + N("Vendas"),
    110,
    IF($M685 = 15 + N("Jurídico"),
      100,
      IF(OR($M685 = 8, $M685 = 9, $M685 = 11) + N("Recursos humanos ou comercial ou comunicação e marketing"),
        80,
        0
      )
    )
  )
)
+
N("Adicionando pegadinha")
+
IF(AND($M685 = 16, $L685 = 9, $N685 = 11) + N("Se for de vendas, com mestrado, analista sênior"),
  IF($J685 = 5,
    100,
    0
  )
  +
  IF($H685 = "M",
    200,
    0
  ),
  0
)</f>
        <v>8080</v>
      </c>
    </row>
    <row r="686" spans="1:22" x14ac:dyDescent="0.2">
      <c r="A686" s="7" cm="1">
        <f t="array" aca="1" ref="A686" ca="1">INDEX(Companies!$A:$A,RANDBETWEEN(2,COUNTA(Companies!$A:$A)),1)</f>
        <v>2</v>
      </c>
      <c r="B686" s="5">
        <f t="shared" si="100"/>
        <v>685</v>
      </c>
      <c r="C686" s="6">
        <f t="shared" ca="1" si="101"/>
        <v>1</v>
      </c>
      <c r="D686" s="7">
        <f ca="1">IF($B686 = 1 + N("Presidente"),
    127,
    IF($B686 = 2 + N("Vice-Presidente"),
        72,
        IF($B686 = 3 + N("Secretária bilíngue"),
            13,
            RANDBETWEEN(5,COUNT(Name!$A:$A) + 1)
        )
    )
)</f>
        <v>160</v>
      </c>
      <c r="E686" s="7" t="str">
        <f ca="1" xml:space="preserve">
VLOOKUP(
  $D686,
  Name!$A:$B,
  2,
  FALSE
)
&amp; " " &amp;
IF($B686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Brasão Aragão</v>
      </c>
      <c r="F686" s="7">
        <v>2</v>
      </c>
      <c r="G686" s="7" t="str" cm="1">
        <f t="array" aca="1" ref="G686" ca="1">VLOOKUP(INDEX(States!$B:$B,RANDBETWEEN(2,COUNTA(States!$A:$A)),1),States!$B:$C,2,FALSE)</f>
        <v>PORTO</v>
      </c>
      <c r="H686" s="7" t="str">
        <f ca="1">VLOOKUP($D686,Name!$A:$C,3,FALSE)</f>
        <v>M</v>
      </c>
      <c r="I686" s="7" cm="1">
        <f t="array" aca="1" ref="I686" ca="1">INDEX('Marital status'!$A:$A,RANDBETWEEN(2,COUNTA('Marital status'!$A:$A)),1)</f>
        <v>4</v>
      </c>
      <c r="J686" s="7">
        <f t="shared" ca="1" si="102"/>
        <v>3</v>
      </c>
      <c r="K686" s="8">
        <f t="shared" ca="1" si="103"/>
        <v>25608</v>
      </c>
      <c r="L686" s="6">
        <f t="shared" ca="1" si="104"/>
        <v>4</v>
      </c>
      <c r="M686" s="7">
        <f ca="1" xml:space="preserve">
  IF(OR($N686 = 2, $N686 = 3, $N686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686" s="6">
        <f t="shared" ca="1" si="105"/>
        <v>6</v>
      </c>
      <c r="O686" s="7" t="str">
        <f ca="1">VLOOKUP($N686,Roles!$A:$B,2,FALSE)</f>
        <v>Intern</v>
      </c>
      <c r="P686" s="6" t="e">
        <f t="shared" ca="1" si="106"/>
        <v>#N/A</v>
      </c>
      <c r="Q686" s="8">
        <f ca="1" xml:space="preserve">
IF(
  OR(
    $N686=5,$N686=6,$N686=7,$N686=8,$N686=14
  ),
  36161,
  IF(
     (
      (TODAY() - $K686) / 365
     ) &lt; 19,
      TODAY(),
      RANDBETWEEN(36161,TODAY())
  )
)</f>
        <v>36161</v>
      </c>
      <c r="R686" s="6">
        <f ca="1">RANDBETWEEN(2,COUNTA('Recruitment source'!$A:$A))</f>
        <v>12</v>
      </c>
      <c r="S686" s="8" t="e">
        <f t="shared" ca="1" si="107"/>
        <v>#N/A</v>
      </c>
      <c r="T686" s="6" t="e">
        <f t="shared" ca="1" si="108"/>
        <v>#N/A</v>
      </c>
      <c r="U686" s="6">
        <f t="shared" ca="1" si="109"/>
        <v>3</v>
      </c>
      <c r="V686" s="1">
        <f ca="1" xml:space="preserve">
IF($N686 = 5 + N("Presidente"),
    27000,
    IF($N686 = 6 + N("Vice-presidente"),
        23000,
        IF(OR($N686 = 8, $N686= 13, $N686 = 12) + N("Secretária bilíngue ou coordenador ou especialista"),
            8000,
            IF($N686 = 7 + N("Diretor"),
                15000,
                IF($N686 = 14 + N("Gerente"),
                    12000,
                    IF($N686 = 9 + N("Estagiário"),
                        705,
                        IF($N686 = 10 + N("Trainee"),
                            805,
                            IF($N686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IF($L686 = 7,
  500,
  IF($L686 = 8,
    1000,
    IF($L686 = 9,
      1500,
      IF($L686 = 10,
        2000,
        0
      )
    )
  )
)
+
N("Adicional no salário por área")
+
IF($M686 = 14 + N("Tecnologia da Informação"),
  120,
  IF($M686 = 16 + N("Vendas"),
    110,
    IF($M686 = 15 + N("Jurídico"),
      100,
      IF(OR($M686 = 8, $M686 = 9, $M686 = 11) + N("Recursos humanos ou comercial ou comunicação e marketing"),
        80,
        0
      )
    )
  )
)
+
N("Adicionando pegadinha")
+
IF(AND($M686 = 16, $L686 = 9, $N686 = 11) + N("Se for de vendas, com mestrado, analista sênior"),
  IF($J686 = 5,
    100,
    0
  )
  +
  IF($H686 = "M",
    200,
    0
  ),
  0
)</f>
        <v>23000</v>
      </c>
    </row>
    <row r="687" spans="1:22" x14ac:dyDescent="0.2">
      <c r="A687" s="7" cm="1">
        <f t="array" aca="1" ref="A687" ca="1">INDEX(Companies!$A:$A,RANDBETWEEN(2,COUNTA(Companies!$A:$A)),1)</f>
        <v>2</v>
      </c>
      <c r="B687" s="5">
        <f t="shared" si="100"/>
        <v>686</v>
      </c>
      <c r="C687" s="6">
        <f t="shared" ca="1" si="101"/>
        <v>1</v>
      </c>
      <c r="D687" s="7">
        <f ca="1">IF($B687 = 1 + N("Presidente"),
    127,
    IF($B687 = 2 + N("Vice-Presidente"),
        72,
        IF($B687 = 3 + N("Secretária bilíngue"),
            13,
            RANDBETWEEN(5,COUNT(Name!$A:$A) + 1)
        )
    )
)</f>
        <v>327</v>
      </c>
      <c r="E687" s="7" t="str">
        <f ca="1" xml:space="preserve">
VLOOKUP(
  $D687,
  Name!$A:$B,
  2,
  FALSE
)
&amp; " " &amp;
IF($B687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Moreira Tavarez</v>
      </c>
      <c r="F687" s="7">
        <v>2</v>
      </c>
      <c r="G687" s="7" t="str" cm="1">
        <f t="array" aca="1" ref="G687" ca="1">VLOOKUP(INDEX(States!$B:$B,RANDBETWEEN(2,COUNTA(States!$A:$A)),1),States!$B:$C,2,FALSE)</f>
        <v>Guarda</v>
      </c>
      <c r="H687" s="7" t="str">
        <f ca="1">VLOOKUP($D687,Name!$A:$C,3,FALSE)</f>
        <v>F</v>
      </c>
      <c r="I687" s="7" cm="1">
        <f t="array" aca="1" ref="I687" ca="1">INDEX('Marital status'!$A:$A,RANDBETWEEN(2,COUNTA('Marital status'!$A:$A)),1)</f>
        <v>5</v>
      </c>
      <c r="J687" s="7">
        <f t="shared" ca="1" si="102"/>
        <v>2</v>
      </c>
      <c r="K687" s="8">
        <f t="shared" ca="1" si="103"/>
        <v>37630</v>
      </c>
      <c r="L687" s="6">
        <f t="shared" ca="1" si="104"/>
        <v>4</v>
      </c>
      <c r="M687" s="7">
        <f ca="1" xml:space="preserve">
  IF(OR($N687 = 2, $N687 = 3, $N687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87" s="6">
        <f t="shared" ca="1" si="105"/>
        <v>8</v>
      </c>
      <c r="O687" s="7" t="str">
        <f ca="1">VLOOKUP($N687,Roles!$A:$B,2,FALSE)</f>
        <v>Analyst</v>
      </c>
      <c r="P687" s="6">
        <f t="shared" ca="1" si="106"/>
        <v>3</v>
      </c>
      <c r="Q687" s="8">
        <f ca="1" xml:space="preserve">
IF(
  OR(
    $N687=5,$N687=6,$N687=7,$N687=8,$N687=14
  ),
  36161,
  IF(
     (
      (TODAY() - $K687) / 365
     ) &lt; 19,
      TODAY(),
      RANDBETWEEN(36161,TODAY())
  )
)</f>
        <v>36161</v>
      </c>
      <c r="R687" s="6">
        <f ca="1">RANDBETWEEN(2,COUNTA('Recruitment source'!$A:$A))</f>
        <v>9</v>
      </c>
      <c r="S687" s="8" t="e">
        <f t="shared" ca="1" si="107"/>
        <v>#N/A</v>
      </c>
      <c r="T687" s="6" t="e">
        <f t="shared" ca="1" si="108"/>
        <v>#N/A</v>
      </c>
      <c r="U687" s="6">
        <f t="shared" ca="1" si="109"/>
        <v>4</v>
      </c>
      <c r="V687" s="1">
        <f ca="1" xml:space="preserve">
IF($N687 = 5 + N("Presidente"),
    27000,
    IF($N687 = 6 + N("Vice-presidente"),
        23000,
        IF(OR($N687 = 8, $N687= 13, $N687 = 12) + N("Secretária bilíngue ou coordenador ou especialista"),
            8000,
            IF($N687 = 7 + N("Diretor"),
                15000,
                IF($N687 = 14 + N("Gerente"),
                    12000,
                    IF($N687 = 9 + N("Estagiário"),
                        705,
                        IF($N687 = 10 + N("Trainee"),
                            805,
                            IF($N687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IF($L687 = 7,
  500,
  IF($L687 = 8,
    1000,
    IF($L687 = 9,
      1500,
      IF($L687 = 10,
        2000,
        0
      )
    )
  )
)
+
N("Adicional no salário por área")
+
IF($M687 = 14 + N("Tecnologia da Informação"),
  120,
  IF($M687 = 16 + N("Vendas"),
    110,
    IF($M687 = 15 + N("Jurídico"),
      100,
      IF(OR($M687 = 8, $M687 = 9, $M687 = 11) + N("Recursos humanos ou comercial ou comunicação e marketing"),
        80,
        0
      )
    )
  )
)
+
N("Adicionando pegadinha")
+
IF(AND($M687 = 16, $L687 = 9, $N687 = 11) + N("Se for de vendas, com mestrado, analista sênior"),
  IF($J687 = 5,
    100,
    0
  )
  +
  IF($H687 = "M",
    200,
    0
  ),
  0
)</f>
        <v>8000</v>
      </c>
    </row>
    <row r="688" spans="1:22" x14ac:dyDescent="0.2">
      <c r="A688" s="7" cm="1">
        <f t="array" aca="1" ref="A688" ca="1">INDEX(Companies!$A:$A,RANDBETWEEN(2,COUNTA(Companies!$A:$A)),1)</f>
        <v>2</v>
      </c>
      <c r="B688" s="5">
        <f t="shared" si="100"/>
        <v>687</v>
      </c>
      <c r="C688" s="6">
        <f t="shared" ca="1" si="101"/>
        <v>1</v>
      </c>
      <c r="D688" s="7">
        <f ca="1">IF($B688 = 1 + N("Presidente"),
    127,
    IF($B688 = 2 + N("Vice-Presidente"),
        72,
        IF($B688 = 3 + N("Secretária bilíngue"),
            13,
            RANDBETWEEN(5,COUNT(Name!$A:$A) + 1)
        )
    )
)</f>
        <v>325</v>
      </c>
      <c r="E688" s="7" t="str">
        <f ca="1" xml:space="preserve">
VLOOKUP(
  $D688,
  Name!$A:$B,
  2,
  FALSE
)
&amp; " " &amp;
IF($B688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Camargo Castro</v>
      </c>
      <c r="F688" s="7">
        <v>2</v>
      </c>
      <c r="G688" s="7" t="str" cm="1">
        <f t="array" aca="1" ref="G688" ca="1">VLOOKUP(INDEX(States!$B:$B,RANDBETWEEN(2,COUNTA(States!$A:$A)),1),States!$B:$C,2,FALSE)</f>
        <v>Madeira</v>
      </c>
      <c r="H688" s="7" t="str">
        <f ca="1">VLOOKUP($D688,Name!$A:$C,3,FALSE)</f>
        <v>F</v>
      </c>
      <c r="I688" s="7" cm="1">
        <f t="array" aca="1" ref="I688" ca="1">INDEX('Marital status'!$A:$A,RANDBETWEEN(2,COUNTA('Marital status'!$A:$A)),1)</f>
        <v>4</v>
      </c>
      <c r="J688" s="7">
        <f t="shared" ca="1" si="102"/>
        <v>2</v>
      </c>
      <c r="K688" s="8">
        <f t="shared" ca="1" si="103"/>
        <v>32290</v>
      </c>
      <c r="L688" s="6">
        <f t="shared" ca="1" si="104"/>
        <v>4</v>
      </c>
      <c r="M688" s="7">
        <f ca="1" xml:space="preserve">
  IF(OR($N688 = 2, $N688 = 3, $N688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88" s="6">
        <f t="shared" ca="1" si="105"/>
        <v>7</v>
      </c>
      <c r="O688" s="7" t="str">
        <f ca="1">VLOOKUP($N688,Roles!$A:$B,2,FALSE)</f>
        <v>Trainee</v>
      </c>
      <c r="P688" s="6" t="e">
        <f t="shared" ca="1" si="106"/>
        <v>#N/A</v>
      </c>
      <c r="Q688" s="8">
        <f ca="1" xml:space="preserve">
IF(
  OR(
    $N688=5,$N688=6,$N688=7,$N688=8,$N688=14
  ),
  36161,
  IF(
     (
      (TODAY() - $K688) / 365
     ) &lt; 19,
      TODAY(),
      RANDBETWEEN(36161,TODAY())
  )
)</f>
        <v>36161</v>
      </c>
      <c r="R688" s="6">
        <f ca="1">RANDBETWEEN(2,COUNTA('Recruitment source'!$A:$A))</f>
        <v>2</v>
      </c>
      <c r="S688" s="8" t="e">
        <f t="shared" ca="1" si="107"/>
        <v>#N/A</v>
      </c>
      <c r="T688" s="6" t="e">
        <f t="shared" ca="1" si="108"/>
        <v>#N/A</v>
      </c>
      <c r="U688" s="6">
        <f t="shared" ca="1" si="109"/>
        <v>2</v>
      </c>
      <c r="V688" s="1">
        <f ca="1" xml:space="preserve">
IF($N688 = 5 + N("Presidente"),
    27000,
    IF($N688 = 6 + N("Vice-presidente"),
        23000,
        IF(OR($N688 = 8, $N688= 13, $N688 = 12) + N("Secretária bilíngue ou coordenador ou especialista"),
            8000,
            IF($N688 = 7 + N("Diretor"),
                15000,
                IF($N688 = 14 + N("Gerente"),
                    12000,
                    IF($N688 = 9 + N("Estagiário"),
                        705,
                        IF($N688 = 10 + N("Trainee"),
                            805,
                            IF($N688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IF($L688 = 7,
  500,
  IF($L688 = 8,
    1000,
    IF($L688 = 9,
      1500,
      IF($L688 = 10,
        2000,
        0
      )
    )
  )
)
+
N("Adicional no salário por área")
+
IF($M688 = 14 + N("Tecnologia da Informação"),
  120,
  IF($M688 = 16 + N("Vendas"),
    110,
    IF($M688 = 15 + N("Jurídico"),
      100,
      IF(OR($M688 = 8, $M688 = 9, $M688 = 11) + N("Recursos humanos ou comercial ou comunicação e marketing"),
        80,
        0
      )
    )
  )
)
+
N("Adicionando pegadinha")
+
IF(AND($M688 = 16, $L688 = 9, $N688 = 11) + N("Se for de vendas, com mestrado, analista sênior"),
  IF($J688 = 5,
    100,
    0
  )
  +
  IF($H688 = "M",
    200,
    0
  ),
  0
)</f>
        <v>15080</v>
      </c>
    </row>
    <row r="689" spans="1:22" x14ac:dyDescent="0.2">
      <c r="A689" s="7" cm="1">
        <f t="array" aca="1" ref="A689" ca="1">INDEX(Companies!$A:$A,RANDBETWEEN(2,COUNTA(Companies!$A:$A)),1)</f>
        <v>2</v>
      </c>
      <c r="B689" s="5">
        <f t="shared" si="100"/>
        <v>688</v>
      </c>
      <c r="C689" s="6">
        <f t="shared" ca="1" si="101"/>
        <v>1</v>
      </c>
      <c r="D689" s="7">
        <f ca="1">IF($B689 = 1 + N("Presidente"),
    127,
    IF($B689 = 2 + N("Vice-Presidente"),
        72,
        IF($B689 = 3 + N("Secretária bilíngue"),
            13,
            RANDBETWEEN(5,COUNT(Name!$A:$A) + 1)
        )
    )
)</f>
        <v>242</v>
      </c>
      <c r="E689" s="7" t="str">
        <f ca="1" xml:space="preserve">
VLOOKUP(
  $D689,
  Name!$A:$B,
  2,
  FALSE
)
&amp; " " &amp;
IF($B689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Oliveira Cabral</v>
      </c>
      <c r="F689" s="7">
        <v>2</v>
      </c>
      <c r="G689" s="7" t="str" cm="1">
        <f t="array" aca="1" ref="G689" ca="1">VLOOKUP(INDEX(States!$B:$B,RANDBETWEEN(2,COUNTA(States!$A:$A)),1),States!$B:$C,2,FALSE)</f>
        <v>Coimbra</v>
      </c>
      <c r="H689" s="7" t="str">
        <f ca="1">VLOOKUP($D689,Name!$A:$C,3,FALSE)</f>
        <v>F</v>
      </c>
      <c r="I689" s="7" cm="1">
        <f t="array" aca="1" ref="I689" ca="1">INDEX('Marital status'!$A:$A,RANDBETWEEN(2,COUNTA('Marital status'!$A:$A)),1)</f>
        <v>6</v>
      </c>
      <c r="J689" s="7">
        <f t="shared" ca="1" si="102"/>
        <v>2</v>
      </c>
      <c r="K689" s="8">
        <f t="shared" ca="1" si="103"/>
        <v>32770</v>
      </c>
      <c r="L689" s="6">
        <f t="shared" ca="1" si="104"/>
        <v>4</v>
      </c>
      <c r="M689" s="7">
        <f ca="1" xml:space="preserve">
  IF(OR($N689 = 2, $N689 = 3, $N689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689" s="6">
        <f t="shared" ca="1" si="105"/>
        <v>8</v>
      </c>
      <c r="O689" s="7" t="str">
        <f ca="1">VLOOKUP($N689,Roles!$A:$B,2,FALSE)</f>
        <v>Analyst</v>
      </c>
      <c r="P689" s="6">
        <f t="shared" ca="1" si="106"/>
        <v>4</v>
      </c>
      <c r="Q689" s="8">
        <f ca="1" xml:space="preserve">
IF(
  OR(
    $N689=5,$N689=6,$N689=7,$N689=8,$N689=14
  ),
  36161,
  IF(
     (
      (TODAY() - $K689) / 365
     ) &lt; 19,
      TODAY(),
      RANDBETWEEN(36161,TODAY())
  )
)</f>
        <v>36161</v>
      </c>
      <c r="R689" s="6">
        <f ca="1">RANDBETWEEN(2,COUNTA('Recruitment source'!$A:$A))</f>
        <v>3</v>
      </c>
      <c r="S689" s="8" t="e">
        <f t="shared" ca="1" si="107"/>
        <v>#N/A</v>
      </c>
      <c r="T689" s="6" t="e">
        <f t="shared" ca="1" si="108"/>
        <v>#N/A</v>
      </c>
      <c r="U689" s="6">
        <f t="shared" ca="1" si="109"/>
        <v>3</v>
      </c>
      <c r="V689" s="1">
        <f ca="1" xml:space="preserve">
IF($N689 = 5 + N("Presidente"),
    27000,
    IF($N689 = 6 + N("Vice-presidente"),
        23000,
        IF(OR($N689 = 8, $N689= 13, $N689 = 12) + N("Secretária bilíngue ou coordenador ou especialista"),
            8000,
            IF($N689 = 7 + N("Diretor"),
                15000,
                IF($N689 = 14 + N("Gerente"),
                    12000,
                    IF($N689 = 9 + N("Estagiário"),
                        705,
                        IF($N689 = 10 + N("Trainee"),
                            805,
                            IF($N689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IF($L689 = 7,
  500,
  IF($L689 = 8,
    1000,
    IF($L689 = 9,
      1500,
      IF($L689 = 10,
        2000,
        0
      )
    )
  )
)
+
N("Adicional no salário por área")
+
IF($M689 = 14 + N("Tecnologia da Informação"),
  120,
  IF($M689 = 16 + N("Vendas"),
    110,
    IF($M689 = 15 + N("Jurídico"),
      100,
      IF(OR($M689 = 8, $M689 = 9, $M689 = 11) + N("Recursos humanos ou comercial ou comunicação e marketing"),
        80,
        0
      )
    )
  )
)
+
N("Adicionando pegadinha")
+
IF(AND($M689 = 16, $L689 = 9, $N689 = 11) + N("Se for de vendas, com mestrado, analista sênior"),
  IF($J689 = 5,
    100,
    0
  )
  +
  IF($H689 = "M",
    200,
    0
  ),
  0
)</f>
        <v>8080</v>
      </c>
    </row>
    <row r="690" spans="1:22" x14ac:dyDescent="0.2">
      <c r="A690" s="7" cm="1">
        <f t="array" aca="1" ref="A690" ca="1">INDEX(Companies!$A:$A,RANDBETWEEN(2,COUNTA(Companies!$A:$A)),1)</f>
        <v>2</v>
      </c>
      <c r="B690" s="5">
        <f t="shared" si="100"/>
        <v>689</v>
      </c>
      <c r="C690" s="6">
        <f t="shared" ca="1" si="101"/>
        <v>1</v>
      </c>
      <c r="D690" s="7">
        <f ca="1">IF($B690 = 1 + N("Presidente"),
    127,
    IF($B690 = 2 + N("Vice-Presidente"),
        72,
        IF($B690 = 3 + N("Secretária bilíngue"),
            13,
            RANDBETWEEN(5,COUNT(Name!$A:$A) + 1)
        )
    )
)</f>
        <v>139</v>
      </c>
      <c r="E690" s="7" t="str">
        <f ca="1" xml:space="preserve">
VLOOKUP(
  $D690,
  Name!$A:$B,
  2,
  FALSE
)
&amp; " " &amp;
IF($B690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Noronha Ildelfonso</v>
      </c>
      <c r="F690" s="7">
        <v>2</v>
      </c>
      <c r="G690" s="7" t="str" cm="1">
        <f t="array" aca="1" ref="G690" ca="1">VLOOKUP(INDEX(States!$B:$B,RANDBETWEEN(2,COUNTA(States!$A:$A)),1),States!$B:$C,2,FALSE)</f>
        <v>braga</v>
      </c>
      <c r="H690" s="7" t="str">
        <f ca="1">VLOOKUP($D690,Name!$A:$C,3,FALSE)</f>
        <v>M</v>
      </c>
      <c r="I690" s="7" cm="1">
        <f t="array" aca="1" ref="I690" ca="1">INDEX('Marital status'!$A:$A,RANDBETWEEN(2,COUNTA('Marital status'!$A:$A)),1)</f>
        <v>2</v>
      </c>
      <c r="J690" s="7">
        <f t="shared" ca="1" si="102"/>
        <v>2</v>
      </c>
      <c r="K690" s="8">
        <f t="shared" ca="1" si="103"/>
        <v>29868</v>
      </c>
      <c r="L690" s="6">
        <f t="shared" ca="1" si="104"/>
        <v>4</v>
      </c>
      <c r="M690" s="7">
        <f ca="1" xml:space="preserve">
  IF(OR($N690 = 2, $N690 = 3, $N690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690" s="6">
        <f t="shared" ca="1" si="105"/>
        <v>7</v>
      </c>
      <c r="O690" s="7" t="str">
        <f ca="1">VLOOKUP($N690,Roles!$A:$B,2,FALSE)</f>
        <v>Trainee</v>
      </c>
      <c r="P690" s="6" t="e">
        <f t="shared" ca="1" si="106"/>
        <v>#N/A</v>
      </c>
      <c r="Q690" s="8">
        <f ca="1" xml:space="preserve">
IF(
  OR(
    $N690=5,$N690=6,$N690=7,$N690=8,$N690=14
  ),
  36161,
  IF(
     (
      (TODAY() - $K690) / 365
     ) &lt; 19,
      TODAY(),
      RANDBETWEEN(36161,TODAY())
  )
)</f>
        <v>36161</v>
      </c>
      <c r="R690" s="6">
        <f ca="1">RANDBETWEEN(2,COUNTA('Recruitment source'!$A:$A))</f>
        <v>9</v>
      </c>
      <c r="S690" s="8" t="e">
        <f t="shared" ca="1" si="107"/>
        <v>#N/A</v>
      </c>
      <c r="T690" s="6" t="e">
        <f t="shared" ca="1" si="108"/>
        <v>#N/A</v>
      </c>
      <c r="U690" s="6">
        <f t="shared" ca="1" si="109"/>
        <v>3</v>
      </c>
      <c r="V690" s="1">
        <f ca="1" xml:space="preserve">
IF($N690 = 5 + N("Presidente"),
    27000,
    IF($N690 = 6 + N("Vice-presidente"),
        23000,
        IF(OR($N690 = 8, $N690= 13, $N690 = 12) + N("Secretária bilíngue ou coordenador ou especialista"),
            8000,
            IF($N690 = 7 + N("Diretor"),
                15000,
                IF($N690 = 14 + N("Gerente"),
                    12000,
                    IF($N690 = 9 + N("Estagiário"),
                        705,
                        IF($N690 = 10 + N("Trainee"),
                            805,
                            IF($N690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IF($L690 = 7,
  500,
  IF($L690 = 8,
    1000,
    IF($L690 = 9,
      1500,
      IF($L690 = 10,
        2000,
        0
      )
    )
  )
)
+
N("Adicional no salário por área")
+
IF($M690 = 14 + N("Tecnologia da Informação"),
  120,
  IF($M690 = 16 + N("Vendas"),
    110,
    IF($M690 = 15 + N("Jurídico"),
      100,
      IF(OR($M690 = 8, $M690 = 9, $M690 = 11) + N("Recursos humanos ou comercial ou comunicação e marketing"),
        80,
        0
      )
    )
  )
)
+
N("Adicionando pegadinha")
+
IF(AND($M690 = 16, $L690 = 9, $N690 = 11) + N("Se for de vendas, com mestrado, analista sênior"),
  IF($J690 = 5,
    100,
    0
  )
  +
  IF($H690 = "M",
    200,
    0
  ),
  0
)</f>
        <v>15080</v>
      </c>
    </row>
    <row r="691" spans="1:22" x14ac:dyDescent="0.2">
      <c r="A691" s="7" cm="1">
        <f t="array" aca="1" ref="A691" ca="1">INDEX(Companies!$A:$A,RANDBETWEEN(2,COUNTA(Companies!$A:$A)),1)</f>
        <v>2</v>
      </c>
      <c r="B691" s="5">
        <f t="shared" si="100"/>
        <v>690</v>
      </c>
      <c r="C691" s="6">
        <f t="shared" ca="1" si="101"/>
        <v>1</v>
      </c>
      <c r="D691" s="7">
        <f ca="1">IF($B691 = 1 + N("Presidente"),
    127,
    IF($B691 = 2 + N("Vice-Presidente"),
        72,
        IF($B691 = 3 + N("Secretária bilíngue"),
            13,
            RANDBETWEEN(5,COUNT(Name!$A:$A) + 1)
        )
    )
)</f>
        <v>252</v>
      </c>
      <c r="E691" s="7" t="str">
        <f ca="1" xml:space="preserve">
VLOOKUP(
  $D691,
  Name!$A:$B,
  2,
  FALSE
)
&amp; " " &amp;
IF($B691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Carneiro Sousa</v>
      </c>
      <c r="F691" s="7">
        <v>2</v>
      </c>
      <c r="G691" s="7" t="str" cm="1">
        <f t="array" aca="1" ref="G691" ca="1">VLOOKUP(INDEX(States!$B:$B,RANDBETWEEN(2,COUNTA(States!$A:$A)),1),States!$B:$C,2,FALSE)</f>
        <v>Santarém</v>
      </c>
      <c r="H691" s="7" t="str">
        <f ca="1">VLOOKUP($D691,Name!$A:$C,3,FALSE)</f>
        <v>M</v>
      </c>
      <c r="I691" s="7" cm="1">
        <f t="array" aca="1" ref="I691" ca="1">INDEX('Marital status'!$A:$A,RANDBETWEEN(2,COUNTA('Marital status'!$A:$A)),1)</f>
        <v>3</v>
      </c>
      <c r="J691" s="7">
        <f t="shared" ca="1" si="102"/>
        <v>2</v>
      </c>
      <c r="K691" s="8">
        <f t="shared" ca="1" si="103"/>
        <v>34217</v>
      </c>
      <c r="L691" s="6">
        <f t="shared" ca="1" si="104"/>
        <v>5</v>
      </c>
      <c r="M691" s="7">
        <f ca="1" xml:space="preserve">
  IF(OR($N691 = 2, $N691 = 3, $N691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691" s="6">
        <f t="shared" ca="1" si="105"/>
        <v>8</v>
      </c>
      <c r="O691" s="7" t="str">
        <f ca="1">VLOOKUP($N691,Roles!$A:$B,2,FALSE)</f>
        <v>Analyst</v>
      </c>
      <c r="P691" s="6">
        <f t="shared" ca="1" si="106"/>
        <v>3</v>
      </c>
      <c r="Q691" s="8">
        <f ca="1" xml:space="preserve">
IF(
  OR(
    $N691=5,$N691=6,$N691=7,$N691=8,$N691=14
  ),
  36161,
  IF(
     (
      (TODAY() - $K691) / 365
     ) &lt; 19,
      TODAY(),
      RANDBETWEEN(36161,TODAY())
  )
)</f>
        <v>36161</v>
      </c>
      <c r="R691" s="6">
        <f ca="1">RANDBETWEEN(2,COUNTA('Recruitment source'!$A:$A))</f>
        <v>4</v>
      </c>
      <c r="S691" s="8" t="e">
        <f t="shared" ca="1" si="107"/>
        <v>#N/A</v>
      </c>
      <c r="T691" s="6" t="e">
        <f t="shared" ca="1" si="108"/>
        <v>#N/A</v>
      </c>
      <c r="U691" s="6">
        <f t="shared" ca="1" si="109"/>
        <v>2</v>
      </c>
      <c r="V691" s="1">
        <f ca="1" xml:space="preserve">
IF($N691 = 5 + N("Presidente"),
    27000,
    IF($N691 = 6 + N("Vice-presidente"),
        23000,
        IF(OR($N691 = 8, $N691= 13, $N691 = 12) + N("Secretária bilíngue ou coordenador ou especialista"),
            8000,
            IF($N691 = 7 + N("Diretor"),
                15000,
                IF($N691 = 14 + N("Gerente"),
                    12000,
                    IF($N691 = 9 + N("Estagiário"),
                        705,
                        IF($N691 = 10 + N("Trainee"),
                            805,
                            IF($N691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IF($L691 = 7,
  500,
  IF($L691 = 8,
    1000,
    IF($L691 = 9,
      1500,
      IF($L691 = 10,
        2000,
        0
      )
    )
  )
)
+
N("Adicional no salário por área")
+
IF($M691 = 14 + N("Tecnologia da Informação"),
  120,
  IF($M691 = 16 + N("Vendas"),
    110,
    IF($M691 = 15 + N("Jurídico"),
      100,
      IF(OR($M691 = 8, $M691 = 9, $M691 = 11) + N("Recursos humanos ou comercial ou comunicação e marketing"),
        80,
        0
      )
    )
  )
)
+
N("Adicionando pegadinha")
+
IF(AND($M691 = 16, $L691 = 9, $N691 = 11) + N("Se for de vendas, com mestrado, analista sênior"),
  IF($J691 = 5,
    100,
    0
  )
  +
  IF($H691 = "M",
    200,
    0
  ),
  0
)</f>
        <v>8000</v>
      </c>
    </row>
    <row r="692" spans="1:22" x14ac:dyDescent="0.2">
      <c r="A692" s="7" cm="1">
        <f t="array" aca="1" ref="A692" ca="1">INDEX(Companies!$A:$A,RANDBETWEEN(2,COUNTA(Companies!$A:$A)),1)</f>
        <v>2</v>
      </c>
      <c r="B692" s="5">
        <f t="shared" si="100"/>
        <v>691</v>
      </c>
      <c r="C692" s="6">
        <f t="shared" ca="1" si="101"/>
        <v>1</v>
      </c>
      <c r="D692" s="7">
        <f ca="1">IF($B692 = 1 + N("Presidente"),
    127,
    IF($B692 = 2 + N("Vice-Presidente"),
        72,
        IF($B692 = 3 + N("Secretária bilíngue"),
            13,
            RANDBETWEEN(5,COUNT(Name!$A:$A) + 1)
        )
    )
)</f>
        <v>179</v>
      </c>
      <c r="E692" s="7" t="str">
        <f ca="1" xml:space="preserve">
VLOOKUP(
  $D692,
  Name!$A:$B,
  2,
  FALSE
)
&amp; " " &amp;
IF($B692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Isadora Oliveira Holanda</v>
      </c>
      <c r="F692" s="7">
        <v>2</v>
      </c>
      <c r="G692" s="7" t="str" cm="1">
        <f t="array" aca="1" ref="G692" ca="1">VLOOKUP(INDEX(States!$B:$B,RANDBETWEEN(2,COUNTA(States!$A:$A)),1),States!$B:$C,2,FALSE)</f>
        <v>Vila Real</v>
      </c>
      <c r="H692" s="7" t="str">
        <f ca="1">VLOOKUP($D692,Name!$A:$C,3,FALSE)</f>
        <v>F</v>
      </c>
      <c r="I692" s="7" cm="1">
        <f t="array" aca="1" ref="I692" ca="1">INDEX('Marital status'!$A:$A,RANDBETWEEN(2,COUNTA('Marital status'!$A:$A)),1)</f>
        <v>6</v>
      </c>
      <c r="J692" s="7">
        <f t="shared" ca="1" si="102"/>
        <v>2</v>
      </c>
      <c r="K692" s="8">
        <f t="shared" ca="1" si="103"/>
        <v>26220</v>
      </c>
      <c r="L692" s="6">
        <f t="shared" ca="1" si="104"/>
        <v>4</v>
      </c>
      <c r="M692" s="7">
        <f ca="1" xml:space="preserve">
  IF(OR($N692 = 2, $N692 = 3, $N692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92" s="6">
        <f t="shared" ca="1" si="105"/>
        <v>6</v>
      </c>
      <c r="O692" s="7" t="str">
        <f ca="1">VLOOKUP($N692,Roles!$A:$B,2,FALSE)</f>
        <v>Intern</v>
      </c>
      <c r="P692" s="6" t="e">
        <f t="shared" ca="1" si="106"/>
        <v>#N/A</v>
      </c>
      <c r="Q692" s="8">
        <f ca="1" xml:space="preserve">
IF(
  OR(
    $N692=5,$N692=6,$N692=7,$N692=8,$N692=14
  ),
  36161,
  IF(
     (
      (TODAY() - $K692) / 365
     ) &lt; 19,
      TODAY(),
      RANDBETWEEN(36161,TODAY())
  )
)</f>
        <v>36161</v>
      </c>
      <c r="R692" s="6">
        <f ca="1">RANDBETWEEN(2,COUNTA('Recruitment source'!$A:$A))</f>
        <v>8</v>
      </c>
      <c r="S692" s="8" t="e">
        <f t="shared" ca="1" si="107"/>
        <v>#N/A</v>
      </c>
      <c r="T692" s="6" t="e">
        <f t="shared" ca="1" si="108"/>
        <v>#N/A</v>
      </c>
      <c r="U692" s="6">
        <f t="shared" ca="1" si="109"/>
        <v>4</v>
      </c>
      <c r="V692" s="1">
        <f ca="1" xml:space="preserve">
IF($N692 = 5 + N("Presidente"),
    27000,
    IF($N692 = 6 + N("Vice-presidente"),
        23000,
        IF(OR($N692 = 8, $N692= 13, $N692 = 12) + N("Secretária bilíngue ou coordenador ou especialista"),
            8000,
            IF($N692 = 7 + N("Diretor"),
                15000,
                IF($N692 = 14 + N("Gerente"),
                    12000,
                    IF($N692 = 9 + N("Estagiário"),
                        705,
                        IF($N692 = 10 + N("Trainee"),
                            805,
                            IF($N692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IF($L692 = 7,
  500,
  IF($L692 = 8,
    1000,
    IF($L692 = 9,
      1500,
      IF($L692 = 10,
        2000,
        0
      )
    )
  )
)
+
N("Adicional no salário por área")
+
IF($M692 = 14 + N("Tecnologia da Informação"),
  120,
  IF($M692 = 16 + N("Vendas"),
    110,
    IF($M692 = 15 + N("Jurídico"),
      100,
      IF(OR($M692 = 8, $M692 = 9, $M692 = 11) + N("Recursos humanos ou comercial ou comunicação e marketing"),
        80,
        0
      )
    )
  )
)
+
N("Adicionando pegadinha")
+
IF(AND($M692 = 16, $L692 = 9, $N692 = 11) + N("Se for de vendas, com mestrado, analista sênior"),
  IF($J692 = 5,
    100,
    0
  )
  +
  IF($H692 = "M",
    200,
    0
  ),
  0
)</f>
        <v>23000</v>
      </c>
    </row>
    <row r="693" spans="1:22" x14ac:dyDescent="0.2">
      <c r="A693" s="7" cm="1">
        <f t="array" aca="1" ref="A693" ca="1">INDEX(Companies!$A:$A,RANDBETWEEN(2,COUNTA(Companies!$A:$A)),1)</f>
        <v>2</v>
      </c>
      <c r="B693" s="5">
        <f t="shared" si="100"/>
        <v>692</v>
      </c>
      <c r="C693" s="6">
        <f t="shared" ca="1" si="101"/>
        <v>1</v>
      </c>
      <c r="D693" s="7">
        <f ca="1">IF($B693 = 1 + N("Presidente"),
    127,
    IF($B693 = 2 + N("Vice-Presidente"),
        72,
        IF($B693 = 3 + N("Secretária bilíngue"),
            13,
            RANDBETWEEN(5,COUNT(Name!$A:$A) + 1)
        )
    )
)</f>
        <v>299</v>
      </c>
      <c r="E693" s="7" t="str">
        <f ca="1" xml:space="preserve">
VLOOKUP(
  $D693,
  Name!$A:$B,
  2,
  FALSE
)
&amp; " " &amp;
IF($B693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Barboza Pimentel</v>
      </c>
      <c r="F693" s="7">
        <v>2</v>
      </c>
      <c r="G693" s="7" t="str" cm="1">
        <f t="array" aca="1" ref="G693" ca="1">VLOOKUP(INDEX(States!$B:$B,RANDBETWEEN(2,COUNTA(States!$A:$A)),1),States!$B:$C,2,FALSE)</f>
        <v>Faro</v>
      </c>
      <c r="H693" s="7" t="str">
        <f ca="1">VLOOKUP($D693,Name!$A:$C,3,FALSE)</f>
        <v>F</v>
      </c>
      <c r="I693" s="7" cm="1">
        <f t="array" aca="1" ref="I693" ca="1">INDEX('Marital status'!$A:$A,RANDBETWEEN(2,COUNTA('Marital status'!$A:$A)),1)</f>
        <v>6</v>
      </c>
      <c r="J693" s="7">
        <f t="shared" ca="1" si="102"/>
        <v>4</v>
      </c>
      <c r="K693" s="8">
        <f t="shared" ca="1" si="103"/>
        <v>35948</v>
      </c>
      <c r="L693" s="6">
        <f t="shared" ca="1" si="104"/>
        <v>5</v>
      </c>
      <c r="M693" s="7">
        <f ca="1" xml:space="preserve">
  IF(OR($N693 = 2, $N693 = 3, $N693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693" s="6">
        <f t="shared" ca="1" si="105"/>
        <v>8</v>
      </c>
      <c r="O693" s="7" t="str">
        <f ca="1">VLOOKUP($N693,Roles!$A:$B,2,FALSE)</f>
        <v>Analyst</v>
      </c>
      <c r="P693" s="6">
        <f t="shared" ca="1" si="106"/>
        <v>4</v>
      </c>
      <c r="Q693" s="8">
        <f ca="1" xml:space="preserve">
IF(
  OR(
    $N693=5,$N693=6,$N693=7,$N693=8,$N693=14
  ),
  36161,
  IF(
     (
      (TODAY() - $K693) / 365
     ) &lt; 19,
      TODAY(),
      RANDBETWEEN(36161,TODAY())
  )
)</f>
        <v>36161</v>
      </c>
      <c r="R693" s="6">
        <f ca="1">RANDBETWEEN(2,COUNTA('Recruitment source'!$A:$A))</f>
        <v>6</v>
      </c>
      <c r="S693" s="8" t="e">
        <f t="shared" ca="1" si="107"/>
        <v>#N/A</v>
      </c>
      <c r="T693" s="6" t="e">
        <f t="shared" ca="1" si="108"/>
        <v>#N/A</v>
      </c>
      <c r="U693" s="6">
        <f t="shared" ca="1" si="109"/>
        <v>3</v>
      </c>
      <c r="V693" s="1">
        <f ca="1" xml:space="preserve">
IF($N693 = 5 + N("Presidente"),
    27000,
    IF($N693 = 6 + N("Vice-presidente"),
        23000,
        IF(OR($N693 = 8, $N693= 13, $N693 = 12) + N("Secretária bilíngue ou coordenador ou especialista"),
            8000,
            IF($N693 = 7 + N("Diretor"),
                15000,
                IF($N693 = 14 + N("Gerente"),
                    12000,
                    IF($N693 = 9 + N("Estagiário"),
                        705,
                        IF($N693 = 10 + N("Trainee"),
                            805,
                            IF($N693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IF($L693 = 7,
  500,
  IF($L693 = 8,
    1000,
    IF($L693 = 9,
      1500,
      IF($L693 = 10,
        2000,
        0
      )
    )
  )
)
+
N("Adicional no salário por área")
+
IF($M693 = 14 + N("Tecnologia da Informação"),
  120,
  IF($M693 = 16 + N("Vendas"),
    110,
    IF($M693 = 15 + N("Jurídico"),
      100,
      IF(OR($M693 = 8, $M693 = 9, $M693 = 11) + N("Recursos humanos ou comercial ou comunicação e marketing"),
        80,
        0
      )
    )
  )
)
+
N("Adicionando pegadinha")
+
IF(AND($M693 = 16, $L693 = 9, $N693 = 11) + N("Se for de vendas, com mestrado, analista sênior"),
  IF($J693 = 5,
    100,
    0
  )
  +
  IF($H693 = "M",
    200,
    0
  ),
  0
)</f>
        <v>8000</v>
      </c>
    </row>
    <row r="694" spans="1:22" x14ac:dyDescent="0.2">
      <c r="A694" s="7" cm="1">
        <f t="array" aca="1" ref="A694" ca="1">INDEX(Companies!$A:$A,RANDBETWEEN(2,COUNTA(Companies!$A:$A)),1)</f>
        <v>2</v>
      </c>
      <c r="B694" s="5">
        <f t="shared" si="100"/>
        <v>693</v>
      </c>
      <c r="C694" s="6">
        <f t="shared" ca="1" si="101"/>
        <v>1</v>
      </c>
      <c r="D694" s="7">
        <f ca="1">IF($B694 = 1 + N("Presidente"),
    127,
    IF($B694 = 2 + N("Vice-Presidente"),
        72,
        IF($B694 = 3 + N("Secretária bilíngue"),
            13,
            RANDBETWEEN(5,COUNT(Name!$A:$A) + 1)
        )
    )
)</f>
        <v>45</v>
      </c>
      <c r="E694" s="7" t="str">
        <f ca="1" xml:space="preserve">
VLOOKUP(
  $D694,
  Name!$A:$B,
  2,
  FALSE
)
&amp; " " &amp;
IF($B694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Leitão Saragoça</v>
      </c>
      <c r="F694" s="7">
        <v>2</v>
      </c>
      <c r="G694" s="7" t="str" cm="1">
        <f t="array" aca="1" ref="G694" ca="1">VLOOKUP(INDEX(States!$B:$B,RANDBETWEEN(2,COUNTA(States!$A:$A)),1),States!$B:$C,2,FALSE)</f>
        <v>Viseu</v>
      </c>
      <c r="H694" s="7" t="str">
        <f ca="1">VLOOKUP($D694,Name!$A:$C,3,FALSE)</f>
        <v>F</v>
      </c>
      <c r="I694" s="7" cm="1">
        <f t="array" aca="1" ref="I694" ca="1">INDEX('Marital status'!$A:$A,RANDBETWEEN(2,COUNTA('Marital status'!$A:$A)),1)</f>
        <v>3</v>
      </c>
      <c r="J694" s="7">
        <f t="shared" ca="1" si="102"/>
        <v>2</v>
      </c>
      <c r="K694" s="8">
        <f t="shared" ca="1" si="103"/>
        <v>33200</v>
      </c>
      <c r="L694" s="6">
        <f t="shared" ca="1" si="104"/>
        <v>4</v>
      </c>
      <c r="M694" s="7">
        <f ca="1" xml:space="preserve">
  IF(OR($N694 = 2, $N694 = 3, $N694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94" s="6">
        <f t="shared" ca="1" si="105"/>
        <v>7</v>
      </c>
      <c r="O694" s="7" t="str">
        <f ca="1">VLOOKUP($N694,Roles!$A:$B,2,FALSE)</f>
        <v>Trainee</v>
      </c>
      <c r="P694" s="6" t="e">
        <f t="shared" ca="1" si="106"/>
        <v>#N/A</v>
      </c>
      <c r="Q694" s="8">
        <f ca="1" xml:space="preserve">
IF(
  OR(
    $N694=5,$N694=6,$N694=7,$N694=8,$N694=14
  ),
  36161,
  IF(
     (
      (TODAY() - $K694) / 365
     ) &lt; 19,
      TODAY(),
      RANDBETWEEN(36161,TODAY())
  )
)</f>
        <v>36161</v>
      </c>
      <c r="R694" s="6">
        <f ca="1">RANDBETWEEN(2,COUNTA('Recruitment source'!$A:$A))</f>
        <v>11</v>
      </c>
      <c r="S694" s="8" t="e">
        <f t="shared" ca="1" si="107"/>
        <v>#N/A</v>
      </c>
      <c r="T694" s="6" t="e">
        <f t="shared" ca="1" si="108"/>
        <v>#N/A</v>
      </c>
      <c r="U694" s="6">
        <f t="shared" ca="1" si="109"/>
        <v>4</v>
      </c>
      <c r="V694" s="1">
        <f ca="1" xml:space="preserve">
IF($N694 = 5 + N("Presidente"),
    27000,
    IF($N694 = 6 + N("Vice-presidente"),
        23000,
        IF(OR($N694 = 8, $N694= 13, $N694 = 12) + N("Secretária bilíngue ou coordenador ou especialista"),
            8000,
            IF($N694 = 7 + N("Diretor"),
                15000,
                IF($N694 = 14 + N("Gerente"),
                    12000,
                    IF($N694 = 9 + N("Estagiário"),
                        705,
                        IF($N694 = 10 + N("Trainee"),
                            805,
                            IF($N694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IF($L694 = 7,
  500,
  IF($L694 = 8,
    1000,
    IF($L694 = 9,
      1500,
      IF($L694 = 10,
        2000,
        0
      )
    )
  )
)
+
N("Adicional no salário por área")
+
IF($M694 = 14 + N("Tecnologia da Informação"),
  120,
  IF($M694 = 16 + N("Vendas"),
    110,
    IF($M694 = 15 + N("Jurídico"),
      100,
      IF(OR($M694 = 8, $M694 = 9, $M694 = 11) + N("Recursos humanos ou comercial ou comunicação e marketing"),
        80,
        0
      )
    )
  )
)
+
N("Adicionando pegadinha")
+
IF(AND($M694 = 16, $L694 = 9, $N694 = 11) + N("Se for de vendas, com mestrado, analista sênior"),
  IF($J694 = 5,
    100,
    0
  )
  +
  IF($H694 = "M",
    200,
    0
  ),
  0
)</f>
        <v>15000</v>
      </c>
    </row>
    <row r="695" spans="1:22" x14ac:dyDescent="0.2">
      <c r="A695" s="7" cm="1">
        <f t="array" aca="1" ref="A695" ca="1">INDEX(Companies!$A:$A,RANDBETWEEN(2,COUNTA(Companies!$A:$A)),1)</f>
        <v>2</v>
      </c>
      <c r="B695" s="5">
        <f t="shared" si="100"/>
        <v>694</v>
      </c>
      <c r="C695" s="6">
        <f t="shared" ca="1" si="101"/>
        <v>1</v>
      </c>
      <c r="D695" s="7">
        <f ca="1">IF($B695 = 1 + N("Presidente"),
    127,
    IF($B695 = 2 + N("Vice-Presidente"),
        72,
        IF($B695 = 3 + N("Secretária bilíngue"),
            13,
            RANDBETWEEN(5,COUNT(Name!$A:$A) + 1)
        )
    )
)</f>
        <v>281</v>
      </c>
      <c r="E695" s="7" t="str">
        <f ca="1" xml:space="preserve">
VLOOKUP(
  $D695,
  Name!$A:$B,
  2,
  FALSE
)
&amp; " " &amp;
IF($B695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Frois Alvim</v>
      </c>
      <c r="F695" s="7">
        <v>2</v>
      </c>
      <c r="G695" s="7" t="str" cm="1">
        <f t="array" aca="1" ref="G695" ca="1">VLOOKUP(INDEX(States!$B:$B,RANDBETWEEN(2,COUNTA(States!$A:$A)),1),States!$B:$C,2,FALSE)</f>
        <v>Brangança</v>
      </c>
      <c r="H695" s="7" t="str">
        <f ca="1">VLOOKUP($D695,Name!$A:$C,3,FALSE)</f>
        <v>F</v>
      </c>
      <c r="I695" s="7" cm="1">
        <f t="array" aca="1" ref="I695" ca="1">INDEX('Marital status'!$A:$A,RANDBETWEEN(2,COUNTA('Marital status'!$A:$A)),1)</f>
        <v>4</v>
      </c>
      <c r="J695" s="7">
        <f t="shared" ca="1" si="102"/>
        <v>2</v>
      </c>
      <c r="K695" s="8">
        <f t="shared" ca="1" si="103"/>
        <v>34775</v>
      </c>
      <c r="L695" s="6">
        <f t="shared" ca="1" si="104"/>
        <v>5</v>
      </c>
      <c r="M695" s="7">
        <f ca="1" xml:space="preserve">
  IF(OR($N695 = 2, $N695 = 3, $N695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695" s="6">
        <f t="shared" ca="1" si="105"/>
        <v>8</v>
      </c>
      <c r="O695" s="7" t="str">
        <f ca="1">VLOOKUP($N695,Roles!$A:$B,2,FALSE)</f>
        <v>Analyst</v>
      </c>
      <c r="P695" s="6">
        <f t="shared" ca="1" si="106"/>
        <v>3</v>
      </c>
      <c r="Q695" s="8">
        <f ca="1" xml:space="preserve">
IF(
  OR(
    $N695=5,$N695=6,$N695=7,$N695=8,$N695=14
  ),
  36161,
  IF(
     (
      (TODAY() - $K695) / 365
     ) &lt; 19,
      TODAY(),
      RANDBETWEEN(36161,TODAY())
  )
)</f>
        <v>36161</v>
      </c>
      <c r="R695" s="6">
        <f ca="1">RANDBETWEEN(2,COUNTA('Recruitment source'!$A:$A))</f>
        <v>2</v>
      </c>
      <c r="S695" s="8" t="e">
        <f t="shared" ca="1" si="107"/>
        <v>#N/A</v>
      </c>
      <c r="T695" s="6" t="e">
        <f t="shared" ca="1" si="108"/>
        <v>#N/A</v>
      </c>
      <c r="U695" s="6">
        <f t="shared" ca="1" si="109"/>
        <v>5</v>
      </c>
      <c r="V695" s="1">
        <f ca="1" xml:space="preserve">
IF($N695 = 5 + N("Presidente"),
    27000,
    IF($N695 = 6 + N("Vice-presidente"),
        23000,
        IF(OR($N695 = 8, $N695= 13, $N695 = 12) + N("Secretária bilíngue ou coordenador ou especialista"),
            8000,
            IF($N695 = 7 + N("Diretor"),
                15000,
                IF($N695 = 14 + N("Gerente"),
                    12000,
                    IF($N695 = 9 + N("Estagiário"),
                        705,
                        IF($N695 = 10 + N("Trainee"),
                            805,
                            IF($N695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IF($L695 = 7,
  500,
  IF($L695 = 8,
    1000,
    IF($L695 = 9,
      1500,
      IF($L695 = 10,
        2000,
        0
      )
    )
  )
)
+
N("Adicional no salário por área")
+
IF($M695 = 14 + N("Tecnologia da Informação"),
  120,
  IF($M695 = 16 + N("Vendas"),
    110,
    IF($M695 = 15 + N("Jurídico"),
      100,
      IF(OR($M695 = 8, $M695 = 9, $M695 = 11) + N("Recursos humanos ou comercial ou comunicação e marketing"),
        80,
        0
      )
    )
  )
)
+
N("Adicionando pegadinha")
+
IF(AND($M695 = 16, $L695 = 9, $N695 = 11) + N("Se for de vendas, com mestrado, analista sênior"),
  IF($J695 = 5,
    100,
    0
  )
  +
  IF($H695 = "M",
    200,
    0
  ),
  0
)</f>
        <v>8000</v>
      </c>
    </row>
    <row r="696" spans="1:22" x14ac:dyDescent="0.2">
      <c r="A696" s="7" cm="1">
        <f t="array" aca="1" ref="A696" ca="1">INDEX(Companies!$A:$A,RANDBETWEEN(2,COUNTA(Companies!$A:$A)),1)</f>
        <v>2</v>
      </c>
      <c r="B696" s="5">
        <f t="shared" si="100"/>
        <v>695</v>
      </c>
      <c r="C696" s="6">
        <f t="shared" ca="1" si="101"/>
        <v>1</v>
      </c>
      <c r="D696" s="7">
        <f ca="1">IF($B696 = 1 + N("Presidente"),
    127,
    IF($B696 = 2 + N("Vice-Presidente"),
        72,
        IF($B696 = 3 + N("Secretária bilíngue"),
            13,
            RANDBETWEEN(5,COUNT(Name!$A:$A) + 1)
        )
    )
)</f>
        <v>227</v>
      </c>
      <c r="E696" s="7" t="str">
        <f ca="1" xml:space="preserve">
VLOOKUP(
  $D696,
  Name!$A:$B,
  2,
  FALSE
)
&amp; " " &amp;
IF($B696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Sousa Barros</v>
      </c>
      <c r="F696" s="7">
        <v>2</v>
      </c>
      <c r="G696" s="7" t="str" cm="1">
        <f t="array" aca="1" ref="G696" ca="1">VLOOKUP(INDEX(States!$B:$B,RANDBETWEEN(2,COUNTA(States!$A:$A)),1),States!$B:$C,2,FALSE)</f>
        <v>braga</v>
      </c>
      <c r="H696" s="7" t="str">
        <f ca="1">VLOOKUP($D696,Name!$A:$C,3,FALSE)</f>
        <v>F</v>
      </c>
      <c r="I696" s="7" cm="1">
        <f t="array" aca="1" ref="I696" ca="1">INDEX('Marital status'!$A:$A,RANDBETWEEN(2,COUNTA('Marital status'!$A:$A)),1)</f>
        <v>5</v>
      </c>
      <c r="J696" s="7">
        <f t="shared" ca="1" si="102"/>
        <v>2</v>
      </c>
      <c r="K696" s="8">
        <f t="shared" ca="1" si="103"/>
        <v>30038</v>
      </c>
      <c r="L696" s="6">
        <f t="shared" ca="1" si="104"/>
        <v>4</v>
      </c>
      <c r="M696" s="7">
        <f ca="1" xml:space="preserve">
  IF(OR($N696 = 2, $N696 = 3, $N696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696" s="6">
        <f t="shared" ca="1" si="105"/>
        <v>7</v>
      </c>
      <c r="O696" s="7" t="str">
        <f ca="1">VLOOKUP($N696,Roles!$A:$B,2,FALSE)</f>
        <v>Trainee</v>
      </c>
      <c r="P696" s="6" t="e">
        <f t="shared" ca="1" si="106"/>
        <v>#N/A</v>
      </c>
      <c r="Q696" s="8">
        <f ca="1" xml:space="preserve">
IF(
  OR(
    $N696=5,$N696=6,$N696=7,$N696=8,$N696=14
  ),
  36161,
  IF(
     (
      (TODAY() - $K696) / 365
     ) &lt; 19,
      TODAY(),
      RANDBETWEEN(36161,TODAY())
  )
)</f>
        <v>36161</v>
      </c>
      <c r="R696" s="6">
        <f ca="1">RANDBETWEEN(2,COUNTA('Recruitment source'!$A:$A))</f>
        <v>5</v>
      </c>
      <c r="S696" s="8" t="e">
        <f t="shared" ca="1" si="107"/>
        <v>#N/A</v>
      </c>
      <c r="T696" s="6" t="e">
        <f t="shared" ca="1" si="108"/>
        <v>#N/A</v>
      </c>
      <c r="U696" s="6">
        <f t="shared" ca="1" si="109"/>
        <v>2</v>
      </c>
      <c r="V696" s="1">
        <f ca="1" xml:space="preserve">
IF($N696 = 5 + N("Presidente"),
    27000,
    IF($N696 = 6 + N("Vice-presidente"),
        23000,
        IF(OR($N696 = 8, $N696= 13, $N696 = 12) + N("Secretária bilíngue ou coordenador ou especialista"),
            8000,
            IF($N696 = 7 + N("Diretor"),
                15000,
                IF($N696 = 14 + N("Gerente"),
                    12000,
                    IF($N696 = 9 + N("Estagiário"),
                        705,
                        IF($N696 = 10 + N("Trainee"),
                            805,
                            IF($N696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IF($L696 = 7,
  500,
  IF($L696 = 8,
    1000,
    IF($L696 = 9,
      1500,
      IF($L696 = 10,
        2000,
        0
      )
    )
  )
)
+
N("Adicional no salário por área")
+
IF($M696 = 14 + N("Tecnologia da Informação"),
  120,
  IF($M696 = 16 + N("Vendas"),
    110,
    IF($M696 = 15 + N("Jurídico"),
      100,
      IF(OR($M696 = 8, $M696 = 9, $M696 = 11) + N("Recursos humanos ou comercial ou comunicação e marketing"),
        80,
        0
      )
    )
  )
)
+
N("Adicionando pegadinha")
+
IF(AND($M696 = 16, $L696 = 9, $N696 = 11) + N("Se for de vendas, com mestrado, analista sênior"),
  IF($J696 = 5,
    100,
    0
  )
  +
  IF($H696 = "M",
    200,
    0
  ),
  0
)</f>
        <v>15000</v>
      </c>
    </row>
    <row r="697" spans="1:22" x14ac:dyDescent="0.2">
      <c r="A697" s="7" cm="1">
        <f t="array" aca="1" ref="A697" ca="1">INDEX(Companies!$A:$A,RANDBETWEEN(2,COUNTA(Companies!$A:$A)),1)</f>
        <v>2</v>
      </c>
      <c r="B697" s="5">
        <f t="shared" si="100"/>
        <v>696</v>
      </c>
      <c r="C697" s="6">
        <f t="shared" ca="1" si="101"/>
        <v>1</v>
      </c>
      <c r="D697" s="7">
        <f ca="1">IF($B697 = 1 + N("Presidente"),
    127,
    IF($B697 = 2 + N("Vice-Presidente"),
        72,
        IF($B697 = 3 + N("Secretária bilíngue"),
            13,
            RANDBETWEEN(5,COUNT(Name!$A:$A) + 1)
        )
    )
)</f>
        <v>216</v>
      </c>
      <c r="E697" s="7" t="str">
        <f ca="1" xml:space="preserve">
VLOOKUP(
  $D697,
  Name!$A:$B,
  2,
  FALSE
)
&amp; " " &amp;
IF($B697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Oliveira Cunha</v>
      </c>
      <c r="F697" s="7">
        <v>2</v>
      </c>
      <c r="G697" s="7" t="str" cm="1">
        <f t="array" aca="1" ref="G697" ca="1">VLOOKUP(INDEX(States!$B:$B,RANDBETWEEN(2,COUNTA(States!$A:$A)),1),States!$B:$C,2,FALSE)</f>
        <v>Viana do Castelo</v>
      </c>
      <c r="H697" s="7" t="str">
        <f ca="1">VLOOKUP($D697,Name!$A:$C,3,FALSE)</f>
        <v>F</v>
      </c>
      <c r="I697" s="7" cm="1">
        <f t="array" aca="1" ref="I697" ca="1">INDEX('Marital status'!$A:$A,RANDBETWEEN(2,COUNTA('Marital status'!$A:$A)),1)</f>
        <v>6</v>
      </c>
      <c r="J697" s="7">
        <f t="shared" ca="1" si="102"/>
        <v>2</v>
      </c>
      <c r="K697" s="8">
        <f t="shared" ca="1" si="103"/>
        <v>36326</v>
      </c>
      <c r="L697" s="6">
        <f t="shared" ca="1" si="104"/>
        <v>4</v>
      </c>
      <c r="M697" s="7">
        <f ca="1" xml:space="preserve">
  IF(OR($N697 = 2, $N697 = 3, $N697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97" s="6">
        <f t="shared" ca="1" si="105"/>
        <v>8</v>
      </c>
      <c r="O697" s="7" t="str">
        <f ca="1">VLOOKUP($N697,Roles!$A:$B,2,FALSE)</f>
        <v>Analyst</v>
      </c>
      <c r="P697" s="6">
        <f t="shared" ca="1" si="106"/>
        <v>4</v>
      </c>
      <c r="Q697" s="8">
        <f ca="1" xml:space="preserve">
IF(
  OR(
    $N697=5,$N697=6,$N697=7,$N697=8,$N697=14
  ),
  36161,
  IF(
     (
      (TODAY() - $K697) / 365
     ) &lt; 19,
      TODAY(),
      RANDBETWEEN(36161,TODAY())
  )
)</f>
        <v>36161</v>
      </c>
      <c r="R697" s="6">
        <f ca="1">RANDBETWEEN(2,COUNTA('Recruitment source'!$A:$A))</f>
        <v>8</v>
      </c>
      <c r="S697" s="8" t="e">
        <f t="shared" ca="1" si="107"/>
        <v>#N/A</v>
      </c>
      <c r="T697" s="6" t="e">
        <f t="shared" ca="1" si="108"/>
        <v>#N/A</v>
      </c>
      <c r="U697" s="6">
        <f t="shared" ca="1" si="109"/>
        <v>2</v>
      </c>
      <c r="V697" s="1">
        <f ca="1" xml:space="preserve">
IF($N697 = 5 + N("Presidente"),
    27000,
    IF($N697 = 6 + N("Vice-presidente"),
        23000,
        IF(OR($N697 = 8, $N697= 13, $N697 = 12) + N("Secretária bilíngue ou coordenador ou especialista"),
            8000,
            IF($N697 = 7 + N("Diretor"),
                15000,
                IF($N697 = 14 + N("Gerente"),
                    12000,
                    IF($N697 = 9 + N("Estagiário"),
                        705,
                        IF($N697 = 10 + N("Trainee"),
                            805,
                            IF($N697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IF($L697 = 7,
  500,
  IF($L697 = 8,
    1000,
    IF($L697 = 9,
      1500,
      IF($L697 = 10,
        2000,
        0
      )
    )
  )
)
+
N("Adicional no salário por área")
+
IF($M697 = 14 + N("Tecnologia da Informação"),
  120,
  IF($M697 = 16 + N("Vendas"),
    110,
    IF($M697 = 15 + N("Jurídico"),
      100,
      IF(OR($M697 = 8, $M697 = 9, $M697 = 11) + N("Recursos humanos ou comercial ou comunicação e marketing"),
        80,
        0
      )
    )
  )
)
+
N("Adicionando pegadinha")
+
IF(AND($M697 = 16, $L697 = 9, $N697 = 11) + N("Se for de vendas, com mestrado, analista sênior"),
  IF($J697 = 5,
    100,
    0
  )
  +
  IF($H697 = "M",
    200,
    0
  ),
  0
)</f>
        <v>8000</v>
      </c>
    </row>
    <row r="698" spans="1:22" x14ac:dyDescent="0.2">
      <c r="A698" s="7" cm="1">
        <f t="array" aca="1" ref="A698" ca="1">INDEX(Companies!$A:$A,RANDBETWEEN(2,COUNTA(Companies!$A:$A)),1)</f>
        <v>2</v>
      </c>
      <c r="B698" s="5">
        <f t="shared" si="100"/>
        <v>697</v>
      </c>
      <c r="C698" s="6">
        <f t="shared" ca="1" si="101"/>
        <v>1</v>
      </c>
      <c r="D698" s="7">
        <f ca="1">IF($B698 = 1 + N("Presidente"),
    127,
    IF($B698 = 2 + N("Vice-Presidente"),
        72,
        IF($B698 = 3 + N("Secretária bilíngue"),
            13,
            RANDBETWEEN(5,COUNT(Name!$A:$A) + 1)
        )
    )
)</f>
        <v>262</v>
      </c>
      <c r="E698" s="7" t="str">
        <f ca="1" xml:space="preserve">
VLOOKUP(
  $D698,
  Name!$A:$B,
  2,
  FALSE
)
&amp; " " &amp;
IF($B698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Silva Sousa</v>
      </c>
      <c r="F698" s="7">
        <v>2</v>
      </c>
      <c r="G698" s="7" t="str" cm="1">
        <f t="array" aca="1" ref="G698" ca="1">VLOOKUP(INDEX(States!$B:$B,RANDBETWEEN(2,COUNTA(States!$A:$A)),1),States!$B:$C,2,FALSE)</f>
        <v xml:space="preserve"> Setúbal </v>
      </c>
      <c r="H698" s="7" t="str">
        <f ca="1">VLOOKUP($D698,Name!$A:$C,3,FALSE)</f>
        <v>F</v>
      </c>
      <c r="I698" s="7" cm="1">
        <f t="array" aca="1" ref="I698" ca="1">INDEX('Marital status'!$A:$A,RANDBETWEEN(2,COUNTA('Marital status'!$A:$A)),1)</f>
        <v>6</v>
      </c>
      <c r="J698" s="7">
        <f t="shared" ca="1" si="102"/>
        <v>2</v>
      </c>
      <c r="K698" s="8">
        <f t="shared" ca="1" si="103"/>
        <v>29068</v>
      </c>
      <c r="L698" s="6">
        <f t="shared" ca="1" si="104"/>
        <v>4</v>
      </c>
      <c r="M698" s="7">
        <f ca="1" xml:space="preserve">
  IF(OR($N698 = 2, $N698 = 3, $N698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698" s="6">
        <f t="shared" ca="1" si="105"/>
        <v>7</v>
      </c>
      <c r="O698" s="7" t="str">
        <f ca="1">VLOOKUP($N698,Roles!$A:$B,2,FALSE)</f>
        <v>Trainee</v>
      </c>
      <c r="P698" s="6" t="e">
        <f t="shared" ca="1" si="106"/>
        <v>#N/A</v>
      </c>
      <c r="Q698" s="8">
        <f ca="1" xml:space="preserve">
IF(
  OR(
    $N698=5,$N698=6,$N698=7,$N698=8,$N698=14
  ),
  36161,
  IF(
     (
      (TODAY() - $K698) / 365
     ) &lt; 19,
      TODAY(),
      RANDBETWEEN(36161,TODAY())
  )
)</f>
        <v>36161</v>
      </c>
      <c r="R698" s="6">
        <f ca="1">RANDBETWEEN(2,COUNTA('Recruitment source'!$A:$A))</f>
        <v>8</v>
      </c>
      <c r="S698" s="8" t="e">
        <f t="shared" ca="1" si="107"/>
        <v>#N/A</v>
      </c>
      <c r="T698" s="6" t="e">
        <f t="shared" ca="1" si="108"/>
        <v>#N/A</v>
      </c>
      <c r="U698" s="6">
        <f t="shared" ca="1" si="109"/>
        <v>2</v>
      </c>
      <c r="V698" s="1">
        <f ca="1" xml:space="preserve">
IF($N698 = 5 + N("Presidente"),
    27000,
    IF($N698 = 6 + N("Vice-presidente"),
        23000,
        IF(OR($N698 = 8, $N698= 13, $N698 = 12) + N("Secretária bilíngue ou coordenador ou especialista"),
            8000,
            IF($N698 = 7 + N("Diretor"),
                15000,
                IF($N698 = 14 + N("Gerente"),
                    12000,
                    IF($N698 = 9 + N("Estagiário"),
                        705,
                        IF($N698 = 10 + N("Trainee"),
                            805,
                            IF($N698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IF($L698 = 7,
  500,
  IF($L698 = 8,
    1000,
    IF($L698 = 9,
      1500,
      IF($L698 = 10,
        2000,
        0
      )
    )
  )
)
+
N("Adicional no salário por área")
+
IF($M698 = 14 + N("Tecnologia da Informação"),
  120,
  IF($M698 = 16 + N("Vendas"),
    110,
    IF($M698 = 15 + N("Jurídico"),
      100,
      IF(OR($M698 = 8, $M698 = 9, $M698 = 11) + N("Recursos humanos ou comercial ou comunicação e marketing"),
        80,
        0
      )
    )
  )
)
+
N("Adicionando pegadinha")
+
IF(AND($M698 = 16, $L698 = 9, $N698 = 11) + N("Se for de vendas, com mestrado, analista sênior"),
  IF($J698 = 5,
    100,
    0
  )
  +
  IF($H698 = "M",
    200,
    0
  ),
  0
)</f>
        <v>15000</v>
      </c>
    </row>
    <row r="699" spans="1:22" x14ac:dyDescent="0.2">
      <c r="A699" s="7" cm="1">
        <f t="array" aca="1" ref="A699" ca="1">INDEX(Companies!$A:$A,RANDBETWEEN(2,COUNTA(Companies!$A:$A)),1)</f>
        <v>2</v>
      </c>
      <c r="B699" s="5">
        <f t="shared" si="100"/>
        <v>698</v>
      </c>
      <c r="C699" s="6">
        <f t="shared" ca="1" si="101"/>
        <v>1</v>
      </c>
      <c r="D699" s="7">
        <f ca="1">IF($B699 = 1 + N("Presidente"),
    127,
    IF($B699 = 2 + N("Vice-Presidente"),
        72,
        IF($B699 = 3 + N("Secretária bilíngue"),
            13,
            RANDBETWEEN(5,COUNT(Name!$A:$A) + 1)
        )
    )
)</f>
        <v>317</v>
      </c>
      <c r="E699" s="7" t="str">
        <f ca="1" xml:space="preserve">
VLOOKUP(
  $D699,
  Name!$A:$B,
  2,
  FALSE
)
&amp; " " &amp;
IF($B699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Tavarez Pedroso</v>
      </c>
      <c r="F699" s="7">
        <v>2</v>
      </c>
      <c r="G699" s="7" t="str" cm="1">
        <f t="array" aca="1" ref="G699" ca="1">VLOOKUP(INDEX(States!$B:$B,RANDBETWEEN(2,COUNTA(States!$A:$A)),1),States!$B:$C,2,FALSE)</f>
        <v xml:space="preserve"> ÉVORA</v>
      </c>
      <c r="H699" s="7" t="str">
        <f ca="1">VLOOKUP($D699,Name!$A:$C,3,FALSE)</f>
        <v>M</v>
      </c>
      <c r="I699" s="7" cm="1">
        <f t="array" aca="1" ref="I699" ca="1">INDEX('Marital status'!$A:$A,RANDBETWEEN(2,COUNTA('Marital status'!$A:$A)),1)</f>
        <v>6</v>
      </c>
      <c r="J699" s="7">
        <f t="shared" ca="1" si="102"/>
        <v>2</v>
      </c>
      <c r="K699" s="8">
        <f t="shared" ca="1" si="103"/>
        <v>33333</v>
      </c>
      <c r="L699" s="6">
        <f t="shared" ca="1" si="104"/>
        <v>4</v>
      </c>
      <c r="M699" s="7">
        <f ca="1" xml:space="preserve">
  IF(OR($N699 = 2, $N699 = 3, $N699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699" s="6">
        <f t="shared" ca="1" si="105"/>
        <v>8</v>
      </c>
      <c r="O699" s="7" t="str">
        <f ca="1">VLOOKUP($N699,Roles!$A:$B,2,FALSE)</f>
        <v>Analyst</v>
      </c>
      <c r="P699" s="6">
        <f t="shared" ca="1" si="106"/>
        <v>4</v>
      </c>
      <c r="Q699" s="8">
        <f ca="1" xml:space="preserve">
IF(
  OR(
    $N699=5,$N699=6,$N699=7,$N699=8,$N699=14
  ),
  36161,
  IF(
     (
      (TODAY() - $K699) / 365
     ) &lt; 19,
      TODAY(),
      RANDBETWEEN(36161,TODAY())
  )
)</f>
        <v>36161</v>
      </c>
      <c r="R699" s="6">
        <f ca="1">RANDBETWEEN(2,COUNTA('Recruitment source'!$A:$A))</f>
        <v>6</v>
      </c>
      <c r="S699" s="8" t="e">
        <f t="shared" ca="1" si="107"/>
        <v>#N/A</v>
      </c>
      <c r="T699" s="6" t="e">
        <f t="shared" ca="1" si="108"/>
        <v>#N/A</v>
      </c>
      <c r="U699" s="6">
        <f t="shared" ca="1" si="109"/>
        <v>4</v>
      </c>
      <c r="V699" s="1">
        <f ca="1" xml:space="preserve">
IF($N699 = 5 + N("Presidente"),
    27000,
    IF($N699 = 6 + N("Vice-presidente"),
        23000,
        IF(OR($N699 = 8, $N699= 13, $N699 = 12) + N("Secretária bilíngue ou coordenador ou especialista"),
            8000,
            IF($N699 = 7 + N("Diretor"),
                15000,
                IF($N699 = 14 + N("Gerente"),
                    12000,
                    IF($N699 = 9 + N("Estagiário"),
                        705,
                        IF($N699 = 10 + N("Trainee"),
                            805,
                            IF($N699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IF($L699 = 7,
  500,
  IF($L699 = 8,
    1000,
    IF($L699 = 9,
      1500,
      IF($L699 = 10,
        2000,
        0
      )
    )
  )
)
+
N("Adicional no salário por área")
+
IF($M699 = 14 + N("Tecnologia da Informação"),
  120,
  IF($M699 = 16 + N("Vendas"),
    110,
    IF($M699 = 15 + N("Jurídico"),
      100,
      IF(OR($M699 = 8, $M699 = 9, $M699 = 11) + N("Recursos humanos ou comercial ou comunicação e marketing"),
        80,
        0
      )
    )
  )
)
+
N("Adicionando pegadinha")
+
IF(AND($M699 = 16, $L699 = 9, $N699 = 11) + N("Se for de vendas, com mestrado, analista sênior"),
  IF($J699 = 5,
    100,
    0
  )
  +
  IF($H699 = "M",
    200,
    0
  ),
  0
)</f>
        <v>8000</v>
      </c>
    </row>
    <row r="700" spans="1:22" x14ac:dyDescent="0.2">
      <c r="A700" s="7" cm="1">
        <f t="array" aca="1" ref="A700" ca="1">INDEX(Companies!$A:$A,RANDBETWEEN(2,COUNTA(Companies!$A:$A)),1)</f>
        <v>2</v>
      </c>
      <c r="B700" s="5">
        <f t="shared" si="100"/>
        <v>699</v>
      </c>
      <c r="C700" s="6">
        <f t="shared" ca="1" si="101"/>
        <v>1</v>
      </c>
      <c r="D700" s="7">
        <f ca="1">IF($B700 = 1 + N("Presidente"),
    127,
    IF($B700 = 2 + N("Vice-Presidente"),
        72,
        IF($B700 = 3 + N("Secretária bilíngue"),
            13,
            RANDBETWEEN(5,COUNT(Name!$A:$A) + 1)
        )
    )
)</f>
        <v>341</v>
      </c>
      <c r="E700" s="7" t="str">
        <f ca="1" xml:space="preserve">
VLOOKUP(
  $D700,
  Name!$A:$B,
  2,
  FALSE
)
&amp; " " &amp;
IF($B700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Moreira Salvador</v>
      </c>
      <c r="F700" s="7">
        <v>2</v>
      </c>
      <c r="G700" s="7" t="str" cm="1">
        <f t="array" aca="1" ref="G700" ca="1">VLOOKUP(INDEX(States!$B:$B,RANDBETWEEN(2,COUNTA(States!$A:$A)),1),States!$B:$C,2,FALSE)</f>
        <v>Castelo Branco</v>
      </c>
      <c r="H700" s="7" t="str">
        <f ca="1">VLOOKUP($D700,Name!$A:$C,3,FALSE)</f>
        <v>M</v>
      </c>
      <c r="I700" s="7" cm="1">
        <f t="array" aca="1" ref="I700" ca="1">INDEX('Marital status'!$A:$A,RANDBETWEEN(2,COUNTA('Marital status'!$A:$A)),1)</f>
        <v>6</v>
      </c>
      <c r="J700" s="7">
        <f t="shared" ca="1" si="102"/>
        <v>3</v>
      </c>
      <c r="K700" s="8">
        <f t="shared" ca="1" si="103"/>
        <v>26954</v>
      </c>
      <c r="L700" s="6">
        <f t="shared" ca="1" si="104"/>
        <v>4</v>
      </c>
      <c r="M700" s="7">
        <f ca="1" xml:space="preserve">
  IF(OR($N700 = 2, $N700 = 3, $N700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00" s="6">
        <f t="shared" ca="1" si="105"/>
        <v>6</v>
      </c>
      <c r="O700" s="7" t="str">
        <f ca="1">VLOOKUP($N700,Roles!$A:$B,2,FALSE)</f>
        <v>Intern</v>
      </c>
      <c r="P700" s="6" t="e">
        <f t="shared" ca="1" si="106"/>
        <v>#N/A</v>
      </c>
      <c r="Q700" s="8">
        <f ca="1" xml:space="preserve">
IF(
  OR(
    $N700=5,$N700=6,$N700=7,$N700=8,$N700=14
  ),
  36161,
  IF(
     (
      (TODAY() - $K700) / 365
     ) &lt; 19,
      TODAY(),
      RANDBETWEEN(36161,TODAY())
  )
)</f>
        <v>36161</v>
      </c>
      <c r="R700" s="6">
        <f ca="1">RANDBETWEEN(2,COUNTA('Recruitment source'!$A:$A))</f>
        <v>10</v>
      </c>
      <c r="S700" s="8" t="e">
        <f t="shared" ca="1" si="107"/>
        <v>#N/A</v>
      </c>
      <c r="T700" s="6" t="e">
        <f t="shared" ca="1" si="108"/>
        <v>#N/A</v>
      </c>
      <c r="U700" s="6">
        <f t="shared" ca="1" si="109"/>
        <v>4</v>
      </c>
      <c r="V700" s="1">
        <f ca="1" xml:space="preserve">
IF($N700 = 5 + N("Presidente"),
    27000,
    IF($N700 = 6 + N("Vice-presidente"),
        23000,
        IF(OR($N700 = 8, $N700= 13, $N700 = 12) + N("Secretária bilíngue ou coordenador ou especialista"),
            8000,
            IF($N700 = 7 + N("Diretor"),
                15000,
                IF($N700 = 14 + N("Gerente"),
                    12000,
                    IF($N700 = 9 + N("Estagiário"),
                        705,
                        IF($N700 = 10 + N("Trainee"),
                            805,
                            IF($N700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IF($L700 = 7,
  500,
  IF($L700 = 8,
    1000,
    IF($L700 = 9,
      1500,
      IF($L700 = 10,
        2000,
        0
      )
    )
  )
)
+
N("Adicional no salário por área")
+
IF($M700 = 14 + N("Tecnologia da Informação"),
  120,
  IF($M700 = 16 + N("Vendas"),
    110,
    IF($M700 = 15 + N("Jurídico"),
      100,
      IF(OR($M700 = 8, $M700 = 9, $M700 = 11) + N("Recursos humanos ou comercial ou comunicação e marketing"),
        80,
        0
      )
    )
  )
)
+
N("Adicionando pegadinha")
+
IF(AND($M700 = 16, $L700 = 9, $N700 = 11) + N("Se for de vendas, com mestrado, analista sênior"),
  IF($J700 = 5,
    100,
    0
  )
  +
  IF($H700 = "M",
    200,
    0
  ),
  0
)</f>
        <v>23000</v>
      </c>
    </row>
    <row r="701" spans="1:22" x14ac:dyDescent="0.2">
      <c r="A701" s="7" cm="1">
        <f t="array" aca="1" ref="A701" ca="1">INDEX(Companies!$A:$A,RANDBETWEEN(2,COUNTA(Companies!$A:$A)),1)</f>
        <v>2</v>
      </c>
      <c r="B701" s="5">
        <f t="shared" si="100"/>
        <v>700</v>
      </c>
      <c r="C701" s="6">
        <f t="shared" ca="1" si="101"/>
        <v>1</v>
      </c>
      <c r="D701" s="7">
        <f ca="1">IF($B701 = 1 + N("Presidente"),
    127,
    IF($B701 = 2 + N("Vice-Presidente"),
        72,
        IF($B701 = 3 + N("Secretária bilíngue"),
            13,
            RANDBETWEEN(5,COUNT(Name!$A:$A) + 1)
        )
    )
)</f>
        <v>328</v>
      </c>
      <c r="E701" s="7" t="str">
        <f ca="1" xml:space="preserve">
VLOOKUP(
  $D701,
  Name!$A:$B,
  2,
  FALSE
)
&amp; " " &amp;
IF($B701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Nunes Bispo</v>
      </c>
      <c r="F701" s="7">
        <v>2</v>
      </c>
      <c r="G701" s="7" t="str" cm="1">
        <f t="array" aca="1" ref="G701" ca="1">VLOOKUP(INDEX(States!$B:$B,RANDBETWEEN(2,COUNTA(States!$A:$A)),1),States!$B:$C,2,FALSE)</f>
        <v xml:space="preserve"> Setúbal </v>
      </c>
      <c r="H701" s="7" t="str">
        <f ca="1">VLOOKUP($D701,Name!$A:$C,3,FALSE)</f>
        <v>M</v>
      </c>
      <c r="I701" s="7" cm="1">
        <f t="array" aca="1" ref="I701" ca="1">INDEX('Marital status'!$A:$A,RANDBETWEEN(2,COUNTA('Marital status'!$A:$A)),1)</f>
        <v>5</v>
      </c>
      <c r="J701" s="7">
        <f t="shared" ca="1" si="102"/>
        <v>2</v>
      </c>
      <c r="K701" s="8">
        <f t="shared" ca="1" si="103"/>
        <v>33273</v>
      </c>
      <c r="L701" s="6">
        <f t="shared" ca="1" si="104"/>
        <v>5</v>
      </c>
      <c r="M701" s="7">
        <f ca="1" xml:space="preserve">
  IF(OR($N701 = 2, $N701 = 3, $N701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01" s="6">
        <f t="shared" ca="1" si="105"/>
        <v>8</v>
      </c>
      <c r="O701" s="7" t="str">
        <f ca="1">VLOOKUP($N701,Roles!$A:$B,2,FALSE)</f>
        <v>Analyst</v>
      </c>
      <c r="P701" s="6">
        <f t="shared" ca="1" si="106"/>
        <v>2</v>
      </c>
      <c r="Q701" s="8">
        <f ca="1" xml:space="preserve">
IF(
  OR(
    $N701=5,$N701=6,$N701=7,$N701=8,$N701=14
  ),
  36161,
  IF(
     (
      (TODAY() - $K701) / 365
     ) &lt; 19,
      TODAY(),
      RANDBETWEEN(36161,TODAY())
  )
)</f>
        <v>36161</v>
      </c>
      <c r="R701" s="6">
        <f ca="1">RANDBETWEEN(2,COUNTA('Recruitment source'!$A:$A))</f>
        <v>6</v>
      </c>
      <c r="S701" s="8" t="e">
        <f t="shared" ca="1" si="107"/>
        <v>#N/A</v>
      </c>
      <c r="T701" s="6" t="e">
        <f t="shared" ca="1" si="108"/>
        <v>#N/A</v>
      </c>
      <c r="U701" s="6">
        <f t="shared" ca="1" si="109"/>
        <v>3</v>
      </c>
      <c r="V701" s="1">
        <f ca="1" xml:space="preserve">
IF($N701 = 5 + N("Presidente"),
    27000,
    IF($N701 = 6 + N("Vice-presidente"),
        23000,
        IF(OR($N701 = 8, $N701= 13, $N701 = 12) + N("Secretária bilíngue ou coordenador ou especialista"),
            8000,
            IF($N701 = 7 + N("Diretor"),
                15000,
                IF($N701 = 14 + N("Gerente"),
                    12000,
                    IF($N701 = 9 + N("Estagiário"),
                        705,
                        IF($N701 = 10 + N("Trainee"),
                            805,
                            IF($N701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IF($L701 = 7,
  500,
  IF($L701 = 8,
    1000,
    IF($L701 = 9,
      1500,
      IF($L701 = 10,
        2000,
        0
      )
    )
  )
)
+
N("Adicional no salário por área")
+
IF($M701 = 14 + N("Tecnologia da Informação"),
  120,
  IF($M701 = 16 + N("Vendas"),
    110,
    IF($M701 = 15 + N("Jurídico"),
      100,
      IF(OR($M701 = 8, $M701 = 9, $M701 = 11) + N("Recursos humanos ou comercial ou comunicação e marketing"),
        80,
        0
      )
    )
  )
)
+
N("Adicionando pegadinha")
+
IF(AND($M701 = 16, $L701 = 9, $N701 = 11) + N("Se for de vendas, com mestrado, analista sênior"),
  IF($J701 = 5,
    100,
    0
  )
  +
  IF($H701 = "M",
    200,
    0
  ),
  0
)</f>
        <v>8000</v>
      </c>
    </row>
    <row r="702" spans="1:22" x14ac:dyDescent="0.2">
      <c r="A702" s="7" cm="1">
        <f t="array" aca="1" ref="A702" ca="1">INDEX(Companies!$A:$A,RANDBETWEEN(2,COUNTA(Companies!$A:$A)),1)</f>
        <v>2</v>
      </c>
      <c r="B702" s="5">
        <f t="shared" si="100"/>
        <v>701</v>
      </c>
      <c r="C702" s="6">
        <f t="shared" ca="1" si="101"/>
        <v>1</v>
      </c>
      <c r="D702" s="7">
        <f ca="1">IF($B702 = 1 + N("Presidente"),
    127,
    IF($B702 = 2 + N("Vice-Presidente"),
        72,
        IF($B702 = 3 + N("Secretária bilíngue"),
            13,
            RANDBETWEEN(5,COUNT(Name!$A:$A) + 1)
        )
    )
)</f>
        <v>200</v>
      </c>
      <c r="E702" s="7" t="str">
        <f ca="1" xml:space="preserve">
VLOOKUP(
  $D702,
  Name!$A:$B,
  2,
  FALSE
)
&amp; " " &amp;
IF($B702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Caruso Miranda</v>
      </c>
      <c r="F702" s="7">
        <v>2</v>
      </c>
      <c r="G702" s="7" t="str" cm="1">
        <f t="array" aca="1" ref="G702" ca="1">VLOOKUP(INDEX(States!$B:$B,RANDBETWEEN(2,COUNTA(States!$A:$A)),1),States!$B:$C,2,FALSE)</f>
        <v>AveirO</v>
      </c>
      <c r="H702" s="7" t="str">
        <f ca="1">VLOOKUP($D702,Name!$A:$C,3,FALSE)</f>
        <v>M</v>
      </c>
      <c r="I702" s="7" cm="1">
        <f t="array" aca="1" ref="I702" ca="1">INDEX('Marital status'!$A:$A,RANDBETWEEN(2,COUNTA('Marital status'!$A:$A)),1)</f>
        <v>6</v>
      </c>
      <c r="J702" s="7">
        <f t="shared" ca="1" si="102"/>
        <v>2</v>
      </c>
      <c r="K702" s="8">
        <f t="shared" ca="1" si="103"/>
        <v>32289</v>
      </c>
      <c r="L702" s="6">
        <f t="shared" ca="1" si="104"/>
        <v>4</v>
      </c>
      <c r="M702" s="7">
        <f ca="1" xml:space="preserve">
  IF(OR($N702 = 2, $N702 = 3, $N702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702" s="6">
        <f t="shared" ca="1" si="105"/>
        <v>6</v>
      </c>
      <c r="O702" s="7" t="str">
        <f ca="1">VLOOKUP($N702,Roles!$A:$B,2,FALSE)</f>
        <v>Intern</v>
      </c>
      <c r="P702" s="6" t="e">
        <f t="shared" ca="1" si="106"/>
        <v>#N/A</v>
      </c>
      <c r="Q702" s="8">
        <f ca="1" xml:space="preserve">
IF(
  OR(
    $N702=5,$N702=6,$N702=7,$N702=8,$N702=14
  ),
  36161,
  IF(
     (
      (TODAY() - $K702) / 365
     ) &lt; 19,
      TODAY(),
      RANDBETWEEN(36161,TODAY())
  )
)</f>
        <v>36161</v>
      </c>
      <c r="R702" s="6">
        <f ca="1">RANDBETWEEN(2,COUNTA('Recruitment source'!$A:$A))</f>
        <v>3</v>
      </c>
      <c r="S702" s="8" t="e">
        <f t="shared" ca="1" si="107"/>
        <v>#N/A</v>
      </c>
      <c r="T702" s="6" t="e">
        <f t="shared" ca="1" si="108"/>
        <v>#N/A</v>
      </c>
      <c r="U702" s="6">
        <f t="shared" ca="1" si="109"/>
        <v>5</v>
      </c>
      <c r="V702" s="1">
        <f ca="1" xml:space="preserve">
IF($N702 = 5 + N("Presidente"),
    27000,
    IF($N702 = 6 + N("Vice-presidente"),
        23000,
        IF(OR($N702 = 8, $N702= 13, $N702 = 12) + N("Secretária bilíngue ou coordenador ou especialista"),
            8000,
            IF($N702 = 7 + N("Diretor"),
                15000,
                IF($N702 = 14 + N("Gerente"),
                    12000,
                    IF($N702 = 9 + N("Estagiário"),
                        705,
                        IF($N702 = 10 + N("Trainee"),
                            805,
                            IF($N702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IF($L702 = 7,
  500,
  IF($L702 = 8,
    1000,
    IF($L702 = 9,
      1500,
      IF($L702 = 10,
        2000,
        0
      )
    )
  )
)
+
N("Adicional no salário por área")
+
IF($M702 = 14 + N("Tecnologia da Informação"),
  120,
  IF($M702 = 16 + N("Vendas"),
    110,
    IF($M702 = 15 + N("Jurídico"),
      100,
      IF(OR($M702 = 8, $M702 = 9, $M702 = 11) + N("Recursos humanos ou comercial ou comunicação e marketing"),
        80,
        0
      )
    )
  )
)
+
N("Adicionando pegadinha")
+
IF(AND($M702 = 16, $L702 = 9, $N702 = 11) + N("Se for de vendas, com mestrado, analista sênior"),
  IF($J702 = 5,
    100,
    0
  )
  +
  IF($H702 = "M",
    200,
    0
  ),
  0
)</f>
        <v>23080</v>
      </c>
    </row>
    <row r="703" spans="1:22" x14ac:dyDescent="0.2">
      <c r="A703" s="7" cm="1">
        <f t="array" aca="1" ref="A703" ca="1">INDEX(Companies!$A:$A,RANDBETWEEN(2,COUNTA(Companies!$A:$A)),1)</f>
        <v>2</v>
      </c>
      <c r="B703" s="5">
        <f t="shared" si="100"/>
        <v>702</v>
      </c>
      <c r="C703" s="6">
        <f t="shared" ca="1" si="101"/>
        <v>1</v>
      </c>
      <c r="D703" s="7">
        <f ca="1">IF($B703 = 1 + N("Presidente"),
    127,
    IF($B703 = 2 + N("Vice-Presidente"),
        72,
        IF($B703 = 3 + N("Secretária bilíngue"),
            13,
            RANDBETWEEN(5,COUNT(Name!$A:$A) + 1)
        )
    )
)</f>
        <v>132</v>
      </c>
      <c r="E703" s="7" t="str">
        <f ca="1" xml:space="preserve">
VLOOKUP(
  $D703,
  Name!$A:$B,
  2,
  FALSE
)
&amp; " " &amp;
IF($B703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Negreiros Veiga</v>
      </c>
      <c r="F703" s="7">
        <v>2</v>
      </c>
      <c r="G703" s="7" t="str" cm="1">
        <f t="array" aca="1" ref="G703" ca="1">VLOOKUP(INDEX(States!$B:$B,RANDBETWEEN(2,COUNTA(States!$A:$A)),1),States!$B:$C,2,FALSE)</f>
        <v>Santarém</v>
      </c>
      <c r="H703" s="7" t="str">
        <f ca="1">VLOOKUP($D703,Name!$A:$C,3,FALSE)</f>
        <v>F</v>
      </c>
      <c r="I703" s="7" cm="1">
        <f t="array" aca="1" ref="I703" ca="1">INDEX('Marital status'!$A:$A,RANDBETWEEN(2,COUNTA('Marital status'!$A:$A)),1)</f>
        <v>5</v>
      </c>
      <c r="J703" s="7">
        <f t="shared" ca="1" si="102"/>
        <v>5</v>
      </c>
      <c r="K703" s="8">
        <f t="shared" ca="1" si="103"/>
        <v>37200</v>
      </c>
      <c r="L703" s="6">
        <f t="shared" ca="1" si="104"/>
        <v>5</v>
      </c>
      <c r="M703" s="7">
        <f ca="1" xml:space="preserve">
  IF(OR($N703 = 2, $N703 = 3, $N703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703" s="6">
        <f t="shared" ca="1" si="105"/>
        <v>8</v>
      </c>
      <c r="O703" s="7" t="str">
        <f ca="1">VLOOKUP($N703,Roles!$A:$B,2,FALSE)</f>
        <v>Analyst</v>
      </c>
      <c r="P703" s="6">
        <f t="shared" ca="1" si="106"/>
        <v>3</v>
      </c>
      <c r="Q703" s="8">
        <f ca="1" xml:space="preserve">
IF(
  OR(
    $N703=5,$N703=6,$N703=7,$N703=8,$N703=14
  ),
  36161,
  IF(
     (
      (TODAY() - $K703) / 365
     ) &lt; 19,
      TODAY(),
      RANDBETWEEN(36161,TODAY())
  )
)</f>
        <v>36161</v>
      </c>
      <c r="R703" s="6">
        <f ca="1">RANDBETWEEN(2,COUNTA('Recruitment source'!$A:$A))</f>
        <v>8</v>
      </c>
      <c r="S703" s="8" t="e">
        <f t="shared" ca="1" si="107"/>
        <v>#N/A</v>
      </c>
      <c r="T703" s="6" t="e">
        <f t="shared" ca="1" si="108"/>
        <v>#N/A</v>
      </c>
      <c r="U703" s="6">
        <f t="shared" ca="1" si="109"/>
        <v>4</v>
      </c>
      <c r="V703" s="1">
        <f ca="1" xml:space="preserve">
IF($N703 = 5 + N("Presidente"),
    27000,
    IF($N703 = 6 + N("Vice-presidente"),
        23000,
        IF(OR($N703 = 8, $N703= 13, $N703 = 12) + N("Secretária bilíngue ou coordenador ou especialista"),
            8000,
            IF($N703 = 7 + N("Diretor"),
                15000,
                IF($N703 = 14 + N("Gerente"),
                    12000,
                    IF($N703 = 9 + N("Estagiário"),
                        705,
                        IF($N703 = 10 + N("Trainee"),
                            805,
                            IF($N703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IF($L703 = 7,
  500,
  IF($L703 = 8,
    1000,
    IF($L703 = 9,
      1500,
      IF($L703 = 10,
        2000,
        0
      )
    )
  )
)
+
N("Adicional no salário por área")
+
IF($M703 = 14 + N("Tecnologia da Informação"),
  120,
  IF($M703 = 16 + N("Vendas"),
    110,
    IF($M703 = 15 + N("Jurídico"),
      100,
      IF(OR($M703 = 8, $M703 = 9, $M703 = 11) + N("Recursos humanos ou comercial ou comunicação e marketing"),
        80,
        0
      )
    )
  )
)
+
N("Adicionando pegadinha")
+
IF(AND($M703 = 16, $L703 = 9, $N703 = 11) + N("Se for de vendas, com mestrado, analista sênior"),
  IF($J703 = 5,
    100,
    0
  )
  +
  IF($H703 = "M",
    200,
    0
  ),
  0
)</f>
        <v>8000</v>
      </c>
    </row>
    <row r="704" spans="1:22" x14ac:dyDescent="0.2">
      <c r="A704" s="7" cm="1">
        <f t="array" aca="1" ref="A704" ca="1">INDEX(Companies!$A:$A,RANDBETWEEN(2,COUNTA(Companies!$A:$A)),1)</f>
        <v>2</v>
      </c>
      <c r="B704" s="5">
        <f t="shared" si="100"/>
        <v>703</v>
      </c>
      <c r="C704" s="6">
        <f t="shared" ca="1" si="101"/>
        <v>1</v>
      </c>
      <c r="D704" s="7">
        <f ca="1">IF($B704 = 1 + N("Presidente"),
    127,
    IF($B704 = 2 + N("Vice-Presidente"),
        72,
        IF($B704 = 3 + N("Secretária bilíngue"),
            13,
            RANDBETWEEN(5,COUNT(Name!$A:$A) + 1)
        )
    )
)</f>
        <v>313</v>
      </c>
      <c r="E704" s="7" t="str">
        <f ca="1" xml:space="preserve">
VLOOKUP(
  $D704,
  Name!$A:$B,
  2,
  FALSE
)
&amp; " " &amp;
IF($B704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Pedrosa Barroso</v>
      </c>
      <c r="F704" s="7">
        <v>2</v>
      </c>
      <c r="G704" s="7" t="str" cm="1">
        <f t="array" aca="1" ref="G704" ca="1">VLOOKUP(INDEX(States!$B:$B,RANDBETWEEN(2,COUNTA(States!$A:$A)),1),States!$B:$C,2,FALSE)</f>
        <v>Vila Real</v>
      </c>
      <c r="H704" s="7" t="str">
        <f ca="1">VLOOKUP($D704,Name!$A:$C,3,FALSE)</f>
        <v>M</v>
      </c>
      <c r="I704" s="7" cm="1">
        <f t="array" aca="1" ref="I704" ca="1">INDEX('Marital status'!$A:$A,RANDBETWEEN(2,COUNTA('Marital status'!$A:$A)),1)</f>
        <v>6</v>
      </c>
      <c r="J704" s="7">
        <f t="shared" ca="1" si="102"/>
        <v>4</v>
      </c>
      <c r="K704" s="8">
        <f t="shared" ca="1" si="103"/>
        <v>21600</v>
      </c>
      <c r="L704" s="6">
        <f t="shared" ca="1" si="104"/>
        <v>4</v>
      </c>
      <c r="M704" s="7">
        <f ca="1" xml:space="preserve">
  IF(OR($N704 = 2, $N704 = 3, $N704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04" s="6">
        <f t="shared" ca="1" si="105"/>
        <v>6</v>
      </c>
      <c r="O704" s="7" t="str">
        <f ca="1">VLOOKUP($N704,Roles!$A:$B,2,FALSE)</f>
        <v>Intern</v>
      </c>
      <c r="P704" s="6" t="e">
        <f t="shared" ca="1" si="106"/>
        <v>#N/A</v>
      </c>
      <c r="Q704" s="8">
        <f ca="1" xml:space="preserve">
IF(
  OR(
    $N704=5,$N704=6,$N704=7,$N704=8,$N704=14
  ),
  36161,
  IF(
     (
      (TODAY() - $K704) / 365
     ) &lt; 19,
      TODAY(),
      RANDBETWEEN(36161,TODAY())
  )
)</f>
        <v>36161</v>
      </c>
      <c r="R704" s="6">
        <f ca="1">RANDBETWEEN(2,COUNTA('Recruitment source'!$A:$A))</f>
        <v>12</v>
      </c>
      <c r="S704" s="8" t="e">
        <f t="shared" ca="1" si="107"/>
        <v>#N/A</v>
      </c>
      <c r="T704" s="6" t="e">
        <f t="shared" ca="1" si="108"/>
        <v>#N/A</v>
      </c>
      <c r="U704" s="6">
        <f t="shared" ca="1" si="109"/>
        <v>5</v>
      </c>
      <c r="V704" s="1">
        <f ca="1" xml:space="preserve">
IF($N704 = 5 + N("Presidente"),
    27000,
    IF($N704 = 6 + N("Vice-presidente"),
        23000,
        IF(OR($N704 = 8, $N704= 13, $N704 = 12) + N("Secretária bilíngue ou coordenador ou especialista"),
            8000,
            IF($N704 = 7 + N("Diretor"),
                15000,
                IF($N704 = 14 + N("Gerente"),
                    12000,
                    IF($N704 = 9 + N("Estagiário"),
                        705,
                        IF($N704 = 10 + N("Trainee"),
                            805,
                            IF($N704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IF($L704 = 7,
  500,
  IF($L704 = 8,
    1000,
    IF($L704 = 9,
      1500,
      IF($L704 = 10,
        2000,
        0
      )
    )
  )
)
+
N("Adicional no salário por área")
+
IF($M704 = 14 + N("Tecnologia da Informação"),
  120,
  IF($M704 = 16 + N("Vendas"),
    110,
    IF($M704 = 15 + N("Jurídico"),
      100,
      IF(OR($M704 = 8, $M704 = 9, $M704 = 11) + N("Recursos humanos ou comercial ou comunicação e marketing"),
        80,
        0
      )
    )
  )
)
+
N("Adicionando pegadinha")
+
IF(AND($M704 = 16, $L704 = 9, $N704 = 11) + N("Se for de vendas, com mestrado, analista sênior"),
  IF($J704 = 5,
    100,
    0
  )
  +
  IF($H704 = "M",
    200,
    0
  ),
  0
)</f>
        <v>23000</v>
      </c>
    </row>
    <row r="705" spans="1:22" x14ac:dyDescent="0.2">
      <c r="A705" s="7" cm="1">
        <f t="array" aca="1" ref="A705" ca="1">INDEX(Companies!$A:$A,RANDBETWEEN(2,COUNTA(Companies!$A:$A)),1)</f>
        <v>2</v>
      </c>
      <c r="B705" s="5">
        <f t="shared" si="100"/>
        <v>704</v>
      </c>
      <c r="C705" s="6">
        <f t="shared" ca="1" si="101"/>
        <v>1</v>
      </c>
      <c r="D705" s="7">
        <f ca="1">IF($B705 = 1 + N("Presidente"),
    127,
    IF($B705 = 2 + N("Vice-Presidente"),
        72,
        IF($B705 = 3 + N("Secretária bilíngue"),
            13,
            RANDBETWEEN(5,COUNT(Name!$A:$A) + 1)
        )
    )
)</f>
        <v>164</v>
      </c>
      <c r="E705" s="7" t="str">
        <f ca="1" xml:space="preserve">
VLOOKUP(
  $D705,
  Name!$A:$B,
  2,
  FALSE
)
&amp; " " &amp;
IF($B705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Siqueira Cabral</v>
      </c>
      <c r="F705" s="7">
        <v>2</v>
      </c>
      <c r="G705" s="7" t="str" cm="1">
        <f t="array" aca="1" ref="G705" ca="1">VLOOKUP(INDEX(States!$B:$B,RANDBETWEEN(2,COUNTA(States!$A:$A)),1),States!$B:$C,2,FALSE)</f>
        <v>Viana do Castelo</v>
      </c>
      <c r="H705" s="7" t="str">
        <f ca="1">VLOOKUP($D705,Name!$A:$C,3,FALSE)</f>
        <v>F</v>
      </c>
      <c r="I705" s="7" cm="1">
        <f t="array" aca="1" ref="I705" ca="1">INDEX('Marital status'!$A:$A,RANDBETWEEN(2,COUNTA('Marital status'!$A:$A)),1)</f>
        <v>6</v>
      </c>
      <c r="J705" s="7">
        <f t="shared" ca="1" si="102"/>
        <v>2</v>
      </c>
      <c r="K705" s="8">
        <f t="shared" ca="1" si="103"/>
        <v>37176</v>
      </c>
      <c r="L705" s="6">
        <f t="shared" ca="1" si="104"/>
        <v>5</v>
      </c>
      <c r="M705" s="7">
        <f ca="1" xml:space="preserve">
  IF(OR($N705 = 2, $N705 = 3, $N705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705" s="6">
        <f t="shared" ca="1" si="105"/>
        <v>8</v>
      </c>
      <c r="O705" s="7" t="str">
        <f ca="1">VLOOKUP($N705,Roles!$A:$B,2,FALSE)</f>
        <v>Analyst</v>
      </c>
      <c r="P705" s="6">
        <f t="shared" ca="1" si="106"/>
        <v>3</v>
      </c>
      <c r="Q705" s="8">
        <f ca="1" xml:space="preserve">
IF(
  OR(
    $N705=5,$N705=6,$N705=7,$N705=8,$N705=14
  ),
  36161,
  IF(
     (
      (TODAY() - $K705) / 365
     ) &lt; 19,
      TODAY(),
      RANDBETWEEN(36161,TODAY())
  )
)</f>
        <v>36161</v>
      </c>
      <c r="R705" s="6">
        <f ca="1">RANDBETWEEN(2,COUNTA('Recruitment source'!$A:$A))</f>
        <v>7</v>
      </c>
      <c r="S705" s="8" t="e">
        <f t="shared" ca="1" si="107"/>
        <v>#N/A</v>
      </c>
      <c r="T705" s="6" t="e">
        <f t="shared" ca="1" si="108"/>
        <v>#N/A</v>
      </c>
      <c r="U705" s="6">
        <f t="shared" ca="1" si="109"/>
        <v>4</v>
      </c>
      <c r="V705" s="1">
        <f ca="1" xml:space="preserve">
IF($N705 = 5 + N("Presidente"),
    27000,
    IF($N705 = 6 + N("Vice-presidente"),
        23000,
        IF(OR($N705 = 8, $N705= 13, $N705 = 12) + N("Secretária bilíngue ou coordenador ou especialista"),
            8000,
            IF($N705 = 7 + N("Diretor"),
                15000,
                IF($N705 = 14 + N("Gerente"),
                    12000,
                    IF($N705 = 9 + N("Estagiário"),
                        705,
                        IF($N705 = 10 + N("Trainee"),
                            805,
                            IF($N705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IF($L705 = 7,
  500,
  IF($L705 = 8,
    1000,
    IF($L705 = 9,
      1500,
      IF($L705 = 10,
        2000,
        0
      )
    )
  )
)
+
N("Adicional no salário por área")
+
IF($M705 = 14 + N("Tecnologia da Informação"),
  120,
  IF($M705 = 16 + N("Vendas"),
    110,
    IF($M705 = 15 + N("Jurídico"),
      100,
      IF(OR($M705 = 8, $M705 = 9, $M705 = 11) + N("Recursos humanos ou comercial ou comunicação e marketing"),
        80,
        0
      )
    )
  )
)
+
N("Adicionando pegadinha")
+
IF(AND($M705 = 16, $L705 = 9, $N705 = 11) + N("Se for de vendas, com mestrado, analista sênior"),
  IF($J705 = 5,
    100,
    0
  )
  +
  IF($H705 = "M",
    200,
    0
  ),
  0
)</f>
        <v>8000</v>
      </c>
    </row>
    <row r="706" spans="1:22" x14ac:dyDescent="0.2">
      <c r="A706" s="7" cm="1">
        <f t="array" aca="1" ref="A706" ca="1">INDEX(Companies!$A:$A,RANDBETWEEN(2,COUNTA(Companies!$A:$A)),1)</f>
        <v>2</v>
      </c>
      <c r="B706" s="5">
        <f t="shared" si="100"/>
        <v>705</v>
      </c>
      <c r="C706" s="6">
        <f t="shared" ca="1" si="101"/>
        <v>1</v>
      </c>
      <c r="D706" s="7">
        <f ca="1">IF($B706 = 1 + N("Presidente"),
    127,
    IF($B706 = 2 + N("Vice-Presidente"),
        72,
        IF($B706 = 3 + N("Secretária bilíngue"),
            13,
            RANDBETWEEN(5,COUNT(Name!$A:$A) + 1)
        )
    )
)</f>
        <v>331</v>
      </c>
      <c r="E706" s="7" t="str">
        <f ca="1" xml:space="preserve">
VLOOKUP(
  $D706,
  Name!$A:$B,
  2,
  FALSE
)
&amp; " " &amp;
IF($B706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Tavares Albuquerque</v>
      </c>
      <c r="F706" s="7">
        <v>2</v>
      </c>
      <c r="G706" s="7" t="str" cm="1">
        <f t="array" aca="1" ref="G706" ca="1">VLOOKUP(INDEX(States!$B:$B,RANDBETWEEN(2,COUNTA(States!$A:$A)),1),States!$B:$C,2,FALSE)</f>
        <v>Castelo Branco</v>
      </c>
      <c r="H706" s="7" t="str">
        <f ca="1">VLOOKUP($D706,Name!$A:$C,3,FALSE)</f>
        <v>M</v>
      </c>
      <c r="I706" s="7" cm="1">
        <f t="array" aca="1" ref="I706" ca="1">INDEX('Marital status'!$A:$A,RANDBETWEEN(2,COUNTA('Marital status'!$A:$A)),1)</f>
        <v>5</v>
      </c>
      <c r="J706" s="7">
        <f t="shared" ca="1" si="102"/>
        <v>2</v>
      </c>
      <c r="K706" s="8">
        <f t="shared" ca="1" si="103"/>
        <v>27274</v>
      </c>
      <c r="L706" s="6">
        <f t="shared" ca="1" si="104"/>
        <v>4</v>
      </c>
      <c r="M706" s="7">
        <f ca="1" xml:space="preserve">
  IF(OR($N706 = 2, $N706 = 3, $N706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06" s="6">
        <f t="shared" ca="1" si="105"/>
        <v>6</v>
      </c>
      <c r="O706" s="7" t="str">
        <f ca="1">VLOOKUP($N706,Roles!$A:$B,2,FALSE)</f>
        <v>Intern</v>
      </c>
      <c r="P706" s="6" t="e">
        <f t="shared" ca="1" si="106"/>
        <v>#N/A</v>
      </c>
      <c r="Q706" s="8">
        <f ca="1" xml:space="preserve">
IF(
  OR(
    $N706=5,$N706=6,$N706=7,$N706=8,$N706=14
  ),
  36161,
  IF(
     (
      (TODAY() - $K706) / 365
     ) &lt; 19,
      TODAY(),
      RANDBETWEEN(36161,TODAY())
  )
)</f>
        <v>36161</v>
      </c>
      <c r="R706" s="6">
        <f ca="1">RANDBETWEEN(2,COUNTA('Recruitment source'!$A:$A))</f>
        <v>12</v>
      </c>
      <c r="S706" s="8" t="e">
        <f t="shared" ca="1" si="107"/>
        <v>#N/A</v>
      </c>
      <c r="T706" s="6" t="e">
        <f t="shared" ca="1" si="108"/>
        <v>#N/A</v>
      </c>
      <c r="U706" s="6">
        <f t="shared" ca="1" si="109"/>
        <v>3</v>
      </c>
      <c r="V706" s="1">
        <f ca="1" xml:space="preserve">
IF($N706 = 5 + N("Presidente"),
    27000,
    IF($N706 = 6 + N("Vice-presidente"),
        23000,
        IF(OR($N706 = 8, $N706= 13, $N706 = 12) + N("Secretária bilíngue ou coordenador ou especialista"),
            8000,
            IF($N706 = 7 + N("Diretor"),
                15000,
                IF($N706 = 14 + N("Gerente"),
                    12000,
                    IF($N706 = 9 + N("Estagiário"),
                        705,
                        IF($N706 = 10 + N("Trainee"),
                            805,
                            IF($N706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IF($L706 = 7,
  500,
  IF($L706 = 8,
    1000,
    IF($L706 = 9,
      1500,
      IF($L706 = 10,
        2000,
        0
      )
    )
  )
)
+
N("Adicional no salário por área")
+
IF($M706 = 14 + N("Tecnologia da Informação"),
  120,
  IF($M706 = 16 + N("Vendas"),
    110,
    IF($M706 = 15 + N("Jurídico"),
      100,
      IF(OR($M706 = 8, $M706 = 9, $M706 = 11) + N("Recursos humanos ou comercial ou comunicação e marketing"),
        80,
        0
      )
    )
  )
)
+
N("Adicionando pegadinha")
+
IF(AND($M706 = 16, $L706 = 9, $N706 = 11) + N("Se for de vendas, com mestrado, analista sênior"),
  IF($J706 = 5,
    100,
    0
  )
  +
  IF($H706 = "M",
    200,
    0
  ),
  0
)</f>
        <v>23000</v>
      </c>
    </row>
    <row r="707" spans="1:22" x14ac:dyDescent="0.2">
      <c r="A707" s="7" cm="1">
        <f t="array" aca="1" ref="A707" ca="1">INDEX(Companies!$A:$A,RANDBETWEEN(2,COUNTA(Companies!$A:$A)),1)</f>
        <v>2</v>
      </c>
      <c r="B707" s="5">
        <f t="shared" ref="B707:B770" si="110">ROW() - 1</f>
        <v>706</v>
      </c>
      <c r="C707" s="6">
        <f t="shared" ref="C707:C770" ca="1" si="111">IF(ISNA($S707),1,0)</f>
        <v>1</v>
      </c>
      <c r="D707" s="7">
        <f ca="1">IF($B707 = 1 + N("Presidente"),
    127,
    IF($B707 = 2 + N("Vice-Presidente"),
        72,
        IF($B707 = 3 + N("Secretária bilíngue"),
            13,
            RANDBETWEEN(5,COUNT(Name!$A:$A) + 1)
        )
    )
)</f>
        <v>251</v>
      </c>
      <c r="E707" s="7" t="str">
        <f ca="1" xml:space="preserve">
VLOOKUP(
  $D707,
  Name!$A:$B,
  2,
  FALSE
)
&amp; " " &amp;
IF($B707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Mancini Brasil</v>
      </c>
      <c r="F707" s="7">
        <v>2</v>
      </c>
      <c r="G707" s="7" t="str" cm="1">
        <f t="array" aca="1" ref="G707" ca="1">VLOOKUP(INDEX(States!$B:$B,RANDBETWEEN(2,COUNTA(States!$A:$A)),1),States!$B:$C,2,FALSE)</f>
        <v xml:space="preserve"> Setúbal </v>
      </c>
      <c r="H707" s="7" t="str">
        <f ca="1">VLOOKUP($D707,Name!$A:$C,3,FALSE)</f>
        <v>F</v>
      </c>
      <c r="I707" s="7" cm="1">
        <f t="array" aca="1" ref="I707" ca="1">INDEX('Marital status'!$A:$A,RANDBETWEEN(2,COUNTA('Marital status'!$A:$A)),1)</f>
        <v>4</v>
      </c>
      <c r="J707" s="7">
        <f t="shared" ref="J707:J770" ca="1" si="112" xml:space="preserve">
IF(AND($N707 &gt;= 2, $N707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3</v>
      </c>
      <c r="K707" s="8">
        <f t="shared" ref="K707:K770" ca="1" si="113" xml:space="preserve">
IF($N707 = 5 + N("CEO"),
    TODAY() - 16340,
    IF($N707 = 8 + N("Secretary"),
        RANDBETWEEN(TODAY() - 12418.5, TODAY()-6574.5),
        IF(OR($N707 = 7, $N707 = 14),
            RANDBETWEEN(TODAY() - 16071, TODAY() - 8766),
            IF(OR($N707 = 13, $N707 = 12, $N707 = 11),
                RANDBETWEEN(TODAY() - 27393.75, TODAY() - 12783.75),
                RANDBETWEEN(TODAY() - 27393.75, TODAY()-10957.5)
            )
        )
    )
)</f>
        <v>35902</v>
      </c>
      <c r="L707" s="6">
        <f t="shared" ref="L707:L770" ca="1" si="114" xml:space="preserve">
IF(OR($N707 = 2, $N707 = 3) + N("Se for presidente ou vice-presidente"),
    7 + N("Doutor"),
    IF($N707 = 4 + N("Se for diretor"),
        RANDBETWEEN(5,7) + N("Graduate school or Master’s degree or Doctorate"),
        IF($N707 = 11 + N("Se for gerente"),
            RANDBETWEEN(4,6) + N("Undergraduate degree or Graduate school or Master’s degree"),
            IF(AND($N707 &gt;= 8, $N707 &lt;= 10) + N("If coordinator or specialist or analyst"),
                RANDBETWEEN(4,5),
                4
            )
        )
    )
)</f>
        <v>5</v>
      </c>
      <c r="M707" s="7">
        <f ca="1" xml:space="preserve">
  IF(OR($N707 = 2, $N707 = 3, $N707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07" s="6">
        <f t="shared" ref="N707:N770" ca="1" si="115" xml:space="preserve">
IF($B707 = 1 + N("Se matrícula for 1"),
  2 + N("Presidente"),
  IF($B707 = 2 + N("Se matrícula for 2"),
    3 + N("Vice-presidente"),
    IF($B707 = 3 + N("Se matrícula for 3"),
      5 + N("Secretária bilíngue"),
      IF(AND($B707 &gt;= 4, $B707 &lt;=14),
        4 + N("Diretor"),
        IF(AND($B707 &gt;= 15, $B707 &lt;= 25),
          11 + N("Manager"),
          IF(AND($B707 &gt;= 26, $B707 &lt;= 36),
            10 + N("Coordinador"),
            IF(AND($B707 &gt;= 37, $B707 &lt;= 47),
              9 + N("Especialista"),
                IF(MOD($B707,2) = 0,
                  8 + N("Analista"),
                  RANDBETWEEN(6,7) + N("Estagiário ou Trainee")
                )
            )
          )
        )
      )
    )
  )
)</f>
        <v>8</v>
      </c>
      <c r="O707" s="7" t="str">
        <f ca="1">VLOOKUP($N707,Roles!$A:$B,2,FALSE)</f>
        <v>Analyst</v>
      </c>
      <c r="P707" s="6">
        <f t="shared" ref="P707:P770" ca="1" si="116" xml:space="preserve">
IF($N707 =8 + N("Analyst"),
    RANDBETWEEN(2, 4) + N("Jr, Pleno, Sr"),
    NA()
)</f>
        <v>4</v>
      </c>
      <c r="Q707" s="8">
        <f ca="1" xml:space="preserve">
IF(
  OR(
    $N707=5,$N707=6,$N707=7,$N707=8,$N707=14
  ),
  36161,
  IF(
     (
      (TODAY() - $K707) / 365
     ) &lt; 19,
      TODAY(),
      RANDBETWEEN(36161,TODAY())
  )
)</f>
        <v>36161</v>
      </c>
      <c r="R707" s="6">
        <f ca="1">RANDBETWEEN(2,COUNTA('Recruitment source'!$A:$A))</f>
        <v>4</v>
      </c>
      <c r="S707" s="8" t="e">
        <f t="shared" ref="S707:S770" ca="1" si="117" xml:space="preserve">
IF(MOD(
     ROW(),111
   )=0,
   RANDBETWEEN($Q707 + 1,TODAY() - 1),NA()
)</f>
        <v>#N/A</v>
      </c>
      <c r="T707" s="6" t="e">
        <f t="shared" ref="T707:T770" ca="1" si="118" xml:space="preserve">
IF(
  ISNA(S707),
  NA(),
  RANDBETWEEN(2,IF($H707="F",10,9))
)</f>
        <v>#N/A</v>
      </c>
      <c r="U707" s="6">
        <f t="shared" ref="U707:U770" ca="1" si="119" xml:space="preserve">
IF(
 ISNA($S707),
 IF(
   $N707 = 2,
   5,
   IF(
     OR($N707=3,$N707=4,$N707=5),
     RANDBETWEEN(4,5),
     IF(
       OR($N707=11,$N707=12),
       RANDBETWEEN(3,5),
       RANDBETWEEN(2,5)
     )
   )
 ),
 RANDBETWEEN(1,3)
)</f>
        <v>4</v>
      </c>
      <c r="V707" s="1">
        <f ca="1" xml:space="preserve">
IF($N707 = 5 + N("Presidente"),
    27000,
    IF($N707 = 6 + N("Vice-presidente"),
        23000,
        IF(OR($N707 = 8, $N707= 13, $N707 = 12) + N("Secretária bilíngue ou coordenador ou especialista"),
            8000,
            IF($N707 = 7 + N("Diretor"),
                15000,
                IF($N707 = 14 + N("Gerente"),
                    12000,
                    IF($N707 = 9 + N("Estagiário"),
                        705,
                        IF($N707 = 10 + N("Trainee"),
                            805,
                            IF($N707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IF($L707 = 7,
  500,
  IF($L707 = 8,
    1000,
    IF($L707 = 9,
      1500,
      IF($L707 = 10,
        2000,
        0
      )
    )
  )
)
+
N("Adicional no salário por área")
+
IF($M707 = 14 + N("Tecnologia da Informação"),
  120,
  IF($M707 = 16 + N("Vendas"),
    110,
    IF($M707 = 15 + N("Jurídico"),
      100,
      IF(OR($M707 = 8, $M707 = 9, $M707 = 11) + N("Recursos humanos ou comercial ou comunicação e marketing"),
        80,
        0
      )
    )
  )
)
+
N("Adicionando pegadinha")
+
IF(AND($M707 = 16, $L707 = 9, $N707 = 11) + N("Se for de vendas, com mestrado, analista sênior"),
  IF($J707 = 5,
    100,
    0
  )
  +
  IF($H707 = "M",
    200,
    0
  ),
  0
)</f>
        <v>8000</v>
      </c>
    </row>
    <row r="708" spans="1:22" x14ac:dyDescent="0.2">
      <c r="A708" s="7" cm="1">
        <f t="array" aca="1" ref="A708" ca="1">INDEX(Companies!$A:$A,RANDBETWEEN(2,COUNTA(Companies!$A:$A)),1)</f>
        <v>2</v>
      </c>
      <c r="B708" s="5">
        <f t="shared" si="110"/>
        <v>707</v>
      </c>
      <c r="C708" s="6">
        <f t="shared" ca="1" si="111"/>
        <v>1</v>
      </c>
      <c r="D708" s="7">
        <f ca="1">IF($B708 = 1 + N("Presidente"),
    127,
    IF($B708 = 2 + N("Vice-Presidente"),
        72,
        IF($B708 = 3 + N("Secretária bilíngue"),
            13,
            RANDBETWEEN(5,COUNT(Name!$A:$A) + 1)
        )
    )
)</f>
        <v>166</v>
      </c>
      <c r="E708" s="7" t="str">
        <f ca="1" xml:space="preserve">
VLOOKUP(
  $D708,
  Name!$A:$B,
  2,
  FALSE
)
&amp; " " &amp;
IF($B708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Paulista Mancini</v>
      </c>
      <c r="F708" s="7">
        <v>2</v>
      </c>
      <c r="G708" s="7" t="str" cm="1">
        <f t="array" aca="1" ref="G708" ca="1">VLOOKUP(INDEX(States!$B:$B,RANDBETWEEN(2,COUNTA(States!$A:$A)),1),States!$B:$C,2,FALSE)</f>
        <v>Madeira</v>
      </c>
      <c r="H708" s="7" t="str">
        <f ca="1">VLOOKUP($D708,Name!$A:$C,3,FALSE)</f>
        <v>M</v>
      </c>
      <c r="I708" s="7" cm="1">
        <f t="array" aca="1" ref="I708" ca="1">INDEX('Marital status'!$A:$A,RANDBETWEEN(2,COUNTA('Marital status'!$A:$A)),1)</f>
        <v>2</v>
      </c>
      <c r="J708" s="7">
        <f t="shared" ca="1" si="112"/>
        <v>2</v>
      </c>
      <c r="K708" s="8">
        <f t="shared" ca="1" si="113"/>
        <v>33026</v>
      </c>
      <c r="L708" s="6">
        <f t="shared" ca="1" si="114"/>
        <v>4</v>
      </c>
      <c r="M708" s="7">
        <f ca="1" xml:space="preserve">
  IF(OR($N708 = 2, $N708 = 3, $N708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08" s="6">
        <f t="shared" ca="1" si="115"/>
        <v>7</v>
      </c>
      <c r="O708" s="7" t="str">
        <f ca="1">VLOOKUP($N708,Roles!$A:$B,2,FALSE)</f>
        <v>Trainee</v>
      </c>
      <c r="P708" s="6" t="e">
        <f t="shared" ca="1" si="116"/>
        <v>#N/A</v>
      </c>
      <c r="Q708" s="8">
        <f ca="1" xml:space="preserve">
IF(
  OR(
    $N708=5,$N708=6,$N708=7,$N708=8,$N708=14
  ),
  36161,
  IF(
     (
      (TODAY() - $K708) / 365
     ) &lt; 19,
      TODAY(),
      RANDBETWEEN(36161,TODAY())
  )
)</f>
        <v>36161</v>
      </c>
      <c r="R708" s="6">
        <f ca="1">RANDBETWEEN(2,COUNTA('Recruitment source'!$A:$A))</f>
        <v>11</v>
      </c>
      <c r="S708" s="8" t="e">
        <f t="shared" ca="1" si="117"/>
        <v>#N/A</v>
      </c>
      <c r="T708" s="6" t="e">
        <f t="shared" ca="1" si="118"/>
        <v>#N/A</v>
      </c>
      <c r="U708" s="6">
        <f t="shared" ca="1" si="119"/>
        <v>4</v>
      </c>
      <c r="V708" s="1">
        <f ca="1" xml:space="preserve">
IF($N708 = 5 + N("Presidente"),
    27000,
    IF($N708 = 6 + N("Vice-presidente"),
        23000,
        IF(OR($N708 = 8, $N708= 13, $N708 = 12) + N("Secretária bilíngue ou coordenador ou especialista"),
            8000,
            IF($N708 = 7 + N("Diretor"),
                15000,
                IF($N708 = 14 + N("Gerente"),
                    12000,
                    IF($N708 = 9 + N("Estagiário"),
                        705,
                        IF($N708 = 10 + N("Trainee"),
                            805,
                            IF($N708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IF($L708 = 7,
  500,
  IF($L708 = 8,
    1000,
    IF($L708 = 9,
      1500,
      IF($L708 = 10,
        2000,
        0
      )
    )
  )
)
+
N("Adicional no salário por área")
+
IF($M708 = 14 + N("Tecnologia da Informação"),
  120,
  IF($M708 = 16 + N("Vendas"),
    110,
    IF($M708 = 15 + N("Jurídico"),
      100,
      IF(OR($M708 = 8, $M708 = 9, $M708 = 11) + N("Recursos humanos ou comercial ou comunicação e marketing"),
        80,
        0
      )
    )
  )
)
+
N("Adicionando pegadinha")
+
IF(AND($M708 = 16, $L708 = 9, $N708 = 11) + N("Se for de vendas, com mestrado, analista sênior"),
  IF($J708 = 5,
    100,
    0
  )
  +
  IF($H708 = "M",
    200,
    0
  ),
  0
)</f>
        <v>15000</v>
      </c>
    </row>
    <row r="709" spans="1:22" x14ac:dyDescent="0.2">
      <c r="A709" s="7" cm="1">
        <f t="array" aca="1" ref="A709" ca="1">INDEX(Companies!$A:$A,RANDBETWEEN(2,COUNTA(Companies!$A:$A)),1)</f>
        <v>2</v>
      </c>
      <c r="B709" s="5">
        <f t="shared" si="110"/>
        <v>708</v>
      </c>
      <c r="C709" s="6">
        <f t="shared" ca="1" si="111"/>
        <v>1</v>
      </c>
      <c r="D709" s="7">
        <f ca="1">IF($B709 = 1 + N("Presidente"),
    127,
    IF($B709 = 2 + N("Vice-Presidente"),
        72,
        IF($B709 = 3 + N("Secretária bilíngue"),
            13,
            RANDBETWEEN(5,COUNT(Name!$A:$A) + 1)
        )
    )
)</f>
        <v>181</v>
      </c>
      <c r="E709" s="7" t="str">
        <f ca="1" xml:space="preserve">
VLOOKUP(
  $D709,
  Name!$A:$B,
  2,
  FALSE
)
&amp; " " &amp;
IF($B709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Mancini Peçanha</v>
      </c>
      <c r="F709" s="7">
        <v>2</v>
      </c>
      <c r="G709" s="7" t="str" cm="1">
        <f t="array" aca="1" ref="G709" ca="1">VLOOKUP(INDEX(States!$B:$B,RANDBETWEEN(2,COUNTA(States!$A:$A)),1),States!$B:$C,2,FALSE)</f>
        <v xml:space="preserve"> Lisboa</v>
      </c>
      <c r="H709" s="7" t="str">
        <f ca="1">VLOOKUP($D709,Name!$A:$C,3,FALSE)</f>
        <v>F</v>
      </c>
      <c r="I709" s="7" cm="1">
        <f t="array" aca="1" ref="I709" ca="1">INDEX('Marital status'!$A:$A,RANDBETWEEN(2,COUNTA('Marital status'!$A:$A)),1)</f>
        <v>3</v>
      </c>
      <c r="J709" s="7">
        <f t="shared" ca="1" si="112"/>
        <v>2</v>
      </c>
      <c r="K709" s="8">
        <f t="shared" ca="1" si="113"/>
        <v>38237</v>
      </c>
      <c r="L709" s="6">
        <f t="shared" ca="1" si="114"/>
        <v>4</v>
      </c>
      <c r="M709" s="7">
        <f ca="1" xml:space="preserve">
  IF(OR($N709 = 2, $N709 = 3, $N709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09" s="6">
        <f t="shared" ca="1" si="115"/>
        <v>8</v>
      </c>
      <c r="O709" s="7" t="str">
        <f ca="1">VLOOKUP($N709,Roles!$A:$B,2,FALSE)</f>
        <v>Analyst</v>
      </c>
      <c r="P709" s="6">
        <f t="shared" ca="1" si="116"/>
        <v>4</v>
      </c>
      <c r="Q709" s="8">
        <f ca="1" xml:space="preserve">
IF(
  OR(
    $N709=5,$N709=6,$N709=7,$N709=8,$N709=14
  ),
  36161,
  IF(
     (
      (TODAY() - $K709) / 365
     ) &lt; 19,
      TODAY(),
      RANDBETWEEN(36161,TODAY())
  )
)</f>
        <v>36161</v>
      </c>
      <c r="R709" s="6">
        <f ca="1">RANDBETWEEN(2,COUNTA('Recruitment source'!$A:$A))</f>
        <v>6</v>
      </c>
      <c r="S709" s="8" t="e">
        <f t="shared" ca="1" si="117"/>
        <v>#N/A</v>
      </c>
      <c r="T709" s="6" t="e">
        <f t="shared" ca="1" si="118"/>
        <v>#N/A</v>
      </c>
      <c r="U709" s="6">
        <f t="shared" ca="1" si="119"/>
        <v>5</v>
      </c>
      <c r="V709" s="1">
        <f ca="1" xml:space="preserve">
IF($N709 = 5 + N("Presidente"),
    27000,
    IF($N709 = 6 + N("Vice-presidente"),
        23000,
        IF(OR($N709 = 8, $N709= 13, $N709 = 12) + N("Secretária bilíngue ou coordenador ou especialista"),
            8000,
            IF($N709 = 7 + N("Diretor"),
                15000,
                IF($N709 = 14 + N("Gerente"),
                    12000,
                    IF($N709 = 9 + N("Estagiário"),
                        705,
                        IF($N709 = 10 + N("Trainee"),
                            805,
                            IF($N709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IF($L709 = 7,
  500,
  IF($L709 = 8,
    1000,
    IF($L709 = 9,
      1500,
      IF($L709 = 10,
        2000,
        0
      )
    )
  )
)
+
N("Adicional no salário por área")
+
IF($M709 = 14 + N("Tecnologia da Informação"),
  120,
  IF($M709 = 16 + N("Vendas"),
    110,
    IF($M709 = 15 + N("Jurídico"),
      100,
      IF(OR($M709 = 8, $M709 = 9, $M709 = 11) + N("Recursos humanos ou comercial ou comunicação e marketing"),
        80,
        0
      )
    )
  )
)
+
N("Adicionando pegadinha")
+
IF(AND($M709 = 16, $L709 = 9, $N709 = 11) + N("Se for de vendas, com mestrado, analista sênior"),
  IF($J709 = 5,
    100,
    0
  )
  +
  IF($H709 = "M",
    200,
    0
  ),
  0
)</f>
        <v>8080</v>
      </c>
    </row>
    <row r="710" spans="1:22" x14ac:dyDescent="0.2">
      <c r="A710" s="7" cm="1">
        <f t="array" aca="1" ref="A710" ca="1">INDEX(Companies!$A:$A,RANDBETWEEN(2,COUNTA(Companies!$A:$A)),1)</f>
        <v>2</v>
      </c>
      <c r="B710" s="5">
        <f t="shared" si="110"/>
        <v>709</v>
      </c>
      <c r="C710" s="6">
        <f t="shared" ca="1" si="111"/>
        <v>1</v>
      </c>
      <c r="D710" s="7">
        <f ca="1">IF($B710 = 1 + N("Presidente"),
    127,
    IF($B710 = 2 + N("Vice-Presidente"),
        72,
        IF($B710 = 3 + N("Secretária bilíngue"),
            13,
            RANDBETWEEN(5,COUNT(Name!$A:$A) + 1)
        )
    )
)</f>
        <v>143</v>
      </c>
      <c r="E710" s="7" t="str">
        <f ca="1" xml:space="preserve">
VLOOKUP(
  $D710,
  Name!$A:$B,
  2,
  FALSE
)
&amp; " " &amp;
IF($B710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Frois Castro</v>
      </c>
      <c r="F710" s="7">
        <v>2</v>
      </c>
      <c r="G710" s="7" t="str" cm="1">
        <f t="array" aca="1" ref="G710" ca="1">VLOOKUP(INDEX(States!$B:$B,RANDBETWEEN(2,COUNTA(States!$A:$A)),1),States!$B:$C,2,FALSE)</f>
        <v>Castelo Branco</v>
      </c>
      <c r="H710" s="7" t="str">
        <f ca="1">VLOOKUP($D710,Name!$A:$C,3,FALSE)</f>
        <v>M</v>
      </c>
      <c r="I710" s="7" cm="1">
        <f t="array" aca="1" ref="I710" ca="1">INDEX('Marital status'!$A:$A,RANDBETWEEN(2,COUNTA('Marital status'!$A:$A)),1)</f>
        <v>3</v>
      </c>
      <c r="J710" s="7">
        <f t="shared" ca="1" si="112"/>
        <v>2</v>
      </c>
      <c r="K710" s="8">
        <f t="shared" ca="1" si="113"/>
        <v>31703</v>
      </c>
      <c r="L710" s="6">
        <f t="shared" ca="1" si="114"/>
        <v>4</v>
      </c>
      <c r="M710" s="7">
        <f ca="1" xml:space="preserve">
  IF(OR($N710 = 2, $N710 = 3, $N710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10" s="6">
        <f t="shared" ca="1" si="115"/>
        <v>6</v>
      </c>
      <c r="O710" s="7" t="str">
        <f ca="1">VLOOKUP($N710,Roles!$A:$B,2,FALSE)</f>
        <v>Intern</v>
      </c>
      <c r="P710" s="6" t="e">
        <f t="shared" ca="1" si="116"/>
        <v>#N/A</v>
      </c>
      <c r="Q710" s="8">
        <f ca="1" xml:space="preserve">
IF(
  OR(
    $N710=5,$N710=6,$N710=7,$N710=8,$N710=14
  ),
  36161,
  IF(
     (
      (TODAY() - $K710) / 365
     ) &lt; 19,
      TODAY(),
      RANDBETWEEN(36161,TODAY())
  )
)</f>
        <v>36161</v>
      </c>
      <c r="R710" s="6">
        <f ca="1">RANDBETWEEN(2,COUNTA('Recruitment source'!$A:$A))</f>
        <v>4</v>
      </c>
      <c r="S710" s="8" t="e">
        <f t="shared" ca="1" si="117"/>
        <v>#N/A</v>
      </c>
      <c r="T710" s="6" t="e">
        <f t="shared" ca="1" si="118"/>
        <v>#N/A</v>
      </c>
      <c r="U710" s="6">
        <f t="shared" ca="1" si="119"/>
        <v>5</v>
      </c>
      <c r="V710" s="1">
        <f ca="1" xml:space="preserve">
IF($N710 = 5 + N("Presidente"),
    27000,
    IF($N710 = 6 + N("Vice-presidente"),
        23000,
        IF(OR($N710 = 8, $N710= 13, $N710 = 12) + N("Secretária bilíngue ou coordenador ou especialista"),
            8000,
            IF($N710 = 7 + N("Diretor"),
                15000,
                IF($N710 = 14 + N("Gerente"),
                    12000,
                    IF($N710 = 9 + N("Estagiário"),
                        705,
                        IF($N710 = 10 + N("Trainee"),
                            805,
                            IF($N710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IF($L710 = 7,
  500,
  IF($L710 = 8,
    1000,
    IF($L710 = 9,
      1500,
      IF($L710 = 10,
        2000,
        0
      )
    )
  )
)
+
N("Adicional no salário por área")
+
IF($M710 = 14 + N("Tecnologia da Informação"),
  120,
  IF($M710 = 16 + N("Vendas"),
    110,
    IF($M710 = 15 + N("Jurídico"),
      100,
      IF(OR($M710 = 8, $M710 = 9, $M710 = 11) + N("Recursos humanos ou comercial ou comunicação e marketing"),
        80,
        0
      )
    )
  )
)
+
N("Adicionando pegadinha")
+
IF(AND($M710 = 16, $L710 = 9, $N710 = 11) + N("Se for de vendas, com mestrado, analista sênior"),
  IF($J710 = 5,
    100,
    0
  )
  +
  IF($H710 = "M",
    200,
    0
  ),
  0
)</f>
        <v>23080</v>
      </c>
    </row>
    <row r="711" spans="1:22" x14ac:dyDescent="0.2">
      <c r="A711" s="7" cm="1">
        <f t="array" aca="1" ref="A711" ca="1">INDEX(Companies!$A:$A,RANDBETWEEN(2,COUNTA(Companies!$A:$A)),1)</f>
        <v>2</v>
      </c>
      <c r="B711" s="5">
        <f t="shared" si="110"/>
        <v>710</v>
      </c>
      <c r="C711" s="6">
        <f t="shared" ca="1" si="111"/>
        <v>1</v>
      </c>
      <c r="D711" s="7">
        <f ca="1">IF($B711 = 1 + N("Presidente"),
    127,
    IF($B711 = 2 + N("Vice-Presidente"),
        72,
        IF($B711 = 3 + N("Secretária bilíngue"),
            13,
            RANDBETWEEN(5,COUNT(Name!$A:$A) + 1)
        )
    )
)</f>
        <v>54</v>
      </c>
      <c r="E711" s="7" t="str">
        <f ca="1" xml:space="preserve">
VLOOKUP(
  $D711,
  Name!$A:$B,
  2,
  FALSE
)
&amp; " " &amp;
IF($B711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Chaves Aleluia</v>
      </c>
      <c r="F711" s="7">
        <v>2</v>
      </c>
      <c r="G711" s="7" t="str" cm="1">
        <f t="array" aca="1" ref="G711" ca="1">VLOOKUP(INDEX(States!$B:$B,RANDBETWEEN(2,COUNTA(States!$A:$A)),1),States!$B:$C,2,FALSE)</f>
        <v>Vila Real</v>
      </c>
      <c r="H711" s="7" t="str">
        <f ca="1">VLOOKUP($D711,Name!$A:$C,3,FALSE)</f>
        <v>F</v>
      </c>
      <c r="I711" s="7" cm="1">
        <f t="array" aca="1" ref="I711" ca="1">INDEX('Marital status'!$A:$A,RANDBETWEEN(2,COUNTA('Marital status'!$A:$A)),1)</f>
        <v>5</v>
      </c>
      <c r="J711" s="7">
        <f t="shared" ca="1" si="112"/>
        <v>2</v>
      </c>
      <c r="K711" s="8">
        <f t="shared" ca="1" si="113"/>
        <v>34939</v>
      </c>
      <c r="L711" s="6">
        <f t="shared" ca="1" si="114"/>
        <v>5</v>
      </c>
      <c r="M711" s="7">
        <f ca="1" xml:space="preserve">
  IF(OR($N711 = 2, $N711 = 3, $N711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711" s="6">
        <f t="shared" ca="1" si="115"/>
        <v>8</v>
      </c>
      <c r="O711" s="7" t="str">
        <f ca="1">VLOOKUP($N711,Roles!$A:$B,2,FALSE)</f>
        <v>Analyst</v>
      </c>
      <c r="P711" s="6">
        <f t="shared" ca="1" si="116"/>
        <v>4</v>
      </c>
      <c r="Q711" s="8">
        <f ca="1" xml:space="preserve">
IF(
  OR(
    $N711=5,$N711=6,$N711=7,$N711=8,$N711=14
  ),
  36161,
  IF(
     (
      (TODAY() - $K711) / 365
     ) &lt; 19,
      TODAY(),
      RANDBETWEEN(36161,TODAY())
  )
)</f>
        <v>36161</v>
      </c>
      <c r="R711" s="6">
        <f ca="1">RANDBETWEEN(2,COUNTA('Recruitment source'!$A:$A))</f>
        <v>7</v>
      </c>
      <c r="S711" s="8" t="e">
        <f t="shared" ca="1" si="117"/>
        <v>#N/A</v>
      </c>
      <c r="T711" s="6" t="e">
        <f t="shared" ca="1" si="118"/>
        <v>#N/A</v>
      </c>
      <c r="U711" s="6">
        <f t="shared" ca="1" si="119"/>
        <v>5</v>
      </c>
      <c r="V711" s="1">
        <f ca="1" xml:space="preserve">
IF($N711 = 5 + N("Presidente"),
    27000,
    IF($N711 = 6 + N("Vice-presidente"),
        23000,
        IF(OR($N711 = 8, $N711= 13, $N711 = 12) + N("Secretária bilíngue ou coordenador ou especialista"),
            8000,
            IF($N711 = 7 + N("Diretor"),
                15000,
                IF($N711 = 14 + N("Gerente"),
                    12000,
                    IF($N711 = 9 + N("Estagiário"),
                        705,
                        IF($N711 = 10 + N("Trainee"),
                            805,
                            IF($N711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IF($L711 = 7,
  500,
  IF($L711 = 8,
    1000,
    IF($L711 = 9,
      1500,
      IF($L711 = 10,
        2000,
        0
      )
    )
  )
)
+
N("Adicional no salário por área")
+
IF($M711 = 14 + N("Tecnologia da Informação"),
  120,
  IF($M711 = 16 + N("Vendas"),
    110,
    IF($M711 = 15 + N("Jurídico"),
      100,
      IF(OR($M711 = 8, $M711 = 9, $M711 = 11) + N("Recursos humanos ou comercial ou comunicação e marketing"),
        80,
        0
      )
    )
  )
)
+
N("Adicionando pegadinha")
+
IF(AND($M711 = 16, $L711 = 9, $N711 = 11) + N("Se for de vendas, com mestrado, analista sênior"),
  IF($J711 = 5,
    100,
    0
  )
  +
  IF($H711 = "M",
    200,
    0
  ),
  0
)</f>
        <v>8080</v>
      </c>
    </row>
    <row r="712" spans="1:22" x14ac:dyDescent="0.2">
      <c r="A712" s="7" cm="1">
        <f t="array" aca="1" ref="A712" ca="1">INDEX(Companies!$A:$A,RANDBETWEEN(2,COUNTA(Companies!$A:$A)),1)</f>
        <v>2</v>
      </c>
      <c r="B712" s="5">
        <f t="shared" si="110"/>
        <v>711</v>
      </c>
      <c r="C712" s="6">
        <f t="shared" ca="1" si="111"/>
        <v>1</v>
      </c>
      <c r="D712" s="7">
        <f ca="1">IF($B712 = 1 + N("Presidente"),
    127,
    IF($B712 = 2 + N("Vice-Presidente"),
        72,
        IF($B712 = 3 + N("Secretária bilíngue"),
            13,
            RANDBETWEEN(5,COUNT(Name!$A:$A) + 1)
        )
    )
)</f>
        <v>145</v>
      </c>
      <c r="E712" s="7" t="str">
        <f ca="1" xml:space="preserve">
VLOOKUP(
  $D712,
  Name!$A:$B,
  2,
  FALSE
)
&amp; " " &amp;
IF($B712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Rangel Faro</v>
      </c>
      <c r="F712" s="7">
        <v>2</v>
      </c>
      <c r="G712" s="7" t="str" cm="1">
        <f t="array" aca="1" ref="G712" ca="1">VLOOKUP(INDEX(States!$B:$B,RANDBETWEEN(2,COUNTA(States!$A:$A)),1),States!$B:$C,2,FALSE)</f>
        <v>Santarém</v>
      </c>
      <c r="H712" s="7" t="str">
        <f ca="1">VLOOKUP($D712,Name!$A:$C,3,FALSE)</f>
        <v>F</v>
      </c>
      <c r="I712" s="7" cm="1">
        <f t="array" aca="1" ref="I712" ca="1">INDEX('Marital status'!$A:$A,RANDBETWEEN(2,COUNTA('Marital status'!$A:$A)),1)</f>
        <v>2</v>
      </c>
      <c r="J712" s="7">
        <f t="shared" ca="1" si="112"/>
        <v>2</v>
      </c>
      <c r="K712" s="8">
        <f t="shared" ca="1" si="113"/>
        <v>31234</v>
      </c>
      <c r="L712" s="6">
        <f t="shared" ca="1" si="114"/>
        <v>4</v>
      </c>
      <c r="M712" s="7">
        <f ca="1" xml:space="preserve">
  IF(OR($N712 = 2, $N712 = 3, $N712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712" s="6">
        <f t="shared" ca="1" si="115"/>
        <v>7</v>
      </c>
      <c r="O712" s="7" t="str">
        <f ca="1">VLOOKUP($N712,Roles!$A:$B,2,FALSE)</f>
        <v>Trainee</v>
      </c>
      <c r="P712" s="6" t="e">
        <f t="shared" ca="1" si="116"/>
        <v>#N/A</v>
      </c>
      <c r="Q712" s="8">
        <f ca="1" xml:space="preserve">
IF(
  OR(
    $N712=5,$N712=6,$N712=7,$N712=8,$N712=14
  ),
  36161,
  IF(
     (
      (TODAY() - $K712) / 365
     ) &lt; 19,
      TODAY(),
      RANDBETWEEN(36161,TODAY())
  )
)</f>
        <v>36161</v>
      </c>
      <c r="R712" s="6">
        <f ca="1">RANDBETWEEN(2,COUNTA('Recruitment source'!$A:$A))</f>
        <v>12</v>
      </c>
      <c r="S712" s="8" t="e">
        <f t="shared" ca="1" si="117"/>
        <v>#N/A</v>
      </c>
      <c r="T712" s="6" t="e">
        <f t="shared" ca="1" si="118"/>
        <v>#N/A</v>
      </c>
      <c r="U712" s="6">
        <f t="shared" ca="1" si="119"/>
        <v>4</v>
      </c>
      <c r="V712" s="1">
        <f ca="1" xml:space="preserve">
IF($N712 = 5 + N("Presidente"),
    27000,
    IF($N712 = 6 + N("Vice-presidente"),
        23000,
        IF(OR($N712 = 8, $N712= 13, $N712 = 12) + N("Secretária bilíngue ou coordenador ou especialista"),
            8000,
            IF($N712 = 7 + N("Diretor"),
                15000,
                IF($N712 = 14 + N("Gerente"),
                    12000,
                    IF($N712 = 9 + N("Estagiário"),
                        705,
                        IF($N712 = 10 + N("Trainee"),
                            805,
                            IF($N712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IF($L712 = 7,
  500,
  IF($L712 = 8,
    1000,
    IF($L712 = 9,
      1500,
      IF($L712 = 10,
        2000,
        0
      )
    )
  )
)
+
N("Adicional no salário por área")
+
IF($M712 = 14 + N("Tecnologia da Informação"),
  120,
  IF($M712 = 16 + N("Vendas"),
    110,
    IF($M712 = 15 + N("Jurídico"),
      100,
      IF(OR($M712 = 8, $M712 = 9, $M712 = 11) + N("Recursos humanos ou comercial ou comunicação e marketing"),
        80,
        0
      )
    )
  )
)
+
N("Adicionando pegadinha")
+
IF(AND($M712 = 16, $L712 = 9, $N712 = 11) + N("Se for de vendas, com mestrado, analista sênior"),
  IF($J712 = 5,
    100,
    0
  )
  +
  IF($H712 = "M",
    200,
    0
  ),
  0
)</f>
        <v>15080</v>
      </c>
    </row>
    <row r="713" spans="1:22" x14ac:dyDescent="0.2">
      <c r="A713" s="7" cm="1">
        <f t="array" aca="1" ref="A713" ca="1">INDEX(Companies!$A:$A,RANDBETWEEN(2,COUNTA(Companies!$A:$A)),1)</f>
        <v>2</v>
      </c>
      <c r="B713" s="5">
        <f t="shared" si="110"/>
        <v>712</v>
      </c>
      <c r="C713" s="6">
        <f t="shared" ca="1" si="111"/>
        <v>1</v>
      </c>
      <c r="D713" s="7">
        <f ca="1">IF($B713 = 1 + N("Presidente"),
    127,
    IF($B713 = 2 + N("Vice-Presidente"),
        72,
        IF($B713 = 3 + N("Secretária bilíngue"),
            13,
            RANDBETWEEN(5,COUNT(Name!$A:$A) + 1)
        )
    )
)</f>
        <v>264</v>
      </c>
      <c r="E713" s="7" t="str">
        <f ca="1" xml:space="preserve">
VLOOKUP(
  $D713,
  Name!$A:$B,
  2,
  FALSE
)
&amp; " " &amp;
IF($B713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Teixeira Salvador</v>
      </c>
      <c r="F713" s="7">
        <v>2</v>
      </c>
      <c r="G713" s="7" t="str" cm="1">
        <f t="array" aca="1" ref="G713" ca="1">VLOOKUP(INDEX(States!$B:$B,RANDBETWEEN(2,COUNTA(States!$A:$A)),1),States!$B:$C,2,FALSE)</f>
        <v>Portalegre</v>
      </c>
      <c r="H713" s="7" t="str">
        <f ca="1">VLOOKUP($D713,Name!$A:$C,3,FALSE)</f>
        <v>F</v>
      </c>
      <c r="I713" s="7" cm="1">
        <f t="array" aca="1" ref="I713" ca="1">INDEX('Marital status'!$A:$A,RANDBETWEEN(2,COUNTA('Marital status'!$A:$A)),1)</f>
        <v>5</v>
      </c>
      <c r="J713" s="7">
        <f t="shared" ca="1" si="112"/>
        <v>2</v>
      </c>
      <c r="K713" s="8">
        <f t="shared" ca="1" si="113"/>
        <v>37013</v>
      </c>
      <c r="L713" s="6">
        <f t="shared" ca="1" si="114"/>
        <v>5</v>
      </c>
      <c r="M713" s="7">
        <f ca="1" xml:space="preserve">
  IF(OR($N713 = 2, $N713 = 3, $N713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13" s="6">
        <f t="shared" ca="1" si="115"/>
        <v>8</v>
      </c>
      <c r="O713" s="7" t="str">
        <f ca="1">VLOOKUP($N713,Roles!$A:$B,2,FALSE)</f>
        <v>Analyst</v>
      </c>
      <c r="P713" s="6">
        <f t="shared" ca="1" si="116"/>
        <v>3</v>
      </c>
      <c r="Q713" s="8">
        <f ca="1" xml:space="preserve">
IF(
  OR(
    $N713=5,$N713=6,$N713=7,$N713=8,$N713=14
  ),
  36161,
  IF(
     (
      (TODAY() - $K713) / 365
     ) &lt; 19,
      TODAY(),
      RANDBETWEEN(36161,TODAY())
  )
)</f>
        <v>36161</v>
      </c>
      <c r="R713" s="6">
        <f ca="1">RANDBETWEEN(2,COUNTA('Recruitment source'!$A:$A))</f>
        <v>9</v>
      </c>
      <c r="S713" s="8" t="e">
        <f t="shared" ca="1" si="117"/>
        <v>#N/A</v>
      </c>
      <c r="T713" s="6" t="e">
        <f t="shared" ca="1" si="118"/>
        <v>#N/A</v>
      </c>
      <c r="U713" s="6">
        <f t="shared" ca="1" si="119"/>
        <v>5</v>
      </c>
      <c r="V713" s="1">
        <f ca="1" xml:space="preserve">
IF($N713 = 5 + N("Presidente"),
    27000,
    IF($N713 = 6 + N("Vice-presidente"),
        23000,
        IF(OR($N713 = 8, $N713= 13, $N713 = 12) + N("Secretária bilíngue ou coordenador ou especialista"),
            8000,
            IF($N713 = 7 + N("Diretor"),
                15000,
                IF($N713 = 14 + N("Gerente"),
                    12000,
                    IF($N713 = 9 + N("Estagiário"),
                        705,
                        IF($N713 = 10 + N("Trainee"),
                            805,
                            IF($N713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IF($L713 = 7,
  500,
  IF($L713 = 8,
    1000,
    IF($L713 = 9,
      1500,
      IF($L713 = 10,
        2000,
        0
      )
    )
  )
)
+
N("Adicional no salário por área")
+
IF($M713 = 14 + N("Tecnologia da Informação"),
  120,
  IF($M713 = 16 + N("Vendas"),
    110,
    IF($M713 = 15 + N("Jurídico"),
      100,
      IF(OR($M713 = 8, $M713 = 9, $M713 = 11) + N("Recursos humanos ou comercial ou comunicação e marketing"),
        80,
        0
      )
    )
  )
)
+
N("Adicionando pegadinha")
+
IF(AND($M713 = 16, $L713 = 9, $N713 = 11) + N("Se for de vendas, com mestrado, analista sênior"),
  IF($J713 = 5,
    100,
    0
  )
  +
  IF($H713 = "M",
    200,
    0
  ),
  0
)</f>
        <v>8080</v>
      </c>
    </row>
    <row r="714" spans="1:22" x14ac:dyDescent="0.2">
      <c r="A714" s="7" cm="1">
        <f t="array" aca="1" ref="A714" ca="1">INDEX(Companies!$A:$A,RANDBETWEEN(2,COUNTA(Companies!$A:$A)),1)</f>
        <v>2</v>
      </c>
      <c r="B714" s="5">
        <f t="shared" si="110"/>
        <v>713</v>
      </c>
      <c r="C714" s="6">
        <f t="shared" ca="1" si="111"/>
        <v>1</v>
      </c>
      <c r="D714" s="7">
        <f ca="1">IF($B714 = 1 + N("Presidente"),
    127,
    IF($B714 = 2 + N("Vice-Presidente"),
        72,
        IF($B714 = 3 + N("Secretária bilíngue"),
            13,
            RANDBETWEEN(5,COUNT(Name!$A:$A) + 1)
        )
    )
)</f>
        <v>237</v>
      </c>
      <c r="E714" s="7" t="str">
        <f ca="1" xml:space="preserve">
VLOOKUP(
  $D714,
  Name!$A:$B,
  2,
  FALSE
)
&amp; " " &amp;
IF($B714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Caminha Cardozo</v>
      </c>
      <c r="F714" s="7">
        <v>2</v>
      </c>
      <c r="G714" s="7" t="str" cm="1">
        <f t="array" aca="1" ref="G714" ca="1">VLOOKUP(INDEX(States!$B:$B,RANDBETWEEN(2,COUNTA(States!$A:$A)),1),States!$B:$C,2,FALSE)</f>
        <v>Guarda</v>
      </c>
      <c r="H714" s="7" t="str">
        <f ca="1">VLOOKUP($D714,Name!$A:$C,3,FALSE)</f>
        <v>F</v>
      </c>
      <c r="I714" s="7" cm="1">
        <f t="array" aca="1" ref="I714" ca="1">INDEX('Marital status'!$A:$A,RANDBETWEEN(2,COUNTA('Marital status'!$A:$A)),1)</f>
        <v>2</v>
      </c>
      <c r="J714" s="7">
        <f t="shared" ca="1" si="112"/>
        <v>3</v>
      </c>
      <c r="K714" s="8">
        <f t="shared" ca="1" si="113"/>
        <v>28369</v>
      </c>
      <c r="L714" s="6">
        <f t="shared" ca="1" si="114"/>
        <v>4</v>
      </c>
      <c r="M714" s="7">
        <f ca="1" xml:space="preserve">
  IF(OR($N714 = 2, $N714 = 3, $N714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14" s="6">
        <f t="shared" ca="1" si="115"/>
        <v>6</v>
      </c>
      <c r="O714" s="7" t="str">
        <f ca="1">VLOOKUP($N714,Roles!$A:$B,2,FALSE)</f>
        <v>Intern</v>
      </c>
      <c r="P714" s="6" t="e">
        <f t="shared" ca="1" si="116"/>
        <v>#N/A</v>
      </c>
      <c r="Q714" s="8">
        <f ca="1" xml:space="preserve">
IF(
  OR(
    $N714=5,$N714=6,$N714=7,$N714=8,$N714=14
  ),
  36161,
  IF(
     (
      (TODAY() - $K714) / 365
     ) &lt; 19,
      TODAY(),
      RANDBETWEEN(36161,TODAY())
  )
)</f>
        <v>36161</v>
      </c>
      <c r="R714" s="6">
        <f ca="1">RANDBETWEEN(2,COUNTA('Recruitment source'!$A:$A))</f>
        <v>7</v>
      </c>
      <c r="S714" s="8" t="e">
        <f t="shared" ca="1" si="117"/>
        <v>#N/A</v>
      </c>
      <c r="T714" s="6" t="e">
        <f t="shared" ca="1" si="118"/>
        <v>#N/A</v>
      </c>
      <c r="U714" s="6">
        <f t="shared" ca="1" si="119"/>
        <v>3</v>
      </c>
      <c r="V714" s="1">
        <f ca="1" xml:space="preserve">
IF($N714 = 5 + N("Presidente"),
    27000,
    IF($N714 = 6 + N("Vice-presidente"),
        23000,
        IF(OR($N714 = 8, $N714= 13, $N714 = 12) + N("Secretária bilíngue ou coordenador ou especialista"),
            8000,
            IF($N714 = 7 + N("Diretor"),
                15000,
                IF($N714 = 14 + N("Gerente"),
                    12000,
                    IF($N714 = 9 + N("Estagiário"),
                        705,
                        IF($N714 = 10 + N("Trainee"),
                            805,
                            IF($N714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IF($L714 = 7,
  500,
  IF($L714 = 8,
    1000,
    IF($L714 = 9,
      1500,
      IF($L714 = 10,
        2000,
        0
      )
    )
  )
)
+
N("Adicional no salário por área")
+
IF($M714 = 14 + N("Tecnologia da Informação"),
  120,
  IF($M714 = 16 + N("Vendas"),
    110,
    IF($M714 = 15 + N("Jurídico"),
      100,
      IF(OR($M714 = 8, $M714 = 9, $M714 = 11) + N("Recursos humanos ou comercial ou comunicação e marketing"),
        80,
        0
      )
    )
  )
)
+
N("Adicionando pegadinha")
+
IF(AND($M714 = 16, $L714 = 9, $N714 = 11) + N("Se for de vendas, com mestrado, analista sênior"),
  IF($J714 = 5,
    100,
    0
  )
  +
  IF($H714 = "M",
    200,
    0
  ),
  0
)</f>
        <v>23000</v>
      </c>
    </row>
    <row r="715" spans="1:22" x14ac:dyDescent="0.2">
      <c r="A715" s="7" cm="1">
        <f t="array" aca="1" ref="A715" ca="1">INDEX(Companies!$A:$A,RANDBETWEEN(2,COUNTA(Companies!$A:$A)),1)</f>
        <v>2</v>
      </c>
      <c r="B715" s="5">
        <f t="shared" si="110"/>
        <v>714</v>
      </c>
      <c r="C715" s="6">
        <f t="shared" ca="1" si="111"/>
        <v>1</v>
      </c>
      <c r="D715" s="7">
        <f ca="1">IF($B715 = 1 + N("Presidente"),
    127,
    IF($B715 = 2 + N("Vice-Presidente"),
        72,
        IF($B715 = 3 + N("Secretária bilíngue"),
            13,
            RANDBETWEEN(5,COUNT(Name!$A:$A) + 1)
        )
    )
)</f>
        <v>114</v>
      </c>
      <c r="E715" s="7" t="str">
        <f ca="1" xml:space="preserve">
VLOOKUP(
  $D715,
  Name!$A:$B,
  2,
  FALSE
)
&amp; " " &amp;
IF($B715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Gomes Greco</v>
      </c>
      <c r="F715" s="7">
        <v>2</v>
      </c>
      <c r="G715" s="7" t="str" cm="1">
        <f t="array" aca="1" ref="G715" ca="1">VLOOKUP(INDEX(States!$B:$B,RANDBETWEEN(2,COUNTA(States!$A:$A)),1),States!$B:$C,2,FALSE)</f>
        <v>Madeira</v>
      </c>
      <c r="H715" s="7" t="str">
        <f ca="1">VLOOKUP($D715,Name!$A:$C,3,FALSE)</f>
        <v>M</v>
      </c>
      <c r="I715" s="7" cm="1">
        <f t="array" aca="1" ref="I715" ca="1">INDEX('Marital status'!$A:$A,RANDBETWEEN(2,COUNTA('Marital status'!$A:$A)),1)</f>
        <v>3</v>
      </c>
      <c r="J715" s="7">
        <f t="shared" ca="1" si="112"/>
        <v>4</v>
      </c>
      <c r="K715" s="8">
        <f t="shared" ca="1" si="113"/>
        <v>33700</v>
      </c>
      <c r="L715" s="6">
        <f t="shared" ca="1" si="114"/>
        <v>5</v>
      </c>
      <c r="M715" s="7">
        <f ca="1" xml:space="preserve">
  IF(OR($N715 = 2, $N715 = 3, $N715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15" s="6">
        <f t="shared" ca="1" si="115"/>
        <v>8</v>
      </c>
      <c r="O715" s="7" t="str">
        <f ca="1">VLOOKUP($N715,Roles!$A:$B,2,FALSE)</f>
        <v>Analyst</v>
      </c>
      <c r="P715" s="6">
        <f t="shared" ca="1" si="116"/>
        <v>3</v>
      </c>
      <c r="Q715" s="8">
        <f ca="1" xml:space="preserve">
IF(
  OR(
    $N715=5,$N715=6,$N715=7,$N715=8,$N715=14
  ),
  36161,
  IF(
     (
      (TODAY() - $K715) / 365
     ) &lt; 19,
      TODAY(),
      RANDBETWEEN(36161,TODAY())
  )
)</f>
        <v>36161</v>
      </c>
      <c r="R715" s="6">
        <f ca="1">RANDBETWEEN(2,COUNTA('Recruitment source'!$A:$A))</f>
        <v>2</v>
      </c>
      <c r="S715" s="8" t="e">
        <f t="shared" ca="1" si="117"/>
        <v>#N/A</v>
      </c>
      <c r="T715" s="6" t="e">
        <f t="shared" ca="1" si="118"/>
        <v>#N/A</v>
      </c>
      <c r="U715" s="6">
        <f t="shared" ca="1" si="119"/>
        <v>3</v>
      </c>
      <c r="V715" s="1">
        <f ca="1" xml:space="preserve">
IF($N715 = 5 + N("Presidente"),
    27000,
    IF($N715 = 6 + N("Vice-presidente"),
        23000,
        IF(OR($N715 = 8, $N715= 13, $N715 = 12) + N("Secretária bilíngue ou coordenador ou especialista"),
            8000,
            IF($N715 = 7 + N("Diretor"),
                15000,
                IF($N715 = 14 + N("Gerente"),
                    12000,
                    IF($N715 = 9 + N("Estagiário"),
                        705,
                        IF($N715 = 10 + N("Trainee"),
                            805,
                            IF($N715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IF($L715 = 7,
  500,
  IF($L715 = 8,
    1000,
    IF($L715 = 9,
      1500,
      IF($L715 = 10,
        2000,
        0
      )
    )
  )
)
+
N("Adicional no salário por área")
+
IF($M715 = 14 + N("Tecnologia da Informação"),
  120,
  IF($M715 = 16 + N("Vendas"),
    110,
    IF($M715 = 15 + N("Jurídico"),
      100,
      IF(OR($M715 = 8, $M715 = 9, $M715 = 11) + N("Recursos humanos ou comercial ou comunicação e marketing"),
        80,
        0
      )
    )
  )
)
+
N("Adicionando pegadinha")
+
IF(AND($M715 = 16, $L715 = 9, $N715 = 11) + N("Se for de vendas, com mestrado, analista sênior"),
  IF($J715 = 5,
    100,
    0
  )
  +
  IF($H715 = "M",
    200,
    0
  ),
  0
)</f>
        <v>8000</v>
      </c>
    </row>
    <row r="716" spans="1:22" x14ac:dyDescent="0.2">
      <c r="A716" s="7" cm="1">
        <f t="array" aca="1" ref="A716" ca="1">INDEX(Companies!$A:$A,RANDBETWEEN(2,COUNTA(Companies!$A:$A)),1)</f>
        <v>2</v>
      </c>
      <c r="B716" s="5">
        <f t="shared" si="110"/>
        <v>715</v>
      </c>
      <c r="C716" s="6">
        <f t="shared" ca="1" si="111"/>
        <v>1</v>
      </c>
      <c r="D716" s="7">
        <f ca="1">IF($B716 = 1 + N("Presidente"),
    127,
    IF($B716 = 2 + N("Vice-Presidente"),
        72,
        IF($B716 = 3 + N("Secretária bilíngue"),
            13,
            RANDBETWEEN(5,COUNT(Name!$A:$A) + 1)
        )
    )
)</f>
        <v>288</v>
      </c>
      <c r="E716" s="7" t="str">
        <f ca="1" xml:space="preserve">
VLOOKUP(
  $D716,
  Name!$A:$B,
  2,
  FALSE
)
&amp; " " &amp;
IF($B716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Castro Resende</v>
      </c>
      <c r="F716" s="7">
        <v>2</v>
      </c>
      <c r="G716" s="7" t="str" cm="1">
        <f t="array" aca="1" ref="G716" ca="1">VLOOKUP(INDEX(States!$B:$B,RANDBETWEEN(2,COUNTA(States!$A:$A)),1),States!$B:$C,2,FALSE)</f>
        <v>Vila Real</v>
      </c>
      <c r="H716" s="7" t="str">
        <f ca="1">VLOOKUP($D716,Name!$A:$C,3,FALSE)</f>
        <v>M</v>
      </c>
      <c r="I716" s="7" cm="1">
        <f t="array" aca="1" ref="I716" ca="1">INDEX('Marital status'!$A:$A,RANDBETWEEN(2,COUNTA('Marital status'!$A:$A)),1)</f>
        <v>5</v>
      </c>
      <c r="J716" s="7">
        <f t="shared" ca="1" si="112"/>
        <v>2</v>
      </c>
      <c r="K716" s="8">
        <f t="shared" ca="1" si="113"/>
        <v>32850</v>
      </c>
      <c r="L716" s="6">
        <f t="shared" ca="1" si="114"/>
        <v>4</v>
      </c>
      <c r="M716" s="7">
        <f ca="1" xml:space="preserve">
  IF(OR($N716 = 2, $N716 = 3, $N716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16" s="6">
        <f t="shared" ca="1" si="115"/>
        <v>7</v>
      </c>
      <c r="O716" s="7" t="str">
        <f ca="1">VLOOKUP($N716,Roles!$A:$B,2,FALSE)</f>
        <v>Trainee</v>
      </c>
      <c r="P716" s="6" t="e">
        <f t="shared" ca="1" si="116"/>
        <v>#N/A</v>
      </c>
      <c r="Q716" s="8">
        <f ca="1" xml:space="preserve">
IF(
  OR(
    $N716=5,$N716=6,$N716=7,$N716=8,$N716=14
  ),
  36161,
  IF(
     (
      (TODAY() - $K716) / 365
     ) &lt; 19,
      TODAY(),
      RANDBETWEEN(36161,TODAY())
  )
)</f>
        <v>36161</v>
      </c>
      <c r="R716" s="6">
        <f ca="1">RANDBETWEEN(2,COUNTA('Recruitment source'!$A:$A))</f>
        <v>6</v>
      </c>
      <c r="S716" s="8" t="e">
        <f t="shared" ca="1" si="117"/>
        <v>#N/A</v>
      </c>
      <c r="T716" s="6" t="e">
        <f t="shared" ca="1" si="118"/>
        <v>#N/A</v>
      </c>
      <c r="U716" s="6">
        <f t="shared" ca="1" si="119"/>
        <v>5</v>
      </c>
      <c r="V716" s="1">
        <f ca="1" xml:space="preserve">
IF($N716 = 5 + N("Presidente"),
    27000,
    IF($N716 = 6 + N("Vice-presidente"),
        23000,
        IF(OR($N716 = 8, $N716= 13, $N716 = 12) + N("Secretária bilíngue ou coordenador ou especialista"),
            8000,
            IF($N716 = 7 + N("Diretor"),
                15000,
                IF($N716 = 14 + N("Gerente"),
                    12000,
                    IF($N716 = 9 + N("Estagiário"),
                        705,
                        IF($N716 = 10 + N("Trainee"),
                            805,
                            IF($N716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IF($L716 = 7,
  500,
  IF($L716 = 8,
    1000,
    IF($L716 = 9,
      1500,
      IF($L716 = 10,
        2000,
        0
      )
    )
  )
)
+
N("Adicional no salário por área")
+
IF($M716 = 14 + N("Tecnologia da Informação"),
  120,
  IF($M716 = 16 + N("Vendas"),
    110,
    IF($M716 = 15 + N("Jurídico"),
      100,
      IF(OR($M716 = 8, $M716 = 9, $M716 = 11) + N("Recursos humanos ou comercial ou comunicação e marketing"),
        80,
        0
      )
    )
  )
)
+
N("Adicionando pegadinha")
+
IF(AND($M716 = 16, $L716 = 9, $N716 = 11) + N("Se for de vendas, com mestrado, analista sênior"),
  IF($J716 = 5,
    100,
    0
  )
  +
  IF($H716 = "M",
    200,
    0
  ),
  0
)</f>
        <v>15000</v>
      </c>
    </row>
    <row r="717" spans="1:22" x14ac:dyDescent="0.2">
      <c r="A717" s="7" cm="1">
        <f t="array" aca="1" ref="A717" ca="1">INDEX(Companies!$A:$A,RANDBETWEEN(2,COUNTA(Companies!$A:$A)),1)</f>
        <v>2</v>
      </c>
      <c r="B717" s="5">
        <f t="shared" si="110"/>
        <v>716</v>
      </c>
      <c r="C717" s="6">
        <f t="shared" ca="1" si="111"/>
        <v>1</v>
      </c>
      <c r="D717" s="7">
        <f ca="1">IF($B717 = 1 + N("Presidente"),
    127,
    IF($B717 = 2 + N("Vice-Presidente"),
        72,
        IF($B717 = 3 + N("Secretária bilíngue"),
            13,
            RANDBETWEEN(5,COUNT(Name!$A:$A) + 1)
        )
    )
)</f>
        <v>316</v>
      </c>
      <c r="E717" s="7" t="str">
        <f ca="1" xml:space="preserve">
VLOOKUP(
  $D717,
  Name!$A:$B,
  2,
  FALSE
)
&amp; " " &amp;
IF($B717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Pimenta Albuquerque</v>
      </c>
      <c r="F717" s="7">
        <v>2</v>
      </c>
      <c r="G717" s="7" t="str" cm="1">
        <f t="array" aca="1" ref="G717" ca="1">VLOOKUP(INDEX(States!$B:$B,RANDBETWEEN(2,COUNTA(States!$A:$A)),1),States!$B:$C,2,FALSE)</f>
        <v>Leiria</v>
      </c>
      <c r="H717" s="7" t="str">
        <f ca="1">VLOOKUP($D717,Name!$A:$C,3,FALSE)</f>
        <v>M</v>
      </c>
      <c r="I717" s="7" cm="1">
        <f t="array" aca="1" ref="I717" ca="1">INDEX('Marital status'!$A:$A,RANDBETWEEN(2,COUNTA('Marital status'!$A:$A)),1)</f>
        <v>4</v>
      </c>
      <c r="J717" s="7">
        <f t="shared" ca="1" si="112"/>
        <v>2</v>
      </c>
      <c r="K717" s="8">
        <f t="shared" ca="1" si="113"/>
        <v>37517</v>
      </c>
      <c r="L717" s="6">
        <f t="shared" ca="1" si="114"/>
        <v>4</v>
      </c>
      <c r="M717" s="7">
        <f ca="1" xml:space="preserve">
  IF(OR($N717 = 2, $N717 = 3, $N717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717" s="6">
        <f t="shared" ca="1" si="115"/>
        <v>8</v>
      </c>
      <c r="O717" s="7" t="str">
        <f ca="1">VLOOKUP($N717,Roles!$A:$B,2,FALSE)</f>
        <v>Analyst</v>
      </c>
      <c r="P717" s="6">
        <f t="shared" ca="1" si="116"/>
        <v>3</v>
      </c>
      <c r="Q717" s="8">
        <f ca="1" xml:space="preserve">
IF(
  OR(
    $N717=5,$N717=6,$N717=7,$N717=8,$N717=14
  ),
  36161,
  IF(
     (
      (TODAY() - $K717) / 365
     ) &lt; 19,
      TODAY(),
      RANDBETWEEN(36161,TODAY())
  )
)</f>
        <v>36161</v>
      </c>
      <c r="R717" s="6">
        <f ca="1">RANDBETWEEN(2,COUNTA('Recruitment source'!$A:$A))</f>
        <v>8</v>
      </c>
      <c r="S717" s="8" t="e">
        <f t="shared" ca="1" si="117"/>
        <v>#N/A</v>
      </c>
      <c r="T717" s="6" t="e">
        <f t="shared" ca="1" si="118"/>
        <v>#N/A</v>
      </c>
      <c r="U717" s="6">
        <f t="shared" ca="1" si="119"/>
        <v>2</v>
      </c>
      <c r="V717" s="1">
        <f ca="1" xml:space="preserve">
IF($N717 = 5 + N("Presidente"),
    27000,
    IF($N717 = 6 + N("Vice-presidente"),
        23000,
        IF(OR($N717 = 8, $N717= 13, $N717 = 12) + N("Secretária bilíngue ou coordenador ou especialista"),
            8000,
            IF($N717 = 7 + N("Diretor"),
                15000,
                IF($N717 = 14 + N("Gerente"),
                    12000,
                    IF($N717 = 9 + N("Estagiário"),
                        705,
                        IF($N717 = 10 + N("Trainee"),
                            805,
                            IF($N717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IF($L717 = 7,
  500,
  IF($L717 = 8,
    1000,
    IF($L717 = 9,
      1500,
      IF($L717 = 10,
        2000,
        0
      )
    )
  )
)
+
N("Adicional no salário por área")
+
IF($M717 = 14 + N("Tecnologia da Informação"),
  120,
  IF($M717 = 16 + N("Vendas"),
    110,
    IF($M717 = 15 + N("Jurídico"),
      100,
      IF(OR($M717 = 8, $M717 = 9, $M717 = 11) + N("Recursos humanos ou comercial ou comunicação e marketing"),
        80,
        0
      )
    )
  )
)
+
N("Adicionando pegadinha")
+
IF(AND($M717 = 16, $L717 = 9, $N717 = 11) + N("Se for de vendas, com mestrado, analista sênior"),
  IF($J717 = 5,
    100,
    0
  )
  +
  IF($H717 = "M",
    200,
    0
  ),
  0
)</f>
        <v>8000</v>
      </c>
    </row>
    <row r="718" spans="1:22" x14ac:dyDescent="0.2">
      <c r="A718" s="7" cm="1">
        <f t="array" aca="1" ref="A718" ca="1">INDEX(Companies!$A:$A,RANDBETWEEN(2,COUNTA(Companies!$A:$A)),1)</f>
        <v>2</v>
      </c>
      <c r="B718" s="5">
        <f t="shared" si="110"/>
        <v>717</v>
      </c>
      <c r="C718" s="6">
        <f t="shared" ca="1" si="111"/>
        <v>1</v>
      </c>
      <c r="D718" s="7">
        <f ca="1">IF($B718 = 1 + N("Presidente"),
    127,
    IF($B718 = 2 + N("Vice-Presidente"),
        72,
        IF($B718 = 3 + N("Secretária bilíngue"),
            13,
            RANDBETWEEN(5,COUNT(Name!$A:$A) + 1)
        )
    )
)</f>
        <v>322</v>
      </c>
      <c r="E718" s="7" t="str">
        <f ca="1" xml:space="preserve">
VLOOKUP(
  $D718,
  Name!$A:$B,
  2,
  FALSE
)
&amp; " " &amp;
IF($B718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Russo Galli</v>
      </c>
      <c r="F718" s="7">
        <v>2</v>
      </c>
      <c r="G718" s="7" t="str" cm="1">
        <f t="array" aca="1" ref="G718" ca="1">VLOOKUP(INDEX(States!$B:$B,RANDBETWEEN(2,COUNTA(States!$A:$A)),1),States!$B:$C,2,FALSE)</f>
        <v>Guarda</v>
      </c>
      <c r="H718" s="7" t="str">
        <f ca="1">VLOOKUP($D718,Name!$A:$C,3,FALSE)</f>
        <v>M</v>
      </c>
      <c r="I718" s="7" cm="1">
        <f t="array" aca="1" ref="I718" ca="1">INDEX('Marital status'!$A:$A,RANDBETWEEN(2,COUNTA('Marital status'!$A:$A)),1)</f>
        <v>6</v>
      </c>
      <c r="J718" s="7">
        <f t="shared" ca="1" si="112"/>
        <v>2</v>
      </c>
      <c r="K718" s="8">
        <f t="shared" ca="1" si="113"/>
        <v>28106</v>
      </c>
      <c r="L718" s="6">
        <f t="shared" ca="1" si="114"/>
        <v>4</v>
      </c>
      <c r="M718" s="7">
        <f ca="1" xml:space="preserve">
  IF(OR($N718 = 2, $N718 = 3, $N718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18" s="6">
        <f t="shared" ca="1" si="115"/>
        <v>6</v>
      </c>
      <c r="O718" s="7" t="str">
        <f ca="1">VLOOKUP($N718,Roles!$A:$B,2,FALSE)</f>
        <v>Intern</v>
      </c>
      <c r="P718" s="6" t="e">
        <f t="shared" ca="1" si="116"/>
        <v>#N/A</v>
      </c>
      <c r="Q718" s="8">
        <f ca="1" xml:space="preserve">
IF(
  OR(
    $N718=5,$N718=6,$N718=7,$N718=8,$N718=14
  ),
  36161,
  IF(
     (
      (TODAY() - $K718) / 365
     ) &lt; 19,
      TODAY(),
      RANDBETWEEN(36161,TODAY())
  )
)</f>
        <v>36161</v>
      </c>
      <c r="R718" s="6">
        <f ca="1">RANDBETWEEN(2,COUNTA('Recruitment source'!$A:$A))</f>
        <v>4</v>
      </c>
      <c r="S718" s="8" t="e">
        <f t="shared" ca="1" si="117"/>
        <v>#N/A</v>
      </c>
      <c r="T718" s="6" t="e">
        <f t="shared" ca="1" si="118"/>
        <v>#N/A</v>
      </c>
      <c r="U718" s="6">
        <f t="shared" ca="1" si="119"/>
        <v>5</v>
      </c>
      <c r="V718" s="1">
        <f ca="1" xml:space="preserve">
IF($N718 = 5 + N("Presidente"),
    27000,
    IF($N718 = 6 + N("Vice-presidente"),
        23000,
        IF(OR($N718 = 8, $N718= 13, $N718 = 12) + N("Secretária bilíngue ou coordenador ou especialista"),
            8000,
            IF($N718 = 7 + N("Diretor"),
                15000,
                IF($N718 = 14 + N("Gerente"),
                    12000,
                    IF($N718 = 9 + N("Estagiário"),
                        705,
                        IF($N718 = 10 + N("Trainee"),
                            805,
                            IF($N718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IF($L718 = 7,
  500,
  IF($L718 = 8,
    1000,
    IF($L718 = 9,
      1500,
      IF($L718 = 10,
        2000,
        0
      )
    )
  )
)
+
N("Adicional no salário por área")
+
IF($M718 = 14 + N("Tecnologia da Informação"),
  120,
  IF($M718 = 16 + N("Vendas"),
    110,
    IF($M718 = 15 + N("Jurídico"),
      100,
      IF(OR($M718 = 8, $M718 = 9, $M718 = 11) + N("Recursos humanos ou comercial ou comunicação e marketing"),
        80,
        0
      )
    )
  )
)
+
N("Adicionando pegadinha")
+
IF(AND($M718 = 16, $L718 = 9, $N718 = 11) + N("Se for de vendas, com mestrado, analista sênior"),
  IF($J718 = 5,
    100,
    0
  )
  +
  IF($H718 = "M",
    200,
    0
  ),
  0
)</f>
        <v>23000</v>
      </c>
    </row>
    <row r="719" spans="1:22" x14ac:dyDescent="0.2">
      <c r="A719" s="7" cm="1">
        <f t="array" aca="1" ref="A719" ca="1">INDEX(Companies!$A:$A,RANDBETWEEN(2,COUNTA(Companies!$A:$A)),1)</f>
        <v>2</v>
      </c>
      <c r="B719" s="5">
        <f t="shared" si="110"/>
        <v>718</v>
      </c>
      <c r="C719" s="6">
        <f t="shared" ca="1" si="111"/>
        <v>1</v>
      </c>
      <c r="D719" s="7">
        <f ca="1">IF($B719 = 1 + N("Presidente"),
    127,
    IF($B719 = 2 + N("Vice-Presidente"),
        72,
        IF($B719 = 3 + N("Secretária bilíngue"),
            13,
            RANDBETWEEN(5,COUNT(Name!$A:$A) + 1)
        )
    )
)</f>
        <v>253</v>
      </c>
      <c r="E719" s="7" t="str">
        <f ca="1" xml:space="preserve">
VLOOKUP(
  $D719,
  Name!$A:$B,
  2,
  FALSE
)
&amp; " " &amp;
IF($B719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Negrão Camargo</v>
      </c>
      <c r="F719" s="7">
        <v>2</v>
      </c>
      <c r="G719" s="7" t="str" cm="1">
        <f t="array" aca="1" ref="G719" ca="1">VLOOKUP(INDEX(States!$B:$B,RANDBETWEEN(2,COUNTA(States!$A:$A)),1),States!$B:$C,2,FALSE)</f>
        <v>Castelo Branco</v>
      </c>
      <c r="H719" s="7" t="str">
        <f ca="1">VLOOKUP($D719,Name!$A:$C,3,FALSE)</f>
        <v>F</v>
      </c>
      <c r="I719" s="7" cm="1">
        <f t="array" aca="1" ref="I719" ca="1">INDEX('Marital status'!$A:$A,RANDBETWEEN(2,COUNTA('Marital status'!$A:$A)),1)</f>
        <v>5</v>
      </c>
      <c r="J719" s="7">
        <f t="shared" ca="1" si="112"/>
        <v>2</v>
      </c>
      <c r="K719" s="8">
        <f t="shared" ca="1" si="113"/>
        <v>36535</v>
      </c>
      <c r="L719" s="6">
        <f t="shared" ca="1" si="114"/>
        <v>5</v>
      </c>
      <c r="M719" s="7">
        <f ca="1" xml:space="preserve">
  IF(OR($N719 = 2, $N719 = 3, $N719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19" s="6">
        <f t="shared" ca="1" si="115"/>
        <v>8</v>
      </c>
      <c r="O719" s="7" t="str">
        <f ca="1">VLOOKUP($N719,Roles!$A:$B,2,FALSE)</f>
        <v>Analyst</v>
      </c>
      <c r="P719" s="6">
        <f t="shared" ca="1" si="116"/>
        <v>4</v>
      </c>
      <c r="Q719" s="8">
        <f ca="1" xml:space="preserve">
IF(
  OR(
    $N719=5,$N719=6,$N719=7,$N719=8,$N719=14
  ),
  36161,
  IF(
     (
      (TODAY() - $K719) / 365
     ) &lt; 19,
      TODAY(),
      RANDBETWEEN(36161,TODAY())
  )
)</f>
        <v>36161</v>
      </c>
      <c r="R719" s="6">
        <f ca="1">RANDBETWEEN(2,COUNTA('Recruitment source'!$A:$A))</f>
        <v>6</v>
      </c>
      <c r="S719" s="8" t="e">
        <f t="shared" ca="1" si="117"/>
        <v>#N/A</v>
      </c>
      <c r="T719" s="6" t="e">
        <f t="shared" ca="1" si="118"/>
        <v>#N/A</v>
      </c>
      <c r="U719" s="6">
        <f t="shared" ca="1" si="119"/>
        <v>4</v>
      </c>
      <c r="V719" s="1">
        <f ca="1" xml:space="preserve">
IF($N719 = 5 + N("Presidente"),
    27000,
    IF($N719 = 6 + N("Vice-presidente"),
        23000,
        IF(OR($N719 = 8, $N719= 13, $N719 = 12) + N("Secretária bilíngue ou coordenador ou especialista"),
            8000,
            IF($N719 = 7 + N("Diretor"),
                15000,
                IF($N719 = 14 + N("Gerente"),
                    12000,
                    IF($N719 = 9 + N("Estagiário"),
                        705,
                        IF($N719 = 10 + N("Trainee"),
                            805,
                            IF($N719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IF($L719 = 7,
  500,
  IF($L719 = 8,
    1000,
    IF($L719 = 9,
      1500,
      IF($L719 = 10,
        2000,
        0
      )
    )
  )
)
+
N("Adicional no salário por área")
+
IF($M719 = 14 + N("Tecnologia da Informação"),
  120,
  IF($M719 = 16 + N("Vendas"),
    110,
    IF($M719 = 15 + N("Jurídico"),
      100,
      IF(OR($M719 = 8, $M719 = 9, $M719 = 11) + N("Recursos humanos ou comercial ou comunicação e marketing"),
        80,
        0
      )
    )
  )
)
+
N("Adicionando pegadinha")
+
IF(AND($M719 = 16, $L719 = 9, $N719 = 11) + N("Se for de vendas, com mestrado, analista sênior"),
  IF($J719 = 5,
    100,
    0
  )
  +
  IF($H719 = "M",
    200,
    0
  ),
  0
)</f>
        <v>8000</v>
      </c>
    </row>
    <row r="720" spans="1:22" x14ac:dyDescent="0.2">
      <c r="A720" s="7" cm="1">
        <f t="array" aca="1" ref="A720" ca="1">INDEX(Companies!$A:$A,RANDBETWEEN(2,COUNTA(Companies!$A:$A)),1)</f>
        <v>2</v>
      </c>
      <c r="B720" s="5">
        <f t="shared" si="110"/>
        <v>719</v>
      </c>
      <c r="C720" s="6">
        <f t="shared" ca="1" si="111"/>
        <v>1</v>
      </c>
      <c r="D720" s="7">
        <f ca="1">IF($B720 = 1 + N("Presidente"),
    127,
    IF($B720 = 2 + N("Vice-Presidente"),
        72,
        IF($B720 = 3 + N("Secretária bilíngue"),
            13,
            RANDBETWEEN(5,COUNT(Name!$A:$A) + 1)
        )
    )
)</f>
        <v>256</v>
      </c>
      <c r="E720" s="7" t="str">
        <f ca="1" xml:space="preserve">
VLOOKUP(
  $D720,
  Name!$A:$B,
  2,
  FALSE
)
&amp; " " &amp;
IF($B720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Aragão De Luca</v>
      </c>
      <c r="F720" s="7">
        <v>2</v>
      </c>
      <c r="G720" s="7" t="str" cm="1">
        <f t="array" aca="1" ref="G720" ca="1">VLOOKUP(INDEX(States!$B:$B,RANDBETWEEN(2,COUNTA(States!$A:$A)),1),States!$B:$C,2,FALSE)</f>
        <v>Coimbra</v>
      </c>
      <c r="H720" s="7" t="str">
        <f ca="1">VLOOKUP($D720,Name!$A:$C,3,FALSE)</f>
        <v>M</v>
      </c>
      <c r="I720" s="7" cm="1">
        <f t="array" aca="1" ref="I720" ca="1">INDEX('Marital status'!$A:$A,RANDBETWEEN(2,COUNTA('Marital status'!$A:$A)),1)</f>
        <v>5</v>
      </c>
      <c r="J720" s="7">
        <f t="shared" ca="1" si="112"/>
        <v>2</v>
      </c>
      <c r="K720" s="8">
        <f t="shared" ca="1" si="113"/>
        <v>34847</v>
      </c>
      <c r="L720" s="6">
        <f t="shared" ca="1" si="114"/>
        <v>4</v>
      </c>
      <c r="M720" s="7">
        <f ca="1" xml:space="preserve">
  IF(OR($N720 = 2, $N720 = 3, $N720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720" s="6">
        <f t="shared" ca="1" si="115"/>
        <v>7</v>
      </c>
      <c r="O720" s="7" t="str">
        <f ca="1">VLOOKUP($N720,Roles!$A:$B,2,FALSE)</f>
        <v>Trainee</v>
      </c>
      <c r="P720" s="6" t="e">
        <f t="shared" ca="1" si="116"/>
        <v>#N/A</v>
      </c>
      <c r="Q720" s="8">
        <f ca="1" xml:space="preserve">
IF(
  OR(
    $N720=5,$N720=6,$N720=7,$N720=8,$N720=14
  ),
  36161,
  IF(
     (
      (TODAY() - $K720) / 365
     ) &lt; 19,
      TODAY(),
      RANDBETWEEN(36161,TODAY())
  )
)</f>
        <v>36161</v>
      </c>
      <c r="R720" s="6">
        <f ca="1">RANDBETWEEN(2,COUNTA('Recruitment source'!$A:$A))</f>
        <v>6</v>
      </c>
      <c r="S720" s="8" t="e">
        <f t="shared" ca="1" si="117"/>
        <v>#N/A</v>
      </c>
      <c r="T720" s="6" t="e">
        <f t="shared" ca="1" si="118"/>
        <v>#N/A</v>
      </c>
      <c r="U720" s="6">
        <f t="shared" ca="1" si="119"/>
        <v>4</v>
      </c>
      <c r="V720" s="1">
        <f ca="1" xml:space="preserve">
IF($N720 = 5 + N("Presidente"),
    27000,
    IF($N720 = 6 + N("Vice-presidente"),
        23000,
        IF(OR($N720 = 8, $N720= 13, $N720 = 12) + N("Secretária bilíngue ou coordenador ou especialista"),
            8000,
            IF($N720 = 7 + N("Diretor"),
                15000,
                IF($N720 = 14 + N("Gerente"),
                    12000,
                    IF($N720 = 9 + N("Estagiário"),
                        705,
                        IF($N720 = 10 + N("Trainee"),
                            805,
                            IF($N720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IF($L720 = 7,
  500,
  IF($L720 = 8,
    1000,
    IF($L720 = 9,
      1500,
      IF($L720 = 10,
        2000,
        0
      )
    )
  )
)
+
N("Adicional no salário por área")
+
IF($M720 = 14 + N("Tecnologia da Informação"),
  120,
  IF($M720 = 16 + N("Vendas"),
    110,
    IF($M720 = 15 + N("Jurídico"),
      100,
      IF(OR($M720 = 8, $M720 = 9, $M720 = 11) + N("Recursos humanos ou comercial ou comunicação e marketing"),
        80,
        0
      )
    )
  )
)
+
N("Adicionando pegadinha")
+
IF(AND($M720 = 16, $L720 = 9, $N720 = 11) + N("Se for de vendas, com mestrado, analista sênior"),
  IF($J720 = 5,
    100,
    0
  )
  +
  IF($H720 = "M",
    200,
    0
  ),
  0
)</f>
        <v>15080</v>
      </c>
    </row>
    <row r="721" spans="1:22" x14ac:dyDescent="0.2">
      <c r="A721" s="7" cm="1">
        <f t="array" aca="1" ref="A721" ca="1">INDEX(Companies!$A:$A,RANDBETWEEN(2,COUNTA(Companies!$A:$A)),1)</f>
        <v>2</v>
      </c>
      <c r="B721" s="5">
        <f t="shared" si="110"/>
        <v>720</v>
      </c>
      <c r="C721" s="6">
        <f t="shared" ca="1" si="111"/>
        <v>1</v>
      </c>
      <c r="D721" s="7">
        <f ca="1">IF($B721 = 1 + N("Presidente"),
    127,
    IF($B721 = 2 + N("Vice-Presidente"),
        72,
        IF($B721 = 3 + N("Secretária bilíngue"),
            13,
            RANDBETWEEN(5,COUNT(Name!$A:$A) + 1)
        )
    )
)</f>
        <v>245</v>
      </c>
      <c r="E721" s="7" t="str">
        <f ca="1" xml:space="preserve">
VLOOKUP(
  $D721,
  Name!$A:$B,
  2,
  FALSE
)
&amp; " " &amp;
IF($B721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Araújo Nascimento</v>
      </c>
      <c r="F721" s="7">
        <v>2</v>
      </c>
      <c r="G721" s="7" t="str" cm="1">
        <f t="array" aca="1" ref="G721" ca="1">VLOOKUP(INDEX(States!$B:$B,RANDBETWEEN(2,COUNTA(States!$A:$A)),1),States!$B:$C,2,FALSE)</f>
        <v>braga</v>
      </c>
      <c r="H721" s="7" t="str">
        <f ca="1">VLOOKUP($D721,Name!$A:$C,3,FALSE)</f>
        <v>M</v>
      </c>
      <c r="I721" s="7" cm="1">
        <f t="array" aca="1" ref="I721" ca="1">INDEX('Marital status'!$A:$A,RANDBETWEEN(2,COUNTA('Marital status'!$A:$A)),1)</f>
        <v>3</v>
      </c>
      <c r="J721" s="7">
        <f t="shared" ca="1" si="112"/>
        <v>3</v>
      </c>
      <c r="K721" s="8">
        <f t="shared" ca="1" si="113"/>
        <v>34709</v>
      </c>
      <c r="L721" s="6">
        <f t="shared" ca="1" si="114"/>
        <v>5</v>
      </c>
      <c r="M721" s="7">
        <f ca="1" xml:space="preserve">
  IF(OR($N721 = 2, $N721 = 3, $N721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21" s="6">
        <f t="shared" ca="1" si="115"/>
        <v>8</v>
      </c>
      <c r="O721" s="7" t="str">
        <f ca="1">VLOOKUP($N721,Roles!$A:$B,2,FALSE)</f>
        <v>Analyst</v>
      </c>
      <c r="P721" s="6">
        <f t="shared" ca="1" si="116"/>
        <v>3</v>
      </c>
      <c r="Q721" s="8">
        <f ca="1" xml:space="preserve">
IF(
  OR(
    $N721=5,$N721=6,$N721=7,$N721=8,$N721=14
  ),
  36161,
  IF(
     (
      (TODAY() - $K721) / 365
     ) &lt; 19,
      TODAY(),
      RANDBETWEEN(36161,TODAY())
  )
)</f>
        <v>36161</v>
      </c>
      <c r="R721" s="6">
        <f ca="1">RANDBETWEEN(2,COUNTA('Recruitment source'!$A:$A))</f>
        <v>10</v>
      </c>
      <c r="S721" s="8" t="e">
        <f t="shared" ca="1" si="117"/>
        <v>#N/A</v>
      </c>
      <c r="T721" s="6" t="e">
        <f t="shared" ca="1" si="118"/>
        <v>#N/A</v>
      </c>
      <c r="U721" s="6">
        <f t="shared" ca="1" si="119"/>
        <v>4</v>
      </c>
      <c r="V721" s="1">
        <f ca="1" xml:space="preserve">
IF($N721 = 5 + N("Presidente"),
    27000,
    IF($N721 = 6 + N("Vice-presidente"),
        23000,
        IF(OR($N721 = 8, $N721= 13, $N721 = 12) + N("Secretária bilíngue ou coordenador ou especialista"),
            8000,
            IF($N721 = 7 + N("Diretor"),
                15000,
                IF($N721 = 14 + N("Gerente"),
                    12000,
                    IF($N721 = 9 + N("Estagiário"),
                        705,
                        IF($N721 = 10 + N("Trainee"),
                            805,
                            IF($N721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IF($L721 = 7,
  500,
  IF($L721 = 8,
    1000,
    IF($L721 = 9,
      1500,
      IF($L721 = 10,
        2000,
        0
      )
    )
  )
)
+
N("Adicional no salário por área")
+
IF($M721 = 14 + N("Tecnologia da Informação"),
  120,
  IF($M721 = 16 + N("Vendas"),
    110,
    IF($M721 = 15 + N("Jurídico"),
      100,
      IF(OR($M721 = 8, $M721 = 9, $M721 = 11) + N("Recursos humanos ou comercial ou comunicação e marketing"),
        80,
        0
      )
    )
  )
)
+
N("Adicionando pegadinha")
+
IF(AND($M721 = 16, $L721 = 9, $N721 = 11) + N("Se for de vendas, com mestrado, analista sênior"),
  IF($J721 = 5,
    100,
    0
  )
  +
  IF($H721 = "M",
    200,
    0
  ),
  0
)</f>
        <v>8000</v>
      </c>
    </row>
    <row r="722" spans="1:22" x14ac:dyDescent="0.2">
      <c r="A722" s="7" cm="1">
        <f t="array" aca="1" ref="A722" ca="1">INDEX(Companies!$A:$A,RANDBETWEEN(2,COUNTA(Companies!$A:$A)),1)</f>
        <v>2</v>
      </c>
      <c r="B722" s="5">
        <f t="shared" si="110"/>
        <v>721</v>
      </c>
      <c r="C722" s="6">
        <f t="shared" ca="1" si="111"/>
        <v>1</v>
      </c>
      <c r="D722" s="7">
        <f ca="1">IF($B722 = 1 + N("Presidente"),
    127,
    IF($B722 = 2 + N("Vice-Presidente"),
        72,
        IF($B722 = 3 + N("Secretária bilíngue"),
            13,
            RANDBETWEEN(5,COUNT(Name!$A:$A) + 1)
        )
    )
)</f>
        <v>223</v>
      </c>
      <c r="E722" s="7" t="str">
        <f ca="1" xml:space="preserve">
VLOOKUP(
  $D722,
  Name!$A:$B,
  2,
  FALSE
)
&amp; " " &amp;
IF($B722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Figo Santos</v>
      </c>
      <c r="F722" s="7">
        <v>2</v>
      </c>
      <c r="G722" s="7" t="str" cm="1">
        <f t="array" aca="1" ref="G722" ca="1">VLOOKUP(INDEX(States!$B:$B,RANDBETWEEN(2,COUNTA(States!$A:$A)),1),States!$B:$C,2,FALSE)</f>
        <v>Azores</v>
      </c>
      <c r="H722" s="7" t="str">
        <f ca="1">VLOOKUP($D722,Name!$A:$C,3,FALSE)</f>
        <v>M</v>
      </c>
      <c r="I722" s="7" cm="1">
        <f t="array" aca="1" ref="I722" ca="1">INDEX('Marital status'!$A:$A,RANDBETWEEN(2,COUNTA('Marital status'!$A:$A)),1)</f>
        <v>2</v>
      </c>
      <c r="J722" s="7">
        <f t="shared" ca="1" si="112"/>
        <v>5</v>
      </c>
      <c r="K722" s="8">
        <f t="shared" ca="1" si="113"/>
        <v>29102</v>
      </c>
      <c r="L722" s="6">
        <f t="shared" ca="1" si="114"/>
        <v>4</v>
      </c>
      <c r="M722" s="7">
        <f ca="1" xml:space="preserve">
  IF(OR($N722 = 2, $N722 = 3, $N722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22" s="6">
        <f t="shared" ca="1" si="115"/>
        <v>7</v>
      </c>
      <c r="O722" s="7" t="str">
        <f ca="1">VLOOKUP($N722,Roles!$A:$B,2,FALSE)</f>
        <v>Trainee</v>
      </c>
      <c r="P722" s="6" t="e">
        <f t="shared" ca="1" si="116"/>
        <v>#N/A</v>
      </c>
      <c r="Q722" s="8">
        <f ca="1" xml:space="preserve">
IF(
  OR(
    $N722=5,$N722=6,$N722=7,$N722=8,$N722=14
  ),
  36161,
  IF(
     (
      (TODAY() - $K722) / 365
     ) &lt; 19,
      TODAY(),
      RANDBETWEEN(36161,TODAY())
  )
)</f>
        <v>36161</v>
      </c>
      <c r="R722" s="6">
        <f ca="1">RANDBETWEEN(2,COUNTA('Recruitment source'!$A:$A))</f>
        <v>11</v>
      </c>
      <c r="S722" s="8" t="e">
        <f t="shared" ca="1" si="117"/>
        <v>#N/A</v>
      </c>
      <c r="T722" s="6" t="e">
        <f t="shared" ca="1" si="118"/>
        <v>#N/A</v>
      </c>
      <c r="U722" s="6">
        <f t="shared" ca="1" si="119"/>
        <v>3</v>
      </c>
      <c r="V722" s="1">
        <f ca="1" xml:space="preserve">
IF($N722 = 5 + N("Presidente"),
    27000,
    IF($N722 = 6 + N("Vice-presidente"),
        23000,
        IF(OR($N722 = 8, $N722= 13, $N722 = 12) + N("Secretária bilíngue ou coordenador ou especialista"),
            8000,
            IF($N722 = 7 + N("Diretor"),
                15000,
                IF($N722 = 14 + N("Gerente"),
                    12000,
                    IF($N722 = 9 + N("Estagiário"),
                        705,
                        IF($N722 = 10 + N("Trainee"),
                            805,
                            IF($N722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IF($L722 = 7,
  500,
  IF($L722 = 8,
    1000,
    IF($L722 = 9,
      1500,
      IF($L722 = 10,
        2000,
        0
      )
    )
  )
)
+
N("Adicional no salário por área")
+
IF($M722 = 14 + N("Tecnologia da Informação"),
  120,
  IF($M722 = 16 + N("Vendas"),
    110,
    IF($M722 = 15 + N("Jurídico"),
      100,
      IF(OR($M722 = 8, $M722 = 9, $M722 = 11) + N("Recursos humanos ou comercial ou comunicação e marketing"),
        80,
        0
      )
    )
  )
)
+
N("Adicionando pegadinha")
+
IF(AND($M722 = 16, $L722 = 9, $N722 = 11) + N("Se for de vendas, com mestrado, analista sênior"),
  IF($J722 = 5,
    100,
    0
  )
  +
  IF($H722 = "M",
    200,
    0
  ),
  0
)</f>
        <v>15000</v>
      </c>
    </row>
    <row r="723" spans="1:22" x14ac:dyDescent="0.2">
      <c r="A723" s="7" cm="1">
        <f t="array" aca="1" ref="A723" ca="1">INDEX(Companies!$A:$A,RANDBETWEEN(2,COUNTA(Companies!$A:$A)),1)</f>
        <v>2</v>
      </c>
      <c r="B723" s="5">
        <f t="shared" si="110"/>
        <v>722</v>
      </c>
      <c r="C723" s="6">
        <f t="shared" ca="1" si="111"/>
        <v>1</v>
      </c>
      <c r="D723" s="7">
        <f ca="1">IF($B723 = 1 + N("Presidente"),
    127,
    IF($B723 = 2 + N("Vice-Presidente"),
        72,
        IF($B723 = 3 + N("Secretária bilíngue"),
            13,
            RANDBETWEEN(5,COUNT(Name!$A:$A) + 1)
        )
    )
)</f>
        <v>217</v>
      </c>
      <c r="E723" s="7" t="str">
        <f ca="1" xml:space="preserve">
VLOOKUP(
  $D723,
  Name!$A:$B,
  2,
  FALSE
)
&amp; " " &amp;
IF($B723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Alencar Camões</v>
      </c>
      <c r="F723" s="7">
        <v>2</v>
      </c>
      <c r="G723" s="7" t="str" cm="1">
        <f t="array" aca="1" ref="G723" ca="1">VLOOKUP(INDEX(States!$B:$B,RANDBETWEEN(2,COUNTA(States!$A:$A)),1),States!$B:$C,2,FALSE)</f>
        <v>Azores</v>
      </c>
      <c r="H723" s="7" t="str">
        <f ca="1">VLOOKUP($D723,Name!$A:$C,3,FALSE)</f>
        <v>F</v>
      </c>
      <c r="I723" s="7" cm="1">
        <f t="array" aca="1" ref="I723" ca="1">INDEX('Marital status'!$A:$A,RANDBETWEEN(2,COUNTA('Marital status'!$A:$A)),1)</f>
        <v>6</v>
      </c>
      <c r="J723" s="7">
        <f t="shared" ca="1" si="112"/>
        <v>2</v>
      </c>
      <c r="K723" s="8">
        <f t="shared" ca="1" si="113"/>
        <v>34666</v>
      </c>
      <c r="L723" s="6">
        <f t="shared" ca="1" si="114"/>
        <v>4</v>
      </c>
      <c r="M723" s="7">
        <f ca="1" xml:space="preserve">
  IF(OR($N723 = 2, $N723 = 3, $N723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23" s="6">
        <f t="shared" ca="1" si="115"/>
        <v>8</v>
      </c>
      <c r="O723" s="7" t="str">
        <f ca="1">VLOOKUP($N723,Roles!$A:$B,2,FALSE)</f>
        <v>Analyst</v>
      </c>
      <c r="P723" s="6">
        <f t="shared" ca="1" si="116"/>
        <v>4</v>
      </c>
      <c r="Q723" s="8">
        <f ca="1" xml:space="preserve">
IF(
  OR(
    $N723=5,$N723=6,$N723=7,$N723=8,$N723=14
  ),
  36161,
  IF(
     (
      (TODAY() - $K723) / 365
     ) &lt; 19,
      TODAY(),
      RANDBETWEEN(36161,TODAY())
  )
)</f>
        <v>36161</v>
      </c>
      <c r="R723" s="6">
        <f ca="1">RANDBETWEEN(2,COUNTA('Recruitment source'!$A:$A))</f>
        <v>3</v>
      </c>
      <c r="S723" s="8" t="e">
        <f t="shared" ca="1" si="117"/>
        <v>#N/A</v>
      </c>
      <c r="T723" s="6" t="e">
        <f t="shared" ca="1" si="118"/>
        <v>#N/A</v>
      </c>
      <c r="U723" s="6">
        <f t="shared" ca="1" si="119"/>
        <v>4</v>
      </c>
      <c r="V723" s="1">
        <f ca="1" xml:space="preserve">
IF($N723 = 5 + N("Presidente"),
    27000,
    IF($N723 = 6 + N("Vice-presidente"),
        23000,
        IF(OR($N723 = 8, $N723= 13, $N723 = 12) + N("Secretária bilíngue ou coordenador ou especialista"),
            8000,
            IF($N723 = 7 + N("Diretor"),
                15000,
                IF($N723 = 14 + N("Gerente"),
                    12000,
                    IF($N723 = 9 + N("Estagiário"),
                        705,
                        IF($N723 = 10 + N("Trainee"),
                            805,
                            IF($N723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IF($L723 = 7,
  500,
  IF($L723 = 8,
    1000,
    IF($L723 = 9,
      1500,
      IF($L723 = 10,
        2000,
        0
      )
    )
  )
)
+
N("Adicional no salário por área")
+
IF($M723 = 14 + N("Tecnologia da Informação"),
  120,
  IF($M723 = 16 + N("Vendas"),
    110,
    IF($M723 = 15 + N("Jurídico"),
      100,
      IF(OR($M723 = 8, $M723 = 9, $M723 = 11) + N("Recursos humanos ou comercial ou comunicação e marketing"),
        80,
        0
      )
    )
  )
)
+
N("Adicionando pegadinha")
+
IF(AND($M723 = 16, $L723 = 9, $N723 = 11) + N("Se for de vendas, com mestrado, analista sênior"),
  IF($J723 = 5,
    100,
    0
  )
  +
  IF($H723 = "M",
    200,
    0
  ),
  0
)</f>
        <v>8000</v>
      </c>
    </row>
    <row r="724" spans="1:22" x14ac:dyDescent="0.2">
      <c r="A724" s="7" cm="1">
        <f t="array" aca="1" ref="A724" ca="1">INDEX(Companies!$A:$A,RANDBETWEEN(2,COUNTA(Companies!$A:$A)),1)</f>
        <v>2</v>
      </c>
      <c r="B724" s="5">
        <f t="shared" si="110"/>
        <v>723</v>
      </c>
      <c r="C724" s="6">
        <f t="shared" ca="1" si="111"/>
        <v>1</v>
      </c>
      <c r="D724" s="7">
        <f ca="1">IF($B724 = 1 + N("Presidente"),
    127,
    IF($B724 = 2 + N("Vice-Presidente"),
        72,
        IF($B724 = 3 + N("Secretária bilíngue"),
            13,
            RANDBETWEEN(5,COUNT(Name!$A:$A) + 1)
        )
    )
)</f>
        <v>236</v>
      </c>
      <c r="E724" s="7" t="str">
        <f ca="1" xml:space="preserve">
VLOOKUP(
  $D724,
  Name!$A:$B,
  2,
  FALSE
)
&amp; " " &amp;
IF($B724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Camacho Almeida</v>
      </c>
      <c r="F724" s="7">
        <v>2</v>
      </c>
      <c r="G724" s="7" t="str" cm="1">
        <f t="array" aca="1" ref="G724" ca="1">VLOOKUP(INDEX(States!$B:$B,RANDBETWEEN(2,COUNTA(States!$A:$A)),1),States!$B:$C,2,FALSE)</f>
        <v>Azores</v>
      </c>
      <c r="H724" s="7" t="str">
        <f ca="1">VLOOKUP($D724,Name!$A:$C,3,FALSE)</f>
        <v>F</v>
      </c>
      <c r="I724" s="7" cm="1">
        <f t="array" aca="1" ref="I724" ca="1">INDEX('Marital status'!$A:$A,RANDBETWEEN(2,COUNTA('Marital status'!$A:$A)),1)</f>
        <v>2</v>
      </c>
      <c r="J724" s="7">
        <f t="shared" ca="1" si="112"/>
        <v>2</v>
      </c>
      <c r="K724" s="8">
        <f t="shared" ca="1" si="113"/>
        <v>34107</v>
      </c>
      <c r="L724" s="6">
        <f t="shared" ca="1" si="114"/>
        <v>4</v>
      </c>
      <c r="M724" s="7">
        <f ca="1" xml:space="preserve">
  IF(OR($N724 = 2, $N724 = 3, $N724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24" s="6">
        <f t="shared" ca="1" si="115"/>
        <v>7</v>
      </c>
      <c r="O724" s="7" t="str">
        <f ca="1">VLOOKUP($N724,Roles!$A:$B,2,FALSE)</f>
        <v>Trainee</v>
      </c>
      <c r="P724" s="6" t="e">
        <f t="shared" ca="1" si="116"/>
        <v>#N/A</v>
      </c>
      <c r="Q724" s="8">
        <f ca="1" xml:space="preserve">
IF(
  OR(
    $N724=5,$N724=6,$N724=7,$N724=8,$N724=14
  ),
  36161,
  IF(
     (
      (TODAY() - $K724) / 365
     ) &lt; 19,
      TODAY(),
      RANDBETWEEN(36161,TODAY())
  )
)</f>
        <v>36161</v>
      </c>
      <c r="R724" s="6">
        <f ca="1">RANDBETWEEN(2,COUNTA('Recruitment source'!$A:$A))</f>
        <v>4</v>
      </c>
      <c r="S724" s="8" t="e">
        <f t="shared" ca="1" si="117"/>
        <v>#N/A</v>
      </c>
      <c r="T724" s="6" t="e">
        <f t="shared" ca="1" si="118"/>
        <v>#N/A</v>
      </c>
      <c r="U724" s="6">
        <f t="shared" ca="1" si="119"/>
        <v>5</v>
      </c>
      <c r="V724" s="1">
        <f ca="1" xml:space="preserve">
IF($N724 = 5 + N("Presidente"),
    27000,
    IF($N724 = 6 + N("Vice-presidente"),
        23000,
        IF(OR($N724 = 8, $N724= 13, $N724 = 12) + N("Secretária bilíngue ou coordenador ou especialista"),
            8000,
            IF($N724 = 7 + N("Diretor"),
                15000,
                IF($N724 = 14 + N("Gerente"),
                    12000,
                    IF($N724 = 9 + N("Estagiário"),
                        705,
                        IF($N724 = 10 + N("Trainee"),
                            805,
                            IF($N724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IF($L724 = 7,
  500,
  IF($L724 = 8,
    1000,
    IF($L724 = 9,
      1500,
      IF($L724 = 10,
        2000,
        0
      )
    )
  )
)
+
N("Adicional no salário por área")
+
IF($M724 = 14 + N("Tecnologia da Informação"),
  120,
  IF($M724 = 16 + N("Vendas"),
    110,
    IF($M724 = 15 + N("Jurídico"),
      100,
      IF(OR($M724 = 8, $M724 = 9, $M724 = 11) + N("Recursos humanos ou comercial ou comunicação e marketing"),
        80,
        0
      )
    )
  )
)
+
N("Adicionando pegadinha")
+
IF(AND($M724 = 16, $L724 = 9, $N724 = 11) + N("Se for de vendas, com mestrado, analista sênior"),
  IF($J724 = 5,
    100,
    0
  )
  +
  IF($H724 = "M",
    200,
    0
  ),
  0
)</f>
        <v>15000</v>
      </c>
    </row>
    <row r="725" spans="1:22" x14ac:dyDescent="0.2">
      <c r="A725" s="7" cm="1">
        <f t="array" aca="1" ref="A725" ca="1">INDEX(Companies!$A:$A,RANDBETWEEN(2,COUNTA(Companies!$A:$A)),1)</f>
        <v>2</v>
      </c>
      <c r="B725" s="5">
        <f t="shared" si="110"/>
        <v>724</v>
      </c>
      <c r="C725" s="6">
        <f t="shared" ca="1" si="111"/>
        <v>1</v>
      </c>
      <c r="D725" s="7">
        <f ca="1">IF($B725 = 1 + N("Presidente"),
    127,
    IF($B725 = 2 + N("Vice-Presidente"),
        72,
        IF($B725 = 3 + N("Secretária bilíngue"),
            13,
            RANDBETWEEN(5,COUNT(Name!$A:$A) + 1)
        )
    )
)</f>
        <v>105</v>
      </c>
      <c r="E725" s="7" t="str">
        <f ca="1" xml:space="preserve">
VLOOKUP(
  $D725,
  Name!$A:$B,
  2,
  FALSE
)
&amp; " " &amp;
IF($B725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Frasão Bragança</v>
      </c>
      <c r="F725" s="7">
        <v>2</v>
      </c>
      <c r="G725" s="7" t="str" cm="1">
        <f t="array" aca="1" ref="G725" ca="1">VLOOKUP(INDEX(States!$B:$B,RANDBETWEEN(2,COUNTA(States!$A:$A)),1),States!$B:$C,2,FALSE)</f>
        <v>Vila Real</v>
      </c>
      <c r="H725" s="7" t="str">
        <f ca="1">VLOOKUP($D725,Name!$A:$C,3,FALSE)</f>
        <v>M</v>
      </c>
      <c r="I725" s="7" cm="1">
        <f t="array" aca="1" ref="I725" ca="1">INDEX('Marital status'!$A:$A,RANDBETWEEN(2,COUNTA('Marital status'!$A:$A)),1)</f>
        <v>6</v>
      </c>
      <c r="J725" s="7">
        <f t="shared" ca="1" si="112"/>
        <v>2</v>
      </c>
      <c r="K725" s="8">
        <f t="shared" ca="1" si="113"/>
        <v>37571</v>
      </c>
      <c r="L725" s="6">
        <f t="shared" ca="1" si="114"/>
        <v>4</v>
      </c>
      <c r="M725" s="7">
        <f ca="1" xml:space="preserve">
  IF(OR($N725 = 2, $N725 = 3, $N725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25" s="6">
        <f t="shared" ca="1" si="115"/>
        <v>8</v>
      </c>
      <c r="O725" s="7" t="str">
        <f ca="1">VLOOKUP($N725,Roles!$A:$B,2,FALSE)</f>
        <v>Analyst</v>
      </c>
      <c r="P725" s="6">
        <f t="shared" ca="1" si="116"/>
        <v>4</v>
      </c>
      <c r="Q725" s="8">
        <f ca="1" xml:space="preserve">
IF(
  OR(
    $N725=5,$N725=6,$N725=7,$N725=8,$N725=14
  ),
  36161,
  IF(
     (
      (TODAY() - $K725) / 365
     ) &lt; 19,
      TODAY(),
      RANDBETWEEN(36161,TODAY())
  )
)</f>
        <v>36161</v>
      </c>
      <c r="R725" s="6">
        <f ca="1">RANDBETWEEN(2,COUNTA('Recruitment source'!$A:$A))</f>
        <v>8</v>
      </c>
      <c r="S725" s="8" t="e">
        <f t="shared" ca="1" si="117"/>
        <v>#N/A</v>
      </c>
      <c r="T725" s="6" t="e">
        <f t="shared" ca="1" si="118"/>
        <v>#N/A</v>
      </c>
      <c r="U725" s="6">
        <f t="shared" ca="1" si="119"/>
        <v>4</v>
      </c>
      <c r="V725" s="1">
        <f ca="1" xml:space="preserve">
IF($N725 = 5 + N("Presidente"),
    27000,
    IF($N725 = 6 + N("Vice-presidente"),
        23000,
        IF(OR($N725 = 8, $N725= 13, $N725 = 12) + N("Secretária bilíngue ou coordenador ou especialista"),
            8000,
            IF($N725 = 7 + N("Diretor"),
                15000,
                IF($N725 = 14 + N("Gerente"),
                    12000,
                    IF($N725 = 9 + N("Estagiário"),
                        705,
                        IF($N725 = 10 + N("Trainee"),
                            805,
                            IF($N725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IF($L725 = 7,
  500,
  IF($L725 = 8,
    1000,
    IF($L725 = 9,
      1500,
      IF($L725 = 10,
        2000,
        0
      )
    )
  )
)
+
N("Adicional no salário por área")
+
IF($M725 = 14 + N("Tecnologia da Informação"),
  120,
  IF($M725 = 16 + N("Vendas"),
    110,
    IF($M725 = 15 + N("Jurídico"),
      100,
      IF(OR($M725 = 8, $M725 = 9, $M725 = 11) + N("Recursos humanos ou comercial ou comunicação e marketing"),
        80,
        0
      )
    )
  )
)
+
N("Adicionando pegadinha")
+
IF(AND($M725 = 16, $L725 = 9, $N725 = 11) + N("Se for de vendas, com mestrado, analista sênior"),
  IF($J725 = 5,
    100,
    0
  )
  +
  IF($H725 = "M",
    200,
    0
  ),
  0
)</f>
        <v>8080</v>
      </c>
    </row>
    <row r="726" spans="1:22" x14ac:dyDescent="0.2">
      <c r="A726" s="7" cm="1">
        <f t="array" aca="1" ref="A726" ca="1">INDEX(Companies!$A:$A,RANDBETWEEN(2,COUNTA(Companies!$A:$A)),1)</f>
        <v>2</v>
      </c>
      <c r="B726" s="5">
        <f t="shared" si="110"/>
        <v>725</v>
      </c>
      <c r="C726" s="6">
        <f t="shared" ca="1" si="111"/>
        <v>1</v>
      </c>
      <c r="D726" s="7">
        <f ca="1">IF($B726 = 1 + N("Presidente"),
    127,
    IF($B726 = 2 + N("Vice-Presidente"),
        72,
        IF($B726 = 3 + N("Secretária bilíngue"),
            13,
            RANDBETWEEN(5,COUNT(Name!$A:$A) + 1)
        )
    )
)</f>
        <v>363</v>
      </c>
      <c r="E726" s="7" t="str">
        <f ca="1" xml:space="preserve">
VLOOKUP(
  $D726,
  Name!$A:$B,
  2,
  FALSE
)
&amp; " " &amp;
IF($B726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Rizzo Esposito</v>
      </c>
      <c r="F726" s="7">
        <v>2</v>
      </c>
      <c r="G726" s="7" t="str" cm="1">
        <f t="array" aca="1" ref="G726" ca="1">VLOOKUP(INDEX(States!$B:$B,RANDBETWEEN(2,COUNTA(States!$A:$A)),1),States!$B:$C,2,FALSE)</f>
        <v>Coimbra</v>
      </c>
      <c r="H726" s="7" t="str">
        <f ca="1">VLOOKUP($D726,Name!$A:$C,3,FALSE)</f>
        <v>M</v>
      </c>
      <c r="I726" s="7" cm="1">
        <f t="array" aca="1" ref="I726" ca="1">INDEX('Marital status'!$A:$A,RANDBETWEEN(2,COUNTA('Marital status'!$A:$A)),1)</f>
        <v>2</v>
      </c>
      <c r="J726" s="7">
        <f t="shared" ca="1" si="112"/>
        <v>4</v>
      </c>
      <c r="K726" s="8">
        <f t="shared" ca="1" si="113"/>
        <v>22482</v>
      </c>
      <c r="L726" s="6">
        <f t="shared" ca="1" si="114"/>
        <v>4</v>
      </c>
      <c r="M726" s="7">
        <f ca="1" xml:space="preserve">
  IF(OR($N726 = 2, $N726 = 3, $N726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726" s="6">
        <f t="shared" ca="1" si="115"/>
        <v>6</v>
      </c>
      <c r="O726" s="7" t="str">
        <f ca="1">VLOOKUP($N726,Roles!$A:$B,2,FALSE)</f>
        <v>Intern</v>
      </c>
      <c r="P726" s="6" t="e">
        <f t="shared" ca="1" si="116"/>
        <v>#N/A</v>
      </c>
      <c r="Q726" s="8">
        <f ca="1" xml:space="preserve">
IF(
  OR(
    $N726=5,$N726=6,$N726=7,$N726=8,$N726=14
  ),
  36161,
  IF(
     (
      (TODAY() - $K726) / 365
     ) &lt; 19,
      TODAY(),
      RANDBETWEEN(36161,TODAY())
  )
)</f>
        <v>36161</v>
      </c>
      <c r="R726" s="6">
        <f ca="1">RANDBETWEEN(2,COUNTA('Recruitment source'!$A:$A))</f>
        <v>9</v>
      </c>
      <c r="S726" s="8" t="e">
        <f t="shared" ca="1" si="117"/>
        <v>#N/A</v>
      </c>
      <c r="T726" s="6" t="e">
        <f t="shared" ca="1" si="118"/>
        <v>#N/A</v>
      </c>
      <c r="U726" s="6">
        <f t="shared" ca="1" si="119"/>
        <v>2</v>
      </c>
      <c r="V726" s="1">
        <f ca="1" xml:space="preserve">
IF($N726 = 5 + N("Presidente"),
    27000,
    IF($N726 = 6 + N("Vice-presidente"),
        23000,
        IF(OR($N726 = 8, $N726= 13, $N726 = 12) + N("Secretária bilíngue ou coordenador ou especialista"),
            8000,
            IF($N726 = 7 + N("Diretor"),
                15000,
                IF($N726 = 14 + N("Gerente"),
                    12000,
                    IF($N726 = 9 + N("Estagiário"),
                        705,
                        IF($N726 = 10 + N("Trainee"),
                            805,
                            IF($N726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IF($L726 = 7,
  500,
  IF($L726 = 8,
    1000,
    IF($L726 = 9,
      1500,
      IF($L726 = 10,
        2000,
        0
      )
    )
  )
)
+
N("Adicional no salário por área")
+
IF($M726 = 14 + N("Tecnologia da Informação"),
  120,
  IF($M726 = 16 + N("Vendas"),
    110,
    IF($M726 = 15 + N("Jurídico"),
      100,
      IF(OR($M726 = 8, $M726 = 9, $M726 = 11) + N("Recursos humanos ou comercial ou comunicação e marketing"),
        80,
        0
      )
    )
  )
)
+
N("Adicionando pegadinha")
+
IF(AND($M726 = 16, $L726 = 9, $N726 = 11) + N("Se for de vendas, com mestrado, analista sênior"),
  IF($J726 = 5,
    100,
    0
  )
  +
  IF($H726 = "M",
    200,
    0
  ),
  0
)</f>
        <v>23000</v>
      </c>
    </row>
    <row r="727" spans="1:22" x14ac:dyDescent="0.2">
      <c r="A727" s="7" cm="1">
        <f t="array" aca="1" ref="A727" ca="1">INDEX(Companies!$A:$A,RANDBETWEEN(2,COUNTA(Companies!$A:$A)),1)</f>
        <v>2</v>
      </c>
      <c r="B727" s="5">
        <f t="shared" si="110"/>
        <v>726</v>
      </c>
      <c r="C727" s="6">
        <f t="shared" ca="1" si="111"/>
        <v>1</v>
      </c>
      <c r="D727" s="7">
        <f ca="1">IF($B727 = 1 + N("Presidente"),
    127,
    IF($B727 = 2 + N("Vice-Presidente"),
        72,
        IF($B727 = 3 + N("Secretária bilíngue"),
            13,
            RANDBETWEEN(5,COUNT(Name!$A:$A) + 1)
        )
    )
)</f>
        <v>91</v>
      </c>
      <c r="E727" s="7" t="str">
        <f ca="1" xml:space="preserve">
VLOOKUP(
  $D727,
  Name!$A:$B,
  2,
  FALSE
)
&amp; " " &amp;
IF($B727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Ribeiro Duarte</v>
      </c>
      <c r="F727" s="7">
        <v>2</v>
      </c>
      <c r="G727" s="7" t="str" cm="1">
        <f t="array" aca="1" ref="G727" ca="1">VLOOKUP(INDEX(States!$B:$B,RANDBETWEEN(2,COUNTA(States!$A:$A)),1),States!$B:$C,2,FALSE)</f>
        <v>Castelo Branco</v>
      </c>
      <c r="H727" s="7" t="str">
        <f ca="1">VLOOKUP($D727,Name!$A:$C,3,FALSE)</f>
        <v>F</v>
      </c>
      <c r="I727" s="7" cm="1">
        <f t="array" aca="1" ref="I727" ca="1">INDEX('Marital status'!$A:$A,RANDBETWEEN(2,COUNTA('Marital status'!$A:$A)),1)</f>
        <v>6</v>
      </c>
      <c r="J727" s="7">
        <f t="shared" ca="1" si="112"/>
        <v>2</v>
      </c>
      <c r="K727" s="8">
        <f t="shared" ca="1" si="113"/>
        <v>33555</v>
      </c>
      <c r="L727" s="6">
        <f t="shared" ca="1" si="114"/>
        <v>5</v>
      </c>
      <c r="M727" s="7">
        <f ca="1" xml:space="preserve">
  IF(OR($N727 = 2, $N727 = 3, $N727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27" s="6">
        <f t="shared" ca="1" si="115"/>
        <v>8</v>
      </c>
      <c r="O727" s="7" t="str">
        <f ca="1">VLOOKUP($N727,Roles!$A:$B,2,FALSE)</f>
        <v>Analyst</v>
      </c>
      <c r="P727" s="6">
        <f t="shared" ca="1" si="116"/>
        <v>2</v>
      </c>
      <c r="Q727" s="8">
        <f ca="1" xml:space="preserve">
IF(
  OR(
    $N727=5,$N727=6,$N727=7,$N727=8,$N727=14
  ),
  36161,
  IF(
     (
      (TODAY() - $K727) / 365
     ) &lt; 19,
      TODAY(),
      RANDBETWEEN(36161,TODAY())
  )
)</f>
        <v>36161</v>
      </c>
      <c r="R727" s="6">
        <f ca="1">RANDBETWEEN(2,COUNTA('Recruitment source'!$A:$A))</f>
        <v>10</v>
      </c>
      <c r="S727" s="8" t="e">
        <f t="shared" ca="1" si="117"/>
        <v>#N/A</v>
      </c>
      <c r="T727" s="6" t="e">
        <f t="shared" ca="1" si="118"/>
        <v>#N/A</v>
      </c>
      <c r="U727" s="6">
        <f t="shared" ca="1" si="119"/>
        <v>2</v>
      </c>
      <c r="V727" s="1">
        <f ca="1" xml:space="preserve">
IF($N727 = 5 + N("Presidente"),
    27000,
    IF($N727 = 6 + N("Vice-presidente"),
        23000,
        IF(OR($N727 = 8, $N727= 13, $N727 = 12) + N("Secretária bilíngue ou coordenador ou especialista"),
            8000,
            IF($N727 = 7 + N("Diretor"),
                15000,
                IF($N727 = 14 + N("Gerente"),
                    12000,
                    IF($N727 = 9 + N("Estagiário"),
                        705,
                        IF($N727 = 10 + N("Trainee"),
                            805,
                            IF($N727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IF($L727 = 7,
  500,
  IF($L727 = 8,
    1000,
    IF($L727 = 9,
      1500,
      IF($L727 = 10,
        2000,
        0
      )
    )
  )
)
+
N("Adicional no salário por área")
+
IF($M727 = 14 + N("Tecnologia da Informação"),
  120,
  IF($M727 = 16 + N("Vendas"),
    110,
    IF($M727 = 15 + N("Jurídico"),
      100,
      IF(OR($M727 = 8, $M727 = 9, $M727 = 11) + N("Recursos humanos ou comercial ou comunicação e marketing"),
        80,
        0
      )
    )
  )
)
+
N("Adicionando pegadinha")
+
IF(AND($M727 = 16, $L727 = 9, $N727 = 11) + N("Se for de vendas, com mestrado, analista sênior"),
  IF($J727 = 5,
    100,
    0
  )
  +
  IF($H727 = "M",
    200,
    0
  ),
  0
)</f>
        <v>8080</v>
      </c>
    </row>
    <row r="728" spans="1:22" x14ac:dyDescent="0.2">
      <c r="A728" s="7" cm="1">
        <f t="array" aca="1" ref="A728" ca="1">INDEX(Companies!$A:$A,RANDBETWEEN(2,COUNTA(Companies!$A:$A)),1)</f>
        <v>2</v>
      </c>
      <c r="B728" s="5">
        <f t="shared" si="110"/>
        <v>727</v>
      </c>
      <c r="C728" s="6">
        <f t="shared" ca="1" si="111"/>
        <v>1</v>
      </c>
      <c r="D728" s="7">
        <f ca="1">IF($B728 = 1 + N("Presidente"),
    127,
    IF($B728 = 2 + N("Vice-Presidente"),
        72,
        IF($B728 = 3 + N("Secretária bilíngue"),
            13,
            RANDBETWEEN(5,COUNT(Name!$A:$A) + 1)
        )
    )
)</f>
        <v>245</v>
      </c>
      <c r="E728" s="7" t="str">
        <f ca="1" xml:space="preserve">
VLOOKUP(
  $D728,
  Name!$A:$B,
  2,
  FALSE
)
&amp; " " &amp;
IF($B728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Fernandes Siqueira</v>
      </c>
      <c r="F728" s="7">
        <v>2</v>
      </c>
      <c r="G728" s="7" t="str" cm="1">
        <f t="array" aca="1" ref="G728" ca="1">VLOOKUP(INDEX(States!$B:$B,RANDBETWEEN(2,COUNTA(States!$A:$A)),1),States!$B:$C,2,FALSE)</f>
        <v>Faro</v>
      </c>
      <c r="H728" s="7" t="str">
        <f ca="1">VLOOKUP($D728,Name!$A:$C,3,FALSE)</f>
        <v>M</v>
      </c>
      <c r="I728" s="7" cm="1">
        <f t="array" aca="1" ref="I728" ca="1">INDEX('Marital status'!$A:$A,RANDBETWEEN(2,COUNTA('Marital status'!$A:$A)),1)</f>
        <v>6</v>
      </c>
      <c r="J728" s="7">
        <f t="shared" ca="1" si="112"/>
        <v>3</v>
      </c>
      <c r="K728" s="8">
        <f t="shared" ca="1" si="113"/>
        <v>24216</v>
      </c>
      <c r="L728" s="6">
        <f t="shared" ca="1" si="114"/>
        <v>4</v>
      </c>
      <c r="M728" s="7">
        <f ca="1" xml:space="preserve">
  IF(OR($N728 = 2, $N728 = 3, $N728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28" s="6">
        <f t="shared" ca="1" si="115"/>
        <v>6</v>
      </c>
      <c r="O728" s="7" t="str">
        <f ca="1">VLOOKUP($N728,Roles!$A:$B,2,FALSE)</f>
        <v>Intern</v>
      </c>
      <c r="P728" s="6" t="e">
        <f t="shared" ca="1" si="116"/>
        <v>#N/A</v>
      </c>
      <c r="Q728" s="8">
        <f ca="1" xml:space="preserve">
IF(
  OR(
    $N728=5,$N728=6,$N728=7,$N728=8,$N728=14
  ),
  36161,
  IF(
     (
      (TODAY() - $K728) / 365
     ) &lt; 19,
      TODAY(),
      RANDBETWEEN(36161,TODAY())
  )
)</f>
        <v>36161</v>
      </c>
      <c r="R728" s="6">
        <f ca="1">RANDBETWEEN(2,COUNTA('Recruitment source'!$A:$A))</f>
        <v>7</v>
      </c>
      <c r="S728" s="8" t="e">
        <f t="shared" ca="1" si="117"/>
        <v>#N/A</v>
      </c>
      <c r="T728" s="6" t="e">
        <f t="shared" ca="1" si="118"/>
        <v>#N/A</v>
      </c>
      <c r="U728" s="6">
        <f t="shared" ca="1" si="119"/>
        <v>5</v>
      </c>
      <c r="V728" s="1">
        <f ca="1" xml:space="preserve">
IF($N728 = 5 + N("Presidente"),
    27000,
    IF($N728 = 6 + N("Vice-presidente"),
        23000,
        IF(OR($N728 = 8, $N728= 13, $N728 = 12) + N("Secretária bilíngue ou coordenador ou especialista"),
            8000,
            IF($N728 = 7 + N("Diretor"),
                15000,
                IF($N728 = 14 + N("Gerente"),
                    12000,
                    IF($N728 = 9 + N("Estagiário"),
                        705,
                        IF($N728 = 10 + N("Trainee"),
                            805,
                            IF($N728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IF($L728 = 7,
  500,
  IF($L728 = 8,
    1000,
    IF($L728 = 9,
      1500,
      IF($L728 = 10,
        2000,
        0
      )
    )
  )
)
+
N("Adicional no salário por área")
+
IF($M728 = 14 + N("Tecnologia da Informação"),
  120,
  IF($M728 = 16 + N("Vendas"),
    110,
    IF($M728 = 15 + N("Jurídico"),
      100,
      IF(OR($M728 = 8, $M728 = 9, $M728 = 11) + N("Recursos humanos ou comercial ou comunicação e marketing"),
        80,
        0
      )
    )
  )
)
+
N("Adicionando pegadinha")
+
IF(AND($M728 = 16, $L728 = 9, $N728 = 11) + N("Se for de vendas, com mestrado, analista sênior"),
  IF($J728 = 5,
    100,
    0
  )
  +
  IF($H728 = "M",
    200,
    0
  ),
  0
)</f>
        <v>23000</v>
      </c>
    </row>
    <row r="729" spans="1:22" x14ac:dyDescent="0.2">
      <c r="A729" s="7" cm="1">
        <f t="array" aca="1" ref="A729" ca="1">INDEX(Companies!$A:$A,RANDBETWEEN(2,COUNTA(Companies!$A:$A)),1)</f>
        <v>2</v>
      </c>
      <c r="B729" s="5">
        <f t="shared" si="110"/>
        <v>728</v>
      </c>
      <c r="C729" s="6">
        <f t="shared" ca="1" si="111"/>
        <v>1</v>
      </c>
      <c r="D729" s="7">
        <f ca="1">IF($B729 = 1 + N("Presidente"),
    127,
    IF($B729 = 2 + N("Vice-Presidente"),
        72,
        IF($B729 = 3 + N("Secretária bilíngue"),
            13,
            RANDBETWEEN(5,COUNT(Name!$A:$A) + 1)
        )
    )
)</f>
        <v>82</v>
      </c>
      <c r="E729" s="7" t="str">
        <f ca="1" xml:space="preserve">
VLOOKUP(
  $D729,
  Name!$A:$B,
  2,
  FALSE
)
&amp; " " &amp;
IF($B729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Barros Garcia</v>
      </c>
      <c r="F729" s="7">
        <v>2</v>
      </c>
      <c r="G729" s="7" t="str" cm="1">
        <f t="array" aca="1" ref="G729" ca="1">VLOOKUP(INDEX(States!$B:$B,RANDBETWEEN(2,COUNTA(States!$A:$A)),1),States!$B:$C,2,FALSE)</f>
        <v>Madeira</v>
      </c>
      <c r="H729" s="7" t="str">
        <f ca="1">VLOOKUP($D729,Name!$A:$C,3,FALSE)</f>
        <v>M</v>
      </c>
      <c r="I729" s="7" cm="1">
        <f t="array" aca="1" ref="I729" ca="1">INDEX('Marital status'!$A:$A,RANDBETWEEN(2,COUNTA('Marital status'!$A:$A)),1)</f>
        <v>3</v>
      </c>
      <c r="J729" s="7">
        <f t="shared" ca="1" si="112"/>
        <v>2</v>
      </c>
      <c r="K729" s="8">
        <f t="shared" ca="1" si="113"/>
        <v>34544</v>
      </c>
      <c r="L729" s="6">
        <f t="shared" ca="1" si="114"/>
        <v>5</v>
      </c>
      <c r="M729" s="7">
        <f ca="1" xml:space="preserve">
  IF(OR($N729 = 2, $N729 = 3, $N729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29" s="6">
        <f t="shared" ca="1" si="115"/>
        <v>8</v>
      </c>
      <c r="O729" s="7" t="str">
        <f ca="1">VLOOKUP($N729,Roles!$A:$B,2,FALSE)</f>
        <v>Analyst</v>
      </c>
      <c r="P729" s="6">
        <f t="shared" ca="1" si="116"/>
        <v>3</v>
      </c>
      <c r="Q729" s="8">
        <f ca="1" xml:space="preserve">
IF(
  OR(
    $N729=5,$N729=6,$N729=7,$N729=8,$N729=14
  ),
  36161,
  IF(
     (
      (TODAY() - $K729) / 365
     ) &lt; 19,
      TODAY(),
      RANDBETWEEN(36161,TODAY())
  )
)</f>
        <v>36161</v>
      </c>
      <c r="R729" s="6">
        <f ca="1">RANDBETWEEN(2,COUNTA('Recruitment source'!$A:$A))</f>
        <v>7</v>
      </c>
      <c r="S729" s="8" t="e">
        <f t="shared" ca="1" si="117"/>
        <v>#N/A</v>
      </c>
      <c r="T729" s="6" t="e">
        <f t="shared" ca="1" si="118"/>
        <v>#N/A</v>
      </c>
      <c r="U729" s="6">
        <f t="shared" ca="1" si="119"/>
        <v>4</v>
      </c>
      <c r="V729" s="1">
        <f ca="1" xml:space="preserve">
IF($N729 = 5 + N("Presidente"),
    27000,
    IF($N729 = 6 + N("Vice-presidente"),
        23000,
        IF(OR($N729 = 8, $N729= 13, $N729 = 12) + N("Secretária bilíngue ou coordenador ou especialista"),
            8000,
            IF($N729 = 7 + N("Diretor"),
                15000,
                IF($N729 = 14 + N("Gerente"),
                    12000,
                    IF($N729 = 9 + N("Estagiário"),
                        705,
                        IF($N729 = 10 + N("Trainee"),
                            805,
                            IF($N729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IF($L729 = 7,
  500,
  IF($L729 = 8,
    1000,
    IF($L729 = 9,
      1500,
      IF($L729 = 10,
        2000,
        0
      )
    )
  )
)
+
N("Adicional no salário por área")
+
IF($M729 = 14 + N("Tecnologia da Informação"),
  120,
  IF($M729 = 16 + N("Vendas"),
    110,
    IF($M729 = 15 + N("Jurídico"),
      100,
      IF(OR($M729 = 8, $M729 = 9, $M729 = 11) + N("Recursos humanos ou comercial ou comunicação e marketing"),
        80,
        0
      )
    )
  )
)
+
N("Adicionando pegadinha")
+
IF(AND($M729 = 16, $L729 = 9, $N729 = 11) + N("Se for de vendas, com mestrado, analista sênior"),
  IF($J729 = 5,
    100,
    0
  )
  +
  IF($H729 = "M",
    200,
    0
  ),
  0
)</f>
        <v>8000</v>
      </c>
    </row>
    <row r="730" spans="1:22" x14ac:dyDescent="0.2">
      <c r="A730" s="7" cm="1">
        <f t="array" aca="1" ref="A730" ca="1">INDEX(Companies!$A:$A,RANDBETWEEN(2,COUNTA(Companies!$A:$A)),1)</f>
        <v>2</v>
      </c>
      <c r="B730" s="5">
        <f t="shared" si="110"/>
        <v>729</v>
      </c>
      <c r="C730" s="6">
        <f t="shared" ca="1" si="111"/>
        <v>1</v>
      </c>
      <c r="D730" s="7">
        <f ca="1">IF($B730 = 1 + N("Presidente"),
    127,
    IF($B730 = 2 + N("Vice-Presidente"),
        72,
        IF($B730 = 3 + N("Secretária bilíngue"),
            13,
            RANDBETWEEN(5,COUNT(Name!$A:$A) + 1)
        )
    )
)</f>
        <v>91</v>
      </c>
      <c r="E730" s="7" t="str">
        <f ca="1" xml:space="preserve">
VLOOKUP(
  $D730,
  Name!$A:$B,
  2,
  FALSE
)
&amp; " " &amp;
IF($B730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Farias Nascimento</v>
      </c>
      <c r="F730" s="7">
        <v>2</v>
      </c>
      <c r="G730" s="7" t="str" cm="1">
        <f t="array" aca="1" ref="G730" ca="1">VLOOKUP(INDEX(States!$B:$B,RANDBETWEEN(2,COUNTA(States!$A:$A)),1),States!$B:$C,2,FALSE)</f>
        <v>Beja</v>
      </c>
      <c r="H730" s="7" t="str">
        <f ca="1">VLOOKUP($D730,Name!$A:$C,3,FALSE)</f>
        <v>F</v>
      </c>
      <c r="I730" s="7" cm="1">
        <f t="array" aca="1" ref="I730" ca="1">INDEX('Marital status'!$A:$A,RANDBETWEEN(2,COUNTA('Marital status'!$A:$A)),1)</f>
        <v>3</v>
      </c>
      <c r="J730" s="7">
        <f t="shared" ca="1" si="112"/>
        <v>2</v>
      </c>
      <c r="K730" s="8">
        <f t="shared" ca="1" si="113"/>
        <v>17822</v>
      </c>
      <c r="L730" s="6">
        <f t="shared" ca="1" si="114"/>
        <v>4</v>
      </c>
      <c r="M730" s="7">
        <f ca="1" xml:space="preserve">
  IF(OR($N730 = 2, $N730 = 3, $N730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30" s="6">
        <f t="shared" ca="1" si="115"/>
        <v>6</v>
      </c>
      <c r="O730" s="7" t="str">
        <f ca="1">VLOOKUP($N730,Roles!$A:$B,2,FALSE)</f>
        <v>Intern</v>
      </c>
      <c r="P730" s="6" t="e">
        <f t="shared" ca="1" si="116"/>
        <v>#N/A</v>
      </c>
      <c r="Q730" s="8">
        <f ca="1" xml:space="preserve">
IF(
  OR(
    $N730=5,$N730=6,$N730=7,$N730=8,$N730=14
  ),
  36161,
  IF(
     (
      (TODAY() - $K730) / 365
     ) &lt; 19,
      TODAY(),
      RANDBETWEEN(36161,TODAY())
  )
)</f>
        <v>36161</v>
      </c>
      <c r="R730" s="6">
        <f ca="1">RANDBETWEEN(2,COUNTA('Recruitment source'!$A:$A))</f>
        <v>4</v>
      </c>
      <c r="S730" s="8" t="e">
        <f t="shared" ca="1" si="117"/>
        <v>#N/A</v>
      </c>
      <c r="T730" s="6" t="e">
        <f t="shared" ca="1" si="118"/>
        <v>#N/A</v>
      </c>
      <c r="U730" s="6">
        <f t="shared" ca="1" si="119"/>
        <v>3</v>
      </c>
      <c r="V730" s="1">
        <f ca="1" xml:space="preserve">
IF($N730 = 5 + N("Presidente"),
    27000,
    IF($N730 = 6 + N("Vice-presidente"),
        23000,
        IF(OR($N730 = 8, $N730= 13, $N730 = 12) + N("Secretária bilíngue ou coordenador ou especialista"),
            8000,
            IF($N730 = 7 + N("Diretor"),
                15000,
                IF($N730 = 14 + N("Gerente"),
                    12000,
                    IF($N730 = 9 + N("Estagiário"),
                        705,
                        IF($N730 = 10 + N("Trainee"),
                            805,
                            IF($N730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IF($L730 = 7,
  500,
  IF($L730 = 8,
    1000,
    IF($L730 = 9,
      1500,
      IF($L730 = 10,
        2000,
        0
      )
    )
  )
)
+
N("Adicional no salário por área")
+
IF($M730 = 14 + N("Tecnologia da Informação"),
  120,
  IF($M730 = 16 + N("Vendas"),
    110,
    IF($M730 = 15 + N("Jurídico"),
      100,
      IF(OR($M730 = 8, $M730 = 9, $M730 = 11) + N("Recursos humanos ou comercial ou comunicação e marketing"),
        80,
        0
      )
    )
  )
)
+
N("Adicionando pegadinha")
+
IF(AND($M730 = 16, $L730 = 9, $N730 = 11) + N("Se for de vendas, com mestrado, analista sênior"),
  IF($J730 = 5,
    100,
    0
  )
  +
  IF($H730 = "M",
    200,
    0
  ),
  0
)</f>
        <v>23000</v>
      </c>
    </row>
    <row r="731" spans="1:22" x14ac:dyDescent="0.2">
      <c r="A731" s="7" cm="1">
        <f t="array" aca="1" ref="A731" ca="1">INDEX(Companies!$A:$A,RANDBETWEEN(2,COUNTA(Companies!$A:$A)),1)</f>
        <v>2</v>
      </c>
      <c r="B731" s="5">
        <f t="shared" si="110"/>
        <v>730</v>
      </c>
      <c r="C731" s="6">
        <f t="shared" ca="1" si="111"/>
        <v>1</v>
      </c>
      <c r="D731" s="7">
        <f ca="1">IF($B731 = 1 + N("Presidente"),
    127,
    IF($B731 = 2 + N("Vice-Presidente"),
        72,
        IF($B731 = 3 + N("Secretária bilíngue"),
            13,
            RANDBETWEEN(5,COUNT(Name!$A:$A) + 1)
        )
    )
)</f>
        <v>80</v>
      </c>
      <c r="E731" s="7" t="str">
        <f ca="1" xml:space="preserve">
VLOOKUP(
  $D731,
  Name!$A:$B,
  2,
  FALSE
)
&amp; " " &amp;
IF($B731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Rizzo Frasão</v>
      </c>
      <c r="F731" s="7">
        <v>2</v>
      </c>
      <c r="G731" s="7" t="str" cm="1">
        <f t="array" aca="1" ref="G731" ca="1">VLOOKUP(INDEX(States!$B:$B,RANDBETWEEN(2,COUNTA(States!$A:$A)),1),States!$B:$C,2,FALSE)</f>
        <v>Guarda</v>
      </c>
      <c r="H731" s="7" t="str">
        <f ca="1">VLOOKUP($D731,Name!$A:$C,3,FALSE)</f>
        <v>F</v>
      </c>
      <c r="I731" s="7" cm="1">
        <f t="array" aca="1" ref="I731" ca="1">INDEX('Marital status'!$A:$A,RANDBETWEEN(2,COUNTA('Marital status'!$A:$A)),1)</f>
        <v>6</v>
      </c>
      <c r="J731" s="7">
        <f t="shared" ca="1" si="112"/>
        <v>2</v>
      </c>
      <c r="K731" s="8">
        <f t="shared" ca="1" si="113"/>
        <v>33501</v>
      </c>
      <c r="L731" s="6">
        <f t="shared" ca="1" si="114"/>
        <v>4</v>
      </c>
      <c r="M731" s="7">
        <f ca="1" xml:space="preserve">
  IF(OR($N731 = 2, $N731 = 3, $N731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731" s="6">
        <f t="shared" ca="1" si="115"/>
        <v>8</v>
      </c>
      <c r="O731" s="7" t="str">
        <f ca="1">VLOOKUP($N731,Roles!$A:$B,2,FALSE)</f>
        <v>Analyst</v>
      </c>
      <c r="P731" s="6">
        <f t="shared" ca="1" si="116"/>
        <v>3</v>
      </c>
      <c r="Q731" s="8">
        <f ca="1" xml:space="preserve">
IF(
  OR(
    $N731=5,$N731=6,$N731=7,$N731=8,$N731=14
  ),
  36161,
  IF(
     (
      (TODAY() - $K731) / 365
     ) &lt; 19,
      TODAY(),
      RANDBETWEEN(36161,TODAY())
  )
)</f>
        <v>36161</v>
      </c>
      <c r="R731" s="6">
        <f ca="1">RANDBETWEEN(2,COUNTA('Recruitment source'!$A:$A))</f>
        <v>7</v>
      </c>
      <c r="S731" s="8" t="e">
        <f t="shared" ca="1" si="117"/>
        <v>#N/A</v>
      </c>
      <c r="T731" s="6" t="e">
        <f t="shared" ca="1" si="118"/>
        <v>#N/A</v>
      </c>
      <c r="U731" s="6">
        <f t="shared" ca="1" si="119"/>
        <v>5</v>
      </c>
      <c r="V731" s="1">
        <f ca="1" xml:space="preserve">
IF($N731 = 5 + N("Presidente"),
    27000,
    IF($N731 = 6 + N("Vice-presidente"),
        23000,
        IF(OR($N731 = 8, $N731= 13, $N731 = 12) + N("Secretária bilíngue ou coordenador ou especialista"),
            8000,
            IF($N731 = 7 + N("Diretor"),
                15000,
                IF($N731 = 14 + N("Gerente"),
                    12000,
                    IF($N731 = 9 + N("Estagiário"),
                        705,
                        IF($N731 = 10 + N("Trainee"),
                            805,
                            IF($N731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IF($L731 = 7,
  500,
  IF($L731 = 8,
    1000,
    IF($L731 = 9,
      1500,
      IF($L731 = 10,
        2000,
        0
      )
    )
  )
)
+
N("Adicional no salário por área")
+
IF($M731 = 14 + N("Tecnologia da Informação"),
  120,
  IF($M731 = 16 + N("Vendas"),
    110,
    IF($M731 = 15 + N("Jurídico"),
      100,
      IF(OR($M731 = 8, $M731 = 9, $M731 = 11) + N("Recursos humanos ou comercial ou comunicação e marketing"),
        80,
        0
      )
    )
  )
)
+
N("Adicionando pegadinha")
+
IF(AND($M731 = 16, $L731 = 9, $N731 = 11) + N("Se for de vendas, com mestrado, analista sênior"),
  IF($J731 = 5,
    100,
    0
  )
  +
  IF($H731 = "M",
    200,
    0
  ),
  0
)</f>
        <v>8080</v>
      </c>
    </row>
    <row r="732" spans="1:22" x14ac:dyDescent="0.2">
      <c r="A732" s="7" cm="1">
        <f t="array" aca="1" ref="A732" ca="1">INDEX(Companies!$A:$A,RANDBETWEEN(2,COUNTA(Companies!$A:$A)),1)</f>
        <v>2</v>
      </c>
      <c r="B732" s="5">
        <f t="shared" si="110"/>
        <v>731</v>
      </c>
      <c r="C732" s="6">
        <f t="shared" ca="1" si="111"/>
        <v>1</v>
      </c>
      <c r="D732" s="7">
        <f ca="1">IF($B732 = 1 + N("Presidente"),
    127,
    IF($B732 = 2 + N("Vice-Presidente"),
        72,
        IF($B732 = 3 + N("Secretária bilíngue"),
            13,
            RANDBETWEEN(5,COUNT(Name!$A:$A) + 1)
        )
    )
)</f>
        <v>212</v>
      </c>
      <c r="E732" s="7" t="str">
        <f ca="1" xml:space="preserve">
VLOOKUP(
  $D732,
  Name!$A:$B,
  2,
  FALSE
)
&amp; " " &amp;
IF($B732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Caruso Greco</v>
      </c>
      <c r="F732" s="7">
        <v>2</v>
      </c>
      <c r="G732" s="7" t="str" cm="1">
        <f t="array" aca="1" ref="G732" ca="1">VLOOKUP(INDEX(States!$B:$B,RANDBETWEEN(2,COUNTA(States!$A:$A)),1),States!$B:$C,2,FALSE)</f>
        <v>Faro</v>
      </c>
      <c r="H732" s="7" t="str">
        <f ca="1">VLOOKUP($D732,Name!$A:$C,3,FALSE)</f>
        <v>F</v>
      </c>
      <c r="I732" s="7" cm="1">
        <f t="array" aca="1" ref="I732" ca="1">INDEX('Marital status'!$A:$A,RANDBETWEEN(2,COUNTA('Marital status'!$A:$A)),1)</f>
        <v>6</v>
      </c>
      <c r="J732" s="7">
        <f t="shared" ca="1" si="112"/>
        <v>2</v>
      </c>
      <c r="K732" s="8">
        <f t="shared" ca="1" si="113"/>
        <v>31332</v>
      </c>
      <c r="L732" s="6">
        <f t="shared" ca="1" si="114"/>
        <v>4</v>
      </c>
      <c r="M732" s="7">
        <f ca="1" xml:space="preserve">
  IF(OR($N732 = 2, $N732 = 3, $N732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32" s="6">
        <f t="shared" ca="1" si="115"/>
        <v>6</v>
      </c>
      <c r="O732" s="7" t="str">
        <f ca="1">VLOOKUP($N732,Roles!$A:$B,2,FALSE)</f>
        <v>Intern</v>
      </c>
      <c r="P732" s="6" t="e">
        <f t="shared" ca="1" si="116"/>
        <v>#N/A</v>
      </c>
      <c r="Q732" s="8">
        <f ca="1" xml:space="preserve">
IF(
  OR(
    $N732=5,$N732=6,$N732=7,$N732=8,$N732=14
  ),
  36161,
  IF(
     (
      (TODAY() - $K732) / 365
     ) &lt; 19,
      TODAY(),
      RANDBETWEEN(36161,TODAY())
  )
)</f>
        <v>36161</v>
      </c>
      <c r="R732" s="6">
        <f ca="1">RANDBETWEEN(2,COUNTA('Recruitment source'!$A:$A))</f>
        <v>11</v>
      </c>
      <c r="S732" s="8" t="e">
        <f t="shared" ca="1" si="117"/>
        <v>#N/A</v>
      </c>
      <c r="T732" s="6" t="e">
        <f t="shared" ca="1" si="118"/>
        <v>#N/A</v>
      </c>
      <c r="U732" s="6">
        <f t="shared" ca="1" si="119"/>
        <v>3</v>
      </c>
      <c r="V732" s="1">
        <f ca="1" xml:space="preserve">
IF($N732 = 5 + N("Presidente"),
    27000,
    IF($N732 = 6 + N("Vice-presidente"),
        23000,
        IF(OR($N732 = 8, $N732= 13, $N732 = 12) + N("Secretária bilíngue ou coordenador ou especialista"),
            8000,
            IF($N732 = 7 + N("Diretor"),
                15000,
                IF($N732 = 14 + N("Gerente"),
                    12000,
                    IF($N732 = 9 + N("Estagiário"),
                        705,
                        IF($N732 = 10 + N("Trainee"),
                            805,
                            IF($N732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IF($L732 = 7,
  500,
  IF($L732 = 8,
    1000,
    IF($L732 = 9,
      1500,
      IF($L732 = 10,
        2000,
        0
      )
    )
  )
)
+
N("Adicional no salário por área")
+
IF($M732 = 14 + N("Tecnologia da Informação"),
  120,
  IF($M732 = 16 + N("Vendas"),
    110,
    IF($M732 = 15 + N("Jurídico"),
      100,
      IF(OR($M732 = 8, $M732 = 9, $M732 = 11) + N("Recursos humanos ou comercial ou comunicação e marketing"),
        80,
        0
      )
    )
  )
)
+
N("Adicionando pegadinha")
+
IF(AND($M732 = 16, $L732 = 9, $N732 = 11) + N("Se for de vendas, com mestrado, analista sênior"),
  IF($J732 = 5,
    100,
    0
  )
  +
  IF($H732 = "M",
    200,
    0
  ),
  0
)</f>
        <v>23000</v>
      </c>
    </row>
    <row r="733" spans="1:22" x14ac:dyDescent="0.2">
      <c r="A733" s="7" cm="1">
        <f t="array" aca="1" ref="A733" ca="1">INDEX(Companies!$A:$A,RANDBETWEEN(2,COUNTA(Companies!$A:$A)),1)</f>
        <v>2</v>
      </c>
      <c r="B733" s="5">
        <f t="shared" si="110"/>
        <v>732</v>
      </c>
      <c r="C733" s="6">
        <f t="shared" ca="1" si="111"/>
        <v>1</v>
      </c>
      <c r="D733" s="7">
        <f ca="1">IF($B733 = 1 + N("Presidente"),
    127,
    IF($B733 = 2 + N("Vice-Presidente"),
        72,
        IF($B733 = 3 + N("Secretária bilíngue"),
            13,
            RANDBETWEEN(5,COUNT(Name!$A:$A) + 1)
        )
    )
)</f>
        <v>46</v>
      </c>
      <c r="E733" s="7" t="str">
        <f ca="1" xml:space="preserve">
VLOOKUP(
  $D733,
  Name!$A:$B,
  2,
  FALSE
)
&amp; " " &amp;
IF($B733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Pimentel Ferrari</v>
      </c>
      <c r="F733" s="7">
        <v>2</v>
      </c>
      <c r="G733" s="7" t="str" cm="1">
        <f t="array" aca="1" ref="G733" ca="1">VLOOKUP(INDEX(States!$B:$B,RANDBETWEEN(2,COUNTA(States!$A:$A)),1),States!$B:$C,2,FALSE)</f>
        <v>Castelo Branco</v>
      </c>
      <c r="H733" s="7" t="str">
        <f ca="1">VLOOKUP($D733,Name!$A:$C,3,FALSE)</f>
        <v>F</v>
      </c>
      <c r="I733" s="7" cm="1">
        <f t="array" aca="1" ref="I733" ca="1">INDEX('Marital status'!$A:$A,RANDBETWEEN(2,COUNTA('Marital status'!$A:$A)),1)</f>
        <v>3</v>
      </c>
      <c r="J733" s="7">
        <f t="shared" ca="1" si="112"/>
        <v>2</v>
      </c>
      <c r="K733" s="8">
        <f t="shared" ca="1" si="113"/>
        <v>36691</v>
      </c>
      <c r="L733" s="6">
        <f t="shared" ca="1" si="114"/>
        <v>4</v>
      </c>
      <c r="M733" s="7">
        <f ca="1" xml:space="preserve">
  IF(OR($N733 = 2, $N733 = 3, $N733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33" s="6">
        <f t="shared" ca="1" si="115"/>
        <v>8</v>
      </c>
      <c r="O733" s="7" t="str">
        <f ca="1">VLOOKUP($N733,Roles!$A:$B,2,FALSE)</f>
        <v>Analyst</v>
      </c>
      <c r="P733" s="6">
        <f t="shared" ca="1" si="116"/>
        <v>4</v>
      </c>
      <c r="Q733" s="8">
        <f ca="1" xml:space="preserve">
IF(
  OR(
    $N733=5,$N733=6,$N733=7,$N733=8,$N733=14
  ),
  36161,
  IF(
     (
      (TODAY() - $K733) / 365
     ) &lt; 19,
      TODAY(),
      RANDBETWEEN(36161,TODAY())
  )
)</f>
        <v>36161</v>
      </c>
      <c r="R733" s="6">
        <f ca="1">RANDBETWEEN(2,COUNTA('Recruitment source'!$A:$A))</f>
        <v>11</v>
      </c>
      <c r="S733" s="8" t="e">
        <f t="shared" ca="1" si="117"/>
        <v>#N/A</v>
      </c>
      <c r="T733" s="6" t="e">
        <f t="shared" ca="1" si="118"/>
        <v>#N/A</v>
      </c>
      <c r="U733" s="6">
        <f t="shared" ca="1" si="119"/>
        <v>4</v>
      </c>
      <c r="V733" s="1">
        <f ca="1" xml:space="preserve">
IF($N733 = 5 + N("Presidente"),
    27000,
    IF($N733 = 6 + N("Vice-presidente"),
        23000,
        IF(OR($N733 = 8, $N733= 13, $N733 = 12) + N("Secretária bilíngue ou coordenador ou especialista"),
            8000,
            IF($N733 = 7 + N("Diretor"),
                15000,
                IF($N733 = 14 + N("Gerente"),
                    12000,
                    IF($N733 = 9 + N("Estagiário"),
                        705,
                        IF($N733 = 10 + N("Trainee"),
                            805,
                            IF($N733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IF($L733 = 7,
  500,
  IF($L733 = 8,
    1000,
    IF($L733 = 9,
      1500,
      IF($L733 = 10,
        2000,
        0
      )
    )
  )
)
+
N("Adicional no salário por área")
+
IF($M733 = 14 + N("Tecnologia da Informação"),
  120,
  IF($M733 = 16 + N("Vendas"),
    110,
    IF($M733 = 15 + N("Jurídico"),
      100,
      IF(OR($M733 = 8, $M733 = 9, $M733 = 11) + N("Recursos humanos ou comercial ou comunicação e marketing"),
        80,
        0
      )
    )
  )
)
+
N("Adicionando pegadinha")
+
IF(AND($M733 = 16, $L733 = 9, $N733 = 11) + N("Se for de vendas, com mestrado, analista sênior"),
  IF($J733 = 5,
    100,
    0
  )
  +
  IF($H733 = "M",
    200,
    0
  ),
  0
)</f>
        <v>8000</v>
      </c>
    </row>
    <row r="734" spans="1:22" x14ac:dyDescent="0.2">
      <c r="A734" s="7" cm="1">
        <f t="array" aca="1" ref="A734" ca="1">INDEX(Companies!$A:$A,RANDBETWEEN(2,COUNTA(Companies!$A:$A)),1)</f>
        <v>2</v>
      </c>
      <c r="B734" s="5">
        <f t="shared" si="110"/>
        <v>733</v>
      </c>
      <c r="C734" s="6">
        <f t="shared" ca="1" si="111"/>
        <v>1</v>
      </c>
      <c r="D734" s="7">
        <f ca="1">IF($B734 = 1 + N("Presidente"),
    127,
    IF($B734 = 2 + N("Vice-Presidente"),
        72,
        IF($B734 = 3 + N("Secretária bilíngue"),
            13,
            RANDBETWEEN(5,COUNT(Name!$A:$A) + 1)
        )
    )
)</f>
        <v>302</v>
      </c>
      <c r="E734" s="7" t="str">
        <f ca="1" xml:space="preserve">
VLOOKUP(
  $D734,
  Name!$A:$B,
  2,
  FALSE
)
&amp; " " &amp;
IF($B734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Freitas Oliveira</v>
      </c>
      <c r="F734" s="7">
        <v>2</v>
      </c>
      <c r="G734" s="7" t="str" cm="1">
        <f t="array" aca="1" ref="G734" ca="1">VLOOKUP(INDEX(States!$B:$B,RANDBETWEEN(2,COUNTA(States!$A:$A)),1),States!$B:$C,2,FALSE)</f>
        <v xml:space="preserve"> Lisboa</v>
      </c>
      <c r="H734" s="7" t="str">
        <f ca="1">VLOOKUP($D734,Name!$A:$C,3,FALSE)</f>
        <v>F</v>
      </c>
      <c r="I734" s="7" cm="1">
        <f t="array" aca="1" ref="I734" ca="1">INDEX('Marital status'!$A:$A,RANDBETWEEN(2,COUNTA('Marital status'!$A:$A)),1)</f>
        <v>6</v>
      </c>
      <c r="J734" s="7">
        <f t="shared" ca="1" si="112"/>
        <v>2</v>
      </c>
      <c r="K734" s="8">
        <f t="shared" ca="1" si="113"/>
        <v>35409</v>
      </c>
      <c r="L734" s="6">
        <f t="shared" ca="1" si="114"/>
        <v>4</v>
      </c>
      <c r="M734" s="7">
        <f ca="1" xml:space="preserve">
  IF(OR($N734 = 2, $N734 = 3, $N734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34" s="6">
        <f t="shared" ca="1" si="115"/>
        <v>7</v>
      </c>
      <c r="O734" s="7" t="str">
        <f ca="1">VLOOKUP($N734,Roles!$A:$B,2,FALSE)</f>
        <v>Trainee</v>
      </c>
      <c r="P734" s="6" t="e">
        <f t="shared" ca="1" si="116"/>
        <v>#N/A</v>
      </c>
      <c r="Q734" s="8">
        <f ca="1" xml:space="preserve">
IF(
  OR(
    $N734=5,$N734=6,$N734=7,$N734=8,$N734=14
  ),
  36161,
  IF(
     (
      (TODAY() - $K734) / 365
     ) &lt; 19,
      TODAY(),
      RANDBETWEEN(36161,TODAY())
  )
)</f>
        <v>36161</v>
      </c>
      <c r="R734" s="6">
        <f ca="1">RANDBETWEEN(2,COUNTA('Recruitment source'!$A:$A))</f>
        <v>3</v>
      </c>
      <c r="S734" s="8" t="e">
        <f t="shared" ca="1" si="117"/>
        <v>#N/A</v>
      </c>
      <c r="T734" s="6" t="e">
        <f t="shared" ca="1" si="118"/>
        <v>#N/A</v>
      </c>
      <c r="U734" s="6">
        <f t="shared" ca="1" si="119"/>
        <v>5</v>
      </c>
      <c r="V734" s="1">
        <f ca="1" xml:space="preserve">
IF($N734 = 5 + N("Presidente"),
    27000,
    IF($N734 = 6 + N("Vice-presidente"),
        23000,
        IF(OR($N734 = 8, $N734= 13, $N734 = 12) + N("Secretária bilíngue ou coordenador ou especialista"),
            8000,
            IF($N734 = 7 + N("Diretor"),
                15000,
                IF($N734 = 14 + N("Gerente"),
                    12000,
                    IF($N734 = 9 + N("Estagiário"),
                        705,
                        IF($N734 = 10 + N("Trainee"),
                            805,
                            IF($N734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IF($L734 = 7,
  500,
  IF($L734 = 8,
    1000,
    IF($L734 = 9,
      1500,
      IF($L734 = 10,
        2000,
        0
      )
    )
  )
)
+
N("Adicional no salário por área")
+
IF($M734 = 14 + N("Tecnologia da Informação"),
  120,
  IF($M734 = 16 + N("Vendas"),
    110,
    IF($M734 = 15 + N("Jurídico"),
      100,
      IF(OR($M734 = 8, $M734 = 9, $M734 = 11) + N("Recursos humanos ou comercial ou comunicação e marketing"),
        80,
        0
      )
    )
  )
)
+
N("Adicionando pegadinha")
+
IF(AND($M734 = 16, $L734 = 9, $N734 = 11) + N("Se for de vendas, com mestrado, analista sênior"),
  IF($J734 = 5,
    100,
    0
  )
  +
  IF($H734 = "M",
    200,
    0
  ),
  0
)</f>
        <v>15000</v>
      </c>
    </row>
    <row r="735" spans="1:22" x14ac:dyDescent="0.2">
      <c r="A735" s="7" cm="1">
        <f t="array" aca="1" ref="A735" ca="1">INDEX(Companies!$A:$A,RANDBETWEEN(2,COUNTA(Companies!$A:$A)),1)</f>
        <v>2</v>
      </c>
      <c r="B735" s="5">
        <f t="shared" si="110"/>
        <v>734</v>
      </c>
      <c r="C735" s="6">
        <f t="shared" ca="1" si="111"/>
        <v>1</v>
      </c>
      <c r="D735" s="7">
        <f ca="1">IF($B735 = 1 + N("Presidente"),
    127,
    IF($B735 = 2 + N("Vice-Presidente"),
        72,
        IF($B735 = 3 + N("Secretária bilíngue"),
            13,
            RANDBETWEEN(5,COUNT(Name!$A:$A) + 1)
        )
    )
)</f>
        <v>345</v>
      </c>
      <c r="E735" s="7" t="str">
        <f ca="1" xml:space="preserve">
VLOOKUP(
  $D735,
  Name!$A:$B,
  2,
  FALSE
)
&amp; " " &amp;
IF($B735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Marques Simões</v>
      </c>
      <c r="F735" s="7">
        <v>2</v>
      </c>
      <c r="G735" s="7" t="str" cm="1">
        <f t="array" aca="1" ref="G735" ca="1">VLOOKUP(INDEX(States!$B:$B,RANDBETWEEN(2,COUNTA(States!$A:$A)),1),States!$B:$C,2,FALSE)</f>
        <v>Azores</v>
      </c>
      <c r="H735" s="7" t="str">
        <f ca="1">VLOOKUP($D735,Name!$A:$C,3,FALSE)</f>
        <v>M</v>
      </c>
      <c r="I735" s="7" cm="1">
        <f t="array" aca="1" ref="I735" ca="1">INDEX('Marital status'!$A:$A,RANDBETWEEN(2,COUNTA('Marital status'!$A:$A)),1)</f>
        <v>2</v>
      </c>
      <c r="J735" s="7">
        <f t="shared" ca="1" si="112"/>
        <v>3</v>
      </c>
      <c r="K735" s="8">
        <f t="shared" ca="1" si="113"/>
        <v>36450</v>
      </c>
      <c r="L735" s="6">
        <f t="shared" ca="1" si="114"/>
        <v>5</v>
      </c>
      <c r="M735" s="7">
        <f ca="1" xml:space="preserve">
  IF(OR($N735 = 2, $N735 = 3, $N735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735" s="6">
        <f t="shared" ca="1" si="115"/>
        <v>8</v>
      </c>
      <c r="O735" s="7" t="str">
        <f ca="1">VLOOKUP($N735,Roles!$A:$B,2,FALSE)</f>
        <v>Analyst</v>
      </c>
      <c r="P735" s="6">
        <f t="shared" ca="1" si="116"/>
        <v>4</v>
      </c>
      <c r="Q735" s="8">
        <f ca="1" xml:space="preserve">
IF(
  OR(
    $N735=5,$N735=6,$N735=7,$N735=8,$N735=14
  ),
  36161,
  IF(
     (
      (TODAY() - $K735) / 365
     ) &lt; 19,
      TODAY(),
      RANDBETWEEN(36161,TODAY())
  )
)</f>
        <v>36161</v>
      </c>
      <c r="R735" s="6">
        <f ca="1">RANDBETWEEN(2,COUNTA('Recruitment source'!$A:$A))</f>
        <v>3</v>
      </c>
      <c r="S735" s="8" t="e">
        <f t="shared" ca="1" si="117"/>
        <v>#N/A</v>
      </c>
      <c r="T735" s="6" t="e">
        <f t="shared" ca="1" si="118"/>
        <v>#N/A</v>
      </c>
      <c r="U735" s="6">
        <f t="shared" ca="1" si="119"/>
        <v>4</v>
      </c>
      <c r="V735" s="1">
        <f ca="1" xml:space="preserve">
IF($N735 = 5 + N("Presidente"),
    27000,
    IF($N735 = 6 + N("Vice-presidente"),
        23000,
        IF(OR($N735 = 8, $N735= 13, $N735 = 12) + N("Secretária bilíngue ou coordenador ou especialista"),
            8000,
            IF($N735 = 7 + N("Diretor"),
                15000,
                IF($N735 = 14 + N("Gerente"),
                    12000,
                    IF($N735 = 9 + N("Estagiário"),
                        705,
                        IF($N735 = 10 + N("Trainee"),
                            805,
                            IF($N735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IF($L735 = 7,
  500,
  IF($L735 = 8,
    1000,
    IF($L735 = 9,
      1500,
      IF($L735 = 10,
        2000,
        0
      )
    )
  )
)
+
N("Adicional no salário por área")
+
IF($M735 = 14 + N("Tecnologia da Informação"),
  120,
  IF($M735 = 16 + N("Vendas"),
    110,
    IF($M735 = 15 + N("Jurídico"),
      100,
      IF(OR($M735 = 8, $M735 = 9, $M735 = 11) + N("Recursos humanos ou comercial ou comunicação e marketing"),
        80,
        0
      )
    )
  )
)
+
N("Adicionando pegadinha")
+
IF(AND($M735 = 16, $L735 = 9, $N735 = 11) + N("Se for de vendas, com mestrado, analista sênior"),
  IF($J735 = 5,
    100,
    0
  )
  +
  IF($H735 = "M",
    200,
    0
  ),
  0
)</f>
        <v>8080</v>
      </c>
    </row>
    <row r="736" spans="1:22" x14ac:dyDescent="0.2">
      <c r="A736" s="7" cm="1">
        <f t="array" aca="1" ref="A736" ca="1">INDEX(Companies!$A:$A,RANDBETWEEN(2,COUNTA(Companies!$A:$A)),1)</f>
        <v>2</v>
      </c>
      <c r="B736" s="5">
        <f t="shared" si="110"/>
        <v>735</v>
      </c>
      <c r="C736" s="6">
        <f t="shared" ca="1" si="111"/>
        <v>1</v>
      </c>
      <c r="D736" s="7">
        <f ca="1">IF($B736 = 1 + N("Presidente"),
    127,
    IF($B736 = 2 + N("Vice-Presidente"),
        72,
        IF($B736 = 3 + N("Secretária bilíngue"),
            13,
            RANDBETWEEN(5,COUNT(Name!$A:$A) + 1)
        )
    )
)</f>
        <v>313</v>
      </c>
      <c r="E736" s="7" t="str">
        <f ca="1" xml:space="preserve">
VLOOKUP(
  $D736,
  Name!$A:$B,
  2,
  FALSE
)
&amp; " " &amp;
IF($B736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Cabral Pedroso</v>
      </c>
      <c r="F736" s="7">
        <v>2</v>
      </c>
      <c r="G736" s="7" t="str" cm="1">
        <f t="array" aca="1" ref="G736" ca="1">VLOOKUP(INDEX(States!$B:$B,RANDBETWEEN(2,COUNTA(States!$A:$A)),1),States!$B:$C,2,FALSE)</f>
        <v>Viana do Castelo</v>
      </c>
      <c r="H736" s="7" t="str">
        <f ca="1">VLOOKUP($D736,Name!$A:$C,3,FALSE)</f>
        <v>M</v>
      </c>
      <c r="I736" s="7" cm="1">
        <f t="array" aca="1" ref="I736" ca="1">INDEX('Marital status'!$A:$A,RANDBETWEEN(2,COUNTA('Marital status'!$A:$A)),1)</f>
        <v>6</v>
      </c>
      <c r="J736" s="7">
        <f t="shared" ca="1" si="112"/>
        <v>2</v>
      </c>
      <c r="K736" s="8">
        <f t="shared" ca="1" si="113"/>
        <v>35728</v>
      </c>
      <c r="L736" s="6">
        <f t="shared" ca="1" si="114"/>
        <v>4</v>
      </c>
      <c r="M736" s="7">
        <f ca="1" xml:space="preserve">
  IF(OR($N736 = 2, $N736 = 3, $N736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36" s="6">
        <f t="shared" ca="1" si="115"/>
        <v>7</v>
      </c>
      <c r="O736" s="7" t="str">
        <f ca="1">VLOOKUP($N736,Roles!$A:$B,2,FALSE)</f>
        <v>Trainee</v>
      </c>
      <c r="P736" s="6" t="e">
        <f t="shared" ca="1" si="116"/>
        <v>#N/A</v>
      </c>
      <c r="Q736" s="8">
        <f ca="1" xml:space="preserve">
IF(
  OR(
    $N736=5,$N736=6,$N736=7,$N736=8,$N736=14
  ),
  36161,
  IF(
     (
      (TODAY() - $K736) / 365
     ) &lt; 19,
      TODAY(),
      RANDBETWEEN(36161,TODAY())
  )
)</f>
        <v>36161</v>
      </c>
      <c r="R736" s="6">
        <f ca="1">RANDBETWEEN(2,COUNTA('Recruitment source'!$A:$A))</f>
        <v>2</v>
      </c>
      <c r="S736" s="8" t="e">
        <f t="shared" ca="1" si="117"/>
        <v>#N/A</v>
      </c>
      <c r="T736" s="6" t="e">
        <f t="shared" ca="1" si="118"/>
        <v>#N/A</v>
      </c>
      <c r="U736" s="6">
        <f t="shared" ca="1" si="119"/>
        <v>4</v>
      </c>
      <c r="V736" s="1">
        <f ca="1" xml:space="preserve">
IF($N736 = 5 + N("Presidente"),
    27000,
    IF($N736 = 6 + N("Vice-presidente"),
        23000,
        IF(OR($N736 = 8, $N736= 13, $N736 = 12) + N("Secretária bilíngue ou coordenador ou especialista"),
            8000,
            IF($N736 = 7 + N("Diretor"),
                15000,
                IF($N736 = 14 + N("Gerente"),
                    12000,
                    IF($N736 = 9 + N("Estagiário"),
                        705,
                        IF($N736 = 10 + N("Trainee"),
                            805,
                            IF($N736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IF($L736 = 7,
  500,
  IF($L736 = 8,
    1000,
    IF($L736 = 9,
      1500,
      IF($L736 = 10,
        2000,
        0
      )
    )
  )
)
+
N("Adicional no salário por área")
+
IF($M736 = 14 + N("Tecnologia da Informação"),
  120,
  IF($M736 = 16 + N("Vendas"),
    110,
    IF($M736 = 15 + N("Jurídico"),
      100,
      IF(OR($M736 = 8, $M736 = 9, $M736 = 11) + N("Recursos humanos ou comercial ou comunicação e marketing"),
        80,
        0
      )
    )
  )
)
+
N("Adicionando pegadinha")
+
IF(AND($M736 = 16, $L736 = 9, $N736 = 11) + N("Se for de vendas, com mestrado, analista sênior"),
  IF($J736 = 5,
    100,
    0
  )
  +
  IF($H736 = "M",
    200,
    0
  ),
  0
)</f>
        <v>15080</v>
      </c>
    </row>
    <row r="737" spans="1:22" x14ac:dyDescent="0.2">
      <c r="A737" s="7" cm="1">
        <f t="array" aca="1" ref="A737" ca="1">INDEX(Companies!$A:$A,RANDBETWEEN(2,COUNTA(Companies!$A:$A)),1)</f>
        <v>2</v>
      </c>
      <c r="B737" s="5">
        <f t="shared" si="110"/>
        <v>736</v>
      </c>
      <c r="C737" s="6">
        <f t="shared" ca="1" si="111"/>
        <v>1</v>
      </c>
      <c r="D737" s="7">
        <f ca="1">IF($B737 = 1 + N("Presidente"),
    127,
    IF($B737 = 2 + N("Vice-Presidente"),
        72,
        IF($B737 = 3 + N("Secretária bilíngue"),
            13,
            RANDBETWEEN(5,COUNT(Name!$A:$A) + 1)
        )
    )
)</f>
        <v>129</v>
      </c>
      <c r="E737" s="7" t="str">
        <f ca="1" xml:space="preserve">
VLOOKUP(
  $D737,
  Name!$A:$B,
  2,
  FALSE
)
&amp; " " &amp;
IF($B737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Tavarez Almeida</v>
      </c>
      <c r="F737" s="7">
        <v>2</v>
      </c>
      <c r="G737" s="7" t="str" cm="1">
        <f t="array" aca="1" ref="G737" ca="1">VLOOKUP(INDEX(States!$B:$B,RANDBETWEEN(2,COUNTA(States!$A:$A)),1),States!$B:$C,2,FALSE)</f>
        <v>Guarda</v>
      </c>
      <c r="H737" s="7" t="str">
        <f ca="1">VLOOKUP($D737,Name!$A:$C,3,FALSE)</f>
        <v>M</v>
      </c>
      <c r="I737" s="7" cm="1">
        <f t="array" aca="1" ref="I737" ca="1">INDEX('Marital status'!$A:$A,RANDBETWEEN(2,COUNTA('Marital status'!$A:$A)),1)</f>
        <v>3</v>
      </c>
      <c r="J737" s="7">
        <f t="shared" ca="1" si="112"/>
        <v>4</v>
      </c>
      <c r="K737" s="8">
        <f t="shared" ca="1" si="113"/>
        <v>32752</v>
      </c>
      <c r="L737" s="6">
        <f t="shared" ca="1" si="114"/>
        <v>4</v>
      </c>
      <c r="M737" s="7">
        <f ca="1" xml:space="preserve">
  IF(OR($N737 = 2, $N737 = 3, $N737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37" s="6">
        <f t="shared" ca="1" si="115"/>
        <v>8</v>
      </c>
      <c r="O737" s="7" t="str">
        <f ca="1">VLOOKUP($N737,Roles!$A:$B,2,FALSE)</f>
        <v>Analyst</v>
      </c>
      <c r="P737" s="6">
        <f t="shared" ca="1" si="116"/>
        <v>2</v>
      </c>
      <c r="Q737" s="8">
        <f ca="1" xml:space="preserve">
IF(
  OR(
    $N737=5,$N737=6,$N737=7,$N737=8,$N737=14
  ),
  36161,
  IF(
     (
      (TODAY() - $K737) / 365
     ) &lt; 19,
      TODAY(),
      RANDBETWEEN(36161,TODAY())
  )
)</f>
        <v>36161</v>
      </c>
      <c r="R737" s="6">
        <f ca="1">RANDBETWEEN(2,COUNTA('Recruitment source'!$A:$A))</f>
        <v>8</v>
      </c>
      <c r="S737" s="8" t="e">
        <f t="shared" ca="1" si="117"/>
        <v>#N/A</v>
      </c>
      <c r="T737" s="6" t="e">
        <f t="shared" ca="1" si="118"/>
        <v>#N/A</v>
      </c>
      <c r="U737" s="6">
        <f t="shared" ca="1" si="119"/>
        <v>3</v>
      </c>
      <c r="V737" s="1">
        <f ca="1" xml:space="preserve">
IF($N737 = 5 + N("Presidente"),
    27000,
    IF($N737 = 6 + N("Vice-presidente"),
        23000,
        IF(OR($N737 = 8, $N737= 13, $N737 = 12) + N("Secretária bilíngue ou coordenador ou especialista"),
            8000,
            IF($N737 = 7 + N("Diretor"),
                15000,
                IF($N737 = 14 + N("Gerente"),
                    12000,
                    IF($N737 = 9 + N("Estagiário"),
                        705,
                        IF($N737 = 10 + N("Trainee"),
                            805,
                            IF($N737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IF($L737 = 7,
  500,
  IF($L737 = 8,
    1000,
    IF($L737 = 9,
      1500,
      IF($L737 = 10,
        2000,
        0
      )
    )
  )
)
+
N("Adicional no salário por área")
+
IF($M737 = 14 + N("Tecnologia da Informação"),
  120,
  IF($M737 = 16 + N("Vendas"),
    110,
    IF($M737 = 15 + N("Jurídico"),
      100,
      IF(OR($M737 = 8, $M737 = 9, $M737 = 11) + N("Recursos humanos ou comercial ou comunicação e marketing"),
        80,
        0
      )
    )
  )
)
+
N("Adicionando pegadinha")
+
IF(AND($M737 = 16, $L737 = 9, $N737 = 11) + N("Se for de vendas, com mestrado, analista sênior"),
  IF($J737 = 5,
    100,
    0
  )
  +
  IF($H737 = "M",
    200,
    0
  ),
  0
)</f>
        <v>8080</v>
      </c>
    </row>
    <row r="738" spans="1:22" x14ac:dyDescent="0.2">
      <c r="A738" s="7" cm="1">
        <f t="array" aca="1" ref="A738" ca="1">INDEX(Companies!$A:$A,RANDBETWEEN(2,COUNTA(Companies!$A:$A)),1)</f>
        <v>2</v>
      </c>
      <c r="B738" s="5">
        <f t="shared" si="110"/>
        <v>737</v>
      </c>
      <c r="C738" s="6">
        <f t="shared" ca="1" si="111"/>
        <v>1</v>
      </c>
      <c r="D738" s="7">
        <f ca="1">IF($B738 = 1 + N("Presidente"),
    127,
    IF($B738 = 2 + N("Vice-Presidente"),
        72,
        IF($B738 = 3 + N("Secretária bilíngue"),
            13,
            RANDBETWEEN(5,COUNT(Name!$A:$A) + 1)
        )
    )
)</f>
        <v>325</v>
      </c>
      <c r="E738" s="7" t="str">
        <f ca="1" xml:space="preserve">
VLOOKUP(
  $D738,
  Name!$A:$B,
  2,
  FALSE
)
&amp; " " &amp;
IF($B738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Noronha Ricci</v>
      </c>
      <c r="F738" s="7">
        <v>2</v>
      </c>
      <c r="G738" s="7" t="str" cm="1">
        <f t="array" aca="1" ref="G738" ca="1">VLOOKUP(INDEX(States!$B:$B,RANDBETWEEN(2,COUNTA(States!$A:$A)),1),States!$B:$C,2,FALSE)</f>
        <v>Viseu</v>
      </c>
      <c r="H738" s="7" t="str">
        <f ca="1">VLOOKUP($D738,Name!$A:$C,3,FALSE)</f>
        <v>F</v>
      </c>
      <c r="I738" s="7" cm="1">
        <f t="array" aca="1" ref="I738" ca="1">INDEX('Marital status'!$A:$A,RANDBETWEEN(2,COUNTA('Marital status'!$A:$A)),1)</f>
        <v>2</v>
      </c>
      <c r="J738" s="7">
        <f t="shared" ca="1" si="112"/>
        <v>2</v>
      </c>
      <c r="K738" s="8">
        <f t="shared" ca="1" si="113"/>
        <v>29168</v>
      </c>
      <c r="L738" s="6">
        <f t="shared" ca="1" si="114"/>
        <v>4</v>
      </c>
      <c r="M738" s="7">
        <f ca="1" xml:space="preserve">
  IF(OR($N738 = 2, $N738 = 3, $N738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38" s="6">
        <f t="shared" ca="1" si="115"/>
        <v>7</v>
      </c>
      <c r="O738" s="7" t="str">
        <f ca="1">VLOOKUP($N738,Roles!$A:$B,2,FALSE)</f>
        <v>Trainee</v>
      </c>
      <c r="P738" s="6" t="e">
        <f t="shared" ca="1" si="116"/>
        <v>#N/A</v>
      </c>
      <c r="Q738" s="8">
        <f ca="1" xml:space="preserve">
IF(
  OR(
    $N738=5,$N738=6,$N738=7,$N738=8,$N738=14
  ),
  36161,
  IF(
     (
      (TODAY() - $K738) / 365
     ) &lt; 19,
      TODAY(),
      RANDBETWEEN(36161,TODAY())
  )
)</f>
        <v>36161</v>
      </c>
      <c r="R738" s="6">
        <f ca="1">RANDBETWEEN(2,COUNTA('Recruitment source'!$A:$A))</f>
        <v>2</v>
      </c>
      <c r="S738" s="8" t="e">
        <f t="shared" ca="1" si="117"/>
        <v>#N/A</v>
      </c>
      <c r="T738" s="6" t="e">
        <f t="shared" ca="1" si="118"/>
        <v>#N/A</v>
      </c>
      <c r="U738" s="6">
        <f t="shared" ca="1" si="119"/>
        <v>2</v>
      </c>
      <c r="V738" s="1">
        <f ca="1" xml:space="preserve">
IF($N738 = 5 + N("Presidente"),
    27000,
    IF($N738 = 6 + N("Vice-presidente"),
        23000,
        IF(OR($N738 = 8, $N738= 13, $N738 = 12) + N("Secretária bilíngue ou coordenador ou especialista"),
            8000,
            IF($N738 = 7 + N("Diretor"),
                15000,
                IF($N738 = 14 + N("Gerente"),
                    12000,
                    IF($N738 = 9 + N("Estagiário"),
                        705,
                        IF($N738 = 10 + N("Trainee"),
                            805,
                            IF($N738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IF($L738 = 7,
  500,
  IF($L738 = 8,
    1000,
    IF($L738 = 9,
      1500,
      IF($L738 = 10,
        2000,
        0
      )
    )
  )
)
+
N("Adicional no salário por área")
+
IF($M738 = 14 + N("Tecnologia da Informação"),
  120,
  IF($M738 = 16 + N("Vendas"),
    110,
    IF($M738 = 15 + N("Jurídico"),
      100,
      IF(OR($M738 = 8, $M738 = 9, $M738 = 11) + N("Recursos humanos ou comercial ou comunicação e marketing"),
        80,
        0
      )
    )
  )
)
+
N("Adicionando pegadinha")
+
IF(AND($M738 = 16, $L738 = 9, $N738 = 11) + N("Se for de vendas, com mestrado, analista sênior"),
  IF($J738 = 5,
    100,
    0
  )
  +
  IF($H738 = "M",
    200,
    0
  ),
  0
)</f>
        <v>15080</v>
      </c>
    </row>
    <row r="739" spans="1:22" x14ac:dyDescent="0.2">
      <c r="A739" s="7" cm="1">
        <f t="array" aca="1" ref="A739" ca="1">INDEX(Companies!$A:$A,RANDBETWEEN(2,COUNTA(Companies!$A:$A)),1)</f>
        <v>2</v>
      </c>
      <c r="B739" s="5">
        <f t="shared" si="110"/>
        <v>738</v>
      </c>
      <c r="C739" s="6">
        <f t="shared" ca="1" si="111"/>
        <v>1</v>
      </c>
      <c r="D739" s="7">
        <f ca="1">IF($B739 = 1 + N("Presidente"),
    127,
    IF($B739 = 2 + N("Vice-Presidente"),
        72,
        IF($B739 = 3 + N("Secretária bilíngue"),
            13,
            RANDBETWEEN(5,COUNT(Name!$A:$A) + 1)
        )
    )
)</f>
        <v>76</v>
      </c>
      <c r="E739" s="7" t="str">
        <f ca="1" xml:space="preserve">
VLOOKUP(
  $D739,
  Name!$A:$B,
  2,
  FALSE
)
&amp; " " &amp;
IF($B739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Alcantara Alencar</v>
      </c>
      <c r="F739" s="7">
        <v>2</v>
      </c>
      <c r="G739" s="7" t="str" cm="1">
        <f t="array" aca="1" ref="G739" ca="1">VLOOKUP(INDEX(States!$B:$B,RANDBETWEEN(2,COUNTA(States!$A:$A)),1),States!$B:$C,2,FALSE)</f>
        <v>Vila Real</v>
      </c>
      <c r="H739" s="7" t="str">
        <f ca="1">VLOOKUP($D739,Name!$A:$C,3,FALSE)</f>
        <v>F</v>
      </c>
      <c r="I739" s="7" cm="1">
        <f t="array" aca="1" ref="I739" ca="1">INDEX('Marital status'!$A:$A,RANDBETWEEN(2,COUNTA('Marital status'!$A:$A)),1)</f>
        <v>3</v>
      </c>
      <c r="J739" s="7">
        <f t="shared" ca="1" si="112"/>
        <v>2</v>
      </c>
      <c r="K739" s="8">
        <f t="shared" ca="1" si="113"/>
        <v>33773</v>
      </c>
      <c r="L739" s="6">
        <f t="shared" ca="1" si="114"/>
        <v>5</v>
      </c>
      <c r="M739" s="7">
        <f ca="1" xml:space="preserve">
  IF(OR($N739 = 2, $N739 = 3, $N739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39" s="6">
        <f t="shared" ca="1" si="115"/>
        <v>8</v>
      </c>
      <c r="O739" s="7" t="str">
        <f ca="1">VLOOKUP($N739,Roles!$A:$B,2,FALSE)</f>
        <v>Analyst</v>
      </c>
      <c r="P739" s="6">
        <f t="shared" ca="1" si="116"/>
        <v>2</v>
      </c>
      <c r="Q739" s="8">
        <f ca="1" xml:space="preserve">
IF(
  OR(
    $N739=5,$N739=6,$N739=7,$N739=8,$N739=14
  ),
  36161,
  IF(
     (
      (TODAY() - $K739) / 365
     ) &lt; 19,
      TODAY(),
      RANDBETWEEN(36161,TODAY())
  )
)</f>
        <v>36161</v>
      </c>
      <c r="R739" s="6">
        <f ca="1">RANDBETWEEN(2,COUNTA('Recruitment source'!$A:$A))</f>
        <v>5</v>
      </c>
      <c r="S739" s="8" t="e">
        <f t="shared" ca="1" si="117"/>
        <v>#N/A</v>
      </c>
      <c r="T739" s="6" t="e">
        <f t="shared" ca="1" si="118"/>
        <v>#N/A</v>
      </c>
      <c r="U739" s="6">
        <f t="shared" ca="1" si="119"/>
        <v>5</v>
      </c>
      <c r="V739" s="1">
        <f ca="1" xml:space="preserve">
IF($N739 = 5 + N("Presidente"),
    27000,
    IF($N739 = 6 + N("Vice-presidente"),
        23000,
        IF(OR($N739 = 8, $N739= 13, $N739 = 12) + N("Secretária bilíngue ou coordenador ou especialista"),
            8000,
            IF($N739 = 7 + N("Diretor"),
                15000,
                IF($N739 = 14 + N("Gerente"),
                    12000,
                    IF($N739 = 9 + N("Estagiário"),
                        705,
                        IF($N739 = 10 + N("Trainee"),
                            805,
                            IF($N739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IF($L739 = 7,
  500,
  IF($L739 = 8,
    1000,
    IF($L739 = 9,
      1500,
      IF($L739 = 10,
        2000,
        0
      )
    )
  )
)
+
N("Adicional no salário por área")
+
IF($M739 = 14 + N("Tecnologia da Informação"),
  120,
  IF($M739 = 16 + N("Vendas"),
    110,
    IF($M739 = 15 + N("Jurídico"),
      100,
      IF(OR($M739 = 8, $M739 = 9, $M739 = 11) + N("Recursos humanos ou comercial ou comunicação e marketing"),
        80,
        0
      )
    )
  )
)
+
N("Adicionando pegadinha")
+
IF(AND($M739 = 16, $L739 = 9, $N739 = 11) + N("Se for de vendas, com mestrado, analista sênior"),
  IF($J739 = 5,
    100,
    0
  )
  +
  IF($H739 = "M",
    200,
    0
  ),
  0
)</f>
        <v>8000</v>
      </c>
    </row>
    <row r="740" spans="1:22" x14ac:dyDescent="0.2">
      <c r="A740" s="7" cm="1">
        <f t="array" aca="1" ref="A740" ca="1">INDEX(Companies!$A:$A,RANDBETWEEN(2,COUNTA(Companies!$A:$A)),1)</f>
        <v>2</v>
      </c>
      <c r="B740" s="5">
        <f t="shared" si="110"/>
        <v>739</v>
      </c>
      <c r="C740" s="6">
        <f t="shared" ca="1" si="111"/>
        <v>1</v>
      </c>
      <c r="D740" s="7">
        <f ca="1">IF($B740 = 1 + N("Presidente"),
    127,
    IF($B740 = 2 + N("Vice-Presidente"),
        72,
        IF($B740 = 3 + N("Secretária bilíngue"),
            13,
            RANDBETWEEN(5,COUNT(Name!$A:$A) + 1)
        )
    )
)</f>
        <v>91</v>
      </c>
      <c r="E740" s="7" t="str">
        <f ca="1" xml:space="preserve">
VLOOKUP(
  $D740,
  Name!$A:$B,
  2,
  FALSE
)
&amp; " " &amp;
IF($B740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Galli Aragão</v>
      </c>
      <c r="F740" s="7">
        <v>2</v>
      </c>
      <c r="G740" s="7" t="str" cm="1">
        <f t="array" aca="1" ref="G740" ca="1">VLOOKUP(INDEX(States!$B:$B,RANDBETWEEN(2,COUNTA(States!$A:$A)),1),States!$B:$C,2,FALSE)</f>
        <v>Faro</v>
      </c>
      <c r="H740" s="7" t="str">
        <f ca="1">VLOOKUP($D740,Name!$A:$C,3,FALSE)</f>
        <v>F</v>
      </c>
      <c r="I740" s="7" cm="1">
        <f t="array" aca="1" ref="I740" ca="1">INDEX('Marital status'!$A:$A,RANDBETWEEN(2,COUNTA('Marital status'!$A:$A)),1)</f>
        <v>4</v>
      </c>
      <c r="J740" s="7">
        <f t="shared" ca="1" si="112"/>
        <v>2</v>
      </c>
      <c r="K740" s="8">
        <f t="shared" ca="1" si="113"/>
        <v>28982</v>
      </c>
      <c r="L740" s="6">
        <f t="shared" ca="1" si="114"/>
        <v>4</v>
      </c>
      <c r="M740" s="7">
        <f ca="1" xml:space="preserve">
  IF(OR($N740 = 2, $N740 = 3, $N740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40" s="6">
        <f t="shared" ca="1" si="115"/>
        <v>6</v>
      </c>
      <c r="O740" s="7" t="str">
        <f ca="1">VLOOKUP($N740,Roles!$A:$B,2,FALSE)</f>
        <v>Intern</v>
      </c>
      <c r="P740" s="6" t="e">
        <f t="shared" ca="1" si="116"/>
        <v>#N/A</v>
      </c>
      <c r="Q740" s="8">
        <f ca="1" xml:space="preserve">
IF(
  OR(
    $N740=5,$N740=6,$N740=7,$N740=8,$N740=14
  ),
  36161,
  IF(
     (
      (TODAY() - $K740) / 365
     ) &lt; 19,
      TODAY(),
      RANDBETWEEN(36161,TODAY())
  )
)</f>
        <v>36161</v>
      </c>
      <c r="R740" s="6">
        <f ca="1">RANDBETWEEN(2,COUNTA('Recruitment source'!$A:$A))</f>
        <v>11</v>
      </c>
      <c r="S740" s="8" t="e">
        <f t="shared" ca="1" si="117"/>
        <v>#N/A</v>
      </c>
      <c r="T740" s="6" t="e">
        <f t="shared" ca="1" si="118"/>
        <v>#N/A</v>
      </c>
      <c r="U740" s="6">
        <f t="shared" ca="1" si="119"/>
        <v>4</v>
      </c>
      <c r="V740" s="1">
        <f ca="1" xml:space="preserve">
IF($N740 = 5 + N("Presidente"),
    27000,
    IF($N740 = 6 + N("Vice-presidente"),
        23000,
        IF(OR($N740 = 8, $N740= 13, $N740 = 12) + N("Secretária bilíngue ou coordenador ou especialista"),
            8000,
            IF($N740 = 7 + N("Diretor"),
                15000,
                IF($N740 = 14 + N("Gerente"),
                    12000,
                    IF($N740 = 9 + N("Estagiário"),
                        705,
                        IF($N740 = 10 + N("Trainee"),
                            805,
                            IF($N740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IF($L740 = 7,
  500,
  IF($L740 = 8,
    1000,
    IF($L740 = 9,
      1500,
      IF($L740 = 10,
        2000,
        0
      )
    )
  )
)
+
N("Adicional no salário por área")
+
IF($M740 = 14 + N("Tecnologia da Informação"),
  120,
  IF($M740 = 16 + N("Vendas"),
    110,
    IF($M740 = 15 + N("Jurídico"),
      100,
      IF(OR($M740 = 8, $M740 = 9, $M740 = 11) + N("Recursos humanos ou comercial ou comunicação e marketing"),
        80,
        0
      )
    )
  )
)
+
N("Adicionando pegadinha")
+
IF(AND($M740 = 16, $L740 = 9, $N740 = 11) + N("Se for de vendas, com mestrado, analista sênior"),
  IF($J740 = 5,
    100,
    0
  )
  +
  IF($H740 = "M",
    200,
    0
  ),
  0
)</f>
        <v>23000</v>
      </c>
    </row>
    <row r="741" spans="1:22" x14ac:dyDescent="0.2">
      <c r="A741" s="7" cm="1">
        <f t="array" aca="1" ref="A741" ca="1">INDEX(Companies!$A:$A,RANDBETWEEN(2,COUNTA(Companies!$A:$A)),1)</f>
        <v>2</v>
      </c>
      <c r="B741" s="5">
        <f t="shared" si="110"/>
        <v>740</v>
      </c>
      <c r="C741" s="6">
        <f t="shared" ca="1" si="111"/>
        <v>1</v>
      </c>
      <c r="D741" s="7">
        <f ca="1">IF($B741 = 1 + N("Presidente"),
    127,
    IF($B741 = 2 + N("Vice-Presidente"),
        72,
        IF($B741 = 3 + N("Secretária bilíngue"),
            13,
            RANDBETWEEN(5,COUNT(Name!$A:$A) + 1)
        )
    )
)</f>
        <v>218</v>
      </c>
      <c r="E741" s="7" t="str">
        <f ca="1" xml:space="preserve">
VLOOKUP(
  $D741,
  Name!$A:$B,
  2,
  FALSE
)
&amp; " " &amp;
IF($B741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Bragança Faro</v>
      </c>
      <c r="F741" s="7">
        <v>2</v>
      </c>
      <c r="G741" s="7" t="str" cm="1">
        <f t="array" aca="1" ref="G741" ca="1">VLOOKUP(INDEX(States!$B:$B,RANDBETWEEN(2,COUNTA(States!$A:$A)),1),States!$B:$C,2,FALSE)</f>
        <v>Viana do Castelo</v>
      </c>
      <c r="H741" s="7" t="str">
        <f ca="1">VLOOKUP($D741,Name!$A:$C,3,FALSE)</f>
        <v>F</v>
      </c>
      <c r="I741" s="7" cm="1">
        <f t="array" aca="1" ref="I741" ca="1">INDEX('Marital status'!$A:$A,RANDBETWEEN(2,COUNTA('Marital status'!$A:$A)),1)</f>
        <v>4</v>
      </c>
      <c r="J741" s="7">
        <f t="shared" ca="1" si="112"/>
        <v>5</v>
      </c>
      <c r="K741" s="8">
        <f t="shared" ca="1" si="113"/>
        <v>35089</v>
      </c>
      <c r="L741" s="6">
        <f t="shared" ca="1" si="114"/>
        <v>4</v>
      </c>
      <c r="M741" s="7">
        <f ca="1" xml:space="preserve">
  IF(OR($N741 = 2, $N741 = 3, $N741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741" s="6">
        <f t="shared" ca="1" si="115"/>
        <v>8</v>
      </c>
      <c r="O741" s="7" t="str">
        <f ca="1">VLOOKUP($N741,Roles!$A:$B,2,FALSE)</f>
        <v>Analyst</v>
      </c>
      <c r="P741" s="6">
        <f t="shared" ca="1" si="116"/>
        <v>3</v>
      </c>
      <c r="Q741" s="8">
        <f ca="1" xml:space="preserve">
IF(
  OR(
    $N741=5,$N741=6,$N741=7,$N741=8,$N741=14
  ),
  36161,
  IF(
     (
      (TODAY() - $K741) / 365
     ) &lt; 19,
      TODAY(),
      RANDBETWEEN(36161,TODAY())
  )
)</f>
        <v>36161</v>
      </c>
      <c r="R741" s="6">
        <f ca="1">RANDBETWEEN(2,COUNTA('Recruitment source'!$A:$A))</f>
        <v>3</v>
      </c>
      <c r="S741" s="8" t="e">
        <f t="shared" ca="1" si="117"/>
        <v>#N/A</v>
      </c>
      <c r="T741" s="6" t="e">
        <f t="shared" ca="1" si="118"/>
        <v>#N/A</v>
      </c>
      <c r="U741" s="6">
        <f t="shared" ca="1" si="119"/>
        <v>3</v>
      </c>
      <c r="V741" s="1">
        <f ca="1" xml:space="preserve">
IF($N741 = 5 + N("Presidente"),
    27000,
    IF($N741 = 6 + N("Vice-presidente"),
        23000,
        IF(OR($N741 = 8, $N741= 13, $N741 = 12) + N("Secretária bilíngue ou coordenador ou especialista"),
            8000,
            IF($N741 = 7 + N("Diretor"),
                15000,
                IF($N741 = 14 + N("Gerente"),
                    12000,
                    IF($N741 = 9 + N("Estagiário"),
                        705,
                        IF($N741 = 10 + N("Trainee"),
                            805,
                            IF($N741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IF($L741 = 7,
  500,
  IF($L741 = 8,
    1000,
    IF($L741 = 9,
      1500,
      IF($L741 = 10,
        2000,
        0
      )
    )
  )
)
+
N("Adicional no salário por área")
+
IF($M741 = 14 + N("Tecnologia da Informação"),
  120,
  IF($M741 = 16 + N("Vendas"),
    110,
    IF($M741 = 15 + N("Jurídico"),
      100,
      IF(OR($M741 = 8, $M741 = 9, $M741 = 11) + N("Recursos humanos ou comercial ou comunicação e marketing"),
        80,
        0
      )
    )
  )
)
+
N("Adicionando pegadinha")
+
IF(AND($M741 = 16, $L741 = 9, $N741 = 11) + N("Se for de vendas, com mestrado, analista sênior"),
  IF($J741 = 5,
    100,
    0
  )
  +
  IF($H741 = "M",
    200,
    0
  ),
  0
)</f>
        <v>8000</v>
      </c>
    </row>
    <row r="742" spans="1:22" x14ac:dyDescent="0.2">
      <c r="A742" s="7" cm="1">
        <f t="array" aca="1" ref="A742" ca="1">INDEX(Companies!$A:$A,RANDBETWEEN(2,COUNTA(Companies!$A:$A)),1)</f>
        <v>2</v>
      </c>
      <c r="B742" s="5">
        <f t="shared" si="110"/>
        <v>741</v>
      </c>
      <c r="C742" s="6">
        <f t="shared" ca="1" si="111"/>
        <v>1</v>
      </c>
      <c r="D742" s="7">
        <f ca="1">IF($B742 = 1 + N("Presidente"),
    127,
    IF($B742 = 2 + N("Vice-Presidente"),
        72,
        IF($B742 = 3 + N("Secretária bilíngue"),
            13,
            RANDBETWEEN(5,COUNT(Name!$A:$A) + 1)
        )
    )
)</f>
        <v>109</v>
      </c>
      <c r="E742" s="7" t="str">
        <f ca="1" xml:space="preserve">
VLOOKUP(
  $D742,
  Name!$A:$B,
  2,
  FALSE
)
&amp; " " &amp;
IF($B742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Faria Moreira</v>
      </c>
      <c r="F742" s="7">
        <v>2</v>
      </c>
      <c r="G742" s="7" t="str" cm="1">
        <f t="array" aca="1" ref="G742" ca="1">VLOOKUP(INDEX(States!$B:$B,RANDBETWEEN(2,COUNTA(States!$A:$A)),1),States!$B:$C,2,FALSE)</f>
        <v>Guarda</v>
      </c>
      <c r="H742" s="7" t="str">
        <f ca="1">VLOOKUP($D742,Name!$A:$C,3,FALSE)</f>
        <v>M</v>
      </c>
      <c r="I742" s="7" cm="1">
        <f t="array" aca="1" ref="I742" ca="1">INDEX('Marital status'!$A:$A,RANDBETWEEN(2,COUNTA('Marital status'!$A:$A)),1)</f>
        <v>6</v>
      </c>
      <c r="J742" s="7">
        <f t="shared" ca="1" si="112"/>
        <v>3</v>
      </c>
      <c r="K742" s="8">
        <f t="shared" ca="1" si="113"/>
        <v>31076</v>
      </c>
      <c r="L742" s="6">
        <f t="shared" ca="1" si="114"/>
        <v>4</v>
      </c>
      <c r="M742" s="7">
        <f ca="1" xml:space="preserve">
  IF(OR($N742 = 2, $N742 = 3, $N742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42" s="6">
        <f t="shared" ca="1" si="115"/>
        <v>7</v>
      </c>
      <c r="O742" s="7" t="str">
        <f ca="1">VLOOKUP($N742,Roles!$A:$B,2,FALSE)</f>
        <v>Trainee</v>
      </c>
      <c r="P742" s="6" t="e">
        <f t="shared" ca="1" si="116"/>
        <v>#N/A</v>
      </c>
      <c r="Q742" s="8">
        <f ca="1" xml:space="preserve">
IF(
  OR(
    $N742=5,$N742=6,$N742=7,$N742=8,$N742=14
  ),
  36161,
  IF(
     (
      (TODAY() - $K742) / 365
     ) &lt; 19,
      TODAY(),
      RANDBETWEEN(36161,TODAY())
  )
)</f>
        <v>36161</v>
      </c>
      <c r="R742" s="6">
        <f ca="1">RANDBETWEEN(2,COUNTA('Recruitment source'!$A:$A))</f>
        <v>6</v>
      </c>
      <c r="S742" s="8" t="e">
        <f t="shared" ca="1" si="117"/>
        <v>#N/A</v>
      </c>
      <c r="T742" s="6" t="e">
        <f t="shared" ca="1" si="118"/>
        <v>#N/A</v>
      </c>
      <c r="U742" s="6">
        <f t="shared" ca="1" si="119"/>
        <v>3</v>
      </c>
      <c r="V742" s="1">
        <f ca="1" xml:space="preserve">
IF($N742 = 5 + N("Presidente"),
    27000,
    IF($N742 = 6 + N("Vice-presidente"),
        23000,
        IF(OR($N742 = 8, $N742= 13, $N742 = 12) + N("Secretária bilíngue ou coordenador ou especialista"),
            8000,
            IF($N742 = 7 + N("Diretor"),
                15000,
                IF($N742 = 14 + N("Gerente"),
                    12000,
                    IF($N742 = 9 + N("Estagiário"),
                        705,
                        IF($N742 = 10 + N("Trainee"),
                            805,
                            IF($N742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IF($L742 = 7,
  500,
  IF($L742 = 8,
    1000,
    IF($L742 = 9,
      1500,
      IF($L742 = 10,
        2000,
        0
      )
    )
  )
)
+
N("Adicional no salário por área")
+
IF($M742 = 14 + N("Tecnologia da Informação"),
  120,
  IF($M742 = 16 + N("Vendas"),
    110,
    IF($M742 = 15 + N("Jurídico"),
      100,
      IF(OR($M742 = 8, $M742 = 9, $M742 = 11) + N("Recursos humanos ou comercial ou comunicação e marketing"),
        80,
        0
      )
    )
  )
)
+
N("Adicionando pegadinha")
+
IF(AND($M742 = 16, $L742 = 9, $N742 = 11) + N("Se for de vendas, com mestrado, analista sênior"),
  IF($J742 = 5,
    100,
    0
  )
  +
  IF($H742 = "M",
    200,
    0
  ),
  0
)</f>
        <v>15000</v>
      </c>
    </row>
    <row r="743" spans="1:22" x14ac:dyDescent="0.2">
      <c r="A743" s="7" cm="1">
        <f t="array" aca="1" ref="A743" ca="1">INDEX(Companies!$A:$A,RANDBETWEEN(2,COUNTA(Companies!$A:$A)),1)</f>
        <v>2</v>
      </c>
      <c r="B743" s="5">
        <f t="shared" si="110"/>
        <v>742</v>
      </c>
      <c r="C743" s="6">
        <f t="shared" ca="1" si="111"/>
        <v>1</v>
      </c>
      <c r="D743" s="7">
        <f ca="1">IF($B743 = 1 + N("Presidente"),
    127,
    IF($B743 = 2 + N("Vice-Presidente"),
        72,
        IF($B743 = 3 + N("Secretária bilíngue"),
            13,
            RANDBETWEEN(5,COUNT(Name!$A:$A) + 1)
        )
    )
)</f>
        <v>151</v>
      </c>
      <c r="E743" s="7" t="str">
        <f ca="1" xml:space="preserve">
VLOOKUP(
  $D743,
  Name!$A:$B,
  2,
  FALSE
)
&amp; " " &amp;
IF($B743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Alvarenga Martinelli</v>
      </c>
      <c r="F743" s="7">
        <v>2</v>
      </c>
      <c r="G743" s="7" t="str" cm="1">
        <f t="array" aca="1" ref="G743" ca="1">VLOOKUP(INDEX(States!$B:$B,RANDBETWEEN(2,COUNTA(States!$A:$A)),1),States!$B:$C,2,FALSE)</f>
        <v>Coimbra</v>
      </c>
      <c r="H743" s="7" t="str">
        <f ca="1">VLOOKUP($D743,Name!$A:$C,3,FALSE)</f>
        <v>F</v>
      </c>
      <c r="I743" s="7" cm="1">
        <f t="array" aca="1" ref="I743" ca="1">INDEX('Marital status'!$A:$A,RANDBETWEEN(2,COUNTA('Marital status'!$A:$A)),1)</f>
        <v>5</v>
      </c>
      <c r="J743" s="7">
        <f t="shared" ca="1" si="112"/>
        <v>2</v>
      </c>
      <c r="K743" s="8">
        <f t="shared" ca="1" si="113"/>
        <v>32506</v>
      </c>
      <c r="L743" s="6">
        <f t="shared" ca="1" si="114"/>
        <v>5</v>
      </c>
      <c r="M743" s="7">
        <f ca="1" xml:space="preserve">
  IF(OR($N743 = 2, $N743 = 3, $N743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43" s="6">
        <f t="shared" ca="1" si="115"/>
        <v>8</v>
      </c>
      <c r="O743" s="7" t="str">
        <f ca="1">VLOOKUP($N743,Roles!$A:$B,2,FALSE)</f>
        <v>Analyst</v>
      </c>
      <c r="P743" s="6">
        <f t="shared" ca="1" si="116"/>
        <v>2</v>
      </c>
      <c r="Q743" s="8">
        <f ca="1" xml:space="preserve">
IF(
  OR(
    $N743=5,$N743=6,$N743=7,$N743=8,$N743=14
  ),
  36161,
  IF(
     (
      (TODAY() - $K743) / 365
     ) &lt; 19,
      TODAY(),
      RANDBETWEEN(36161,TODAY())
  )
)</f>
        <v>36161</v>
      </c>
      <c r="R743" s="6">
        <f ca="1">RANDBETWEEN(2,COUNTA('Recruitment source'!$A:$A))</f>
        <v>7</v>
      </c>
      <c r="S743" s="8" t="e">
        <f t="shared" ca="1" si="117"/>
        <v>#N/A</v>
      </c>
      <c r="T743" s="6" t="e">
        <f t="shared" ca="1" si="118"/>
        <v>#N/A</v>
      </c>
      <c r="U743" s="6">
        <f t="shared" ca="1" si="119"/>
        <v>3</v>
      </c>
      <c r="V743" s="1">
        <f ca="1" xml:space="preserve">
IF($N743 = 5 + N("Presidente"),
    27000,
    IF($N743 = 6 + N("Vice-presidente"),
        23000,
        IF(OR($N743 = 8, $N743= 13, $N743 = 12) + N("Secretária bilíngue ou coordenador ou especialista"),
            8000,
            IF($N743 = 7 + N("Diretor"),
                15000,
                IF($N743 = 14 + N("Gerente"),
                    12000,
                    IF($N743 = 9 + N("Estagiário"),
                        705,
                        IF($N743 = 10 + N("Trainee"),
                            805,
                            IF($N743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IF($L743 = 7,
  500,
  IF($L743 = 8,
    1000,
    IF($L743 = 9,
      1500,
      IF($L743 = 10,
        2000,
        0
      )
    )
  )
)
+
N("Adicional no salário por área")
+
IF($M743 = 14 + N("Tecnologia da Informação"),
  120,
  IF($M743 = 16 + N("Vendas"),
    110,
    IF($M743 = 15 + N("Jurídico"),
      100,
      IF(OR($M743 = 8, $M743 = 9, $M743 = 11) + N("Recursos humanos ou comercial ou comunicação e marketing"),
        80,
        0
      )
    )
  )
)
+
N("Adicionando pegadinha")
+
IF(AND($M743 = 16, $L743 = 9, $N743 = 11) + N("Se for de vendas, com mestrado, analista sênior"),
  IF($J743 = 5,
    100,
    0
  )
  +
  IF($H743 = "M",
    200,
    0
  ),
  0
)</f>
        <v>8000</v>
      </c>
    </row>
    <row r="744" spans="1:22" x14ac:dyDescent="0.2">
      <c r="A744" s="7" cm="1">
        <f t="array" aca="1" ref="A744" ca="1">INDEX(Companies!$A:$A,RANDBETWEEN(2,COUNTA(Companies!$A:$A)),1)</f>
        <v>2</v>
      </c>
      <c r="B744" s="5">
        <f t="shared" si="110"/>
        <v>743</v>
      </c>
      <c r="C744" s="6">
        <f t="shared" ca="1" si="111"/>
        <v>1</v>
      </c>
      <c r="D744" s="7">
        <f ca="1">IF($B744 = 1 + N("Presidente"),
    127,
    IF($B744 = 2 + N("Vice-Presidente"),
        72,
        IF($B744 = 3 + N("Secretária bilíngue"),
            13,
            RANDBETWEEN(5,COUNT(Name!$A:$A) + 1)
        )
    )
)</f>
        <v>281</v>
      </c>
      <c r="E744" s="7" t="str">
        <f ca="1" xml:space="preserve">
VLOOKUP(
  $D744,
  Name!$A:$B,
  2,
  FALSE
)
&amp; " " &amp;
IF($B744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Silva Camões</v>
      </c>
      <c r="F744" s="7">
        <v>2</v>
      </c>
      <c r="G744" s="7" t="str" cm="1">
        <f t="array" aca="1" ref="G744" ca="1">VLOOKUP(INDEX(States!$B:$B,RANDBETWEEN(2,COUNTA(States!$A:$A)),1),States!$B:$C,2,FALSE)</f>
        <v>Beja</v>
      </c>
      <c r="H744" s="7" t="str">
        <f ca="1">VLOOKUP($D744,Name!$A:$C,3,FALSE)</f>
        <v>F</v>
      </c>
      <c r="I744" s="7" cm="1">
        <f t="array" aca="1" ref="I744" ca="1">INDEX('Marital status'!$A:$A,RANDBETWEEN(2,COUNTA('Marital status'!$A:$A)),1)</f>
        <v>2</v>
      </c>
      <c r="J744" s="7">
        <f t="shared" ca="1" si="112"/>
        <v>2</v>
      </c>
      <c r="K744" s="8">
        <f t="shared" ca="1" si="113"/>
        <v>34460</v>
      </c>
      <c r="L744" s="6">
        <f t="shared" ca="1" si="114"/>
        <v>4</v>
      </c>
      <c r="M744" s="7">
        <f ca="1" xml:space="preserve">
  IF(OR($N744 = 2, $N744 = 3, $N744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44" s="6">
        <f t="shared" ca="1" si="115"/>
        <v>7</v>
      </c>
      <c r="O744" s="7" t="str">
        <f ca="1">VLOOKUP($N744,Roles!$A:$B,2,FALSE)</f>
        <v>Trainee</v>
      </c>
      <c r="P744" s="6" t="e">
        <f t="shared" ca="1" si="116"/>
        <v>#N/A</v>
      </c>
      <c r="Q744" s="8">
        <f ca="1" xml:space="preserve">
IF(
  OR(
    $N744=5,$N744=6,$N744=7,$N744=8,$N744=14
  ),
  36161,
  IF(
     (
      (TODAY() - $K744) / 365
     ) &lt; 19,
      TODAY(),
      RANDBETWEEN(36161,TODAY())
  )
)</f>
        <v>36161</v>
      </c>
      <c r="R744" s="6">
        <f ca="1">RANDBETWEEN(2,COUNTA('Recruitment source'!$A:$A))</f>
        <v>5</v>
      </c>
      <c r="S744" s="8" t="e">
        <f t="shared" ca="1" si="117"/>
        <v>#N/A</v>
      </c>
      <c r="T744" s="6" t="e">
        <f t="shared" ca="1" si="118"/>
        <v>#N/A</v>
      </c>
      <c r="U744" s="6">
        <f t="shared" ca="1" si="119"/>
        <v>5</v>
      </c>
      <c r="V744" s="1">
        <f ca="1" xml:space="preserve">
IF($N744 = 5 + N("Presidente"),
    27000,
    IF($N744 = 6 + N("Vice-presidente"),
        23000,
        IF(OR($N744 = 8, $N744= 13, $N744 = 12) + N("Secretária bilíngue ou coordenador ou especialista"),
            8000,
            IF($N744 = 7 + N("Diretor"),
                15000,
                IF($N744 = 14 + N("Gerente"),
                    12000,
                    IF($N744 = 9 + N("Estagiário"),
                        705,
                        IF($N744 = 10 + N("Trainee"),
                            805,
                            IF($N744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IF($L744 = 7,
  500,
  IF($L744 = 8,
    1000,
    IF($L744 = 9,
      1500,
      IF($L744 = 10,
        2000,
        0
      )
    )
  )
)
+
N("Adicional no salário por área")
+
IF($M744 = 14 + N("Tecnologia da Informação"),
  120,
  IF($M744 = 16 + N("Vendas"),
    110,
    IF($M744 = 15 + N("Jurídico"),
      100,
      IF(OR($M744 = 8, $M744 = 9, $M744 = 11) + N("Recursos humanos ou comercial ou comunicação e marketing"),
        80,
        0
      )
    )
  )
)
+
N("Adicionando pegadinha")
+
IF(AND($M744 = 16, $L744 = 9, $N744 = 11) + N("Se for de vendas, com mestrado, analista sênior"),
  IF($J744 = 5,
    100,
    0
  )
  +
  IF($H744 = "M",
    200,
    0
  ),
  0
)</f>
        <v>15000</v>
      </c>
    </row>
    <row r="745" spans="1:22" x14ac:dyDescent="0.2">
      <c r="A745" s="7" cm="1">
        <f t="array" aca="1" ref="A745" ca="1">INDEX(Companies!$A:$A,RANDBETWEEN(2,COUNTA(Companies!$A:$A)),1)</f>
        <v>2</v>
      </c>
      <c r="B745" s="5">
        <f t="shared" si="110"/>
        <v>744</v>
      </c>
      <c r="C745" s="6">
        <f t="shared" ca="1" si="111"/>
        <v>1</v>
      </c>
      <c r="D745" s="7">
        <f ca="1">IF($B745 = 1 + N("Presidente"),
    127,
    IF($B745 = 2 + N("Vice-Presidente"),
        72,
        IF($B745 = 3 + N("Secretária bilíngue"),
            13,
            RANDBETWEEN(5,COUNT(Name!$A:$A) + 1)
        )
    )
)</f>
        <v>303</v>
      </c>
      <c r="E745" s="7" t="str">
        <f ca="1" xml:space="preserve">
VLOOKUP(
  $D745,
  Name!$A:$B,
  2,
  FALSE
)
&amp; " " &amp;
IF($B745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Oliveira Martini</v>
      </c>
      <c r="F745" s="7">
        <v>2</v>
      </c>
      <c r="G745" s="7" t="str" cm="1">
        <f t="array" aca="1" ref="G745" ca="1">VLOOKUP(INDEX(States!$B:$B,RANDBETWEEN(2,COUNTA(States!$A:$A)),1),States!$B:$C,2,FALSE)</f>
        <v>Madeira</v>
      </c>
      <c r="H745" s="7" t="str">
        <f ca="1">VLOOKUP($D745,Name!$A:$C,3,FALSE)</f>
        <v>F</v>
      </c>
      <c r="I745" s="7" cm="1">
        <f t="array" aca="1" ref="I745" ca="1">INDEX('Marital status'!$A:$A,RANDBETWEEN(2,COUNTA('Marital status'!$A:$A)),1)</f>
        <v>4</v>
      </c>
      <c r="J745" s="7">
        <f t="shared" ca="1" si="112"/>
        <v>2</v>
      </c>
      <c r="K745" s="8">
        <f t="shared" ca="1" si="113"/>
        <v>37663</v>
      </c>
      <c r="L745" s="6">
        <f t="shared" ca="1" si="114"/>
        <v>5</v>
      </c>
      <c r="M745" s="7">
        <f ca="1" xml:space="preserve">
  IF(OR($N745 = 2, $N745 = 3, $N745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45" s="6">
        <f t="shared" ca="1" si="115"/>
        <v>8</v>
      </c>
      <c r="O745" s="7" t="str">
        <f ca="1">VLOOKUP($N745,Roles!$A:$B,2,FALSE)</f>
        <v>Analyst</v>
      </c>
      <c r="P745" s="6">
        <f t="shared" ca="1" si="116"/>
        <v>2</v>
      </c>
      <c r="Q745" s="8">
        <f ca="1" xml:space="preserve">
IF(
  OR(
    $N745=5,$N745=6,$N745=7,$N745=8,$N745=14
  ),
  36161,
  IF(
     (
      (TODAY() - $K745) / 365
     ) &lt; 19,
      TODAY(),
      RANDBETWEEN(36161,TODAY())
  )
)</f>
        <v>36161</v>
      </c>
      <c r="R745" s="6">
        <f ca="1">RANDBETWEEN(2,COUNTA('Recruitment source'!$A:$A))</f>
        <v>2</v>
      </c>
      <c r="S745" s="8" t="e">
        <f t="shared" ca="1" si="117"/>
        <v>#N/A</v>
      </c>
      <c r="T745" s="6" t="e">
        <f t="shared" ca="1" si="118"/>
        <v>#N/A</v>
      </c>
      <c r="U745" s="6">
        <f t="shared" ca="1" si="119"/>
        <v>4</v>
      </c>
      <c r="V745" s="1">
        <f ca="1" xml:space="preserve">
IF($N745 = 5 + N("Presidente"),
    27000,
    IF($N745 = 6 + N("Vice-presidente"),
        23000,
        IF(OR($N745 = 8, $N745= 13, $N745 = 12) + N("Secretária bilíngue ou coordenador ou especialista"),
            8000,
            IF($N745 = 7 + N("Diretor"),
                15000,
                IF($N745 = 14 + N("Gerente"),
                    12000,
                    IF($N745 = 9 + N("Estagiário"),
                        705,
                        IF($N745 = 10 + N("Trainee"),
                            805,
                            IF($N745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IF($L745 = 7,
  500,
  IF($L745 = 8,
    1000,
    IF($L745 = 9,
      1500,
      IF($L745 = 10,
        2000,
        0
      )
    )
  )
)
+
N("Adicional no salário por área")
+
IF($M745 = 14 + N("Tecnologia da Informação"),
  120,
  IF($M745 = 16 + N("Vendas"),
    110,
    IF($M745 = 15 + N("Jurídico"),
      100,
      IF(OR($M745 = 8, $M745 = 9, $M745 = 11) + N("Recursos humanos ou comercial ou comunicação e marketing"),
        80,
        0
      )
    )
  )
)
+
N("Adicionando pegadinha")
+
IF(AND($M745 = 16, $L745 = 9, $N745 = 11) + N("Se for de vendas, com mestrado, analista sênior"),
  IF($J745 = 5,
    100,
    0
  )
  +
  IF($H745 = "M",
    200,
    0
  ),
  0
)</f>
        <v>8080</v>
      </c>
    </row>
    <row r="746" spans="1:22" x14ac:dyDescent="0.2">
      <c r="A746" s="7" cm="1">
        <f t="array" aca="1" ref="A746" ca="1">INDEX(Companies!$A:$A,RANDBETWEEN(2,COUNTA(Companies!$A:$A)),1)</f>
        <v>2</v>
      </c>
      <c r="B746" s="5">
        <f t="shared" si="110"/>
        <v>745</v>
      </c>
      <c r="C746" s="6">
        <f t="shared" ca="1" si="111"/>
        <v>1</v>
      </c>
      <c r="D746" s="7">
        <f ca="1">IF($B746 = 1 + N("Presidente"),
    127,
    IF($B746 = 2 + N("Vice-Presidente"),
        72,
        IF($B746 = 3 + N("Secretária bilíngue"),
            13,
            RANDBETWEEN(5,COUNT(Name!$A:$A) + 1)
        )
    )
)</f>
        <v>295</v>
      </c>
      <c r="E746" s="7" t="str">
        <f ca="1" xml:space="preserve">
VLOOKUP(
  $D746,
  Name!$A:$B,
  2,
  FALSE
)
&amp; " " &amp;
IF($B746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Rocha Brasão</v>
      </c>
      <c r="F746" s="7">
        <v>2</v>
      </c>
      <c r="G746" s="7" t="str" cm="1">
        <f t="array" aca="1" ref="G746" ca="1">VLOOKUP(INDEX(States!$B:$B,RANDBETWEEN(2,COUNTA(States!$A:$A)),1),States!$B:$C,2,FALSE)</f>
        <v>Coimbra</v>
      </c>
      <c r="H746" s="7" t="str">
        <f ca="1">VLOOKUP($D746,Name!$A:$C,3,FALSE)</f>
        <v>M</v>
      </c>
      <c r="I746" s="7" cm="1">
        <f t="array" aca="1" ref="I746" ca="1">INDEX('Marital status'!$A:$A,RANDBETWEEN(2,COUNTA('Marital status'!$A:$A)),1)</f>
        <v>5</v>
      </c>
      <c r="J746" s="7">
        <f t="shared" ca="1" si="112"/>
        <v>2</v>
      </c>
      <c r="K746" s="8">
        <f t="shared" ca="1" si="113"/>
        <v>32194</v>
      </c>
      <c r="L746" s="6">
        <f t="shared" ca="1" si="114"/>
        <v>4</v>
      </c>
      <c r="M746" s="7">
        <f ca="1" xml:space="preserve">
  IF(OR($N746 = 2, $N746 = 3, $N746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46" s="6">
        <f t="shared" ca="1" si="115"/>
        <v>7</v>
      </c>
      <c r="O746" s="7" t="str">
        <f ca="1">VLOOKUP($N746,Roles!$A:$B,2,FALSE)</f>
        <v>Trainee</v>
      </c>
      <c r="P746" s="6" t="e">
        <f t="shared" ca="1" si="116"/>
        <v>#N/A</v>
      </c>
      <c r="Q746" s="8">
        <f ca="1" xml:space="preserve">
IF(
  OR(
    $N746=5,$N746=6,$N746=7,$N746=8,$N746=14
  ),
  36161,
  IF(
     (
      (TODAY() - $K746) / 365
     ) &lt; 19,
      TODAY(),
      RANDBETWEEN(36161,TODAY())
  )
)</f>
        <v>36161</v>
      </c>
      <c r="R746" s="6">
        <f ca="1">RANDBETWEEN(2,COUNTA('Recruitment source'!$A:$A))</f>
        <v>6</v>
      </c>
      <c r="S746" s="8" t="e">
        <f t="shared" ca="1" si="117"/>
        <v>#N/A</v>
      </c>
      <c r="T746" s="6" t="e">
        <f t="shared" ca="1" si="118"/>
        <v>#N/A</v>
      </c>
      <c r="U746" s="6">
        <f t="shared" ca="1" si="119"/>
        <v>4</v>
      </c>
      <c r="V746" s="1">
        <f ca="1" xml:space="preserve">
IF($N746 = 5 + N("Presidente"),
    27000,
    IF($N746 = 6 + N("Vice-presidente"),
        23000,
        IF(OR($N746 = 8, $N746= 13, $N746 = 12) + N("Secretária bilíngue ou coordenador ou especialista"),
            8000,
            IF($N746 = 7 + N("Diretor"),
                15000,
                IF($N746 = 14 + N("Gerente"),
                    12000,
                    IF($N746 = 9 + N("Estagiário"),
                        705,
                        IF($N746 = 10 + N("Trainee"),
                            805,
                            IF($N746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IF($L746 = 7,
  500,
  IF($L746 = 8,
    1000,
    IF($L746 = 9,
      1500,
      IF($L746 = 10,
        2000,
        0
      )
    )
  )
)
+
N("Adicional no salário por área")
+
IF($M746 = 14 + N("Tecnologia da Informação"),
  120,
  IF($M746 = 16 + N("Vendas"),
    110,
    IF($M746 = 15 + N("Jurídico"),
      100,
      IF(OR($M746 = 8, $M746 = 9, $M746 = 11) + N("Recursos humanos ou comercial ou comunicação e marketing"),
        80,
        0
      )
    )
  )
)
+
N("Adicionando pegadinha")
+
IF(AND($M746 = 16, $L746 = 9, $N746 = 11) + N("Se for de vendas, com mestrado, analista sênior"),
  IF($J746 = 5,
    100,
    0
  )
  +
  IF($H746 = "M",
    200,
    0
  ),
  0
)</f>
        <v>15000</v>
      </c>
    </row>
    <row r="747" spans="1:22" x14ac:dyDescent="0.2">
      <c r="A747" s="7" cm="1">
        <f t="array" aca="1" ref="A747" ca="1">INDEX(Companies!$A:$A,RANDBETWEEN(2,COUNTA(Companies!$A:$A)),1)</f>
        <v>2</v>
      </c>
      <c r="B747" s="5">
        <f t="shared" si="110"/>
        <v>746</v>
      </c>
      <c r="C747" s="6">
        <f t="shared" ca="1" si="111"/>
        <v>1</v>
      </c>
      <c r="D747" s="7">
        <f ca="1">IF($B747 = 1 + N("Presidente"),
    127,
    IF($B747 = 2 + N("Vice-Presidente"),
        72,
        IF($B747 = 3 + N("Secretária bilíngue"),
            13,
            RANDBETWEEN(5,COUNT(Name!$A:$A) + 1)
        )
    )
)</f>
        <v>67</v>
      </c>
      <c r="E747" s="7" t="str">
        <f ca="1" xml:space="preserve">
VLOOKUP(
  $D747,
  Name!$A:$B,
  2,
  FALSE
)
&amp; " " &amp;
IF($B747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Andrade Melo</v>
      </c>
      <c r="F747" s="7">
        <v>2</v>
      </c>
      <c r="G747" s="7" t="str" cm="1">
        <f t="array" aca="1" ref="G747" ca="1">VLOOKUP(INDEX(States!$B:$B,RANDBETWEEN(2,COUNTA(States!$A:$A)),1),States!$B:$C,2,FALSE)</f>
        <v xml:space="preserve"> Lisboa</v>
      </c>
      <c r="H747" s="7" t="str">
        <f ca="1">VLOOKUP($D747,Name!$A:$C,3,FALSE)</f>
        <v>F</v>
      </c>
      <c r="I747" s="7" cm="1">
        <f t="array" aca="1" ref="I747" ca="1">INDEX('Marital status'!$A:$A,RANDBETWEEN(2,COUNTA('Marital status'!$A:$A)),1)</f>
        <v>2</v>
      </c>
      <c r="J747" s="7">
        <f t="shared" ca="1" si="112"/>
        <v>2</v>
      </c>
      <c r="K747" s="8">
        <f t="shared" ca="1" si="113"/>
        <v>36250</v>
      </c>
      <c r="L747" s="6">
        <f t="shared" ca="1" si="114"/>
        <v>4</v>
      </c>
      <c r="M747" s="7">
        <f ca="1" xml:space="preserve">
  IF(OR($N747 = 2, $N747 = 3, $N747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47" s="6">
        <f t="shared" ca="1" si="115"/>
        <v>8</v>
      </c>
      <c r="O747" s="7" t="str">
        <f ca="1">VLOOKUP($N747,Roles!$A:$B,2,FALSE)</f>
        <v>Analyst</v>
      </c>
      <c r="P747" s="6">
        <f t="shared" ca="1" si="116"/>
        <v>4</v>
      </c>
      <c r="Q747" s="8">
        <f ca="1" xml:space="preserve">
IF(
  OR(
    $N747=5,$N747=6,$N747=7,$N747=8,$N747=14
  ),
  36161,
  IF(
     (
      (TODAY() - $K747) / 365
     ) &lt; 19,
      TODAY(),
      RANDBETWEEN(36161,TODAY())
  )
)</f>
        <v>36161</v>
      </c>
      <c r="R747" s="6">
        <f ca="1">RANDBETWEEN(2,COUNTA('Recruitment source'!$A:$A))</f>
        <v>2</v>
      </c>
      <c r="S747" s="8" t="e">
        <f t="shared" ca="1" si="117"/>
        <v>#N/A</v>
      </c>
      <c r="T747" s="6" t="e">
        <f t="shared" ca="1" si="118"/>
        <v>#N/A</v>
      </c>
      <c r="U747" s="6">
        <f t="shared" ca="1" si="119"/>
        <v>4</v>
      </c>
      <c r="V747" s="1">
        <f ca="1" xml:space="preserve">
IF($N747 = 5 + N("Presidente"),
    27000,
    IF($N747 = 6 + N("Vice-presidente"),
        23000,
        IF(OR($N747 = 8, $N747= 13, $N747 = 12) + N("Secretária bilíngue ou coordenador ou especialista"),
            8000,
            IF($N747 = 7 + N("Diretor"),
                15000,
                IF($N747 = 14 + N("Gerente"),
                    12000,
                    IF($N747 = 9 + N("Estagiário"),
                        705,
                        IF($N747 = 10 + N("Trainee"),
                            805,
                            IF($N747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IF($L747 = 7,
  500,
  IF($L747 = 8,
    1000,
    IF($L747 = 9,
      1500,
      IF($L747 = 10,
        2000,
        0
      )
    )
  )
)
+
N("Adicional no salário por área")
+
IF($M747 = 14 + N("Tecnologia da Informação"),
  120,
  IF($M747 = 16 + N("Vendas"),
    110,
    IF($M747 = 15 + N("Jurídico"),
      100,
      IF(OR($M747 = 8, $M747 = 9, $M747 = 11) + N("Recursos humanos ou comercial ou comunicação e marketing"),
        80,
        0
      )
    )
  )
)
+
N("Adicionando pegadinha")
+
IF(AND($M747 = 16, $L747 = 9, $N747 = 11) + N("Se for de vendas, com mestrado, analista sênior"),
  IF($J747 = 5,
    100,
    0
  )
  +
  IF($H747 = "M",
    200,
    0
  ),
  0
)</f>
        <v>8000</v>
      </c>
    </row>
    <row r="748" spans="1:22" x14ac:dyDescent="0.2">
      <c r="A748" s="7" cm="1">
        <f t="array" aca="1" ref="A748" ca="1">INDEX(Companies!$A:$A,RANDBETWEEN(2,COUNTA(Companies!$A:$A)),1)</f>
        <v>2</v>
      </c>
      <c r="B748" s="5">
        <f t="shared" si="110"/>
        <v>747</v>
      </c>
      <c r="C748" s="6">
        <f t="shared" ca="1" si="111"/>
        <v>1</v>
      </c>
      <c r="D748" s="7">
        <f ca="1">IF($B748 = 1 + N("Presidente"),
    127,
    IF($B748 = 2 + N("Vice-Presidente"),
        72,
        IF($B748 = 3 + N("Secretária bilíngue"),
            13,
            RANDBETWEEN(5,COUNT(Name!$A:$A) + 1)
        )
    )
)</f>
        <v>174</v>
      </c>
      <c r="E748" s="7" t="str">
        <f ca="1" xml:space="preserve">
VLOOKUP(
  $D748,
  Name!$A:$B,
  2,
  FALSE
)
&amp; " " &amp;
IF($B748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Barboza Farias</v>
      </c>
      <c r="F748" s="7">
        <v>2</v>
      </c>
      <c r="G748" s="7" t="str" cm="1">
        <f t="array" aca="1" ref="G748" ca="1">VLOOKUP(INDEX(States!$B:$B,RANDBETWEEN(2,COUNTA(States!$A:$A)),1),States!$B:$C,2,FALSE)</f>
        <v>Guarda</v>
      </c>
      <c r="H748" s="7" t="str">
        <f ca="1">VLOOKUP($D748,Name!$A:$C,3,FALSE)</f>
        <v>F</v>
      </c>
      <c r="I748" s="7" cm="1">
        <f t="array" aca="1" ref="I748" ca="1">INDEX('Marital status'!$A:$A,RANDBETWEEN(2,COUNTA('Marital status'!$A:$A)),1)</f>
        <v>4</v>
      </c>
      <c r="J748" s="7">
        <f t="shared" ca="1" si="112"/>
        <v>4</v>
      </c>
      <c r="K748" s="8">
        <f t="shared" ca="1" si="113"/>
        <v>32335</v>
      </c>
      <c r="L748" s="6">
        <f t="shared" ca="1" si="114"/>
        <v>4</v>
      </c>
      <c r="M748" s="7">
        <f ca="1" xml:space="preserve">
  IF(OR($N748 = 2, $N748 = 3, $N748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48" s="6">
        <f t="shared" ca="1" si="115"/>
        <v>7</v>
      </c>
      <c r="O748" s="7" t="str">
        <f ca="1">VLOOKUP($N748,Roles!$A:$B,2,FALSE)</f>
        <v>Trainee</v>
      </c>
      <c r="P748" s="6" t="e">
        <f t="shared" ca="1" si="116"/>
        <v>#N/A</v>
      </c>
      <c r="Q748" s="8">
        <f ca="1" xml:space="preserve">
IF(
  OR(
    $N748=5,$N748=6,$N748=7,$N748=8,$N748=14
  ),
  36161,
  IF(
     (
      (TODAY() - $K748) / 365
     ) &lt; 19,
      TODAY(),
      RANDBETWEEN(36161,TODAY())
  )
)</f>
        <v>36161</v>
      </c>
      <c r="R748" s="6">
        <f ca="1">RANDBETWEEN(2,COUNTA('Recruitment source'!$A:$A))</f>
        <v>10</v>
      </c>
      <c r="S748" s="8" t="e">
        <f t="shared" ca="1" si="117"/>
        <v>#N/A</v>
      </c>
      <c r="T748" s="6" t="e">
        <f t="shared" ca="1" si="118"/>
        <v>#N/A</v>
      </c>
      <c r="U748" s="6">
        <f t="shared" ca="1" si="119"/>
        <v>4</v>
      </c>
      <c r="V748" s="1">
        <f ca="1" xml:space="preserve">
IF($N748 = 5 + N("Presidente"),
    27000,
    IF($N748 = 6 + N("Vice-presidente"),
        23000,
        IF(OR($N748 = 8, $N748= 13, $N748 = 12) + N("Secretária bilíngue ou coordenador ou especialista"),
            8000,
            IF($N748 = 7 + N("Diretor"),
                15000,
                IF($N748 = 14 + N("Gerente"),
                    12000,
                    IF($N748 = 9 + N("Estagiário"),
                        705,
                        IF($N748 = 10 + N("Trainee"),
                            805,
                            IF($N748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IF($L748 = 7,
  500,
  IF($L748 = 8,
    1000,
    IF($L748 = 9,
      1500,
      IF($L748 = 10,
        2000,
        0
      )
    )
  )
)
+
N("Adicional no salário por área")
+
IF($M748 = 14 + N("Tecnologia da Informação"),
  120,
  IF($M748 = 16 + N("Vendas"),
    110,
    IF($M748 = 15 + N("Jurídico"),
      100,
      IF(OR($M748 = 8, $M748 = 9, $M748 = 11) + N("Recursos humanos ou comercial ou comunicação e marketing"),
        80,
        0
      )
    )
  )
)
+
N("Adicionando pegadinha")
+
IF(AND($M748 = 16, $L748 = 9, $N748 = 11) + N("Se for de vendas, com mestrado, analista sênior"),
  IF($J748 = 5,
    100,
    0
  )
  +
  IF($H748 = "M",
    200,
    0
  ),
  0
)</f>
        <v>15000</v>
      </c>
    </row>
    <row r="749" spans="1:22" x14ac:dyDescent="0.2">
      <c r="A749" s="7" cm="1">
        <f t="array" aca="1" ref="A749" ca="1">INDEX(Companies!$A:$A,RANDBETWEEN(2,COUNTA(Companies!$A:$A)),1)</f>
        <v>2</v>
      </c>
      <c r="B749" s="5">
        <f t="shared" si="110"/>
        <v>748</v>
      </c>
      <c r="C749" s="6">
        <f t="shared" ca="1" si="111"/>
        <v>1</v>
      </c>
      <c r="D749" s="7">
        <f ca="1">IF($B749 = 1 + N("Presidente"),
    127,
    IF($B749 = 2 + N("Vice-Presidente"),
        72,
        IF($B749 = 3 + N("Secretária bilíngue"),
            13,
            RANDBETWEEN(5,COUNT(Name!$A:$A) + 1)
        )
    )
)</f>
        <v>196</v>
      </c>
      <c r="E749" s="7" t="str">
        <f ca="1" xml:space="preserve">
VLOOKUP(
  $D749,
  Name!$A:$B,
  2,
  FALSE
)
&amp; " " &amp;
IF($B749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Figo Resende</v>
      </c>
      <c r="F749" s="7">
        <v>2</v>
      </c>
      <c r="G749" s="7" t="str" cm="1">
        <f t="array" aca="1" ref="G749" ca="1">VLOOKUP(INDEX(States!$B:$B,RANDBETWEEN(2,COUNTA(States!$A:$A)),1),States!$B:$C,2,FALSE)</f>
        <v>Azores</v>
      </c>
      <c r="H749" s="7" t="str">
        <f ca="1">VLOOKUP($D749,Name!$A:$C,3,FALSE)</f>
        <v>M</v>
      </c>
      <c r="I749" s="7" cm="1">
        <f t="array" aca="1" ref="I749" ca="1">INDEX('Marital status'!$A:$A,RANDBETWEEN(2,COUNTA('Marital status'!$A:$A)),1)</f>
        <v>5</v>
      </c>
      <c r="J749" s="7">
        <f t="shared" ca="1" si="112"/>
        <v>3</v>
      </c>
      <c r="K749" s="8">
        <f t="shared" ca="1" si="113"/>
        <v>33291</v>
      </c>
      <c r="L749" s="6">
        <f t="shared" ca="1" si="114"/>
        <v>5</v>
      </c>
      <c r="M749" s="7">
        <f ca="1" xml:space="preserve">
  IF(OR($N749 = 2, $N749 = 3, $N749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49" s="6">
        <f t="shared" ca="1" si="115"/>
        <v>8</v>
      </c>
      <c r="O749" s="7" t="str">
        <f ca="1">VLOOKUP($N749,Roles!$A:$B,2,FALSE)</f>
        <v>Analyst</v>
      </c>
      <c r="P749" s="6">
        <f t="shared" ca="1" si="116"/>
        <v>2</v>
      </c>
      <c r="Q749" s="8">
        <f ca="1" xml:space="preserve">
IF(
  OR(
    $N749=5,$N749=6,$N749=7,$N749=8,$N749=14
  ),
  36161,
  IF(
     (
      (TODAY() - $K749) / 365
     ) &lt; 19,
      TODAY(),
      RANDBETWEEN(36161,TODAY())
  )
)</f>
        <v>36161</v>
      </c>
      <c r="R749" s="6">
        <f ca="1">RANDBETWEEN(2,COUNTA('Recruitment source'!$A:$A))</f>
        <v>12</v>
      </c>
      <c r="S749" s="8" t="e">
        <f t="shared" ca="1" si="117"/>
        <v>#N/A</v>
      </c>
      <c r="T749" s="6" t="e">
        <f t="shared" ca="1" si="118"/>
        <v>#N/A</v>
      </c>
      <c r="U749" s="6">
        <f t="shared" ca="1" si="119"/>
        <v>2</v>
      </c>
      <c r="V749" s="1">
        <f ca="1" xml:space="preserve">
IF($N749 = 5 + N("Presidente"),
    27000,
    IF($N749 = 6 + N("Vice-presidente"),
        23000,
        IF(OR($N749 = 8, $N749= 13, $N749 = 12) + N("Secretária bilíngue ou coordenador ou especialista"),
            8000,
            IF($N749 = 7 + N("Diretor"),
                15000,
                IF($N749 = 14 + N("Gerente"),
                    12000,
                    IF($N749 = 9 + N("Estagiário"),
                        705,
                        IF($N749 = 10 + N("Trainee"),
                            805,
                            IF($N749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IF($L749 = 7,
  500,
  IF($L749 = 8,
    1000,
    IF($L749 = 9,
      1500,
      IF($L749 = 10,
        2000,
        0
      )
    )
  )
)
+
N("Adicional no salário por área")
+
IF($M749 = 14 + N("Tecnologia da Informação"),
  120,
  IF($M749 = 16 + N("Vendas"),
    110,
    IF($M749 = 15 + N("Jurídico"),
      100,
      IF(OR($M749 = 8, $M749 = 9, $M749 = 11) + N("Recursos humanos ou comercial ou comunicação e marketing"),
        80,
        0
      )
    )
  )
)
+
N("Adicionando pegadinha")
+
IF(AND($M749 = 16, $L749 = 9, $N749 = 11) + N("Se for de vendas, com mestrado, analista sênior"),
  IF($J749 = 5,
    100,
    0
  )
  +
  IF($H749 = "M",
    200,
    0
  ),
  0
)</f>
        <v>8080</v>
      </c>
    </row>
    <row r="750" spans="1:22" x14ac:dyDescent="0.2">
      <c r="A750" s="7" cm="1">
        <f t="array" aca="1" ref="A750" ca="1">INDEX(Companies!$A:$A,RANDBETWEEN(2,COUNTA(Companies!$A:$A)),1)</f>
        <v>2</v>
      </c>
      <c r="B750" s="5">
        <f t="shared" si="110"/>
        <v>749</v>
      </c>
      <c r="C750" s="6">
        <f t="shared" ca="1" si="111"/>
        <v>1</v>
      </c>
      <c r="D750" s="7">
        <f ca="1">IF($B750 = 1 + N("Presidente"),
    127,
    IF($B750 = 2 + N("Vice-Presidente"),
        72,
        IF($B750 = 3 + N("Secretária bilíngue"),
            13,
            RANDBETWEEN(5,COUNT(Name!$A:$A) + 1)
        )
    )
)</f>
        <v>341</v>
      </c>
      <c r="E750" s="7" t="str">
        <f ca="1" xml:space="preserve">
VLOOKUP(
  $D750,
  Name!$A:$B,
  2,
  FALSE
)
&amp; " " &amp;
IF($B750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Resende Peçanha</v>
      </c>
      <c r="F750" s="7">
        <v>2</v>
      </c>
      <c r="G750" s="7" t="str" cm="1">
        <f t="array" aca="1" ref="G750" ca="1">VLOOKUP(INDEX(States!$B:$B,RANDBETWEEN(2,COUNTA(States!$A:$A)),1),States!$B:$C,2,FALSE)</f>
        <v xml:space="preserve"> ÉVORA</v>
      </c>
      <c r="H750" s="7" t="str">
        <f ca="1">VLOOKUP($D750,Name!$A:$C,3,FALSE)</f>
        <v>M</v>
      </c>
      <c r="I750" s="7" cm="1">
        <f t="array" aca="1" ref="I750" ca="1">INDEX('Marital status'!$A:$A,RANDBETWEEN(2,COUNTA('Marital status'!$A:$A)),1)</f>
        <v>2</v>
      </c>
      <c r="J750" s="7">
        <f t="shared" ca="1" si="112"/>
        <v>2</v>
      </c>
      <c r="K750" s="8">
        <f t="shared" ca="1" si="113"/>
        <v>31549</v>
      </c>
      <c r="L750" s="6">
        <f t="shared" ca="1" si="114"/>
        <v>4</v>
      </c>
      <c r="M750" s="7">
        <f ca="1" xml:space="preserve">
  IF(OR($N750 = 2, $N750 = 3, $N750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50" s="6">
        <f t="shared" ca="1" si="115"/>
        <v>7</v>
      </c>
      <c r="O750" s="7" t="str">
        <f ca="1">VLOOKUP($N750,Roles!$A:$B,2,FALSE)</f>
        <v>Trainee</v>
      </c>
      <c r="P750" s="6" t="e">
        <f t="shared" ca="1" si="116"/>
        <v>#N/A</v>
      </c>
      <c r="Q750" s="8">
        <f ca="1" xml:space="preserve">
IF(
  OR(
    $N750=5,$N750=6,$N750=7,$N750=8,$N750=14
  ),
  36161,
  IF(
     (
      (TODAY() - $K750) / 365
     ) &lt; 19,
      TODAY(),
      RANDBETWEEN(36161,TODAY())
  )
)</f>
        <v>36161</v>
      </c>
      <c r="R750" s="6">
        <f ca="1">RANDBETWEEN(2,COUNTA('Recruitment source'!$A:$A))</f>
        <v>11</v>
      </c>
      <c r="S750" s="8" t="e">
        <f t="shared" ca="1" si="117"/>
        <v>#N/A</v>
      </c>
      <c r="T750" s="6" t="e">
        <f t="shared" ca="1" si="118"/>
        <v>#N/A</v>
      </c>
      <c r="U750" s="6">
        <f t="shared" ca="1" si="119"/>
        <v>2</v>
      </c>
      <c r="V750" s="1">
        <f ca="1" xml:space="preserve">
IF($N750 = 5 + N("Presidente"),
    27000,
    IF($N750 = 6 + N("Vice-presidente"),
        23000,
        IF(OR($N750 = 8, $N750= 13, $N750 = 12) + N("Secretária bilíngue ou coordenador ou especialista"),
            8000,
            IF($N750 = 7 + N("Diretor"),
                15000,
                IF($N750 = 14 + N("Gerente"),
                    12000,
                    IF($N750 = 9 + N("Estagiário"),
                        705,
                        IF($N750 = 10 + N("Trainee"),
                            805,
                            IF($N750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IF($L750 = 7,
  500,
  IF($L750 = 8,
    1000,
    IF($L750 = 9,
      1500,
      IF($L750 = 10,
        2000,
        0
      )
    )
  )
)
+
N("Adicional no salário por área")
+
IF($M750 = 14 + N("Tecnologia da Informação"),
  120,
  IF($M750 = 16 + N("Vendas"),
    110,
    IF($M750 = 15 + N("Jurídico"),
      100,
      IF(OR($M750 = 8, $M750 = 9, $M750 = 11) + N("Recursos humanos ou comercial ou comunicação e marketing"),
        80,
        0
      )
    )
  )
)
+
N("Adicionando pegadinha")
+
IF(AND($M750 = 16, $L750 = 9, $N750 = 11) + N("Se for de vendas, com mestrado, analista sênior"),
  IF($J750 = 5,
    100,
    0
  )
  +
  IF($H750 = "M",
    200,
    0
  ),
  0
)</f>
        <v>15000</v>
      </c>
    </row>
    <row r="751" spans="1:22" x14ac:dyDescent="0.2">
      <c r="A751" s="7" cm="1">
        <f t="array" aca="1" ref="A751" ca="1">INDEX(Companies!$A:$A,RANDBETWEEN(2,COUNTA(Companies!$A:$A)),1)</f>
        <v>2</v>
      </c>
      <c r="B751" s="5">
        <f t="shared" si="110"/>
        <v>750</v>
      </c>
      <c r="C751" s="6">
        <f t="shared" ca="1" si="111"/>
        <v>1</v>
      </c>
      <c r="D751" s="7">
        <f ca="1">IF($B751 = 1 + N("Presidente"),
    127,
    IF($B751 = 2 + N("Vice-Presidente"),
        72,
        IF($B751 = 3 + N("Secretária bilíngue"),
            13,
            RANDBETWEEN(5,COUNT(Name!$A:$A) + 1)
        )
    )
)</f>
        <v>241</v>
      </c>
      <c r="E751" s="7" t="str">
        <f ca="1" xml:space="preserve">
VLOOKUP(
  $D751,
  Name!$A:$B,
  2,
  FALSE
)
&amp; " " &amp;
IF($B751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Galli Colombo</v>
      </c>
      <c r="F751" s="7">
        <v>2</v>
      </c>
      <c r="G751" s="7" t="str" cm="1">
        <f t="array" aca="1" ref="G751" ca="1">VLOOKUP(INDEX(States!$B:$B,RANDBETWEEN(2,COUNTA(States!$A:$A)),1),States!$B:$C,2,FALSE)</f>
        <v xml:space="preserve"> Setúbal </v>
      </c>
      <c r="H751" s="7" t="str">
        <f ca="1">VLOOKUP($D751,Name!$A:$C,3,FALSE)</f>
        <v>M</v>
      </c>
      <c r="I751" s="7" cm="1">
        <f t="array" aca="1" ref="I751" ca="1">INDEX('Marital status'!$A:$A,RANDBETWEEN(2,COUNTA('Marital status'!$A:$A)),1)</f>
        <v>4</v>
      </c>
      <c r="J751" s="7">
        <f t="shared" ca="1" si="112"/>
        <v>2</v>
      </c>
      <c r="K751" s="8">
        <f t="shared" ca="1" si="113"/>
        <v>38162</v>
      </c>
      <c r="L751" s="6">
        <f t="shared" ca="1" si="114"/>
        <v>4</v>
      </c>
      <c r="M751" s="7">
        <f ca="1" xml:space="preserve">
  IF(OR($N751 = 2, $N751 = 3, $N751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51" s="6">
        <f t="shared" ca="1" si="115"/>
        <v>8</v>
      </c>
      <c r="O751" s="7" t="str">
        <f ca="1">VLOOKUP($N751,Roles!$A:$B,2,FALSE)</f>
        <v>Analyst</v>
      </c>
      <c r="P751" s="6">
        <f t="shared" ca="1" si="116"/>
        <v>4</v>
      </c>
      <c r="Q751" s="8">
        <f ca="1" xml:space="preserve">
IF(
  OR(
    $N751=5,$N751=6,$N751=7,$N751=8,$N751=14
  ),
  36161,
  IF(
     (
      (TODAY() - $K751) / 365
     ) &lt; 19,
      TODAY(),
      RANDBETWEEN(36161,TODAY())
  )
)</f>
        <v>36161</v>
      </c>
      <c r="R751" s="6">
        <f ca="1">RANDBETWEEN(2,COUNTA('Recruitment source'!$A:$A))</f>
        <v>7</v>
      </c>
      <c r="S751" s="8" t="e">
        <f t="shared" ca="1" si="117"/>
        <v>#N/A</v>
      </c>
      <c r="T751" s="6" t="e">
        <f t="shared" ca="1" si="118"/>
        <v>#N/A</v>
      </c>
      <c r="U751" s="6">
        <f t="shared" ca="1" si="119"/>
        <v>3</v>
      </c>
      <c r="V751" s="1">
        <f ca="1" xml:space="preserve">
IF($N751 = 5 + N("Presidente"),
    27000,
    IF($N751 = 6 + N("Vice-presidente"),
        23000,
        IF(OR($N751 = 8, $N751= 13, $N751 = 12) + N("Secretária bilíngue ou coordenador ou especialista"),
            8000,
            IF($N751 = 7 + N("Diretor"),
                15000,
                IF($N751 = 14 + N("Gerente"),
                    12000,
                    IF($N751 = 9 + N("Estagiário"),
                        705,
                        IF($N751 = 10 + N("Trainee"),
                            805,
                            IF($N751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IF($L751 = 7,
  500,
  IF($L751 = 8,
    1000,
    IF($L751 = 9,
      1500,
      IF($L751 = 10,
        2000,
        0
      )
    )
  )
)
+
N("Adicional no salário por área")
+
IF($M751 = 14 + N("Tecnologia da Informação"),
  120,
  IF($M751 = 16 + N("Vendas"),
    110,
    IF($M751 = 15 + N("Jurídico"),
      100,
      IF(OR($M751 = 8, $M751 = 9, $M751 = 11) + N("Recursos humanos ou comercial ou comunicação e marketing"),
        80,
        0
      )
    )
  )
)
+
N("Adicionando pegadinha")
+
IF(AND($M751 = 16, $L751 = 9, $N751 = 11) + N("Se for de vendas, com mestrado, analista sênior"),
  IF($J751 = 5,
    100,
    0
  )
  +
  IF($H751 = "M",
    200,
    0
  ),
  0
)</f>
        <v>8000</v>
      </c>
    </row>
    <row r="752" spans="1:22" x14ac:dyDescent="0.2">
      <c r="A752" s="7" cm="1">
        <f t="array" aca="1" ref="A752" ca="1">INDEX(Companies!$A:$A,RANDBETWEEN(2,COUNTA(Companies!$A:$A)),1)</f>
        <v>2</v>
      </c>
      <c r="B752" s="5">
        <f t="shared" si="110"/>
        <v>751</v>
      </c>
      <c r="C752" s="6">
        <f t="shared" ca="1" si="111"/>
        <v>1</v>
      </c>
      <c r="D752" s="7">
        <f ca="1">IF($B752 = 1 + N("Presidente"),
    127,
    IF($B752 = 2 + N("Vice-Presidente"),
        72,
        IF($B752 = 3 + N("Secretária bilíngue"),
            13,
            RANDBETWEEN(5,COUNT(Name!$A:$A) + 1)
        )
    )
)</f>
        <v>357</v>
      </c>
      <c r="E752" s="7" t="str">
        <f ca="1" xml:space="preserve">
VLOOKUP(
  $D752,
  Name!$A:$B,
  2,
  FALSE
)
&amp; " " &amp;
IF($B752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Fernandes Alves</v>
      </c>
      <c r="F752" s="7">
        <v>2</v>
      </c>
      <c r="G752" s="7" t="str" cm="1">
        <f t="array" aca="1" ref="G752" ca="1">VLOOKUP(INDEX(States!$B:$B,RANDBETWEEN(2,COUNTA(States!$A:$A)),1),States!$B:$C,2,FALSE)</f>
        <v>Santarém</v>
      </c>
      <c r="H752" s="7" t="str">
        <f ca="1">VLOOKUP($D752,Name!$A:$C,3,FALSE)</f>
        <v>M</v>
      </c>
      <c r="I752" s="7" cm="1">
        <f t="array" aca="1" ref="I752" ca="1">INDEX('Marital status'!$A:$A,RANDBETWEEN(2,COUNTA('Marital status'!$A:$A)),1)</f>
        <v>5</v>
      </c>
      <c r="J752" s="7">
        <f t="shared" ca="1" si="112"/>
        <v>2</v>
      </c>
      <c r="K752" s="8">
        <f t="shared" ca="1" si="113"/>
        <v>29199</v>
      </c>
      <c r="L752" s="6">
        <f t="shared" ca="1" si="114"/>
        <v>4</v>
      </c>
      <c r="M752" s="7">
        <f ca="1" xml:space="preserve">
  IF(OR($N752 = 2, $N752 = 3, $N752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752" s="6">
        <f t="shared" ca="1" si="115"/>
        <v>7</v>
      </c>
      <c r="O752" s="7" t="str">
        <f ca="1">VLOOKUP($N752,Roles!$A:$B,2,FALSE)</f>
        <v>Trainee</v>
      </c>
      <c r="P752" s="6" t="e">
        <f t="shared" ca="1" si="116"/>
        <v>#N/A</v>
      </c>
      <c r="Q752" s="8">
        <f ca="1" xml:space="preserve">
IF(
  OR(
    $N752=5,$N752=6,$N752=7,$N752=8,$N752=14
  ),
  36161,
  IF(
     (
      (TODAY() - $K752) / 365
     ) &lt; 19,
      TODAY(),
      RANDBETWEEN(36161,TODAY())
  )
)</f>
        <v>36161</v>
      </c>
      <c r="R752" s="6">
        <f ca="1">RANDBETWEEN(2,COUNTA('Recruitment source'!$A:$A))</f>
        <v>8</v>
      </c>
      <c r="S752" s="8" t="e">
        <f t="shared" ca="1" si="117"/>
        <v>#N/A</v>
      </c>
      <c r="T752" s="6" t="e">
        <f t="shared" ca="1" si="118"/>
        <v>#N/A</v>
      </c>
      <c r="U752" s="6">
        <f t="shared" ca="1" si="119"/>
        <v>2</v>
      </c>
      <c r="V752" s="1">
        <f ca="1" xml:space="preserve">
IF($N752 = 5 + N("Presidente"),
    27000,
    IF($N752 = 6 + N("Vice-presidente"),
        23000,
        IF(OR($N752 = 8, $N752= 13, $N752 = 12) + N("Secretária bilíngue ou coordenador ou especialista"),
            8000,
            IF($N752 = 7 + N("Diretor"),
                15000,
                IF($N752 = 14 + N("Gerente"),
                    12000,
                    IF($N752 = 9 + N("Estagiário"),
                        705,
                        IF($N752 = 10 + N("Trainee"),
                            805,
                            IF($N752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IF($L752 = 7,
  500,
  IF($L752 = 8,
    1000,
    IF($L752 = 9,
      1500,
      IF($L752 = 10,
        2000,
        0
      )
    )
  )
)
+
N("Adicional no salário por área")
+
IF($M752 = 14 + N("Tecnologia da Informação"),
  120,
  IF($M752 = 16 + N("Vendas"),
    110,
    IF($M752 = 15 + N("Jurídico"),
      100,
      IF(OR($M752 = 8, $M752 = 9, $M752 = 11) + N("Recursos humanos ou comercial ou comunicação e marketing"),
        80,
        0
      )
    )
  )
)
+
N("Adicionando pegadinha")
+
IF(AND($M752 = 16, $L752 = 9, $N752 = 11) + N("Se for de vendas, com mestrado, analista sênior"),
  IF($J752 = 5,
    100,
    0
  )
  +
  IF($H752 = "M",
    200,
    0
  ),
  0
)</f>
        <v>15080</v>
      </c>
    </row>
    <row r="753" spans="1:22" x14ac:dyDescent="0.2">
      <c r="A753" s="7" cm="1">
        <f t="array" aca="1" ref="A753" ca="1">INDEX(Companies!$A:$A,RANDBETWEEN(2,COUNTA(Companies!$A:$A)),1)</f>
        <v>2</v>
      </c>
      <c r="B753" s="5">
        <f t="shared" si="110"/>
        <v>752</v>
      </c>
      <c r="C753" s="6">
        <f t="shared" ca="1" si="111"/>
        <v>1</v>
      </c>
      <c r="D753" s="7">
        <f ca="1">IF($B753 = 1 + N("Presidente"),
    127,
    IF($B753 = 2 + N("Vice-Presidente"),
        72,
        IF($B753 = 3 + N("Secretária bilíngue"),
            13,
            RANDBETWEEN(5,COUNT(Name!$A:$A) + 1)
        )
    )
)</f>
        <v>362</v>
      </c>
      <c r="E753" s="7" t="str">
        <f ca="1" xml:space="preserve">
VLOOKUP(
  $D753,
  Name!$A:$B,
  2,
  FALSE
)
&amp; " " &amp;
IF($B753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Anjos Monteiro</v>
      </c>
      <c r="F753" s="7">
        <v>2</v>
      </c>
      <c r="G753" s="7" t="str" cm="1">
        <f t="array" aca="1" ref="G753" ca="1">VLOOKUP(INDEX(States!$B:$B,RANDBETWEEN(2,COUNTA(States!$A:$A)),1),States!$B:$C,2,FALSE)</f>
        <v xml:space="preserve"> ÉVORA</v>
      </c>
      <c r="H753" s="7" t="str">
        <f ca="1">VLOOKUP($D753,Name!$A:$C,3,FALSE)</f>
        <v>M</v>
      </c>
      <c r="I753" s="7" cm="1">
        <f t="array" aca="1" ref="I753" ca="1">INDEX('Marital status'!$A:$A,RANDBETWEEN(2,COUNTA('Marital status'!$A:$A)),1)</f>
        <v>6</v>
      </c>
      <c r="J753" s="7">
        <f t="shared" ca="1" si="112"/>
        <v>2</v>
      </c>
      <c r="K753" s="8">
        <f t="shared" ca="1" si="113"/>
        <v>37493</v>
      </c>
      <c r="L753" s="6">
        <f t="shared" ca="1" si="114"/>
        <v>5</v>
      </c>
      <c r="M753" s="7">
        <f ca="1" xml:space="preserve">
  IF(OR($N753 = 2, $N753 = 3, $N753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753" s="6">
        <f t="shared" ca="1" si="115"/>
        <v>8</v>
      </c>
      <c r="O753" s="7" t="str">
        <f ca="1">VLOOKUP($N753,Roles!$A:$B,2,FALSE)</f>
        <v>Analyst</v>
      </c>
      <c r="P753" s="6">
        <f t="shared" ca="1" si="116"/>
        <v>3</v>
      </c>
      <c r="Q753" s="8">
        <f ca="1" xml:space="preserve">
IF(
  OR(
    $N753=5,$N753=6,$N753=7,$N753=8,$N753=14
  ),
  36161,
  IF(
     (
      (TODAY() - $K753) / 365
     ) &lt; 19,
      TODAY(),
      RANDBETWEEN(36161,TODAY())
  )
)</f>
        <v>36161</v>
      </c>
      <c r="R753" s="6">
        <f ca="1">RANDBETWEEN(2,COUNTA('Recruitment source'!$A:$A))</f>
        <v>3</v>
      </c>
      <c r="S753" s="8" t="e">
        <f t="shared" ca="1" si="117"/>
        <v>#N/A</v>
      </c>
      <c r="T753" s="6" t="e">
        <f t="shared" ca="1" si="118"/>
        <v>#N/A</v>
      </c>
      <c r="U753" s="6">
        <f t="shared" ca="1" si="119"/>
        <v>3</v>
      </c>
      <c r="V753" s="1">
        <f ca="1" xml:space="preserve">
IF($N753 = 5 + N("Presidente"),
    27000,
    IF($N753 = 6 + N("Vice-presidente"),
        23000,
        IF(OR($N753 = 8, $N753= 13, $N753 = 12) + N("Secretária bilíngue ou coordenador ou especialista"),
            8000,
            IF($N753 = 7 + N("Diretor"),
                15000,
                IF($N753 = 14 + N("Gerente"),
                    12000,
                    IF($N753 = 9 + N("Estagiário"),
                        705,
                        IF($N753 = 10 + N("Trainee"),
                            805,
                            IF($N753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IF($L753 = 7,
  500,
  IF($L753 = 8,
    1000,
    IF($L753 = 9,
      1500,
      IF($L753 = 10,
        2000,
        0
      )
    )
  )
)
+
N("Adicional no salário por área")
+
IF($M753 = 14 + N("Tecnologia da Informação"),
  120,
  IF($M753 = 16 + N("Vendas"),
    110,
    IF($M753 = 15 + N("Jurídico"),
      100,
      IF(OR($M753 = 8, $M753 = 9, $M753 = 11) + N("Recursos humanos ou comercial ou comunicação e marketing"),
        80,
        0
      )
    )
  )
)
+
N("Adicionando pegadinha")
+
IF(AND($M753 = 16, $L753 = 9, $N753 = 11) + N("Se for de vendas, com mestrado, analista sênior"),
  IF($J753 = 5,
    100,
    0
  )
  +
  IF($H753 = "M",
    200,
    0
  ),
  0
)</f>
        <v>8000</v>
      </c>
    </row>
    <row r="754" spans="1:22" x14ac:dyDescent="0.2">
      <c r="A754" s="7" cm="1">
        <f t="array" aca="1" ref="A754" ca="1">INDEX(Companies!$A:$A,RANDBETWEEN(2,COUNTA(Companies!$A:$A)),1)</f>
        <v>2</v>
      </c>
      <c r="B754" s="5">
        <f t="shared" si="110"/>
        <v>753</v>
      </c>
      <c r="C754" s="6">
        <f t="shared" ca="1" si="111"/>
        <v>1</v>
      </c>
      <c r="D754" s="7">
        <f ca="1">IF($B754 = 1 + N("Presidente"),
    127,
    IF($B754 = 2 + N("Vice-Presidente"),
        72,
        IF($B754 = 3 + N("Secretária bilíngue"),
            13,
            RANDBETWEEN(5,COUNT(Name!$A:$A) + 1)
        )
    )
)</f>
        <v>173</v>
      </c>
      <c r="E754" s="7" t="str">
        <f ca="1" xml:space="preserve">
VLOOKUP(
  $D754,
  Name!$A:$B,
  2,
  FALSE
)
&amp; " " &amp;
IF($B754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Esposito Batista</v>
      </c>
      <c r="F754" s="7">
        <v>2</v>
      </c>
      <c r="G754" s="7" t="str" cm="1">
        <f t="array" aca="1" ref="G754" ca="1">VLOOKUP(INDEX(States!$B:$B,RANDBETWEEN(2,COUNTA(States!$A:$A)),1),States!$B:$C,2,FALSE)</f>
        <v>Leiria</v>
      </c>
      <c r="H754" s="7" t="str">
        <f ca="1">VLOOKUP($D754,Name!$A:$C,3,FALSE)</f>
        <v>M</v>
      </c>
      <c r="I754" s="7" cm="1">
        <f t="array" aca="1" ref="I754" ca="1">INDEX('Marital status'!$A:$A,RANDBETWEEN(2,COUNTA('Marital status'!$A:$A)),1)</f>
        <v>5</v>
      </c>
      <c r="J754" s="7">
        <f t="shared" ca="1" si="112"/>
        <v>2</v>
      </c>
      <c r="K754" s="8">
        <f t="shared" ca="1" si="113"/>
        <v>33491</v>
      </c>
      <c r="L754" s="6">
        <f t="shared" ca="1" si="114"/>
        <v>4</v>
      </c>
      <c r="M754" s="7">
        <f ca="1" xml:space="preserve">
  IF(OR($N754 = 2, $N754 = 3, $N754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54" s="6">
        <f t="shared" ca="1" si="115"/>
        <v>6</v>
      </c>
      <c r="O754" s="7" t="str">
        <f ca="1">VLOOKUP($N754,Roles!$A:$B,2,FALSE)</f>
        <v>Intern</v>
      </c>
      <c r="P754" s="6" t="e">
        <f t="shared" ca="1" si="116"/>
        <v>#N/A</v>
      </c>
      <c r="Q754" s="8">
        <f ca="1" xml:space="preserve">
IF(
  OR(
    $N754=5,$N754=6,$N754=7,$N754=8,$N754=14
  ),
  36161,
  IF(
     (
      (TODAY() - $K754) / 365
     ) &lt; 19,
      TODAY(),
      RANDBETWEEN(36161,TODAY())
  )
)</f>
        <v>36161</v>
      </c>
      <c r="R754" s="6">
        <f ca="1">RANDBETWEEN(2,COUNTA('Recruitment source'!$A:$A))</f>
        <v>2</v>
      </c>
      <c r="S754" s="8" t="e">
        <f t="shared" ca="1" si="117"/>
        <v>#N/A</v>
      </c>
      <c r="T754" s="6" t="e">
        <f t="shared" ca="1" si="118"/>
        <v>#N/A</v>
      </c>
      <c r="U754" s="6">
        <f t="shared" ca="1" si="119"/>
        <v>4</v>
      </c>
      <c r="V754" s="1">
        <f ca="1" xml:space="preserve">
IF($N754 = 5 + N("Presidente"),
    27000,
    IF($N754 = 6 + N("Vice-presidente"),
        23000,
        IF(OR($N754 = 8, $N754= 13, $N754 = 12) + N("Secretária bilíngue ou coordenador ou especialista"),
            8000,
            IF($N754 = 7 + N("Diretor"),
                15000,
                IF($N754 = 14 + N("Gerente"),
                    12000,
                    IF($N754 = 9 + N("Estagiário"),
                        705,
                        IF($N754 = 10 + N("Trainee"),
                            805,
                            IF($N754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IF($L754 = 7,
  500,
  IF($L754 = 8,
    1000,
    IF($L754 = 9,
      1500,
      IF($L754 = 10,
        2000,
        0
      )
    )
  )
)
+
N("Adicional no salário por área")
+
IF($M754 = 14 + N("Tecnologia da Informação"),
  120,
  IF($M754 = 16 + N("Vendas"),
    110,
    IF($M754 = 15 + N("Jurídico"),
      100,
      IF(OR($M754 = 8, $M754 = 9, $M754 = 11) + N("Recursos humanos ou comercial ou comunicação e marketing"),
        80,
        0
      )
    )
  )
)
+
N("Adicionando pegadinha")
+
IF(AND($M754 = 16, $L754 = 9, $N754 = 11) + N("Se for de vendas, com mestrado, analista sênior"),
  IF($J754 = 5,
    100,
    0
  )
  +
  IF($H754 = "M",
    200,
    0
  ),
  0
)</f>
        <v>23000</v>
      </c>
    </row>
    <row r="755" spans="1:22" x14ac:dyDescent="0.2">
      <c r="A755" s="7" cm="1">
        <f t="array" aca="1" ref="A755" ca="1">INDEX(Companies!$A:$A,RANDBETWEEN(2,COUNTA(Companies!$A:$A)),1)</f>
        <v>2</v>
      </c>
      <c r="B755" s="5">
        <f t="shared" si="110"/>
        <v>754</v>
      </c>
      <c r="C755" s="6">
        <f t="shared" ca="1" si="111"/>
        <v>1</v>
      </c>
      <c r="D755" s="7">
        <f ca="1">IF($B755 = 1 + N("Presidente"),
    127,
    IF($B755 = 2 + N("Vice-Presidente"),
        72,
        IF($B755 = 3 + N("Secretária bilíngue"),
            13,
            RANDBETWEEN(5,COUNT(Name!$A:$A) + 1)
        )
    )
)</f>
        <v>139</v>
      </c>
      <c r="E755" s="7" t="str">
        <f ca="1" xml:space="preserve">
VLOOKUP(
  $D755,
  Name!$A:$B,
  2,
  FALSE
)
&amp; " " &amp;
IF($B755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Pedrosa Farias</v>
      </c>
      <c r="F755" s="7">
        <v>2</v>
      </c>
      <c r="G755" s="7" t="str" cm="1">
        <f t="array" aca="1" ref="G755" ca="1">VLOOKUP(INDEX(States!$B:$B,RANDBETWEEN(2,COUNTA(States!$A:$A)),1),States!$B:$C,2,FALSE)</f>
        <v>Beja</v>
      </c>
      <c r="H755" s="7" t="str">
        <f ca="1">VLOOKUP($D755,Name!$A:$C,3,FALSE)</f>
        <v>M</v>
      </c>
      <c r="I755" s="7" cm="1">
        <f t="array" aca="1" ref="I755" ca="1">INDEX('Marital status'!$A:$A,RANDBETWEEN(2,COUNTA('Marital status'!$A:$A)),1)</f>
        <v>5</v>
      </c>
      <c r="J755" s="7">
        <f t="shared" ca="1" si="112"/>
        <v>2</v>
      </c>
      <c r="K755" s="8">
        <f t="shared" ca="1" si="113"/>
        <v>37500</v>
      </c>
      <c r="L755" s="6">
        <f t="shared" ca="1" si="114"/>
        <v>5</v>
      </c>
      <c r="M755" s="7">
        <f ca="1" xml:space="preserve">
  IF(OR($N755 = 2, $N755 = 3, $N755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55" s="6">
        <f t="shared" ca="1" si="115"/>
        <v>8</v>
      </c>
      <c r="O755" s="7" t="str">
        <f ca="1">VLOOKUP($N755,Roles!$A:$B,2,FALSE)</f>
        <v>Analyst</v>
      </c>
      <c r="P755" s="6">
        <f t="shared" ca="1" si="116"/>
        <v>2</v>
      </c>
      <c r="Q755" s="8">
        <f ca="1" xml:space="preserve">
IF(
  OR(
    $N755=5,$N755=6,$N755=7,$N755=8,$N755=14
  ),
  36161,
  IF(
     (
      (TODAY() - $K755) / 365
     ) &lt; 19,
      TODAY(),
      RANDBETWEEN(36161,TODAY())
  )
)</f>
        <v>36161</v>
      </c>
      <c r="R755" s="6">
        <f ca="1">RANDBETWEEN(2,COUNTA('Recruitment source'!$A:$A))</f>
        <v>11</v>
      </c>
      <c r="S755" s="8" t="e">
        <f t="shared" ca="1" si="117"/>
        <v>#N/A</v>
      </c>
      <c r="T755" s="6" t="e">
        <f t="shared" ca="1" si="118"/>
        <v>#N/A</v>
      </c>
      <c r="U755" s="6">
        <f t="shared" ca="1" si="119"/>
        <v>3</v>
      </c>
      <c r="V755" s="1">
        <f ca="1" xml:space="preserve">
IF($N755 = 5 + N("Presidente"),
    27000,
    IF($N755 = 6 + N("Vice-presidente"),
        23000,
        IF(OR($N755 = 8, $N755= 13, $N755 = 12) + N("Secretária bilíngue ou coordenador ou especialista"),
            8000,
            IF($N755 = 7 + N("Diretor"),
                15000,
                IF($N755 = 14 + N("Gerente"),
                    12000,
                    IF($N755 = 9 + N("Estagiário"),
                        705,
                        IF($N755 = 10 + N("Trainee"),
                            805,
                            IF($N755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IF($L755 = 7,
  500,
  IF($L755 = 8,
    1000,
    IF($L755 = 9,
      1500,
      IF($L755 = 10,
        2000,
        0
      )
    )
  )
)
+
N("Adicional no salário por área")
+
IF($M755 = 14 + N("Tecnologia da Informação"),
  120,
  IF($M755 = 16 + N("Vendas"),
    110,
    IF($M755 = 15 + N("Jurídico"),
      100,
      IF(OR($M755 = 8, $M755 = 9, $M755 = 11) + N("Recursos humanos ou comercial ou comunicação e marketing"),
        80,
        0
      )
    )
  )
)
+
N("Adicionando pegadinha")
+
IF(AND($M755 = 16, $L755 = 9, $N755 = 11) + N("Se for de vendas, com mestrado, analista sênior"),
  IF($J755 = 5,
    100,
    0
  )
  +
  IF($H755 = "M",
    200,
    0
  ),
  0
)</f>
        <v>8000</v>
      </c>
    </row>
    <row r="756" spans="1:22" x14ac:dyDescent="0.2">
      <c r="A756" s="7" cm="1">
        <f t="array" aca="1" ref="A756" ca="1">INDEX(Companies!$A:$A,RANDBETWEEN(2,COUNTA(Companies!$A:$A)),1)</f>
        <v>2</v>
      </c>
      <c r="B756" s="5">
        <f t="shared" si="110"/>
        <v>755</v>
      </c>
      <c r="C756" s="6">
        <f t="shared" ca="1" si="111"/>
        <v>1</v>
      </c>
      <c r="D756" s="7">
        <f ca="1">IF($B756 = 1 + N("Presidente"),
    127,
    IF($B756 = 2 + N("Vice-Presidente"),
        72,
        IF($B756 = 3 + N("Secretária bilíngue"),
            13,
            RANDBETWEEN(5,COUNT(Name!$A:$A) + 1)
        )
    )
)</f>
        <v>247</v>
      </c>
      <c r="E756" s="7" t="str">
        <f ca="1" xml:space="preserve">
VLOOKUP(
  $D756,
  Name!$A:$B,
  2,
  FALSE
)
&amp; " " &amp;
IF($B756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Gallo Andrade</v>
      </c>
      <c r="F756" s="7">
        <v>2</v>
      </c>
      <c r="G756" s="7" t="str" cm="1">
        <f t="array" aca="1" ref="G756" ca="1">VLOOKUP(INDEX(States!$B:$B,RANDBETWEEN(2,COUNTA(States!$A:$A)),1),States!$B:$C,2,FALSE)</f>
        <v>Santarém</v>
      </c>
      <c r="H756" s="7" t="str">
        <f ca="1">VLOOKUP($D756,Name!$A:$C,3,FALSE)</f>
        <v>M</v>
      </c>
      <c r="I756" s="7" cm="1">
        <f t="array" aca="1" ref="I756" ca="1">INDEX('Marital status'!$A:$A,RANDBETWEEN(2,COUNTA('Marital status'!$A:$A)),1)</f>
        <v>4</v>
      </c>
      <c r="J756" s="7">
        <f t="shared" ca="1" si="112"/>
        <v>3</v>
      </c>
      <c r="K756" s="8">
        <f t="shared" ca="1" si="113"/>
        <v>29480</v>
      </c>
      <c r="L756" s="6">
        <f t="shared" ca="1" si="114"/>
        <v>4</v>
      </c>
      <c r="M756" s="7">
        <f ca="1" xml:space="preserve">
  IF(OR($N756 = 2, $N756 = 3, $N756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56" s="6">
        <f t="shared" ca="1" si="115"/>
        <v>6</v>
      </c>
      <c r="O756" s="7" t="str">
        <f ca="1">VLOOKUP($N756,Roles!$A:$B,2,FALSE)</f>
        <v>Intern</v>
      </c>
      <c r="P756" s="6" t="e">
        <f t="shared" ca="1" si="116"/>
        <v>#N/A</v>
      </c>
      <c r="Q756" s="8">
        <f ca="1" xml:space="preserve">
IF(
  OR(
    $N756=5,$N756=6,$N756=7,$N756=8,$N756=14
  ),
  36161,
  IF(
     (
      (TODAY() - $K756) / 365
     ) &lt; 19,
      TODAY(),
      RANDBETWEEN(36161,TODAY())
  )
)</f>
        <v>36161</v>
      </c>
      <c r="R756" s="6">
        <f ca="1">RANDBETWEEN(2,COUNTA('Recruitment source'!$A:$A))</f>
        <v>4</v>
      </c>
      <c r="S756" s="8" t="e">
        <f t="shared" ca="1" si="117"/>
        <v>#N/A</v>
      </c>
      <c r="T756" s="6" t="e">
        <f t="shared" ca="1" si="118"/>
        <v>#N/A</v>
      </c>
      <c r="U756" s="6">
        <f t="shared" ca="1" si="119"/>
        <v>4</v>
      </c>
      <c r="V756" s="1">
        <f ca="1" xml:space="preserve">
IF($N756 = 5 + N("Presidente"),
    27000,
    IF($N756 = 6 + N("Vice-presidente"),
        23000,
        IF(OR($N756 = 8, $N756= 13, $N756 = 12) + N("Secretária bilíngue ou coordenador ou especialista"),
            8000,
            IF($N756 = 7 + N("Diretor"),
                15000,
                IF($N756 = 14 + N("Gerente"),
                    12000,
                    IF($N756 = 9 + N("Estagiário"),
                        705,
                        IF($N756 = 10 + N("Trainee"),
                            805,
                            IF($N756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IF($L756 = 7,
  500,
  IF($L756 = 8,
    1000,
    IF($L756 = 9,
      1500,
      IF($L756 = 10,
        2000,
        0
      )
    )
  )
)
+
N("Adicional no salário por área")
+
IF($M756 = 14 + N("Tecnologia da Informação"),
  120,
  IF($M756 = 16 + N("Vendas"),
    110,
    IF($M756 = 15 + N("Jurídico"),
      100,
      IF(OR($M756 = 8, $M756 = 9, $M756 = 11) + N("Recursos humanos ou comercial ou comunicação e marketing"),
        80,
        0
      )
    )
  )
)
+
N("Adicionando pegadinha")
+
IF(AND($M756 = 16, $L756 = 9, $N756 = 11) + N("Se for de vendas, com mestrado, analista sênior"),
  IF($J756 = 5,
    100,
    0
  )
  +
  IF($H756 = "M",
    200,
    0
  ),
  0
)</f>
        <v>23000</v>
      </c>
    </row>
    <row r="757" spans="1:22" x14ac:dyDescent="0.2">
      <c r="A757" s="7" cm="1">
        <f t="array" aca="1" ref="A757" ca="1">INDEX(Companies!$A:$A,RANDBETWEEN(2,COUNTA(Companies!$A:$A)),1)</f>
        <v>2</v>
      </c>
      <c r="B757" s="5">
        <f t="shared" si="110"/>
        <v>756</v>
      </c>
      <c r="C757" s="6">
        <f t="shared" ca="1" si="111"/>
        <v>1</v>
      </c>
      <c r="D757" s="7">
        <f ca="1">IF($B757 = 1 + N("Presidente"),
    127,
    IF($B757 = 2 + N("Vice-Presidente"),
        72,
        IF($B757 = 3 + N("Secretária bilíngue"),
            13,
            RANDBETWEEN(5,COUNT(Name!$A:$A) + 1)
        )
    )
)</f>
        <v>44</v>
      </c>
      <c r="E757" s="7" t="str">
        <f ca="1" xml:space="preserve">
VLOOKUP(
  $D757,
  Name!$A:$B,
  2,
  FALSE
)
&amp; " " &amp;
IF($B757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Santos Seixas</v>
      </c>
      <c r="F757" s="7">
        <v>2</v>
      </c>
      <c r="G757" s="7" t="str" cm="1">
        <f t="array" aca="1" ref="G757" ca="1">VLOOKUP(INDEX(States!$B:$B,RANDBETWEEN(2,COUNTA(States!$A:$A)),1),States!$B:$C,2,FALSE)</f>
        <v xml:space="preserve"> Setúbal </v>
      </c>
      <c r="H757" s="7" t="str">
        <f ca="1">VLOOKUP($D757,Name!$A:$C,3,FALSE)</f>
        <v>F</v>
      </c>
      <c r="I757" s="7" cm="1">
        <f t="array" aca="1" ref="I757" ca="1">INDEX('Marital status'!$A:$A,RANDBETWEEN(2,COUNTA('Marital status'!$A:$A)),1)</f>
        <v>5</v>
      </c>
      <c r="J757" s="7">
        <f t="shared" ca="1" si="112"/>
        <v>2</v>
      </c>
      <c r="K757" s="8">
        <f t="shared" ca="1" si="113"/>
        <v>36135</v>
      </c>
      <c r="L757" s="6">
        <f t="shared" ca="1" si="114"/>
        <v>4</v>
      </c>
      <c r="M757" s="7">
        <f ca="1" xml:space="preserve">
  IF(OR($N757 = 2, $N757 = 3, $N757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57" s="6">
        <f t="shared" ca="1" si="115"/>
        <v>8</v>
      </c>
      <c r="O757" s="7" t="str">
        <f ca="1">VLOOKUP($N757,Roles!$A:$B,2,FALSE)</f>
        <v>Analyst</v>
      </c>
      <c r="P757" s="6">
        <f t="shared" ca="1" si="116"/>
        <v>4</v>
      </c>
      <c r="Q757" s="8">
        <f ca="1" xml:space="preserve">
IF(
  OR(
    $N757=5,$N757=6,$N757=7,$N757=8,$N757=14
  ),
  36161,
  IF(
     (
      (TODAY() - $K757) / 365
     ) &lt; 19,
      TODAY(),
      RANDBETWEEN(36161,TODAY())
  )
)</f>
        <v>36161</v>
      </c>
      <c r="R757" s="6">
        <f ca="1">RANDBETWEEN(2,COUNTA('Recruitment source'!$A:$A))</f>
        <v>10</v>
      </c>
      <c r="S757" s="8" t="e">
        <f t="shared" ca="1" si="117"/>
        <v>#N/A</v>
      </c>
      <c r="T757" s="6" t="e">
        <f t="shared" ca="1" si="118"/>
        <v>#N/A</v>
      </c>
      <c r="U757" s="6">
        <f t="shared" ca="1" si="119"/>
        <v>3</v>
      </c>
      <c r="V757" s="1">
        <f ca="1" xml:space="preserve">
IF($N757 = 5 + N("Presidente"),
    27000,
    IF($N757 = 6 + N("Vice-presidente"),
        23000,
        IF(OR($N757 = 8, $N757= 13, $N757 = 12) + N("Secretária bilíngue ou coordenador ou especialista"),
            8000,
            IF($N757 = 7 + N("Diretor"),
                15000,
                IF($N757 = 14 + N("Gerente"),
                    12000,
                    IF($N757 = 9 + N("Estagiário"),
                        705,
                        IF($N757 = 10 + N("Trainee"),
                            805,
                            IF($N757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IF($L757 = 7,
  500,
  IF($L757 = 8,
    1000,
    IF($L757 = 9,
      1500,
      IF($L757 = 10,
        2000,
        0
      )
    )
  )
)
+
N("Adicional no salário por área")
+
IF($M757 = 14 + N("Tecnologia da Informação"),
  120,
  IF($M757 = 16 + N("Vendas"),
    110,
    IF($M757 = 15 + N("Jurídico"),
      100,
      IF(OR($M757 = 8, $M757 = 9, $M757 = 11) + N("Recursos humanos ou comercial ou comunicação e marketing"),
        80,
        0
      )
    )
  )
)
+
N("Adicionando pegadinha")
+
IF(AND($M757 = 16, $L757 = 9, $N757 = 11) + N("Se for de vendas, com mestrado, analista sênior"),
  IF($J757 = 5,
    100,
    0
  )
  +
  IF($H757 = "M",
    200,
    0
  ),
  0
)</f>
        <v>8000</v>
      </c>
    </row>
    <row r="758" spans="1:22" x14ac:dyDescent="0.2">
      <c r="A758" s="7" cm="1">
        <f t="array" aca="1" ref="A758" ca="1">INDEX(Companies!$A:$A,RANDBETWEEN(2,COUNTA(Companies!$A:$A)),1)</f>
        <v>2</v>
      </c>
      <c r="B758" s="5">
        <f t="shared" si="110"/>
        <v>757</v>
      </c>
      <c r="C758" s="6">
        <f t="shared" ca="1" si="111"/>
        <v>1</v>
      </c>
      <c r="D758" s="7">
        <f ca="1">IF($B758 = 1 + N("Presidente"),
    127,
    IF($B758 = 2 + N("Vice-Presidente"),
        72,
        IF($B758 = 3 + N("Secretária bilíngue"),
            13,
            RANDBETWEEN(5,COUNT(Name!$A:$A) + 1)
        )
    )
)</f>
        <v>205</v>
      </c>
      <c r="E758" s="7" t="str">
        <f ca="1" xml:space="preserve">
VLOOKUP(
  $D758,
  Name!$A:$B,
  2,
  FALSE
)
&amp; " " &amp;
IF($B758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Barreto Botelho</v>
      </c>
      <c r="F758" s="7">
        <v>2</v>
      </c>
      <c r="G758" s="7" t="str" cm="1">
        <f t="array" aca="1" ref="G758" ca="1">VLOOKUP(INDEX(States!$B:$B,RANDBETWEEN(2,COUNTA(States!$A:$A)),1),States!$B:$C,2,FALSE)</f>
        <v>Viana do Castelo</v>
      </c>
      <c r="H758" s="7" t="str">
        <f ca="1">VLOOKUP($D758,Name!$A:$C,3,FALSE)</f>
        <v>M</v>
      </c>
      <c r="I758" s="7" cm="1">
        <f t="array" aca="1" ref="I758" ca="1">INDEX('Marital status'!$A:$A,RANDBETWEEN(2,COUNTA('Marital status'!$A:$A)),1)</f>
        <v>2</v>
      </c>
      <c r="J758" s="7">
        <f t="shared" ca="1" si="112"/>
        <v>2</v>
      </c>
      <c r="K758" s="8">
        <f t="shared" ca="1" si="113"/>
        <v>31146</v>
      </c>
      <c r="L758" s="6">
        <f t="shared" ca="1" si="114"/>
        <v>4</v>
      </c>
      <c r="M758" s="7">
        <f ca="1" xml:space="preserve">
  IF(OR($N758 = 2, $N758 = 3, $N758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758" s="6">
        <f t="shared" ca="1" si="115"/>
        <v>7</v>
      </c>
      <c r="O758" s="7" t="str">
        <f ca="1">VLOOKUP($N758,Roles!$A:$B,2,FALSE)</f>
        <v>Trainee</v>
      </c>
      <c r="P758" s="6" t="e">
        <f t="shared" ca="1" si="116"/>
        <v>#N/A</v>
      </c>
      <c r="Q758" s="8">
        <f ca="1" xml:space="preserve">
IF(
  OR(
    $N758=5,$N758=6,$N758=7,$N758=8,$N758=14
  ),
  36161,
  IF(
     (
      (TODAY() - $K758) / 365
     ) &lt; 19,
      TODAY(),
      RANDBETWEEN(36161,TODAY())
  )
)</f>
        <v>36161</v>
      </c>
      <c r="R758" s="6">
        <f ca="1">RANDBETWEEN(2,COUNTA('Recruitment source'!$A:$A))</f>
        <v>2</v>
      </c>
      <c r="S758" s="8" t="e">
        <f t="shared" ca="1" si="117"/>
        <v>#N/A</v>
      </c>
      <c r="T758" s="6" t="e">
        <f t="shared" ca="1" si="118"/>
        <v>#N/A</v>
      </c>
      <c r="U758" s="6">
        <f t="shared" ca="1" si="119"/>
        <v>3</v>
      </c>
      <c r="V758" s="1">
        <f ca="1" xml:space="preserve">
IF($N758 = 5 + N("Presidente"),
    27000,
    IF($N758 = 6 + N("Vice-presidente"),
        23000,
        IF(OR($N758 = 8, $N758= 13, $N758 = 12) + N("Secretária bilíngue ou coordenador ou especialista"),
            8000,
            IF($N758 = 7 + N("Diretor"),
                15000,
                IF($N758 = 14 + N("Gerente"),
                    12000,
                    IF($N758 = 9 + N("Estagiário"),
                        705,
                        IF($N758 = 10 + N("Trainee"),
                            805,
                            IF($N758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IF($L758 = 7,
  500,
  IF($L758 = 8,
    1000,
    IF($L758 = 9,
      1500,
      IF($L758 = 10,
        2000,
        0
      )
    )
  )
)
+
N("Adicional no salário por área")
+
IF($M758 = 14 + N("Tecnologia da Informação"),
  120,
  IF($M758 = 16 + N("Vendas"),
    110,
    IF($M758 = 15 + N("Jurídico"),
      100,
      IF(OR($M758 = 8, $M758 = 9, $M758 = 11) + N("Recursos humanos ou comercial ou comunicação e marketing"),
        80,
        0
      )
    )
  )
)
+
N("Adicionando pegadinha")
+
IF(AND($M758 = 16, $L758 = 9, $N758 = 11) + N("Se for de vendas, com mestrado, analista sênior"),
  IF($J758 = 5,
    100,
    0
  )
  +
  IF($H758 = "M",
    200,
    0
  ),
  0
)</f>
        <v>15000</v>
      </c>
    </row>
    <row r="759" spans="1:22" x14ac:dyDescent="0.2">
      <c r="A759" s="7" cm="1">
        <f t="array" aca="1" ref="A759" ca="1">INDEX(Companies!$A:$A,RANDBETWEEN(2,COUNTA(Companies!$A:$A)),1)</f>
        <v>2</v>
      </c>
      <c r="B759" s="5">
        <f t="shared" si="110"/>
        <v>758</v>
      </c>
      <c r="C759" s="6">
        <f t="shared" ca="1" si="111"/>
        <v>1</v>
      </c>
      <c r="D759" s="7">
        <f ca="1">IF($B759 = 1 + N("Presidente"),
    127,
    IF($B759 = 2 + N("Vice-Presidente"),
        72,
        IF($B759 = 3 + N("Secretária bilíngue"),
            13,
            RANDBETWEEN(5,COUNT(Name!$A:$A) + 1)
        )
    )
)</f>
        <v>236</v>
      </c>
      <c r="E759" s="7" t="str">
        <f ca="1" xml:space="preserve">
VLOOKUP(
  $D759,
  Name!$A:$B,
  2,
  FALSE
)
&amp; " " &amp;
IF($B759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Barreto Morato</v>
      </c>
      <c r="F759" s="7">
        <v>2</v>
      </c>
      <c r="G759" s="7" t="str" cm="1">
        <f t="array" aca="1" ref="G759" ca="1">VLOOKUP(INDEX(States!$B:$B,RANDBETWEEN(2,COUNTA(States!$A:$A)),1),States!$B:$C,2,FALSE)</f>
        <v>Madeira</v>
      </c>
      <c r="H759" s="7" t="str">
        <f ca="1">VLOOKUP($D759,Name!$A:$C,3,FALSE)</f>
        <v>F</v>
      </c>
      <c r="I759" s="7" cm="1">
        <f t="array" aca="1" ref="I759" ca="1">INDEX('Marital status'!$A:$A,RANDBETWEEN(2,COUNTA('Marital status'!$A:$A)),1)</f>
        <v>5</v>
      </c>
      <c r="J759" s="7">
        <f t="shared" ca="1" si="112"/>
        <v>4</v>
      </c>
      <c r="K759" s="8">
        <f t="shared" ca="1" si="113"/>
        <v>37481</v>
      </c>
      <c r="L759" s="6">
        <f t="shared" ca="1" si="114"/>
        <v>4</v>
      </c>
      <c r="M759" s="7">
        <f ca="1" xml:space="preserve">
  IF(OR($N759 = 2, $N759 = 3, $N759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59" s="6">
        <f t="shared" ca="1" si="115"/>
        <v>8</v>
      </c>
      <c r="O759" s="7" t="str">
        <f ca="1">VLOOKUP($N759,Roles!$A:$B,2,FALSE)</f>
        <v>Analyst</v>
      </c>
      <c r="P759" s="6">
        <f t="shared" ca="1" si="116"/>
        <v>3</v>
      </c>
      <c r="Q759" s="8">
        <f ca="1" xml:space="preserve">
IF(
  OR(
    $N759=5,$N759=6,$N759=7,$N759=8,$N759=14
  ),
  36161,
  IF(
     (
      (TODAY() - $K759) / 365
     ) &lt; 19,
      TODAY(),
      RANDBETWEEN(36161,TODAY())
  )
)</f>
        <v>36161</v>
      </c>
      <c r="R759" s="6">
        <f ca="1">RANDBETWEEN(2,COUNTA('Recruitment source'!$A:$A))</f>
        <v>6</v>
      </c>
      <c r="S759" s="8" t="e">
        <f t="shared" ca="1" si="117"/>
        <v>#N/A</v>
      </c>
      <c r="T759" s="6" t="e">
        <f t="shared" ca="1" si="118"/>
        <v>#N/A</v>
      </c>
      <c r="U759" s="6">
        <f t="shared" ca="1" si="119"/>
        <v>3</v>
      </c>
      <c r="V759" s="1">
        <f ca="1" xml:space="preserve">
IF($N759 = 5 + N("Presidente"),
    27000,
    IF($N759 = 6 + N("Vice-presidente"),
        23000,
        IF(OR($N759 = 8, $N759= 13, $N759 = 12) + N("Secretária bilíngue ou coordenador ou especialista"),
            8000,
            IF($N759 = 7 + N("Diretor"),
                15000,
                IF($N759 = 14 + N("Gerente"),
                    12000,
                    IF($N759 = 9 + N("Estagiário"),
                        705,
                        IF($N759 = 10 + N("Trainee"),
                            805,
                            IF($N759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IF($L759 = 7,
  500,
  IF($L759 = 8,
    1000,
    IF($L759 = 9,
      1500,
      IF($L759 = 10,
        2000,
        0
      )
    )
  )
)
+
N("Adicional no salário por área")
+
IF($M759 = 14 + N("Tecnologia da Informação"),
  120,
  IF($M759 = 16 + N("Vendas"),
    110,
    IF($M759 = 15 + N("Jurídico"),
      100,
      IF(OR($M759 = 8, $M759 = 9, $M759 = 11) + N("Recursos humanos ou comercial ou comunicação e marketing"),
        80,
        0
      )
    )
  )
)
+
N("Adicionando pegadinha")
+
IF(AND($M759 = 16, $L759 = 9, $N759 = 11) + N("Se for de vendas, com mestrado, analista sênior"),
  IF($J759 = 5,
    100,
    0
  )
  +
  IF($H759 = "M",
    200,
    0
  ),
  0
)</f>
        <v>8000</v>
      </c>
    </row>
    <row r="760" spans="1:22" x14ac:dyDescent="0.2">
      <c r="A760" s="7" cm="1">
        <f t="array" aca="1" ref="A760" ca="1">INDEX(Companies!$A:$A,RANDBETWEEN(2,COUNTA(Companies!$A:$A)),1)</f>
        <v>2</v>
      </c>
      <c r="B760" s="5">
        <f t="shared" si="110"/>
        <v>759</v>
      </c>
      <c r="C760" s="6">
        <f t="shared" ca="1" si="111"/>
        <v>1</v>
      </c>
      <c r="D760" s="7">
        <f ca="1">IF($B760 = 1 + N("Presidente"),
    127,
    IF($B760 = 2 + N("Vice-Presidente"),
        72,
        IF($B760 = 3 + N("Secretária bilíngue"),
            13,
            RANDBETWEEN(5,COUNT(Name!$A:$A) + 1)
        )
    )
)</f>
        <v>312</v>
      </c>
      <c r="E760" s="7" t="str">
        <f ca="1" xml:space="preserve">
VLOOKUP(
  $D760,
  Name!$A:$B,
  2,
  FALSE
)
&amp; " " &amp;
IF($B760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Bactista Saragoça</v>
      </c>
      <c r="F760" s="7">
        <v>2</v>
      </c>
      <c r="G760" s="7" t="str" cm="1">
        <f t="array" aca="1" ref="G760" ca="1">VLOOKUP(INDEX(States!$B:$B,RANDBETWEEN(2,COUNTA(States!$A:$A)),1),States!$B:$C,2,FALSE)</f>
        <v>Coimbra</v>
      </c>
      <c r="H760" s="7" t="str">
        <f ca="1">VLOOKUP($D760,Name!$A:$C,3,FALSE)</f>
        <v>M</v>
      </c>
      <c r="I760" s="7" cm="1">
        <f t="array" aca="1" ref="I760" ca="1">INDEX('Marital status'!$A:$A,RANDBETWEEN(2,COUNTA('Marital status'!$A:$A)),1)</f>
        <v>4</v>
      </c>
      <c r="J760" s="7">
        <f t="shared" ca="1" si="112"/>
        <v>5</v>
      </c>
      <c r="K760" s="8">
        <f t="shared" ca="1" si="113"/>
        <v>24877</v>
      </c>
      <c r="L760" s="6">
        <f t="shared" ca="1" si="114"/>
        <v>4</v>
      </c>
      <c r="M760" s="7">
        <f ca="1" xml:space="preserve">
  IF(OR($N760 = 2, $N760 = 3, $N760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60" s="6">
        <f t="shared" ca="1" si="115"/>
        <v>6</v>
      </c>
      <c r="O760" s="7" t="str">
        <f ca="1">VLOOKUP($N760,Roles!$A:$B,2,FALSE)</f>
        <v>Intern</v>
      </c>
      <c r="P760" s="6" t="e">
        <f t="shared" ca="1" si="116"/>
        <v>#N/A</v>
      </c>
      <c r="Q760" s="8">
        <f ca="1" xml:space="preserve">
IF(
  OR(
    $N760=5,$N760=6,$N760=7,$N760=8,$N760=14
  ),
  36161,
  IF(
     (
      (TODAY() - $K760) / 365
     ) &lt; 19,
      TODAY(),
      RANDBETWEEN(36161,TODAY())
  )
)</f>
        <v>36161</v>
      </c>
      <c r="R760" s="6">
        <f ca="1">RANDBETWEEN(2,COUNTA('Recruitment source'!$A:$A))</f>
        <v>6</v>
      </c>
      <c r="S760" s="8" t="e">
        <f t="shared" ca="1" si="117"/>
        <v>#N/A</v>
      </c>
      <c r="T760" s="6" t="e">
        <f t="shared" ca="1" si="118"/>
        <v>#N/A</v>
      </c>
      <c r="U760" s="6">
        <f t="shared" ca="1" si="119"/>
        <v>2</v>
      </c>
      <c r="V760" s="1">
        <f ca="1" xml:space="preserve">
IF($N760 = 5 + N("Presidente"),
    27000,
    IF($N760 = 6 + N("Vice-presidente"),
        23000,
        IF(OR($N760 = 8, $N760= 13, $N760 = 12) + N("Secretária bilíngue ou coordenador ou especialista"),
            8000,
            IF($N760 = 7 + N("Diretor"),
                15000,
                IF($N760 = 14 + N("Gerente"),
                    12000,
                    IF($N760 = 9 + N("Estagiário"),
                        705,
                        IF($N760 = 10 + N("Trainee"),
                            805,
                            IF($N760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IF($L760 = 7,
  500,
  IF($L760 = 8,
    1000,
    IF($L760 = 9,
      1500,
      IF($L760 = 10,
        2000,
        0
      )
    )
  )
)
+
N("Adicional no salário por área")
+
IF($M760 = 14 + N("Tecnologia da Informação"),
  120,
  IF($M760 = 16 + N("Vendas"),
    110,
    IF($M760 = 15 + N("Jurídico"),
      100,
      IF(OR($M760 = 8, $M760 = 9, $M760 = 11) + N("Recursos humanos ou comercial ou comunicação e marketing"),
        80,
        0
      )
    )
  )
)
+
N("Adicionando pegadinha")
+
IF(AND($M760 = 16, $L760 = 9, $N760 = 11) + N("Se for de vendas, com mestrado, analista sênior"),
  IF($J760 = 5,
    100,
    0
  )
  +
  IF($H760 = "M",
    200,
    0
  ),
  0
)</f>
        <v>23000</v>
      </c>
    </row>
    <row r="761" spans="1:22" x14ac:dyDescent="0.2">
      <c r="A761" s="7" cm="1">
        <f t="array" aca="1" ref="A761" ca="1">INDEX(Companies!$A:$A,RANDBETWEEN(2,COUNTA(Companies!$A:$A)),1)</f>
        <v>2</v>
      </c>
      <c r="B761" s="5">
        <f t="shared" si="110"/>
        <v>760</v>
      </c>
      <c r="C761" s="6">
        <f t="shared" ca="1" si="111"/>
        <v>1</v>
      </c>
      <c r="D761" s="7">
        <f ca="1">IF($B761 = 1 + N("Presidente"),
    127,
    IF($B761 = 2 + N("Vice-Presidente"),
        72,
        IF($B761 = 3 + N("Secretária bilíngue"),
            13,
            RANDBETWEEN(5,COUNT(Name!$A:$A) + 1)
        )
    )
)</f>
        <v>201</v>
      </c>
      <c r="E761" s="7" t="str">
        <f ca="1" xml:space="preserve">
VLOOKUP(
  $D761,
  Name!$A:$B,
  2,
  FALSE
)
&amp; " " &amp;
IF($B761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Junqueira Dantas</v>
      </c>
      <c r="F761" s="7">
        <v>2</v>
      </c>
      <c r="G761" s="7" t="str" cm="1">
        <f t="array" aca="1" ref="G761" ca="1">VLOOKUP(INDEX(States!$B:$B,RANDBETWEEN(2,COUNTA(States!$A:$A)),1),States!$B:$C,2,FALSE)</f>
        <v>Guarda</v>
      </c>
      <c r="H761" s="7" t="str">
        <f ca="1">VLOOKUP($D761,Name!$A:$C,3,FALSE)</f>
        <v>F</v>
      </c>
      <c r="I761" s="7" cm="1">
        <f t="array" aca="1" ref="I761" ca="1">INDEX('Marital status'!$A:$A,RANDBETWEEN(2,COUNTA('Marital status'!$A:$A)),1)</f>
        <v>4</v>
      </c>
      <c r="J761" s="7">
        <f t="shared" ca="1" si="112"/>
        <v>2</v>
      </c>
      <c r="K761" s="8">
        <f t="shared" ca="1" si="113"/>
        <v>37656</v>
      </c>
      <c r="L761" s="6">
        <f t="shared" ca="1" si="114"/>
        <v>5</v>
      </c>
      <c r="M761" s="7">
        <f ca="1" xml:space="preserve">
  IF(OR($N761 = 2, $N761 = 3, $N761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61" s="6">
        <f t="shared" ca="1" si="115"/>
        <v>8</v>
      </c>
      <c r="O761" s="7" t="str">
        <f ca="1">VLOOKUP($N761,Roles!$A:$B,2,FALSE)</f>
        <v>Analyst</v>
      </c>
      <c r="P761" s="6">
        <f t="shared" ca="1" si="116"/>
        <v>4</v>
      </c>
      <c r="Q761" s="8">
        <f ca="1" xml:space="preserve">
IF(
  OR(
    $N761=5,$N761=6,$N761=7,$N761=8,$N761=14
  ),
  36161,
  IF(
     (
      (TODAY() - $K761) / 365
     ) &lt; 19,
      TODAY(),
      RANDBETWEEN(36161,TODAY())
  )
)</f>
        <v>36161</v>
      </c>
      <c r="R761" s="6">
        <f ca="1">RANDBETWEEN(2,COUNTA('Recruitment source'!$A:$A))</f>
        <v>12</v>
      </c>
      <c r="S761" s="8" t="e">
        <f t="shared" ca="1" si="117"/>
        <v>#N/A</v>
      </c>
      <c r="T761" s="6" t="e">
        <f t="shared" ca="1" si="118"/>
        <v>#N/A</v>
      </c>
      <c r="U761" s="6">
        <f t="shared" ca="1" si="119"/>
        <v>5</v>
      </c>
      <c r="V761" s="1">
        <f ca="1" xml:space="preserve">
IF($N761 = 5 + N("Presidente"),
    27000,
    IF($N761 = 6 + N("Vice-presidente"),
        23000,
        IF(OR($N761 = 8, $N761= 13, $N761 = 12) + N("Secretária bilíngue ou coordenador ou especialista"),
            8000,
            IF($N761 = 7 + N("Diretor"),
                15000,
                IF($N761 = 14 + N("Gerente"),
                    12000,
                    IF($N761 = 9 + N("Estagiário"),
                        705,
                        IF($N761 = 10 + N("Trainee"),
                            805,
                            IF($N761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IF($L761 = 7,
  500,
  IF($L761 = 8,
    1000,
    IF($L761 = 9,
      1500,
      IF($L761 = 10,
        2000,
        0
      )
    )
  )
)
+
N("Adicional no salário por área")
+
IF($M761 = 14 + N("Tecnologia da Informação"),
  120,
  IF($M761 = 16 + N("Vendas"),
    110,
    IF($M761 = 15 + N("Jurídico"),
      100,
      IF(OR($M761 = 8, $M761 = 9, $M761 = 11) + N("Recursos humanos ou comercial ou comunicação e marketing"),
        80,
        0
      )
    )
  )
)
+
N("Adicionando pegadinha")
+
IF(AND($M761 = 16, $L761 = 9, $N761 = 11) + N("Se for de vendas, com mestrado, analista sênior"),
  IF($J761 = 5,
    100,
    0
  )
  +
  IF($H761 = "M",
    200,
    0
  ),
  0
)</f>
        <v>8000</v>
      </c>
    </row>
    <row r="762" spans="1:22" x14ac:dyDescent="0.2">
      <c r="A762" s="7" cm="1">
        <f t="array" aca="1" ref="A762" ca="1">INDEX(Companies!$A:$A,RANDBETWEEN(2,COUNTA(Companies!$A:$A)),1)</f>
        <v>2</v>
      </c>
      <c r="B762" s="5">
        <f t="shared" si="110"/>
        <v>761</v>
      </c>
      <c r="C762" s="6">
        <f t="shared" ca="1" si="111"/>
        <v>1</v>
      </c>
      <c r="D762" s="7">
        <f ca="1">IF($B762 = 1 + N("Presidente"),
    127,
    IF($B762 = 2 + N("Vice-Presidente"),
        72,
        IF($B762 = 3 + N("Secretária bilíngue"),
            13,
            RANDBETWEEN(5,COUNT(Name!$A:$A) + 1)
        )
    )
)</f>
        <v>91</v>
      </c>
      <c r="E762" s="7" t="str">
        <f ca="1" xml:space="preserve">
VLOOKUP(
  $D762,
  Name!$A:$B,
  2,
  FALSE
)
&amp; " " &amp;
IF($B762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Frois Moraes</v>
      </c>
      <c r="F762" s="7">
        <v>2</v>
      </c>
      <c r="G762" s="7" t="str" cm="1">
        <f t="array" aca="1" ref="G762" ca="1">VLOOKUP(INDEX(States!$B:$B,RANDBETWEEN(2,COUNTA(States!$A:$A)),1),States!$B:$C,2,FALSE)</f>
        <v>Portalegre</v>
      </c>
      <c r="H762" s="7" t="str">
        <f ca="1">VLOOKUP($D762,Name!$A:$C,3,FALSE)</f>
        <v>F</v>
      </c>
      <c r="I762" s="7" cm="1">
        <f t="array" aca="1" ref="I762" ca="1">INDEX('Marital status'!$A:$A,RANDBETWEEN(2,COUNTA('Marital status'!$A:$A)),1)</f>
        <v>5</v>
      </c>
      <c r="J762" s="7">
        <f t="shared" ca="1" si="112"/>
        <v>2</v>
      </c>
      <c r="K762" s="8">
        <f t="shared" ca="1" si="113"/>
        <v>33272</v>
      </c>
      <c r="L762" s="6">
        <f t="shared" ca="1" si="114"/>
        <v>4</v>
      </c>
      <c r="M762" s="7">
        <f ca="1" xml:space="preserve">
  IF(OR($N762 = 2, $N762 = 3, $N762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762" s="6">
        <f t="shared" ca="1" si="115"/>
        <v>7</v>
      </c>
      <c r="O762" s="7" t="str">
        <f ca="1">VLOOKUP($N762,Roles!$A:$B,2,FALSE)</f>
        <v>Trainee</v>
      </c>
      <c r="P762" s="6" t="e">
        <f t="shared" ca="1" si="116"/>
        <v>#N/A</v>
      </c>
      <c r="Q762" s="8">
        <f ca="1" xml:space="preserve">
IF(
  OR(
    $N762=5,$N762=6,$N762=7,$N762=8,$N762=14
  ),
  36161,
  IF(
     (
      (TODAY() - $K762) / 365
     ) &lt; 19,
      TODAY(),
      RANDBETWEEN(36161,TODAY())
  )
)</f>
        <v>36161</v>
      </c>
      <c r="R762" s="6">
        <f ca="1">RANDBETWEEN(2,COUNTA('Recruitment source'!$A:$A))</f>
        <v>8</v>
      </c>
      <c r="S762" s="8" t="e">
        <f t="shared" ca="1" si="117"/>
        <v>#N/A</v>
      </c>
      <c r="T762" s="6" t="e">
        <f t="shared" ca="1" si="118"/>
        <v>#N/A</v>
      </c>
      <c r="U762" s="6">
        <f t="shared" ca="1" si="119"/>
        <v>4</v>
      </c>
      <c r="V762" s="1">
        <f ca="1" xml:space="preserve">
IF($N762 = 5 + N("Presidente"),
    27000,
    IF($N762 = 6 + N("Vice-presidente"),
        23000,
        IF(OR($N762 = 8, $N762= 13, $N762 = 12) + N("Secretária bilíngue ou coordenador ou especialista"),
            8000,
            IF($N762 = 7 + N("Diretor"),
                15000,
                IF($N762 = 14 + N("Gerente"),
                    12000,
                    IF($N762 = 9 + N("Estagiário"),
                        705,
                        IF($N762 = 10 + N("Trainee"),
                            805,
                            IF($N762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IF($L762 = 7,
  500,
  IF($L762 = 8,
    1000,
    IF($L762 = 9,
      1500,
      IF($L762 = 10,
        2000,
        0
      )
    )
  )
)
+
N("Adicional no salário por área")
+
IF($M762 = 14 + N("Tecnologia da Informação"),
  120,
  IF($M762 = 16 + N("Vendas"),
    110,
    IF($M762 = 15 + N("Jurídico"),
      100,
      IF(OR($M762 = 8, $M762 = 9, $M762 = 11) + N("Recursos humanos ou comercial ou comunicação e marketing"),
        80,
        0
      )
    )
  )
)
+
N("Adicionando pegadinha")
+
IF(AND($M762 = 16, $L762 = 9, $N762 = 11) + N("Se for de vendas, com mestrado, analista sênior"),
  IF($J762 = 5,
    100,
    0
  )
  +
  IF($H762 = "M",
    200,
    0
  ),
  0
)</f>
        <v>15080</v>
      </c>
    </row>
    <row r="763" spans="1:22" x14ac:dyDescent="0.2">
      <c r="A763" s="7" cm="1">
        <f t="array" aca="1" ref="A763" ca="1">INDEX(Companies!$A:$A,RANDBETWEEN(2,COUNTA(Companies!$A:$A)),1)</f>
        <v>2</v>
      </c>
      <c r="B763" s="5">
        <f t="shared" si="110"/>
        <v>762</v>
      </c>
      <c r="C763" s="6">
        <f t="shared" ca="1" si="111"/>
        <v>1</v>
      </c>
      <c r="D763" s="7">
        <f ca="1">IF($B763 = 1 + N("Presidente"),
    127,
    IF($B763 = 2 + N("Vice-Presidente"),
        72,
        IF($B763 = 3 + N("Secretária bilíngue"),
            13,
            RANDBETWEEN(5,COUNT(Name!$A:$A) + 1)
        )
    )
)</f>
        <v>46</v>
      </c>
      <c r="E763" s="7" t="str">
        <f ca="1" xml:space="preserve">
VLOOKUP(
  $D763,
  Name!$A:$B,
  2,
  FALSE
)
&amp; " " &amp;
IF($B763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Rizzo Evangelista</v>
      </c>
      <c r="F763" s="7">
        <v>2</v>
      </c>
      <c r="G763" s="7" t="str" cm="1">
        <f t="array" aca="1" ref="G763" ca="1">VLOOKUP(INDEX(States!$B:$B,RANDBETWEEN(2,COUNTA(States!$A:$A)),1),States!$B:$C,2,FALSE)</f>
        <v>Madeira</v>
      </c>
      <c r="H763" s="7" t="str">
        <f ca="1">VLOOKUP($D763,Name!$A:$C,3,FALSE)</f>
        <v>F</v>
      </c>
      <c r="I763" s="7" cm="1">
        <f t="array" aca="1" ref="I763" ca="1">INDEX('Marital status'!$A:$A,RANDBETWEEN(2,COUNTA('Marital status'!$A:$A)),1)</f>
        <v>3</v>
      </c>
      <c r="J763" s="7">
        <f t="shared" ca="1" si="112"/>
        <v>3</v>
      </c>
      <c r="K763" s="8">
        <f t="shared" ca="1" si="113"/>
        <v>35111</v>
      </c>
      <c r="L763" s="6">
        <f t="shared" ca="1" si="114"/>
        <v>5</v>
      </c>
      <c r="M763" s="7">
        <f ca="1" xml:space="preserve">
  IF(OR($N763 = 2, $N763 = 3, $N763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763" s="6">
        <f t="shared" ca="1" si="115"/>
        <v>8</v>
      </c>
      <c r="O763" s="7" t="str">
        <f ca="1">VLOOKUP($N763,Roles!$A:$B,2,FALSE)</f>
        <v>Analyst</v>
      </c>
      <c r="P763" s="6">
        <f t="shared" ca="1" si="116"/>
        <v>4</v>
      </c>
      <c r="Q763" s="8">
        <f ca="1" xml:space="preserve">
IF(
  OR(
    $N763=5,$N763=6,$N763=7,$N763=8,$N763=14
  ),
  36161,
  IF(
     (
      (TODAY() - $K763) / 365
     ) &lt; 19,
      TODAY(),
      RANDBETWEEN(36161,TODAY())
  )
)</f>
        <v>36161</v>
      </c>
      <c r="R763" s="6">
        <f ca="1">RANDBETWEEN(2,COUNTA('Recruitment source'!$A:$A))</f>
        <v>9</v>
      </c>
      <c r="S763" s="8" t="e">
        <f t="shared" ca="1" si="117"/>
        <v>#N/A</v>
      </c>
      <c r="T763" s="6" t="e">
        <f t="shared" ca="1" si="118"/>
        <v>#N/A</v>
      </c>
      <c r="U763" s="6">
        <f t="shared" ca="1" si="119"/>
        <v>2</v>
      </c>
      <c r="V763" s="1">
        <f ca="1" xml:space="preserve">
IF($N763 = 5 + N("Presidente"),
    27000,
    IF($N763 = 6 + N("Vice-presidente"),
        23000,
        IF(OR($N763 = 8, $N763= 13, $N763 = 12) + N("Secretária bilíngue ou coordenador ou especialista"),
            8000,
            IF($N763 = 7 + N("Diretor"),
                15000,
                IF($N763 = 14 + N("Gerente"),
                    12000,
                    IF($N763 = 9 + N("Estagiário"),
                        705,
                        IF($N763 = 10 + N("Trainee"),
                            805,
                            IF($N763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IF($L763 = 7,
  500,
  IF($L763 = 8,
    1000,
    IF($L763 = 9,
      1500,
      IF($L763 = 10,
        2000,
        0
      )
    )
  )
)
+
N("Adicional no salário por área")
+
IF($M763 = 14 + N("Tecnologia da Informação"),
  120,
  IF($M763 = 16 + N("Vendas"),
    110,
    IF($M763 = 15 + N("Jurídico"),
      100,
      IF(OR($M763 = 8, $M763 = 9, $M763 = 11) + N("Recursos humanos ou comercial ou comunicação e marketing"),
        80,
        0
      )
    )
  )
)
+
N("Adicionando pegadinha")
+
IF(AND($M763 = 16, $L763 = 9, $N763 = 11) + N("Se for de vendas, com mestrado, analista sênior"),
  IF($J763 = 5,
    100,
    0
  )
  +
  IF($H763 = "M",
    200,
    0
  ),
  0
)</f>
        <v>8000</v>
      </c>
    </row>
    <row r="764" spans="1:22" x14ac:dyDescent="0.2">
      <c r="A764" s="7" cm="1">
        <f t="array" aca="1" ref="A764" ca="1">INDEX(Companies!$A:$A,RANDBETWEEN(2,COUNTA(Companies!$A:$A)),1)</f>
        <v>2</v>
      </c>
      <c r="B764" s="5">
        <f t="shared" si="110"/>
        <v>763</v>
      </c>
      <c r="C764" s="6">
        <f t="shared" ca="1" si="111"/>
        <v>1</v>
      </c>
      <c r="D764" s="7">
        <f ca="1">IF($B764 = 1 + N("Presidente"),
    127,
    IF($B764 = 2 + N("Vice-Presidente"),
        72,
        IF($B764 = 3 + N("Secretária bilíngue"),
            13,
            RANDBETWEEN(5,COUNT(Name!$A:$A) + 1)
        )
    )
)</f>
        <v>141</v>
      </c>
      <c r="E764" s="7" t="str">
        <f ca="1" xml:space="preserve">
VLOOKUP(
  $D764,
  Name!$A:$B,
  2,
  FALSE
)
&amp; " " &amp;
IF($B764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Sacramento Santacruz</v>
      </c>
      <c r="F764" s="7">
        <v>2</v>
      </c>
      <c r="G764" s="7" t="str" cm="1">
        <f t="array" aca="1" ref="G764" ca="1">VLOOKUP(INDEX(States!$B:$B,RANDBETWEEN(2,COUNTA(States!$A:$A)),1),States!$B:$C,2,FALSE)</f>
        <v>Portalegre</v>
      </c>
      <c r="H764" s="7" t="str">
        <f ca="1">VLOOKUP($D764,Name!$A:$C,3,FALSE)</f>
        <v>M</v>
      </c>
      <c r="I764" s="7" cm="1">
        <f t="array" aca="1" ref="I764" ca="1">INDEX('Marital status'!$A:$A,RANDBETWEEN(2,COUNTA('Marital status'!$A:$A)),1)</f>
        <v>4</v>
      </c>
      <c r="J764" s="7">
        <f t="shared" ca="1" si="112"/>
        <v>2</v>
      </c>
      <c r="K764" s="8">
        <f t="shared" ca="1" si="113"/>
        <v>22863</v>
      </c>
      <c r="L764" s="6">
        <f t="shared" ca="1" si="114"/>
        <v>4</v>
      </c>
      <c r="M764" s="7">
        <f ca="1" xml:space="preserve">
  IF(OR($N764 = 2, $N764 = 3, $N764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64" s="6">
        <f t="shared" ca="1" si="115"/>
        <v>6</v>
      </c>
      <c r="O764" s="7" t="str">
        <f ca="1">VLOOKUP($N764,Roles!$A:$B,2,FALSE)</f>
        <v>Intern</v>
      </c>
      <c r="P764" s="6" t="e">
        <f t="shared" ca="1" si="116"/>
        <v>#N/A</v>
      </c>
      <c r="Q764" s="8">
        <f ca="1" xml:space="preserve">
IF(
  OR(
    $N764=5,$N764=6,$N764=7,$N764=8,$N764=14
  ),
  36161,
  IF(
     (
      (TODAY() - $K764) / 365
     ) &lt; 19,
      TODAY(),
      RANDBETWEEN(36161,TODAY())
  )
)</f>
        <v>36161</v>
      </c>
      <c r="R764" s="6">
        <f ca="1">RANDBETWEEN(2,COUNTA('Recruitment source'!$A:$A))</f>
        <v>3</v>
      </c>
      <c r="S764" s="8" t="e">
        <f t="shared" ca="1" si="117"/>
        <v>#N/A</v>
      </c>
      <c r="T764" s="6" t="e">
        <f t="shared" ca="1" si="118"/>
        <v>#N/A</v>
      </c>
      <c r="U764" s="6">
        <f t="shared" ca="1" si="119"/>
        <v>2</v>
      </c>
      <c r="V764" s="1">
        <f ca="1" xml:space="preserve">
IF($N764 = 5 + N("Presidente"),
    27000,
    IF($N764 = 6 + N("Vice-presidente"),
        23000,
        IF(OR($N764 = 8, $N764= 13, $N764 = 12) + N("Secretária bilíngue ou coordenador ou especialista"),
            8000,
            IF($N764 = 7 + N("Diretor"),
                15000,
                IF($N764 = 14 + N("Gerente"),
                    12000,
                    IF($N764 = 9 + N("Estagiário"),
                        705,
                        IF($N764 = 10 + N("Trainee"),
                            805,
                            IF($N764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IF($L764 = 7,
  500,
  IF($L764 = 8,
    1000,
    IF($L764 = 9,
      1500,
      IF($L764 = 10,
        2000,
        0
      )
    )
  )
)
+
N("Adicional no salário por área")
+
IF($M764 = 14 + N("Tecnologia da Informação"),
  120,
  IF($M764 = 16 + N("Vendas"),
    110,
    IF($M764 = 15 + N("Jurídico"),
      100,
      IF(OR($M764 = 8, $M764 = 9, $M764 = 11) + N("Recursos humanos ou comercial ou comunicação e marketing"),
        80,
        0
      )
    )
  )
)
+
N("Adicionando pegadinha")
+
IF(AND($M764 = 16, $L764 = 9, $N764 = 11) + N("Se for de vendas, com mestrado, analista sênior"),
  IF($J764 = 5,
    100,
    0
  )
  +
  IF($H764 = "M",
    200,
    0
  ),
  0
)</f>
        <v>23000</v>
      </c>
    </row>
    <row r="765" spans="1:22" x14ac:dyDescent="0.2">
      <c r="A765" s="7" cm="1">
        <f t="array" aca="1" ref="A765" ca="1">INDEX(Companies!$A:$A,RANDBETWEEN(2,COUNTA(Companies!$A:$A)),1)</f>
        <v>2</v>
      </c>
      <c r="B765" s="5">
        <f t="shared" si="110"/>
        <v>764</v>
      </c>
      <c r="C765" s="6">
        <f t="shared" ca="1" si="111"/>
        <v>1</v>
      </c>
      <c r="D765" s="7">
        <f ca="1">IF($B765 = 1 + N("Presidente"),
    127,
    IF($B765 = 2 + N("Vice-Presidente"),
        72,
        IF($B765 = 3 + N("Secretária bilíngue"),
            13,
            RANDBETWEEN(5,COUNT(Name!$A:$A) + 1)
        )
    )
)</f>
        <v>210</v>
      </c>
      <c r="E765" s="7" t="str">
        <f ca="1" xml:space="preserve">
VLOOKUP(
  $D765,
  Name!$A:$B,
  2,
  FALSE
)
&amp; " " &amp;
IF($B765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Frois Badu</v>
      </c>
      <c r="F765" s="7">
        <v>2</v>
      </c>
      <c r="G765" s="7" t="str" cm="1">
        <f t="array" aca="1" ref="G765" ca="1">VLOOKUP(INDEX(States!$B:$B,RANDBETWEEN(2,COUNTA(States!$A:$A)),1),States!$B:$C,2,FALSE)</f>
        <v>braga</v>
      </c>
      <c r="H765" s="7" t="str">
        <f ca="1">VLOOKUP($D765,Name!$A:$C,3,FALSE)</f>
        <v>M</v>
      </c>
      <c r="I765" s="7" cm="1">
        <f t="array" aca="1" ref="I765" ca="1">INDEX('Marital status'!$A:$A,RANDBETWEEN(2,COUNTA('Marital status'!$A:$A)),1)</f>
        <v>6</v>
      </c>
      <c r="J765" s="7">
        <f t="shared" ca="1" si="112"/>
        <v>2</v>
      </c>
      <c r="K765" s="8">
        <f t="shared" ca="1" si="113"/>
        <v>33644</v>
      </c>
      <c r="L765" s="6">
        <f t="shared" ca="1" si="114"/>
        <v>5</v>
      </c>
      <c r="M765" s="7">
        <f ca="1" xml:space="preserve">
  IF(OR($N765 = 2, $N765 = 3, $N765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65" s="6">
        <f t="shared" ca="1" si="115"/>
        <v>8</v>
      </c>
      <c r="O765" s="7" t="str">
        <f ca="1">VLOOKUP($N765,Roles!$A:$B,2,FALSE)</f>
        <v>Analyst</v>
      </c>
      <c r="P765" s="6">
        <f t="shared" ca="1" si="116"/>
        <v>4</v>
      </c>
      <c r="Q765" s="8">
        <f ca="1" xml:space="preserve">
IF(
  OR(
    $N765=5,$N765=6,$N765=7,$N765=8,$N765=14
  ),
  36161,
  IF(
     (
      (TODAY() - $K765) / 365
     ) &lt; 19,
      TODAY(),
      RANDBETWEEN(36161,TODAY())
  )
)</f>
        <v>36161</v>
      </c>
      <c r="R765" s="6">
        <f ca="1">RANDBETWEEN(2,COUNTA('Recruitment source'!$A:$A))</f>
        <v>6</v>
      </c>
      <c r="S765" s="8" t="e">
        <f t="shared" ca="1" si="117"/>
        <v>#N/A</v>
      </c>
      <c r="T765" s="6" t="e">
        <f t="shared" ca="1" si="118"/>
        <v>#N/A</v>
      </c>
      <c r="U765" s="6">
        <f t="shared" ca="1" si="119"/>
        <v>2</v>
      </c>
      <c r="V765" s="1">
        <f ca="1" xml:space="preserve">
IF($N765 = 5 + N("Presidente"),
    27000,
    IF($N765 = 6 + N("Vice-presidente"),
        23000,
        IF(OR($N765 = 8, $N765= 13, $N765 = 12) + N("Secretária bilíngue ou coordenador ou especialista"),
            8000,
            IF($N765 = 7 + N("Diretor"),
                15000,
                IF($N765 = 14 + N("Gerente"),
                    12000,
                    IF($N765 = 9 + N("Estagiário"),
                        705,
                        IF($N765 = 10 + N("Trainee"),
                            805,
                            IF($N765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IF($L765 = 7,
  500,
  IF($L765 = 8,
    1000,
    IF($L765 = 9,
      1500,
      IF($L765 = 10,
        2000,
        0
      )
    )
  )
)
+
N("Adicional no salário por área")
+
IF($M765 = 14 + N("Tecnologia da Informação"),
  120,
  IF($M765 = 16 + N("Vendas"),
    110,
    IF($M765 = 15 + N("Jurídico"),
      100,
      IF(OR($M765 = 8, $M765 = 9, $M765 = 11) + N("Recursos humanos ou comercial ou comunicação e marketing"),
        80,
        0
      )
    )
  )
)
+
N("Adicionando pegadinha")
+
IF(AND($M765 = 16, $L765 = 9, $N765 = 11) + N("Se for de vendas, com mestrado, analista sênior"),
  IF($J765 = 5,
    100,
    0
  )
  +
  IF($H765 = "M",
    200,
    0
  ),
  0
)</f>
        <v>8000</v>
      </c>
    </row>
    <row r="766" spans="1:22" x14ac:dyDescent="0.2">
      <c r="A766" s="7" cm="1">
        <f t="array" aca="1" ref="A766" ca="1">INDEX(Companies!$A:$A,RANDBETWEEN(2,COUNTA(Companies!$A:$A)),1)</f>
        <v>2</v>
      </c>
      <c r="B766" s="5">
        <f t="shared" si="110"/>
        <v>765</v>
      </c>
      <c r="C766" s="6">
        <f t="shared" ca="1" si="111"/>
        <v>1</v>
      </c>
      <c r="D766" s="7">
        <f ca="1">IF($B766 = 1 + N("Presidente"),
    127,
    IF($B766 = 2 + N("Vice-Presidente"),
        72,
        IF($B766 = 3 + N("Secretária bilíngue"),
            13,
            RANDBETWEEN(5,COUNT(Name!$A:$A) + 1)
        )
    )
)</f>
        <v>239</v>
      </c>
      <c r="E766" s="7" t="str">
        <f ca="1" xml:space="preserve">
VLOOKUP(
  $D766,
  Name!$A:$B,
  2,
  FALSE
)
&amp; " " &amp;
IF($B766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Evangelista Batista</v>
      </c>
      <c r="F766" s="7">
        <v>2</v>
      </c>
      <c r="G766" s="7" t="str" cm="1">
        <f t="array" aca="1" ref="G766" ca="1">VLOOKUP(INDEX(States!$B:$B,RANDBETWEEN(2,COUNTA(States!$A:$A)),1),States!$B:$C,2,FALSE)</f>
        <v xml:space="preserve"> ÉVORA</v>
      </c>
      <c r="H766" s="7" t="str">
        <f ca="1">VLOOKUP($D766,Name!$A:$C,3,FALSE)</f>
        <v>M</v>
      </c>
      <c r="I766" s="7" cm="1">
        <f t="array" aca="1" ref="I766" ca="1">INDEX('Marital status'!$A:$A,RANDBETWEEN(2,COUNTA('Marital status'!$A:$A)),1)</f>
        <v>2</v>
      </c>
      <c r="J766" s="7">
        <f t="shared" ca="1" si="112"/>
        <v>7</v>
      </c>
      <c r="K766" s="8">
        <f t="shared" ca="1" si="113"/>
        <v>27070</v>
      </c>
      <c r="L766" s="6">
        <f t="shared" ca="1" si="114"/>
        <v>4</v>
      </c>
      <c r="M766" s="7">
        <f ca="1" xml:space="preserve">
  IF(OR($N766 = 2, $N766 = 3, $N766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766" s="6">
        <f t="shared" ca="1" si="115"/>
        <v>6</v>
      </c>
      <c r="O766" s="7" t="str">
        <f ca="1">VLOOKUP($N766,Roles!$A:$B,2,FALSE)</f>
        <v>Intern</v>
      </c>
      <c r="P766" s="6" t="e">
        <f t="shared" ca="1" si="116"/>
        <v>#N/A</v>
      </c>
      <c r="Q766" s="8">
        <f ca="1" xml:space="preserve">
IF(
  OR(
    $N766=5,$N766=6,$N766=7,$N766=8,$N766=14
  ),
  36161,
  IF(
     (
      (TODAY() - $K766) / 365
     ) &lt; 19,
      TODAY(),
      RANDBETWEEN(36161,TODAY())
  )
)</f>
        <v>36161</v>
      </c>
      <c r="R766" s="6">
        <f ca="1">RANDBETWEEN(2,COUNTA('Recruitment source'!$A:$A))</f>
        <v>10</v>
      </c>
      <c r="S766" s="8" t="e">
        <f t="shared" ca="1" si="117"/>
        <v>#N/A</v>
      </c>
      <c r="T766" s="6" t="e">
        <f t="shared" ca="1" si="118"/>
        <v>#N/A</v>
      </c>
      <c r="U766" s="6">
        <f t="shared" ca="1" si="119"/>
        <v>5</v>
      </c>
      <c r="V766" s="1">
        <f ca="1" xml:space="preserve">
IF($N766 = 5 + N("Presidente"),
    27000,
    IF($N766 = 6 + N("Vice-presidente"),
        23000,
        IF(OR($N766 = 8, $N766= 13, $N766 = 12) + N("Secretária bilíngue ou coordenador ou especialista"),
            8000,
            IF($N766 = 7 + N("Diretor"),
                15000,
                IF($N766 = 14 + N("Gerente"),
                    12000,
                    IF($N766 = 9 + N("Estagiário"),
                        705,
                        IF($N766 = 10 + N("Trainee"),
                            805,
                            IF($N766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IF($L766 = 7,
  500,
  IF($L766 = 8,
    1000,
    IF($L766 = 9,
      1500,
      IF($L766 = 10,
        2000,
        0
      )
    )
  )
)
+
N("Adicional no salário por área")
+
IF($M766 = 14 + N("Tecnologia da Informação"),
  120,
  IF($M766 = 16 + N("Vendas"),
    110,
    IF($M766 = 15 + N("Jurídico"),
      100,
      IF(OR($M766 = 8, $M766 = 9, $M766 = 11) + N("Recursos humanos ou comercial ou comunicação e marketing"),
        80,
        0
      )
    )
  )
)
+
N("Adicionando pegadinha")
+
IF(AND($M766 = 16, $L766 = 9, $N766 = 11) + N("Se for de vendas, com mestrado, analista sênior"),
  IF($J766 = 5,
    100,
    0
  )
  +
  IF($H766 = "M",
    200,
    0
  ),
  0
)</f>
        <v>23080</v>
      </c>
    </row>
    <row r="767" spans="1:22" x14ac:dyDescent="0.2">
      <c r="A767" s="7" cm="1">
        <f t="array" aca="1" ref="A767" ca="1">INDEX(Companies!$A:$A,RANDBETWEEN(2,COUNTA(Companies!$A:$A)),1)</f>
        <v>2</v>
      </c>
      <c r="B767" s="5">
        <f t="shared" si="110"/>
        <v>766</v>
      </c>
      <c r="C767" s="6">
        <f t="shared" ca="1" si="111"/>
        <v>1</v>
      </c>
      <c r="D767" s="7">
        <f ca="1">IF($B767 = 1 + N("Presidente"),
    127,
    IF($B767 = 2 + N("Vice-Presidente"),
        72,
        IF($B767 = 3 + N("Secretária bilíngue"),
            13,
            RANDBETWEEN(5,COUNT(Name!$A:$A) + 1)
        )
    )
)</f>
        <v>108</v>
      </c>
      <c r="E767" s="7" t="str">
        <f ca="1" xml:space="preserve">
VLOOKUP(
  $D767,
  Name!$A:$B,
  2,
  FALSE
)
&amp; " " &amp;
IF($B767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Dias Cardoso</v>
      </c>
      <c r="F767" s="7">
        <v>2</v>
      </c>
      <c r="G767" s="7" t="str" cm="1">
        <f t="array" aca="1" ref="G767" ca="1">VLOOKUP(INDEX(States!$B:$B,RANDBETWEEN(2,COUNTA(States!$A:$A)),1),States!$B:$C,2,FALSE)</f>
        <v>Castelo Branco</v>
      </c>
      <c r="H767" s="7" t="str">
        <f ca="1">VLOOKUP($D767,Name!$A:$C,3,FALSE)</f>
        <v>M</v>
      </c>
      <c r="I767" s="7" cm="1">
        <f t="array" aca="1" ref="I767" ca="1">INDEX('Marital status'!$A:$A,RANDBETWEEN(2,COUNTA('Marital status'!$A:$A)),1)</f>
        <v>3</v>
      </c>
      <c r="J767" s="7">
        <f t="shared" ca="1" si="112"/>
        <v>2</v>
      </c>
      <c r="K767" s="8">
        <f t="shared" ca="1" si="113"/>
        <v>32599</v>
      </c>
      <c r="L767" s="6">
        <f t="shared" ca="1" si="114"/>
        <v>4</v>
      </c>
      <c r="M767" s="7">
        <f ca="1" xml:space="preserve">
  IF(OR($N767 = 2, $N767 = 3, $N767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767" s="6">
        <f t="shared" ca="1" si="115"/>
        <v>8</v>
      </c>
      <c r="O767" s="7" t="str">
        <f ca="1">VLOOKUP($N767,Roles!$A:$B,2,FALSE)</f>
        <v>Analyst</v>
      </c>
      <c r="P767" s="6">
        <f t="shared" ca="1" si="116"/>
        <v>2</v>
      </c>
      <c r="Q767" s="8">
        <f ca="1" xml:space="preserve">
IF(
  OR(
    $N767=5,$N767=6,$N767=7,$N767=8,$N767=14
  ),
  36161,
  IF(
     (
      (TODAY() - $K767) / 365
     ) &lt; 19,
      TODAY(),
      RANDBETWEEN(36161,TODAY())
  )
)</f>
        <v>36161</v>
      </c>
      <c r="R767" s="6">
        <f ca="1">RANDBETWEEN(2,COUNTA('Recruitment source'!$A:$A))</f>
        <v>7</v>
      </c>
      <c r="S767" s="8" t="e">
        <f t="shared" ca="1" si="117"/>
        <v>#N/A</v>
      </c>
      <c r="T767" s="6" t="e">
        <f t="shared" ca="1" si="118"/>
        <v>#N/A</v>
      </c>
      <c r="U767" s="6">
        <f t="shared" ca="1" si="119"/>
        <v>5</v>
      </c>
      <c r="V767" s="1">
        <f ca="1" xml:space="preserve">
IF($N767 = 5 + N("Presidente"),
    27000,
    IF($N767 = 6 + N("Vice-presidente"),
        23000,
        IF(OR($N767 = 8, $N767= 13, $N767 = 12) + N("Secretária bilíngue ou coordenador ou especialista"),
            8000,
            IF($N767 = 7 + N("Diretor"),
                15000,
                IF($N767 = 14 + N("Gerente"),
                    12000,
                    IF($N767 = 9 + N("Estagiário"),
                        705,
                        IF($N767 = 10 + N("Trainee"),
                            805,
                            IF($N767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IF($L767 = 7,
  500,
  IF($L767 = 8,
    1000,
    IF($L767 = 9,
      1500,
      IF($L767 = 10,
        2000,
        0
      )
    )
  )
)
+
N("Adicional no salário por área")
+
IF($M767 = 14 + N("Tecnologia da Informação"),
  120,
  IF($M767 = 16 + N("Vendas"),
    110,
    IF($M767 = 15 + N("Jurídico"),
      100,
      IF(OR($M767 = 8, $M767 = 9, $M767 = 11) + N("Recursos humanos ou comercial ou comunicação e marketing"),
        80,
        0
      )
    )
  )
)
+
N("Adicionando pegadinha")
+
IF(AND($M767 = 16, $L767 = 9, $N767 = 11) + N("Se for de vendas, com mestrado, analista sênior"),
  IF($J767 = 5,
    100,
    0
  )
  +
  IF($H767 = "M",
    200,
    0
  ),
  0
)</f>
        <v>8080</v>
      </c>
    </row>
    <row r="768" spans="1:22" x14ac:dyDescent="0.2">
      <c r="A768" s="7" cm="1">
        <f t="array" aca="1" ref="A768" ca="1">INDEX(Companies!$A:$A,RANDBETWEEN(2,COUNTA(Companies!$A:$A)),1)</f>
        <v>2</v>
      </c>
      <c r="B768" s="5">
        <f t="shared" si="110"/>
        <v>767</v>
      </c>
      <c r="C768" s="6">
        <f t="shared" ca="1" si="111"/>
        <v>1</v>
      </c>
      <c r="D768" s="7">
        <f ca="1">IF($B768 = 1 + N("Presidente"),
    127,
    IF($B768 = 2 + N("Vice-Presidente"),
        72,
        IF($B768 = 3 + N("Secretária bilíngue"),
            13,
            RANDBETWEEN(5,COUNT(Name!$A:$A) + 1)
        )
    )
)</f>
        <v>182</v>
      </c>
      <c r="E768" s="7" t="str">
        <f ca="1" xml:space="preserve">
VLOOKUP(
  $D768,
  Name!$A:$B,
  2,
  FALSE
)
&amp; " " &amp;
IF($B768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Saragoça Ildelfonso</v>
      </c>
      <c r="F768" s="7">
        <v>2</v>
      </c>
      <c r="G768" s="7" t="str" cm="1">
        <f t="array" aca="1" ref="G768" ca="1">VLOOKUP(INDEX(States!$B:$B,RANDBETWEEN(2,COUNTA(States!$A:$A)),1),States!$B:$C,2,FALSE)</f>
        <v>PORTO</v>
      </c>
      <c r="H768" s="7" t="str">
        <f ca="1">VLOOKUP($D768,Name!$A:$C,3,FALSE)</f>
        <v>F</v>
      </c>
      <c r="I768" s="7" cm="1">
        <f t="array" aca="1" ref="I768" ca="1">INDEX('Marital status'!$A:$A,RANDBETWEEN(2,COUNTA('Marital status'!$A:$A)),1)</f>
        <v>6</v>
      </c>
      <c r="J768" s="7">
        <f t="shared" ca="1" si="112"/>
        <v>2</v>
      </c>
      <c r="K768" s="8">
        <f t="shared" ca="1" si="113"/>
        <v>32386</v>
      </c>
      <c r="L768" s="6">
        <f t="shared" ca="1" si="114"/>
        <v>4</v>
      </c>
      <c r="M768" s="7">
        <f ca="1" xml:space="preserve">
  IF(OR($N768 = 2, $N768 = 3, $N768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768" s="6">
        <f t="shared" ca="1" si="115"/>
        <v>6</v>
      </c>
      <c r="O768" s="7" t="str">
        <f ca="1">VLOOKUP($N768,Roles!$A:$B,2,FALSE)</f>
        <v>Intern</v>
      </c>
      <c r="P768" s="6" t="e">
        <f t="shared" ca="1" si="116"/>
        <v>#N/A</v>
      </c>
      <c r="Q768" s="8">
        <f ca="1" xml:space="preserve">
IF(
  OR(
    $N768=5,$N768=6,$N768=7,$N768=8,$N768=14
  ),
  36161,
  IF(
     (
      (TODAY() - $K768) / 365
     ) &lt; 19,
      TODAY(),
      RANDBETWEEN(36161,TODAY())
  )
)</f>
        <v>36161</v>
      </c>
      <c r="R768" s="6">
        <f ca="1">RANDBETWEEN(2,COUNTA('Recruitment source'!$A:$A))</f>
        <v>9</v>
      </c>
      <c r="S768" s="8" t="e">
        <f t="shared" ca="1" si="117"/>
        <v>#N/A</v>
      </c>
      <c r="T768" s="6" t="e">
        <f t="shared" ca="1" si="118"/>
        <v>#N/A</v>
      </c>
      <c r="U768" s="6">
        <f t="shared" ca="1" si="119"/>
        <v>5</v>
      </c>
      <c r="V768" s="1">
        <f ca="1" xml:space="preserve">
IF($N768 = 5 + N("Presidente"),
    27000,
    IF($N768 = 6 + N("Vice-presidente"),
        23000,
        IF(OR($N768 = 8, $N768= 13, $N768 = 12) + N("Secretária bilíngue ou coordenador ou especialista"),
            8000,
            IF($N768 = 7 + N("Diretor"),
                15000,
                IF($N768 = 14 + N("Gerente"),
                    12000,
                    IF($N768 = 9 + N("Estagiário"),
                        705,
                        IF($N768 = 10 + N("Trainee"),
                            805,
                            IF($N768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IF($L768 = 7,
  500,
  IF($L768 = 8,
    1000,
    IF($L768 = 9,
      1500,
      IF($L768 = 10,
        2000,
        0
      )
    )
  )
)
+
N("Adicional no salário por área")
+
IF($M768 = 14 + N("Tecnologia da Informação"),
  120,
  IF($M768 = 16 + N("Vendas"),
    110,
    IF($M768 = 15 + N("Jurídico"),
      100,
      IF(OR($M768 = 8, $M768 = 9, $M768 = 11) + N("Recursos humanos ou comercial ou comunicação e marketing"),
        80,
        0
      )
    )
  )
)
+
N("Adicionando pegadinha")
+
IF(AND($M768 = 16, $L768 = 9, $N768 = 11) + N("Se for de vendas, com mestrado, analista sênior"),
  IF($J768 = 5,
    100,
    0
  )
  +
  IF($H768 = "M",
    200,
    0
  ),
  0
)</f>
        <v>23080</v>
      </c>
    </row>
    <row r="769" spans="1:22" x14ac:dyDescent="0.2">
      <c r="A769" s="7" cm="1">
        <f t="array" aca="1" ref="A769" ca="1">INDEX(Companies!$A:$A,RANDBETWEEN(2,COUNTA(Companies!$A:$A)),1)</f>
        <v>2</v>
      </c>
      <c r="B769" s="5">
        <f t="shared" si="110"/>
        <v>768</v>
      </c>
      <c r="C769" s="6">
        <f t="shared" ca="1" si="111"/>
        <v>1</v>
      </c>
      <c r="D769" s="7">
        <f ca="1">IF($B769 = 1 + N("Presidente"),
    127,
    IF($B769 = 2 + N("Vice-Presidente"),
        72,
        IF($B769 = 3 + N("Secretária bilíngue"),
            13,
            RANDBETWEEN(5,COUNT(Name!$A:$A) + 1)
        )
    )
)</f>
        <v>105</v>
      </c>
      <c r="E769" s="7" t="str">
        <f ca="1" xml:space="preserve">
VLOOKUP(
  $D769,
  Name!$A:$B,
  2,
  FALSE
)
&amp; " " &amp;
IF($B769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Abranches Freitas</v>
      </c>
      <c r="F769" s="7">
        <v>2</v>
      </c>
      <c r="G769" s="7" t="str" cm="1">
        <f t="array" aca="1" ref="G769" ca="1">VLOOKUP(INDEX(States!$B:$B,RANDBETWEEN(2,COUNTA(States!$A:$A)),1),States!$B:$C,2,FALSE)</f>
        <v>Coimbra</v>
      </c>
      <c r="H769" s="7" t="str">
        <f ca="1">VLOOKUP($D769,Name!$A:$C,3,FALSE)</f>
        <v>M</v>
      </c>
      <c r="I769" s="7" cm="1">
        <f t="array" aca="1" ref="I769" ca="1">INDEX('Marital status'!$A:$A,RANDBETWEEN(2,COUNTA('Marital status'!$A:$A)),1)</f>
        <v>4</v>
      </c>
      <c r="J769" s="7">
        <f t="shared" ca="1" si="112"/>
        <v>2</v>
      </c>
      <c r="K769" s="8">
        <f t="shared" ca="1" si="113"/>
        <v>37994</v>
      </c>
      <c r="L769" s="6">
        <f t="shared" ca="1" si="114"/>
        <v>4</v>
      </c>
      <c r="M769" s="7">
        <f ca="1" xml:space="preserve">
  IF(OR($N769 = 2, $N769 = 3, $N769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69" s="6">
        <f t="shared" ca="1" si="115"/>
        <v>8</v>
      </c>
      <c r="O769" s="7" t="str">
        <f ca="1">VLOOKUP($N769,Roles!$A:$B,2,FALSE)</f>
        <v>Analyst</v>
      </c>
      <c r="P769" s="6">
        <f t="shared" ca="1" si="116"/>
        <v>2</v>
      </c>
      <c r="Q769" s="8">
        <f ca="1" xml:space="preserve">
IF(
  OR(
    $N769=5,$N769=6,$N769=7,$N769=8,$N769=14
  ),
  36161,
  IF(
     (
      (TODAY() - $K769) / 365
     ) &lt; 19,
      TODAY(),
      RANDBETWEEN(36161,TODAY())
  )
)</f>
        <v>36161</v>
      </c>
      <c r="R769" s="6">
        <f ca="1">RANDBETWEEN(2,COUNTA('Recruitment source'!$A:$A))</f>
        <v>11</v>
      </c>
      <c r="S769" s="8" t="e">
        <f t="shared" ca="1" si="117"/>
        <v>#N/A</v>
      </c>
      <c r="T769" s="6" t="e">
        <f t="shared" ca="1" si="118"/>
        <v>#N/A</v>
      </c>
      <c r="U769" s="6">
        <f t="shared" ca="1" si="119"/>
        <v>5</v>
      </c>
      <c r="V769" s="1">
        <f ca="1" xml:space="preserve">
IF($N769 = 5 + N("Presidente"),
    27000,
    IF($N769 = 6 + N("Vice-presidente"),
        23000,
        IF(OR($N769 = 8, $N769= 13, $N769 = 12) + N("Secretária bilíngue ou coordenador ou especialista"),
            8000,
            IF($N769 = 7 + N("Diretor"),
                15000,
                IF($N769 = 14 + N("Gerente"),
                    12000,
                    IF($N769 = 9 + N("Estagiário"),
                        705,
                        IF($N769 = 10 + N("Trainee"),
                            805,
                            IF($N769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IF($L769 = 7,
  500,
  IF($L769 = 8,
    1000,
    IF($L769 = 9,
      1500,
      IF($L769 = 10,
        2000,
        0
      )
    )
  )
)
+
N("Adicional no salário por área")
+
IF($M769 = 14 + N("Tecnologia da Informação"),
  120,
  IF($M769 = 16 + N("Vendas"),
    110,
    IF($M769 = 15 + N("Jurídico"),
      100,
      IF(OR($M769 = 8, $M769 = 9, $M769 = 11) + N("Recursos humanos ou comercial ou comunicação e marketing"),
        80,
        0
      )
    )
  )
)
+
N("Adicionando pegadinha")
+
IF(AND($M769 = 16, $L769 = 9, $N769 = 11) + N("Se for de vendas, com mestrado, analista sênior"),
  IF($J769 = 5,
    100,
    0
  )
  +
  IF($H769 = "M",
    200,
    0
  ),
  0
)</f>
        <v>8000</v>
      </c>
    </row>
    <row r="770" spans="1:22" x14ac:dyDescent="0.2">
      <c r="A770" s="7" cm="1">
        <f t="array" aca="1" ref="A770" ca="1">INDEX(Companies!$A:$A,RANDBETWEEN(2,COUNTA(Companies!$A:$A)),1)</f>
        <v>2</v>
      </c>
      <c r="B770" s="5">
        <f t="shared" si="110"/>
        <v>769</v>
      </c>
      <c r="C770" s="6">
        <f t="shared" ca="1" si="111"/>
        <v>1</v>
      </c>
      <c r="D770" s="7">
        <f ca="1">IF($B770 = 1 + N("Presidente"),
    127,
    IF($B770 = 2 + N("Vice-Presidente"),
        72,
        IF($B770 = 3 + N("Secretária bilíngue"),
            13,
            RANDBETWEEN(5,COUNT(Name!$A:$A) + 1)
        )
    )
)</f>
        <v>45</v>
      </c>
      <c r="E770" s="7" t="str">
        <f ca="1" xml:space="preserve">
VLOOKUP(
  $D770,
  Name!$A:$B,
  2,
  FALSE
)
&amp; " " &amp;
IF($B770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Ricci Bermudes</v>
      </c>
      <c r="F770" s="7">
        <v>2</v>
      </c>
      <c r="G770" s="7" t="str" cm="1">
        <f t="array" aca="1" ref="G770" ca="1">VLOOKUP(INDEX(States!$B:$B,RANDBETWEEN(2,COUNTA(States!$A:$A)),1),States!$B:$C,2,FALSE)</f>
        <v>Viana do Castelo</v>
      </c>
      <c r="H770" s="7" t="str">
        <f ca="1">VLOOKUP($D770,Name!$A:$C,3,FALSE)</f>
        <v>F</v>
      </c>
      <c r="I770" s="7" cm="1">
        <f t="array" aca="1" ref="I770" ca="1">INDEX('Marital status'!$A:$A,RANDBETWEEN(2,COUNTA('Marital status'!$A:$A)),1)</f>
        <v>2</v>
      </c>
      <c r="J770" s="7">
        <f t="shared" ca="1" si="112"/>
        <v>4</v>
      </c>
      <c r="K770" s="8">
        <f t="shared" ca="1" si="113"/>
        <v>28316</v>
      </c>
      <c r="L770" s="6">
        <f t="shared" ca="1" si="114"/>
        <v>4</v>
      </c>
      <c r="M770" s="7">
        <f ca="1" xml:space="preserve">
  IF(OR($N770 = 2, $N770 = 3, $N770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70" s="6">
        <f t="shared" ca="1" si="115"/>
        <v>6</v>
      </c>
      <c r="O770" s="7" t="str">
        <f ca="1">VLOOKUP($N770,Roles!$A:$B,2,FALSE)</f>
        <v>Intern</v>
      </c>
      <c r="P770" s="6" t="e">
        <f t="shared" ca="1" si="116"/>
        <v>#N/A</v>
      </c>
      <c r="Q770" s="8">
        <f ca="1" xml:space="preserve">
IF(
  OR(
    $N770=5,$N770=6,$N770=7,$N770=8,$N770=14
  ),
  36161,
  IF(
     (
      (TODAY() - $K770) / 365
     ) &lt; 19,
      TODAY(),
      RANDBETWEEN(36161,TODAY())
  )
)</f>
        <v>36161</v>
      </c>
      <c r="R770" s="6">
        <f ca="1">RANDBETWEEN(2,COUNTA('Recruitment source'!$A:$A))</f>
        <v>4</v>
      </c>
      <c r="S770" s="8" t="e">
        <f t="shared" ca="1" si="117"/>
        <v>#N/A</v>
      </c>
      <c r="T770" s="6" t="e">
        <f t="shared" ca="1" si="118"/>
        <v>#N/A</v>
      </c>
      <c r="U770" s="6">
        <f t="shared" ca="1" si="119"/>
        <v>5</v>
      </c>
      <c r="V770" s="1">
        <f ca="1" xml:space="preserve">
IF($N770 = 5 + N("Presidente"),
    27000,
    IF($N770 = 6 + N("Vice-presidente"),
        23000,
        IF(OR($N770 = 8, $N770= 13, $N770 = 12) + N("Secretária bilíngue ou coordenador ou especialista"),
            8000,
            IF($N770 = 7 + N("Diretor"),
                15000,
                IF($N770 = 14 + N("Gerente"),
                    12000,
                    IF($N770 = 9 + N("Estagiário"),
                        705,
                        IF($N770 = 10 + N("Trainee"),
                            805,
                            IF($N770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IF($L770 = 7,
  500,
  IF($L770 = 8,
    1000,
    IF($L770 = 9,
      1500,
      IF($L770 = 10,
        2000,
        0
      )
    )
  )
)
+
N("Adicional no salário por área")
+
IF($M770 = 14 + N("Tecnologia da Informação"),
  120,
  IF($M770 = 16 + N("Vendas"),
    110,
    IF($M770 = 15 + N("Jurídico"),
      100,
      IF(OR($M770 = 8, $M770 = 9, $M770 = 11) + N("Recursos humanos ou comercial ou comunicação e marketing"),
        80,
        0
      )
    )
  )
)
+
N("Adicionando pegadinha")
+
IF(AND($M770 = 16, $L770 = 9, $N770 = 11) + N("Se for de vendas, com mestrado, analista sênior"),
  IF($J770 = 5,
    100,
    0
  )
  +
  IF($H770 = "M",
    200,
    0
  ),
  0
)</f>
        <v>23000</v>
      </c>
    </row>
    <row r="771" spans="1:22" x14ac:dyDescent="0.2">
      <c r="A771" s="7" cm="1">
        <f t="array" aca="1" ref="A771" ca="1">INDEX(Companies!$A:$A,RANDBETWEEN(2,COUNTA(Companies!$A:$A)),1)</f>
        <v>2</v>
      </c>
      <c r="B771" s="5">
        <f t="shared" ref="B771:B834" si="120">ROW() - 1</f>
        <v>770</v>
      </c>
      <c r="C771" s="6">
        <f t="shared" ref="C771:C834" ca="1" si="121">IF(ISNA($S771),1,0)</f>
        <v>1</v>
      </c>
      <c r="D771" s="7">
        <f ca="1">IF($B771 = 1 + N("Presidente"),
    127,
    IF($B771 = 2 + N("Vice-Presidente"),
        72,
        IF($B771 = 3 + N("Secretária bilíngue"),
            13,
            RANDBETWEEN(5,COUNT(Name!$A:$A) + 1)
        )
    )
)</f>
        <v>259</v>
      </c>
      <c r="E771" s="7" t="str">
        <f ca="1" xml:space="preserve">
VLOOKUP(
  $D771,
  Name!$A:$B,
  2,
  FALSE
)
&amp; " " &amp;
IF($B771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Caruso Rossi</v>
      </c>
      <c r="F771" s="7">
        <v>2</v>
      </c>
      <c r="G771" s="7" t="str" cm="1">
        <f t="array" aca="1" ref="G771" ca="1">VLOOKUP(INDEX(States!$B:$B,RANDBETWEEN(2,COUNTA(States!$A:$A)),1),States!$B:$C,2,FALSE)</f>
        <v>Leiria</v>
      </c>
      <c r="H771" s="7" t="str">
        <f ca="1">VLOOKUP($D771,Name!$A:$C,3,FALSE)</f>
        <v>F</v>
      </c>
      <c r="I771" s="7" cm="1">
        <f t="array" aca="1" ref="I771" ca="1">INDEX('Marital status'!$A:$A,RANDBETWEEN(2,COUNTA('Marital status'!$A:$A)),1)</f>
        <v>2</v>
      </c>
      <c r="J771" s="7">
        <f t="shared" ref="J771:J834" ca="1" si="122" xml:space="preserve">
IF(AND($N771 &gt;= 2, $N771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771" s="8">
        <f t="shared" ref="K771:K834" ca="1" si="123" xml:space="preserve">
IF($N771 = 5 + N("CEO"),
    TODAY() - 16340,
    IF($N771 = 8 + N("Secretary"),
        RANDBETWEEN(TODAY() - 12418.5, TODAY()-6574.5),
        IF(OR($N771 = 7, $N771 = 14),
            RANDBETWEEN(TODAY() - 16071, TODAY() - 8766),
            IF(OR($N771 = 13, $N771 = 12, $N771 = 11),
                RANDBETWEEN(TODAY() - 27393.75, TODAY() - 12783.75),
                RANDBETWEEN(TODAY() - 27393.75, TODAY()-10957.5)
            )
        )
    )
)</f>
        <v>37947</v>
      </c>
      <c r="L771" s="6">
        <f t="shared" ref="L771:L834" ca="1" si="124" xml:space="preserve">
IF(OR($N771 = 2, $N771 = 3) + N("Se for presidente ou vice-presidente"),
    7 + N("Doutor"),
    IF($N771 = 4 + N("Se for diretor"),
        RANDBETWEEN(5,7) + N("Graduate school or Master’s degree or Doctorate"),
        IF($N771 = 11 + N("Se for gerente"),
            RANDBETWEEN(4,6) + N("Undergraduate degree or Graduate school or Master’s degree"),
            IF(AND($N771 &gt;= 8, $N771 &lt;= 10) + N("If coordinator or specialist or analyst"),
                RANDBETWEEN(4,5),
                4
            )
        )
    )
)</f>
        <v>5</v>
      </c>
      <c r="M771" s="7">
        <f ca="1" xml:space="preserve">
  IF(OR($N771 = 2, $N771 = 3, $N771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71" s="6">
        <f t="shared" ref="N771:N834" ca="1" si="125" xml:space="preserve">
IF($B771 = 1 + N("Se matrícula for 1"),
  2 + N("Presidente"),
  IF($B771 = 2 + N("Se matrícula for 2"),
    3 + N("Vice-presidente"),
    IF($B771 = 3 + N("Se matrícula for 3"),
      5 + N("Secretária bilíngue"),
      IF(AND($B771 &gt;= 4, $B771 &lt;=14),
        4 + N("Diretor"),
        IF(AND($B771 &gt;= 15, $B771 &lt;= 25),
          11 + N("Manager"),
          IF(AND($B771 &gt;= 26, $B771 &lt;= 36),
            10 + N("Coordinador"),
            IF(AND($B771 &gt;= 37, $B771 &lt;= 47),
              9 + N("Especialista"),
                IF(MOD($B771,2) = 0,
                  8 + N("Analista"),
                  RANDBETWEEN(6,7) + N("Estagiário ou Trainee")
                )
            )
          )
        )
      )
    )
  )
)</f>
        <v>8</v>
      </c>
      <c r="O771" s="7" t="str">
        <f ca="1">VLOOKUP($N771,Roles!$A:$B,2,FALSE)</f>
        <v>Analyst</v>
      </c>
      <c r="P771" s="6">
        <f t="shared" ref="P771:P834" ca="1" si="126" xml:space="preserve">
IF($N771 =8 + N("Analyst"),
    RANDBETWEEN(2, 4) + N("Jr, Pleno, Sr"),
    NA()
)</f>
        <v>3</v>
      </c>
      <c r="Q771" s="8">
        <f ca="1" xml:space="preserve">
IF(
  OR(
    $N771=5,$N771=6,$N771=7,$N771=8,$N771=14
  ),
  36161,
  IF(
     (
      (TODAY() - $K771) / 365
     ) &lt; 19,
      TODAY(),
      RANDBETWEEN(36161,TODAY())
  )
)</f>
        <v>36161</v>
      </c>
      <c r="R771" s="6">
        <f ca="1">RANDBETWEEN(2,COUNTA('Recruitment source'!$A:$A))</f>
        <v>3</v>
      </c>
      <c r="S771" s="8" t="e">
        <f t="shared" ref="S771:S834" ca="1" si="127" xml:space="preserve">
IF(MOD(
     ROW(),111
   )=0,
   RANDBETWEEN($Q771 + 1,TODAY() - 1),NA()
)</f>
        <v>#N/A</v>
      </c>
      <c r="T771" s="6" t="e">
        <f t="shared" ref="T771:T834" ca="1" si="128" xml:space="preserve">
IF(
  ISNA(S771),
  NA(),
  RANDBETWEEN(2,IF($H771="F",10,9))
)</f>
        <v>#N/A</v>
      </c>
      <c r="U771" s="6">
        <f t="shared" ref="U771:U834" ca="1" si="129" xml:space="preserve">
IF(
 ISNA($S771),
 IF(
   $N771 = 2,
   5,
   IF(
     OR($N771=3,$N771=4,$N771=5),
     RANDBETWEEN(4,5),
     IF(
       OR($N771=11,$N771=12),
       RANDBETWEEN(3,5),
       RANDBETWEEN(2,5)
     )
   )
 ),
 RANDBETWEEN(1,3)
)</f>
        <v>4</v>
      </c>
      <c r="V771" s="1">
        <f ca="1" xml:space="preserve">
IF($N771 = 5 + N("Presidente"),
    27000,
    IF($N771 = 6 + N("Vice-presidente"),
        23000,
        IF(OR($N771 = 8, $N771= 13, $N771 = 12) + N("Secretária bilíngue ou coordenador ou especialista"),
            8000,
            IF($N771 = 7 + N("Diretor"),
                15000,
                IF($N771 = 14 + N("Gerente"),
                    12000,
                    IF($N771 = 9 + N("Estagiário"),
                        705,
                        IF($N771 = 10 + N("Trainee"),
                            805,
                            IF($N771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IF($L771 = 7,
  500,
  IF($L771 = 8,
    1000,
    IF($L771 = 9,
      1500,
      IF($L771 = 10,
        2000,
        0
      )
    )
  )
)
+
N("Adicional no salário por área")
+
IF($M771 = 14 + N("Tecnologia da Informação"),
  120,
  IF($M771 = 16 + N("Vendas"),
    110,
    IF($M771 = 15 + N("Jurídico"),
      100,
      IF(OR($M771 = 8, $M771 = 9, $M771 = 11) + N("Recursos humanos ou comercial ou comunicação e marketing"),
        80,
        0
      )
    )
  )
)
+
N("Adicionando pegadinha")
+
IF(AND($M771 = 16, $L771 = 9, $N771 = 11) + N("Se for de vendas, com mestrado, analista sênior"),
  IF($J771 = 5,
    100,
    0
  )
  +
  IF($H771 = "M",
    200,
    0
  ),
  0
)</f>
        <v>8000</v>
      </c>
    </row>
    <row r="772" spans="1:22" x14ac:dyDescent="0.2">
      <c r="A772" s="7" cm="1">
        <f t="array" aca="1" ref="A772" ca="1">INDEX(Companies!$A:$A,RANDBETWEEN(2,COUNTA(Companies!$A:$A)),1)</f>
        <v>2</v>
      </c>
      <c r="B772" s="5">
        <f t="shared" si="120"/>
        <v>771</v>
      </c>
      <c r="C772" s="6">
        <f t="shared" ca="1" si="121"/>
        <v>1</v>
      </c>
      <c r="D772" s="7">
        <f ca="1">IF($B772 = 1 + N("Presidente"),
    127,
    IF($B772 = 2 + N("Vice-Presidente"),
        72,
        IF($B772 = 3 + N("Secretária bilíngue"),
            13,
            RANDBETWEEN(5,COUNT(Name!$A:$A) + 1)
        )
    )
)</f>
        <v>171</v>
      </c>
      <c r="E772" s="7" t="str">
        <f ca="1" xml:space="preserve">
VLOOKUP(
  $D772,
  Name!$A:$B,
  2,
  FALSE
)
&amp; " " &amp;
IF($B772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Moura Caminha</v>
      </c>
      <c r="F772" s="7">
        <v>2</v>
      </c>
      <c r="G772" s="7" t="str" cm="1">
        <f t="array" aca="1" ref="G772" ca="1">VLOOKUP(INDEX(States!$B:$B,RANDBETWEEN(2,COUNTA(States!$A:$A)),1),States!$B:$C,2,FALSE)</f>
        <v xml:space="preserve"> Setúbal </v>
      </c>
      <c r="H772" s="7" t="str">
        <f ca="1">VLOOKUP($D772,Name!$A:$C,3,FALSE)</f>
        <v>F</v>
      </c>
      <c r="I772" s="7" cm="1">
        <f t="array" aca="1" ref="I772" ca="1">INDEX('Marital status'!$A:$A,RANDBETWEEN(2,COUNTA('Marital status'!$A:$A)),1)</f>
        <v>5</v>
      </c>
      <c r="J772" s="7">
        <f t="shared" ca="1" si="122"/>
        <v>2</v>
      </c>
      <c r="K772" s="8">
        <f t="shared" ca="1" si="123"/>
        <v>31449</v>
      </c>
      <c r="L772" s="6">
        <f t="shared" ca="1" si="124"/>
        <v>4</v>
      </c>
      <c r="M772" s="7">
        <f ca="1" xml:space="preserve">
  IF(OR($N772 = 2, $N772 = 3, $N772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72" s="6">
        <f t="shared" ca="1" si="125"/>
        <v>7</v>
      </c>
      <c r="O772" s="7" t="str">
        <f ca="1">VLOOKUP($N772,Roles!$A:$B,2,FALSE)</f>
        <v>Trainee</v>
      </c>
      <c r="P772" s="6" t="e">
        <f t="shared" ca="1" si="126"/>
        <v>#N/A</v>
      </c>
      <c r="Q772" s="8">
        <f ca="1" xml:space="preserve">
IF(
  OR(
    $N772=5,$N772=6,$N772=7,$N772=8,$N772=14
  ),
  36161,
  IF(
     (
      (TODAY() - $K772) / 365
     ) &lt; 19,
      TODAY(),
      RANDBETWEEN(36161,TODAY())
  )
)</f>
        <v>36161</v>
      </c>
      <c r="R772" s="6">
        <f ca="1">RANDBETWEEN(2,COUNTA('Recruitment source'!$A:$A))</f>
        <v>12</v>
      </c>
      <c r="S772" s="8" t="e">
        <f t="shared" ca="1" si="127"/>
        <v>#N/A</v>
      </c>
      <c r="T772" s="6" t="e">
        <f t="shared" ca="1" si="128"/>
        <v>#N/A</v>
      </c>
      <c r="U772" s="6">
        <f t="shared" ca="1" si="129"/>
        <v>4</v>
      </c>
      <c r="V772" s="1">
        <f ca="1" xml:space="preserve">
IF($N772 = 5 + N("Presidente"),
    27000,
    IF($N772 = 6 + N("Vice-presidente"),
        23000,
        IF(OR($N772 = 8, $N772= 13, $N772 = 12) + N("Secretária bilíngue ou coordenador ou especialista"),
            8000,
            IF($N772 = 7 + N("Diretor"),
                15000,
                IF($N772 = 14 + N("Gerente"),
                    12000,
                    IF($N772 = 9 + N("Estagiário"),
                        705,
                        IF($N772 = 10 + N("Trainee"),
                            805,
                            IF($N772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IF($L772 = 7,
  500,
  IF($L772 = 8,
    1000,
    IF($L772 = 9,
      1500,
      IF($L772 = 10,
        2000,
        0
      )
    )
  )
)
+
N("Adicional no salário por área")
+
IF($M772 = 14 + N("Tecnologia da Informação"),
  120,
  IF($M772 = 16 + N("Vendas"),
    110,
    IF($M772 = 15 + N("Jurídico"),
      100,
      IF(OR($M772 = 8, $M772 = 9, $M772 = 11) + N("Recursos humanos ou comercial ou comunicação e marketing"),
        80,
        0
      )
    )
  )
)
+
N("Adicionando pegadinha")
+
IF(AND($M772 = 16, $L772 = 9, $N772 = 11) + N("Se for de vendas, com mestrado, analista sênior"),
  IF($J772 = 5,
    100,
    0
  )
  +
  IF($H772 = "M",
    200,
    0
  ),
  0
)</f>
        <v>15000</v>
      </c>
    </row>
    <row r="773" spans="1:22" x14ac:dyDescent="0.2">
      <c r="A773" s="7" cm="1">
        <f t="array" aca="1" ref="A773" ca="1">INDEX(Companies!$A:$A,RANDBETWEEN(2,COUNTA(Companies!$A:$A)),1)</f>
        <v>2</v>
      </c>
      <c r="B773" s="5">
        <f t="shared" si="120"/>
        <v>772</v>
      </c>
      <c r="C773" s="6">
        <f t="shared" ca="1" si="121"/>
        <v>1</v>
      </c>
      <c r="D773" s="7">
        <f ca="1">IF($B773 = 1 + N("Presidente"),
    127,
    IF($B773 = 2 + N("Vice-Presidente"),
        72,
        IF($B773 = 3 + N("Secretária bilíngue"),
            13,
            RANDBETWEEN(5,COUNT(Name!$A:$A) + 1)
        )
    )
)</f>
        <v>125</v>
      </c>
      <c r="E773" s="7" t="str">
        <f ca="1" xml:space="preserve">
VLOOKUP(
  $D773,
  Name!$A:$B,
  2,
  FALSE
)
&amp; " " &amp;
IF($B773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Fernandes Mendes</v>
      </c>
      <c r="F773" s="7">
        <v>2</v>
      </c>
      <c r="G773" s="7" t="str" cm="1">
        <f t="array" aca="1" ref="G773" ca="1">VLOOKUP(INDEX(States!$B:$B,RANDBETWEEN(2,COUNTA(States!$A:$A)),1),States!$B:$C,2,FALSE)</f>
        <v>Guarda</v>
      </c>
      <c r="H773" s="7" t="str">
        <f ca="1">VLOOKUP($D773,Name!$A:$C,3,FALSE)</f>
        <v>M</v>
      </c>
      <c r="I773" s="7" cm="1">
        <f t="array" aca="1" ref="I773" ca="1">INDEX('Marital status'!$A:$A,RANDBETWEEN(2,COUNTA('Marital status'!$A:$A)),1)</f>
        <v>2</v>
      </c>
      <c r="J773" s="7">
        <f t="shared" ca="1" si="122"/>
        <v>2</v>
      </c>
      <c r="K773" s="8">
        <f t="shared" ca="1" si="123"/>
        <v>37711</v>
      </c>
      <c r="L773" s="6">
        <f t="shared" ca="1" si="124"/>
        <v>4</v>
      </c>
      <c r="M773" s="7">
        <f ca="1" xml:space="preserve">
  IF(OR($N773 = 2, $N773 = 3, $N773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73" s="6">
        <f t="shared" ca="1" si="125"/>
        <v>8</v>
      </c>
      <c r="O773" s="7" t="str">
        <f ca="1">VLOOKUP($N773,Roles!$A:$B,2,FALSE)</f>
        <v>Analyst</v>
      </c>
      <c r="P773" s="6">
        <f t="shared" ca="1" si="126"/>
        <v>3</v>
      </c>
      <c r="Q773" s="8">
        <f ca="1" xml:space="preserve">
IF(
  OR(
    $N773=5,$N773=6,$N773=7,$N773=8,$N773=14
  ),
  36161,
  IF(
     (
      (TODAY() - $K773) / 365
     ) &lt; 19,
      TODAY(),
      RANDBETWEEN(36161,TODAY())
  )
)</f>
        <v>36161</v>
      </c>
      <c r="R773" s="6">
        <f ca="1">RANDBETWEEN(2,COUNTA('Recruitment source'!$A:$A))</f>
        <v>12</v>
      </c>
      <c r="S773" s="8" t="e">
        <f t="shared" ca="1" si="127"/>
        <v>#N/A</v>
      </c>
      <c r="T773" s="6" t="e">
        <f t="shared" ca="1" si="128"/>
        <v>#N/A</v>
      </c>
      <c r="U773" s="6">
        <f t="shared" ca="1" si="129"/>
        <v>5</v>
      </c>
      <c r="V773" s="1">
        <f ca="1" xml:space="preserve">
IF($N773 = 5 + N("Presidente"),
    27000,
    IF($N773 = 6 + N("Vice-presidente"),
        23000,
        IF(OR($N773 = 8, $N773= 13, $N773 = 12) + N("Secretária bilíngue ou coordenador ou especialista"),
            8000,
            IF($N773 = 7 + N("Diretor"),
                15000,
                IF($N773 = 14 + N("Gerente"),
                    12000,
                    IF($N773 = 9 + N("Estagiário"),
                        705,
                        IF($N773 = 10 + N("Trainee"),
                            805,
                            IF($N773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IF($L773 = 7,
  500,
  IF($L773 = 8,
    1000,
    IF($L773 = 9,
      1500,
      IF($L773 = 10,
        2000,
        0
      )
    )
  )
)
+
N("Adicional no salário por área")
+
IF($M773 = 14 + N("Tecnologia da Informação"),
  120,
  IF($M773 = 16 + N("Vendas"),
    110,
    IF($M773 = 15 + N("Jurídico"),
      100,
      IF(OR($M773 = 8, $M773 = 9, $M773 = 11) + N("Recursos humanos ou comercial ou comunicação e marketing"),
        80,
        0
      )
    )
  )
)
+
N("Adicionando pegadinha")
+
IF(AND($M773 = 16, $L773 = 9, $N773 = 11) + N("Se for de vendas, com mestrado, analista sênior"),
  IF($J773 = 5,
    100,
    0
  )
  +
  IF($H773 = "M",
    200,
    0
  ),
  0
)</f>
        <v>8000</v>
      </c>
    </row>
    <row r="774" spans="1:22" x14ac:dyDescent="0.2">
      <c r="A774" s="7" cm="1">
        <f t="array" aca="1" ref="A774" ca="1">INDEX(Companies!$A:$A,RANDBETWEEN(2,COUNTA(Companies!$A:$A)),1)</f>
        <v>2</v>
      </c>
      <c r="B774" s="5">
        <f t="shared" si="120"/>
        <v>773</v>
      </c>
      <c r="C774" s="6">
        <f t="shared" ca="1" si="121"/>
        <v>1</v>
      </c>
      <c r="D774" s="7">
        <f ca="1">IF($B774 = 1 + N("Presidente"),
    127,
    IF($B774 = 2 + N("Vice-Presidente"),
        72,
        IF($B774 = 3 + N("Secretária bilíngue"),
            13,
            RANDBETWEEN(5,COUNT(Name!$A:$A) + 1)
        )
    )
)</f>
        <v>354</v>
      </c>
      <c r="E774" s="7" t="str">
        <f ca="1" xml:space="preserve">
VLOOKUP(
  $D774,
  Name!$A:$B,
  2,
  FALSE
)
&amp; " " &amp;
IF($B774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Gouveia Battaglia</v>
      </c>
      <c r="F774" s="7">
        <v>2</v>
      </c>
      <c r="G774" s="7" t="str" cm="1">
        <f t="array" aca="1" ref="G774" ca="1">VLOOKUP(INDEX(States!$B:$B,RANDBETWEEN(2,COUNTA(States!$A:$A)),1),States!$B:$C,2,FALSE)</f>
        <v xml:space="preserve"> ÉVORA</v>
      </c>
      <c r="H774" s="7" t="str">
        <f ca="1">VLOOKUP($D774,Name!$A:$C,3,FALSE)</f>
        <v>M</v>
      </c>
      <c r="I774" s="7" cm="1">
        <f t="array" aca="1" ref="I774" ca="1">INDEX('Marital status'!$A:$A,RANDBETWEEN(2,COUNTA('Marital status'!$A:$A)),1)</f>
        <v>6</v>
      </c>
      <c r="J774" s="7">
        <f t="shared" ca="1" si="122"/>
        <v>2</v>
      </c>
      <c r="K774" s="8">
        <f t="shared" ca="1" si="123"/>
        <v>35226</v>
      </c>
      <c r="L774" s="6">
        <f t="shared" ca="1" si="124"/>
        <v>4</v>
      </c>
      <c r="M774" s="7">
        <f ca="1" xml:space="preserve">
  IF(OR($N774 = 2, $N774 = 3, $N774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74" s="6">
        <f t="shared" ca="1" si="125"/>
        <v>7</v>
      </c>
      <c r="O774" s="7" t="str">
        <f ca="1">VLOOKUP($N774,Roles!$A:$B,2,FALSE)</f>
        <v>Trainee</v>
      </c>
      <c r="P774" s="6" t="e">
        <f t="shared" ca="1" si="126"/>
        <v>#N/A</v>
      </c>
      <c r="Q774" s="8">
        <f ca="1" xml:space="preserve">
IF(
  OR(
    $N774=5,$N774=6,$N774=7,$N774=8,$N774=14
  ),
  36161,
  IF(
     (
      (TODAY() - $K774) / 365
     ) &lt; 19,
      TODAY(),
      RANDBETWEEN(36161,TODAY())
  )
)</f>
        <v>36161</v>
      </c>
      <c r="R774" s="6">
        <f ca="1">RANDBETWEEN(2,COUNTA('Recruitment source'!$A:$A))</f>
        <v>3</v>
      </c>
      <c r="S774" s="8" t="e">
        <f t="shared" ca="1" si="127"/>
        <v>#N/A</v>
      </c>
      <c r="T774" s="6" t="e">
        <f t="shared" ca="1" si="128"/>
        <v>#N/A</v>
      </c>
      <c r="U774" s="6">
        <f t="shared" ca="1" si="129"/>
        <v>3</v>
      </c>
      <c r="V774" s="1">
        <f ca="1" xml:space="preserve">
IF($N774 = 5 + N("Presidente"),
    27000,
    IF($N774 = 6 + N("Vice-presidente"),
        23000,
        IF(OR($N774 = 8, $N774= 13, $N774 = 12) + N("Secretária bilíngue ou coordenador ou especialista"),
            8000,
            IF($N774 = 7 + N("Diretor"),
                15000,
                IF($N774 = 14 + N("Gerente"),
                    12000,
                    IF($N774 = 9 + N("Estagiário"),
                        705,
                        IF($N774 = 10 + N("Trainee"),
                            805,
                            IF($N774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IF($L774 = 7,
  500,
  IF($L774 = 8,
    1000,
    IF($L774 = 9,
      1500,
      IF($L774 = 10,
        2000,
        0
      )
    )
  )
)
+
N("Adicional no salário por área")
+
IF($M774 = 14 + N("Tecnologia da Informação"),
  120,
  IF($M774 = 16 + N("Vendas"),
    110,
    IF($M774 = 15 + N("Jurídico"),
      100,
      IF(OR($M774 = 8, $M774 = 9, $M774 = 11) + N("Recursos humanos ou comercial ou comunicação e marketing"),
        80,
        0
      )
    )
  )
)
+
N("Adicionando pegadinha")
+
IF(AND($M774 = 16, $L774 = 9, $N774 = 11) + N("Se for de vendas, com mestrado, analista sênior"),
  IF($J774 = 5,
    100,
    0
  )
  +
  IF($H774 = "M",
    200,
    0
  ),
  0
)</f>
        <v>15000</v>
      </c>
    </row>
    <row r="775" spans="1:22" x14ac:dyDescent="0.2">
      <c r="A775" s="7" cm="1">
        <f t="array" aca="1" ref="A775" ca="1">INDEX(Companies!$A:$A,RANDBETWEEN(2,COUNTA(Companies!$A:$A)),1)</f>
        <v>2</v>
      </c>
      <c r="B775" s="5">
        <f t="shared" si="120"/>
        <v>774</v>
      </c>
      <c r="C775" s="6">
        <f t="shared" ca="1" si="121"/>
        <v>1</v>
      </c>
      <c r="D775" s="7">
        <f ca="1">IF($B775 = 1 + N("Presidente"),
    127,
    IF($B775 = 2 + N("Vice-Presidente"),
        72,
        IF($B775 = 3 + N("Secretária bilíngue"),
            13,
            RANDBETWEEN(5,COUNT(Name!$A:$A) + 1)
        )
    )
)</f>
        <v>161</v>
      </c>
      <c r="E775" s="7" t="str">
        <f ca="1" xml:space="preserve">
VLOOKUP(
  $D775,
  Name!$A:$B,
  2,
  FALSE
)
&amp; " " &amp;
IF($B775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Resende Pimentel</v>
      </c>
      <c r="F775" s="7">
        <v>2</v>
      </c>
      <c r="G775" s="7" t="str" cm="1">
        <f t="array" aca="1" ref="G775" ca="1">VLOOKUP(INDEX(States!$B:$B,RANDBETWEEN(2,COUNTA(States!$A:$A)),1),States!$B:$C,2,FALSE)</f>
        <v xml:space="preserve"> ÉVORA</v>
      </c>
      <c r="H775" s="7" t="str">
        <f ca="1">VLOOKUP($D775,Name!$A:$C,3,FALSE)</f>
        <v>M</v>
      </c>
      <c r="I775" s="7" cm="1">
        <f t="array" aca="1" ref="I775" ca="1">INDEX('Marital status'!$A:$A,RANDBETWEEN(2,COUNTA('Marital status'!$A:$A)),1)</f>
        <v>2</v>
      </c>
      <c r="J775" s="7">
        <f t="shared" ca="1" si="122"/>
        <v>2</v>
      </c>
      <c r="K775" s="8">
        <f t="shared" ca="1" si="123"/>
        <v>35621</v>
      </c>
      <c r="L775" s="6">
        <f t="shared" ca="1" si="124"/>
        <v>4</v>
      </c>
      <c r="M775" s="7">
        <f ca="1" xml:space="preserve">
  IF(OR($N775 = 2, $N775 = 3, $N775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75" s="6">
        <f t="shared" ca="1" si="125"/>
        <v>8</v>
      </c>
      <c r="O775" s="7" t="str">
        <f ca="1">VLOOKUP($N775,Roles!$A:$B,2,FALSE)</f>
        <v>Analyst</v>
      </c>
      <c r="P775" s="6">
        <f t="shared" ca="1" si="126"/>
        <v>4</v>
      </c>
      <c r="Q775" s="8">
        <f ca="1" xml:space="preserve">
IF(
  OR(
    $N775=5,$N775=6,$N775=7,$N775=8,$N775=14
  ),
  36161,
  IF(
     (
      (TODAY() - $K775) / 365
     ) &lt; 19,
      TODAY(),
      RANDBETWEEN(36161,TODAY())
  )
)</f>
        <v>36161</v>
      </c>
      <c r="R775" s="6">
        <f ca="1">RANDBETWEEN(2,COUNTA('Recruitment source'!$A:$A))</f>
        <v>3</v>
      </c>
      <c r="S775" s="8" t="e">
        <f t="shared" ca="1" si="127"/>
        <v>#N/A</v>
      </c>
      <c r="T775" s="6" t="e">
        <f t="shared" ca="1" si="128"/>
        <v>#N/A</v>
      </c>
      <c r="U775" s="6">
        <f t="shared" ca="1" si="129"/>
        <v>4</v>
      </c>
      <c r="V775" s="1">
        <f ca="1" xml:space="preserve">
IF($N775 = 5 + N("Presidente"),
    27000,
    IF($N775 = 6 + N("Vice-presidente"),
        23000,
        IF(OR($N775 = 8, $N775= 13, $N775 = 12) + N("Secretária bilíngue ou coordenador ou especialista"),
            8000,
            IF($N775 = 7 + N("Diretor"),
                15000,
                IF($N775 = 14 + N("Gerente"),
                    12000,
                    IF($N775 = 9 + N("Estagiário"),
                        705,
                        IF($N775 = 10 + N("Trainee"),
                            805,
                            IF($N775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IF($L775 = 7,
  500,
  IF($L775 = 8,
    1000,
    IF($L775 = 9,
      1500,
      IF($L775 = 10,
        2000,
        0
      )
    )
  )
)
+
N("Adicional no salário por área")
+
IF($M775 = 14 + N("Tecnologia da Informação"),
  120,
  IF($M775 = 16 + N("Vendas"),
    110,
    IF($M775 = 15 + N("Jurídico"),
      100,
      IF(OR($M775 = 8, $M775 = 9, $M775 = 11) + N("Recursos humanos ou comercial ou comunicação e marketing"),
        80,
        0
      )
    )
  )
)
+
N("Adicionando pegadinha")
+
IF(AND($M775 = 16, $L775 = 9, $N775 = 11) + N("Se for de vendas, com mestrado, analista sênior"),
  IF($J775 = 5,
    100,
    0
  )
  +
  IF($H775 = "M",
    200,
    0
  ),
  0
)</f>
        <v>8000</v>
      </c>
    </row>
    <row r="776" spans="1:22" x14ac:dyDescent="0.2">
      <c r="A776" s="7" cm="1">
        <f t="array" aca="1" ref="A776" ca="1">INDEX(Companies!$A:$A,RANDBETWEEN(2,COUNTA(Companies!$A:$A)),1)</f>
        <v>2</v>
      </c>
      <c r="B776" s="5">
        <f t="shared" si="120"/>
        <v>775</v>
      </c>
      <c r="C776" s="6">
        <f t="shared" ca="1" si="121"/>
        <v>1</v>
      </c>
      <c r="D776" s="7">
        <f ca="1">IF($B776 = 1 + N("Presidente"),
    127,
    IF($B776 = 2 + N("Vice-Presidente"),
        72,
        IF($B776 = 3 + N("Secretária bilíngue"),
            13,
            RANDBETWEEN(5,COUNT(Name!$A:$A) + 1)
        )
    )
)</f>
        <v>364</v>
      </c>
      <c r="E776" s="7" t="str">
        <f ca="1" xml:space="preserve">
VLOOKUP(
  $D776,
  Name!$A:$B,
  2,
  FALSE
)
&amp; " " &amp;
IF($B776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Brasil Evangelista</v>
      </c>
      <c r="F776" s="7">
        <v>2</v>
      </c>
      <c r="G776" s="7" t="str" cm="1">
        <f t="array" aca="1" ref="G776" ca="1">VLOOKUP(INDEX(States!$B:$B,RANDBETWEEN(2,COUNTA(States!$A:$A)),1),States!$B:$C,2,FALSE)</f>
        <v>Guarda</v>
      </c>
      <c r="H776" s="7" t="str">
        <f ca="1">VLOOKUP($D776,Name!$A:$C,3,FALSE)</f>
        <v>F</v>
      </c>
      <c r="I776" s="7" cm="1">
        <f t="array" aca="1" ref="I776" ca="1">INDEX('Marital status'!$A:$A,RANDBETWEEN(2,COUNTA('Marital status'!$A:$A)),1)</f>
        <v>6</v>
      </c>
      <c r="J776" s="7">
        <f t="shared" ca="1" si="122"/>
        <v>2</v>
      </c>
      <c r="K776" s="8">
        <f t="shared" ca="1" si="123"/>
        <v>30571</v>
      </c>
      <c r="L776" s="6">
        <f t="shared" ca="1" si="124"/>
        <v>4</v>
      </c>
      <c r="M776" s="7">
        <f ca="1" xml:space="preserve">
  IF(OR($N776 = 2, $N776 = 3, $N776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76" s="6">
        <f t="shared" ca="1" si="125"/>
        <v>7</v>
      </c>
      <c r="O776" s="7" t="str">
        <f ca="1">VLOOKUP($N776,Roles!$A:$B,2,FALSE)</f>
        <v>Trainee</v>
      </c>
      <c r="P776" s="6" t="e">
        <f t="shared" ca="1" si="126"/>
        <v>#N/A</v>
      </c>
      <c r="Q776" s="8">
        <f ca="1" xml:space="preserve">
IF(
  OR(
    $N776=5,$N776=6,$N776=7,$N776=8,$N776=14
  ),
  36161,
  IF(
     (
      (TODAY() - $K776) / 365
     ) &lt; 19,
      TODAY(),
      RANDBETWEEN(36161,TODAY())
  )
)</f>
        <v>36161</v>
      </c>
      <c r="R776" s="6">
        <f ca="1">RANDBETWEEN(2,COUNTA('Recruitment source'!$A:$A))</f>
        <v>7</v>
      </c>
      <c r="S776" s="8" t="e">
        <f t="shared" ca="1" si="127"/>
        <v>#N/A</v>
      </c>
      <c r="T776" s="6" t="e">
        <f t="shared" ca="1" si="128"/>
        <v>#N/A</v>
      </c>
      <c r="U776" s="6">
        <f t="shared" ca="1" si="129"/>
        <v>4</v>
      </c>
      <c r="V776" s="1">
        <f ca="1" xml:space="preserve">
IF($N776 = 5 + N("Presidente"),
    27000,
    IF($N776 = 6 + N("Vice-presidente"),
        23000,
        IF(OR($N776 = 8, $N776= 13, $N776 = 12) + N("Secretária bilíngue ou coordenador ou especialista"),
            8000,
            IF($N776 = 7 + N("Diretor"),
                15000,
                IF($N776 = 14 + N("Gerente"),
                    12000,
                    IF($N776 = 9 + N("Estagiário"),
                        705,
                        IF($N776 = 10 + N("Trainee"),
                            805,
                            IF($N776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IF($L776 = 7,
  500,
  IF($L776 = 8,
    1000,
    IF($L776 = 9,
      1500,
      IF($L776 = 10,
        2000,
        0
      )
    )
  )
)
+
N("Adicional no salário por área")
+
IF($M776 = 14 + N("Tecnologia da Informação"),
  120,
  IF($M776 = 16 + N("Vendas"),
    110,
    IF($M776 = 15 + N("Jurídico"),
      100,
      IF(OR($M776 = 8, $M776 = 9, $M776 = 11) + N("Recursos humanos ou comercial ou comunicação e marketing"),
        80,
        0
      )
    )
  )
)
+
N("Adicionando pegadinha")
+
IF(AND($M776 = 16, $L776 = 9, $N776 = 11) + N("Se for de vendas, com mestrado, analista sênior"),
  IF($J776 = 5,
    100,
    0
  )
  +
  IF($H776 = "M",
    200,
    0
  ),
  0
)</f>
        <v>15000</v>
      </c>
    </row>
    <row r="777" spans="1:22" x14ac:dyDescent="0.2">
      <c r="A777" s="7" cm="1">
        <f t="array" aca="1" ref="A777" ca="1">INDEX(Companies!$A:$A,RANDBETWEEN(2,COUNTA(Companies!$A:$A)),1)</f>
        <v>2</v>
      </c>
      <c r="B777" s="5">
        <f t="shared" si="120"/>
        <v>776</v>
      </c>
      <c r="C777" s="6">
        <f t="shared" ca="1" si="121"/>
        <v>0</v>
      </c>
      <c r="D777" s="7">
        <f ca="1">IF($B777 = 1 + N("Presidente"),
    127,
    IF($B777 = 2 + N("Vice-Presidente"),
        72,
        IF($B777 = 3 + N("Secretária bilíngue"),
            13,
            RANDBETWEEN(5,COUNT(Name!$A:$A) + 1)
        )
    )
)</f>
        <v>289</v>
      </c>
      <c r="E777" s="7" t="str">
        <f ca="1" xml:space="preserve">
VLOOKUP(
  $D777,
  Name!$A:$B,
  2,
  FALSE
)
&amp; " " &amp;
IF($B777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Asvilla Farina</v>
      </c>
      <c r="F777" s="7">
        <v>2</v>
      </c>
      <c r="G777" s="7" t="str" cm="1">
        <f t="array" aca="1" ref="G777" ca="1">VLOOKUP(INDEX(States!$B:$B,RANDBETWEEN(2,COUNTA(States!$A:$A)),1),States!$B:$C,2,FALSE)</f>
        <v>Viseu</v>
      </c>
      <c r="H777" s="7" t="str">
        <f ca="1">VLOOKUP($D777,Name!$A:$C,3,FALSE)</f>
        <v>F</v>
      </c>
      <c r="I777" s="7" cm="1">
        <f t="array" aca="1" ref="I777" ca="1">INDEX('Marital status'!$A:$A,RANDBETWEEN(2,COUNTA('Marital status'!$A:$A)),1)</f>
        <v>4</v>
      </c>
      <c r="J777" s="7">
        <f t="shared" ca="1" si="122"/>
        <v>3</v>
      </c>
      <c r="K777" s="8">
        <f t="shared" ca="1" si="123"/>
        <v>34619</v>
      </c>
      <c r="L777" s="6">
        <f t="shared" ca="1" si="124"/>
        <v>4</v>
      </c>
      <c r="M777" s="7">
        <f ca="1" xml:space="preserve">
  IF(OR($N777 = 2, $N777 = 3, $N777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77" s="6">
        <f t="shared" ca="1" si="125"/>
        <v>8</v>
      </c>
      <c r="O777" s="7" t="str">
        <f ca="1">VLOOKUP($N777,Roles!$A:$B,2,FALSE)</f>
        <v>Analyst</v>
      </c>
      <c r="P777" s="6">
        <f t="shared" ca="1" si="126"/>
        <v>3</v>
      </c>
      <c r="Q777" s="8">
        <f ca="1" xml:space="preserve">
IF(
  OR(
    $N777=5,$N777=6,$N777=7,$N777=8,$N777=14
  ),
  36161,
  IF(
     (
      (TODAY() - $K777) / 365
     ) &lt; 19,
      TODAY(),
      RANDBETWEEN(36161,TODAY())
  )
)</f>
        <v>36161</v>
      </c>
      <c r="R777" s="6">
        <f ca="1">RANDBETWEEN(2,COUNTA('Recruitment source'!$A:$A))</f>
        <v>10</v>
      </c>
      <c r="S777" s="8">
        <f t="shared" ca="1" si="127"/>
        <v>40452</v>
      </c>
      <c r="T777" s="6">
        <f t="shared" ca="1" si="128"/>
        <v>7</v>
      </c>
      <c r="U777" s="6">
        <f t="shared" ca="1" si="129"/>
        <v>2</v>
      </c>
      <c r="V777" s="1">
        <f ca="1" xml:space="preserve">
IF($N777 = 5 + N("Presidente"),
    27000,
    IF($N777 = 6 + N("Vice-presidente"),
        23000,
        IF(OR($N777 = 8, $N777= 13, $N777 = 12) + N("Secretária bilíngue ou coordenador ou especialista"),
            8000,
            IF($N777 = 7 + N("Diretor"),
                15000,
                IF($N777 = 14 + N("Gerente"),
                    12000,
                    IF($N777 = 9 + N("Estagiário"),
                        705,
                        IF($N777 = 10 + N("Trainee"),
                            805,
                            IF($N777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IF($L777 = 7,
  500,
  IF($L777 = 8,
    1000,
    IF($L777 = 9,
      1500,
      IF($L777 = 10,
        2000,
        0
      )
    )
  )
)
+
N("Adicional no salário por área")
+
IF($M777 = 14 + N("Tecnologia da Informação"),
  120,
  IF($M777 = 16 + N("Vendas"),
    110,
    IF($M777 = 15 + N("Jurídico"),
      100,
      IF(OR($M777 = 8, $M777 = 9, $M777 = 11) + N("Recursos humanos ou comercial ou comunicação e marketing"),
        80,
        0
      )
    )
  )
)
+
N("Adicionando pegadinha")
+
IF(AND($M777 = 16, $L777 = 9, $N777 = 11) + N("Se for de vendas, com mestrado, analista sênior"),
  IF($J777 = 5,
    100,
    0
  )
  +
  IF($H777 = "M",
    200,
    0
  ),
  0
)</f>
        <v>8000</v>
      </c>
    </row>
    <row r="778" spans="1:22" x14ac:dyDescent="0.2">
      <c r="A778" s="7" cm="1">
        <f t="array" aca="1" ref="A778" ca="1">INDEX(Companies!$A:$A,RANDBETWEEN(2,COUNTA(Companies!$A:$A)),1)</f>
        <v>2</v>
      </c>
      <c r="B778" s="5">
        <f t="shared" si="120"/>
        <v>777</v>
      </c>
      <c r="C778" s="6">
        <f t="shared" ca="1" si="121"/>
        <v>1</v>
      </c>
      <c r="D778" s="7">
        <f ca="1">IF($B778 = 1 + N("Presidente"),
    127,
    IF($B778 = 2 + N("Vice-Presidente"),
        72,
        IF($B778 = 3 + N("Secretária bilíngue"),
            13,
            RANDBETWEEN(5,COUNT(Name!$A:$A) + 1)
        )
    )
)</f>
        <v>194</v>
      </c>
      <c r="E778" s="7" t="str">
        <f ca="1" xml:space="preserve">
VLOOKUP(
  $D778,
  Name!$A:$B,
  2,
  FALSE
)
&amp; " " &amp;
IF($B778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Vaz Lima</v>
      </c>
      <c r="F778" s="7">
        <v>2</v>
      </c>
      <c r="G778" s="7" t="str" cm="1">
        <f t="array" aca="1" ref="G778" ca="1">VLOOKUP(INDEX(States!$B:$B,RANDBETWEEN(2,COUNTA(States!$A:$A)),1),States!$B:$C,2,FALSE)</f>
        <v>Vila Real</v>
      </c>
      <c r="H778" s="7" t="str">
        <f ca="1">VLOOKUP($D778,Name!$A:$C,3,FALSE)</f>
        <v>M</v>
      </c>
      <c r="I778" s="7" cm="1">
        <f t="array" aca="1" ref="I778" ca="1">INDEX('Marital status'!$A:$A,RANDBETWEEN(2,COUNTA('Marital status'!$A:$A)),1)</f>
        <v>6</v>
      </c>
      <c r="J778" s="7">
        <f t="shared" ca="1" si="122"/>
        <v>2</v>
      </c>
      <c r="K778" s="8">
        <f t="shared" ca="1" si="123"/>
        <v>31153</v>
      </c>
      <c r="L778" s="6">
        <f t="shared" ca="1" si="124"/>
        <v>4</v>
      </c>
      <c r="M778" s="7">
        <f ca="1" xml:space="preserve">
  IF(OR($N778 = 2, $N778 = 3, $N778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78" s="6">
        <f t="shared" ca="1" si="125"/>
        <v>7</v>
      </c>
      <c r="O778" s="7" t="str">
        <f ca="1">VLOOKUP($N778,Roles!$A:$B,2,FALSE)</f>
        <v>Trainee</v>
      </c>
      <c r="P778" s="6" t="e">
        <f t="shared" ca="1" si="126"/>
        <v>#N/A</v>
      </c>
      <c r="Q778" s="8">
        <f ca="1" xml:space="preserve">
IF(
  OR(
    $N778=5,$N778=6,$N778=7,$N778=8,$N778=14
  ),
  36161,
  IF(
     (
      (TODAY() - $K778) / 365
     ) &lt; 19,
      TODAY(),
      RANDBETWEEN(36161,TODAY())
  )
)</f>
        <v>36161</v>
      </c>
      <c r="R778" s="6">
        <f ca="1">RANDBETWEEN(2,COUNTA('Recruitment source'!$A:$A))</f>
        <v>11</v>
      </c>
      <c r="S778" s="8" t="e">
        <f t="shared" ca="1" si="127"/>
        <v>#N/A</v>
      </c>
      <c r="T778" s="6" t="e">
        <f t="shared" ca="1" si="128"/>
        <v>#N/A</v>
      </c>
      <c r="U778" s="6">
        <f t="shared" ca="1" si="129"/>
        <v>5</v>
      </c>
      <c r="V778" s="1">
        <f ca="1" xml:space="preserve">
IF($N778 = 5 + N("Presidente"),
    27000,
    IF($N778 = 6 + N("Vice-presidente"),
        23000,
        IF(OR($N778 = 8, $N778= 13, $N778 = 12) + N("Secretária bilíngue ou coordenador ou especialista"),
            8000,
            IF($N778 = 7 + N("Diretor"),
                15000,
                IF($N778 = 14 + N("Gerente"),
                    12000,
                    IF($N778 = 9 + N("Estagiário"),
                        705,
                        IF($N778 = 10 + N("Trainee"),
                            805,
                            IF($N778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IF($L778 = 7,
  500,
  IF($L778 = 8,
    1000,
    IF($L778 = 9,
      1500,
      IF($L778 = 10,
        2000,
        0
      )
    )
  )
)
+
N("Adicional no salário por área")
+
IF($M778 = 14 + N("Tecnologia da Informação"),
  120,
  IF($M778 = 16 + N("Vendas"),
    110,
    IF($M778 = 15 + N("Jurídico"),
      100,
      IF(OR($M778 = 8, $M778 = 9, $M778 = 11) + N("Recursos humanos ou comercial ou comunicação e marketing"),
        80,
        0
      )
    )
  )
)
+
N("Adicionando pegadinha")
+
IF(AND($M778 = 16, $L778 = 9, $N778 = 11) + N("Se for de vendas, com mestrado, analista sênior"),
  IF($J778 = 5,
    100,
    0
  )
  +
  IF($H778 = "M",
    200,
    0
  ),
  0
)</f>
        <v>15000</v>
      </c>
    </row>
    <row r="779" spans="1:22" x14ac:dyDescent="0.2">
      <c r="A779" s="7" cm="1">
        <f t="array" aca="1" ref="A779" ca="1">INDEX(Companies!$A:$A,RANDBETWEEN(2,COUNTA(Companies!$A:$A)),1)</f>
        <v>2</v>
      </c>
      <c r="B779" s="5">
        <f t="shared" si="120"/>
        <v>778</v>
      </c>
      <c r="C779" s="6">
        <f t="shared" ca="1" si="121"/>
        <v>1</v>
      </c>
      <c r="D779" s="7">
        <f ca="1">IF($B779 = 1 + N("Presidente"),
    127,
    IF($B779 = 2 + N("Vice-Presidente"),
        72,
        IF($B779 = 3 + N("Secretária bilíngue"),
            13,
            RANDBETWEEN(5,COUNT(Name!$A:$A) + 1)
        )
    )
)</f>
        <v>357</v>
      </c>
      <c r="E779" s="7" t="str">
        <f ca="1" xml:space="preserve">
VLOOKUP(
  $D779,
  Name!$A:$B,
  2,
  FALSE
)
&amp; " " &amp;
IF($B779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Rizzo Marques</v>
      </c>
      <c r="F779" s="7">
        <v>2</v>
      </c>
      <c r="G779" s="7" t="str" cm="1">
        <f t="array" aca="1" ref="G779" ca="1">VLOOKUP(INDEX(States!$B:$B,RANDBETWEEN(2,COUNTA(States!$A:$A)),1),States!$B:$C,2,FALSE)</f>
        <v xml:space="preserve"> Setúbal </v>
      </c>
      <c r="H779" s="7" t="str">
        <f ca="1">VLOOKUP($D779,Name!$A:$C,3,FALSE)</f>
        <v>M</v>
      </c>
      <c r="I779" s="7" cm="1">
        <f t="array" aca="1" ref="I779" ca="1">INDEX('Marital status'!$A:$A,RANDBETWEEN(2,COUNTA('Marital status'!$A:$A)),1)</f>
        <v>5</v>
      </c>
      <c r="J779" s="7">
        <f t="shared" ca="1" si="122"/>
        <v>5</v>
      </c>
      <c r="K779" s="8">
        <f t="shared" ca="1" si="123"/>
        <v>33437</v>
      </c>
      <c r="L779" s="6">
        <f t="shared" ca="1" si="124"/>
        <v>4</v>
      </c>
      <c r="M779" s="7">
        <f ca="1" xml:space="preserve">
  IF(OR($N779 = 2, $N779 = 3, $N779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79" s="6">
        <f t="shared" ca="1" si="125"/>
        <v>8</v>
      </c>
      <c r="O779" s="7" t="str">
        <f ca="1">VLOOKUP($N779,Roles!$A:$B,2,FALSE)</f>
        <v>Analyst</v>
      </c>
      <c r="P779" s="6">
        <f t="shared" ca="1" si="126"/>
        <v>2</v>
      </c>
      <c r="Q779" s="8">
        <f ca="1" xml:space="preserve">
IF(
  OR(
    $N779=5,$N779=6,$N779=7,$N779=8,$N779=14
  ),
  36161,
  IF(
     (
      (TODAY() - $K779) / 365
     ) &lt; 19,
      TODAY(),
      RANDBETWEEN(36161,TODAY())
  )
)</f>
        <v>36161</v>
      </c>
      <c r="R779" s="6">
        <f ca="1">RANDBETWEEN(2,COUNTA('Recruitment source'!$A:$A))</f>
        <v>12</v>
      </c>
      <c r="S779" s="8" t="e">
        <f t="shared" ca="1" si="127"/>
        <v>#N/A</v>
      </c>
      <c r="T779" s="6" t="e">
        <f t="shared" ca="1" si="128"/>
        <v>#N/A</v>
      </c>
      <c r="U779" s="6">
        <f t="shared" ca="1" si="129"/>
        <v>2</v>
      </c>
      <c r="V779" s="1">
        <f ca="1" xml:space="preserve">
IF($N779 = 5 + N("Presidente"),
    27000,
    IF($N779 = 6 + N("Vice-presidente"),
        23000,
        IF(OR($N779 = 8, $N779= 13, $N779 = 12) + N("Secretária bilíngue ou coordenador ou especialista"),
            8000,
            IF($N779 = 7 + N("Diretor"),
                15000,
                IF($N779 = 14 + N("Gerente"),
                    12000,
                    IF($N779 = 9 + N("Estagiário"),
                        705,
                        IF($N779 = 10 + N("Trainee"),
                            805,
                            IF($N779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IF($L779 = 7,
  500,
  IF($L779 = 8,
    1000,
    IF($L779 = 9,
      1500,
      IF($L779 = 10,
        2000,
        0
      )
    )
  )
)
+
N("Adicional no salário por área")
+
IF($M779 = 14 + N("Tecnologia da Informação"),
  120,
  IF($M779 = 16 + N("Vendas"),
    110,
    IF($M779 = 15 + N("Jurídico"),
      100,
      IF(OR($M779 = 8, $M779 = 9, $M779 = 11) + N("Recursos humanos ou comercial ou comunicação e marketing"),
        80,
        0
      )
    )
  )
)
+
N("Adicionando pegadinha")
+
IF(AND($M779 = 16, $L779 = 9, $N779 = 11) + N("Se for de vendas, com mestrado, analista sênior"),
  IF($J779 = 5,
    100,
    0
  )
  +
  IF($H779 = "M",
    200,
    0
  ),
  0
)</f>
        <v>8000</v>
      </c>
    </row>
    <row r="780" spans="1:22" x14ac:dyDescent="0.2">
      <c r="A780" s="7" cm="1">
        <f t="array" aca="1" ref="A780" ca="1">INDEX(Companies!$A:$A,RANDBETWEEN(2,COUNTA(Companies!$A:$A)),1)</f>
        <v>2</v>
      </c>
      <c r="B780" s="5">
        <f t="shared" si="120"/>
        <v>779</v>
      </c>
      <c r="C780" s="6">
        <f t="shared" ca="1" si="121"/>
        <v>1</v>
      </c>
      <c r="D780" s="7">
        <f ca="1">IF($B780 = 1 + N("Presidente"),
    127,
    IF($B780 = 2 + N("Vice-Presidente"),
        72,
        IF($B780 = 3 + N("Secretária bilíngue"),
            13,
            RANDBETWEEN(5,COUNT(Name!$A:$A) + 1)
        )
    )
)</f>
        <v>230</v>
      </c>
      <c r="E780" s="7" t="str">
        <f ca="1" xml:space="preserve">
VLOOKUP(
  $D780,
  Name!$A:$B,
  2,
  FALSE
)
&amp; " " &amp;
IF($B780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Lorena Brito Campos</v>
      </c>
      <c r="F780" s="7">
        <v>2</v>
      </c>
      <c r="G780" s="7" t="str" cm="1">
        <f t="array" aca="1" ref="G780" ca="1">VLOOKUP(INDEX(States!$B:$B,RANDBETWEEN(2,COUNTA(States!$A:$A)),1),States!$B:$C,2,FALSE)</f>
        <v>Santarém</v>
      </c>
      <c r="H780" s="7" t="str">
        <f ca="1">VLOOKUP($D780,Name!$A:$C,3,FALSE)</f>
        <v>F</v>
      </c>
      <c r="I780" s="7" cm="1">
        <f t="array" aca="1" ref="I780" ca="1">INDEX('Marital status'!$A:$A,RANDBETWEEN(2,COUNTA('Marital status'!$A:$A)),1)</f>
        <v>2</v>
      </c>
      <c r="J780" s="7">
        <f t="shared" ca="1" si="122"/>
        <v>2</v>
      </c>
      <c r="K780" s="8">
        <f t="shared" ca="1" si="123"/>
        <v>18887</v>
      </c>
      <c r="L780" s="6">
        <f t="shared" ca="1" si="124"/>
        <v>4</v>
      </c>
      <c r="M780" s="7">
        <f ca="1" xml:space="preserve">
  IF(OR($N780 = 2, $N780 = 3, $N780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80" s="6">
        <f t="shared" ca="1" si="125"/>
        <v>6</v>
      </c>
      <c r="O780" s="7" t="str">
        <f ca="1">VLOOKUP($N780,Roles!$A:$B,2,FALSE)</f>
        <v>Intern</v>
      </c>
      <c r="P780" s="6" t="e">
        <f t="shared" ca="1" si="126"/>
        <v>#N/A</v>
      </c>
      <c r="Q780" s="8">
        <f ca="1" xml:space="preserve">
IF(
  OR(
    $N780=5,$N780=6,$N780=7,$N780=8,$N780=14
  ),
  36161,
  IF(
     (
      (TODAY() - $K780) / 365
     ) &lt; 19,
      TODAY(),
      RANDBETWEEN(36161,TODAY())
  )
)</f>
        <v>36161</v>
      </c>
      <c r="R780" s="6">
        <f ca="1">RANDBETWEEN(2,COUNTA('Recruitment source'!$A:$A))</f>
        <v>3</v>
      </c>
      <c r="S780" s="8" t="e">
        <f t="shared" ca="1" si="127"/>
        <v>#N/A</v>
      </c>
      <c r="T780" s="6" t="e">
        <f t="shared" ca="1" si="128"/>
        <v>#N/A</v>
      </c>
      <c r="U780" s="6">
        <f t="shared" ca="1" si="129"/>
        <v>5</v>
      </c>
      <c r="V780" s="1">
        <f ca="1" xml:space="preserve">
IF($N780 = 5 + N("Presidente"),
    27000,
    IF($N780 = 6 + N("Vice-presidente"),
        23000,
        IF(OR($N780 = 8, $N780= 13, $N780 = 12) + N("Secretária bilíngue ou coordenador ou especialista"),
            8000,
            IF($N780 = 7 + N("Diretor"),
                15000,
                IF($N780 = 14 + N("Gerente"),
                    12000,
                    IF($N780 = 9 + N("Estagiário"),
                        705,
                        IF($N780 = 10 + N("Trainee"),
                            805,
                            IF($N780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IF($L780 = 7,
  500,
  IF($L780 = 8,
    1000,
    IF($L780 = 9,
      1500,
      IF($L780 = 10,
        2000,
        0
      )
    )
  )
)
+
N("Adicional no salário por área")
+
IF($M780 = 14 + N("Tecnologia da Informação"),
  120,
  IF($M780 = 16 + N("Vendas"),
    110,
    IF($M780 = 15 + N("Jurídico"),
      100,
      IF(OR($M780 = 8, $M780 = 9, $M780 = 11) + N("Recursos humanos ou comercial ou comunicação e marketing"),
        80,
        0
      )
    )
  )
)
+
N("Adicionando pegadinha")
+
IF(AND($M780 = 16, $L780 = 9, $N780 = 11) + N("Se for de vendas, com mestrado, analista sênior"),
  IF($J780 = 5,
    100,
    0
  )
  +
  IF($H780 = "M",
    200,
    0
  ),
  0
)</f>
        <v>23000</v>
      </c>
    </row>
    <row r="781" spans="1:22" x14ac:dyDescent="0.2">
      <c r="A781" s="7" cm="1">
        <f t="array" aca="1" ref="A781" ca="1">INDEX(Companies!$A:$A,RANDBETWEEN(2,COUNTA(Companies!$A:$A)),1)</f>
        <v>2</v>
      </c>
      <c r="B781" s="5">
        <f t="shared" si="120"/>
        <v>780</v>
      </c>
      <c r="C781" s="6">
        <f t="shared" ca="1" si="121"/>
        <v>1</v>
      </c>
      <c r="D781" s="7">
        <f ca="1">IF($B781 = 1 + N("Presidente"),
    127,
    IF($B781 = 2 + N("Vice-Presidente"),
        72,
        IF($B781 = 3 + N("Secretária bilíngue"),
            13,
            RANDBETWEEN(5,COUNT(Name!$A:$A) + 1)
        )
    )
)</f>
        <v>116</v>
      </c>
      <c r="E781" s="7" t="str">
        <f ca="1" xml:space="preserve">
VLOOKUP(
  $D781,
  Name!$A:$B,
  2,
  FALSE
)
&amp; " " &amp;
IF($B781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Bianchi Castro</v>
      </c>
      <c r="F781" s="7">
        <v>2</v>
      </c>
      <c r="G781" s="7" t="str" cm="1">
        <f t="array" aca="1" ref="G781" ca="1">VLOOKUP(INDEX(States!$B:$B,RANDBETWEEN(2,COUNTA(States!$A:$A)),1),States!$B:$C,2,FALSE)</f>
        <v xml:space="preserve"> Lisboa</v>
      </c>
      <c r="H781" s="7" t="str">
        <f ca="1">VLOOKUP($D781,Name!$A:$C,3,FALSE)</f>
        <v>F</v>
      </c>
      <c r="I781" s="7" cm="1">
        <f t="array" aca="1" ref="I781" ca="1">INDEX('Marital status'!$A:$A,RANDBETWEEN(2,COUNTA('Marital status'!$A:$A)),1)</f>
        <v>5</v>
      </c>
      <c r="J781" s="7">
        <f t="shared" ca="1" si="122"/>
        <v>4</v>
      </c>
      <c r="K781" s="8">
        <f t="shared" ca="1" si="123"/>
        <v>35681</v>
      </c>
      <c r="L781" s="6">
        <f t="shared" ca="1" si="124"/>
        <v>5</v>
      </c>
      <c r="M781" s="7">
        <f ca="1" xml:space="preserve">
  IF(OR($N781 = 2, $N781 = 3, $N781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781" s="6">
        <f t="shared" ca="1" si="125"/>
        <v>8</v>
      </c>
      <c r="O781" s="7" t="str">
        <f ca="1">VLOOKUP($N781,Roles!$A:$B,2,FALSE)</f>
        <v>Analyst</v>
      </c>
      <c r="P781" s="6">
        <f t="shared" ca="1" si="126"/>
        <v>2</v>
      </c>
      <c r="Q781" s="8">
        <f ca="1" xml:space="preserve">
IF(
  OR(
    $N781=5,$N781=6,$N781=7,$N781=8,$N781=14
  ),
  36161,
  IF(
     (
      (TODAY() - $K781) / 365
     ) &lt; 19,
      TODAY(),
      RANDBETWEEN(36161,TODAY())
  )
)</f>
        <v>36161</v>
      </c>
      <c r="R781" s="6">
        <f ca="1">RANDBETWEEN(2,COUNTA('Recruitment source'!$A:$A))</f>
        <v>12</v>
      </c>
      <c r="S781" s="8" t="e">
        <f t="shared" ca="1" si="127"/>
        <v>#N/A</v>
      </c>
      <c r="T781" s="6" t="e">
        <f t="shared" ca="1" si="128"/>
        <v>#N/A</v>
      </c>
      <c r="U781" s="6">
        <f t="shared" ca="1" si="129"/>
        <v>2</v>
      </c>
      <c r="V781" s="1">
        <f ca="1" xml:space="preserve">
IF($N781 = 5 + N("Presidente"),
    27000,
    IF($N781 = 6 + N("Vice-presidente"),
        23000,
        IF(OR($N781 = 8, $N781= 13, $N781 = 12) + N("Secretária bilíngue ou coordenador ou especialista"),
            8000,
            IF($N781 = 7 + N("Diretor"),
                15000,
                IF($N781 = 14 + N("Gerente"),
                    12000,
                    IF($N781 = 9 + N("Estagiário"),
                        705,
                        IF($N781 = 10 + N("Trainee"),
                            805,
                            IF($N781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IF($L781 = 7,
  500,
  IF($L781 = 8,
    1000,
    IF($L781 = 9,
      1500,
      IF($L781 = 10,
        2000,
        0
      )
    )
  )
)
+
N("Adicional no salário por área")
+
IF($M781 = 14 + N("Tecnologia da Informação"),
  120,
  IF($M781 = 16 + N("Vendas"),
    110,
    IF($M781 = 15 + N("Jurídico"),
      100,
      IF(OR($M781 = 8, $M781 = 9, $M781 = 11) + N("Recursos humanos ou comercial ou comunicação e marketing"),
        80,
        0
      )
    )
  )
)
+
N("Adicionando pegadinha")
+
IF(AND($M781 = 16, $L781 = 9, $N781 = 11) + N("Se for de vendas, com mestrado, analista sênior"),
  IF($J781 = 5,
    100,
    0
  )
  +
  IF($H781 = "M",
    200,
    0
  ),
  0
)</f>
        <v>8080</v>
      </c>
    </row>
    <row r="782" spans="1:22" x14ac:dyDescent="0.2">
      <c r="A782" s="7" cm="1">
        <f t="array" aca="1" ref="A782" ca="1">INDEX(Companies!$A:$A,RANDBETWEEN(2,COUNTA(Companies!$A:$A)),1)</f>
        <v>2</v>
      </c>
      <c r="B782" s="5">
        <f t="shared" si="120"/>
        <v>781</v>
      </c>
      <c r="C782" s="6">
        <f t="shared" ca="1" si="121"/>
        <v>1</v>
      </c>
      <c r="D782" s="7">
        <f ca="1">IF($B782 = 1 + N("Presidente"),
    127,
    IF($B782 = 2 + N("Vice-Presidente"),
        72,
        IF($B782 = 3 + N("Secretária bilíngue"),
            13,
            RANDBETWEEN(5,COUNT(Name!$A:$A) + 1)
        )
    )
)</f>
        <v>293</v>
      </c>
      <c r="E782" s="7" t="str">
        <f ca="1" xml:space="preserve">
VLOOKUP(
  $D782,
  Name!$A:$B,
  2,
  FALSE
)
&amp; " " &amp;
IF($B782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Bispo Araújo</v>
      </c>
      <c r="F782" s="7">
        <v>2</v>
      </c>
      <c r="G782" s="7" t="str" cm="1">
        <f t="array" aca="1" ref="G782" ca="1">VLOOKUP(INDEX(States!$B:$B,RANDBETWEEN(2,COUNTA(States!$A:$A)),1),States!$B:$C,2,FALSE)</f>
        <v xml:space="preserve"> ÉVORA</v>
      </c>
      <c r="H782" s="7" t="str">
        <f ca="1">VLOOKUP($D782,Name!$A:$C,3,FALSE)</f>
        <v>M</v>
      </c>
      <c r="I782" s="7" cm="1">
        <f t="array" aca="1" ref="I782" ca="1">INDEX('Marital status'!$A:$A,RANDBETWEEN(2,COUNTA('Marital status'!$A:$A)),1)</f>
        <v>3</v>
      </c>
      <c r="J782" s="7">
        <f t="shared" ca="1" si="122"/>
        <v>2</v>
      </c>
      <c r="K782" s="8">
        <f t="shared" ca="1" si="123"/>
        <v>25299</v>
      </c>
      <c r="L782" s="6">
        <f t="shared" ca="1" si="124"/>
        <v>4</v>
      </c>
      <c r="M782" s="7">
        <f ca="1" xml:space="preserve">
  IF(OR($N782 = 2, $N782 = 3, $N782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782" s="6">
        <f t="shared" ca="1" si="125"/>
        <v>6</v>
      </c>
      <c r="O782" s="7" t="str">
        <f ca="1">VLOOKUP($N782,Roles!$A:$B,2,FALSE)</f>
        <v>Intern</v>
      </c>
      <c r="P782" s="6" t="e">
        <f t="shared" ca="1" si="126"/>
        <v>#N/A</v>
      </c>
      <c r="Q782" s="8">
        <f ca="1" xml:space="preserve">
IF(
  OR(
    $N782=5,$N782=6,$N782=7,$N782=8,$N782=14
  ),
  36161,
  IF(
     (
      (TODAY() - $K782) / 365
     ) &lt; 19,
      TODAY(),
      RANDBETWEEN(36161,TODAY())
  )
)</f>
        <v>36161</v>
      </c>
      <c r="R782" s="6">
        <f ca="1">RANDBETWEEN(2,COUNTA('Recruitment source'!$A:$A))</f>
        <v>4</v>
      </c>
      <c r="S782" s="8" t="e">
        <f t="shared" ca="1" si="127"/>
        <v>#N/A</v>
      </c>
      <c r="T782" s="6" t="e">
        <f t="shared" ca="1" si="128"/>
        <v>#N/A</v>
      </c>
      <c r="U782" s="6">
        <f t="shared" ca="1" si="129"/>
        <v>2</v>
      </c>
      <c r="V782" s="1">
        <f ca="1" xml:space="preserve">
IF($N782 = 5 + N("Presidente"),
    27000,
    IF($N782 = 6 + N("Vice-presidente"),
        23000,
        IF(OR($N782 = 8, $N782= 13, $N782 = 12) + N("Secretária bilíngue ou coordenador ou especialista"),
            8000,
            IF($N782 = 7 + N("Diretor"),
                15000,
                IF($N782 = 14 + N("Gerente"),
                    12000,
                    IF($N782 = 9 + N("Estagiário"),
                        705,
                        IF($N782 = 10 + N("Trainee"),
                            805,
                            IF($N782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IF($L782 = 7,
  500,
  IF($L782 = 8,
    1000,
    IF($L782 = 9,
      1500,
      IF($L782 = 10,
        2000,
        0
      )
    )
  )
)
+
N("Adicional no salário por área")
+
IF($M782 = 14 + N("Tecnologia da Informação"),
  120,
  IF($M782 = 16 + N("Vendas"),
    110,
    IF($M782 = 15 + N("Jurídico"),
      100,
      IF(OR($M782 = 8, $M782 = 9, $M782 = 11) + N("Recursos humanos ou comercial ou comunicação e marketing"),
        80,
        0
      )
    )
  )
)
+
N("Adicionando pegadinha")
+
IF(AND($M782 = 16, $L782 = 9, $N782 = 11) + N("Se for de vendas, com mestrado, analista sênior"),
  IF($J782 = 5,
    100,
    0
  )
  +
  IF($H782 = "M",
    200,
    0
  ),
  0
)</f>
        <v>23000</v>
      </c>
    </row>
    <row r="783" spans="1:22" x14ac:dyDescent="0.2">
      <c r="A783" s="7" cm="1">
        <f t="array" aca="1" ref="A783" ca="1">INDEX(Companies!$A:$A,RANDBETWEEN(2,COUNTA(Companies!$A:$A)),1)</f>
        <v>2</v>
      </c>
      <c r="B783" s="5">
        <f t="shared" si="120"/>
        <v>782</v>
      </c>
      <c r="C783" s="6">
        <f t="shared" ca="1" si="121"/>
        <v>1</v>
      </c>
      <c r="D783" s="7">
        <f ca="1">IF($B783 = 1 + N("Presidente"),
    127,
    IF($B783 = 2 + N("Vice-Presidente"),
        72,
        IF($B783 = 3 + N("Secretária bilíngue"),
            13,
            RANDBETWEEN(5,COUNT(Name!$A:$A) + 1)
        )
    )
)</f>
        <v>208</v>
      </c>
      <c r="E783" s="7" t="str">
        <f ca="1" xml:space="preserve">
VLOOKUP(
  $D783,
  Name!$A:$B,
  2,
  FALSE
)
&amp; " " &amp;
IF($B783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Colombo Amor</v>
      </c>
      <c r="F783" s="7">
        <v>2</v>
      </c>
      <c r="G783" s="7" t="str" cm="1">
        <f t="array" aca="1" ref="G783" ca="1">VLOOKUP(INDEX(States!$B:$B,RANDBETWEEN(2,COUNTA(States!$A:$A)),1),States!$B:$C,2,FALSE)</f>
        <v>Guarda</v>
      </c>
      <c r="H783" s="7" t="str">
        <f ca="1">VLOOKUP($D783,Name!$A:$C,3,FALSE)</f>
        <v>F</v>
      </c>
      <c r="I783" s="7" cm="1">
        <f t="array" aca="1" ref="I783" ca="1">INDEX('Marital status'!$A:$A,RANDBETWEEN(2,COUNTA('Marital status'!$A:$A)),1)</f>
        <v>3</v>
      </c>
      <c r="J783" s="7">
        <f t="shared" ca="1" si="122"/>
        <v>2</v>
      </c>
      <c r="K783" s="8">
        <f t="shared" ca="1" si="123"/>
        <v>34565</v>
      </c>
      <c r="L783" s="6">
        <f t="shared" ca="1" si="124"/>
        <v>4</v>
      </c>
      <c r="M783" s="7">
        <f ca="1" xml:space="preserve">
  IF(OR($N783 = 2, $N783 = 3, $N783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83" s="6">
        <f t="shared" ca="1" si="125"/>
        <v>8</v>
      </c>
      <c r="O783" s="7" t="str">
        <f ca="1">VLOOKUP($N783,Roles!$A:$B,2,FALSE)</f>
        <v>Analyst</v>
      </c>
      <c r="P783" s="6">
        <f t="shared" ca="1" si="126"/>
        <v>3</v>
      </c>
      <c r="Q783" s="8">
        <f ca="1" xml:space="preserve">
IF(
  OR(
    $N783=5,$N783=6,$N783=7,$N783=8,$N783=14
  ),
  36161,
  IF(
     (
      (TODAY() - $K783) / 365
     ) &lt; 19,
      TODAY(),
      RANDBETWEEN(36161,TODAY())
  )
)</f>
        <v>36161</v>
      </c>
      <c r="R783" s="6">
        <f ca="1">RANDBETWEEN(2,COUNTA('Recruitment source'!$A:$A))</f>
        <v>7</v>
      </c>
      <c r="S783" s="8" t="e">
        <f t="shared" ca="1" si="127"/>
        <v>#N/A</v>
      </c>
      <c r="T783" s="6" t="e">
        <f t="shared" ca="1" si="128"/>
        <v>#N/A</v>
      </c>
      <c r="U783" s="6">
        <f t="shared" ca="1" si="129"/>
        <v>3</v>
      </c>
      <c r="V783" s="1">
        <f ca="1" xml:space="preserve">
IF($N783 = 5 + N("Presidente"),
    27000,
    IF($N783 = 6 + N("Vice-presidente"),
        23000,
        IF(OR($N783 = 8, $N783= 13, $N783 = 12) + N("Secretária bilíngue ou coordenador ou especialista"),
            8000,
            IF($N783 = 7 + N("Diretor"),
                15000,
                IF($N783 = 14 + N("Gerente"),
                    12000,
                    IF($N783 = 9 + N("Estagiário"),
                        705,
                        IF($N783 = 10 + N("Trainee"),
                            805,
                            IF($N783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IF($L783 = 7,
  500,
  IF($L783 = 8,
    1000,
    IF($L783 = 9,
      1500,
      IF($L783 = 10,
        2000,
        0
      )
    )
  )
)
+
N("Adicional no salário por área")
+
IF($M783 = 14 + N("Tecnologia da Informação"),
  120,
  IF($M783 = 16 + N("Vendas"),
    110,
    IF($M783 = 15 + N("Jurídico"),
      100,
      IF(OR($M783 = 8, $M783 = 9, $M783 = 11) + N("Recursos humanos ou comercial ou comunicação e marketing"),
        80,
        0
      )
    )
  )
)
+
N("Adicionando pegadinha")
+
IF(AND($M783 = 16, $L783 = 9, $N783 = 11) + N("Se for de vendas, com mestrado, analista sênior"),
  IF($J783 = 5,
    100,
    0
  )
  +
  IF($H783 = "M",
    200,
    0
  ),
  0
)</f>
        <v>8000</v>
      </c>
    </row>
    <row r="784" spans="1:22" x14ac:dyDescent="0.2">
      <c r="A784" s="7" cm="1">
        <f t="array" aca="1" ref="A784" ca="1">INDEX(Companies!$A:$A,RANDBETWEEN(2,COUNTA(Companies!$A:$A)),1)</f>
        <v>2</v>
      </c>
      <c r="B784" s="5">
        <f t="shared" si="120"/>
        <v>783</v>
      </c>
      <c r="C784" s="6">
        <f t="shared" ca="1" si="121"/>
        <v>1</v>
      </c>
      <c r="D784" s="7">
        <f ca="1">IF($B784 = 1 + N("Presidente"),
    127,
    IF($B784 = 2 + N("Vice-Presidente"),
        72,
        IF($B784 = 3 + N("Secretária bilíngue"),
            13,
            RANDBETWEEN(5,COUNT(Name!$A:$A) + 1)
        )
    )
)</f>
        <v>178</v>
      </c>
      <c r="E784" s="7" t="str">
        <f ca="1" xml:space="preserve">
VLOOKUP(
  $D784,
  Name!$A:$B,
  2,
  FALSE
)
&amp; " " &amp;
IF($B784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Andrioli Coelho</v>
      </c>
      <c r="F784" s="7">
        <v>2</v>
      </c>
      <c r="G784" s="7" t="str" cm="1">
        <f t="array" aca="1" ref="G784" ca="1">VLOOKUP(INDEX(States!$B:$B,RANDBETWEEN(2,COUNTA(States!$A:$A)),1),States!$B:$C,2,FALSE)</f>
        <v>Brangança</v>
      </c>
      <c r="H784" s="7" t="str">
        <f ca="1">VLOOKUP($D784,Name!$A:$C,3,FALSE)</f>
        <v>F</v>
      </c>
      <c r="I784" s="7" cm="1">
        <f t="array" aca="1" ref="I784" ca="1">INDEX('Marital status'!$A:$A,RANDBETWEEN(2,COUNTA('Marital status'!$A:$A)),1)</f>
        <v>4</v>
      </c>
      <c r="J784" s="7">
        <f t="shared" ca="1" si="122"/>
        <v>3</v>
      </c>
      <c r="K784" s="8">
        <f t="shared" ca="1" si="123"/>
        <v>32991</v>
      </c>
      <c r="L784" s="6">
        <f t="shared" ca="1" si="124"/>
        <v>4</v>
      </c>
      <c r="M784" s="7">
        <f ca="1" xml:space="preserve">
  IF(OR($N784 = 2, $N784 = 3, $N784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784" s="6">
        <f t="shared" ca="1" si="125"/>
        <v>7</v>
      </c>
      <c r="O784" s="7" t="str">
        <f ca="1">VLOOKUP($N784,Roles!$A:$B,2,FALSE)</f>
        <v>Trainee</v>
      </c>
      <c r="P784" s="6" t="e">
        <f t="shared" ca="1" si="126"/>
        <v>#N/A</v>
      </c>
      <c r="Q784" s="8">
        <f ca="1" xml:space="preserve">
IF(
  OR(
    $N784=5,$N784=6,$N784=7,$N784=8,$N784=14
  ),
  36161,
  IF(
     (
      (TODAY() - $K784) / 365
     ) &lt; 19,
      TODAY(),
      RANDBETWEEN(36161,TODAY())
  )
)</f>
        <v>36161</v>
      </c>
      <c r="R784" s="6">
        <f ca="1">RANDBETWEEN(2,COUNTA('Recruitment source'!$A:$A))</f>
        <v>10</v>
      </c>
      <c r="S784" s="8" t="e">
        <f t="shared" ca="1" si="127"/>
        <v>#N/A</v>
      </c>
      <c r="T784" s="6" t="e">
        <f t="shared" ca="1" si="128"/>
        <v>#N/A</v>
      </c>
      <c r="U784" s="6">
        <f t="shared" ca="1" si="129"/>
        <v>2</v>
      </c>
      <c r="V784" s="1">
        <f ca="1" xml:space="preserve">
IF($N784 = 5 + N("Presidente"),
    27000,
    IF($N784 = 6 + N("Vice-presidente"),
        23000,
        IF(OR($N784 = 8, $N784= 13, $N784 = 12) + N("Secretária bilíngue ou coordenador ou especialista"),
            8000,
            IF($N784 = 7 + N("Diretor"),
                15000,
                IF($N784 = 14 + N("Gerente"),
                    12000,
                    IF($N784 = 9 + N("Estagiário"),
                        705,
                        IF($N784 = 10 + N("Trainee"),
                            805,
                            IF($N784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IF($L784 = 7,
  500,
  IF($L784 = 8,
    1000,
    IF($L784 = 9,
      1500,
      IF($L784 = 10,
        2000,
        0
      )
    )
  )
)
+
N("Adicional no salário por área")
+
IF($M784 = 14 + N("Tecnologia da Informação"),
  120,
  IF($M784 = 16 + N("Vendas"),
    110,
    IF($M784 = 15 + N("Jurídico"),
      100,
      IF(OR($M784 = 8, $M784 = 9, $M784 = 11) + N("Recursos humanos ou comercial ou comunicação e marketing"),
        80,
        0
      )
    )
  )
)
+
N("Adicionando pegadinha")
+
IF(AND($M784 = 16, $L784 = 9, $N784 = 11) + N("Se for de vendas, com mestrado, analista sênior"),
  IF($J784 = 5,
    100,
    0
  )
  +
  IF($H784 = "M",
    200,
    0
  ),
  0
)</f>
        <v>15000</v>
      </c>
    </row>
    <row r="785" spans="1:22" x14ac:dyDescent="0.2">
      <c r="A785" s="7" cm="1">
        <f t="array" aca="1" ref="A785" ca="1">INDEX(Companies!$A:$A,RANDBETWEEN(2,COUNTA(Companies!$A:$A)),1)</f>
        <v>2</v>
      </c>
      <c r="B785" s="5">
        <f t="shared" si="120"/>
        <v>784</v>
      </c>
      <c r="C785" s="6">
        <f t="shared" ca="1" si="121"/>
        <v>1</v>
      </c>
      <c r="D785" s="7">
        <f ca="1">IF($B785 = 1 + N("Presidente"),
    127,
    IF($B785 = 2 + N("Vice-Presidente"),
        72,
        IF($B785 = 3 + N("Secretária bilíngue"),
            13,
            RANDBETWEEN(5,COUNT(Name!$A:$A) + 1)
        )
    )
)</f>
        <v>189</v>
      </c>
      <c r="E785" s="7" t="str">
        <f ca="1" xml:space="preserve">
VLOOKUP(
  $D785,
  Name!$A:$B,
  2,
  FALSE
)
&amp; " " &amp;
IF($B785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Aguiar Greco</v>
      </c>
      <c r="F785" s="7">
        <v>2</v>
      </c>
      <c r="G785" s="7" t="str" cm="1">
        <f t="array" aca="1" ref="G785" ca="1">VLOOKUP(INDEX(States!$B:$B,RANDBETWEEN(2,COUNTA(States!$A:$A)),1),States!$B:$C,2,FALSE)</f>
        <v xml:space="preserve"> ÉVORA</v>
      </c>
      <c r="H785" s="7" t="str">
        <f ca="1">VLOOKUP($D785,Name!$A:$C,3,FALSE)</f>
        <v>M</v>
      </c>
      <c r="I785" s="7" cm="1">
        <f t="array" aca="1" ref="I785" ca="1">INDEX('Marital status'!$A:$A,RANDBETWEEN(2,COUNTA('Marital status'!$A:$A)),1)</f>
        <v>3</v>
      </c>
      <c r="J785" s="7">
        <f t="shared" ca="1" si="122"/>
        <v>2</v>
      </c>
      <c r="K785" s="8">
        <f t="shared" ca="1" si="123"/>
        <v>35356</v>
      </c>
      <c r="L785" s="6">
        <f t="shared" ca="1" si="124"/>
        <v>4</v>
      </c>
      <c r="M785" s="7">
        <f ca="1" xml:space="preserve">
  IF(OR($N785 = 2, $N785 = 3, $N785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85" s="6">
        <f t="shared" ca="1" si="125"/>
        <v>8</v>
      </c>
      <c r="O785" s="7" t="str">
        <f ca="1">VLOOKUP($N785,Roles!$A:$B,2,FALSE)</f>
        <v>Analyst</v>
      </c>
      <c r="P785" s="6">
        <f t="shared" ca="1" si="126"/>
        <v>2</v>
      </c>
      <c r="Q785" s="8">
        <f ca="1" xml:space="preserve">
IF(
  OR(
    $N785=5,$N785=6,$N785=7,$N785=8,$N785=14
  ),
  36161,
  IF(
     (
      (TODAY() - $K785) / 365
     ) &lt; 19,
      TODAY(),
      RANDBETWEEN(36161,TODAY())
  )
)</f>
        <v>36161</v>
      </c>
      <c r="R785" s="6">
        <f ca="1">RANDBETWEEN(2,COUNTA('Recruitment source'!$A:$A))</f>
        <v>7</v>
      </c>
      <c r="S785" s="8" t="e">
        <f t="shared" ca="1" si="127"/>
        <v>#N/A</v>
      </c>
      <c r="T785" s="6" t="e">
        <f t="shared" ca="1" si="128"/>
        <v>#N/A</v>
      </c>
      <c r="U785" s="6">
        <f t="shared" ca="1" si="129"/>
        <v>3</v>
      </c>
      <c r="V785" s="1">
        <f ca="1" xml:space="preserve">
IF($N785 = 5 + N("Presidente"),
    27000,
    IF($N785 = 6 + N("Vice-presidente"),
        23000,
        IF(OR($N785 = 8, $N785= 13, $N785 = 12) + N("Secretária bilíngue ou coordenador ou especialista"),
            8000,
            IF($N785 = 7 + N("Diretor"),
                15000,
                IF($N785 = 14 + N("Gerente"),
                    12000,
                    IF($N785 = 9 + N("Estagiário"),
                        705,
                        IF($N785 = 10 + N("Trainee"),
                            805,
                            IF($N785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IF($L785 = 7,
  500,
  IF($L785 = 8,
    1000,
    IF($L785 = 9,
      1500,
      IF($L785 = 10,
        2000,
        0
      )
    )
  )
)
+
N("Adicional no salário por área")
+
IF($M785 = 14 + N("Tecnologia da Informação"),
  120,
  IF($M785 = 16 + N("Vendas"),
    110,
    IF($M785 = 15 + N("Jurídico"),
      100,
      IF(OR($M785 = 8, $M785 = 9, $M785 = 11) + N("Recursos humanos ou comercial ou comunicação e marketing"),
        80,
        0
      )
    )
  )
)
+
N("Adicionando pegadinha")
+
IF(AND($M785 = 16, $L785 = 9, $N785 = 11) + N("Se for de vendas, com mestrado, analista sênior"),
  IF($J785 = 5,
    100,
    0
  )
  +
  IF($H785 = "M",
    200,
    0
  ),
  0
)</f>
        <v>8000</v>
      </c>
    </row>
    <row r="786" spans="1:22" x14ac:dyDescent="0.2">
      <c r="A786" s="7" cm="1">
        <f t="array" aca="1" ref="A786" ca="1">INDEX(Companies!$A:$A,RANDBETWEEN(2,COUNTA(Companies!$A:$A)),1)</f>
        <v>2</v>
      </c>
      <c r="B786" s="5">
        <f t="shared" si="120"/>
        <v>785</v>
      </c>
      <c r="C786" s="6">
        <f t="shared" ca="1" si="121"/>
        <v>1</v>
      </c>
      <c r="D786" s="7">
        <f ca="1">IF($B786 = 1 + N("Presidente"),
    127,
    IF($B786 = 2 + N("Vice-Presidente"),
        72,
        IF($B786 = 3 + N("Secretária bilíngue"),
            13,
            RANDBETWEEN(5,COUNT(Name!$A:$A) + 1)
        )
    )
)</f>
        <v>192</v>
      </c>
      <c r="E786" s="7" t="str">
        <f ca="1" xml:space="preserve">
VLOOKUP(
  $D786,
  Name!$A:$B,
  2,
  FALSE
)
&amp; " " &amp;
IF($B786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Oliveira Cardozo</v>
      </c>
      <c r="F786" s="7">
        <v>2</v>
      </c>
      <c r="G786" s="7" t="str" cm="1">
        <f t="array" aca="1" ref="G786" ca="1">VLOOKUP(INDEX(States!$B:$B,RANDBETWEEN(2,COUNTA(States!$A:$A)),1),States!$B:$C,2,FALSE)</f>
        <v>AveirO</v>
      </c>
      <c r="H786" s="7" t="str">
        <f ca="1">VLOOKUP($D786,Name!$A:$C,3,FALSE)</f>
        <v>M</v>
      </c>
      <c r="I786" s="7" cm="1">
        <f t="array" aca="1" ref="I786" ca="1">INDEX('Marital status'!$A:$A,RANDBETWEEN(2,COUNTA('Marital status'!$A:$A)),1)</f>
        <v>5</v>
      </c>
      <c r="J786" s="7">
        <f t="shared" ca="1" si="122"/>
        <v>2</v>
      </c>
      <c r="K786" s="8">
        <f t="shared" ca="1" si="123"/>
        <v>21255</v>
      </c>
      <c r="L786" s="6">
        <f t="shared" ca="1" si="124"/>
        <v>4</v>
      </c>
      <c r="M786" s="7">
        <f ca="1" xml:space="preserve">
  IF(OR($N786 = 2, $N786 = 3, $N786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786" s="6">
        <f t="shared" ca="1" si="125"/>
        <v>6</v>
      </c>
      <c r="O786" s="7" t="str">
        <f ca="1">VLOOKUP($N786,Roles!$A:$B,2,FALSE)</f>
        <v>Intern</v>
      </c>
      <c r="P786" s="6" t="e">
        <f t="shared" ca="1" si="126"/>
        <v>#N/A</v>
      </c>
      <c r="Q786" s="8">
        <f ca="1" xml:space="preserve">
IF(
  OR(
    $N786=5,$N786=6,$N786=7,$N786=8,$N786=14
  ),
  36161,
  IF(
     (
      (TODAY() - $K786) / 365
     ) &lt; 19,
      TODAY(),
      RANDBETWEEN(36161,TODAY())
  )
)</f>
        <v>36161</v>
      </c>
      <c r="R786" s="6">
        <f ca="1">RANDBETWEEN(2,COUNTA('Recruitment source'!$A:$A))</f>
        <v>3</v>
      </c>
      <c r="S786" s="8" t="e">
        <f t="shared" ca="1" si="127"/>
        <v>#N/A</v>
      </c>
      <c r="T786" s="6" t="e">
        <f t="shared" ca="1" si="128"/>
        <v>#N/A</v>
      </c>
      <c r="U786" s="6">
        <f t="shared" ca="1" si="129"/>
        <v>5</v>
      </c>
      <c r="V786" s="1">
        <f ca="1" xml:space="preserve">
IF($N786 = 5 + N("Presidente"),
    27000,
    IF($N786 = 6 + N("Vice-presidente"),
        23000,
        IF(OR($N786 = 8, $N786= 13, $N786 = 12) + N("Secretária bilíngue ou coordenador ou especialista"),
            8000,
            IF($N786 = 7 + N("Diretor"),
                15000,
                IF($N786 = 14 + N("Gerente"),
                    12000,
                    IF($N786 = 9 + N("Estagiário"),
                        705,
                        IF($N786 = 10 + N("Trainee"),
                            805,
                            IF($N786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IF($L786 = 7,
  500,
  IF($L786 = 8,
    1000,
    IF($L786 = 9,
      1500,
      IF($L786 = 10,
        2000,
        0
      )
    )
  )
)
+
N("Adicional no salário por área")
+
IF($M786 = 14 + N("Tecnologia da Informação"),
  120,
  IF($M786 = 16 + N("Vendas"),
    110,
    IF($M786 = 15 + N("Jurídico"),
      100,
      IF(OR($M786 = 8, $M786 = 9, $M786 = 11) + N("Recursos humanos ou comercial ou comunicação e marketing"),
        80,
        0
      )
    )
  )
)
+
N("Adicionando pegadinha")
+
IF(AND($M786 = 16, $L786 = 9, $N786 = 11) + N("Se for de vendas, com mestrado, analista sênior"),
  IF($J786 = 5,
    100,
    0
  )
  +
  IF($H786 = "M",
    200,
    0
  ),
  0
)</f>
        <v>23000</v>
      </c>
    </row>
    <row r="787" spans="1:22" x14ac:dyDescent="0.2">
      <c r="A787" s="7" cm="1">
        <f t="array" aca="1" ref="A787" ca="1">INDEX(Companies!$A:$A,RANDBETWEEN(2,COUNTA(Companies!$A:$A)),1)</f>
        <v>2</v>
      </c>
      <c r="B787" s="5">
        <f t="shared" si="120"/>
        <v>786</v>
      </c>
      <c r="C787" s="6">
        <f t="shared" ca="1" si="121"/>
        <v>1</v>
      </c>
      <c r="D787" s="7">
        <f ca="1">IF($B787 = 1 + N("Presidente"),
    127,
    IF($B787 = 2 + N("Vice-Presidente"),
        72,
        IF($B787 = 3 + N("Secretária bilíngue"),
            13,
            RANDBETWEEN(5,COUNT(Name!$A:$A) + 1)
        )
    )
)</f>
        <v>269</v>
      </c>
      <c r="E787" s="7" t="str">
        <f ca="1" xml:space="preserve">
VLOOKUP(
  $D787,
  Name!$A:$B,
  2,
  FALSE
)
&amp; " " &amp;
IF($B787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Chaves Aragão</v>
      </c>
      <c r="F787" s="7">
        <v>2</v>
      </c>
      <c r="G787" s="7" t="str" cm="1">
        <f t="array" aca="1" ref="G787" ca="1">VLOOKUP(INDEX(States!$B:$B,RANDBETWEEN(2,COUNTA(States!$A:$A)),1),States!$B:$C,2,FALSE)</f>
        <v xml:space="preserve"> ÉVORA</v>
      </c>
      <c r="H787" s="7" t="str">
        <f ca="1">VLOOKUP($D787,Name!$A:$C,3,FALSE)</f>
        <v>F</v>
      </c>
      <c r="I787" s="7" cm="1">
        <f t="array" aca="1" ref="I787" ca="1">INDEX('Marital status'!$A:$A,RANDBETWEEN(2,COUNTA('Marital status'!$A:$A)),1)</f>
        <v>4</v>
      </c>
      <c r="J787" s="7">
        <f t="shared" ca="1" si="122"/>
        <v>2</v>
      </c>
      <c r="K787" s="8">
        <f t="shared" ca="1" si="123"/>
        <v>35561</v>
      </c>
      <c r="L787" s="6">
        <f t="shared" ca="1" si="124"/>
        <v>4</v>
      </c>
      <c r="M787" s="7">
        <f ca="1" xml:space="preserve">
  IF(OR($N787 = 2, $N787 = 3, $N787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787" s="6">
        <f t="shared" ca="1" si="125"/>
        <v>8</v>
      </c>
      <c r="O787" s="7" t="str">
        <f ca="1">VLOOKUP($N787,Roles!$A:$B,2,FALSE)</f>
        <v>Analyst</v>
      </c>
      <c r="P787" s="6">
        <f t="shared" ca="1" si="126"/>
        <v>2</v>
      </c>
      <c r="Q787" s="8">
        <f ca="1" xml:space="preserve">
IF(
  OR(
    $N787=5,$N787=6,$N787=7,$N787=8,$N787=14
  ),
  36161,
  IF(
     (
      (TODAY() - $K787) / 365
     ) &lt; 19,
      TODAY(),
      RANDBETWEEN(36161,TODAY())
  )
)</f>
        <v>36161</v>
      </c>
      <c r="R787" s="6">
        <f ca="1">RANDBETWEEN(2,COUNTA('Recruitment source'!$A:$A))</f>
        <v>3</v>
      </c>
      <c r="S787" s="8" t="e">
        <f t="shared" ca="1" si="127"/>
        <v>#N/A</v>
      </c>
      <c r="T787" s="6" t="e">
        <f t="shared" ca="1" si="128"/>
        <v>#N/A</v>
      </c>
      <c r="U787" s="6">
        <f t="shared" ca="1" si="129"/>
        <v>5</v>
      </c>
      <c r="V787" s="1">
        <f ca="1" xml:space="preserve">
IF($N787 = 5 + N("Presidente"),
    27000,
    IF($N787 = 6 + N("Vice-presidente"),
        23000,
        IF(OR($N787 = 8, $N787= 13, $N787 = 12) + N("Secretária bilíngue ou coordenador ou especialista"),
            8000,
            IF($N787 = 7 + N("Diretor"),
                15000,
                IF($N787 = 14 + N("Gerente"),
                    12000,
                    IF($N787 = 9 + N("Estagiário"),
                        705,
                        IF($N787 = 10 + N("Trainee"),
                            805,
                            IF($N787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IF($L787 = 7,
  500,
  IF($L787 = 8,
    1000,
    IF($L787 = 9,
      1500,
      IF($L787 = 10,
        2000,
        0
      )
    )
  )
)
+
N("Adicional no salário por área")
+
IF($M787 = 14 + N("Tecnologia da Informação"),
  120,
  IF($M787 = 16 + N("Vendas"),
    110,
    IF($M787 = 15 + N("Jurídico"),
      100,
      IF(OR($M787 = 8, $M787 = 9, $M787 = 11) + N("Recursos humanos ou comercial ou comunicação e marketing"),
        80,
        0
      )
    )
  )
)
+
N("Adicionando pegadinha")
+
IF(AND($M787 = 16, $L787 = 9, $N787 = 11) + N("Se for de vendas, com mestrado, analista sênior"),
  IF($J787 = 5,
    100,
    0
  )
  +
  IF($H787 = "M",
    200,
    0
  ),
  0
)</f>
        <v>8080</v>
      </c>
    </row>
    <row r="788" spans="1:22" x14ac:dyDescent="0.2">
      <c r="A788" s="7" cm="1">
        <f t="array" aca="1" ref="A788" ca="1">INDEX(Companies!$A:$A,RANDBETWEEN(2,COUNTA(Companies!$A:$A)),1)</f>
        <v>2</v>
      </c>
      <c r="B788" s="5">
        <f t="shared" si="120"/>
        <v>787</v>
      </c>
      <c r="C788" s="6">
        <f t="shared" ca="1" si="121"/>
        <v>1</v>
      </c>
      <c r="D788" s="7">
        <f ca="1">IF($B788 = 1 + N("Presidente"),
    127,
    IF($B788 = 2 + N("Vice-Presidente"),
        72,
        IF($B788 = 3 + N("Secretária bilíngue"),
            13,
            RANDBETWEEN(5,COUNT(Name!$A:$A) + 1)
        )
    )
)</f>
        <v>175</v>
      </c>
      <c r="E788" s="7" t="str">
        <f ca="1" xml:space="preserve">
VLOOKUP(
  $D788,
  Name!$A:$B,
  2,
  FALSE
)
&amp; " " &amp;
IF($B788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Ribeiro Barbosa</v>
      </c>
      <c r="F788" s="7">
        <v>2</v>
      </c>
      <c r="G788" s="7" t="str" cm="1">
        <f t="array" aca="1" ref="G788" ca="1">VLOOKUP(INDEX(States!$B:$B,RANDBETWEEN(2,COUNTA(States!$A:$A)),1),States!$B:$C,2,FALSE)</f>
        <v>AveirO</v>
      </c>
      <c r="H788" s="7" t="str">
        <f ca="1">VLOOKUP($D788,Name!$A:$C,3,FALSE)</f>
        <v>F</v>
      </c>
      <c r="I788" s="7" cm="1">
        <f t="array" aca="1" ref="I788" ca="1">INDEX('Marital status'!$A:$A,RANDBETWEEN(2,COUNTA('Marital status'!$A:$A)),1)</f>
        <v>6</v>
      </c>
      <c r="J788" s="7">
        <f t="shared" ca="1" si="122"/>
        <v>2</v>
      </c>
      <c r="K788" s="8">
        <f t="shared" ca="1" si="123"/>
        <v>29114</v>
      </c>
      <c r="L788" s="6">
        <f t="shared" ca="1" si="124"/>
        <v>4</v>
      </c>
      <c r="M788" s="7">
        <f ca="1" xml:space="preserve">
  IF(OR($N788 = 2, $N788 = 3, $N788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88" s="6">
        <f t="shared" ca="1" si="125"/>
        <v>7</v>
      </c>
      <c r="O788" s="7" t="str">
        <f ca="1">VLOOKUP($N788,Roles!$A:$B,2,FALSE)</f>
        <v>Trainee</v>
      </c>
      <c r="P788" s="6" t="e">
        <f t="shared" ca="1" si="126"/>
        <v>#N/A</v>
      </c>
      <c r="Q788" s="8">
        <f ca="1" xml:space="preserve">
IF(
  OR(
    $N788=5,$N788=6,$N788=7,$N788=8,$N788=14
  ),
  36161,
  IF(
     (
      (TODAY() - $K788) / 365
     ) &lt; 19,
      TODAY(),
      RANDBETWEEN(36161,TODAY())
  )
)</f>
        <v>36161</v>
      </c>
      <c r="R788" s="6">
        <f ca="1">RANDBETWEEN(2,COUNTA('Recruitment source'!$A:$A))</f>
        <v>2</v>
      </c>
      <c r="S788" s="8" t="e">
        <f t="shared" ca="1" si="127"/>
        <v>#N/A</v>
      </c>
      <c r="T788" s="6" t="e">
        <f t="shared" ca="1" si="128"/>
        <v>#N/A</v>
      </c>
      <c r="U788" s="6">
        <f t="shared" ca="1" si="129"/>
        <v>2</v>
      </c>
      <c r="V788" s="1">
        <f ca="1" xml:space="preserve">
IF($N788 = 5 + N("Presidente"),
    27000,
    IF($N788 = 6 + N("Vice-presidente"),
        23000,
        IF(OR($N788 = 8, $N788= 13, $N788 = 12) + N("Secretária bilíngue ou coordenador ou especialista"),
            8000,
            IF($N788 = 7 + N("Diretor"),
                15000,
                IF($N788 = 14 + N("Gerente"),
                    12000,
                    IF($N788 = 9 + N("Estagiário"),
                        705,
                        IF($N788 = 10 + N("Trainee"),
                            805,
                            IF($N788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IF($L788 = 7,
  500,
  IF($L788 = 8,
    1000,
    IF($L788 = 9,
      1500,
      IF($L788 = 10,
        2000,
        0
      )
    )
  )
)
+
N("Adicional no salário por área")
+
IF($M788 = 14 + N("Tecnologia da Informação"),
  120,
  IF($M788 = 16 + N("Vendas"),
    110,
    IF($M788 = 15 + N("Jurídico"),
      100,
      IF(OR($M788 = 8, $M788 = 9, $M788 = 11) + N("Recursos humanos ou comercial ou comunicação e marketing"),
        80,
        0
      )
    )
  )
)
+
N("Adicionando pegadinha")
+
IF(AND($M788 = 16, $L788 = 9, $N788 = 11) + N("Se for de vendas, com mestrado, analista sênior"),
  IF($J788 = 5,
    100,
    0
  )
  +
  IF($H788 = "M",
    200,
    0
  ),
  0
)</f>
        <v>15000</v>
      </c>
    </row>
    <row r="789" spans="1:22" x14ac:dyDescent="0.2">
      <c r="A789" s="7" cm="1">
        <f t="array" aca="1" ref="A789" ca="1">INDEX(Companies!$A:$A,RANDBETWEEN(2,COUNTA(Companies!$A:$A)),1)</f>
        <v>2</v>
      </c>
      <c r="B789" s="5">
        <f t="shared" si="120"/>
        <v>788</v>
      </c>
      <c r="C789" s="6">
        <f t="shared" ca="1" si="121"/>
        <v>1</v>
      </c>
      <c r="D789" s="7">
        <f ca="1">IF($B789 = 1 + N("Presidente"),
    127,
    IF($B789 = 2 + N("Vice-Presidente"),
        72,
        IF($B789 = 3 + N("Secretária bilíngue"),
            13,
            RANDBETWEEN(5,COUNT(Name!$A:$A) + 1)
        )
    )
)</f>
        <v>81</v>
      </c>
      <c r="E789" s="7" t="str">
        <f ca="1" xml:space="preserve">
VLOOKUP(
  $D789,
  Name!$A:$B,
  2,
  FALSE
)
&amp; " " &amp;
IF($B789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Santana Duarte</v>
      </c>
      <c r="F789" s="7">
        <v>2</v>
      </c>
      <c r="G789" s="7" t="str" cm="1">
        <f t="array" aca="1" ref="G789" ca="1">VLOOKUP(INDEX(States!$B:$B,RANDBETWEEN(2,COUNTA(States!$A:$A)),1),States!$B:$C,2,FALSE)</f>
        <v>Coimbra</v>
      </c>
      <c r="H789" s="7" t="str">
        <f ca="1">VLOOKUP($D789,Name!$A:$C,3,FALSE)</f>
        <v>M</v>
      </c>
      <c r="I789" s="7" cm="1">
        <f t="array" aca="1" ref="I789" ca="1">INDEX('Marital status'!$A:$A,RANDBETWEEN(2,COUNTA('Marital status'!$A:$A)),1)</f>
        <v>5</v>
      </c>
      <c r="J789" s="7">
        <f t="shared" ca="1" si="122"/>
        <v>2</v>
      </c>
      <c r="K789" s="8">
        <f t="shared" ca="1" si="123"/>
        <v>38144</v>
      </c>
      <c r="L789" s="6">
        <f t="shared" ca="1" si="124"/>
        <v>5</v>
      </c>
      <c r="M789" s="7">
        <f ca="1" xml:space="preserve">
  IF(OR($N789 = 2, $N789 = 3, $N789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789" s="6">
        <f t="shared" ca="1" si="125"/>
        <v>8</v>
      </c>
      <c r="O789" s="7" t="str">
        <f ca="1">VLOOKUP($N789,Roles!$A:$B,2,FALSE)</f>
        <v>Analyst</v>
      </c>
      <c r="P789" s="6">
        <f t="shared" ca="1" si="126"/>
        <v>2</v>
      </c>
      <c r="Q789" s="8">
        <f ca="1" xml:space="preserve">
IF(
  OR(
    $N789=5,$N789=6,$N789=7,$N789=8,$N789=14
  ),
  36161,
  IF(
     (
      (TODAY() - $K789) / 365
     ) &lt; 19,
      TODAY(),
      RANDBETWEEN(36161,TODAY())
  )
)</f>
        <v>36161</v>
      </c>
      <c r="R789" s="6">
        <f ca="1">RANDBETWEEN(2,COUNTA('Recruitment source'!$A:$A))</f>
        <v>11</v>
      </c>
      <c r="S789" s="8" t="e">
        <f t="shared" ca="1" si="127"/>
        <v>#N/A</v>
      </c>
      <c r="T789" s="6" t="e">
        <f t="shared" ca="1" si="128"/>
        <v>#N/A</v>
      </c>
      <c r="U789" s="6">
        <f t="shared" ca="1" si="129"/>
        <v>4</v>
      </c>
      <c r="V789" s="1">
        <f ca="1" xml:space="preserve">
IF($N789 = 5 + N("Presidente"),
    27000,
    IF($N789 = 6 + N("Vice-presidente"),
        23000,
        IF(OR($N789 = 8, $N789= 13, $N789 = 12) + N("Secretária bilíngue ou coordenador ou especialista"),
            8000,
            IF($N789 = 7 + N("Diretor"),
                15000,
                IF($N789 = 14 + N("Gerente"),
                    12000,
                    IF($N789 = 9 + N("Estagiário"),
                        705,
                        IF($N789 = 10 + N("Trainee"),
                            805,
                            IF($N789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IF($L789 = 7,
  500,
  IF($L789 = 8,
    1000,
    IF($L789 = 9,
      1500,
      IF($L789 = 10,
        2000,
        0
      )
    )
  )
)
+
N("Adicional no salário por área")
+
IF($M789 = 14 + N("Tecnologia da Informação"),
  120,
  IF($M789 = 16 + N("Vendas"),
    110,
    IF($M789 = 15 + N("Jurídico"),
      100,
      IF(OR($M789 = 8, $M789 = 9, $M789 = 11) + N("Recursos humanos ou comercial ou comunicação e marketing"),
        80,
        0
      )
    )
  )
)
+
N("Adicionando pegadinha")
+
IF(AND($M789 = 16, $L789 = 9, $N789 = 11) + N("Se for de vendas, com mestrado, analista sênior"),
  IF($J789 = 5,
    100,
    0
  )
  +
  IF($H789 = "M",
    200,
    0
  ),
  0
)</f>
        <v>8000</v>
      </c>
    </row>
    <row r="790" spans="1:22" x14ac:dyDescent="0.2">
      <c r="A790" s="7" cm="1">
        <f t="array" aca="1" ref="A790" ca="1">INDEX(Companies!$A:$A,RANDBETWEEN(2,COUNTA(Companies!$A:$A)),1)</f>
        <v>2</v>
      </c>
      <c r="B790" s="5">
        <f t="shared" si="120"/>
        <v>789</v>
      </c>
      <c r="C790" s="6">
        <f t="shared" ca="1" si="121"/>
        <v>1</v>
      </c>
      <c r="D790" s="7">
        <f ca="1">IF($B790 = 1 + N("Presidente"),
    127,
    IF($B790 = 2 + N("Vice-Presidente"),
        72,
        IF($B790 = 3 + N("Secretária bilíngue"),
            13,
            RANDBETWEEN(5,COUNT(Name!$A:$A) + 1)
        )
    )
)</f>
        <v>24</v>
      </c>
      <c r="E790" s="7" t="str">
        <f ca="1" xml:space="preserve">
VLOOKUP(
  $D790,
  Name!$A:$B,
  2,
  FALSE
)
&amp; " " &amp;
IF($B790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Junqueira Santoro</v>
      </c>
      <c r="F790" s="7">
        <v>2</v>
      </c>
      <c r="G790" s="7" t="str" cm="1">
        <f t="array" aca="1" ref="G790" ca="1">VLOOKUP(INDEX(States!$B:$B,RANDBETWEEN(2,COUNTA(States!$A:$A)),1),States!$B:$C,2,FALSE)</f>
        <v>AveirO</v>
      </c>
      <c r="H790" s="7" t="str">
        <f ca="1">VLOOKUP($D790,Name!$A:$C,3,FALSE)</f>
        <v>F</v>
      </c>
      <c r="I790" s="7" cm="1">
        <f t="array" aca="1" ref="I790" ca="1">INDEX('Marital status'!$A:$A,RANDBETWEEN(2,COUNTA('Marital status'!$A:$A)),1)</f>
        <v>4</v>
      </c>
      <c r="J790" s="7">
        <f t="shared" ca="1" si="122"/>
        <v>2</v>
      </c>
      <c r="K790" s="8">
        <f t="shared" ca="1" si="123"/>
        <v>25329</v>
      </c>
      <c r="L790" s="6">
        <f t="shared" ca="1" si="124"/>
        <v>4</v>
      </c>
      <c r="M790" s="7">
        <f ca="1" xml:space="preserve">
  IF(OR($N790 = 2, $N790 = 3, $N790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790" s="6">
        <f t="shared" ca="1" si="125"/>
        <v>6</v>
      </c>
      <c r="O790" s="7" t="str">
        <f ca="1">VLOOKUP($N790,Roles!$A:$B,2,FALSE)</f>
        <v>Intern</v>
      </c>
      <c r="P790" s="6" t="e">
        <f t="shared" ca="1" si="126"/>
        <v>#N/A</v>
      </c>
      <c r="Q790" s="8">
        <f ca="1" xml:space="preserve">
IF(
  OR(
    $N790=5,$N790=6,$N790=7,$N790=8,$N790=14
  ),
  36161,
  IF(
     (
      (TODAY() - $K790) / 365
     ) &lt; 19,
      TODAY(),
      RANDBETWEEN(36161,TODAY())
  )
)</f>
        <v>36161</v>
      </c>
      <c r="R790" s="6">
        <f ca="1">RANDBETWEEN(2,COUNTA('Recruitment source'!$A:$A))</f>
        <v>5</v>
      </c>
      <c r="S790" s="8" t="e">
        <f t="shared" ca="1" si="127"/>
        <v>#N/A</v>
      </c>
      <c r="T790" s="6" t="e">
        <f t="shared" ca="1" si="128"/>
        <v>#N/A</v>
      </c>
      <c r="U790" s="6">
        <f t="shared" ca="1" si="129"/>
        <v>5</v>
      </c>
      <c r="V790" s="1">
        <f ca="1" xml:space="preserve">
IF($N790 = 5 + N("Presidente"),
    27000,
    IF($N790 = 6 + N("Vice-presidente"),
        23000,
        IF(OR($N790 = 8, $N790= 13, $N790 = 12) + N("Secretária bilíngue ou coordenador ou especialista"),
            8000,
            IF($N790 = 7 + N("Diretor"),
                15000,
                IF($N790 = 14 + N("Gerente"),
                    12000,
                    IF($N790 = 9 + N("Estagiário"),
                        705,
                        IF($N790 = 10 + N("Trainee"),
                            805,
                            IF($N790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IF($L790 = 7,
  500,
  IF($L790 = 8,
    1000,
    IF($L790 = 9,
      1500,
      IF($L790 = 10,
        2000,
        0
      )
    )
  )
)
+
N("Adicional no salário por área")
+
IF($M790 = 14 + N("Tecnologia da Informação"),
  120,
  IF($M790 = 16 + N("Vendas"),
    110,
    IF($M790 = 15 + N("Jurídico"),
      100,
      IF(OR($M790 = 8, $M790 = 9, $M790 = 11) + N("Recursos humanos ou comercial ou comunicação e marketing"),
        80,
        0
      )
    )
  )
)
+
N("Adicionando pegadinha")
+
IF(AND($M790 = 16, $L790 = 9, $N790 = 11) + N("Se for de vendas, com mestrado, analista sênior"),
  IF($J790 = 5,
    100,
    0
  )
  +
  IF($H790 = "M",
    200,
    0
  ),
  0
)</f>
        <v>23000</v>
      </c>
    </row>
    <row r="791" spans="1:22" x14ac:dyDescent="0.2">
      <c r="A791" s="7" cm="1">
        <f t="array" aca="1" ref="A791" ca="1">INDEX(Companies!$A:$A,RANDBETWEEN(2,COUNTA(Companies!$A:$A)),1)</f>
        <v>2</v>
      </c>
      <c r="B791" s="5">
        <f t="shared" si="120"/>
        <v>790</v>
      </c>
      <c r="C791" s="6">
        <f t="shared" ca="1" si="121"/>
        <v>1</v>
      </c>
      <c r="D791" s="7">
        <f ca="1">IF($B791 = 1 + N("Presidente"),
    127,
    IF($B791 = 2 + N("Vice-Presidente"),
        72,
        IF($B791 = 3 + N("Secretária bilíngue"),
            13,
            RANDBETWEEN(5,COUNT(Name!$A:$A) + 1)
        )
    )
)</f>
        <v>208</v>
      </c>
      <c r="E791" s="7" t="str">
        <f ca="1" xml:space="preserve">
VLOOKUP(
  $D791,
  Name!$A:$B,
  2,
  FALSE
)
&amp; " " &amp;
IF($B791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Barroso Nascimento</v>
      </c>
      <c r="F791" s="7">
        <v>2</v>
      </c>
      <c r="G791" s="7" t="str" cm="1">
        <f t="array" aca="1" ref="G791" ca="1">VLOOKUP(INDEX(States!$B:$B,RANDBETWEEN(2,COUNTA(States!$A:$A)),1),States!$B:$C,2,FALSE)</f>
        <v>braga</v>
      </c>
      <c r="H791" s="7" t="str">
        <f ca="1">VLOOKUP($D791,Name!$A:$C,3,FALSE)</f>
        <v>F</v>
      </c>
      <c r="I791" s="7" cm="1">
        <f t="array" aca="1" ref="I791" ca="1">INDEX('Marital status'!$A:$A,RANDBETWEEN(2,COUNTA('Marital status'!$A:$A)),1)</f>
        <v>5</v>
      </c>
      <c r="J791" s="7">
        <f t="shared" ca="1" si="122"/>
        <v>3</v>
      </c>
      <c r="K791" s="8">
        <f t="shared" ca="1" si="123"/>
        <v>38115</v>
      </c>
      <c r="L791" s="6">
        <f t="shared" ca="1" si="124"/>
        <v>4</v>
      </c>
      <c r="M791" s="7">
        <f ca="1" xml:space="preserve">
  IF(OR($N791 = 2, $N791 = 3, $N791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791" s="6">
        <f t="shared" ca="1" si="125"/>
        <v>8</v>
      </c>
      <c r="O791" s="7" t="str">
        <f ca="1">VLOOKUP($N791,Roles!$A:$B,2,FALSE)</f>
        <v>Analyst</v>
      </c>
      <c r="P791" s="6">
        <f t="shared" ca="1" si="126"/>
        <v>4</v>
      </c>
      <c r="Q791" s="8">
        <f ca="1" xml:space="preserve">
IF(
  OR(
    $N791=5,$N791=6,$N791=7,$N791=8,$N791=14
  ),
  36161,
  IF(
     (
      (TODAY() - $K791) / 365
     ) &lt; 19,
      TODAY(),
      RANDBETWEEN(36161,TODAY())
  )
)</f>
        <v>36161</v>
      </c>
      <c r="R791" s="6">
        <f ca="1">RANDBETWEEN(2,COUNTA('Recruitment source'!$A:$A))</f>
        <v>9</v>
      </c>
      <c r="S791" s="8" t="e">
        <f t="shared" ca="1" si="127"/>
        <v>#N/A</v>
      </c>
      <c r="T791" s="6" t="e">
        <f t="shared" ca="1" si="128"/>
        <v>#N/A</v>
      </c>
      <c r="U791" s="6">
        <f t="shared" ca="1" si="129"/>
        <v>2</v>
      </c>
      <c r="V791" s="1">
        <f ca="1" xml:space="preserve">
IF($N791 = 5 + N("Presidente"),
    27000,
    IF($N791 = 6 + N("Vice-presidente"),
        23000,
        IF(OR($N791 = 8, $N791= 13, $N791 = 12) + N("Secretária bilíngue ou coordenador ou especialista"),
            8000,
            IF($N791 = 7 + N("Diretor"),
                15000,
                IF($N791 = 14 + N("Gerente"),
                    12000,
                    IF($N791 = 9 + N("Estagiário"),
                        705,
                        IF($N791 = 10 + N("Trainee"),
                            805,
                            IF($N791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IF($L791 = 7,
  500,
  IF($L791 = 8,
    1000,
    IF($L791 = 9,
      1500,
      IF($L791 = 10,
        2000,
        0
      )
    )
  )
)
+
N("Adicional no salário por área")
+
IF($M791 = 14 + N("Tecnologia da Informação"),
  120,
  IF($M791 = 16 + N("Vendas"),
    110,
    IF($M791 = 15 + N("Jurídico"),
      100,
      IF(OR($M791 = 8, $M791 = 9, $M791 = 11) + N("Recursos humanos ou comercial ou comunicação e marketing"),
        80,
        0
      )
    )
  )
)
+
N("Adicionando pegadinha")
+
IF(AND($M791 = 16, $L791 = 9, $N791 = 11) + N("Se for de vendas, com mestrado, analista sênior"),
  IF($J791 = 5,
    100,
    0
  )
  +
  IF($H791 = "M",
    200,
    0
  ),
  0
)</f>
        <v>8000</v>
      </c>
    </row>
    <row r="792" spans="1:22" x14ac:dyDescent="0.2">
      <c r="A792" s="7" cm="1">
        <f t="array" aca="1" ref="A792" ca="1">INDEX(Companies!$A:$A,RANDBETWEEN(2,COUNTA(Companies!$A:$A)),1)</f>
        <v>2</v>
      </c>
      <c r="B792" s="5">
        <f t="shared" si="120"/>
        <v>791</v>
      </c>
      <c r="C792" s="6">
        <f t="shared" ca="1" si="121"/>
        <v>1</v>
      </c>
      <c r="D792" s="7">
        <f ca="1">IF($B792 = 1 + N("Presidente"),
    127,
    IF($B792 = 2 + N("Vice-Presidente"),
        72,
        IF($B792 = 3 + N("Secretária bilíngue"),
            13,
            RANDBETWEEN(5,COUNT(Name!$A:$A) + 1)
        )
    )
)</f>
        <v>328</v>
      </c>
      <c r="E792" s="7" t="str">
        <f ca="1" xml:space="preserve">
VLOOKUP(
  $D792,
  Name!$A:$B,
  2,
  FALSE
)
&amp; " " &amp;
IF($B792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Gallo Pedroso</v>
      </c>
      <c r="F792" s="7">
        <v>2</v>
      </c>
      <c r="G792" s="7" t="str" cm="1">
        <f t="array" aca="1" ref="G792" ca="1">VLOOKUP(INDEX(States!$B:$B,RANDBETWEEN(2,COUNTA(States!$A:$A)),1),States!$B:$C,2,FALSE)</f>
        <v>Castelo Branco</v>
      </c>
      <c r="H792" s="7" t="str">
        <f ca="1">VLOOKUP($D792,Name!$A:$C,3,FALSE)</f>
        <v>M</v>
      </c>
      <c r="I792" s="7" cm="1">
        <f t="array" aca="1" ref="I792" ca="1">INDEX('Marital status'!$A:$A,RANDBETWEEN(2,COUNTA('Marital status'!$A:$A)),1)</f>
        <v>5</v>
      </c>
      <c r="J792" s="7">
        <f t="shared" ca="1" si="122"/>
        <v>4</v>
      </c>
      <c r="K792" s="8">
        <f t="shared" ca="1" si="123"/>
        <v>35787</v>
      </c>
      <c r="L792" s="6">
        <f t="shared" ca="1" si="124"/>
        <v>4</v>
      </c>
      <c r="M792" s="7">
        <f ca="1" xml:space="preserve">
  IF(OR($N792 = 2, $N792 = 3, $N792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792" s="6">
        <f t="shared" ca="1" si="125"/>
        <v>7</v>
      </c>
      <c r="O792" s="7" t="str">
        <f ca="1">VLOOKUP($N792,Roles!$A:$B,2,FALSE)</f>
        <v>Trainee</v>
      </c>
      <c r="P792" s="6" t="e">
        <f t="shared" ca="1" si="126"/>
        <v>#N/A</v>
      </c>
      <c r="Q792" s="8">
        <f ca="1" xml:space="preserve">
IF(
  OR(
    $N792=5,$N792=6,$N792=7,$N792=8,$N792=14
  ),
  36161,
  IF(
     (
      (TODAY() - $K792) / 365
     ) &lt; 19,
      TODAY(),
      RANDBETWEEN(36161,TODAY())
  )
)</f>
        <v>36161</v>
      </c>
      <c r="R792" s="6">
        <f ca="1">RANDBETWEEN(2,COUNTA('Recruitment source'!$A:$A))</f>
        <v>12</v>
      </c>
      <c r="S792" s="8" t="e">
        <f t="shared" ca="1" si="127"/>
        <v>#N/A</v>
      </c>
      <c r="T792" s="6" t="e">
        <f t="shared" ca="1" si="128"/>
        <v>#N/A</v>
      </c>
      <c r="U792" s="6">
        <f t="shared" ca="1" si="129"/>
        <v>4</v>
      </c>
      <c r="V792" s="1">
        <f ca="1" xml:space="preserve">
IF($N792 = 5 + N("Presidente"),
    27000,
    IF($N792 = 6 + N("Vice-presidente"),
        23000,
        IF(OR($N792 = 8, $N792= 13, $N792 = 12) + N("Secretária bilíngue ou coordenador ou especialista"),
            8000,
            IF($N792 = 7 + N("Diretor"),
                15000,
                IF($N792 = 14 + N("Gerente"),
                    12000,
                    IF($N792 = 9 + N("Estagiário"),
                        705,
                        IF($N792 = 10 + N("Trainee"),
                            805,
                            IF($N792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IF($L792 = 7,
  500,
  IF($L792 = 8,
    1000,
    IF($L792 = 9,
      1500,
      IF($L792 = 10,
        2000,
        0
      )
    )
  )
)
+
N("Adicional no salário por área")
+
IF($M792 = 14 + N("Tecnologia da Informação"),
  120,
  IF($M792 = 16 + N("Vendas"),
    110,
    IF($M792 = 15 + N("Jurídico"),
      100,
      IF(OR($M792 = 8, $M792 = 9, $M792 = 11) + N("Recursos humanos ou comercial ou comunicação e marketing"),
        80,
        0
      )
    )
  )
)
+
N("Adicionando pegadinha")
+
IF(AND($M792 = 16, $L792 = 9, $N792 = 11) + N("Se for de vendas, com mestrado, analista sênior"),
  IF($J792 = 5,
    100,
    0
  )
  +
  IF($H792 = "M",
    200,
    0
  ),
  0
)</f>
        <v>15000</v>
      </c>
    </row>
    <row r="793" spans="1:22" x14ac:dyDescent="0.2">
      <c r="A793" s="7" cm="1">
        <f t="array" aca="1" ref="A793" ca="1">INDEX(Companies!$A:$A,RANDBETWEEN(2,COUNTA(Companies!$A:$A)),1)</f>
        <v>2</v>
      </c>
      <c r="B793" s="5">
        <f t="shared" si="120"/>
        <v>792</v>
      </c>
      <c r="C793" s="6">
        <f t="shared" ca="1" si="121"/>
        <v>1</v>
      </c>
      <c r="D793" s="7">
        <f ca="1">IF($B793 = 1 + N("Presidente"),
    127,
    IF($B793 = 2 + N("Vice-Presidente"),
        72,
        IF($B793 = 3 + N("Secretária bilíngue"),
            13,
            RANDBETWEEN(5,COUNT(Name!$A:$A) + 1)
        )
    )
)</f>
        <v>262</v>
      </c>
      <c r="E793" s="7" t="str">
        <f ca="1" xml:space="preserve">
VLOOKUP(
  $D793,
  Name!$A:$B,
  2,
  FALSE
)
&amp; " " &amp;
IF($B793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Oliveira Duarte</v>
      </c>
      <c r="F793" s="7">
        <v>2</v>
      </c>
      <c r="G793" s="7" t="str" cm="1">
        <f t="array" aca="1" ref="G793" ca="1">VLOOKUP(INDEX(States!$B:$B,RANDBETWEEN(2,COUNTA(States!$A:$A)),1),States!$B:$C,2,FALSE)</f>
        <v>Guarda</v>
      </c>
      <c r="H793" s="7" t="str">
        <f ca="1">VLOOKUP($D793,Name!$A:$C,3,FALSE)</f>
        <v>F</v>
      </c>
      <c r="I793" s="7" cm="1">
        <f t="array" aca="1" ref="I793" ca="1">INDEX('Marital status'!$A:$A,RANDBETWEEN(2,COUNTA('Marital status'!$A:$A)),1)</f>
        <v>2</v>
      </c>
      <c r="J793" s="7">
        <f t="shared" ca="1" si="122"/>
        <v>2</v>
      </c>
      <c r="K793" s="8">
        <f t="shared" ca="1" si="123"/>
        <v>37911</v>
      </c>
      <c r="L793" s="6">
        <f t="shared" ca="1" si="124"/>
        <v>5</v>
      </c>
      <c r="M793" s="7">
        <f ca="1" xml:space="preserve">
  IF(OR($N793 = 2, $N793 = 3, $N793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93" s="6">
        <f t="shared" ca="1" si="125"/>
        <v>8</v>
      </c>
      <c r="O793" s="7" t="str">
        <f ca="1">VLOOKUP($N793,Roles!$A:$B,2,FALSE)</f>
        <v>Analyst</v>
      </c>
      <c r="P793" s="6">
        <f t="shared" ca="1" si="126"/>
        <v>2</v>
      </c>
      <c r="Q793" s="8">
        <f ca="1" xml:space="preserve">
IF(
  OR(
    $N793=5,$N793=6,$N793=7,$N793=8,$N793=14
  ),
  36161,
  IF(
     (
      (TODAY() - $K793) / 365
     ) &lt; 19,
      TODAY(),
      RANDBETWEEN(36161,TODAY())
  )
)</f>
        <v>36161</v>
      </c>
      <c r="R793" s="6">
        <f ca="1">RANDBETWEEN(2,COUNTA('Recruitment source'!$A:$A))</f>
        <v>7</v>
      </c>
      <c r="S793" s="8" t="e">
        <f t="shared" ca="1" si="127"/>
        <v>#N/A</v>
      </c>
      <c r="T793" s="6" t="e">
        <f t="shared" ca="1" si="128"/>
        <v>#N/A</v>
      </c>
      <c r="U793" s="6">
        <f t="shared" ca="1" si="129"/>
        <v>5</v>
      </c>
      <c r="V793" s="1">
        <f ca="1" xml:space="preserve">
IF($N793 = 5 + N("Presidente"),
    27000,
    IF($N793 = 6 + N("Vice-presidente"),
        23000,
        IF(OR($N793 = 8, $N793= 13, $N793 = 12) + N("Secretária bilíngue ou coordenador ou especialista"),
            8000,
            IF($N793 = 7 + N("Diretor"),
                15000,
                IF($N793 = 14 + N("Gerente"),
                    12000,
                    IF($N793 = 9 + N("Estagiário"),
                        705,
                        IF($N793 = 10 + N("Trainee"),
                            805,
                            IF($N793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IF($L793 = 7,
  500,
  IF($L793 = 8,
    1000,
    IF($L793 = 9,
      1500,
      IF($L793 = 10,
        2000,
        0
      )
    )
  )
)
+
N("Adicional no salário por área")
+
IF($M793 = 14 + N("Tecnologia da Informação"),
  120,
  IF($M793 = 16 + N("Vendas"),
    110,
    IF($M793 = 15 + N("Jurídico"),
      100,
      IF(OR($M793 = 8, $M793 = 9, $M793 = 11) + N("Recursos humanos ou comercial ou comunicação e marketing"),
        80,
        0
      )
    )
  )
)
+
N("Adicionando pegadinha")
+
IF(AND($M793 = 16, $L793 = 9, $N793 = 11) + N("Se for de vendas, com mestrado, analista sênior"),
  IF($J793 = 5,
    100,
    0
  )
  +
  IF($H793 = "M",
    200,
    0
  ),
  0
)</f>
        <v>8000</v>
      </c>
    </row>
    <row r="794" spans="1:22" x14ac:dyDescent="0.2">
      <c r="A794" s="7" cm="1">
        <f t="array" aca="1" ref="A794" ca="1">INDEX(Companies!$A:$A,RANDBETWEEN(2,COUNTA(Companies!$A:$A)),1)</f>
        <v>2</v>
      </c>
      <c r="B794" s="5">
        <f t="shared" si="120"/>
        <v>793</v>
      </c>
      <c r="C794" s="6">
        <f t="shared" ca="1" si="121"/>
        <v>1</v>
      </c>
      <c r="D794" s="7">
        <f ca="1">IF($B794 = 1 + N("Presidente"),
    127,
    IF($B794 = 2 + N("Vice-Presidente"),
        72,
        IF($B794 = 3 + N("Secretária bilíngue"),
            13,
            RANDBETWEEN(5,COUNT(Name!$A:$A) + 1)
        )
    )
)</f>
        <v>252</v>
      </c>
      <c r="E794" s="7" t="str">
        <f ca="1" xml:space="preserve">
VLOOKUP(
  $D794,
  Name!$A:$B,
  2,
  FALSE
)
&amp; " " &amp;
IF($B794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Cardoso Camões</v>
      </c>
      <c r="F794" s="7">
        <v>2</v>
      </c>
      <c r="G794" s="7" t="str" cm="1">
        <f t="array" aca="1" ref="G794" ca="1">VLOOKUP(INDEX(States!$B:$B,RANDBETWEEN(2,COUNTA(States!$A:$A)),1),States!$B:$C,2,FALSE)</f>
        <v>braga</v>
      </c>
      <c r="H794" s="7" t="str">
        <f ca="1">VLOOKUP($D794,Name!$A:$C,3,FALSE)</f>
        <v>M</v>
      </c>
      <c r="I794" s="7" cm="1">
        <f t="array" aca="1" ref="I794" ca="1">INDEX('Marital status'!$A:$A,RANDBETWEEN(2,COUNTA('Marital status'!$A:$A)),1)</f>
        <v>3</v>
      </c>
      <c r="J794" s="7">
        <f t="shared" ca="1" si="122"/>
        <v>2</v>
      </c>
      <c r="K794" s="8">
        <f t="shared" ca="1" si="123"/>
        <v>32709</v>
      </c>
      <c r="L794" s="6">
        <f t="shared" ca="1" si="124"/>
        <v>4</v>
      </c>
      <c r="M794" s="7">
        <f ca="1" xml:space="preserve">
  IF(OR($N794 = 2, $N794 = 3, $N794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794" s="6">
        <f t="shared" ca="1" si="125"/>
        <v>7</v>
      </c>
      <c r="O794" s="7" t="str">
        <f ca="1">VLOOKUP($N794,Roles!$A:$B,2,FALSE)</f>
        <v>Trainee</v>
      </c>
      <c r="P794" s="6" t="e">
        <f t="shared" ca="1" si="126"/>
        <v>#N/A</v>
      </c>
      <c r="Q794" s="8">
        <f ca="1" xml:space="preserve">
IF(
  OR(
    $N794=5,$N794=6,$N794=7,$N794=8,$N794=14
  ),
  36161,
  IF(
     (
      (TODAY() - $K794) / 365
     ) &lt; 19,
      TODAY(),
      RANDBETWEEN(36161,TODAY())
  )
)</f>
        <v>36161</v>
      </c>
      <c r="R794" s="6">
        <f ca="1">RANDBETWEEN(2,COUNTA('Recruitment source'!$A:$A))</f>
        <v>9</v>
      </c>
      <c r="S794" s="8" t="e">
        <f t="shared" ca="1" si="127"/>
        <v>#N/A</v>
      </c>
      <c r="T794" s="6" t="e">
        <f t="shared" ca="1" si="128"/>
        <v>#N/A</v>
      </c>
      <c r="U794" s="6">
        <f t="shared" ca="1" si="129"/>
        <v>2</v>
      </c>
      <c r="V794" s="1">
        <f ca="1" xml:space="preserve">
IF($N794 = 5 + N("Presidente"),
    27000,
    IF($N794 = 6 + N("Vice-presidente"),
        23000,
        IF(OR($N794 = 8, $N794= 13, $N794 = 12) + N("Secretária bilíngue ou coordenador ou especialista"),
            8000,
            IF($N794 = 7 + N("Diretor"),
                15000,
                IF($N794 = 14 + N("Gerente"),
                    12000,
                    IF($N794 = 9 + N("Estagiário"),
                        705,
                        IF($N794 = 10 + N("Trainee"),
                            805,
                            IF($N794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IF($L794 = 7,
  500,
  IF($L794 = 8,
    1000,
    IF($L794 = 9,
      1500,
      IF($L794 = 10,
        2000,
        0
      )
    )
  )
)
+
N("Adicional no salário por área")
+
IF($M794 = 14 + N("Tecnologia da Informação"),
  120,
  IF($M794 = 16 + N("Vendas"),
    110,
    IF($M794 = 15 + N("Jurídico"),
      100,
      IF(OR($M794 = 8, $M794 = 9, $M794 = 11) + N("Recursos humanos ou comercial ou comunicação e marketing"),
        80,
        0
      )
    )
  )
)
+
N("Adicionando pegadinha")
+
IF(AND($M794 = 16, $L794 = 9, $N794 = 11) + N("Se for de vendas, com mestrado, analista sênior"),
  IF($J794 = 5,
    100,
    0
  )
  +
  IF($H794 = "M",
    200,
    0
  ),
  0
)</f>
        <v>15080</v>
      </c>
    </row>
    <row r="795" spans="1:22" x14ac:dyDescent="0.2">
      <c r="A795" s="7" cm="1">
        <f t="array" aca="1" ref="A795" ca="1">INDEX(Companies!$A:$A,RANDBETWEEN(2,COUNTA(Companies!$A:$A)),1)</f>
        <v>2</v>
      </c>
      <c r="B795" s="5">
        <f t="shared" si="120"/>
        <v>794</v>
      </c>
      <c r="C795" s="6">
        <f t="shared" ca="1" si="121"/>
        <v>1</v>
      </c>
      <c r="D795" s="7">
        <f ca="1">IF($B795 = 1 + N("Presidente"),
    127,
    IF($B795 = 2 + N("Vice-Presidente"),
        72,
        IF($B795 = 3 + N("Secretária bilíngue"),
            13,
            RANDBETWEEN(5,COUNT(Name!$A:$A) + 1)
        )
    )
)</f>
        <v>216</v>
      </c>
      <c r="E795" s="7" t="str">
        <f ca="1" xml:space="preserve">
VLOOKUP(
  $D795,
  Name!$A:$B,
  2,
  FALSE
)
&amp; " " &amp;
IF($B795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Marques Caminha</v>
      </c>
      <c r="F795" s="7">
        <v>2</v>
      </c>
      <c r="G795" s="7" t="str" cm="1">
        <f t="array" aca="1" ref="G795" ca="1">VLOOKUP(INDEX(States!$B:$B,RANDBETWEEN(2,COUNTA(States!$A:$A)),1),States!$B:$C,2,FALSE)</f>
        <v>Leiria</v>
      </c>
      <c r="H795" s="7" t="str">
        <f ca="1">VLOOKUP($D795,Name!$A:$C,3,FALSE)</f>
        <v>F</v>
      </c>
      <c r="I795" s="7" cm="1">
        <f t="array" aca="1" ref="I795" ca="1">INDEX('Marital status'!$A:$A,RANDBETWEEN(2,COUNTA('Marital status'!$A:$A)),1)</f>
        <v>5</v>
      </c>
      <c r="J795" s="7">
        <f t="shared" ca="1" si="122"/>
        <v>2</v>
      </c>
      <c r="K795" s="8">
        <f t="shared" ca="1" si="123"/>
        <v>35132</v>
      </c>
      <c r="L795" s="6">
        <f t="shared" ca="1" si="124"/>
        <v>5</v>
      </c>
      <c r="M795" s="7">
        <f ca="1" xml:space="preserve">
  IF(OR($N795 = 2, $N795 = 3, $N795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795" s="6">
        <f t="shared" ca="1" si="125"/>
        <v>8</v>
      </c>
      <c r="O795" s="7" t="str">
        <f ca="1">VLOOKUP($N795,Roles!$A:$B,2,FALSE)</f>
        <v>Analyst</v>
      </c>
      <c r="P795" s="6">
        <f t="shared" ca="1" si="126"/>
        <v>2</v>
      </c>
      <c r="Q795" s="8">
        <f ca="1" xml:space="preserve">
IF(
  OR(
    $N795=5,$N795=6,$N795=7,$N795=8,$N795=14
  ),
  36161,
  IF(
     (
      (TODAY() - $K795) / 365
     ) &lt; 19,
      TODAY(),
      RANDBETWEEN(36161,TODAY())
  )
)</f>
        <v>36161</v>
      </c>
      <c r="R795" s="6">
        <f ca="1">RANDBETWEEN(2,COUNTA('Recruitment source'!$A:$A))</f>
        <v>5</v>
      </c>
      <c r="S795" s="8" t="e">
        <f t="shared" ca="1" si="127"/>
        <v>#N/A</v>
      </c>
      <c r="T795" s="6" t="e">
        <f t="shared" ca="1" si="128"/>
        <v>#N/A</v>
      </c>
      <c r="U795" s="6">
        <f t="shared" ca="1" si="129"/>
        <v>4</v>
      </c>
      <c r="V795" s="1">
        <f ca="1" xml:space="preserve">
IF($N795 = 5 + N("Presidente"),
    27000,
    IF($N795 = 6 + N("Vice-presidente"),
        23000,
        IF(OR($N795 = 8, $N795= 13, $N795 = 12) + N("Secretária bilíngue ou coordenador ou especialista"),
            8000,
            IF($N795 = 7 + N("Diretor"),
                15000,
                IF($N795 = 14 + N("Gerente"),
                    12000,
                    IF($N795 = 9 + N("Estagiário"),
                        705,
                        IF($N795 = 10 + N("Trainee"),
                            805,
                            IF($N795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IF($L795 = 7,
  500,
  IF($L795 = 8,
    1000,
    IF($L795 = 9,
      1500,
      IF($L795 = 10,
        2000,
        0
      )
    )
  )
)
+
N("Adicional no salário por área")
+
IF($M795 = 14 + N("Tecnologia da Informação"),
  120,
  IF($M795 = 16 + N("Vendas"),
    110,
    IF($M795 = 15 + N("Jurídico"),
      100,
      IF(OR($M795 = 8, $M795 = 9, $M795 = 11) + N("Recursos humanos ou comercial ou comunicação e marketing"),
        80,
        0
      )
    )
  )
)
+
N("Adicionando pegadinha")
+
IF(AND($M795 = 16, $L795 = 9, $N795 = 11) + N("Se for de vendas, com mestrado, analista sênior"),
  IF($J795 = 5,
    100,
    0
  )
  +
  IF($H795 = "M",
    200,
    0
  ),
  0
)</f>
        <v>8080</v>
      </c>
    </row>
    <row r="796" spans="1:22" x14ac:dyDescent="0.2">
      <c r="A796" s="7" cm="1">
        <f t="array" aca="1" ref="A796" ca="1">INDEX(Companies!$A:$A,RANDBETWEEN(2,COUNTA(Companies!$A:$A)),1)</f>
        <v>2</v>
      </c>
      <c r="B796" s="5">
        <f t="shared" si="120"/>
        <v>795</v>
      </c>
      <c r="C796" s="6">
        <f t="shared" ca="1" si="121"/>
        <v>1</v>
      </c>
      <c r="D796" s="7">
        <f ca="1">IF($B796 = 1 + N("Presidente"),
    127,
    IF($B796 = 2 + N("Vice-Presidente"),
        72,
        IF($B796 = 3 + N("Secretária bilíngue"),
            13,
            RANDBETWEEN(5,COUNT(Name!$A:$A) + 1)
        )
    )
)</f>
        <v>225</v>
      </c>
      <c r="E796" s="7" t="str">
        <f ca="1" xml:space="preserve">
VLOOKUP(
  $D796,
  Name!$A:$B,
  2,
  FALSE
)
&amp; " " &amp;
IF($B796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Evangelista Aguiar</v>
      </c>
      <c r="F796" s="7">
        <v>2</v>
      </c>
      <c r="G796" s="7" t="str" cm="1">
        <f t="array" aca="1" ref="G796" ca="1">VLOOKUP(INDEX(States!$B:$B,RANDBETWEEN(2,COUNTA(States!$A:$A)),1),States!$B:$C,2,FALSE)</f>
        <v xml:space="preserve"> Lisboa</v>
      </c>
      <c r="H796" s="7" t="str">
        <f ca="1">VLOOKUP($D796,Name!$A:$C,3,FALSE)</f>
        <v>M</v>
      </c>
      <c r="I796" s="7" cm="1">
        <f t="array" aca="1" ref="I796" ca="1">INDEX('Marital status'!$A:$A,RANDBETWEEN(2,COUNTA('Marital status'!$A:$A)),1)</f>
        <v>6</v>
      </c>
      <c r="J796" s="7">
        <f t="shared" ca="1" si="122"/>
        <v>2</v>
      </c>
      <c r="K796" s="8">
        <f t="shared" ca="1" si="123"/>
        <v>27841</v>
      </c>
      <c r="L796" s="6">
        <f t="shared" ca="1" si="124"/>
        <v>4</v>
      </c>
      <c r="M796" s="7">
        <f ca="1" xml:space="preserve">
  IF(OR($N796 = 2, $N796 = 3, $N796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796" s="6">
        <f t="shared" ca="1" si="125"/>
        <v>6</v>
      </c>
      <c r="O796" s="7" t="str">
        <f ca="1">VLOOKUP($N796,Roles!$A:$B,2,FALSE)</f>
        <v>Intern</v>
      </c>
      <c r="P796" s="6" t="e">
        <f t="shared" ca="1" si="126"/>
        <v>#N/A</v>
      </c>
      <c r="Q796" s="8">
        <f ca="1" xml:space="preserve">
IF(
  OR(
    $N796=5,$N796=6,$N796=7,$N796=8,$N796=14
  ),
  36161,
  IF(
     (
      (TODAY() - $K796) / 365
     ) &lt; 19,
      TODAY(),
      RANDBETWEEN(36161,TODAY())
  )
)</f>
        <v>36161</v>
      </c>
      <c r="R796" s="6">
        <f ca="1">RANDBETWEEN(2,COUNTA('Recruitment source'!$A:$A))</f>
        <v>7</v>
      </c>
      <c r="S796" s="8" t="e">
        <f t="shared" ca="1" si="127"/>
        <v>#N/A</v>
      </c>
      <c r="T796" s="6" t="e">
        <f t="shared" ca="1" si="128"/>
        <v>#N/A</v>
      </c>
      <c r="U796" s="6">
        <f t="shared" ca="1" si="129"/>
        <v>4</v>
      </c>
      <c r="V796" s="1">
        <f ca="1" xml:space="preserve">
IF($N796 = 5 + N("Presidente"),
    27000,
    IF($N796 = 6 + N("Vice-presidente"),
        23000,
        IF(OR($N796 = 8, $N796= 13, $N796 = 12) + N("Secretária bilíngue ou coordenador ou especialista"),
            8000,
            IF($N796 = 7 + N("Diretor"),
                15000,
                IF($N796 = 14 + N("Gerente"),
                    12000,
                    IF($N796 = 9 + N("Estagiário"),
                        705,
                        IF($N796 = 10 + N("Trainee"),
                            805,
                            IF($N796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IF($L796 = 7,
  500,
  IF($L796 = 8,
    1000,
    IF($L796 = 9,
      1500,
      IF($L796 = 10,
        2000,
        0
      )
    )
  )
)
+
N("Adicional no salário por área")
+
IF($M796 = 14 + N("Tecnologia da Informação"),
  120,
  IF($M796 = 16 + N("Vendas"),
    110,
    IF($M796 = 15 + N("Jurídico"),
      100,
      IF(OR($M796 = 8, $M796 = 9, $M796 = 11) + N("Recursos humanos ou comercial ou comunicação e marketing"),
        80,
        0
      )
    )
  )
)
+
N("Adicionando pegadinha")
+
IF(AND($M796 = 16, $L796 = 9, $N796 = 11) + N("Se for de vendas, com mestrado, analista sênior"),
  IF($J796 = 5,
    100,
    0
  )
  +
  IF($H796 = "M",
    200,
    0
  ),
  0
)</f>
        <v>23000</v>
      </c>
    </row>
    <row r="797" spans="1:22" x14ac:dyDescent="0.2">
      <c r="A797" s="7" cm="1">
        <f t="array" aca="1" ref="A797" ca="1">INDEX(Companies!$A:$A,RANDBETWEEN(2,COUNTA(Companies!$A:$A)),1)</f>
        <v>2</v>
      </c>
      <c r="B797" s="5">
        <f t="shared" si="120"/>
        <v>796</v>
      </c>
      <c r="C797" s="6">
        <f t="shared" ca="1" si="121"/>
        <v>1</v>
      </c>
      <c r="D797" s="7">
        <f ca="1">IF($B797 = 1 + N("Presidente"),
    127,
    IF($B797 = 2 + N("Vice-Presidente"),
        72,
        IF($B797 = 3 + N("Secretária bilíngue"),
            13,
            RANDBETWEEN(5,COUNT(Name!$A:$A) + 1)
        )
    )
)</f>
        <v>187</v>
      </c>
      <c r="E797" s="7" t="str">
        <f ca="1" xml:space="preserve">
VLOOKUP(
  $D797,
  Name!$A:$B,
  2,
  FALSE
)
&amp; " " &amp;
IF($B797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Farina Santana</v>
      </c>
      <c r="F797" s="7">
        <v>2</v>
      </c>
      <c r="G797" s="7" t="str" cm="1">
        <f t="array" aca="1" ref="G797" ca="1">VLOOKUP(INDEX(States!$B:$B,RANDBETWEEN(2,COUNTA(States!$A:$A)),1),States!$B:$C,2,FALSE)</f>
        <v>Guarda</v>
      </c>
      <c r="H797" s="7" t="str">
        <f ca="1">VLOOKUP($D797,Name!$A:$C,3,FALSE)</f>
        <v>M</v>
      </c>
      <c r="I797" s="7" cm="1">
        <f t="array" aca="1" ref="I797" ca="1">INDEX('Marital status'!$A:$A,RANDBETWEEN(2,COUNTA('Marital status'!$A:$A)),1)</f>
        <v>2</v>
      </c>
      <c r="J797" s="7">
        <f t="shared" ca="1" si="122"/>
        <v>2</v>
      </c>
      <c r="K797" s="8">
        <f t="shared" ca="1" si="123"/>
        <v>36057</v>
      </c>
      <c r="L797" s="6">
        <f t="shared" ca="1" si="124"/>
        <v>4</v>
      </c>
      <c r="M797" s="7">
        <f ca="1" xml:space="preserve">
  IF(OR($N797 = 2, $N797 = 3, $N797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797" s="6">
        <f t="shared" ca="1" si="125"/>
        <v>8</v>
      </c>
      <c r="O797" s="7" t="str">
        <f ca="1">VLOOKUP($N797,Roles!$A:$B,2,FALSE)</f>
        <v>Analyst</v>
      </c>
      <c r="P797" s="6">
        <f t="shared" ca="1" si="126"/>
        <v>4</v>
      </c>
      <c r="Q797" s="8">
        <f ca="1" xml:space="preserve">
IF(
  OR(
    $N797=5,$N797=6,$N797=7,$N797=8,$N797=14
  ),
  36161,
  IF(
     (
      (TODAY() - $K797) / 365
     ) &lt; 19,
      TODAY(),
      RANDBETWEEN(36161,TODAY())
  )
)</f>
        <v>36161</v>
      </c>
      <c r="R797" s="6">
        <f ca="1">RANDBETWEEN(2,COUNTA('Recruitment source'!$A:$A))</f>
        <v>5</v>
      </c>
      <c r="S797" s="8" t="e">
        <f t="shared" ca="1" si="127"/>
        <v>#N/A</v>
      </c>
      <c r="T797" s="6" t="e">
        <f t="shared" ca="1" si="128"/>
        <v>#N/A</v>
      </c>
      <c r="U797" s="6">
        <f t="shared" ca="1" si="129"/>
        <v>2</v>
      </c>
      <c r="V797" s="1">
        <f ca="1" xml:space="preserve">
IF($N797 = 5 + N("Presidente"),
    27000,
    IF($N797 = 6 + N("Vice-presidente"),
        23000,
        IF(OR($N797 = 8, $N797= 13, $N797 = 12) + N("Secretária bilíngue ou coordenador ou especialista"),
            8000,
            IF($N797 = 7 + N("Diretor"),
                15000,
                IF($N797 = 14 + N("Gerente"),
                    12000,
                    IF($N797 = 9 + N("Estagiário"),
                        705,
                        IF($N797 = 10 + N("Trainee"),
                            805,
                            IF($N797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IF($L797 = 7,
  500,
  IF($L797 = 8,
    1000,
    IF($L797 = 9,
      1500,
      IF($L797 = 10,
        2000,
        0
      )
    )
  )
)
+
N("Adicional no salário por área")
+
IF($M797 = 14 + N("Tecnologia da Informação"),
  120,
  IF($M797 = 16 + N("Vendas"),
    110,
    IF($M797 = 15 + N("Jurídico"),
      100,
      IF(OR($M797 = 8, $M797 = 9, $M797 = 11) + N("Recursos humanos ou comercial ou comunicação e marketing"),
        80,
        0
      )
    )
  )
)
+
N("Adicionando pegadinha")
+
IF(AND($M797 = 16, $L797 = 9, $N797 = 11) + N("Se for de vendas, com mestrado, analista sênior"),
  IF($J797 = 5,
    100,
    0
  )
  +
  IF($H797 = "M",
    200,
    0
  ),
  0
)</f>
        <v>8000</v>
      </c>
    </row>
    <row r="798" spans="1:22" x14ac:dyDescent="0.2">
      <c r="A798" s="7" cm="1">
        <f t="array" aca="1" ref="A798" ca="1">INDEX(Companies!$A:$A,RANDBETWEEN(2,COUNTA(Companies!$A:$A)),1)</f>
        <v>2</v>
      </c>
      <c r="B798" s="5">
        <f t="shared" si="120"/>
        <v>797</v>
      </c>
      <c r="C798" s="6">
        <f t="shared" ca="1" si="121"/>
        <v>1</v>
      </c>
      <c r="D798" s="7">
        <f ca="1">IF($B798 = 1 + N("Presidente"),
    127,
    IF($B798 = 2 + N("Vice-Presidente"),
        72,
        IF($B798 = 3 + N("Secretária bilíngue"),
            13,
            RANDBETWEEN(5,COUNT(Name!$A:$A) + 1)
        )
    )
)</f>
        <v>100</v>
      </c>
      <c r="E798" s="7" t="str">
        <f ca="1" xml:space="preserve">
VLOOKUP(
  $D798,
  Name!$A:$B,
  2,
  FALSE
)
&amp; " " &amp;
IF($B798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Morato Rossi</v>
      </c>
      <c r="F798" s="7">
        <v>2</v>
      </c>
      <c r="G798" s="7" t="str" cm="1">
        <f t="array" aca="1" ref="G798" ca="1">VLOOKUP(INDEX(States!$B:$B,RANDBETWEEN(2,COUNTA(States!$A:$A)),1),States!$B:$C,2,FALSE)</f>
        <v>Brangança</v>
      </c>
      <c r="H798" s="7" t="str">
        <f ca="1">VLOOKUP($D798,Name!$A:$C,3,FALSE)</f>
        <v>M</v>
      </c>
      <c r="I798" s="7" cm="1">
        <f t="array" aca="1" ref="I798" ca="1">INDEX('Marital status'!$A:$A,RANDBETWEEN(2,COUNTA('Marital status'!$A:$A)),1)</f>
        <v>5</v>
      </c>
      <c r="J798" s="7">
        <f t="shared" ca="1" si="122"/>
        <v>5</v>
      </c>
      <c r="K798" s="8">
        <f t="shared" ca="1" si="123"/>
        <v>32113</v>
      </c>
      <c r="L798" s="6">
        <f t="shared" ca="1" si="124"/>
        <v>4</v>
      </c>
      <c r="M798" s="7">
        <f ca="1" xml:space="preserve">
  IF(OR($N798 = 2, $N798 = 3, $N798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798" s="6">
        <f t="shared" ca="1" si="125"/>
        <v>6</v>
      </c>
      <c r="O798" s="7" t="str">
        <f ca="1">VLOOKUP($N798,Roles!$A:$B,2,FALSE)</f>
        <v>Intern</v>
      </c>
      <c r="P798" s="6" t="e">
        <f t="shared" ca="1" si="126"/>
        <v>#N/A</v>
      </c>
      <c r="Q798" s="8">
        <f ca="1" xml:space="preserve">
IF(
  OR(
    $N798=5,$N798=6,$N798=7,$N798=8,$N798=14
  ),
  36161,
  IF(
     (
      (TODAY() - $K798) / 365
     ) &lt; 19,
      TODAY(),
      RANDBETWEEN(36161,TODAY())
  )
)</f>
        <v>36161</v>
      </c>
      <c r="R798" s="6">
        <f ca="1">RANDBETWEEN(2,COUNTA('Recruitment source'!$A:$A))</f>
        <v>12</v>
      </c>
      <c r="S798" s="8" t="e">
        <f t="shared" ca="1" si="127"/>
        <v>#N/A</v>
      </c>
      <c r="T798" s="6" t="e">
        <f t="shared" ca="1" si="128"/>
        <v>#N/A</v>
      </c>
      <c r="U798" s="6">
        <f t="shared" ca="1" si="129"/>
        <v>4</v>
      </c>
      <c r="V798" s="1">
        <f ca="1" xml:space="preserve">
IF($N798 = 5 + N("Presidente"),
    27000,
    IF($N798 = 6 + N("Vice-presidente"),
        23000,
        IF(OR($N798 = 8, $N798= 13, $N798 = 12) + N("Secretária bilíngue ou coordenador ou especialista"),
            8000,
            IF($N798 = 7 + N("Diretor"),
                15000,
                IF($N798 = 14 + N("Gerente"),
                    12000,
                    IF($N798 = 9 + N("Estagiário"),
                        705,
                        IF($N798 = 10 + N("Trainee"),
                            805,
                            IF($N798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IF($L798 = 7,
  500,
  IF($L798 = 8,
    1000,
    IF($L798 = 9,
      1500,
      IF($L798 = 10,
        2000,
        0
      )
    )
  )
)
+
N("Adicional no salário por área")
+
IF($M798 = 14 + N("Tecnologia da Informação"),
  120,
  IF($M798 = 16 + N("Vendas"),
    110,
    IF($M798 = 15 + N("Jurídico"),
      100,
      IF(OR($M798 = 8, $M798 = 9, $M798 = 11) + N("Recursos humanos ou comercial ou comunicação e marketing"),
        80,
        0
      )
    )
  )
)
+
N("Adicionando pegadinha")
+
IF(AND($M798 = 16, $L798 = 9, $N798 = 11) + N("Se for de vendas, com mestrado, analista sênior"),
  IF($J798 = 5,
    100,
    0
  )
  +
  IF($H798 = "M",
    200,
    0
  ),
  0
)</f>
        <v>23000</v>
      </c>
    </row>
    <row r="799" spans="1:22" x14ac:dyDescent="0.2">
      <c r="A799" s="7" cm="1">
        <f t="array" aca="1" ref="A799" ca="1">INDEX(Companies!$A:$A,RANDBETWEEN(2,COUNTA(Companies!$A:$A)),1)</f>
        <v>2</v>
      </c>
      <c r="B799" s="5">
        <f t="shared" si="120"/>
        <v>798</v>
      </c>
      <c r="C799" s="6">
        <f t="shared" ca="1" si="121"/>
        <v>1</v>
      </c>
      <c r="D799" s="7">
        <f ca="1">IF($B799 = 1 + N("Presidente"),
    127,
    IF($B799 = 2 + N("Vice-Presidente"),
        72,
        IF($B799 = 3 + N("Secretária bilíngue"),
            13,
            RANDBETWEEN(5,COUNT(Name!$A:$A) + 1)
        )
    )
)</f>
        <v>192</v>
      </c>
      <c r="E799" s="7" t="str">
        <f ca="1" xml:space="preserve">
VLOOKUP(
  $D799,
  Name!$A:$B,
  2,
  FALSE
)
&amp; " " &amp;
IF($B799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Colombo Alvim</v>
      </c>
      <c r="F799" s="7">
        <v>2</v>
      </c>
      <c r="G799" s="7" t="str" cm="1">
        <f t="array" aca="1" ref="G799" ca="1">VLOOKUP(INDEX(States!$B:$B,RANDBETWEEN(2,COUNTA(States!$A:$A)),1),States!$B:$C,2,FALSE)</f>
        <v>Beja</v>
      </c>
      <c r="H799" s="7" t="str">
        <f ca="1">VLOOKUP($D799,Name!$A:$C,3,FALSE)</f>
        <v>M</v>
      </c>
      <c r="I799" s="7" cm="1">
        <f t="array" aca="1" ref="I799" ca="1">INDEX('Marital status'!$A:$A,RANDBETWEEN(2,COUNTA('Marital status'!$A:$A)),1)</f>
        <v>2</v>
      </c>
      <c r="J799" s="7">
        <f t="shared" ca="1" si="122"/>
        <v>2</v>
      </c>
      <c r="K799" s="8">
        <f t="shared" ca="1" si="123"/>
        <v>38083</v>
      </c>
      <c r="L799" s="6">
        <f t="shared" ca="1" si="124"/>
        <v>5</v>
      </c>
      <c r="M799" s="7">
        <f ca="1" xml:space="preserve">
  IF(OR($N799 = 2, $N799 = 3, $N799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799" s="6">
        <f t="shared" ca="1" si="125"/>
        <v>8</v>
      </c>
      <c r="O799" s="7" t="str">
        <f ca="1">VLOOKUP($N799,Roles!$A:$B,2,FALSE)</f>
        <v>Analyst</v>
      </c>
      <c r="P799" s="6">
        <f t="shared" ca="1" si="126"/>
        <v>3</v>
      </c>
      <c r="Q799" s="8">
        <f ca="1" xml:space="preserve">
IF(
  OR(
    $N799=5,$N799=6,$N799=7,$N799=8,$N799=14
  ),
  36161,
  IF(
     (
      (TODAY() - $K799) / 365
     ) &lt; 19,
      TODAY(),
      RANDBETWEEN(36161,TODAY())
  )
)</f>
        <v>36161</v>
      </c>
      <c r="R799" s="6">
        <f ca="1">RANDBETWEEN(2,COUNTA('Recruitment source'!$A:$A))</f>
        <v>2</v>
      </c>
      <c r="S799" s="8" t="e">
        <f t="shared" ca="1" si="127"/>
        <v>#N/A</v>
      </c>
      <c r="T799" s="6" t="e">
        <f t="shared" ca="1" si="128"/>
        <v>#N/A</v>
      </c>
      <c r="U799" s="6">
        <f t="shared" ca="1" si="129"/>
        <v>5</v>
      </c>
      <c r="V799" s="1">
        <f ca="1" xml:space="preserve">
IF($N799 = 5 + N("Presidente"),
    27000,
    IF($N799 = 6 + N("Vice-presidente"),
        23000,
        IF(OR($N799 = 8, $N799= 13, $N799 = 12) + N("Secretária bilíngue ou coordenador ou especialista"),
            8000,
            IF($N799 = 7 + N("Diretor"),
                15000,
                IF($N799 = 14 + N("Gerente"),
                    12000,
                    IF($N799 = 9 + N("Estagiário"),
                        705,
                        IF($N799 = 10 + N("Trainee"),
                            805,
                            IF($N799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IF($L799 = 7,
  500,
  IF($L799 = 8,
    1000,
    IF($L799 = 9,
      1500,
      IF($L799 = 10,
        2000,
        0
      )
    )
  )
)
+
N("Adicional no salário por área")
+
IF($M799 = 14 + N("Tecnologia da Informação"),
  120,
  IF($M799 = 16 + N("Vendas"),
    110,
    IF($M799 = 15 + N("Jurídico"),
      100,
      IF(OR($M799 = 8, $M799 = 9, $M799 = 11) + N("Recursos humanos ou comercial ou comunicação e marketing"),
        80,
        0
      )
    )
  )
)
+
N("Adicionando pegadinha")
+
IF(AND($M799 = 16, $L799 = 9, $N799 = 11) + N("Se for de vendas, com mestrado, analista sênior"),
  IF($J799 = 5,
    100,
    0
  )
  +
  IF($H799 = "M",
    200,
    0
  ),
  0
)</f>
        <v>8000</v>
      </c>
    </row>
    <row r="800" spans="1:22" x14ac:dyDescent="0.2">
      <c r="A800" s="7" cm="1">
        <f t="array" aca="1" ref="A800" ca="1">INDEX(Companies!$A:$A,RANDBETWEEN(2,COUNTA(Companies!$A:$A)),1)</f>
        <v>2</v>
      </c>
      <c r="B800" s="5">
        <f t="shared" si="120"/>
        <v>799</v>
      </c>
      <c r="C800" s="6">
        <f t="shared" ca="1" si="121"/>
        <v>1</v>
      </c>
      <c r="D800" s="7">
        <f ca="1">IF($B800 = 1 + N("Presidente"),
    127,
    IF($B800 = 2 + N("Vice-Presidente"),
        72,
        IF($B800 = 3 + N("Secretária bilíngue"),
            13,
            RANDBETWEEN(5,COUNT(Name!$A:$A) + 1)
        )
    )
)</f>
        <v>171</v>
      </c>
      <c r="E800" s="7" t="str">
        <f ca="1" xml:space="preserve">
VLOOKUP(
  $D800,
  Name!$A:$B,
  2,
  FALSE
)
&amp; " " &amp;
IF($B800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Costatini Saragoça</v>
      </c>
      <c r="F800" s="7">
        <v>2</v>
      </c>
      <c r="G800" s="7" t="str" cm="1">
        <f t="array" aca="1" ref="G800" ca="1">VLOOKUP(INDEX(States!$B:$B,RANDBETWEEN(2,COUNTA(States!$A:$A)),1),States!$B:$C,2,FALSE)</f>
        <v xml:space="preserve"> ÉVORA</v>
      </c>
      <c r="H800" s="7" t="str">
        <f ca="1">VLOOKUP($D800,Name!$A:$C,3,FALSE)</f>
        <v>F</v>
      </c>
      <c r="I800" s="7" cm="1">
        <f t="array" aca="1" ref="I800" ca="1">INDEX('Marital status'!$A:$A,RANDBETWEEN(2,COUNTA('Marital status'!$A:$A)),1)</f>
        <v>2</v>
      </c>
      <c r="J800" s="7">
        <f t="shared" ca="1" si="122"/>
        <v>2</v>
      </c>
      <c r="K800" s="8">
        <f t="shared" ca="1" si="123"/>
        <v>21211</v>
      </c>
      <c r="L800" s="6">
        <f t="shared" ca="1" si="124"/>
        <v>4</v>
      </c>
      <c r="M800" s="7">
        <f ca="1" xml:space="preserve">
  IF(OR($N800 = 2, $N800 = 3, $N800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800" s="6">
        <f t="shared" ca="1" si="125"/>
        <v>6</v>
      </c>
      <c r="O800" s="7" t="str">
        <f ca="1">VLOOKUP($N800,Roles!$A:$B,2,FALSE)</f>
        <v>Intern</v>
      </c>
      <c r="P800" s="6" t="e">
        <f t="shared" ca="1" si="126"/>
        <v>#N/A</v>
      </c>
      <c r="Q800" s="8">
        <f ca="1" xml:space="preserve">
IF(
  OR(
    $N800=5,$N800=6,$N800=7,$N800=8,$N800=14
  ),
  36161,
  IF(
     (
      (TODAY() - $K800) / 365
     ) &lt; 19,
      TODAY(),
      RANDBETWEEN(36161,TODAY())
  )
)</f>
        <v>36161</v>
      </c>
      <c r="R800" s="6">
        <f ca="1">RANDBETWEEN(2,COUNTA('Recruitment source'!$A:$A))</f>
        <v>7</v>
      </c>
      <c r="S800" s="8" t="e">
        <f t="shared" ca="1" si="127"/>
        <v>#N/A</v>
      </c>
      <c r="T800" s="6" t="e">
        <f t="shared" ca="1" si="128"/>
        <v>#N/A</v>
      </c>
      <c r="U800" s="6">
        <f t="shared" ca="1" si="129"/>
        <v>5</v>
      </c>
      <c r="V800" s="1">
        <f ca="1" xml:space="preserve">
IF($N800 = 5 + N("Presidente"),
    27000,
    IF($N800 = 6 + N("Vice-presidente"),
        23000,
        IF(OR($N800 = 8, $N800= 13, $N800 = 12) + N("Secretária bilíngue ou coordenador ou especialista"),
            8000,
            IF($N800 = 7 + N("Diretor"),
                15000,
                IF($N800 = 14 + N("Gerente"),
                    12000,
                    IF($N800 = 9 + N("Estagiário"),
                        705,
                        IF($N800 = 10 + N("Trainee"),
                            805,
                            IF($N800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IF($L800 = 7,
  500,
  IF($L800 = 8,
    1000,
    IF($L800 = 9,
      1500,
      IF($L800 = 10,
        2000,
        0
      )
    )
  )
)
+
N("Adicional no salário por área")
+
IF($M800 = 14 + N("Tecnologia da Informação"),
  120,
  IF($M800 = 16 + N("Vendas"),
    110,
    IF($M800 = 15 + N("Jurídico"),
      100,
      IF(OR($M800 = 8, $M800 = 9, $M800 = 11) + N("Recursos humanos ou comercial ou comunicação e marketing"),
        80,
        0
      )
    )
  )
)
+
N("Adicionando pegadinha")
+
IF(AND($M800 = 16, $L800 = 9, $N800 = 11) + N("Se for de vendas, com mestrado, analista sênior"),
  IF($J800 = 5,
    100,
    0
  )
  +
  IF($H800 = "M",
    200,
    0
  ),
  0
)</f>
        <v>23080</v>
      </c>
    </row>
    <row r="801" spans="1:22" x14ac:dyDescent="0.2">
      <c r="A801" s="7" cm="1">
        <f t="array" aca="1" ref="A801" ca="1">INDEX(Companies!$A:$A,RANDBETWEEN(2,COUNTA(Companies!$A:$A)),1)</f>
        <v>2</v>
      </c>
      <c r="B801" s="5">
        <f t="shared" si="120"/>
        <v>800</v>
      </c>
      <c r="C801" s="6">
        <f t="shared" ca="1" si="121"/>
        <v>1</v>
      </c>
      <c r="D801" s="7">
        <f ca="1">IF($B801 = 1 + N("Presidente"),
    127,
    IF($B801 = 2 + N("Vice-Presidente"),
        72,
        IF($B801 = 3 + N("Secretária bilíngue"),
            13,
            RANDBETWEEN(5,COUNT(Name!$A:$A) + 1)
        )
    )
)</f>
        <v>92</v>
      </c>
      <c r="E801" s="7" t="str">
        <f ca="1" xml:space="preserve">
VLOOKUP(
  $D801,
  Name!$A:$B,
  2,
  FALSE
)
&amp; " " &amp;
IF($B801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Duarte Albuquerque</v>
      </c>
      <c r="F801" s="7">
        <v>2</v>
      </c>
      <c r="G801" s="7" t="str" cm="1">
        <f t="array" aca="1" ref="G801" ca="1">VLOOKUP(INDEX(States!$B:$B,RANDBETWEEN(2,COUNTA(States!$A:$A)),1),States!$B:$C,2,FALSE)</f>
        <v>Santarém</v>
      </c>
      <c r="H801" s="7" t="str">
        <f ca="1">VLOOKUP($D801,Name!$A:$C,3,FALSE)</f>
        <v>F</v>
      </c>
      <c r="I801" s="7" cm="1">
        <f t="array" aca="1" ref="I801" ca="1">INDEX('Marital status'!$A:$A,RANDBETWEEN(2,COUNTA('Marital status'!$A:$A)),1)</f>
        <v>2</v>
      </c>
      <c r="J801" s="7">
        <f t="shared" ca="1" si="122"/>
        <v>2</v>
      </c>
      <c r="K801" s="8">
        <f t="shared" ca="1" si="123"/>
        <v>34042</v>
      </c>
      <c r="L801" s="6">
        <f t="shared" ca="1" si="124"/>
        <v>5</v>
      </c>
      <c r="M801" s="7">
        <f ca="1" xml:space="preserve">
  IF(OR($N801 = 2, $N801 = 3, $N801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01" s="6">
        <f t="shared" ca="1" si="125"/>
        <v>8</v>
      </c>
      <c r="O801" s="7" t="str">
        <f ca="1">VLOOKUP($N801,Roles!$A:$B,2,FALSE)</f>
        <v>Analyst</v>
      </c>
      <c r="P801" s="6">
        <f t="shared" ca="1" si="126"/>
        <v>3</v>
      </c>
      <c r="Q801" s="8">
        <f ca="1" xml:space="preserve">
IF(
  OR(
    $N801=5,$N801=6,$N801=7,$N801=8,$N801=14
  ),
  36161,
  IF(
     (
      (TODAY() - $K801) / 365
     ) &lt; 19,
      TODAY(),
      RANDBETWEEN(36161,TODAY())
  )
)</f>
        <v>36161</v>
      </c>
      <c r="R801" s="6">
        <f ca="1">RANDBETWEEN(2,COUNTA('Recruitment source'!$A:$A))</f>
        <v>10</v>
      </c>
      <c r="S801" s="8" t="e">
        <f t="shared" ca="1" si="127"/>
        <v>#N/A</v>
      </c>
      <c r="T801" s="6" t="e">
        <f t="shared" ca="1" si="128"/>
        <v>#N/A</v>
      </c>
      <c r="U801" s="6">
        <f t="shared" ca="1" si="129"/>
        <v>5</v>
      </c>
      <c r="V801" s="1">
        <f ca="1" xml:space="preserve">
IF($N801 = 5 + N("Presidente"),
    27000,
    IF($N801 = 6 + N("Vice-presidente"),
        23000,
        IF(OR($N801 = 8, $N801= 13, $N801 = 12) + N("Secretária bilíngue ou coordenador ou especialista"),
            8000,
            IF($N801 = 7 + N("Diretor"),
                15000,
                IF($N801 = 14 + N("Gerente"),
                    12000,
                    IF($N801 = 9 + N("Estagiário"),
                        705,
                        IF($N801 = 10 + N("Trainee"),
                            805,
                            IF($N801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IF($L801 = 7,
  500,
  IF($L801 = 8,
    1000,
    IF($L801 = 9,
      1500,
      IF($L801 = 10,
        2000,
        0
      )
    )
  )
)
+
N("Adicional no salário por área")
+
IF($M801 = 14 + N("Tecnologia da Informação"),
  120,
  IF($M801 = 16 + N("Vendas"),
    110,
    IF($M801 = 15 + N("Jurídico"),
      100,
      IF(OR($M801 = 8, $M801 = 9, $M801 = 11) + N("Recursos humanos ou comercial ou comunicação e marketing"),
        80,
        0
      )
    )
  )
)
+
N("Adicionando pegadinha")
+
IF(AND($M801 = 16, $L801 = 9, $N801 = 11) + N("Se for de vendas, com mestrado, analista sênior"),
  IF($J801 = 5,
    100,
    0
  )
  +
  IF($H801 = "M",
    200,
    0
  ),
  0
)</f>
        <v>8000</v>
      </c>
    </row>
    <row r="802" spans="1:22" x14ac:dyDescent="0.2">
      <c r="A802" s="7" cm="1">
        <f t="array" aca="1" ref="A802" ca="1">INDEX(Companies!$A:$A,RANDBETWEEN(2,COUNTA(Companies!$A:$A)),1)</f>
        <v>2</v>
      </c>
      <c r="B802" s="5">
        <f t="shared" si="120"/>
        <v>801</v>
      </c>
      <c r="C802" s="6">
        <f t="shared" ca="1" si="121"/>
        <v>1</v>
      </c>
      <c r="D802" s="7">
        <f ca="1">IF($B802 = 1 + N("Presidente"),
    127,
    IF($B802 = 2 + N("Vice-Presidente"),
        72,
        IF($B802 = 3 + N("Secretária bilíngue"),
            13,
            RANDBETWEEN(5,COUNT(Name!$A:$A) + 1)
        )
    )
)</f>
        <v>41</v>
      </c>
      <c r="E802" s="7" t="str">
        <f ca="1" xml:space="preserve">
VLOOKUP(
  $D802,
  Name!$A:$B,
  2,
  FALSE
)
&amp; " " &amp;
IF($B802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Tavares Martins</v>
      </c>
      <c r="F802" s="7">
        <v>2</v>
      </c>
      <c r="G802" s="7" t="str" cm="1">
        <f t="array" aca="1" ref="G802" ca="1">VLOOKUP(INDEX(States!$B:$B,RANDBETWEEN(2,COUNTA(States!$A:$A)),1),States!$B:$C,2,FALSE)</f>
        <v>Brangança</v>
      </c>
      <c r="H802" s="7" t="str">
        <f ca="1">VLOOKUP($D802,Name!$A:$C,3,FALSE)</f>
        <v>F</v>
      </c>
      <c r="I802" s="7" cm="1">
        <f t="array" aca="1" ref="I802" ca="1">INDEX('Marital status'!$A:$A,RANDBETWEEN(2,COUNTA('Marital status'!$A:$A)),1)</f>
        <v>2</v>
      </c>
      <c r="J802" s="7">
        <f t="shared" ca="1" si="122"/>
        <v>2</v>
      </c>
      <c r="K802" s="8">
        <f t="shared" ca="1" si="123"/>
        <v>29082</v>
      </c>
      <c r="L802" s="6">
        <f t="shared" ca="1" si="124"/>
        <v>4</v>
      </c>
      <c r="M802" s="7">
        <f ca="1" xml:space="preserve">
  IF(OR($N802 = 2, $N802 = 3, $N802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802" s="6">
        <f t="shared" ca="1" si="125"/>
        <v>7</v>
      </c>
      <c r="O802" s="7" t="str">
        <f ca="1">VLOOKUP($N802,Roles!$A:$B,2,FALSE)</f>
        <v>Trainee</v>
      </c>
      <c r="P802" s="6" t="e">
        <f t="shared" ca="1" si="126"/>
        <v>#N/A</v>
      </c>
      <c r="Q802" s="8">
        <f ca="1" xml:space="preserve">
IF(
  OR(
    $N802=5,$N802=6,$N802=7,$N802=8,$N802=14
  ),
  36161,
  IF(
     (
      (TODAY() - $K802) / 365
     ) &lt; 19,
      TODAY(),
      RANDBETWEEN(36161,TODAY())
  )
)</f>
        <v>36161</v>
      </c>
      <c r="R802" s="6">
        <f ca="1">RANDBETWEEN(2,COUNTA('Recruitment source'!$A:$A))</f>
        <v>11</v>
      </c>
      <c r="S802" s="8" t="e">
        <f t="shared" ca="1" si="127"/>
        <v>#N/A</v>
      </c>
      <c r="T802" s="6" t="e">
        <f t="shared" ca="1" si="128"/>
        <v>#N/A</v>
      </c>
      <c r="U802" s="6">
        <f t="shared" ca="1" si="129"/>
        <v>3</v>
      </c>
      <c r="V802" s="1">
        <f ca="1" xml:space="preserve">
IF($N802 = 5 + N("Presidente"),
    27000,
    IF($N802 = 6 + N("Vice-presidente"),
        23000,
        IF(OR($N802 = 8, $N802= 13, $N802 = 12) + N("Secretária bilíngue ou coordenador ou especialista"),
            8000,
            IF($N802 = 7 + N("Diretor"),
                15000,
                IF($N802 = 14 + N("Gerente"),
                    12000,
                    IF($N802 = 9 + N("Estagiário"),
                        705,
                        IF($N802 = 10 + N("Trainee"),
                            805,
                            IF($N802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IF($L802 = 7,
  500,
  IF($L802 = 8,
    1000,
    IF($L802 = 9,
      1500,
      IF($L802 = 10,
        2000,
        0
      )
    )
  )
)
+
N("Adicional no salário por área")
+
IF($M802 = 14 + N("Tecnologia da Informação"),
  120,
  IF($M802 = 16 + N("Vendas"),
    110,
    IF($M802 = 15 + N("Jurídico"),
      100,
      IF(OR($M802 = 8, $M802 = 9, $M802 = 11) + N("Recursos humanos ou comercial ou comunicação e marketing"),
        80,
        0
      )
    )
  )
)
+
N("Adicionando pegadinha")
+
IF(AND($M802 = 16, $L802 = 9, $N802 = 11) + N("Se for de vendas, com mestrado, analista sênior"),
  IF($J802 = 5,
    100,
    0
  )
  +
  IF($H802 = "M",
    200,
    0
  ),
  0
)</f>
        <v>15000</v>
      </c>
    </row>
    <row r="803" spans="1:22" x14ac:dyDescent="0.2">
      <c r="A803" s="7" cm="1">
        <f t="array" aca="1" ref="A803" ca="1">INDEX(Companies!$A:$A,RANDBETWEEN(2,COUNTA(Companies!$A:$A)),1)</f>
        <v>2</v>
      </c>
      <c r="B803" s="5">
        <f t="shared" si="120"/>
        <v>802</v>
      </c>
      <c r="C803" s="6">
        <f t="shared" ca="1" si="121"/>
        <v>1</v>
      </c>
      <c r="D803" s="7">
        <f ca="1">IF($B803 = 1 + N("Presidente"),
    127,
    IF($B803 = 2 + N("Vice-Presidente"),
        72,
        IF($B803 = 3 + N("Secretária bilíngue"),
            13,
            RANDBETWEEN(5,COUNT(Name!$A:$A) + 1)
        )
    )
)</f>
        <v>150</v>
      </c>
      <c r="E803" s="7" t="str">
        <f ca="1" xml:space="preserve">
VLOOKUP(
  $D803,
  Name!$A:$B,
  2,
  FALSE
)
&amp; " " &amp;
IF($B803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Esteves Malafaia</v>
      </c>
      <c r="F803" s="7">
        <v>2</v>
      </c>
      <c r="G803" s="7" t="str" cm="1">
        <f t="array" aca="1" ref="G803" ca="1">VLOOKUP(INDEX(States!$B:$B,RANDBETWEEN(2,COUNTA(States!$A:$A)),1),States!$B:$C,2,FALSE)</f>
        <v xml:space="preserve"> ÉVORA</v>
      </c>
      <c r="H803" s="7" t="str">
        <f ca="1">VLOOKUP($D803,Name!$A:$C,3,FALSE)</f>
        <v>F</v>
      </c>
      <c r="I803" s="7" cm="1">
        <f t="array" aca="1" ref="I803" ca="1">INDEX('Marital status'!$A:$A,RANDBETWEEN(2,COUNTA('Marital status'!$A:$A)),1)</f>
        <v>3</v>
      </c>
      <c r="J803" s="7">
        <f t="shared" ca="1" si="122"/>
        <v>4</v>
      </c>
      <c r="K803" s="8">
        <f t="shared" ca="1" si="123"/>
        <v>33840</v>
      </c>
      <c r="L803" s="6">
        <f t="shared" ca="1" si="124"/>
        <v>5</v>
      </c>
      <c r="M803" s="7">
        <f ca="1" xml:space="preserve">
  IF(OR($N803 = 2, $N803 = 3, $N803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803" s="6">
        <f t="shared" ca="1" si="125"/>
        <v>8</v>
      </c>
      <c r="O803" s="7" t="str">
        <f ca="1">VLOOKUP($N803,Roles!$A:$B,2,FALSE)</f>
        <v>Analyst</v>
      </c>
      <c r="P803" s="6">
        <f t="shared" ca="1" si="126"/>
        <v>3</v>
      </c>
      <c r="Q803" s="8">
        <f ca="1" xml:space="preserve">
IF(
  OR(
    $N803=5,$N803=6,$N803=7,$N803=8,$N803=14
  ),
  36161,
  IF(
     (
      (TODAY() - $K803) / 365
     ) &lt; 19,
      TODAY(),
      RANDBETWEEN(36161,TODAY())
  )
)</f>
        <v>36161</v>
      </c>
      <c r="R803" s="6">
        <f ca="1">RANDBETWEEN(2,COUNTA('Recruitment source'!$A:$A))</f>
        <v>2</v>
      </c>
      <c r="S803" s="8" t="e">
        <f t="shared" ca="1" si="127"/>
        <v>#N/A</v>
      </c>
      <c r="T803" s="6" t="e">
        <f t="shared" ca="1" si="128"/>
        <v>#N/A</v>
      </c>
      <c r="U803" s="6">
        <f t="shared" ca="1" si="129"/>
        <v>4</v>
      </c>
      <c r="V803" s="1">
        <f ca="1" xml:space="preserve">
IF($N803 = 5 + N("Presidente"),
    27000,
    IF($N803 = 6 + N("Vice-presidente"),
        23000,
        IF(OR($N803 = 8, $N803= 13, $N803 = 12) + N("Secretária bilíngue ou coordenador ou especialista"),
            8000,
            IF($N803 = 7 + N("Diretor"),
                15000,
                IF($N803 = 14 + N("Gerente"),
                    12000,
                    IF($N803 = 9 + N("Estagiário"),
                        705,
                        IF($N803 = 10 + N("Trainee"),
                            805,
                            IF($N803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IF($L803 = 7,
  500,
  IF($L803 = 8,
    1000,
    IF($L803 = 9,
      1500,
      IF($L803 = 10,
        2000,
        0
      )
    )
  )
)
+
N("Adicional no salário por área")
+
IF($M803 = 14 + N("Tecnologia da Informação"),
  120,
  IF($M803 = 16 + N("Vendas"),
    110,
    IF($M803 = 15 + N("Jurídico"),
      100,
      IF(OR($M803 = 8, $M803 = 9, $M803 = 11) + N("Recursos humanos ou comercial ou comunicação e marketing"),
        80,
        0
      )
    )
  )
)
+
N("Adicionando pegadinha")
+
IF(AND($M803 = 16, $L803 = 9, $N803 = 11) + N("Se for de vendas, com mestrado, analista sênior"),
  IF($J803 = 5,
    100,
    0
  )
  +
  IF($H803 = "M",
    200,
    0
  ),
  0
)</f>
        <v>8080</v>
      </c>
    </row>
    <row r="804" spans="1:22" x14ac:dyDescent="0.2">
      <c r="A804" s="7" cm="1">
        <f t="array" aca="1" ref="A804" ca="1">INDEX(Companies!$A:$A,RANDBETWEEN(2,COUNTA(Companies!$A:$A)),1)</f>
        <v>2</v>
      </c>
      <c r="B804" s="5">
        <f t="shared" si="120"/>
        <v>803</v>
      </c>
      <c r="C804" s="6">
        <f t="shared" ca="1" si="121"/>
        <v>1</v>
      </c>
      <c r="D804" s="7">
        <f ca="1">IF($B804 = 1 + N("Presidente"),
    127,
    IF($B804 = 2 + N("Vice-Presidente"),
        72,
        IF($B804 = 3 + N("Secretária bilíngue"),
            13,
            RANDBETWEEN(5,COUNT(Name!$A:$A) + 1)
        )
    )
)</f>
        <v>217</v>
      </c>
      <c r="E804" s="7" t="str">
        <f ca="1" xml:space="preserve">
VLOOKUP(
  $D804,
  Name!$A:$B,
  2,
  FALSE
)
&amp; " " &amp;
IF($B804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Testa Souza</v>
      </c>
      <c r="F804" s="7">
        <v>2</v>
      </c>
      <c r="G804" s="7" t="str" cm="1">
        <f t="array" aca="1" ref="G804" ca="1">VLOOKUP(INDEX(States!$B:$B,RANDBETWEEN(2,COUNTA(States!$A:$A)),1),States!$B:$C,2,FALSE)</f>
        <v>Beja</v>
      </c>
      <c r="H804" s="7" t="str">
        <f ca="1">VLOOKUP($D804,Name!$A:$C,3,FALSE)</f>
        <v>F</v>
      </c>
      <c r="I804" s="7" cm="1">
        <f t="array" aca="1" ref="I804" ca="1">INDEX('Marital status'!$A:$A,RANDBETWEEN(2,COUNTA('Marital status'!$A:$A)),1)</f>
        <v>6</v>
      </c>
      <c r="J804" s="7">
        <f t="shared" ca="1" si="122"/>
        <v>2</v>
      </c>
      <c r="K804" s="8">
        <f t="shared" ca="1" si="123"/>
        <v>29582</v>
      </c>
      <c r="L804" s="6">
        <f t="shared" ca="1" si="124"/>
        <v>4</v>
      </c>
      <c r="M804" s="7">
        <f ca="1" xml:space="preserve">
  IF(OR($N804 = 2, $N804 = 3, $N804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04" s="6">
        <f t="shared" ca="1" si="125"/>
        <v>7</v>
      </c>
      <c r="O804" s="7" t="str">
        <f ca="1">VLOOKUP($N804,Roles!$A:$B,2,FALSE)</f>
        <v>Trainee</v>
      </c>
      <c r="P804" s="6" t="e">
        <f t="shared" ca="1" si="126"/>
        <v>#N/A</v>
      </c>
      <c r="Q804" s="8">
        <f ca="1" xml:space="preserve">
IF(
  OR(
    $N804=5,$N804=6,$N804=7,$N804=8,$N804=14
  ),
  36161,
  IF(
     (
      (TODAY() - $K804) / 365
     ) &lt; 19,
      TODAY(),
      RANDBETWEEN(36161,TODAY())
  )
)</f>
        <v>36161</v>
      </c>
      <c r="R804" s="6">
        <f ca="1">RANDBETWEEN(2,COUNTA('Recruitment source'!$A:$A))</f>
        <v>2</v>
      </c>
      <c r="S804" s="8" t="e">
        <f t="shared" ca="1" si="127"/>
        <v>#N/A</v>
      </c>
      <c r="T804" s="6" t="e">
        <f t="shared" ca="1" si="128"/>
        <v>#N/A</v>
      </c>
      <c r="U804" s="6">
        <f t="shared" ca="1" si="129"/>
        <v>5</v>
      </c>
      <c r="V804" s="1">
        <f ca="1" xml:space="preserve">
IF($N804 = 5 + N("Presidente"),
    27000,
    IF($N804 = 6 + N("Vice-presidente"),
        23000,
        IF(OR($N804 = 8, $N804= 13, $N804 = 12) + N("Secretária bilíngue ou coordenador ou especialista"),
            8000,
            IF($N804 = 7 + N("Diretor"),
                15000,
                IF($N804 = 14 + N("Gerente"),
                    12000,
                    IF($N804 = 9 + N("Estagiário"),
                        705,
                        IF($N804 = 10 + N("Trainee"),
                            805,
                            IF($N804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IF($L804 = 7,
  500,
  IF($L804 = 8,
    1000,
    IF($L804 = 9,
      1500,
      IF($L804 = 10,
        2000,
        0
      )
    )
  )
)
+
N("Adicional no salário por área")
+
IF($M804 = 14 + N("Tecnologia da Informação"),
  120,
  IF($M804 = 16 + N("Vendas"),
    110,
    IF($M804 = 15 + N("Jurídico"),
      100,
      IF(OR($M804 = 8, $M804 = 9, $M804 = 11) + N("Recursos humanos ou comercial ou comunicação e marketing"),
        80,
        0
      )
    )
  )
)
+
N("Adicionando pegadinha")
+
IF(AND($M804 = 16, $L804 = 9, $N804 = 11) + N("Se for de vendas, com mestrado, analista sênior"),
  IF($J804 = 5,
    100,
    0
  )
  +
  IF($H804 = "M",
    200,
    0
  ),
  0
)</f>
        <v>15080</v>
      </c>
    </row>
    <row r="805" spans="1:22" x14ac:dyDescent="0.2">
      <c r="A805" s="7" cm="1">
        <f t="array" aca="1" ref="A805" ca="1">INDEX(Companies!$A:$A,RANDBETWEEN(2,COUNTA(Companies!$A:$A)),1)</f>
        <v>2</v>
      </c>
      <c r="B805" s="5">
        <f t="shared" si="120"/>
        <v>804</v>
      </c>
      <c r="C805" s="6">
        <f t="shared" ca="1" si="121"/>
        <v>1</v>
      </c>
      <c r="D805" s="7">
        <f ca="1">IF($B805 = 1 + N("Presidente"),
    127,
    IF($B805 = 2 + N("Vice-Presidente"),
        72,
        IF($B805 = 3 + N("Secretária bilíngue"),
            13,
            RANDBETWEEN(5,COUNT(Name!$A:$A) + 1)
        )
    )
)</f>
        <v>321</v>
      </c>
      <c r="E805" s="7" t="str">
        <f ca="1" xml:space="preserve">
VLOOKUP(
  $D805,
  Name!$A:$B,
  2,
  FALSE
)
&amp; " " &amp;
IF($B805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Peçanha Brasão</v>
      </c>
      <c r="F805" s="7">
        <v>2</v>
      </c>
      <c r="G805" s="7" t="str" cm="1">
        <f t="array" aca="1" ref="G805" ca="1">VLOOKUP(INDEX(States!$B:$B,RANDBETWEEN(2,COUNTA(States!$A:$A)),1),States!$B:$C,2,FALSE)</f>
        <v>braga</v>
      </c>
      <c r="H805" s="7" t="str">
        <f ca="1">VLOOKUP($D805,Name!$A:$C,3,FALSE)</f>
        <v>F</v>
      </c>
      <c r="I805" s="7" cm="1">
        <f t="array" aca="1" ref="I805" ca="1">INDEX('Marital status'!$A:$A,RANDBETWEEN(2,COUNTA('Marital status'!$A:$A)),1)</f>
        <v>2</v>
      </c>
      <c r="J805" s="7">
        <f t="shared" ca="1" si="122"/>
        <v>3</v>
      </c>
      <c r="K805" s="8">
        <f t="shared" ca="1" si="123"/>
        <v>37014</v>
      </c>
      <c r="L805" s="6">
        <f t="shared" ca="1" si="124"/>
        <v>4</v>
      </c>
      <c r="M805" s="7">
        <f ca="1" xml:space="preserve">
  IF(OR($N805 = 2, $N805 = 3, $N805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805" s="6">
        <f t="shared" ca="1" si="125"/>
        <v>8</v>
      </c>
      <c r="O805" s="7" t="str">
        <f ca="1">VLOOKUP($N805,Roles!$A:$B,2,FALSE)</f>
        <v>Analyst</v>
      </c>
      <c r="P805" s="6">
        <f t="shared" ca="1" si="126"/>
        <v>2</v>
      </c>
      <c r="Q805" s="8">
        <f ca="1" xml:space="preserve">
IF(
  OR(
    $N805=5,$N805=6,$N805=7,$N805=8,$N805=14
  ),
  36161,
  IF(
     (
      (TODAY() - $K805) / 365
     ) &lt; 19,
      TODAY(),
      RANDBETWEEN(36161,TODAY())
  )
)</f>
        <v>36161</v>
      </c>
      <c r="R805" s="6">
        <f ca="1">RANDBETWEEN(2,COUNTA('Recruitment source'!$A:$A))</f>
        <v>11</v>
      </c>
      <c r="S805" s="8" t="e">
        <f t="shared" ca="1" si="127"/>
        <v>#N/A</v>
      </c>
      <c r="T805" s="6" t="e">
        <f t="shared" ca="1" si="128"/>
        <v>#N/A</v>
      </c>
      <c r="U805" s="6">
        <f t="shared" ca="1" si="129"/>
        <v>2</v>
      </c>
      <c r="V805" s="1">
        <f ca="1" xml:space="preserve">
IF($N805 = 5 + N("Presidente"),
    27000,
    IF($N805 = 6 + N("Vice-presidente"),
        23000,
        IF(OR($N805 = 8, $N805= 13, $N805 = 12) + N("Secretária bilíngue ou coordenador ou especialista"),
            8000,
            IF($N805 = 7 + N("Diretor"),
                15000,
                IF($N805 = 14 + N("Gerente"),
                    12000,
                    IF($N805 = 9 + N("Estagiário"),
                        705,
                        IF($N805 = 10 + N("Trainee"),
                            805,
                            IF($N805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IF($L805 = 7,
  500,
  IF($L805 = 8,
    1000,
    IF($L805 = 9,
      1500,
      IF($L805 = 10,
        2000,
        0
      )
    )
  )
)
+
N("Adicional no salário por área")
+
IF($M805 = 14 + N("Tecnologia da Informação"),
  120,
  IF($M805 = 16 + N("Vendas"),
    110,
    IF($M805 = 15 + N("Jurídico"),
      100,
      IF(OR($M805 = 8, $M805 = 9, $M805 = 11) + N("Recursos humanos ou comercial ou comunicação e marketing"),
        80,
        0
      )
    )
  )
)
+
N("Adicionando pegadinha")
+
IF(AND($M805 = 16, $L805 = 9, $N805 = 11) + N("Se for de vendas, com mestrado, analista sênior"),
  IF($J805 = 5,
    100,
    0
  )
  +
  IF($H805 = "M",
    200,
    0
  ),
  0
)</f>
        <v>8000</v>
      </c>
    </row>
    <row r="806" spans="1:22" x14ac:dyDescent="0.2">
      <c r="A806" s="7" cm="1">
        <f t="array" aca="1" ref="A806" ca="1">INDEX(Companies!$A:$A,RANDBETWEEN(2,COUNTA(Companies!$A:$A)),1)</f>
        <v>2</v>
      </c>
      <c r="B806" s="5">
        <f t="shared" si="120"/>
        <v>805</v>
      </c>
      <c r="C806" s="6">
        <f t="shared" ca="1" si="121"/>
        <v>1</v>
      </c>
      <c r="D806" s="7">
        <f ca="1">IF($B806 = 1 + N("Presidente"),
    127,
    IF($B806 = 2 + N("Vice-Presidente"),
        72,
        IF($B806 = 3 + N("Secretária bilíngue"),
            13,
            RANDBETWEEN(5,COUNT(Name!$A:$A) + 1)
        )
    )
)</f>
        <v>73</v>
      </c>
      <c r="E806" s="7" t="str">
        <f ca="1" xml:space="preserve">
VLOOKUP(
  $D806,
  Name!$A:$B,
  2,
  FALSE
)
&amp; " " &amp;
IF($B806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Anunciação Soares</v>
      </c>
      <c r="F806" s="7">
        <v>2</v>
      </c>
      <c r="G806" s="7" t="str" cm="1">
        <f t="array" aca="1" ref="G806" ca="1">VLOOKUP(INDEX(States!$B:$B,RANDBETWEEN(2,COUNTA(States!$A:$A)),1),States!$B:$C,2,FALSE)</f>
        <v>Faro</v>
      </c>
      <c r="H806" s="7" t="str">
        <f ca="1">VLOOKUP($D806,Name!$A:$C,3,FALSE)</f>
        <v>F</v>
      </c>
      <c r="I806" s="7" cm="1">
        <f t="array" aca="1" ref="I806" ca="1">INDEX('Marital status'!$A:$A,RANDBETWEEN(2,COUNTA('Marital status'!$A:$A)),1)</f>
        <v>6</v>
      </c>
      <c r="J806" s="7">
        <f t="shared" ca="1" si="122"/>
        <v>2</v>
      </c>
      <c r="K806" s="8">
        <f t="shared" ca="1" si="123"/>
        <v>21978</v>
      </c>
      <c r="L806" s="6">
        <f t="shared" ca="1" si="124"/>
        <v>4</v>
      </c>
      <c r="M806" s="7">
        <f ca="1" xml:space="preserve">
  IF(OR($N806 = 2, $N806 = 3, $N806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06" s="6">
        <f t="shared" ca="1" si="125"/>
        <v>6</v>
      </c>
      <c r="O806" s="7" t="str">
        <f ca="1">VLOOKUP($N806,Roles!$A:$B,2,FALSE)</f>
        <v>Intern</v>
      </c>
      <c r="P806" s="6" t="e">
        <f t="shared" ca="1" si="126"/>
        <v>#N/A</v>
      </c>
      <c r="Q806" s="8">
        <f ca="1" xml:space="preserve">
IF(
  OR(
    $N806=5,$N806=6,$N806=7,$N806=8,$N806=14
  ),
  36161,
  IF(
     (
      (TODAY() - $K806) / 365
     ) &lt; 19,
      TODAY(),
      RANDBETWEEN(36161,TODAY())
  )
)</f>
        <v>36161</v>
      </c>
      <c r="R806" s="6">
        <f ca="1">RANDBETWEEN(2,COUNTA('Recruitment source'!$A:$A))</f>
        <v>5</v>
      </c>
      <c r="S806" s="8" t="e">
        <f t="shared" ca="1" si="127"/>
        <v>#N/A</v>
      </c>
      <c r="T806" s="6" t="e">
        <f t="shared" ca="1" si="128"/>
        <v>#N/A</v>
      </c>
      <c r="U806" s="6">
        <f t="shared" ca="1" si="129"/>
        <v>2</v>
      </c>
      <c r="V806" s="1">
        <f ca="1" xml:space="preserve">
IF($N806 = 5 + N("Presidente"),
    27000,
    IF($N806 = 6 + N("Vice-presidente"),
        23000,
        IF(OR($N806 = 8, $N806= 13, $N806 = 12) + N("Secretária bilíngue ou coordenador ou especialista"),
            8000,
            IF($N806 = 7 + N("Diretor"),
                15000,
                IF($N806 = 14 + N("Gerente"),
                    12000,
                    IF($N806 = 9 + N("Estagiário"),
                        705,
                        IF($N806 = 10 + N("Trainee"),
                            805,
                            IF($N806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IF($L806 = 7,
  500,
  IF($L806 = 8,
    1000,
    IF($L806 = 9,
      1500,
      IF($L806 = 10,
        2000,
        0
      )
    )
  )
)
+
N("Adicional no salário por área")
+
IF($M806 = 14 + N("Tecnologia da Informação"),
  120,
  IF($M806 = 16 + N("Vendas"),
    110,
    IF($M806 = 15 + N("Jurídico"),
      100,
      IF(OR($M806 = 8, $M806 = 9, $M806 = 11) + N("Recursos humanos ou comercial ou comunicação e marketing"),
        80,
        0
      )
    )
  )
)
+
N("Adicionando pegadinha")
+
IF(AND($M806 = 16, $L806 = 9, $N806 = 11) + N("Se for de vendas, com mestrado, analista sênior"),
  IF($J806 = 5,
    100,
    0
  )
  +
  IF($H806 = "M",
    200,
    0
  ),
  0
)</f>
        <v>23000</v>
      </c>
    </row>
    <row r="807" spans="1:22" x14ac:dyDescent="0.2">
      <c r="A807" s="7" cm="1">
        <f t="array" aca="1" ref="A807" ca="1">INDEX(Companies!$A:$A,RANDBETWEEN(2,COUNTA(Companies!$A:$A)),1)</f>
        <v>2</v>
      </c>
      <c r="B807" s="5">
        <f t="shared" si="120"/>
        <v>806</v>
      </c>
      <c r="C807" s="6">
        <f t="shared" ca="1" si="121"/>
        <v>1</v>
      </c>
      <c r="D807" s="7">
        <f ca="1">IF($B807 = 1 + N("Presidente"),
    127,
    IF($B807 = 2 + N("Vice-Presidente"),
        72,
        IF($B807 = 3 + N("Secretária bilíngue"),
            13,
            RANDBETWEEN(5,COUNT(Name!$A:$A) + 1)
        )
    )
)</f>
        <v>315</v>
      </c>
      <c r="E807" s="7" t="str">
        <f ca="1" xml:space="preserve">
VLOOKUP(
  $D807,
  Name!$A:$B,
  2,
  FALSE
)
&amp; " " &amp;
IF($B807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Carvalho Serra</v>
      </c>
      <c r="F807" s="7">
        <v>2</v>
      </c>
      <c r="G807" s="7" t="str" cm="1">
        <f t="array" aca="1" ref="G807" ca="1">VLOOKUP(INDEX(States!$B:$B,RANDBETWEEN(2,COUNTA(States!$A:$A)),1),States!$B:$C,2,FALSE)</f>
        <v>Vila Real</v>
      </c>
      <c r="H807" s="7" t="str">
        <f ca="1">VLOOKUP($D807,Name!$A:$C,3,FALSE)</f>
        <v>M</v>
      </c>
      <c r="I807" s="7" cm="1">
        <f t="array" aca="1" ref="I807" ca="1">INDEX('Marital status'!$A:$A,RANDBETWEEN(2,COUNTA('Marital status'!$A:$A)),1)</f>
        <v>2</v>
      </c>
      <c r="J807" s="7">
        <f t="shared" ca="1" si="122"/>
        <v>2</v>
      </c>
      <c r="K807" s="8">
        <f t="shared" ca="1" si="123"/>
        <v>33727</v>
      </c>
      <c r="L807" s="6">
        <f t="shared" ca="1" si="124"/>
        <v>4</v>
      </c>
      <c r="M807" s="7">
        <f ca="1" xml:space="preserve">
  IF(OR($N807 = 2, $N807 = 3, $N807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807" s="6">
        <f t="shared" ca="1" si="125"/>
        <v>8</v>
      </c>
      <c r="O807" s="7" t="str">
        <f ca="1">VLOOKUP($N807,Roles!$A:$B,2,FALSE)</f>
        <v>Analyst</v>
      </c>
      <c r="P807" s="6">
        <f t="shared" ca="1" si="126"/>
        <v>2</v>
      </c>
      <c r="Q807" s="8">
        <f ca="1" xml:space="preserve">
IF(
  OR(
    $N807=5,$N807=6,$N807=7,$N807=8,$N807=14
  ),
  36161,
  IF(
     (
      (TODAY() - $K807) / 365
     ) &lt; 19,
      TODAY(),
      RANDBETWEEN(36161,TODAY())
  )
)</f>
        <v>36161</v>
      </c>
      <c r="R807" s="6">
        <f ca="1">RANDBETWEEN(2,COUNTA('Recruitment source'!$A:$A))</f>
        <v>7</v>
      </c>
      <c r="S807" s="8" t="e">
        <f t="shared" ca="1" si="127"/>
        <v>#N/A</v>
      </c>
      <c r="T807" s="6" t="e">
        <f t="shared" ca="1" si="128"/>
        <v>#N/A</v>
      </c>
      <c r="U807" s="6">
        <f t="shared" ca="1" si="129"/>
        <v>4</v>
      </c>
      <c r="V807" s="1">
        <f ca="1" xml:space="preserve">
IF($N807 = 5 + N("Presidente"),
    27000,
    IF($N807 = 6 + N("Vice-presidente"),
        23000,
        IF(OR($N807 = 8, $N807= 13, $N807 = 12) + N("Secretária bilíngue ou coordenador ou especialista"),
            8000,
            IF($N807 = 7 + N("Diretor"),
                15000,
                IF($N807 = 14 + N("Gerente"),
                    12000,
                    IF($N807 = 9 + N("Estagiário"),
                        705,
                        IF($N807 = 10 + N("Trainee"),
                            805,
                            IF($N807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IF($L807 = 7,
  500,
  IF($L807 = 8,
    1000,
    IF($L807 = 9,
      1500,
      IF($L807 = 10,
        2000,
        0
      )
    )
  )
)
+
N("Adicional no salário por área")
+
IF($M807 = 14 + N("Tecnologia da Informação"),
  120,
  IF($M807 = 16 + N("Vendas"),
    110,
    IF($M807 = 15 + N("Jurídico"),
      100,
      IF(OR($M807 = 8, $M807 = 9, $M807 = 11) + N("Recursos humanos ou comercial ou comunicação e marketing"),
        80,
        0
      )
    )
  )
)
+
N("Adicionando pegadinha")
+
IF(AND($M807 = 16, $L807 = 9, $N807 = 11) + N("Se for de vendas, com mestrado, analista sênior"),
  IF($J807 = 5,
    100,
    0
  )
  +
  IF($H807 = "M",
    200,
    0
  ),
  0
)</f>
        <v>8000</v>
      </c>
    </row>
    <row r="808" spans="1:22" x14ac:dyDescent="0.2">
      <c r="A808" s="7" cm="1">
        <f t="array" aca="1" ref="A808" ca="1">INDEX(Companies!$A:$A,RANDBETWEEN(2,COUNTA(Companies!$A:$A)),1)</f>
        <v>2</v>
      </c>
      <c r="B808" s="5">
        <f t="shared" si="120"/>
        <v>807</v>
      </c>
      <c r="C808" s="6">
        <f t="shared" ca="1" si="121"/>
        <v>1</v>
      </c>
      <c r="D808" s="7">
        <f ca="1">IF($B808 = 1 + N("Presidente"),
    127,
    IF($B808 = 2 + N("Vice-Presidente"),
        72,
        IF($B808 = 3 + N("Secretária bilíngue"),
            13,
            RANDBETWEEN(5,COUNT(Name!$A:$A) + 1)
        )
    )
)</f>
        <v>222</v>
      </c>
      <c r="E808" s="7" t="str">
        <f ca="1" xml:space="preserve">
VLOOKUP(
  $D808,
  Name!$A:$B,
  2,
  FALSE
)
&amp; " " &amp;
IF($B808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Souza Pinto</v>
      </c>
      <c r="F808" s="7">
        <v>2</v>
      </c>
      <c r="G808" s="7" t="str" cm="1">
        <f t="array" aca="1" ref="G808" ca="1">VLOOKUP(INDEX(States!$B:$B,RANDBETWEEN(2,COUNTA(States!$A:$A)),1),States!$B:$C,2,FALSE)</f>
        <v>PORTO</v>
      </c>
      <c r="H808" s="7" t="str">
        <f ca="1">VLOOKUP($D808,Name!$A:$C,3,FALSE)</f>
        <v>F</v>
      </c>
      <c r="I808" s="7" cm="1">
        <f t="array" aca="1" ref="I808" ca="1">INDEX('Marital status'!$A:$A,RANDBETWEEN(2,COUNTA('Marital status'!$A:$A)),1)</f>
        <v>5</v>
      </c>
      <c r="J808" s="7">
        <f t="shared" ca="1" si="122"/>
        <v>2</v>
      </c>
      <c r="K808" s="8">
        <f t="shared" ca="1" si="123"/>
        <v>21807</v>
      </c>
      <c r="L808" s="6">
        <f t="shared" ca="1" si="124"/>
        <v>4</v>
      </c>
      <c r="M808" s="7">
        <f ca="1" xml:space="preserve">
  IF(OR($N808 = 2, $N808 = 3, $N808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08" s="6">
        <f t="shared" ca="1" si="125"/>
        <v>6</v>
      </c>
      <c r="O808" s="7" t="str">
        <f ca="1">VLOOKUP($N808,Roles!$A:$B,2,FALSE)</f>
        <v>Intern</v>
      </c>
      <c r="P808" s="6" t="e">
        <f t="shared" ca="1" si="126"/>
        <v>#N/A</v>
      </c>
      <c r="Q808" s="8">
        <f ca="1" xml:space="preserve">
IF(
  OR(
    $N808=5,$N808=6,$N808=7,$N808=8,$N808=14
  ),
  36161,
  IF(
     (
      (TODAY() - $K808) / 365
     ) &lt; 19,
      TODAY(),
      RANDBETWEEN(36161,TODAY())
  )
)</f>
        <v>36161</v>
      </c>
      <c r="R808" s="6">
        <f ca="1">RANDBETWEEN(2,COUNTA('Recruitment source'!$A:$A))</f>
        <v>10</v>
      </c>
      <c r="S808" s="8" t="e">
        <f t="shared" ca="1" si="127"/>
        <v>#N/A</v>
      </c>
      <c r="T808" s="6" t="e">
        <f t="shared" ca="1" si="128"/>
        <v>#N/A</v>
      </c>
      <c r="U808" s="6">
        <f t="shared" ca="1" si="129"/>
        <v>5</v>
      </c>
      <c r="V808" s="1">
        <f ca="1" xml:space="preserve">
IF($N808 = 5 + N("Presidente"),
    27000,
    IF($N808 = 6 + N("Vice-presidente"),
        23000,
        IF(OR($N808 = 8, $N808= 13, $N808 = 12) + N("Secretária bilíngue ou coordenador ou especialista"),
            8000,
            IF($N808 = 7 + N("Diretor"),
                15000,
                IF($N808 = 14 + N("Gerente"),
                    12000,
                    IF($N808 = 9 + N("Estagiário"),
                        705,
                        IF($N808 = 10 + N("Trainee"),
                            805,
                            IF($N808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IF($L808 = 7,
  500,
  IF($L808 = 8,
    1000,
    IF($L808 = 9,
      1500,
      IF($L808 = 10,
        2000,
        0
      )
    )
  )
)
+
N("Adicional no salário por área")
+
IF($M808 = 14 + N("Tecnologia da Informação"),
  120,
  IF($M808 = 16 + N("Vendas"),
    110,
    IF($M808 = 15 + N("Jurídico"),
      100,
      IF(OR($M808 = 8, $M808 = 9, $M808 = 11) + N("Recursos humanos ou comercial ou comunicação e marketing"),
        80,
        0
      )
    )
  )
)
+
N("Adicionando pegadinha")
+
IF(AND($M808 = 16, $L808 = 9, $N808 = 11) + N("Se for de vendas, com mestrado, analista sênior"),
  IF($J808 = 5,
    100,
    0
  )
  +
  IF($H808 = "M",
    200,
    0
  ),
  0
)</f>
        <v>23080</v>
      </c>
    </row>
    <row r="809" spans="1:22" x14ac:dyDescent="0.2">
      <c r="A809" s="7" cm="1">
        <f t="array" aca="1" ref="A809" ca="1">INDEX(Companies!$A:$A,RANDBETWEEN(2,COUNTA(Companies!$A:$A)),1)</f>
        <v>2</v>
      </c>
      <c r="B809" s="5">
        <f t="shared" si="120"/>
        <v>808</v>
      </c>
      <c r="C809" s="6">
        <f t="shared" ca="1" si="121"/>
        <v>1</v>
      </c>
      <c r="D809" s="7">
        <f ca="1">IF($B809 = 1 + N("Presidente"),
    127,
    IF($B809 = 2 + N("Vice-Presidente"),
        72,
        IF($B809 = 3 + N("Secretária bilíngue"),
            13,
            RANDBETWEEN(5,COUNT(Name!$A:$A) + 1)
        )
    )
)</f>
        <v>247</v>
      </c>
      <c r="E809" s="7" t="str">
        <f ca="1" xml:space="preserve">
VLOOKUP(
  $D809,
  Name!$A:$B,
  2,
  FALSE
)
&amp; " " &amp;
IF($B809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Camacho Gonçalves</v>
      </c>
      <c r="F809" s="7">
        <v>2</v>
      </c>
      <c r="G809" s="7" t="str" cm="1">
        <f t="array" aca="1" ref="G809" ca="1">VLOOKUP(INDEX(States!$B:$B,RANDBETWEEN(2,COUNTA(States!$A:$A)),1),States!$B:$C,2,FALSE)</f>
        <v>Vila Real</v>
      </c>
      <c r="H809" s="7" t="str">
        <f ca="1">VLOOKUP($D809,Name!$A:$C,3,FALSE)</f>
        <v>M</v>
      </c>
      <c r="I809" s="7" cm="1">
        <f t="array" aca="1" ref="I809" ca="1">INDEX('Marital status'!$A:$A,RANDBETWEEN(2,COUNTA('Marital status'!$A:$A)),1)</f>
        <v>4</v>
      </c>
      <c r="J809" s="7">
        <f t="shared" ca="1" si="122"/>
        <v>2</v>
      </c>
      <c r="K809" s="8">
        <f t="shared" ca="1" si="123"/>
        <v>33802</v>
      </c>
      <c r="L809" s="6">
        <f t="shared" ca="1" si="124"/>
        <v>5</v>
      </c>
      <c r="M809" s="7">
        <f ca="1" xml:space="preserve">
  IF(OR($N809 = 2, $N809 = 3, $N809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09" s="6">
        <f t="shared" ca="1" si="125"/>
        <v>8</v>
      </c>
      <c r="O809" s="7" t="str">
        <f ca="1">VLOOKUP($N809,Roles!$A:$B,2,FALSE)</f>
        <v>Analyst</v>
      </c>
      <c r="P809" s="6">
        <f t="shared" ca="1" si="126"/>
        <v>2</v>
      </c>
      <c r="Q809" s="8">
        <f ca="1" xml:space="preserve">
IF(
  OR(
    $N809=5,$N809=6,$N809=7,$N809=8,$N809=14
  ),
  36161,
  IF(
     (
      (TODAY() - $K809) / 365
     ) &lt; 19,
      TODAY(),
      RANDBETWEEN(36161,TODAY())
  )
)</f>
        <v>36161</v>
      </c>
      <c r="R809" s="6">
        <f ca="1">RANDBETWEEN(2,COUNTA('Recruitment source'!$A:$A))</f>
        <v>2</v>
      </c>
      <c r="S809" s="8" t="e">
        <f t="shared" ca="1" si="127"/>
        <v>#N/A</v>
      </c>
      <c r="T809" s="6" t="e">
        <f t="shared" ca="1" si="128"/>
        <v>#N/A</v>
      </c>
      <c r="U809" s="6">
        <f t="shared" ca="1" si="129"/>
        <v>4</v>
      </c>
      <c r="V809" s="1">
        <f ca="1" xml:space="preserve">
IF($N809 = 5 + N("Presidente"),
    27000,
    IF($N809 = 6 + N("Vice-presidente"),
        23000,
        IF(OR($N809 = 8, $N809= 13, $N809 = 12) + N("Secretária bilíngue ou coordenador ou especialista"),
            8000,
            IF($N809 = 7 + N("Diretor"),
                15000,
                IF($N809 = 14 + N("Gerente"),
                    12000,
                    IF($N809 = 9 + N("Estagiário"),
                        705,
                        IF($N809 = 10 + N("Trainee"),
                            805,
                            IF($N809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IF($L809 = 7,
  500,
  IF($L809 = 8,
    1000,
    IF($L809 = 9,
      1500,
      IF($L809 = 10,
        2000,
        0
      )
    )
  )
)
+
N("Adicional no salário por área")
+
IF($M809 = 14 + N("Tecnologia da Informação"),
  120,
  IF($M809 = 16 + N("Vendas"),
    110,
    IF($M809 = 15 + N("Jurídico"),
      100,
      IF(OR($M809 = 8, $M809 = 9, $M809 = 11) + N("Recursos humanos ou comercial ou comunicação e marketing"),
        80,
        0
      )
    )
  )
)
+
N("Adicionando pegadinha")
+
IF(AND($M809 = 16, $L809 = 9, $N809 = 11) + N("Se for de vendas, com mestrado, analista sênior"),
  IF($J809 = 5,
    100,
    0
  )
  +
  IF($H809 = "M",
    200,
    0
  ),
  0
)</f>
        <v>8080</v>
      </c>
    </row>
    <row r="810" spans="1:22" x14ac:dyDescent="0.2">
      <c r="A810" s="7" cm="1">
        <f t="array" aca="1" ref="A810" ca="1">INDEX(Companies!$A:$A,RANDBETWEEN(2,COUNTA(Companies!$A:$A)),1)</f>
        <v>2</v>
      </c>
      <c r="B810" s="5">
        <f t="shared" si="120"/>
        <v>809</v>
      </c>
      <c r="C810" s="6">
        <f t="shared" ca="1" si="121"/>
        <v>1</v>
      </c>
      <c r="D810" s="7">
        <f ca="1">IF($B810 = 1 + N("Presidente"),
    127,
    IF($B810 = 2 + N("Vice-Presidente"),
        72,
        IF($B810 = 3 + N("Secretária bilíngue"),
            13,
            RANDBETWEEN(5,COUNT(Name!$A:$A) + 1)
        )
    )
)</f>
        <v>308</v>
      </c>
      <c r="E810" s="7" t="str">
        <f ca="1" xml:space="preserve">
VLOOKUP(
  $D810,
  Name!$A:$B,
  2,
  FALSE
)
&amp; " " &amp;
IF($B810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Longo Alvaregna</v>
      </c>
      <c r="F810" s="7">
        <v>2</v>
      </c>
      <c r="G810" s="7" t="str" cm="1">
        <f t="array" aca="1" ref="G810" ca="1">VLOOKUP(INDEX(States!$B:$B,RANDBETWEEN(2,COUNTA(States!$A:$A)),1),States!$B:$C,2,FALSE)</f>
        <v>Viseu</v>
      </c>
      <c r="H810" s="7" t="str">
        <f ca="1">VLOOKUP($D810,Name!$A:$C,3,FALSE)</f>
        <v>M</v>
      </c>
      <c r="I810" s="7" cm="1">
        <f t="array" aca="1" ref="I810" ca="1">INDEX('Marital status'!$A:$A,RANDBETWEEN(2,COUNTA('Marital status'!$A:$A)),1)</f>
        <v>6</v>
      </c>
      <c r="J810" s="7">
        <f t="shared" ca="1" si="122"/>
        <v>2</v>
      </c>
      <c r="K810" s="8">
        <f t="shared" ca="1" si="123"/>
        <v>31032</v>
      </c>
      <c r="L810" s="6">
        <f t="shared" ca="1" si="124"/>
        <v>4</v>
      </c>
      <c r="M810" s="7">
        <f ca="1" xml:space="preserve">
  IF(OR($N810 = 2, $N810 = 3, $N810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810" s="6">
        <f t="shared" ca="1" si="125"/>
        <v>7</v>
      </c>
      <c r="O810" s="7" t="str">
        <f ca="1">VLOOKUP($N810,Roles!$A:$B,2,FALSE)</f>
        <v>Trainee</v>
      </c>
      <c r="P810" s="6" t="e">
        <f t="shared" ca="1" si="126"/>
        <v>#N/A</v>
      </c>
      <c r="Q810" s="8">
        <f ca="1" xml:space="preserve">
IF(
  OR(
    $N810=5,$N810=6,$N810=7,$N810=8,$N810=14
  ),
  36161,
  IF(
     (
      (TODAY() - $K810) / 365
     ) &lt; 19,
      TODAY(),
      RANDBETWEEN(36161,TODAY())
  )
)</f>
        <v>36161</v>
      </c>
      <c r="R810" s="6">
        <f ca="1">RANDBETWEEN(2,COUNTA('Recruitment source'!$A:$A))</f>
        <v>12</v>
      </c>
      <c r="S810" s="8" t="e">
        <f t="shared" ca="1" si="127"/>
        <v>#N/A</v>
      </c>
      <c r="T810" s="6" t="e">
        <f t="shared" ca="1" si="128"/>
        <v>#N/A</v>
      </c>
      <c r="U810" s="6">
        <f t="shared" ca="1" si="129"/>
        <v>2</v>
      </c>
      <c r="V810" s="1">
        <f ca="1" xml:space="preserve">
IF($N810 = 5 + N("Presidente"),
    27000,
    IF($N810 = 6 + N("Vice-presidente"),
        23000,
        IF(OR($N810 = 8, $N810= 13, $N810 = 12) + N("Secretária bilíngue ou coordenador ou especialista"),
            8000,
            IF($N810 = 7 + N("Diretor"),
                15000,
                IF($N810 = 14 + N("Gerente"),
                    12000,
                    IF($N810 = 9 + N("Estagiário"),
                        705,
                        IF($N810 = 10 + N("Trainee"),
                            805,
                            IF($N810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IF($L810 = 7,
  500,
  IF($L810 = 8,
    1000,
    IF($L810 = 9,
      1500,
      IF($L810 = 10,
        2000,
        0
      )
    )
  )
)
+
N("Adicional no salário por área")
+
IF($M810 = 14 + N("Tecnologia da Informação"),
  120,
  IF($M810 = 16 + N("Vendas"),
    110,
    IF($M810 = 15 + N("Jurídico"),
      100,
      IF(OR($M810 = 8, $M810 = 9, $M810 = 11) + N("Recursos humanos ou comercial ou comunicação e marketing"),
        80,
        0
      )
    )
  )
)
+
N("Adicionando pegadinha")
+
IF(AND($M810 = 16, $L810 = 9, $N810 = 11) + N("Se for de vendas, com mestrado, analista sênior"),
  IF($J810 = 5,
    100,
    0
  )
  +
  IF($H810 = "M",
    200,
    0
  ),
  0
)</f>
        <v>15000</v>
      </c>
    </row>
    <row r="811" spans="1:22" x14ac:dyDescent="0.2">
      <c r="A811" s="7" cm="1">
        <f t="array" aca="1" ref="A811" ca="1">INDEX(Companies!$A:$A,RANDBETWEEN(2,COUNTA(Companies!$A:$A)),1)</f>
        <v>2</v>
      </c>
      <c r="B811" s="5">
        <f t="shared" si="120"/>
        <v>810</v>
      </c>
      <c r="C811" s="6">
        <f t="shared" ca="1" si="121"/>
        <v>1</v>
      </c>
      <c r="D811" s="7">
        <f ca="1">IF($B811 = 1 + N("Presidente"),
    127,
    IF($B811 = 2 + N("Vice-Presidente"),
        72,
        IF($B811 = 3 + N("Secretária bilíngue"),
            13,
            RANDBETWEEN(5,COUNT(Name!$A:$A) + 1)
        )
    )
)</f>
        <v>282</v>
      </c>
      <c r="E811" s="7" t="str">
        <f ca="1" xml:space="preserve">
VLOOKUP(
  $D811,
  Name!$A:$B,
  2,
  FALSE
)
&amp; " " &amp;
IF($B811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Mancini Barbieri</v>
      </c>
      <c r="F811" s="7">
        <v>2</v>
      </c>
      <c r="G811" s="7" t="str" cm="1">
        <f t="array" aca="1" ref="G811" ca="1">VLOOKUP(INDEX(States!$B:$B,RANDBETWEEN(2,COUNTA(States!$A:$A)),1),States!$B:$C,2,FALSE)</f>
        <v xml:space="preserve"> ÉVORA</v>
      </c>
      <c r="H811" s="7" t="str">
        <f ca="1">VLOOKUP($D811,Name!$A:$C,3,FALSE)</f>
        <v>F</v>
      </c>
      <c r="I811" s="7" cm="1">
        <f t="array" aca="1" ref="I811" ca="1">INDEX('Marital status'!$A:$A,RANDBETWEEN(2,COUNTA('Marital status'!$A:$A)),1)</f>
        <v>6</v>
      </c>
      <c r="J811" s="7">
        <f t="shared" ca="1" si="122"/>
        <v>2</v>
      </c>
      <c r="K811" s="8">
        <f t="shared" ca="1" si="123"/>
        <v>33992</v>
      </c>
      <c r="L811" s="6">
        <f t="shared" ca="1" si="124"/>
        <v>5</v>
      </c>
      <c r="M811" s="7">
        <f ca="1" xml:space="preserve">
  IF(OR($N811 = 2, $N811 = 3, $N811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11" s="6">
        <f t="shared" ca="1" si="125"/>
        <v>8</v>
      </c>
      <c r="O811" s="7" t="str">
        <f ca="1">VLOOKUP($N811,Roles!$A:$B,2,FALSE)</f>
        <v>Analyst</v>
      </c>
      <c r="P811" s="6">
        <f t="shared" ca="1" si="126"/>
        <v>2</v>
      </c>
      <c r="Q811" s="8">
        <f ca="1" xml:space="preserve">
IF(
  OR(
    $N811=5,$N811=6,$N811=7,$N811=8,$N811=14
  ),
  36161,
  IF(
     (
      (TODAY() - $K811) / 365
     ) &lt; 19,
      TODAY(),
      RANDBETWEEN(36161,TODAY())
  )
)</f>
        <v>36161</v>
      </c>
      <c r="R811" s="6">
        <f ca="1">RANDBETWEEN(2,COUNTA('Recruitment source'!$A:$A))</f>
        <v>6</v>
      </c>
      <c r="S811" s="8" t="e">
        <f t="shared" ca="1" si="127"/>
        <v>#N/A</v>
      </c>
      <c r="T811" s="6" t="e">
        <f t="shared" ca="1" si="128"/>
        <v>#N/A</v>
      </c>
      <c r="U811" s="6">
        <f t="shared" ca="1" si="129"/>
        <v>2</v>
      </c>
      <c r="V811" s="1">
        <f ca="1" xml:space="preserve">
IF($N811 = 5 + N("Presidente"),
    27000,
    IF($N811 = 6 + N("Vice-presidente"),
        23000,
        IF(OR($N811 = 8, $N811= 13, $N811 = 12) + N("Secretária bilíngue ou coordenador ou especialista"),
            8000,
            IF($N811 = 7 + N("Diretor"),
                15000,
                IF($N811 = 14 + N("Gerente"),
                    12000,
                    IF($N811 = 9 + N("Estagiário"),
                        705,
                        IF($N811 = 10 + N("Trainee"),
                            805,
                            IF($N811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IF($L811 = 7,
  500,
  IF($L811 = 8,
    1000,
    IF($L811 = 9,
      1500,
      IF($L811 = 10,
        2000,
        0
      )
    )
  )
)
+
N("Adicional no salário por área")
+
IF($M811 = 14 + N("Tecnologia da Informação"),
  120,
  IF($M811 = 16 + N("Vendas"),
    110,
    IF($M811 = 15 + N("Jurídico"),
      100,
      IF(OR($M811 = 8, $M811 = 9, $M811 = 11) + N("Recursos humanos ou comercial ou comunicação e marketing"),
        80,
        0
      )
    )
  )
)
+
N("Adicionando pegadinha")
+
IF(AND($M811 = 16, $L811 = 9, $N811 = 11) + N("Se for de vendas, com mestrado, analista sênior"),
  IF($J811 = 5,
    100,
    0
  )
  +
  IF($H811 = "M",
    200,
    0
  ),
  0
)</f>
        <v>8080</v>
      </c>
    </row>
    <row r="812" spans="1:22" x14ac:dyDescent="0.2">
      <c r="A812" s="7" cm="1">
        <f t="array" aca="1" ref="A812" ca="1">INDEX(Companies!$A:$A,RANDBETWEEN(2,COUNTA(Companies!$A:$A)),1)</f>
        <v>2</v>
      </c>
      <c r="B812" s="5">
        <f t="shared" si="120"/>
        <v>811</v>
      </c>
      <c r="C812" s="6">
        <f t="shared" ca="1" si="121"/>
        <v>1</v>
      </c>
      <c r="D812" s="7">
        <f ca="1">IF($B812 = 1 + N("Presidente"),
    127,
    IF($B812 = 2 + N("Vice-Presidente"),
        72,
        IF($B812 = 3 + N("Secretária bilíngue"),
            13,
            RANDBETWEEN(5,COUNT(Name!$A:$A) + 1)
        )
    )
)</f>
        <v>48</v>
      </c>
      <c r="E812" s="7" t="str">
        <f ca="1" xml:space="preserve">
VLOOKUP(
  $D812,
  Name!$A:$B,
  2,
  FALSE
)
&amp; " " &amp;
IF($B812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Chaves Furtado</v>
      </c>
      <c r="F812" s="7">
        <v>2</v>
      </c>
      <c r="G812" s="7" t="str" cm="1">
        <f t="array" aca="1" ref="G812" ca="1">VLOOKUP(INDEX(States!$B:$B,RANDBETWEEN(2,COUNTA(States!$A:$A)),1),States!$B:$C,2,FALSE)</f>
        <v>Coimbra</v>
      </c>
      <c r="H812" s="7" t="str">
        <f ca="1">VLOOKUP($D812,Name!$A:$C,3,FALSE)</f>
        <v>M</v>
      </c>
      <c r="I812" s="7" cm="1">
        <f t="array" aca="1" ref="I812" ca="1">INDEX('Marital status'!$A:$A,RANDBETWEEN(2,COUNTA('Marital status'!$A:$A)),1)</f>
        <v>4</v>
      </c>
      <c r="J812" s="7">
        <f t="shared" ca="1" si="122"/>
        <v>3</v>
      </c>
      <c r="K812" s="8">
        <f t="shared" ca="1" si="123"/>
        <v>31722</v>
      </c>
      <c r="L812" s="6">
        <f t="shared" ca="1" si="124"/>
        <v>4</v>
      </c>
      <c r="M812" s="7">
        <f ca="1" xml:space="preserve">
  IF(OR($N812 = 2, $N812 = 3, $N812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12" s="6">
        <f t="shared" ca="1" si="125"/>
        <v>7</v>
      </c>
      <c r="O812" s="7" t="str">
        <f ca="1">VLOOKUP($N812,Roles!$A:$B,2,FALSE)</f>
        <v>Trainee</v>
      </c>
      <c r="P812" s="6" t="e">
        <f t="shared" ca="1" si="126"/>
        <v>#N/A</v>
      </c>
      <c r="Q812" s="8">
        <f ca="1" xml:space="preserve">
IF(
  OR(
    $N812=5,$N812=6,$N812=7,$N812=8,$N812=14
  ),
  36161,
  IF(
     (
      (TODAY() - $K812) / 365
     ) &lt; 19,
      TODAY(),
      RANDBETWEEN(36161,TODAY())
  )
)</f>
        <v>36161</v>
      </c>
      <c r="R812" s="6">
        <f ca="1">RANDBETWEEN(2,COUNTA('Recruitment source'!$A:$A))</f>
        <v>7</v>
      </c>
      <c r="S812" s="8" t="e">
        <f t="shared" ca="1" si="127"/>
        <v>#N/A</v>
      </c>
      <c r="T812" s="6" t="e">
        <f t="shared" ca="1" si="128"/>
        <v>#N/A</v>
      </c>
      <c r="U812" s="6">
        <f t="shared" ca="1" si="129"/>
        <v>2</v>
      </c>
      <c r="V812" s="1">
        <f ca="1" xml:space="preserve">
IF($N812 = 5 + N("Presidente"),
    27000,
    IF($N812 = 6 + N("Vice-presidente"),
        23000,
        IF(OR($N812 = 8, $N812= 13, $N812 = 12) + N("Secretária bilíngue ou coordenador ou especialista"),
            8000,
            IF($N812 = 7 + N("Diretor"),
                15000,
                IF($N812 = 14 + N("Gerente"),
                    12000,
                    IF($N812 = 9 + N("Estagiário"),
                        705,
                        IF($N812 = 10 + N("Trainee"),
                            805,
                            IF($N812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IF($L812 = 7,
  500,
  IF($L812 = 8,
    1000,
    IF($L812 = 9,
      1500,
      IF($L812 = 10,
        2000,
        0
      )
    )
  )
)
+
N("Adicional no salário por área")
+
IF($M812 = 14 + N("Tecnologia da Informação"),
  120,
  IF($M812 = 16 + N("Vendas"),
    110,
    IF($M812 = 15 + N("Jurídico"),
      100,
      IF(OR($M812 = 8, $M812 = 9, $M812 = 11) + N("Recursos humanos ou comercial ou comunicação e marketing"),
        80,
        0
      )
    )
  )
)
+
N("Adicionando pegadinha")
+
IF(AND($M812 = 16, $L812 = 9, $N812 = 11) + N("Se for de vendas, com mestrado, analista sênior"),
  IF($J812 = 5,
    100,
    0
  )
  +
  IF($H812 = "M",
    200,
    0
  ),
  0
)</f>
        <v>15080</v>
      </c>
    </row>
    <row r="813" spans="1:22" x14ac:dyDescent="0.2">
      <c r="A813" s="7" cm="1">
        <f t="array" aca="1" ref="A813" ca="1">INDEX(Companies!$A:$A,RANDBETWEEN(2,COUNTA(Companies!$A:$A)),1)</f>
        <v>2</v>
      </c>
      <c r="B813" s="5">
        <f t="shared" si="120"/>
        <v>812</v>
      </c>
      <c r="C813" s="6">
        <f t="shared" ca="1" si="121"/>
        <v>1</v>
      </c>
      <c r="D813" s="7">
        <f ca="1">IF($B813 = 1 + N("Presidente"),
    127,
    IF($B813 = 2 + N("Vice-Presidente"),
        72,
        IF($B813 = 3 + N("Secretária bilíngue"),
            13,
            RANDBETWEEN(5,COUNT(Name!$A:$A) + 1)
        )
    )
)</f>
        <v>87</v>
      </c>
      <c r="E813" s="7" t="str">
        <f ca="1" xml:space="preserve">
VLOOKUP(
  $D813,
  Name!$A:$B,
  2,
  FALSE
)
&amp; " " &amp;
IF($B813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Brito Simões</v>
      </c>
      <c r="F813" s="7">
        <v>2</v>
      </c>
      <c r="G813" s="7" t="str" cm="1">
        <f t="array" aca="1" ref="G813" ca="1">VLOOKUP(INDEX(States!$B:$B,RANDBETWEEN(2,COUNTA(States!$A:$A)),1),States!$B:$C,2,FALSE)</f>
        <v>Santarém</v>
      </c>
      <c r="H813" s="7" t="str">
        <f ca="1">VLOOKUP($D813,Name!$A:$C,3,FALSE)</f>
        <v>F</v>
      </c>
      <c r="I813" s="7" cm="1">
        <f t="array" aca="1" ref="I813" ca="1">INDEX('Marital status'!$A:$A,RANDBETWEEN(2,COUNTA('Marital status'!$A:$A)),1)</f>
        <v>6</v>
      </c>
      <c r="J813" s="7">
        <f t="shared" ca="1" si="122"/>
        <v>2</v>
      </c>
      <c r="K813" s="8">
        <f t="shared" ca="1" si="123"/>
        <v>36478</v>
      </c>
      <c r="L813" s="6">
        <f t="shared" ca="1" si="124"/>
        <v>4</v>
      </c>
      <c r="M813" s="7">
        <f ca="1" xml:space="preserve">
  IF(OR($N813 = 2, $N813 = 3, $N813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13" s="6">
        <f t="shared" ca="1" si="125"/>
        <v>8</v>
      </c>
      <c r="O813" s="7" t="str">
        <f ca="1">VLOOKUP($N813,Roles!$A:$B,2,FALSE)</f>
        <v>Analyst</v>
      </c>
      <c r="P813" s="6">
        <f t="shared" ca="1" si="126"/>
        <v>4</v>
      </c>
      <c r="Q813" s="8">
        <f ca="1" xml:space="preserve">
IF(
  OR(
    $N813=5,$N813=6,$N813=7,$N813=8,$N813=14
  ),
  36161,
  IF(
     (
      (TODAY() - $K813) / 365
     ) &lt; 19,
      TODAY(),
      RANDBETWEEN(36161,TODAY())
  )
)</f>
        <v>36161</v>
      </c>
      <c r="R813" s="6">
        <f ca="1">RANDBETWEEN(2,COUNTA('Recruitment source'!$A:$A))</f>
        <v>4</v>
      </c>
      <c r="S813" s="8" t="e">
        <f t="shared" ca="1" si="127"/>
        <v>#N/A</v>
      </c>
      <c r="T813" s="6" t="e">
        <f t="shared" ca="1" si="128"/>
        <v>#N/A</v>
      </c>
      <c r="U813" s="6">
        <f t="shared" ca="1" si="129"/>
        <v>4</v>
      </c>
      <c r="V813" s="1">
        <f ca="1" xml:space="preserve">
IF($N813 = 5 + N("Presidente"),
    27000,
    IF($N813 = 6 + N("Vice-presidente"),
        23000,
        IF(OR($N813 = 8, $N813= 13, $N813 = 12) + N("Secretária bilíngue ou coordenador ou especialista"),
            8000,
            IF($N813 = 7 + N("Diretor"),
                15000,
                IF($N813 = 14 + N("Gerente"),
                    12000,
                    IF($N813 = 9 + N("Estagiário"),
                        705,
                        IF($N813 = 10 + N("Trainee"),
                            805,
                            IF($N813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IF($L813 = 7,
  500,
  IF($L813 = 8,
    1000,
    IF($L813 = 9,
      1500,
      IF($L813 = 10,
        2000,
        0
      )
    )
  )
)
+
N("Adicional no salário por área")
+
IF($M813 = 14 + N("Tecnologia da Informação"),
  120,
  IF($M813 = 16 + N("Vendas"),
    110,
    IF($M813 = 15 + N("Jurídico"),
      100,
      IF(OR($M813 = 8, $M813 = 9, $M813 = 11) + N("Recursos humanos ou comercial ou comunicação e marketing"),
        80,
        0
      )
    )
  )
)
+
N("Adicionando pegadinha")
+
IF(AND($M813 = 16, $L813 = 9, $N813 = 11) + N("Se for de vendas, com mestrado, analista sênior"),
  IF($J813 = 5,
    100,
    0
  )
  +
  IF($H813 = "M",
    200,
    0
  ),
  0
)</f>
        <v>8080</v>
      </c>
    </row>
    <row r="814" spans="1:22" x14ac:dyDescent="0.2">
      <c r="A814" s="7" cm="1">
        <f t="array" aca="1" ref="A814" ca="1">INDEX(Companies!$A:$A,RANDBETWEEN(2,COUNTA(Companies!$A:$A)),1)</f>
        <v>2</v>
      </c>
      <c r="B814" s="5">
        <f t="shared" si="120"/>
        <v>813</v>
      </c>
      <c r="C814" s="6">
        <f t="shared" ca="1" si="121"/>
        <v>1</v>
      </c>
      <c r="D814" s="7">
        <f ca="1">IF($B814 = 1 + N("Presidente"),
    127,
    IF($B814 = 2 + N("Vice-Presidente"),
        72,
        IF($B814 = 3 + N("Secretária bilíngue"),
            13,
            RANDBETWEEN(5,COUNT(Name!$A:$A) + 1)
        )
    )
)</f>
        <v>321</v>
      </c>
      <c r="E814" s="7" t="str">
        <f ca="1" xml:space="preserve">
VLOOKUP(
  $D814,
  Name!$A:$B,
  2,
  FALSE
)
&amp; " " &amp;
IF($B814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Farina Peçanha</v>
      </c>
      <c r="F814" s="7">
        <v>2</v>
      </c>
      <c r="G814" s="7" t="str" cm="1">
        <f t="array" aca="1" ref="G814" ca="1">VLOOKUP(INDEX(States!$B:$B,RANDBETWEEN(2,COUNTA(States!$A:$A)),1),States!$B:$C,2,FALSE)</f>
        <v>Azores</v>
      </c>
      <c r="H814" s="7" t="str">
        <f ca="1">VLOOKUP($D814,Name!$A:$C,3,FALSE)</f>
        <v>F</v>
      </c>
      <c r="I814" s="7" cm="1">
        <f t="array" aca="1" ref="I814" ca="1">INDEX('Marital status'!$A:$A,RANDBETWEEN(2,COUNTA('Marital status'!$A:$A)),1)</f>
        <v>4</v>
      </c>
      <c r="J814" s="7">
        <f t="shared" ca="1" si="122"/>
        <v>4</v>
      </c>
      <c r="K814" s="8">
        <f t="shared" ca="1" si="123"/>
        <v>33533</v>
      </c>
      <c r="L814" s="6">
        <f t="shared" ca="1" si="124"/>
        <v>4</v>
      </c>
      <c r="M814" s="7">
        <f ca="1" xml:space="preserve">
  IF(OR($N814 = 2, $N814 = 3, $N814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814" s="6">
        <f t="shared" ca="1" si="125"/>
        <v>7</v>
      </c>
      <c r="O814" s="7" t="str">
        <f ca="1">VLOOKUP($N814,Roles!$A:$B,2,FALSE)</f>
        <v>Trainee</v>
      </c>
      <c r="P814" s="6" t="e">
        <f t="shared" ca="1" si="126"/>
        <v>#N/A</v>
      </c>
      <c r="Q814" s="8">
        <f ca="1" xml:space="preserve">
IF(
  OR(
    $N814=5,$N814=6,$N814=7,$N814=8,$N814=14
  ),
  36161,
  IF(
     (
      (TODAY() - $K814) / 365
     ) &lt; 19,
      TODAY(),
      RANDBETWEEN(36161,TODAY())
  )
)</f>
        <v>36161</v>
      </c>
      <c r="R814" s="6">
        <f ca="1">RANDBETWEEN(2,COUNTA('Recruitment source'!$A:$A))</f>
        <v>10</v>
      </c>
      <c r="S814" s="8" t="e">
        <f t="shared" ca="1" si="127"/>
        <v>#N/A</v>
      </c>
      <c r="T814" s="6" t="e">
        <f t="shared" ca="1" si="128"/>
        <v>#N/A</v>
      </c>
      <c r="U814" s="6">
        <f t="shared" ca="1" si="129"/>
        <v>3</v>
      </c>
      <c r="V814" s="1">
        <f ca="1" xml:space="preserve">
IF($N814 = 5 + N("Presidente"),
    27000,
    IF($N814 = 6 + N("Vice-presidente"),
        23000,
        IF(OR($N814 = 8, $N814= 13, $N814 = 12) + N("Secretária bilíngue ou coordenador ou especialista"),
            8000,
            IF($N814 = 7 + N("Diretor"),
                15000,
                IF($N814 = 14 + N("Gerente"),
                    12000,
                    IF($N814 = 9 + N("Estagiário"),
                        705,
                        IF($N814 = 10 + N("Trainee"),
                            805,
                            IF($N814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IF($L814 = 7,
  500,
  IF($L814 = 8,
    1000,
    IF($L814 = 9,
      1500,
      IF($L814 = 10,
        2000,
        0
      )
    )
  )
)
+
N("Adicional no salário por área")
+
IF($M814 = 14 + N("Tecnologia da Informação"),
  120,
  IF($M814 = 16 + N("Vendas"),
    110,
    IF($M814 = 15 + N("Jurídico"),
      100,
      IF(OR($M814 = 8, $M814 = 9, $M814 = 11) + N("Recursos humanos ou comercial ou comunicação e marketing"),
        80,
        0
      )
    )
  )
)
+
N("Adicionando pegadinha")
+
IF(AND($M814 = 16, $L814 = 9, $N814 = 11) + N("Se for de vendas, com mestrado, analista sênior"),
  IF($J814 = 5,
    100,
    0
  )
  +
  IF($H814 = "M",
    200,
    0
  ),
  0
)</f>
        <v>15000</v>
      </c>
    </row>
    <row r="815" spans="1:22" x14ac:dyDescent="0.2">
      <c r="A815" s="7" cm="1">
        <f t="array" aca="1" ref="A815" ca="1">INDEX(Companies!$A:$A,RANDBETWEEN(2,COUNTA(Companies!$A:$A)),1)</f>
        <v>2</v>
      </c>
      <c r="B815" s="5">
        <f t="shared" si="120"/>
        <v>814</v>
      </c>
      <c r="C815" s="6">
        <f t="shared" ca="1" si="121"/>
        <v>1</v>
      </c>
      <c r="D815" s="7">
        <f ca="1">IF($B815 = 1 + N("Presidente"),
    127,
    IF($B815 = 2 + N("Vice-Presidente"),
        72,
        IF($B815 = 3 + N("Secretária bilíngue"),
            13,
            RANDBETWEEN(5,COUNT(Name!$A:$A) + 1)
        )
    )
)</f>
        <v>235</v>
      </c>
      <c r="E815" s="7" t="str">
        <f ca="1" xml:space="preserve">
VLOOKUP(
  $D815,
  Name!$A:$B,
  2,
  FALSE
)
&amp; " " &amp;
IF($B815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Carvalho Rodrigues</v>
      </c>
      <c r="F815" s="7">
        <v>2</v>
      </c>
      <c r="G815" s="7" t="str" cm="1">
        <f t="array" aca="1" ref="G815" ca="1">VLOOKUP(INDEX(States!$B:$B,RANDBETWEEN(2,COUNTA(States!$A:$A)),1),States!$B:$C,2,FALSE)</f>
        <v>Castelo Branco</v>
      </c>
      <c r="H815" s="7" t="str">
        <f ca="1">VLOOKUP($D815,Name!$A:$C,3,FALSE)</f>
        <v>M</v>
      </c>
      <c r="I815" s="7" cm="1">
        <f t="array" aca="1" ref="I815" ca="1">INDEX('Marital status'!$A:$A,RANDBETWEEN(2,COUNTA('Marital status'!$A:$A)),1)</f>
        <v>4</v>
      </c>
      <c r="J815" s="7">
        <f t="shared" ca="1" si="122"/>
        <v>2</v>
      </c>
      <c r="K815" s="8">
        <f t="shared" ca="1" si="123"/>
        <v>33225</v>
      </c>
      <c r="L815" s="6">
        <f t="shared" ca="1" si="124"/>
        <v>5</v>
      </c>
      <c r="M815" s="7">
        <f ca="1" xml:space="preserve">
  IF(OR($N815 = 2, $N815 = 3, $N815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15" s="6">
        <f t="shared" ca="1" si="125"/>
        <v>8</v>
      </c>
      <c r="O815" s="7" t="str">
        <f ca="1">VLOOKUP($N815,Roles!$A:$B,2,FALSE)</f>
        <v>Analyst</v>
      </c>
      <c r="P815" s="6">
        <f t="shared" ca="1" si="126"/>
        <v>2</v>
      </c>
      <c r="Q815" s="8">
        <f ca="1" xml:space="preserve">
IF(
  OR(
    $N815=5,$N815=6,$N815=7,$N815=8,$N815=14
  ),
  36161,
  IF(
     (
      (TODAY() - $K815) / 365
     ) &lt; 19,
      TODAY(),
      RANDBETWEEN(36161,TODAY())
  )
)</f>
        <v>36161</v>
      </c>
      <c r="R815" s="6">
        <f ca="1">RANDBETWEEN(2,COUNTA('Recruitment source'!$A:$A))</f>
        <v>10</v>
      </c>
      <c r="S815" s="8" t="e">
        <f t="shared" ca="1" si="127"/>
        <v>#N/A</v>
      </c>
      <c r="T815" s="6" t="e">
        <f t="shared" ca="1" si="128"/>
        <v>#N/A</v>
      </c>
      <c r="U815" s="6">
        <f t="shared" ca="1" si="129"/>
        <v>3</v>
      </c>
      <c r="V815" s="1">
        <f ca="1" xml:space="preserve">
IF($N815 = 5 + N("Presidente"),
    27000,
    IF($N815 = 6 + N("Vice-presidente"),
        23000,
        IF(OR($N815 = 8, $N815= 13, $N815 = 12) + N("Secretária bilíngue ou coordenador ou especialista"),
            8000,
            IF($N815 = 7 + N("Diretor"),
                15000,
                IF($N815 = 14 + N("Gerente"),
                    12000,
                    IF($N815 = 9 + N("Estagiário"),
                        705,
                        IF($N815 = 10 + N("Trainee"),
                            805,
                            IF($N815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IF($L815 = 7,
  500,
  IF($L815 = 8,
    1000,
    IF($L815 = 9,
      1500,
      IF($L815 = 10,
        2000,
        0
      )
    )
  )
)
+
N("Adicional no salário por área")
+
IF($M815 = 14 + N("Tecnologia da Informação"),
  120,
  IF($M815 = 16 + N("Vendas"),
    110,
    IF($M815 = 15 + N("Jurídico"),
      100,
      IF(OR($M815 = 8, $M815 = 9, $M815 = 11) + N("Recursos humanos ou comercial ou comunicação e marketing"),
        80,
        0
      )
    )
  )
)
+
N("Adicionando pegadinha")
+
IF(AND($M815 = 16, $L815 = 9, $N815 = 11) + N("Se for de vendas, com mestrado, analista sênior"),
  IF($J815 = 5,
    100,
    0
  )
  +
  IF($H815 = "M",
    200,
    0
  ),
  0
)</f>
        <v>8000</v>
      </c>
    </row>
    <row r="816" spans="1:22" x14ac:dyDescent="0.2">
      <c r="A816" s="7" cm="1">
        <f t="array" aca="1" ref="A816" ca="1">INDEX(Companies!$A:$A,RANDBETWEEN(2,COUNTA(Companies!$A:$A)),1)</f>
        <v>2</v>
      </c>
      <c r="B816" s="5">
        <f t="shared" si="120"/>
        <v>815</v>
      </c>
      <c r="C816" s="6">
        <f t="shared" ca="1" si="121"/>
        <v>1</v>
      </c>
      <c r="D816" s="7">
        <f ca="1">IF($B816 = 1 + N("Presidente"),
    127,
    IF($B816 = 2 + N("Vice-Presidente"),
        72,
        IF($B816 = 3 + N("Secretária bilíngue"),
            13,
            RANDBETWEEN(5,COUNT(Name!$A:$A) + 1)
        )
    )
)</f>
        <v>282</v>
      </c>
      <c r="E816" s="7" t="str">
        <f ca="1" xml:space="preserve">
VLOOKUP(
  $D816,
  Name!$A:$B,
  2,
  FALSE
)
&amp; " " &amp;
IF($B816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Malafaia Alves</v>
      </c>
      <c r="F816" s="7">
        <v>2</v>
      </c>
      <c r="G816" s="7" t="str" cm="1">
        <f t="array" aca="1" ref="G816" ca="1">VLOOKUP(INDEX(States!$B:$B,RANDBETWEEN(2,COUNTA(States!$A:$A)),1),States!$B:$C,2,FALSE)</f>
        <v>Leiria</v>
      </c>
      <c r="H816" s="7" t="str">
        <f ca="1">VLOOKUP($D816,Name!$A:$C,3,FALSE)</f>
        <v>F</v>
      </c>
      <c r="I816" s="7" cm="1">
        <f t="array" aca="1" ref="I816" ca="1">INDEX('Marital status'!$A:$A,RANDBETWEEN(2,COUNTA('Marital status'!$A:$A)),1)</f>
        <v>2</v>
      </c>
      <c r="J816" s="7">
        <f t="shared" ca="1" si="122"/>
        <v>2</v>
      </c>
      <c r="K816" s="8">
        <f t="shared" ca="1" si="123"/>
        <v>30088</v>
      </c>
      <c r="L816" s="6">
        <f t="shared" ca="1" si="124"/>
        <v>4</v>
      </c>
      <c r="M816" s="7">
        <f ca="1" xml:space="preserve">
  IF(OR($N816 = 2, $N816 = 3, $N816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16" s="6">
        <f t="shared" ca="1" si="125"/>
        <v>7</v>
      </c>
      <c r="O816" s="7" t="str">
        <f ca="1">VLOOKUP($N816,Roles!$A:$B,2,FALSE)</f>
        <v>Trainee</v>
      </c>
      <c r="P816" s="6" t="e">
        <f t="shared" ca="1" si="126"/>
        <v>#N/A</v>
      </c>
      <c r="Q816" s="8">
        <f ca="1" xml:space="preserve">
IF(
  OR(
    $N816=5,$N816=6,$N816=7,$N816=8,$N816=14
  ),
  36161,
  IF(
     (
      (TODAY() - $K816) / 365
     ) &lt; 19,
      TODAY(),
      RANDBETWEEN(36161,TODAY())
  )
)</f>
        <v>36161</v>
      </c>
      <c r="R816" s="6">
        <f ca="1">RANDBETWEEN(2,COUNTA('Recruitment source'!$A:$A))</f>
        <v>7</v>
      </c>
      <c r="S816" s="8" t="e">
        <f t="shared" ca="1" si="127"/>
        <v>#N/A</v>
      </c>
      <c r="T816" s="6" t="e">
        <f t="shared" ca="1" si="128"/>
        <v>#N/A</v>
      </c>
      <c r="U816" s="6">
        <f t="shared" ca="1" si="129"/>
        <v>3</v>
      </c>
      <c r="V816" s="1">
        <f ca="1" xml:space="preserve">
IF($N816 = 5 + N("Presidente"),
    27000,
    IF($N816 = 6 + N("Vice-presidente"),
        23000,
        IF(OR($N816 = 8, $N816= 13, $N816 = 12) + N("Secretária bilíngue ou coordenador ou especialista"),
            8000,
            IF($N816 = 7 + N("Diretor"),
                15000,
                IF($N816 = 14 + N("Gerente"),
                    12000,
                    IF($N816 = 9 + N("Estagiário"),
                        705,
                        IF($N816 = 10 + N("Trainee"),
                            805,
                            IF($N816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IF($L816 = 7,
  500,
  IF($L816 = 8,
    1000,
    IF($L816 = 9,
      1500,
      IF($L816 = 10,
        2000,
        0
      )
    )
  )
)
+
N("Adicional no salário por área")
+
IF($M816 = 14 + N("Tecnologia da Informação"),
  120,
  IF($M816 = 16 + N("Vendas"),
    110,
    IF($M816 = 15 + N("Jurídico"),
      100,
      IF(OR($M816 = 8, $M816 = 9, $M816 = 11) + N("Recursos humanos ou comercial ou comunicação e marketing"),
        80,
        0
      )
    )
  )
)
+
N("Adicionando pegadinha")
+
IF(AND($M816 = 16, $L816 = 9, $N816 = 11) + N("Se for de vendas, com mestrado, analista sênior"),
  IF($J816 = 5,
    100,
    0
  )
  +
  IF($H816 = "M",
    200,
    0
  ),
  0
)</f>
        <v>15080</v>
      </c>
    </row>
    <row r="817" spans="1:22" x14ac:dyDescent="0.2">
      <c r="A817" s="7" cm="1">
        <f t="array" aca="1" ref="A817" ca="1">INDEX(Companies!$A:$A,RANDBETWEEN(2,COUNTA(Companies!$A:$A)),1)</f>
        <v>2</v>
      </c>
      <c r="B817" s="5">
        <f t="shared" si="120"/>
        <v>816</v>
      </c>
      <c r="C817" s="6">
        <f t="shared" ca="1" si="121"/>
        <v>1</v>
      </c>
      <c r="D817" s="7">
        <f ca="1">IF($B817 = 1 + N("Presidente"),
    127,
    IF($B817 = 2 + N("Vice-Presidente"),
        72,
        IF($B817 = 3 + N("Secretária bilíngue"),
            13,
            RANDBETWEEN(5,COUNT(Name!$A:$A) + 1)
        )
    )
)</f>
        <v>183</v>
      </c>
      <c r="E817" s="7" t="str">
        <f ca="1" xml:space="preserve">
VLOOKUP(
  $D817,
  Name!$A:$B,
  2,
  FALSE
)
&amp; " " &amp;
IF($B817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Alencar Rizzo</v>
      </c>
      <c r="F817" s="7">
        <v>2</v>
      </c>
      <c r="G817" s="7" t="str" cm="1">
        <f t="array" aca="1" ref="G817" ca="1">VLOOKUP(INDEX(States!$B:$B,RANDBETWEEN(2,COUNTA(States!$A:$A)),1),States!$B:$C,2,FALSE)</f>
        <v>Leiria</v>
      </c>
      <c r="H817" s="7" t="str">
        <f ca="1">VLOOKUP($D817,Name!$A:$C,3,FALSE)</f>
        <v>F</v>
      </c>
      <c r="I817" s="7" cm="1">
        <f t="array" aca="1" ref="I817" ca="1">INDEX('Marital status'!$A:$A,RANDBETWEEN(2,COUNTA('Marital status'!$A:$A)),1)</f>
        <v>3</v>
      </c>
      <c r="J817" s="7">
        <f t="shared" ca="1" si="122"/>
        <v>5</v>
      </c>
      <c r="K817" s="8">
        <f t="shared" ca="1" si="123"/>
        <v>34593</v>
      </c>
      <c r="L817" s="6">
        <f t="shared" ca="1" si="124"/>
        <v>5</v>
      </c>
      <c r="M817" s="7">
        <f ca="1" xml:space="preserve">
  IF(OR($N817 = 2, $N817 = 3, $N817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17" s="6">
        <f t="shared" ca="1" si="125"/>
        <v>8</v>
      </c>
      <c r="O817" s="7" t="str">
        <f ca="1">VLOOKUP($N817,Roles!$A:$B,2,FALSE)</f>
        <v>Analyst</v>
      </c>
      <c r="P817" s="6">
        <f t="shared" ca="1" si="126"/>
        <v>2</v>
      </c>
      <c r="Q817" s="8">
        <f ca="1" xml:space="preserve">
IF(
  OR(
    $N817=5,$N817=6,$N817=7,$N817=8,$N817=14
  ),
  36161,
  IF(
     (
      (TODAY() - $K817) / 365
     ) &lt; 19,
      TODAY(),
      RANDBETWEEN(36161,TODAY())
  )
)</f>
        <v>36161</v>
      </c>
      <c r="R817" s="6">
        <f ca="1">RANDBETWEEN(2,COUNTA('Recruitment source'!$A:$A))</f>
        <v>5</v>
      </c>
      <c r="S817" s="8" t="e">
        <f t="shared" ca="1" si="127"/>
        <v>#N/A</v>
      </c>
      <c r="T817" s="6" t="e">
        <f t="shared" ca="1" si="128"/>
        <v>#N/A</v>
      </c>
      <c r="U817" s="6">
        <f t="shared" ca="1" si="129"/>
        <v>4</v>
      </c>
      <c r="V817" s="1">
        <f ca="1" xml:space="preserve">
IF($N817 = 5 + N("Presidente"),
    27000,
    IF($N817 = 6 + N("Vice-presidente"),
        23000,
        IF(OR($N817 = 8, $N817= 13, $N817 = 12) + N("Secretária bilíngue ou coordenador ou especialista"),
            8000,
            IF($N817 = 7 + N("Diretor"),
                15000,
                IF($N817 = 14 + N("Gerente"),
                    12000,
                    IF($N817 = 9 + N("Estagiário"),
                        705,
                        IF($N817 = 10 + N("Trainee"),
                            805,
                            IF($N817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IF($L817 = 7,
  500,
  IF($L817 = 8,
    1000,
    IF($L817 = 9,
      1500,
      IF($L817 = 10,
        2000,
        0
      )
    )
  )
)
+
N("Adicional no salário por área")
+
IF($M817 = 14 + N("Tecnologia da Informação"),
  120,
  IF($M817 = 16 + N("Vendas"),
    110,
    IF($M817 = 15 + N("Jurídico"),
      100,
      IF(OR($M817 = 8, $M817 = 9, $M817 = 11) + N("Recursos humanos ou comercial ou comunicação e marketing"),
        80,
        0
      )
    )
  )
)
+
N("Adicionando pegadinha")
+
IF(AND($M817 = 16, $L817 = 9, $N817 = 11) + N("Se for de vendas, com mestrado, analista sênior"),
  IF($J817 = 5,
    100,
    0
  )
  +
  IF($H817 = "M",
    200,
    0
  ),
  0
)</f>
        <v>8080</v>
      </c>
    </row>
    <row r="818" spans="1:22" x14ac:dyDescent="0.2">
      <c r="A818" s="7" cm="1">
        <f t="array" aca="1" ref="A818" ca="1">INDEX(Companies!$A:$A,RANDBETWEEN(2,COUNTA(Companies!$A:$A)),1)</f>
        <v>2</v>
      </c>
      <c r="B818" s="5">
        <f t="shared" si="120"/>
        <v>817</v>
      </c>
      <c r="C818" s="6">
        <f t="shared" ca="1" si="121"/>
        <v>1</v>
      </c>
      <c r="D818" s="7">
        <f ca="1">IF($B818 = 1 + N("Presidente"),
    127,
    IF($B818 = 2 + N("Vice-Presidente"),
        72,
        IF($B818 = 3 + N("Secretária bilíngue"),
            13,
            RANDBETWEEN(5,COUNT(Name!$A:$A) + 1)
        )
    )
)</f>
        <v>306</v>
      </c>
      <c r="E818" s="7" t="str">
        <f ca="1" xml:space="preserve">
VLOOKUP(
  $D818,
  Name!$A:$B,
  2,
  FALSE
)
&amp; " " &amp;
IF($B818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Ferrari Resende</v>
      </c>
      <c r="F818" s="7">
        <v>2</v>
      </c>
      <c r="G818" s="7" t="str" cm="1">
        <f t="array" aca="1" ref="G818" ca="1">VLOOKUP(INDEX(States!$B:$B,RANDBETWEEN(2,COUNTA(States!$A:$A)),1),States!$B:$C,2,FALSE)</f>
        <v>Azores</v>
      </c>
      <c r="H818" s="7" t="str">
        <f ca="1">VLOOKUP($D818,Name!$A:$C,3,FALSE)</f>
        <v>M</v>
      </c>
      <c r="I818" s="7" cm="1">
        <f t="array" aca="1" ref="I818" ca="1">INDEX('Marital status'!$A:$A,RANDBETWEEN(2,COUNTA('Marital status'!$A:$A)),1)</f>
        <v>2</v>
      </c>
      <c r="J818" s="7">
        <f t="shared" ca="1" si="122"/>
        <v>2</v>
      </c>
      <c r="K818" s="8">
        <f t="shared" ca="1" si="123"/>
        <v>33471</v>
      </c>
      <c r="L818" s="6">
        <f t="shared" ca="1" si="124"/>
        <v>4</v>
      </c>
      <c r="M818" s="7">
        <f ca="1" xml:space="preserve">
  IF(OR($N818 = 2, $N818 = 3, $N818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18" s="6">
        <f t="shared" ca="1" si="125"/>
        <v>7</v>
      </c>
      <c r="O818" s="7" t="str">
        <f ca="1">VLOOKUP($N818,Roles!$A:$B,2,FALSE)</f>
        <v>Trainee</v>
      </c>
      <c r="P818" s="6" t="e">
        <f t="shared" ca="1" si="126"/>
        <v>#N/A</v>
      </c>
      <c r="Q818" s="8">
        <f ca="1" xml:space="preserve">
IF(
  OR(
    $N818=5,$N818=6,$N818=7,$N818=8,$N818=14
  ),
  36161,
  IF(
     (
      (TODAY() - $K818) / 365
     ) &lt; 19,
      TODAY(),
      RANDBETWEEN(36161,TODAY())
  )
)</f>
        <v>36161</v>
      </c>
      <c r="R818" s="6">
        <f ca="1">RANDBETWEEN(2,COUNTA('Recruitment source'!$A:$A))</f>
        <v>9</v>
      </c>
      <c r="S818" s="8" t="e">
        <f t="shared" ca="1" si="127"/>
        <v>#N/A</v>
      </c>
      <c r="T818" s="6" t="e">
        <f t="shared" ca="1" si="128"/>
        <v>#N/A</v>
      </c>
      <c r="U818" s="6">
        <f t="shared" ca="1" si="129"/>
        <v>4</v>
      </c>
      <c r="V818" s="1">
        <f ca="1" xml:space="preserve">
IF($N818 = 5 + N("Presidente"),
    27000,
    IF($N818 = 6 + N("Vice-presidente"),
        23000,
        IF(OR($N818 = 8, $N818= 13, $N818 = 12) + N("Secretária bilíngue ou coordenador ou especialista"),
            8000,
            IF($N818 = 7 + N("Diretor"),
                15000,
                IF($N818 = 14 + N("Gerente"),
                    12000,
                    IF($N818 = 9 + N("Estagiário"),
                        705,
                        IF($N818 = 10 + N("Trainee"),
                            805,
                            IF($N818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IF($L818 = 7,
  500,
  IF($L818 = 8,
    1000,
    IF($L818 = 9,
      1500,
      IF($L818 = 10,
        2000,
        0
      )
    )
  )
)
+
N("Adicional no salário por área")
+
IF($M818 = 14 + N("Tecnologia da Informação"),
  120,
  IF($M818 = 16 + N("Vendas"),
    110,
    IF($M818 = 15 + N("Jurídico"),
      100,
      IF(OR($M818 = 8, $M818 = 9, $M818 = 11) + N("Recursos humanos ou comercial ou comunicação e marketing"),
        80,
        0
      )
    )
  )
)
+
N("Adicionando pegadinha")
+
IF(AND($M818 = 16, $L818 = 9, $N818 = 11) + N("Se for de vendas, com mestrado, analista sênior"),
  IF($J818 = 5,
    100,
    0
  )
  +
  IF($H818 = "M",
    200,
    0
  ),
  0
)</f>
        <v>15080</v>
      </c>
    </row>
    <row r="819" spans="1:22" x14ac:dyDescent="0.2">
      <c r="A819" s="7" cm="1">
        <f t="array" aca="1" ref="A819" ca="1">INDEX(Companies!$A:$A,RANDBETWEEN(2,COUNTA(Companies!$A:$A)),1)</f>
        <v>2</v>
      </c>
      <c r="B819" s="5">
        <f t="shared" si="120"/>
        <v>818</v>
      </c>
      <c r="C819" s="6">
        <f t="shared" ca="1" si="121"/>
        <v>1</v>
      </c>
      <c r="D819" s="7">
        <f ca="1">IF($B819 = 1 + N("Presidente"),
    127,
    IF($B819 = 2 + N("Vice-Presidente"),
        72,
        IF($B819 = 3 + N("Secretária bilíngue"),
            13,
            RANDBETWEEN(5,COUNT(Name!$A:$A) + 1)
        )
    )
)</f>
        <v>300</v>
      </c>
      <c r="E819" s="7" t="str">
        <f ca="1" xml:space="preserve">
VLOOKUP(
  $D819,
  Name!$A:$B,
  2,
  FALSE
)
&amp; " " &amp;
IF($B819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Madureira Barbieri</v>
      </c>
      <c r="F819" s="7">
        <v>2</v>
      </c>
      <c r="G819" s="7" t="str" cm="1">
        <f t="array" aca="1" ref="G819" ca="1">VLOOKUP(INDEX(States!$B:$B,RANDBETWEEN(2,COUNTA(States!$A:$A)),1),States!$B:$C,2,FALSE)</f>
        <v>Viana do Castelo</v>
      </c>
      <c r="H819" s="7" t="str">
        <f ca="1">VLOOKUP($D819,Name!$A:$C,3,FALSE)</f>
        <v>M</v>
      </c>
      <c r="I819" s="7" cm="1">
        <f t="array" aca="1" ref="I819" ca="1">INDEX('Marital status'!$A:$A,RANDBETWEEN(2,COUNTA('Marital status'!$A:$A)),1)</f>
        <v>4</v>
      </c>
      <c r="J819" s="7">
        <f t="shared" ca="1" si="122"/>
        <v>3</v>
      </c>
      <c r="K819" s="8">
        <f t="shared" ca="1" si="123"/>
        <v>33011</v>
      </c>
      <c r="L819" s="6">
        <f t="shared" ca="1" si="124"/>
        <v>5</v>
      </c>
      <c r="M819" s="7">
        <f ca="1" xml:space="preserve">
  IF(OR($N819 = 2, $N819 = 3, $N819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19" s="6">
        <f t="shared" ca="1" si="125"/>
        <v>8</v>
      </c>
      <c r="O819" s="7" t="str">
        <f ca="1">VLOOKUP($N819,Roles!$A:$B,2,FALSE)</f>
        <v>Analyst</v>
      </c>
      <c r="P819" s="6">
        <f t="shared" ca="1" si="126"/>
        <v>3</v>
      </c>
      <c r="Q819" s="8">
        <f ca="1" xml:space="preserve">
IF(
  OR(
    $N819=5,$N819=6,$N819=7,$N819=8,$N819=14
  ),
  36161,
  IF(
     (
      (TODAY() - $K819) / 365
     ) &lt; 19,
      TODAY(),
      RANDBETWEEN(36161,TODAY())
  )
)</f>
        <v>36161</v>
      </c>
      <c r="R819" s="6">
        <f ca="1">RANDBETWEEN(2,COUNTA('Recruitment source'!$A:$A))</f>
        <v>11</v>
      </c>
      <c r="S819" s="8" t="e">
        <f t="shared" ca="1" si="127"/>
        <v>#N/A</v>
      </c>
      <c r="T819" s="6" t="e">
        <f t="shared" ca="1" si="128"/>
        <v>#N/A</v>
      </c>
      <c r="U819" s="6">
        <f t="shared" ca="1" si="129"/>
        <v>3</v>
      </c>
      <c r="V819" s="1">
        <f ca="1" xml:space="preserve">
IF($N819 = 5 + N("Presidente"),
    27000,
    IF($N819 = 6 + N("Vice-presidente"),
        23000,
        IF(OR($N819 = 8, $N819= 13, $N819 = 12) + N("Secretária bilíngue ou coordenador ou especialista"),
            8000,
            IF($N819 = 7 + N("Diretor"),
                15000,
                IF($N819 = 14 + N("Gerente"),
                    12000,
                    IF($N819 = 9 + N("Estagiário"),
                        705,
                        IF($N819 = 10 + N("Trainee"),
                            805,
                            IF($N819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IF($L819 = 7,
  500,
  IF($L819 = 8,
    1000,
    IF($L819 = 9,
      1500,
      IF($L819 = 10,
        2000,
        0
      )
    )
  )
)
+
N("Adicional no salário por área")
+
IF($M819 = 14 + N("Tecnologia da Informação"),
  120,
  IF($M819 = 16 + N("Vendas"),
    110,
    IF($M819 = 15 + N("Jurídico"),
      100,
      IF(OR($M819 = 8, $M819 = 9, $M819 = 11) + N("Recursos humanos ou comercial ou comunicação e marketing"),
        80,
        0
      )
    )
  )
)
+
N("Adicionando pegadinha")
+
IF(AND($M819 = 16, $L819 = 9, $N819 = 11) + N("Se for de vendas, com mestrado, analista sênior"),
  IF($J819 = 5,
    100,
    0
  )
  +
  IF($H819 = "M",
    200,
    0
  ),
  0
)</f>
        <v>8000</v>
      </c>
    </row>
    <row r="820" spans="1:22" x14ac:dyDescent="0.2">
      <c r="A820" s="7" cm="1">
        <f t="array" aca="1" ref="A820" ca="1">INDEX(Companies!$A:$A,RANDBETWEEN(2,COUNTA(Companies!$A:$A)),1)</f>
        <v>2</v>
      </c>
      <c r="B820" s="5">
        <f t="shared" si="120"/>
        <v>819</v>
      </c>
      <c r="C820" s="6">
        <f t="shared" ca="1" si="121"/>
        <v>1</v>
      </c>
      <c r="D820" s="7">
        <f ca="1">IF($B820 = 1 + N("Presidente"),
    127,
    IF($B820 = 2 + N("Vice-Presidente"),
        72,
        IF($B820 = 3 + N("Secretária bilíngue"),
            13,
            RANDBETWEEN(5,COUNT(Name!$A:$A) + 1)
        )
    )
)</f>
        <v>253</v>
      </c>
      <c r="E820" s="7" t="str">
        <f ca="1" xml:space="preserve">
VLOOKUP(
  $D820,
  Name!$A:$B,
  2,
  FALSE
)
&amp; " " &amp;
IF($B820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Marino Furtado</v>
      </c>
      <c r="F820" s="7">
        <v>2</v>
      </c>
      <c r="G820" s="7" t="str" cm="1">
        <f t="array" aca="1" ref="G820" ca="1">VLOOKUP(INDEX(States!$B:$B,RANDBETWEEN(2,COUNTA(States!$A:$A)),1),States!$B:$C,2,FALSE)</f>
        <v>Beja</v>
      </c>
      <c r="H820" s="7" t="str">
        <f ca="1">VLOOKUP($D820,Name!$A:$C,3,FALSE)</f>
        <v>F</v>
      </c>
      <c r="I820" s="7" cm="1">
        <f t="array" aca="1" ref="I820" ca="1">INDEX('Marital status'!$A:$A,RANDBETWEEN(2,COUNTA('Marital status'!$A:$A)),1)</f>
        <v>5</v>
      </c>
      <c r="J820" s="7">
        <f t="shared" ca="1" si="122"/>
        <v>2</v>
      </c>
      <c r="K820" s="8">
        <f t="shared" ca="1" si="123"/>
        <v>29104</v>
      </c>
      <c r="L820" s="6">
        <f t="shared" ca="1" si="124"/>
        <v>4</v>
      </c>
      <c r="M820" s="7">
        <f ca="1" xml:space="preserve">
  IF(OR($N820 = 2, $N820 = 3, $N820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820" s="6">
        <f t="shared" ca="1" si="125"/>
        <v>7</v>
      </c>
      <c r="O820" s="7" t="str">
        <f ca="1">VLOOKUP($N820,Roles!$A:$B,2,FALSE)</f>
        <v>Trainee</v>
      </c>
      <c r="P820" s="6" t="e">
        <f t="shared" ca="1" si="126"/>
        <v>#N/A</v>
      </c>
      <c r="Q820" s="8">
        <f ca="1" xml:space="preserve">
IF(
  OR(
    $N820=5,$N820=6,$N820=7,$N820=8,$N820=14
  ),
  36161,
  IF(
     (
      (TODAY() - $K820) / 365
     ) &lt; 19,
      TODAY(),
      RANDBETWEEN(36161,TODAY())
  )
)</f>
        <v>36161</v>
      </c>
      <c r="R820" s="6">
        <f ca="1">RANDBETWEEN(2,COUNTA('Recruitment source'!$A:$A))</f>
        <v>2</v>
      </c>
      <c r="S820" s="8" t="e">
        <f t="shared" ca="1" si="127"/>
        <v>#N/A</v>
      </c>
      <c r="T820" s="6" t="e">
        <f t="shared" ca="1" si="128"/>
        <v>#N/A</v>
      </c>
      <c r="U820" s="6">
        <f t="shared" ca="1" si="129"/>
        <v>3</v>
      </c>
      <c r="V820" s="1">
        <f ca="1" xml:space="preserve">
IF($N820 = 5 + N("Presidente"),
    27000,
    IF($N820 = 6 + N("Vice-presidente"),
        23000,
        IF(OR($N820 = 8, $N820= 13, $N820 = 12) + N("Secretária bilíngue ou coordenador ou especialista"),
            8000,
            IF($N820 = 7 + N("Diretor"),
                15000,
                IF($N820 = 14 + N("Gerente"),
                    12000,
                    IF($N820 = 9 + N("Estagiário"),
                        705,
                        IF($N820 = 10 + N("Trainee"),
                            805,
                            IF($N820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IF($L820 = 7,
  500,
  IF($L820 = 8,
    1000,
    IF($L820 = 9,
      1500,
      IF($L820 = 10,
        2000,
        0
      )
    )
  )
)
+
N("Adicional no salário por área")
+
IF($M820 = 14 + N("Tecnologia da Informação"),
  120,
  IF($M820 = 16 + N("Vendas"),
    110,
    IF($M820 = 15 + N("Jurídico"),
      100,
      IF(OR($M820 = 8, $M820 = 9, $M820 = 11) + N("Recursos humanos ou comercial ou comunicação e marketing"),
        80,
        0
      )
    )
  )
)
+
N("Adicionando pegadinha")
+
IF(AND($M820 = 16, $L820 = 9, $N820 = 11) + N("Se for de vendas, com mestrado, analista sênior"),
  IF($J820 = 5,
    100,
    0
  )
  +
  IF($H820 = "M",
    200,
    0
  ),
  0
)</f>
        <v>15000</v>
      </c>
    </row>
    <row r="821" spans="1:22" x14ac:dyDescent="0.2">
      <c r="A821" s="7" cm="1">
        <f t="array" aca="1" ref="A821" ca="1">INDEX(Companies!$A:$A,RANDBETWEEN(2,COUNTA(Companies!$A:$A)),1)</f>
        <v>2</v>
      </c>
      <c r="B821" s="5">
        <f t="shared" si="120"/>
        <v>820</v>
      </c>
      <c r="C821" s="6">
        <f t="shared" ca="1" si="121"/>
        <v>1</v>
      </c>
      <c r="D821" s="7">
        <f ca="1">IF($B821 = 1 + N("Presidente"),
    127,
    IF($B821 = 2 + N("Vice-Presidente"),
        72,
        IF($B821 = 3 + N("Secretária bilíngue"),
            13,
            RANDBETWEEN(5,COUNT(Name!$A:$A) + 1)
        )
    )
)</f>
        <v>117</v>
      </c>
      <c r="E821" s="7" t="str">
        <f ca="1" xml:space="preserve">
VLOOKUP(
  $D821,
  Name!$A:$B,
  2,
  FALSE
)
&amp; " " &amp;
IF($B821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sobrenome Resende</v>
      </c>
      <c r="F821" s="7">
        <v>2</v>
      </c>
      <c r="G821" s="7" t="str" cm="1">
        <f t="array" aca="1" ref="G821" ca="1">VLOOKUP(INDEX(States!$B:$B,RANDBETWEEN(2,COUNTA(States!$A:$A)),1),States!$B:$C,2,FALSE)</f>
        <v>Madeira</v>
      </c>
      <c r="H821" s="7" t="str">
        <f ca="1">VLOOKUP($D821,Name!$A:$C,3,FALSE)</f>
        <v>M</v>
      </c>
      <c r="I821" s="7" cm="1">
        <f t="array" aca="1" ref="I821" ca="1">INDEX('Marital status'!$A:$A,RANDBETWEEN(2,COUNTA('Marital status'!$A:$A)),1)</f>
        <v>6</v>
      </c>
      <c r="J821" s="7">
        <f t="shared" ca="1" si="122"/>
        <v>2</v>
      </c>
      <c r="K821" s="8">
        <f t="shared" ca="1" si="123"/>
        <v>33746</v>
      </c>
      <c r="L821" s="6">
        <f t="shared" ca="1" si="124"/>
        <v>4</v>
      </c>
      <c r="M821" s="7">
        <f ca="1" xml:space="preserve">
  IF(OR($N821 = 2, $N821 = 3, $N821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21" s="6">
        <f t="shared" ca="1" si="125"/>
        <v>8</v>
      </c>
      <c r="O821" s="7" t="str">
        <f ca="1">VLOOKUP($N821,Roles!$A:$B,2,FALSE)</f>
        <v>Analyst</v>
      </c>
      <c r="P821" s="6">
        <f t="shared" ca="1" si="126"/>
        <v>2</v>
      </c>
      <c r="Q821" s="8">
        <f ca="1" xml:space="preserve">
IF(
  OR(
    $N821=5,$N821=6,$N821=7,$N821=8,$N821=14
  ),
  36161,
  IF(
     (
      (TODAY() - $K821) / 365
     ) &lt; 19,
      TODAY(),
      RANDBETWEEN(36161,TODAY())
  )
)</f>
        <v>36161</v>
      </c>
      <c r="R821" s="6">
        <f ca="1">RANDBETWEEN(2,COUNTA('Recruitment source'!$A:$A))</f>
        <v>9</v>
      </c>
      <c r="S821" s="8" t="e">
        <f t="shared" ca="1" si="127"/>
        <v>#N/A</v>
      </c>
      <c r="T821" s="6" t="e">
        <f t="shared" ca="1" si="128"/>
        <v>#N/A</v>
      </c>
      <c r="U821" s="6">
        <f t="shared" ca="1" si="129"/>
        <v>4</v>
      </c>
      <c r="V821" s="1">
        <f ca="1" xml:space="preserve">
IF($N821 = 5 + N("Presidente"),
    27000,
    IF($N821 = 6 + N("Vice-presidente"),
        23000,
        IF(OR($N821 = 8, $N821= 13, $N821 = 12) + N("Secretária bilíngue ou coordenador ou especialista"),
            8000,
            IF($N821 = 7 + N("Diretor"),
                15000,
                IF($N821 = 14 + N("Gerente"),
                    12000,
                    IF($N821 = 9 + N("Estagiário"),
                        705,
                        IF($N821 = 10 + N("Trainee"),
                            805,
                            IF($N821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IF($L821 = 7,
  500,
  IF($L821 = 8,
    1000,
    IF($L821 = 9,
      1500,
      IF($L821 = 10,
        2000,
        0
      )
    )
  )
)
+
N("Adicional no salário por área")
+
IF($M821 = 14 + N("Tecnologia da Informação"),
  120,
  IF($M821 = 16 + N("Vendas"),
    110,
    IF($M821 = 15 + N("Jurídico"),
      100,
      IF(OR($M821 = 8, $M821 = 9, $M821 = 11) + N("Recursos humanos ou comercial ou comunicação e marketing"),
        80,
        0
      )
    )
  )
)
+
N("Adicionando pegadinha")
+
IF(AND($M821 = 16, $L821 = 9, $N821 = 11) + N("Se for de vendas, com mestrado, analista sênior"),
  IF($J821 = 5,
    100,
    0
  )
  +
  IF($H821 = "M",
    200,
    0
  ),
  0
)</f>
        <v>8000</v>
      </c>
    </row>
    <row r="822" spans="1:22" x14ac:dyDescent="0.2">
      <c r="A822" s="7" cm="1">
        <f t="array" aca="1" ref="A822" ca="1">INDEX(Companies!$A:$A,RANDBETWEEN(2,COUNTA(Companies!$A:$A)),1)</f>
        <v>2</v>
      </c>
      <c r="B822" s="5">
        <f t="shared" si="120"/>
        <v>821</v>
      </c>
      <c r="C822" s="6">
        <f t="shared" ca="1" si="121"/>
        <v>1</v>
      </c>
      <c r="D822" s="7">
        <f ca="1">IF($B822 = 1 + N("Presidente"),
    127,
    IF($B822 = 2 + N("Vice-Presidente"),
        72,
        IF($B822 = 3 + N("Secretária bilíngue"),
            13,
            RANDBETWEEN(5,COUNT(Name!$A:$A) + 1)
        )
    )
)</f>
        <v>149</v>
      </c>
      <c r="E822" s="7" t="str">
        <f ca="1" xml:space="preserve">
VLOOKUP(
  $D822,
  Name!$A:$B,
  2,
  FALSE
)
&amp; " " &amp;
IF($B822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sobrenome Botelho</v>
      </c>
      <c r="F822" s="7">
        <v>2</v>
      </c>
      <c r="G822" s="7" t="str" cm="1">
        <f t="array" aca="1" ref="G822" ca="1">VLOOKUP(INDEX(States!$B:$B,RANDBETWEEN(2,COUNTA(States!$A:$A)),1),States!$B:$C,2,FALSE)</f>
        <v>Brangança</v>
      </c>
      <c r="H822" s="7" t="str">
        <f ca="1">VLOOKUP($D822,Name!$A:$C,3,FALSE)</f>
        <v>M</v>
      </c>
      <c r="I822" s="7" cm="1">
        <f t="array" aca="1" ref="I822" ca="1">INDEX('Marital status'!$A:$A,RANDBETWEEN(2,COUNTA('Marital status'!$A:$A)),1)</f>
        <v>2</v>
      </c>
      <c r="J822" s="7">
        <f t="shared" ca="1" si="122"/>
        <v>2</v>
      </c>
      <c r="K822" s="8">
        <f t="shared" ca="1" si="123"/>
        <v>20576</v>
      </c>
      <c r="L822" s="6">
        <f t="shared" ca="1" si="124"/>
        <v>4</v>
      </c>
      <c r="M822" s="7">
        <f ca="1" xml:space="preserve">
  IF(OR($N822 = 2, $N822 = 3, $N822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822" s="6">
        <f t="shared" ca="1" si="125"/>
        <v>6</v>
      </c>
      <c r="O822" s="7" t="str">
        <f ca="1">VLOOKUP($N822,Roles!$A:$B,2,FALSE)</f>
        <v>Intern</v>
      </c>
      <c r="P822" s="6" t="e">
        <f t="shared" ca="1" si="126"/>
        <v>#N/A</v>
      </c>
      <c r="Q822" s="8">
        <f ca="1" xml:space="preserve">
IF(
  OR(
    $N822=5,$N822=6,$N822=7,$N822=8,$N822=14
  ),
  36161,
  IF(
     (
      (TODAY() - $K822) / 365
     ) &lt; 19,
      TODAY(),
      RANDBETWEEN(36161,TODAY())
  )
)</f>
        <v>36161</v>
      </c>
      <c r="R822" s="6">
        <f ca="1">RANDBETWEEN(2,COUNTA('Recruitment source'!$A:$A))</f>
        <v>5</v>
      </c>
      <c r="S822" s="8" t="e">
        <f t="shared" ca="1" si="127"/>
        <v>#N/A</v>
      </c>
      <c r="T822" s="6" t="e">
        <f t="shared" ca="1" si="128"/>
        <v>#N/A</v>
      </c>
      <c r="U822" s="6">
        <f t="shared" ca="1" si="129"/>
        <v>4</v>
      </c>
      <c r="V822" s="1">
        <f ca="1" xml:space="preserve">
IF($N822 = 5 + N("Presidente"),
    27000,
    IF($N822 = 6 + N("Vice-presidente"),
        23000,
        IF(OR($N822 = 8, $N822= 13, $N822 = 12) + N("Secretária bilíngue ou coordenador ou especialista"),
            8000,
            IF($N822 = 7 + N("Diretor"),
                15000,
                IF($N822 = 14 + N("Gerente"),
                    12000,
                    IF($N822 = 9 + N("Estagiário"),
                        705,
                        IF($N822 = 10 + N("Trainee"),
                            805,
                            IF($N822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IF($L822 = 7,
  500,
  IF($L822 = 8,
    1000,
    IF($L822 = 9,
      1500,
      IF($L822 = 10,
        2000,
        0
      )
    )
  )
)
+
N("Adicional no salário por área")
+
IF($M822 = 14 + N("Tecnologia da Informação"),
  120,
  IF($M822 = 16 + N("Vendas"),
    110,
    IF($M822 = 15 + N("Jurídico"),
      100,
      IF(OR($M822 = 8, $M822 = 9, $M822 = 11) + N("Recursos humanos ou comercial ou comunicação e marketing"),
        80,
        0
      )
    )
  )
)
+
N("Adicionando pegadinha")
+
IF(AND($M822 = 16, $L822 = 9, $N822 = 11) + N("Se for de vendas, com mestrado, analista sênior"),
  IF($J822 = 5,
    100,
    0
  )
  +
  IF($H822 = "M",
    200,
    0
  ),
  0
)</f>
        <v>23000</v>
      </c>
    </row>
    <row r="823" spans="1:22" x14ac:dyDescent="0.2">
      <c r="A823" s="7" cm="1">
        <f t="array" aca="1" ref="A823" ca="1">INDEX(Companies!$A:$A,RANDBETWEEN(2,COUNTA(Companies!$A:$A)),1)</f>
        <v>2</v>
      </c>
      <c r="B823" s="5">
        <f t="shared" si="120"/>
        <v>822</v>
      </c>
      <c r="C823" s="6">
        <f t="shared" ca="1" si="121"/>
        <v>1</v>
      </c>
      <c r="D823" s="7">
        <f ca="1">IF($B823 = 1 + N("Presidente"),
    127,
    IF($B823 = 2 + N("Vice-Presidente"),
        72,
        IF($B823 = 3 + N("Secretária bilíngue"),
            13,
            RANDBETWEEN(5,COUNT(Name!$A:$A) + 1)
        )
    )
)</f>
        <v>344</v>
      </c>
      <c r="E823" s="7" t="str">
        <f ca="1" xml:space="preserve">
VLOOKUP(
  $D823,
  Name!$A:$B,
  2,
  FALSE
)
&amp; " " &amp;
IF($B823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Galli Mendes</v>
      </c>
      <c r="F823" s="7">
        <v>2</v>
      </c>
      <c r="G823" s="7" t="str" cm="1">
        <f t="array" aca="1" ref="G823" ca="1">VLOOKUP(INDEX(States!$B:$B,RANDBETWEEN(2,COUNTA(States!$A:$A)),1),States!$B:$C,2,FALSE)</f>
        <v>Brangança</v>
      </c>
      <c r="H823" s="7" t="str">
        <f ca="1">VLOOKUP($D823,Name!$A:$C,3,FALSE)</f>
        <v>M</v>
      </c>
      <c r="I823" s="7" cm="1">
        <f t="array" aca="1" ref="I823" ca="1">INDEX('Marital status'!$A:$A,RANDBETWEEN(2,COUNTA('Marital status'!$A:$A)),1)</f>
        <v>6</v>
      </c>
      <c r="J823" s="7">
        <f t="shared" ca="1" si="122"/>
        <v>2</v>
      </c>
      <c r="K823" s="8">
        <f t="shared" ca="1" si="123"/>
        <v>33827</v>
      </c>
      <c r="L823" s="6">
        <f t="shared" ca="1" si="124"/>
        <v>5</v>
      </c>
      <c r="M823" s="7">
        <f ca="1" xml:space="preserve">
  IF(OR($N823 = 2, $N823 = 3, $N823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23" s="6">
        <f t="shared" ca="1" si="125"/>
        <v>8</v>
      </c>
      <c r="O823" s="7" t="str">
        <f ca="1">VLOOKUP($N823,Roles!$A:$B,2,FALSE)</f>
        <v>Analyst</v>
      </c>
      <c r="P823" s="6">
        <f t="shared" ca="1" si="126"/>
        <v>4</v>
      </c>
      <c r="Q823" s="8">
        <f ca="1" xml:space="preserve">
IF(
  OR(
    $N823=5,$N823=6,$N823=7,$N823=8,$N823=14
  ),
  36161,
  IF(
     (
      (TODAY() - $K823) / 365
     ) &lt; 19,
      TODAY(),
      RANDBETWEEN(36161,TODAY())
  )
)</f>
        <v>36161</v>
      </c>
      <c r="R823" s="6">
        <f ca="1">RANDBETWEEN(2,COUNTA('Recruitment source'!$A:$A))</f>
        <v>6</v>
      </c>
      <c r="S823" s="8" t="e">
        <f t="shared" ca="1" si="127"/>
        <v>#N/A</v>
      </c>
      <c r="T823" s="6" t="e">
        <f t="shared" ca="1" si="128"/>
        <v>#N/A</v>
      </c>
      <c r="U823" s="6">
        <f t="shared" ca="1" si="129"/>
        <v>2</v>
      </c>
      <c r="V823" s="1">
        <f ca="1" xml:space="preserve">
IF($N823 = 5 + N("Presidente"),
    27000,
    IF($N823 = 6 + N("Vice-presidente"),
        23000,
        IF(OR($N823 = 8, $N823= 13, $N823 = 12) + N("Secretária bilíngue ou coordenador ou especialista"),
            8000,
            IF($N823 = 7 + N("Diretor"),
                15000,
                IF($N823 = 14 + N("Gerente"),
                    12000,
                    IF($N823 = 9 + N("Estagiário"),
                        705,
                        IF($N823 = 10 + N("Trainee"),
                            805,
                            IF($N823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IF($L823 = 7,
  500,
  IF($L823 = 8,
    1000,
    IF($L823 = 9,
      1500,
      IF($L823 = 10,
        2000,
        0
      )
    )
  )
)
+
N("Adicional no salário por área")
+
IF($M823 = 14 + N("Tecnologia da Informação"),
  120,
  IF($M823 = 16 + N("Vendas"),
    110,
    IF($M823 = 15 + N("Jurídico"),
      100,
      IF(OR($M823 = 8, $M823 = 9, $M823 = 11) + N("Recursos humanos ou comercial ou comunicação e marketing"),
        80,
        0
      )
    )
  )
)
+
N("Adicionando pegadinha")
+
IF(AND($M823 = 16, $L823 = 9, $N823 = 11) + N("Se for de vendas, com mestrado, analista sênior"),
  IF($J823 = 5,
    100,
    0
  )
  +
  IF($H823 = "M",
    200,
    0
  ),
  0
)</f>
        <v>8000</v>
      </c>
    </row>
    <row r="824" spans="1:22" x14ac:dyDescent="0.2">
      <c r="A824" s="7" cm="1">
        <f t="array" aca="1" ref="A824" ca="1">INDEX(Companies!$A:$A,RANDBETWEEN(2,COUNTA(Companies!$A:$A)),1)</f>
        <v>2</v>
      </c>
      <c r="B824" s="5">
        <f t="shared" si="120"/>
        <v>823</v>
      </c>
      <c r="C824" s="6">
        <f t="shared" ca="1" si="121"/>
        <v>1</v>
      </c>
      <c r="D824" s="7">
        <f ca="1">IF($B824 = 1 + N("Presidente"),
    127,
    IF($B824 = 2 + N("Vice-Presidente"),
        72,
        IF($B824 = 3 + N("Secretária bilíngue"),
            13,
            RANDBETWEEN(5,COUNT(Name!$A:$A) + 1)
        )
    )
)</f>
        <v>225</v>
      </c>
      <c r="E824" s="7" t="str">
        <f ca="1" xml:space="preserve">
VLOOKUP(
  $D824,
  Name!$A:$B,
  2,
  FALSE
)
&amp; " " &amp;
IF($B824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Aleluia Esposito</v>
      </c>
      <c r="F824" s="7">
        <v>2</v>
      </c>
      <c r="G824" s="7" t="str" cm="1">
        <f t="array" aca="1" ref="G824" ca="1">VLOOKUP(INDEX(States!$B:$B,RANDBETWEEN(2,COUNTA(States!$A:$A)),1),States!$B:$C,2,FALSE)</f>
        <v>Faro</v>
      </c>
      <c r="H824" s="7" t="str">
        <f ca="1">VLOOKUP($D824,Name!$A:$C,3,FALSE)</f>
        <v>M</v>
      </c>
      <c r="I824" s="7" cm="1">
        <f t="array" aca="1" ref="I824" ca="1">INDEX('Marital status'!$A:$A,RANDBETWEEN(2,COUNTA('Marital status'!$A:$A)),1)</f>
        <v>6</v>
      </c>
      <c r="J824" s="7">
        <f t="shared" ca="1" si="122"/>
        <v>2</v>
      </c>
      <c r="K824" s="8">
        <f t="shared" ca="1" si="123"/>
        <v>24312</v>
      </c>
      <c r="L824" s="6">
        <f t="shared" ca="1" si="124"/>
        <v>4</v>
      </c>
      <c r="M824" s="7">
        <f ca="1" xml:space="preserve">
  IF(OR($N824 = 2, $N824 = 3, $N824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24" s="6">
        <f t="shared" ca="1" si="125"/>
        <v>6</v>
      </c>
      <c r="O824" s="7" t="str">
        <f ca="1">VLOOKUP($N824,Roles!$A:$B,2,FALSE)</f>
        <v>Intern</v>
      </c>
      <c r="P824" s="6" t="e">
        <f t="shared" ca="1" si="126"/>
        <v>#N/A</v>
      </c>
      <c r="Q824" s="8">
        <f ca="1" xml:space="preserve">
IF(
  OR(
    $N824=5,$N824=6,$N824=7,$N824=8,$N824=14
  ),
  36161,
  IF(
     (
      (TODAY() - $K824) / 365
     ) &lt; 19,
      TODAY(),
      RANDBETWEEN(36161,TODAY())
  )
)</f>
        <v>36161</v>
      </c>
      <c r="R824" s="6">
        <f ca="1">RANDBETWEEN(2,COUNTA('Recruitment source'!$A:$A))</f>
        <v>11</v>
      </c>
      <c r="S824" s="8" t="e">
        <f t="shared" ca="1" si="127"/>
        <v>#N/A</v>
      </c>
      <c r="T824" s="6" t="e">
        <f t="shared" ca="1" si="128"/>
        <v>#N/A</v>
      </c>
      <c r="U824" s="6">
        <f t="shared" ca="1" si="129"/>
        <v>2</v>
      </c>
      <c r="V824" s="1">
        <f ca="1" xml:space="preserve">
IF($N824 = 5 + N("Presidente"),
    27000,
    IF($N824 = 6 + N("Vice-presidente"),
        23000,
        IF(OR($N824 = 8, $N824= 13, $N824 = 12) + N("Secretária bilíngue ou coordenador ou especialista"),
            8000,
            IF($N824 = 7 + N("Diretor"),
                15000,
                IF($N824 = 14 + N("Gerente"),
                    12000,
                    IF($N824 = 9 + N("Estagiário"),
                        705,
                        IF($N824 = 10 + N("Trainee"),
                            805,
                            IF($N824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IF($L824 = 7,
  500,
  IF($L824 = 8,
    1000,
    IF($L824 = 9,
      1500,
      IF($L824 = 10,
        2000,
        0
      )
    )
  )
)
+
N("Adicional no salário por área")
+
IF($M824 = 14 + N("Tecnologia da Informação"),
  120,
  IF($M824 = 16 + N("Vendas"),
    110,
    IF($M824 = 15 + N("Jurídico"),
      100,
      IF(OR($M824 = 8, $M824 = 9, $M824 = 11) + N("Recursos humanos ou comercial ou comunicação e marketing"),
        80,
        0
      )
    )
  )
)
+
N("Adicionando pegadinha")
+
IF(AND($M824 = 16, $L824 = 9, $N824 = 11) + N("Se for de vendas, com mestrado, analista sênior"),
  IF($J824 = 5,
    100,
    0
  )
  +
  IF($H824 = "M",
    200,
    0
  ),
  0
)</f>
        <v>23000</v>
      </c>
    </row>
    <row r="825" spans="1:22" x14ac:dyDescent="0.2">
      <c r="A825" s="7" cm="1">
        <f t="array" aca="1" ref="A825" ca="1">INDEX(Companies!$A:$A,RANDBETWEEN(2,COUNTA(Companies!$A:$A)),1)</f>
        <v>2</v>
      </c>
      <c r="B825" s="5">
        <f t="shared" si="120"/>
        <v>824</v>
      </c>
      <c r="C825" s="6">
        <f t="shared" ca="1" si="121"/>
        <v>1</v>
      </c>
      <c r="D825" s="7">
        <f ca="1">IF($B825 = 1 + N("Presidente"),
    127,
    IF($B825 = 2 + N("Vice-Presidente"),
        72,
        IF($B825 = 3 + N("Secretária bilíngue"),
            13,
            RANDBETWEEN(5,COUNT(Name!$A:$A) + 1)
        )
    )
)</f>
        <v>236</v>
      </c>
      <c r="E825" s="7" t="str">
        <f ca="1" xml:space="preserve">
VLOOKUP(
  $D825,
  Name!$A:$B,
  2,
  FALSE
)
&amp; " " &amp;
IF($B825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Ildelfonso Resende</v>
      </c>
      <c r="F825" s="7">
        <v>2</v>
      </c>
      <c r="G825" s="7" t="str" cm="1">
        <f t="array" aca="1" ref="G825" ca="1">VLOOKUP(INDEX(States!$B:$B,RANDBETWEEN(2,COUNTA(States!$A:$A)),1),States!$B:$C,2,FALSE)</f>
        <v>Vila Real</v>
      </c>
      <c r="H825" s="7" t="str">
        <f ca="1">VLOOKUP($D825,Name!$A:$C,3,FALSE)</f>
        <v>F</v>
      </c>
      <c r="I825" s="7" cm="1">
        <f t="array" aca="1" ref="I825" ca="1">INDEX('Marital status'!$A:$A,RANDBETWEEN(2,COUNTA('Marital status'!$A:$A)),1)</f>
        <v>2</v>
      </c>
      <c r="J825" s="7">
        <f t="shared" ca="1" si="122"/>
        <v>4</v>
      </c>
      <c r="K825" s="8">
        <f t="shared" ca="1" si="123"/>
        <v>32630</v>
      </c>
      <c r="L825" s="6">
        <f t="shared" ca="1" si="124"/>
        <v>5</v>
      </c>
      <c r="M825" s="7">
        <f ca="1" xml:space="preserve">
  IF(OR($N825 = 2, $N825 = 3, $N825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825" s="6">
        <f t="shared" ca="1" si="125"/>
        <v>8</v>
      </c>
      <c r="O825" s="7" t="str">
        <f ca="1">VLOOKUP($N825,Roles!$A:$B,2,FALSE)</f>
        <v>Analyst</v>
      </c>
      <c r="P825" s="6">
        <f t="shared" ca="1" si="126"/>
        <v>4</v>
      </c>
      <c r="Q825" s="8">
        <f ca="1" xml:space="preserve">
IF(
  OR(
    $N825=5,$N825=6,$N825=7,$N825=8,$N825=14
  ),
  36161,
  IF(
     (
      (TODAY() - $K825) / 365
     ) &lt; 19,
      TODAY(),
      RANDBETWEEN(36161,TODAY())
  )
)</f>
        <v>36161</v>
      </c>
      <c r="R825" s="6">
        <f ca="1">RANDBETWEEN(2,COUNTA('Recruitment source'!$A:$A))</f>
        <v>5</v>
      </c>
      <c r="S825" s="8" t="e">
        <f t="shared" ca="1" si="127"/>
        <v>#N/A</v>
      </c>
      <c r="T825" s="6" t="e">
        <f t="shared" ca="1" si="128"/>
        <v>#N/A</v>
      </c>
      <c r="U825" s="6">
        <f t="shared" ca="1" si="129"/>
        <v>2</v>
      </c>
      <c r="V825" s="1">
        <f ca="1" xml:space="preserve">
IF($N825 = 5 + N("Presidente"),
    27000,
    IF($N825 = 6 + N("Vice-presidente"),
        23000,
        IF(OR($N825 = 8, $N825= 13, $N825 = 12) + N("Secretária bilíngue ou coordenador ou especialista"),
            8000,
            IF($N825 = 7 + N("Diretor"),
                15000,
                IF($N825 = 14 + N("Gerente"),
                    12000,
                    IF($N825 = 9 + N("Estagiário"),
                        705,
                        IF($N825 = 10 + N("Trainee"),
                            805,
                            IF($N825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IF($L825 = 7,
  500,
  IF($L825 = 8,
    1000,
    IF($L825 = 9,
      1500,
      IF($L825 = 10,
        2000,
        0
      )
    )
  )
)
+
N("Adicional no salário por área")
+
IF($M825 = 14 + N("Tecnologia da Informação"),
  120,
  IF($M825 = 16 + N("Vendas"),
    110,
    IF($M825 = 15 + N("Jurídico"),
      100,
      IF(OR($M825 = 8, $M825 = 9, $M825 = 11) + N("Recursos humanos ou comercial ou comunicação e marketing"),
        80,
        0
      )
    )
  )
)
+
N("Adicionando pegadinha")
+
IF(AND($M825 = 16, $L825 = 9, $N825 = 11) + N("Se for de vendas, com mestrado, analista sênior"),
  IF($J825 = 5,
    100,
    0
  )
  +
  IF($H825 = "M",
    200,
    0
  ),
  0
)</f>
        <v>8000</v>
      </c>
    </row>
    <row r="826" spans="1:22" x14ac:dyDescent="0.2">
      <c r="A826" s="7" cm="1">
        <f t="array" aca="1" ref="A826" ca="1">INDEX(Companies!$A:$A,RANDBETWEEN(2,COUNTA(Companies!$A:$A)),1)</f>
        <v>2</v>
      </c>
      <c r="B826" s="5">
        <f t="shared" si="120"/>
        <v>825</v>
      </c>
      <c r="C826" s="6">
        <f t="shared" ca="1" si="121"/>
        <v>1</v>
      </c>
      <c r="D826" s="7">
        <f ca="1">IF($B826 = 1 + N("Presidente"),
    127,
    IF($B826 = 2 + N("Vice-Presidente"),
        72,
        IF($B826 = 3 + N("Secretária bilíngue"),
            13,
            RANDBETWEEN(5,COUNT(Name!$A:$A) + 1)
        )
    )
)</f>
        <v>156</v>
      </c>
      <c r="E826" s="7" t="str">
        <f ca="1" xml:space="preserve">
VLOOKUP(
  $D826,
  Name!$A:$B,
  2,
  FALSE
)
&amp; " " &amp;
IF($B826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Siqueira Monteiro</v>
      </c>
      <c r="F826" s="7">
        <v>2</v>
      </c>
      <c r="G826" s="7" t="str" cm="1">
        <f t="array" aca="1" ref="G826" ca="1">VLOOKUP(INDEX(States!$B:$B,RANDBETWEEN(2,COUNTA(States!$A:$A)),1),States!$B:$C,2,FALSE)</f>
        <v xml:space="preserve"> ÉVORA</v>
      </c>
      <c r="H826" s="7" t="str">
        <f ca="1">VLOOKUP($D826,Name!$A:$C,3,FALSE)</f>
        <v>F</v>
      </c>
      <c r="I826" s="7" cm="1">
        <f t="array" aca="1" ref="I826" ca="1">INDEX('Marital status'!$A:$A,RANDBETWEEN(2,COUNTA('Marital status'!$A:$A)),1)</f>
        <v>3</v>
      </c>
      <c r="J826" s="7">
        <f t="shared" ca="1" si="122"/>
        <v>3</v>
      </c>
      <c r="K826" s="8">
        <f t="shared" ca="1" si="123"/>
        <v>29969</v>
      </c>
      <c r="L826" s="6">
        <f t="shared" ca="1" si="124"/>
        <v>4</v>
      </c>
      <c r="M826" s="7">
        <f ca="1" xml:space="preserve">
  IF(OR($N826 = 2, $N826 = 3, $N826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26" s="6">
        <f t="shared" ca="1" si="125"/>
        <v>7</v>
      </c>
      <c r="O826" s="7" t="str">
        <f ca="1">VLOOKUP($N826,Roles!$A:$B,2,FALSE)</f>
        <v>Trainee</v>
      </c>
      <c r="P826" s="6" t="e">
        <f t="shared" ca="1" si="126"/>
        <v>#N/A</v>
      </c>
      <c r="Q826" s="8">
        <f ca="1" xml:space="preserve">
IF(
  OR(
    $N826=5,$N826=6,$N826=7,$N826=8,$N826=14
  ),
  36161,
  IF(
     (
      (TODAY() - $K826) / 365
     ) &lt; 19,
      TODAY(),
      RANDBETWEEN(36161,TODAY())
  )
)</f>
        <v>36161</v>
      </c>
      <c r="R826" s="6">
        <f ca="1">RANDBETWEEN(2,COUNTA('Recruitment source'!$A:$A))</f>
        <v>3</v>
      </c>
      <c r="S826" s="8" t="e">
        <f t="shared" ca="1" si="127"/>
        <v>#N/A</v>
      </c>
      <c r="T826" s="6" t="e">
        <f t="shared" ca="1" si="128"/>
        <v>#N/A</v>
      </c>
      <c r="U826" s="6">
        <f t="shared" ca="1" si="129"/>
        <v>3</v>
      </c>
      <c r="V826" s="1">
        <f ca="1" xml:space="preserve">
IF($N826 = 5 + N("Presidente"),
    27000,
    IF($N826 = 6 + N("Vice-presidente"),
        23000,
        IF(OR($N826 = 8, $N826= 13, $N826 = 12) + N("Secretária bilíngue ou coordenador ou especialista"),
            8000,
            IF($N826 = 7 + N("Diretor"),
                15000,
                IF($N826 = 14 + N("Gerente"),
                    12000,
                    IF($N826 = 9 + N("Estagiário"),
                        705,
                        IF($N826 = 10 + N("Trainee"),
                            805,
                            IF($N826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IF($L826 = 7,
  500,
  IF($L826 = 8,
    1000,
    IF($L826 = 9,
      1500,
      IF($L826 = 10,
        2000,
        0
      )
    )
  )
)
+
N("Adicional no salário por área")
+
IF($M826 = 14 + N("Tecnologia da Informação"),
  120,
  IF($M826 = 16 + N("Vendas"),
    110,
    IF($M826 = 15 + N("Jurídico"),
      100,
      IF(OR($M826 = 8, $M826 = 9, $M826 = 11) + N("Recursos humanos ou comercial ou comunicação e marketing"),
        80,
        0
      )
    )
  )
)
+
N("Adicionando pegadinha")
+
IF(AND($M826 = 16, $L826 = 9, $N826 = 11) + N("Se for de vendas, com mestrado, analista sênior"),
  IF($J826 = 5,
    100,
    0
  )
  +
  IF($H826 = "M",
    200,
    0
  ),
  0
)</f>
        <v>15000</v>
      </c>
    </row>
    <row r="827" spans="1:22" x14ac:dyDescent="0.2">
      <c r="A827" s="7" cm="1">
        <f t="array" aca="1" ref="A827" ca="1">INDEX(Companies!$A:$A,RANDBETWEEN(2,COUNTA(Companies!$A:$A)),1)</f>
        <v>2</v>
      </c>
      <c r="B827" s="5">
        <f t="shared" si="120"/>
        <v>826</v>
      </c>
      <c r="C827" s="6">
        <f t="shared" ca="1" si="121"/>
        <v>1</v>
      </c>
      <c r="D827" s="7">
        <f ca="1">IF($B827 = 1 + N("Presidente"),
    127,
    IF($B827 = 2 + N("Vice-Presidente"),
        72,
        IF($B827 = 3 + N("Secretária bilíngue"),
            13,
            RANDBETWEEN(5,COUNT(Name!$A:$A) + 1)
        )
    )
)</f>
        <v>229</v>
      </c>
      <c r="E827" s="7" t="str">
        <f ca="1" xml:space="preserve">
VLOOKUP(
  $D827,
  Name!$A:$B,
  2,
  FALSE
)
&amp; " " &amp;
IF($B827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Liz Malafaia Gallo</v>
      </c>
      <c r="F827" s="7">
        <v>2</v>
      </c>
      <c r="G827" s="7" t="str" cm="1">
        <f t="array" aca="1" ref="G827" ca="1">VLOOKUP(INDEX(States!$B:$B,RANDBETWEEN(2,COUNTA(States!$A:$A)),1),States!$B:$C,2,FALSE)</f>
        <v>Viseu</v>
      </c>
      <c r="H827" s="7" t="str">
        <f ca="1">VLOOKUP($D827,Name!$A:$C,3,FALSE)</f>
        <v>F</v>
      </c>
      <c r="I827" s="7" cm="1">
        <f t="array" aca="1" ref="I827" ca="1">INDEX('Marital status'!$A:$A,RANDBETWEEN(2,COUNTA('Marital status'!$A:$A)),1)</f>
        <v>6</v>
      </c>
      <c r="J827" s="7">
        <f t="shared" ca="1" si="122"/>
        <v>2</v>
      </c>
      <c r="K827" s="8">
        <f t="shared" ca="1" si="123"/>
        <v>35845</v>
      </c>
      <c r="L827" s="6">
        <f t="shared" ca="1" si="124"/>
        <v>4</v>
      </c>
      <c r="M827" s="7">
        <f ca="1" xml:space="preserve">
  IF(OR($N827 = 2, $N827 = 3, $N827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827" s="6">
        <f t="shared" ca="1" si="125"/>
        <v>8</v>
      </c>
      <c r="O827" s="7" t="str">
        <f ca="1">VLOOKUP($N827,Roles!$A:$B,2,FALSE)</f>
        <v>Analyst</v>
      </c>
      <c r="P827" s="6">
        <f t="shared" ca="1" si="126"/>
        <v>3</v>
      </c>
      <c r="Q827" s="8">
        <f ca="1" xml:space="preserve">
IF(
  OR(
    $N827=5,$N827=6,$N827=7,$N827=8,$N827=14
  ),
  36161,
  IF(
     (
      (TODAY() - $K827) / 365
     ) &lt; 19,
      TODAY(),
      RANDBETWEEN(36161,TODAY())
  )
)</f>
        <v>36161</v>
      </c>
      <c r="R827" s="6">
        <f ca="1">RANDBETWEEN(2,COUNTA('Recruitment source'!$A:$A))</f>
        <v>8</v>
      </c>
      <c r="S827" s="8" t="e">
        <f t="shared" ca="1" si="127"/>
        <v>#N/A</v>
      </c>
      <c r="T827" s="6" t="e">
        <f t="shared" ca="1" si="128"/>
        <v>#N/A</v>
      </c>
      <c r="U827" s="6">
        <f t="shared" ca="1" si="129"/>
        <v>2</v>
      </c>
      <c r="V827" s="1">
        <f ca="1" xml:space="preserve">
IF($N827 = 5 + N("Presidente"),
    27000,
    IF($N827 = 6 + N("Vice-presidente"),
        23000,
        IF(OR($N827 = 8, $N827= 13, $N827 = 12) + N("Secretária bilíngue ou coordenador ou especialista"),
            8000,
            IF($N827 = 7 + N("Diretor"),
                15000,
                IF($N827 = 14 + N("Gerente"),
                    12000,
                    IF($N827 = 9 + N("Estagiário"),
                        705,
                        IF($N827 = 10 + N("Trainee"),
                            805,
                            IF($N827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IF($L827 = 7,
  500,
  IF($L827 = 8,
    1000,
    IF($L827 = 9,
      1500,
      IF($L827 = 10,
        2000,
        0
      )
    )
  )
)
+
N("Adicional no salário por área")
+
IF($M827 = 14 + N("Tecnologia da Informação"),
  120,
  IF($M827 = 16 + N("Vendas"),
    110,
    IF($M827 = 15 + N("Jurídico"),
      100,
      IF(OR($M827 = 8, $M827 = 9, $M827 = 11) + N("Recursos humanos ou comercial ou comunicação e marketing"),
        80,
        0
      )
    )
  )
)
+
N("Adicionando pegadinha")
+
IF(AND($M827 = 16, $L827 = 9, $N827 = 11) + N("Se for de vendas, com mestrado, analista sênior"),
  IF($J827 = 5,
    100,
    0
  )
  +
  IF($H827 = "M",
    200,
    0
  ),
  0
)</f>
        <v>8000</v>
      </c>
    </row>
    <row r="828" spans="1:22" x14ac:dyDescent="0.2">
      <c r="A828" s="7" cm="1">
        <f t="array" aca="1" ref="A828" ca="1">INDEX(Companies!$A:$A,RANDBETWEEN(2,COUNTA(Companies!$A:$A)),1)</f>
        <v>2</v>
      </c>
      <c r="B828" s="5">
        <f t="shared" si="120"/>
        <v>827</v>
      </c>
      <c r="C828" s="6">
        <f t="shared" ca="1" si="121"/>
        <v>1</v>
      </c>
      <c r="D828" s="7">
        <f ca="1">IF($B828 = 1 + N("Presidente"),
    127,
    IF($B828 = 2 + N("Vice-Presidente"),
        72,
        IF($B828 = 3 + N("Secretária bilíngue"),
            13,
            RANDBETWEEN(5,COUNT(Name!$A:$A) + 1)
        )
    )
)</f>
        <v>95</v>
      </c>
      <c r="E828" s="7" t="str">
        <f ca="1" xml:space="preserve">
VLOOKUP(
  $D828,
  Name!$A:$B,
  2,
  FALSE
)
&amp; " " &amp;
IF($B828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Farias Nascimento</v>
      </c>
      <c r="F828" s="7">
        <v>2</v>
      </c>
      <c r="G828" s="7" t="str" cm="1">
        <f t="array" aca="1" ref="G828" ca="1">VLOOKUP(INDEX(States!$B:$B,RANDBETWEEN(2,COUNTA(States!$A:$A)),1),States!$B:$C,2,FALSE)</f>
        <v>Portalegre</v>
      </c>
      <c r="H828" s="7" t="str">
        <f ca="1">VLOOKUP($D828,Name!$A:$C,3,FALSE)</f>
        <v>F</v>
      </c>
      <c r="I828" s="7" cm="1">
        <f t="array" aca="1" ref="I828" ca="1">INDEX('Marital status'!$A:$A,RANDBETWEEN(2,COUNTA('Marital status'!$A:$A)),1)</f>
        <v>6</v>
      </c>
      <c r="J828" s="7">
        <f t="shared" ca="1" si="122"/>
        <v>2</v>
      </c>
      <c r="K828" s="8">
        <f t="shared" ca="1" si="123"/>
        <v>32326</v>
      </c>
      <c r="L828" s="6">
        <f t="shared" ca="1" si="124"/>
        <v>4</v>
      </c>
      <c r="M828" s="7">
        <f ca="1" xml:space="preserve">
  IF(OR($N828 = 2, $N828 = 3, $N828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28" s="6">
        <f t="shared" ca="1" si="125"/>
        <v>6</v>
      </c>
      <c r="O828" s="7" t="str">
        <f ca="1">VLOOKUP($N828,Roles!$A:$B,2,FALSE)</f>
        <v>Intern</v>
      </c>
      <c r="P828" s="6" t="e">
        <f t="shared" ca="1" si="126"/>
        <v>#N/A</v>
      </c>
      <c r="Q828" s="8">
        <f ca="1" xml:space="preserve">
IF(
  OR(
    $N828=5,$N828=6,$N828=7,$N828=8,$N828=14
  ),
  36161,
  IF(
     (
      (TODAY() - $K828) / 365
     ) &lt; 19,
      TODAY(),
      RANDBETWEEN(36161,TODAY())
  )
)</f>
        <v>36161</v>
      </c>
      <c r="R828" s="6">
        <f ca="1">RANDBETWEEN(2,COUNTA('Recruitment source'!$A:$A))</f>
        <v>2</v>
      </c>
      <c r="S828" s="8" t="e">
        <f t="shared" ca="1" si="127"/>
        <v>#N/A</v>
      </c>
      <c r="T828" s="6" t="e">
        <f t="shared" ca="1" si="128"/>
        <v>#N/A</v>
      </c>
      <c r="U828" s="6">
        <f t="shared" ca="1" si="129"/>
        <v>3</v>
      </c>
      <c r="V828" s="1">
        <f ca="1" xml:space="preserve">
IF($N828 = 5 + N("Presidente"),
    27000,
    IF($N828 = 6 + N("Vice-presidente"),
        23000,
        IF(OR($N828 = 8, $N828= 13, $N828 = 12) + N("Secretária bilíngue ou coordenador ou especialista"),
            8000,
            IF($N828 = 7 + N("Diretor"),
                15000,
                IF($N828 = 14 + N("Gerente"),
                    12000,
                    IF($N828 = 9 + N("Estagiário"),
                        705,
                        IF($N828 = 10 + N("Trainee"),
                            805,
                            IF($N828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IF($L828 = 7,
  500,
  IF($L828 = 8,
    1000,
    IF($L828 = 9,
      1500,
      IF($L828 = 10,
        2000,
        0
      )
    )
  )
)
+
N("Adicional no salário por área")
+
IF($M828 = 14 + N("Tecnologia da Informação"),
  120,
  IF($M828 = 16 + N("Vendas"),
    110,
    IF($M828 = 15 + N("Jurídico"),
      100,
      IF(OR($M828 = 8, $M828 = 9, $M828 = 11) + N("Recursos humanos ou comercial ou comunicação e marketing"),
        80,
        0
      )
    )
  )
)
+
N("Adicionando pegadinha")
+
IF(AND($M828 = 16, $L828 = 9, $N828 = 11) + N("Se for de vendas, com mestrado, analista sênior"),
  IF($J828 = 5,
    100,
    0
  )
  +
  IF($H828 = "M",
    200,
    0
  ),
  0
)</f>
        <v>23000</v>
      </c>
    </row>
    <row r="829" spans="1:22" x14ac:dyDescent="0.2">
      <c r="A829" s="7" cm="1">
        <f t="array" aca="1" ref="A829" ca="1">INDEX(Companies!$A:$A,RANDBETWEEN(2,COUNTA(Companies!$A:$A)),1)</f>
        <v>2</v>
      </c>
      <c r="B829" s="5">
        <f t="shared" si="120"/>
        <v>828</v>
      </c>
      <c r="C829" s="6">
        <f t="shared" ca="1" si="121"/>
        <v>1</v>
      </c>
      <c r="D829" s="7">
        <f ca="1">IF($B829 = 1 + N("Presidente"),
    127,
    IF($B829 = 2 + N("Vice-Presidente"),
        72,
        IF($B829 = 3 + N("Secretária bilíngue"),
            13,
            RANDBETWEEN(5,COUNT(Name!$A:$A) + 1)
        )
    )
)</f>
        <v>67</v>
      </c>
      <c r="E829" s="7" t="str">
        <f ca="1" xml:space="preserve">
VLOOKUP(
  $D829,
  Name!$A:$B,
  2,
  FALSE
)
&amp; " " &amp;
IF($B829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Arruda Salvador</v>
      </c>
      <c r="F829" s="7">
        <v>2</v>
      </c>
      <c r="G829" s="7" t="str" cm="1">
        <f t="array" aca="1" ref="G829" ca="1">VLOOKUP(INDEX(States!$B:$B,RANDBETWEEN(2,COUNTA(States!$A:$A)),1),States!$B:$C,2,FALSE)</f>
        <v>braga</v>
      </c>
      <c r="H829" s="7" t="str">
        <f ca="1">VLOOKUP($D829,Name!$A:$C,3,FALSE)</f>
        <v>F</v>
      </c>
      <c r="I829" s="7" cm="1">
        <f t="array" aca="1" ref="I829" ca="1">INDEX('Marital status'!$A:$A,RANDBETWEEN(2,COUNTA('Marital status'!$A:$A)),1)</f>
        <v>4</v>
      </c>
      <c r="J829" s="7">
        <f t="shared" ca="1" si="122"/>
        <v>2</v>
      </c>
      <c r="K829" s="8">
        <f t="shared" ca="1" si="123"/>
        <v>36616</v>
      </c>
      <c r="L829" s="6">
        <f t="shared" ca="1" si="124"/>
        <v>5</v>
      </c>
      <c r="M829" s="7">
        <f ca="1" xml:space="preserve">
  IF(OR($N829 = 2, $N829 = 3, $N829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829" s="6">
        <f t="shared" ca="1" si="125"/>
        <v>8</v>
      </c>
      <c r="O829" s="7" t="str">
        <f ca="1">VLOOKUP($N829,Roles!$A:$B,2,FALSE)</f>
        <v>Analyst</v>
      </c>
      <c r="P829" s="6">
        <f t="shared" ca="1" si="126"/>
        <v>4</v>
      </c>
      <c r="Q829" s="8">
        <f ca="1" xml:space="preserve">
IF(
  OR(
    $N829=5,$N829=6,$N829=7,$N829=8,$N829=14
  ),
  36161,
  IF(
     (
      (TODAY() - $K829) / 365
     ) &lt; 19,
      TODAY(),
      RANDBETWEEN(36161,TODAY())
  )
)</f>
        <v>36161</v>
      </c>
      <c r="R829" s="6">
        <f ca="1">RANDBETWEEN(2,COUNTA('Recruitment source'!$A:$A))</f>
        <v>9</v>
      </c>
      <c r="S829" s="8" t="e">
        <f t="shared" ca="1" si="127"/>
        <v>#N/A</v>
      </c>
      <c r="T829" s="6" t="e">
        <f t="shared" ca="1" si="128"/>
        <v>#N/A</v>
      </c>
      <c r="U829" s="6">
        <f t="shared" ca="1" si="129"/>
        <v>2</v>
      </c>
      <c r="V829" s="1">
        <f ca="1" xml:space="preserve">
IF($N829 = 5 + N("Presidente"),
    27000,
    IF($N829 = 6 + N("Vice-presidente"),
        23000,
        IF(OR($N829 = 8, $N829= 13, $N829 = 12) + N("Secretária bilíngue ou coordenador ou especialista"),
            8000,
            IF($N829 = 7 + N("Diretor"),
                15000,
                IF($N829 = 14 + N("Gerente"),
                    12000,
                    IF($N829 = 9 + N("Estagiário"),
                        705,
                        IF($N829 = 10 + N("Trainee"),
                            805,
                            IF($N829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IF($L829 = 7,
  500,
  IF($L829 = 8,
    1000,
    IF($L829 = 9,
      1500,
      IF($L829 = 10,
        2000,
        0
      )
    )
  )
)
+
N("Adicional no salário por área")
+
IF($M829 = 14 + N("Tecnologia da Informação"),
  120,
  IF($M829 = 16 + N("Vendas"),
    110,
    IF($M829 = 15 + N("Jurídico"),
      100,
      IF(OR($M829 = 8, $M829 = 9, $M829 = 11) + N("Recursos humanos ou comercial ou comunicação e marketing"),
        80,
        0
      )
    )
  )
)
+
N("Adicionando pegadinha")
+
IF(AND($M829 = 16, $L829 = 9, $N829 = 11) + N("Se for de vendas, com mestrado, analista sênior"),
  IF($J829 = 5,
    100,
    0
  )
  +
  IF($H829 = "M",
    200,
    0
  ),
  0
)</f>
        <v>8080</v>
      </c>
    </row>
    <row r="830" spans="1:22" x14ac:dyDescent="0.2">
      <c r="A830" s="7" cm="1">
        <f t="array" aca="1" ref="A830" ca="1">INDEX(Companies!$A:$A,RANDBETWEEN(2,COUNTA(Companies!$A:$A)),1)</f>
        <v>2</v>
      </c>
      <c r="B830" s="5">
        <f t="shared" si="120"/>
        <v>829</v>
      </c>
      <c r="C830" s="6">
        <f t="shared" ca="1" si="121"/>
        <v>1</v>
      </c>
      <c r="D830" s="7">
        <f ca="1">IF($B830 = 1 + N("Presidente"),
    127,
    IF($B830 = 2 + N("Vice-Presidente"),
        72,
        IF($B830 = 3 + N("Secretária bilíngue"),
            13,
            RANDBETWEEN(5,COUNT(Name!$A:$A) + 1)
        )
    )
)</f>
        <v>194</v>
      </c>
      <c r="E830" s="7" t="str">
        <f ca="1" xml:space="preserve">
VLOOKUP(
  $D830,
  Name!$A:$B,
  2,
  FALSE
)
&amp; " " &amp;
IF($B830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Pimentel Rangel</v>
      </c>
      <c r="F830" s="7">
        <v>2</v>
      </c>
      <c r="G830" s="7" t="str" cm="1">
        <f t="array" aca="1" ref="G830" ca="1">VLOOKUP(INDEX(States!$B:$B,RANDBETWEEN(2,COUNTA(States!$A:$A)),1),States!$B:$C,2,FALSE)</f>
        <v>Guarda</v>
      </c>
      <c r="H830" s="7" t="str">
        <f ca="1">VLOOKUP($D830,Name!$A:$C,3,FALSE)</f>
        <v>M</v>
      </c>
      <c r="I830" s="7" cm="1">
        <f t="array" aca="1" ref="I830" ca="1">INDEX('Marital status'!$A:$A,RANDBETWEEN(2,COUNTA('Marital status'!$A:$A)),1)</f>
        <v>2</v>
      </c>
      <c r="J830" s="7">
        <f t="shared" ca="1" si="122"/>
        <v>2</v>
      </c>
      <c r="K830" s="8">
        <f t="shared" ca="1" si="123"/>
        <v>33923</v>
      </c>
      <c r="L830" s="6">
        <f t="shared" ca="1" si="124"/>
        <v>4</v>
      </c>
      <c r="M830" s="7">
        <f ca="1" xml:space="preserve">
  IF(OR($N830 = 2, $N830 = 3, $N830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830" s="6">
        <f t="shared" ca="1" si="125"/>
        <v>7</v>
      </c>
      <c r="O830" s="7" t="str">
        <f ca="1">VLOOKUP($N830,Roles!$A:$B,2,FALSE)</f>
        <v>Trainee</v>
      </c>
      <c r="P830" s="6" t="e">
        <f t="shared" ca="1" si="126"/>
        <v>#N/A</v>
      </c>
      <c r="Q830" s="8">
        <f ca="1" xml:space="preserve">
IF(
  OR(
    $N830=5,$N830=6,$N830=7,$N830=8,$N830=14
  ),
  36161,
  IF(
     (
      (TODAY() - $K830) / 365
     ) &lt; 19,
      TODAY(),
      RANDBETWEEN(36161,TODAY())
  )
)</f>
        <v>36161</v>
      </c>
      <c r="R830" s="6">
        <f ca="1">RANDBETWEEN(2,COUNTA('Recruitment source'!$A:$A))</f>
        <v>8</v>
      </c>
      <c r="S830" s="8" t="e">
        <f t="shared" ca="1" si="127"/>
        <v>#N/A</v>
      </c>
      <c r="T830" s="6" t="e">
        <f t="shared" ca="1" si="128"/>
        <v>#N/A</v>
      </c>
      <c r="U830" s="6">
        <f t="shared" ca="1" si="129"/>
        <v>3</v>
      </c>
      <c r="V830" s="1">
        <f ca="1" xml:space="preserve">
IF($N830 = 5 + N("Presidente"),
    27000,
    IF($N830 = 6 + N("Vice-presidente"),
        23000,
        IF(OR($N830 = 8, $N830= 13, $N830 = 12) + N("Secretária bilíngue ou coordenador ou especialista"),
            8000,
            IF($N830 = 7 + N("Diretor"),
                15000,
                IF($N830 = 14 + N("Gerente"),
                    12000,
                    IF($N830 = 9 + N("Estagiário"),
                        705,
                        IF($N830 = 10 + N("Trainee"),
                            805,
                            IF($N830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IF($L830 = 7,
  500,
  IF($L830 = 8,
    1000,
    IF($L830 = 9,
      1500,
      IF($L830 = 10,
        2000,
        0
      )
    )
  )
)
+
N("Adicional no salário por área")
+
IF($M830 = 14 + N("Tecnologia da Informação"),
  120,
  IF($M830 = 16 + N("Vendas"),
    110,
    IF($M830 = 15 + N("Jurídico"),
      100,
      IF(OR($M830 = 8, $M830 = 9, $M830 = 11) + N("Recursos humanos ou comercial ou comunicação e marketing"),
        80,
        0
      )
    )
  )
)
+
N("Adicionando pegadinha")
+
IF(AND($M830 = 16, $L830 = 9, $N830 = 11) + N("Se for de vendas, com mestrado, analista sênior"),
  IF($J830 = 5,
    100,
    0
  )
  +
  IF($H830 = "M",
    200,
    0
  ),
  0
)</f>
        <v>15000</v>
      </c>
    </row>
    <row r="831" spans="1:22" x14ac:dyDescent="0.2">
      <c r="A831" s="7" cm="1">
        <f t="array" aca="1" ref="A831" ca="1">INDEX(Companies!$A:$A,RANDBETWEEN(2,COUNTA(Companies!$A:$A)),1)</f>
        <v>2</v>
      </c>
      <c r="B831" s="5">
        <f t="shared" si="120"/>
        <v>830</v>
      </c>
      <c r="C831" s="6">
        <f t="shared" ca="1" si="121"/>
        <v>1</v>
      </c>
      <c r="D831" s="7">
        <f ca="1">IF($B831 = 1 + N("Presidente"),
    127,
    IF($B831 = 2 + N("Vice-Presidente"),
        72,
        IF($B831 = 3 + N("Secretária bilíngue"),
            13,
            RANDBETWEEN(5,COUNT(Name!$A:$A) + 1)
        )
    )
)</f>
        <v>35</v>
      </c>
      <c r="E831" s="7" t="str">
        <f ca="1" xml:space="preserve">
VLOOKUP(
  $D831,
  Name!$A:$B,
  2,
  FALSE
)
&amp; " " &amp;
IF($B831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Furtado Badu</v>
      </c>
      <c r="F831" s="7">
        <v>2</v>
      </c>
      <c r="G831" s="7" t="str" cm="1">
        <f t="array" aca="1" ref="G831" ca="1">VLOOKUP(INDEX(States!$B:$B,RANDBETWEEN(2,COUNTA(States!$A:$A)),1),States!$B:$C,2,FALSE)</f>
        <v xml:space="preserve"> Setúbal </v>
      </c>
      <c r="H831" s="7" t="str">
        <f ca="1">VLOOKUP($D831,Name!$A:$C,3,FALSE)</f>
        <v>F</v>
      </c>
      <c r="I831" s="7" cm="1">
        <f t="array" aca="1" ref="I831" ca="1">INDEX('Marital status'!$A:$A,RANDBETWEEN(2,COUNTA('Marital status'!$A:$A)),1)</f>
        <v>3</v>
      </c>
      <c r="J831" s="7">
        <f t="shared" ca="1" si="122"/>
        <v>2</v>
      </c>
      <c r="K831" s="8">
        <f t="shared" ca="1" si="123"/>
        <v>37031</v>
      </c>
      <c r="L831" s="6">
        <f t="shared" ca="1" si="124"/>
        <v>4</v>
      </c>
      <c r="M831" s="7">
        <f ca="1" xml:space="preserve">
  IF(OR($N831 = 2, $N831 = 3, $N831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31" s="6">
        <f t="shared" ca="1" si="125"/>
        <v>8</v>
      </c>
      <c r="O831" s="7" t="str">
        <f ca="1">VLOOKUP($N831,Roles!$A:$B,2,FALSE)</f>
        <v>Analyst</v>
      </c>
      <c r="P831" s="6">
        <f t="shared" ca="1" si="126"/>
        <v>3</v>
      </c>
      <c r="Q831" s="8">
        <f ca="1" xml:space="preserve">
IF(
  OR(
    $N831=5,$N831=6,$N831=7,$N831=8,$N831=14
  ),
  36161,
  IF(
     (
      (TODAY() - $K831) / 365
     ) &lt; 19,
      TODAY(),
      RANDBETWEEN(36161,TODAY())
  )
)</f>
        <v>36161</v>
      </c>
      <c r="R831" s="6">
        <f ca="1">RANDBETWEEN(2,COUNTA('Recruitment source'!$A:$A))</f>
        <v>8</v>
      </c>
      <c r="S831" s="8" t="e">
        <f t="shared" ca="1" si="127"/>
        <v>#N/A</v>
      </c>
      <c r="T831" s="6" t="e">
        <f t="shared" ca="1" si="128"/>
        <v>#N/A</v>
      </c>
      <c r="U831" s="6">
        <f t="shared" ca="1" si="129"/>
        <v>2</v>
      </c>
      <c r="V831" s="1">
        <f ca="1" xml:space="preserve">
IF($N831 = 5 + N("Presidente"),
    27000,
    IF($N831 = 6 + N("Vice-presidente"),
        23000,
        IF(OR($N831 = 8, $N831= 13, $N831 = 12) + N("Secretária bilíngue ou coordenador ou especialista"),
            8000,
            IF($N831 = 7 + N("Diretor"),
                15000,
                IF($N831 = 14 + N("Gerente"),
                    12000,
                    IF($N831 = 9 + N("Estagiário"),
                        705,
                        IF($N831 = 10 + N("Trainee"),
                            805,
                            IF($N831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IF($L831 = 7,
  500,
  IF($L831 = 8,
    1000,
    IF($L831 = 9,
      1500,
      IF($L831 = 10,
        2000,
        0
      )
    )
  )
)
+
N("Adicional no salário por área")
+
IF($M831 = 14 + N("Tecnologia da Informação"),
  120,
  IF($M831 = 16 + N("Vendas"),
    110,
    IF($M831 = 15 + N("Jurídico"),
      100,
      IF(OR($M831 = 8, $M831 = 9, $M831 = 11) + N("Recursos humanos ou comercial ou comunicação e marketing"),
        80,
        0
      )
    )
  )
)
+
N("Adicionando pegadinha")
+
IF(AND($M831 = 16, $L831 = 9, $N831 = 11) + N("Se for de vendas, com mestrado, analista sênior"),
  IF($J831 = 5,
    100,
    0
  )
  +
  IF($H831 = "M",
    200,
    0
  ),
  0
)</f>
        <v>8000</v>
      </c>
    </row>
    <row r="832" spans="1:22" x14ac:dyDescent="0.2">
      <c r="A832" s="7" cm="1">
        <f t="array" aca="1" ref="A832" ca="1">INDEX(Companies!$A:$A,RANDBETWEEN(2,COUNTA(Companies!$A:$A)),1)</f>
        <v>2</v>
      </c>
      <c r="B832" s="5">
        <f t="shared" si="120"/>
        <v>831</v>
      </c>
      <c r="C832" s="6">
        <f t="shared" ca="1" si="121"/>
        <v>1</v>
      </c>
      <c r="D832" s="7">
        <f ca="1">IF($B832 = 1 + N("Presidente"),
    127,
    IF($B832 = 2 + N("Vice-Presidente"),
        72,
        IF($B832 = 3 + N("Secretária bilíngue"),
            13,
            RANDBETWEEN(5,COUNT(Name!$A:$A) + 1)
        )
    )
)</f>
        <v>169</v>
      </c>
      <c r="E832" s="7" t="str">
        <f ca="1" xml:space="preserve">
VLOOKUP(
  $D832,
  Name!$A:$B,
  2,
  FALSE
)
&amp; " " &amp;
IF($B832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Aragão dos Santos</v>
      </c>
      <c r="F832" s="7">
        <v>2</v>
      </c>
      <c r="G832" s="7" t="str" cm="1">
        <f t="array" aca="1" ref="G832" ca="1">VLOOKUP(INDEX(States!$B:$B,RANDBETWEEN(2,COUNTA(States!$A:$A)),1),States!$B:$C,2,FALSE)</f>
        <v>Portalegre</v>
      </c>
      <c r="H832" s="7" t="str">
        <f ca="1">VLOOKUP($D832,Name!$A:$C,3,FALSE)</f>
        <v>M</v>
      </c>
      <c r="I832" s="7" cm="1">
        <f t="array" aca="1" ref="I832" ca="1">INDEX('Marital status'!$A:$A,RANDBETWEEN(2,COUNTA('Marital status'!$A:$A)),1)</f>
        <v>4</v>
      </c>
      <c r="J832" s="7">
        <f t="shared" ca="1" si="122"/>
        <v>2</v>
      </c>
      <c r="K832" s="8">
        <f t="shared" ca="1" si="123"/>
        <v>33414</v>
      </c>
      <c r="L832" s="6">
        <f t="shared" ca="1" si="124"/>
        <v>4</v>
      </c>
      <c r="M832" s="7">
        <f ca="1" xml:space="preserve">
  IF(OR($N832 = 2, $N832 = 3, $N832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32" s="6">
        <f t="shared" ca="1" si="125"/>
        <v>7</v>
      </c>
      <c r="O832" s="7" t="str">
        <f ca="1">VLOOKUP($N832,Roles!$A:$B,2,FALSE)</f>
        <v>Trainee</v>
      </c>
      <c r="P832" s="6" t="e">
        <f t="shared" ca="1" si="126"/>
        <v>#N/A</v>
      </c>
      <c r="Q832" s="8">
        <f ca="1" xml:space="preserve">
IF(
  OR(
    $N832=5,$N832=6,$N832=7,$N832=8,$N832=14
  ),
  36161,
  IF(
     (
      (TODAY() - $K832) / 365
     ) &lt; 19,
      TODAY(),
      RANDBETWEEN(36161,TODAY())
  )
)</f>
        <v>36161</v>
      </c>
      <c r="R832" s="6">
        <f ca="1">RANDBETWEEN(2,COUNTA('Recruitment source'!$A:$A))</f>
        <v>3</v>
      </c>
      <c r="S832" s="8" t="e">
        <f t="shared" ca="1" si="127"/>
        <v>#N/A</v>
      </c>
      <c r="T832" s="6" t="e">
        <f t="shared" ca="1" si="128"/>
        <v>#N/A</v>
      </c>
      <c r="U832" s="6">
        <f t="shared" ca="1" si="129"/>
        <v>4</v>
      </c>
      <c r="V832" s="1">
        <f ca="1" xml:space="preserve">
IF($N832 = 5 + N("Presidente"),
    27000,
    IF($N832 = 6 + N("Vice-presidente"),
        23000,
        IF(OR($N832 = 8, $N832= 13, $N832 = 12) + N("Secretária bilíngue ou coordenador ou especialista"),
            8000,
            IF($N832 = 7 + N("Diretor"),
                15000,
                IF($N832 = 14 + N("Gerente"),
                    12000,
                    IF($N832 = 9 + N("Estagiário"),
                        705,
                        IF($N832 = 10 + N("Trainee"),
                            805,
                            IF($N832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IF($L832 = 7,
  500,
  IF($L832 = 8,
    1000,
    IF($L832 = 9,
      1500,
      IF($L832 = 10,
        2000,
        0
      )
    )
  )
)
+
N("Adicional no salário por área")
+
IF($M832 = 14 + N("Tecnologia da Informação"),
  120,
  IF($M832 = 16 + N("Vendas"),
    110,
    IF($M832 = 15 + N("Jurídico"),
      100,
      IF(OR($M832 = 8, $M832 = 9, $M832 = 11) + N("Recursos humanos ou comercial ou comunicação e marketing"),
        80,
        0
      )
    )
  )
)
+
N("Adicionando pegadinha")
+
IF(AND($M832 = 16, $L832 = 9, $N832 = 11) + N("Se for de vendas, com mestrado, analista sênior"),
  IF($J832 = 5,
    100,
    0
  )
  +
  IF($H832 = "M",
    200,
    0
  ),
  0
)</f>
        <v>15080</v>
      </c>
    </row>
    <row r="833" spans="1:22" x14ac:dyDescent="0.2">
      <c r="A833" s="7" cm="1">
        <f t="array" aca="1" ref="A833" ca="1">INDEX(Companies!$A:$A,RANDBETWEEN(2,COUNTA(Companies!$A:$A)),1)</f>
        <v>2</v>
      </c>
      <c r="B833" s="5">
        <f t="shared" si="120"/>
        <v>832</v>
      </c>
      <c r="C833" s="6">
        <f t="shared" ca="1" si="121"/>
        <v>1</v>
      </c>
      <c r="D833" s="7">
        <f ca="1">IF($B833 = 1 + N("Presidente"),
    127,
    IF($B833 = 2 + N("Vice-Presidente"),
        72,
        IF($B833 = 3 + N("Secretária bilíngue"),
            13,
            RANDBETWEEN(5,COUNT(Name!$A:$A) + 1)
        )
    )
)</f>
        <v>280</v>
      </c>
      <c r="E833" s="7" t="str">
        <f ca="1" xml:space="preserve">
VLOOKUP(
  $D833,
  Name!$A:$B,
  2,
  FALSE
)
&amp; " " &amp;
IF($B833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Veiga Ramos</v>
      </c>
      <c r="F833" s="7">
        <v>2</v>
      </c>
      <c r="G833" s="7" t="str" cm="1">
        <f t="array" aca="1" ref="G833" ca="1">VLOOKUP(INDEX(States!$B:$B,RANDBETWEEN(2,COUNTA(States!$A:$A)),1),States!$B:$C,2,FALSE)</f>
        <v>Santarém</v>
      </c>
      <c r="H833" s="7" t="str">
        <f ca="1">VLOOKUP($D833,Name!$A:$C,3,FALSE)</f>
        <v>F</v>
      </c>
      <c r="I833" s="7" cm="1">
        <f t="array" aca="1" ref="I833" ca="1">INDEX('Marital status'!$A:$A,RANDBETWEEN(2,COUNTA('Marital status'!$A:$A)),1)</f>
        <v>4</v>
      </c>
      <c r="J833" s="7">
        <f t="shared" ca="1" si="122"/>
        <v>3</v>
      </c>
      <c r="K833" s="8">
        <f t="shared" ca="1" si="123"/>
        <v>34329</v>
      </c>
      <c r="L833" s="6">
        <f t="shared" ca="1" si="124"/>
        <v>5</v>
      </c>
      <c r="M833" s="7">
        <f ca="1" xml:space="preserve">
  IF(OR($N833 = 2, $N833 = 3, $N833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833" s="6">
        <f t="shared" ca="1" si="125"/>
        <v>8</v>
      </c>
      <c r="O833" s="7" t="str">
        <f ca="1">VLOOKUP($N833,Roles!$A:$B,2,FALSE)</f>
        <v>Analyst</v>
      </c>
      <c r="P833" s="6">
        <f t="shared" ca="1" si="126"/>
        <v>2</v>
      </c>
      <c r="Q833" s="8">
        <f ca="1" xml:space="preserve">
IF(
  OR(
    $N833=5,$N833=6,$N833=7,$N833=8,$N833=14
  ),
  36161,
  IF(
     (
      (TODAY() - $K833) / 365
     ) &lt; 19,
      TODAY(),
      RANDBETWEEN(36161,TODAY())
  )
)</f>
        <v>36161</v>
      </c>
      <c r="R833" s="6">
        <f ca="1">RANDBETWEEN(2,COUNTA('Recruitment source'!$A:$A))</f>
        <v>2</v>
      </c>
      <c r="S833" s="8" t="e">
        <f t="shared" ca="1" si="127"/>
        <v>#N/A</v>
      </c>
      <c r="T833" s="6" t="e">
        <f t="shared" ca="1" si="128"/>
        <v>#N/A</v>
      </c>
      <c r="U833" s="6">
        <f t="shared" ca="1" si="129"/>
        <v>3</v>
      </c>
      <c r="V833" s="1">
        <f ca="1" xml:space="preserve">
IF($N833 = 5 + N("Presidente"),
    27000,
    IF($N833 = 6 + N("Vice-presidente"),
        23000,
        IF(OR($N833 = 8, $N833= 13, $N833 = 12) + N("Secretária bilíngue ou coordenador ou especialista"),
            8000,
            IF($N833 = 7 + N("Diretor"),
                15000,
                IF($N833 = 14 + N("Gerente"),
                    12000,
                    IF($N833 = 9 + N("Estagiário"),
                        705,
                        IF($N833 = 10 + N("Trainee"),
                            805,
                            IF($N833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IF($L833 = 7,
  500,
  IF($L833 = 8,
    1000,
    IF($L833 = 9,
      1500,
      IF($L833 = 10,
        2000,
        0
      )
    )
  )
)
+
N("Adicional no salário por área")
+
IF($M833 = 14 + N("Tecnologia da Informação"),
  120,
  IF($M833 = 16 + N("Vendas"),
    110,
    IF($M833 = 15 + N("Jurídico"),
      100,
      IF(OR($M833 = 8, $M833 = 9, $M833 = 11) + N("Recursos humanos ou comercial ou comunicação e marketing"),
        80,
        0
      )
    )
  )
)
+
N("Adicionando pegadinha")
+
IF(AND($M833 = 16, $L833 = 9, $N833 = 11) + N("Se for de vendas, com mestrado, analista sênior"),
  IF($J833 = 5,
    100,
    0
  )
  +
  IF($H833 = "M",
    200,
    0
  ),
  0
)</f>
        <v>8080</v>
      </c>
    </row>
    <row r="834" spans="1:22" x14ac:dyDescent="0.2">
      <c r="A834" s="7" cm="1">
        <f t="array" aca="1" ref="A834" ca="1">INDEX(Companies!$A:$A,RANDBETWEEN(2,COUNTA(Companies!$A:$A)),1)</f>
        <v>2</v>
      </c>
      <c r="B834" s="5">
        <f t="shared" si="120"/>
        <v>833</v>
      </c>
      <c r="C834" s="6">
        <f t="shared" ca="1" si="121"/>
        <v>1</v>
      </c>
      <c r="D834" s="7">
        <f ca="1">IF($B834 = 1 + N("Presidente"),
    127,
    IF($B834 = 2 + N("Vice-Presidente"),
        72,
        IF($B834 = 3 + N("Secretária bilíngue"),
            13,
            RANDBETWEEN(5,COUNT(Name!$A:$A) + 1)
        )
    )
)</f>
        <v>323</v>
      </c>
      <c r="E834" s="7" t="str">
        <f ca="1" xml:space="preserve">
VLOOKUP(
  $D834,
  Name!$A:$B,
  2,
  FALSE
)
&amp; " " &amp;
IF($B834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Azeredo Oliveira</v>
      </c>
      <c r="F834" s="7">
        <v>2</v>
      </c>
      <c r="G834" s="7" t="str" cm="1">
        <f t="array" aca="1" ref="G834" ca="1">VLOOKUP(INDEX(States!$B:$B,RANDBETWEEN(2,COUNTA(States!$A:$A)),1),States!$B:$C,2,FALSE)</f>
        <v>Brangança</v>
      </c>
      <c r="H834" s="7" t="str">
        <f ca="1">VLOOKUP($D834,Name!$A:$C,3,FALSE)</f>
        <v>F</v>
      </c>
      <c r="I834" s="7" cm="1">
        <f t="array" aca="1" ref="I834" ca="1">INDEX('Marital status'!$A:$A,RANDBETWEEN(2,COUNTA('Marital status'!$A:$A)),1)</f>
        <v>5</v>
      </c>
      <c r="J834" s="7">
        <f t="shared" ca="1" si="122"/>
        <v>2</v>
      </c>
      <c r="K834" s="8">
        <f t="shared" ca="1" si="123"/>
        <v>23955</v>
      </c>
      <c r="L834" s="6">
        <f t="shared" ca="1" si="124"/>
        <v>4</v>
      </c>
      <c r="M834" s="7">
        <f ca="1" xml:space="preserve">
  IF(OR($N834 = 2, $N834 = 3, $N834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34" s="6">
        <f t="shared" ca="1" si="125"/>
        <v>6</v>
      </c>
      <c r="O834" s="7" t="str">
        <f ca="1">VLOOKUP($N834,Roles!$A:$B,2,FALSE)</f>
        <v>Intern</v>
      </c>
      <c r="P834" s="6" t="e">
        <f t="shared" ca="1" si="126"/>
        <v>#N/A</v>
      </c>
      <c r="Q834" s="8">
        <f ca="1" xml:space="preserve">
IF(
  OR(
    $N834=5,$N834=6,$N834=7,$N834=8,$N834=14
  ),
  36161,
  IF(
     (
      (TODAY() - $K834) / 365
     ) &lt; 19,
      TODAY(),
      RANDBETWEEN(36161,TODAY())
  )
)</f>
        <v>36161</v>
      </c>
      <c r="R834" s="6">
        <f ca="1">RANDBETWEEN(2,COUNTA('Recruitment source'!$A:$A))</f>
        <v>9</v>
      </c>
      <c r="S834" s="8" t="e">
        <f t="shared" ca="1" si="127"/>
        <v>#N/A</v>
      </c>
      <c r="T834" s="6" t="e">
        <f t="shared" ca="1" si="128"/>
        <v>#N/A</v>
      </c>
      <c r="U834" s="6">
        <f t="shared" ca="1" si="129"/>
        <v>2</v>
      </c>
      <c r="V834" s="1">
        <f ca="1" xml:space="preserve">
IF($N834 = 5 + N("Presidente"),
    27000,
    IF($N834 = 6 + N("Vice-presidente"),
        23000,
        IF(OR($N834 = 8, $N834= 13, $N834 = 12) + N("Secretária bilíngue ou coordenador ou especialista"),
            8000,
            IF($N834 = 7 + N("Diretor"),
                15000,
                IF($N834 = 14 + N("Gerente"),
                    12000,
                    IF($N834 = 9 + N("Estagiário"),
                        705,
                        IF($N834 = 10 + N("Trainee"),
                            805,
                            IF($N834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IF($L834 = 7,
  500,
  IF($L834 = 8,
    1000,
    IF($L834 = 9,
      1500,
      IF($L834 = 10,
        2000,
        0
      )
    )
  )
)
+
N("Adicional no salário por área")
+
IF($M834 = 14 + N("Tecnologia da Informação"),
  120,
  IF($M834 = 16 + N("Vendas"),
    110,
    IF($M834 = 15 + N("Jurídico"),
      100,
      IF(OR($M834 = 8, $M834 = 9, $M834 = 11) + N("Recursos humanos ou comercial ou comunicação e marketing"),
        80,
        0
      )
    )
  )
)
+
N("Adicionando pegadinha")
+
IF(AND($M834 = 16, $L834 = 9, $N834 = 11) + N("Se for de vendas, com mestrado, analista sênior"),
  IF($J834 = 5,
    100,
    0
  )
  +
  IF($H834 = "M",
    200,
    0
  ),
  0
)</f>
        <v>23000</v>
      </c>
    </row>
    <row r="835" spans="1:22" x14ac:dyDescent="0.2">
      <c r="A835" s="7" cm="1">
        <f t="array" aca="1" ref="A835" ca="1">INDEX(Companies!$A:$A,RANDBETWEEN(2,COUNTA(Companies!$A:$A)),1)</f>
        <v>2</v>
      </c>
      <c r="B835" s="5">
        <f t="shared" ref="B835:B898" si="130">ROW() - 1</f>
        <v>834</v>
      </c>
      <c r="C835" s="6">
        <f t="shared" ref="C835:C898" ca="1" si="131">IF(ISNA($S835),1,0)</f>
        <v>1</v>
      </c>
      <c r="D835" s="7">
        <f ca="1">IF($B835 = 1 + N("Presidente"),
    127,
    IF($B835 = 2 + N("Vice-Presidente"),
        72,
        IF($B835 = 3 + N("Secretária bilíngue"),
            13,
            RANDBETWEEN(5,COUNT(Name!$A:$A) + 1)
        )
    )
)</f>
        <v>235</v>
      </c>
      <c r="E835" s="7" t="str">
        <f ca="1" xml:space="preserve">
VLOOKUP(
  $D835,
  Name!$A:$B,
  2,
  FALSE
)
&amp; " " &amp;
IF($B835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Dantas Pedroso</v>
      </c>
      <c r="F835" s="7">
        <v>2</v>
      </c>
      <c r="G835" s="7" t="str" cm="1">
        <f t="array" aca="1" ref="G835" ca="1">VLOOKUP(INDEX(States!$B:$B,RANDBETWEEN(2,COUNTA(States!$A:$A)),1),States!$B:$C,2,FALSE)</f>
        <v>Viseu</v>
      </c>
      <c r="H835" s="7" t="str">
        <f ca="1">VLOOKUP($D835,Name!$A:$C,3,FALSE)</f>
        <v>M</v>
      </c>
      <c r="I835" s="7" cm="1">
        <f t="array" aca="1" ref="I835" ca="1">INDEX('Marital status'!$A:$A,RANDBETWEEN(2,COUNTA('Marital status'!$A:$A)),1)</f>
        <v>3</v>
      </c>
      <c r="J835" s="7">
        <f t="shared" ref="J835:J898" ca="1" si="132" xml:space="preserve">
IF(AND($N835 &gt;= 2, $N835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835" s="8">
        <f t="shared" ref="K835:K898" ca="1" si="133" xml:space="preserve">
IF($N835 = 5 + N("CEO"),
    TODAY() - 16340,
    IF($N835 = 8 + N("Secretary"),
        RANDBETWEEN(TODAY() - 12418.5, TODAY()-6574.5),
        IF(OR($N835 = 7, $N835 = 14),
            RANDBETWEEN(TODAY() - 16071, TODAY() - 8766),
            IF(OR($N835 = 13, $N835 = 12, $N835 = 11),
                RANDBETWEEN(TODAY() - 27393.75, TODAY() - 12783.75),
                RANDBETWEEN(TODAY() - 27393.75, TODAY()-10957.5)
            )
        )
    )
)</f>
        <v>34009</v>
      </c>
      <c r="L835" s="6">
        <f t="shared" ref="L835:L898" ca="1" si="134" xml:space="preserve">
IF(OR($N835 = 2, $N835 = 3) + N("Se for presidente ou vice-presidente"),
    7 + N("Doutor"),
    IF($N835 = 4 + N("Se for diretor"),
        RANDBETWEEN(5,7) + N("Graduate school or Master’s degree or Doctorate"),
        IF($N835 = 11 + N("Se for gerente"),
            RANDBETWEEN(4,6) + N("Undergraduate degree or Graduate school or Master’s degree"),
            IF(AND($N835 &gt;= 8, $N835 &lt;= 10) + N("If coordinator or specialist or analyst"),
                RANDBETWEEN(4,5),
                4
            )
        )
    )
)</f>
        <v>4</v>
      </c>
      <c r="M835" s="7">
        <f ca="1" xml:space="preserve">
  IF(OR($N835 = 2, $N835 = 3, $N835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835" s="6">
        <f t="shared" ref="N835:N898" ca="1" si="135" xml:space="preserve">
IF($B835 = 1 + N("Se matrícula for 1"),
  2 + N("Presidente"),
  IF($B835 = 2 + N("Se matrícula for 2"),
    3 + N("Vice-presidente"),
    IF($B835 = 3 + N("Se matrícula for 3"),
      5 + N("Secretária bilíngue"),
      IF(AND($B835 &gt;= 4, $B835 &lt;=14),
        4 + N("Diretor"),
        IF(AND($B835 &gt;= 15, $B835 &lt;= 25),
          11 + N("Manager"),
          IF(AND($B835 &gt;= 26, $B835 &lt;= 36),
            10 + N("Coordinador"),
            IF(AND($B835 &gt;= 37, $B835 &lt;= 47),
              9 + N("Especialista"),
                IF(MOD($B835,2) = 0,
                  8 + N("Analista"),
                  RANDBETWEEN(6,7) + N("Estagiário ou Trainee")
                )
            )
          )
        )
      )
    )
  )
)</f>
        <v>8</v>
      </c>
      <c r="O835" s="7" t="str">
        <f ca="1">VLOOKUP($N835,Roles!$A:$B,2,FALSE)</f>
        <v>Analyst</v>
      </c>
      <c r="P835" s="6">
        <f t="shared" ref="P835:P898" ca="1" si="136" xml:space="preserve">
IF($N835 =8 + N("Analyst"),
    RANDBETWEEN(2, 4) + N("Jr, Pleno, Sr"),
    NA()
)</f>
        <v>2</v>
      </c>
      <c r="Q835" s="8">
        <f ca="1" xml:space="preserve">
IF(
  OR(
    $N835=5,$N835=6,$N835=7,$N835=8,$N835=14
  ),
  36161,
  IF(
     (
      (TODAY() - $K835) / 365
     ) &lt; 19,
      TODAY(),
      RANDBETWEEN(36161,TODAY())
  )
)</f>
        <v>36161</v>
      </c>
      <c r="R835" s="6">
        <f ca="1">RANDBETWEEN(2,COUNTA('Recruitment source'!$A:$A))</f>
        <v>8</v>
      </c>
      <c r="S835" s="8" t="e">
        <f t="shared" ref="S835:S898" ca="1" si="137" xml:space="preserve">
IF(MOD(
     ROW(),111
   )=0,
   RANDBETWEEN($Q835 + 1,TODAY() - 1),NA()
)</f>
        <v>#N/A</v>
      </c>
      <c r="T835" s="6" t="e">
        <f t="shared" ref="T835:T898" ca="1" si="138" xml:space="preserve">
IF(
  ISNA(S835),
  NA(),
  RANDBETWEEN(2,IF($H835="F",10,9))
)</f>
        <v>#N/A</v>
      </c>
      <c r="U835" s="6">
        <f t="shared" ref="U835:U898" ca="1" si="139" xml:space="preserve">
IF(
 ISNA($S835),
 IF(
   $N835 = 2,
   5,
   IF(
     OR($N835=3,$N835=4,$N835=5),
     RANDBETWEEN(4,5),
     IF(
       OR($N835=11,$N835=12),
       RANDBETWEEN(3,5),
       RANDBETWEEN(2,5)
     )
   )
 ),
 RANDBETWEEN(1,3)
)</f>
        <v>3</v>
      </c>
      <c r="V835" s="1">
        <f ca="1" xml:space="preserve">
IF($N835 = 5 + N("Presidente"),
    27000,
    IF($N835 = 6 + N("Vice-presidente"),
        23000,
        IF(OR($N835 = 8, $N835= 13, $N835 = 12) + N("Secretária bilíngue ou coordenador ou especialista"),
            8000,
            IF($N835 = 7 + N("Diretor"),
                15000,
                IF($N835 = 14 + N("Gerente"),
                    12000,
                    IF($N835 = 9 + N("Estagiário"),
                        705,
                        IF($N835 = 10 + N("Trainee"),
                            805,
                            IF($N835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IF($L835 = 7,
  500,
  IF($L835 = 8,
    1000,
    IF($L835 = 9,
      1500,
      IF($L835 = 10,
        2000,
        0
      )
    )
  )
)
+
N("Adicional no salário por área")
+
IF($M835 = 14 + N("Tecnologia da Informação"),
  120,
  IF($M835 = 16 + N("Vendas"),
    110,
    IF($M835 = 15 + N("Jurídico"),
      100,
      IF(OR($M835 = 8, $M835 = 9, $M835 = 11) + N("Recursos humanos ou comercial ou comunicação e marketing"),
        80,
        0
      )
    )
  )
)
+
N("Adicionando pegadinha")
+
IF(AND($M835 = 16, $L835 = 9, $N835 = 11) + N("Se for de vendas, com mestrado, analista sênior"),
  IF($J835 = 5,
    100,
    0
  )
  +
  IF($H835 = "M",
    200,
    0
  ),
  0
)</f>
        <v>8080</v>
      </c>
    </row>
    <row r="836" spans="1:22" x14ac:dyDescent="0.2">
      <c r="A836" s="7" cm="1">
        <f t="array" aca="1" ref="A836" ca="1">INDEX(Companies!$A:$A,RANDBETWEEN(2,COUNTA(Companies!$A:$A)),1)</f>
        <v>2</v>
      </c>
      <c r="B836" s="5">
        <f t="shared" si="130"/>
        <v>835</v>
      </c>
      <c r="C836" s="6">
        <f t="shared" ca="1" si="131"/>
        <v>1</v>
      </c>
      <c r="D836" s="7">
        <f ca="1">IF($B836 = 1 + N("Presidente"),
    127,
    IF($B836 = 2 + N("Vice-Presidente"),
        72,
        IF($B836 = 3 + N("Secretária bilíngue"),
            13,
            RANDBETWEEN(5,COUNT(Name!$A:$A) + 1)
        )
    )
)</f>
        <v>346</v>
      </c>
      <c r="E836" s="7" t="str">
        <f ca="1" xml:space="preserve">
VLOOKUP(
  $D836,
  Name!$A:$B,
  2,
  FALSE
)
&amp; " " &amp;
IF($B836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Leone Bandeira</v>
      </c>
      <c r="F836" s="7">
        <v>2</v>
      </c>
      <c r="G836" s="7" t="str" cm="1">
        <f t="array" aca="1" ref="G836" ca="1">VLOOKUP(INDEX(States!$B:$B,RANDBETWEEN(2,COUNTA(States!$A:$A)),1),States!$B:$C,2,FALSE)</f>
        <v>Madeira</v>
      </c>
      <c r="H836" s="7" t="str">
        <f ca="1">VLOOKUP($D836,Name!$A:$C,3,FALSE)</f>
        <v>M</v>
      </c>
      <c r="I836" s="7" cm="1">
        <f t="array" aca="1" ref="I836" ca="1">INDEX('Marital status'!$A:$A,RANDBETWEEN(2,COUNTA('Marital status'!$A:$A)),1)</f>
        <v>6</v>
      </c>
      <c r="J836" s="7">
        <f t="shared" ca="1" si="132"/>
        <v>5</v>
      </c>
      <c r="K836" s="8">
        <f t="shared" ca="1" si="133"/>
        <v>30859</v>
      </c>
      <c r="L836" s="6">
        <f t="shared" ca="1" si="134"/>
        <v>4</v>
      </c>
      <c r="M836" s="7">
        <f ca="1" xml:space="preserve">
  IF(OR($N836 = 2, $N836 = 3, $N836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836" s="6">
        <f t="shared" ca="1" si="135"/>
        <v>7</v>
      </c>
      <c r="O836" s="7" t="str">
        <f ca="1">VLOOKUP($N836,Roles!$A:$B,2,FALSE)</f>
        <v>Trainee</v>
      </c>
      <c r="P836" s="6" t="e">
        <f t="shared" ca="1" si="136"/>
        <v>#N/A</v>
      </c>
      <c r="Q836" s="8">
        <f ca="1" xml:space="preserve">
IF(
  OR(
    $N836=5,$N836=6,$N836=7,$N836=8,$N836=14
  ),
  36161,
  IF(
     (
      (TODAY() - $K836) / 365
     ) &lt; 19,
      TODAY(),
      RANDBETWEEN(36161,TODAY())
  )
)</f>
        <v>36161</v>
      </c>
      <c r="R836" s="6">
        <f ca="1">RANDBETWEEN(2,COUNTA('Recruitment source'!$A:$A))</f>
        <v>12</v>
      </c>
      <c r="S836" s="8" t="e">
        <f t="shared" ca="1" si="137"/>
        <v>#N/A</v>
      </c>
      <c r="T836" s="6" t="e">
        <f t="shared" ca="1" si="138"/>
        <v>#N/A</v>
      </c>
      <c r="U836" s="6">
        <f t="shared" ca="1" si="139"/>
        <v>3</v>
      </c>
      <c r="V836" s="1">
        <f ca="1" xml:space="preserve">
IF($N836 = 5 + N("Presidente"),
    27000,
    IF($N836 = 6 + N("Vice-presidente"),
        23000,
        IF(OR($N836 = 8, $N836= 13, $N836 = 12) + N("Secretária bilíngue ou coordenador ou especialista"),
            8000,
            IF($N836 = 7 + N("Diretor"),
                15000,
                IF($N836 = 14 + N("Gerente"),
                    12000,
                    IF($N836 = 9 + N("Estagiário"),
                        705,
                        IF($N836 = 10 + N("Trainee"),
                            805,
                            IF($N836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IF($L836 = 7,
  500,
  IF($L836 = 8,
    1000,
    IF($L836 = 9,
      1500,
      IF($L836 = 10,
        2000,
        0
      )
    )
  )
)
+
N("Adicional no salário por área")
+
IF($M836 = 14 + N("Tecnologia da Informação"),
  120,
  IF($M836 = 16 + N("Vendas"),
    110,
    IF($M836 = 15 + N("Jurídico"),
      100,
      IF(OR($M836 = 8, $M836 = 9, $M836 = 11) + N("Recursos humanos ou comercial ou comunicação e marketing"),
        80,
        0
      )
    )
  )
)
+
N("Adicionando pegadinha")
+
IF(AND($M836 = 16, $L836 = 9, $N836 = 11) + N("Se for de vendas, com mestrado, analista sênior"),
  IF($J836 = 5,
    100,
    0
  )
  +
  IF($H836 = "M",
    200,
    0
  ),
  0
)</f>
        <v>15000</v>
      </c>
    </row>
    <row r="837" spans="1:22" x14ac:dyDescent="0.2">
      <c r="A837" s="7" cm="1">
        <f t="array" aca="1" ref="A837" ca="1">INDEX(Companies!$A:$A,RANDBETWEEN(2,COUNTA(Companies!$A:$A)),1)</f>
        <v>2</v>
      </c>
      <c r="B837" s="5">
        <f t="shared" si="130"/>
        <v>836</v>
      </c>
      <c r="C837" s="6">
        <f t="shared" ca="1" si="131"/>
        <v>1</v>
      </c>
      <c r="D837" s="7">
        <f ca="1">IF($B837 = 1 + N("Presidente"),
    127,
    IF($B837 = 2 + N("Vice-Presidente"),
        72,
        IF($B837 = 3 + N("Secretária bilíngue"),
            13,
            RANDBETWEEN(5,COUNT(Name!$A:$A) + 1)
        )
    )
)</f>
        <v>50</v>
      </c>
      <c r="E837" s="7" t="str">
        <f ca="1" xml:space="preserve">
VLOOKUP(
  $D837,
  Name!$A:$B,
  2,
  FALSE
)
&amp; " " &amp;
IF($B837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Morais Reis</v>
      </c>
      <c r="F837" s="7">
        <v>2</v>
      </c>
      <c r="G837" s="7" t="str" cm="1">
        <f t="array" aca="1" ref="G837" ca="1">VLOOKUP(INDEX(States!$B:$B,RANDBETWEEN(2,COUNTA(States!$A:$A)),1),States!$B:$C,2,FALSE)</f>
        <v xml:space="preserve"> Setúbal </v>
      </c>
      <c r="H837" s="7" t="str">
        <f ca="1">VLOOKUP($D837,Name!$A:$C,3,FALSE)</f>
        <v>F</v>
      </c>
      <c r="I837" s="7" cm="1">
        <f t="array" aca="1" ref="I837" ca="1">INDEX('Marital status'!$A:$A,RANDBETWEEN(2,COUNTA('Marital status'!$A:$A)),1)</f>
        <v>2</v>
      </c>
      <c r="J837" s="7">
        <f t="shared" ca="1" si="132"/>
        <v>2</v>
      </c>
      <c r="K837" s="8">
        <f t="shared" ca="1" si="133"/>
        <v>38125</v>
      </c>
      <c r="L837" s="6">
        <f t="shared" ca="1" si="134"/>
        <v>4</v>
      </c>
      <c r="M837" s="7">
        <f ca="1" xml:space="preserve">
  IF(OR($N837 = 2, $N837 = 3, $N837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37" s="6">
        <f t="shared" ca="1" si="135"/>
        <v>8</v>
      </c>
      <c r="O837" s="7" t="str">
        <f ca="1">VLOOKUP($N837,Roles!$A:$B,2,FALSE)</f>
        <v>Analyst</v>
      </c>
      <c r="P837" s="6">
        <f t="shared" ca="1" si="136"/>
        <v>4</v>
      </c>
      <c r="Q837" s="8">
        <f ca="1" xml:space="preserve">
IF(
  OR(
    $N837=5,$N837=6,$N837=7,$N837=8,$N837=14
  ),
  36161,
  IF(
     (
      (TODAY() - $K837) / 365
     ) &lt; 19,
      TODAY(),
      RANDBETWEEN(36161,TODAY())
  )
)</f>
        <v>36161</v>
      </c>
      <c r="R837" s="6">
        <f ca="1">RANDBETWEEN(2,COUNTA('Recruitment source'!$A:$A))</f>
        <v>12</v>
      </c>
      <c r="S837" s="8" t="e">
        <f t="shared" ca="1" si="137"/>
        <v>#N/A</v>
      </c>
      <c r="T837" s="6" t="e">
        <f t="shared" ca="1" si="138"/>
        <v>#N/A</v>
      </c>
      <c r="U837" s="6">
        <f t="shared" ca="1" si="139"/>
        <v>3</v>
      </c>
      <c r="V837" s="1">
        <f ca="1" xml:space="preserve">
IF($N837 = 5 + N("Presidente"),
    27000,
    IF($N837 = 6 + N("Vice-presidente"),
        23000,
        IF(OR($N837 = 8, $N837= 13, $N837 = 12) + N("Secretária bilíngue ou coordenador ou especialista"),
            8000,
            IF($N837 = 7 + N("Diretor"),
                15000,
                IF($N837 = 14 + N("Gerente"),
                    12000,
                    IF($N837 = 9 + N("Estagiário"),
                        705,
                        IF($N837 = 10 + N("Trainee"),
                            805,
                            IF($N837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IF($L837 = 7,
  500,
  IF($L837 = 8,
    1000,
    IF($L837 = 9,
      1500,
      IF($L837 = 10,
        2000,
        0
      )
    )
  )
)
+
N("Adicional no salário por área")
+
IF($M837 = 14 + N("Tecnologia da Informação"),
  120,
  IF($M837 = 16 + N("Vendas"),
    110,
    IF($M837 = 15 + N("Jurídico"),
      100,
      IF(OR($M837 = 8, $M837 = 9, $M837 = 11) + N("Recursos humanos ou comercial ou comunicação e marketing"),
        80,
        0
      )
    )
  )
)
+
N("Adicionando pegadinha")
+
IF(AND($M837 = 16, $L837 = 9, $N837 = 11) + N("Se for de vendas, com mestrado, analista sênior"),
  IF($J837 = 5,
    100,
    0
  )
  +
  IF($H837 = "M",
    200,
    0
  ),
  0
)</f>
        <v>8080</v>
      </c>
    </row>
    <row r="838" spans="1:22" x14ac:dyDescent="0.2">
      <c r="A838" s="7" cm="1">
        <f t="array" aca="1" ref="A838" ca="1">INDEX(Companies!$A:$A,RANDBETWEEN(2,COUNTA(Companies!$A:$A)),1)</f>
        <v>2</v>
      </c>
      <c r="B838" s="5">
        <f t="shared" si="130"/>
        <v>837</v>
      </c>
      <c r="C838" s="6">
        <f t="shared" ca="1" si="131"/>
        <v>1</v>
      </c>
      <c r="D838" s="7">
        <f ca="1">IF($B838 = 1 + N("Presidente"),
    127,
    IF($B838 = 2 + N("Vice-Presidente"),
        72,
        IF($B838 = 3 + N("Secretária bilíngue"),
            13,
            RANDBETWEEN(5,COUNT(Name!$A:$A) + 1)
        )
    )
)</f>
        <v>297</v>
      </c>
      <c r="E838" s="7" t="str">
        <f ca="1" xml:space="preserve">
VLOOKUP(
  $D838,
  Name!$A:$B,
  2,
  FALSE
)
&amp; " " &amp;
IF($B838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Alencar Moreira</v>
      </c>
      <c r="F838" s="7">
        <v>2</v>
      </c>
      <c r="G838" s="7" t="str" cm="1">
        <f t="array" aca="1" ref="G838" ca="1">VLOOKUP(INDEX(States!$B:$B,RANDBETWEEN(2,COUNTA(States!$A:$A)),1),States!$B:$C,2,FALSE)</f>
        <v>Leiria</v>
      </c>
      <c r="H838" s="7" t="str">
        <f ca="1">VLOOKUP($D838,Name!$A:$C,3,FALSE)</f>
        <v>M</v>
      </c>
      <c r="I838" s="7" cm="1">
        <f t="array" aca="1" ref="I838" ca="1">INDEX('Marital status'!$A:$A,RANDBETWEEN(2,COUNTA('Marital status'!$A:$A)),1)</f>
        <v>5</v>
      </c>
      <c r="J838" s="7">
        <f t="shared" ca="1" si="132"/>
        <v>2</v>
      </c>
      <c r="K838" s="8">
        <f t="shared" ca="1" si="133"/>
        <v>30108</v>
      </c>
      <c r="L838" s="6">
        <f t="shared" ca="1" si="134"/>
        <v>4</v>
      </c>
      <c r="M838" s="7">
        <f ca="1" xml:space="preserve">
  IF(OR($N838 = 2, $N838 = 3, $N838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38" s="6">
        <f t="shared" ca="1" si="135"/>
        <v>6</v>
      </c>
      <c r="O838" s="7" t="str">
        <f ca="1">VLOOKUP($N838,Roles!$A:$B,2,FALSE)</f>
        <v>Intern</v>
      </c>
      <c r="P838" s="6" t="e">
        <f t="shared" ca="1" si="136"/>
        <v>#N/A</v>
      </c>
      <c r="Q838" s="8">
        <f ca="1" xml:space="preserve">
IF(
  OR(
    $N838=5,$N838=6,$N838=7,$N838=8,$N838=14
  ),
  36161,
  IF(
     (
      (TODAY() - $K838) / 365
     ) &lt; 19,
      TODAY(),
      RANDBETWEEN(36161,TODAY())
  )
)</f>
        <v>36161</v>
      </c>
      <c r="R838" s="6">
        <f ca="1">RANDBETWEEN(2,COUNTA('Recruitment source'!$A:$A))</f>
        <v>2</v>
      </c>
      <c r="S838" s="8" t="e">
        <f t="shared" ca="1" si="137"/>
        <v>#N/A</v>
      </c>
      <c r="T838" s="6" t="e">
        <f t="shared" ca="1" si="138"/>
        <v>#N/A</v>
      </c>
      <c r="U838" s="6">
        <f t="shared" ca="1" si="139"/>
        <v>5</v>
      </c>
      <c r="V838" s="1">
        <f ca="1" xml:space="preserve">
IF($N838 = 5 + N("Presidente"),
    27000,
    IF($N838 = 6 + N("Vice-presidente"),
        23000,
        IF(OR($N838 = 8, $N838= 13, $N838 = 12) + N("Secretária bilíngue ou coordenador ou especialista"),
            8000,
            IF($N838 = 7 + N("Diretor"),
                15000,
                IF($N838 = 14 + N("Gerente"),
                    12000,
                    IF($N838 = 9 + N("Estagiário"),
                        705,
                        IF($N838 = 10 + N("Trainee"),
                            805,
                            IF($N838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IF($L838 = 7,
  500,
  IF($L838 = 8,
    1000,
    IF($L838 = 9,
      1500,
      IF($L838 = 10,
        2000,
        0
      )
    )
  )
)
+
N("Adicional no salário por área")
+
IF($M838 = 14 + N("Tecnologia da Informação"),
  120,
  IF($M838 = 16 + N("Vendas"),
    110,
    IF($M838 = 15 + N("Jurídico"),
      100,
      IF(OR($M838 = 8, $M838 = 9, $M838 = 11) + N("Recursos humanos ou comercial ou comunicação e marketing"),
        80,
        0
      )
    )
  )
)
+
N("Adicionando pegadinha")
+
IF(AND($M838 = 16, $L838 = 9, $N838 = 11) + N("Se for de vendas, com mestrado, analista sênior"),
  IF($J838 = 5,
    100,
    0
  )
  +
  IF($H838 = "M",
    200,
    0
  ),
  0
)</f>
        <v>23080</v>
      </c>
    </row>
    <row r="839" spans="1:22" x14ac:dyDescent="0.2">
      <c r="A839" s="7" cm="1">
        <f t="array" aca="1" ref="A839" ca="1">INDEX(Companies!$A:$A,RANDBETWEEN(2,COUNTA(Companies!$A:$A)),1)</f>
        <v>2</v>
      </c>
      <c r="B839" s="5">
        <f t="shared" si="130"/>
        <v>838</v>
      </c>
      <c r="C839" s="6">
        <f t="shared" ca="1" si="131"/>
        <v>1</v>
      </c>
      <c r="D839" s="7">
        <f ca="1">IF($B839 = 1 + N("Presidente"),
    127,
    IF($B839 = 2 + N("Vice-Presidente"),
        72,
        IF($B839 = 3 + N("Secretária bilíngue"),
            13,
            RANDBETWEEN(5,COUNT(Name!$A:$A) + 1)
        )
    )
)</f>
        <v>287</v>
      </c>
      <c r="E839" s="7" t="str">
        <f ca="1" xml:space="preserve">
VLOOKUP(
  $D839,
  Name!$A:$B,
  2,
  FALSE
)
&amp; " " &amp;
IF($B839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Caminha Evangelista</v>
      </c>
      <c r="F839" s="7">
        <v>2</v>
      </c>
      <c r="G839" s="7" t="str" cm="1">
        <f t="array" aca="1" ref="G839" ca="1">VLOOKUP(INDEX(States!$B:$B,RANDBETWEEN(2,COUNTA(States!$A:$A)),1),States!$B:$C,2,FALSE)</f>
        <v xml:space="preserve"> ÉVORA</v>
      </c>
      <c r="H839" s="7" t="str">
        <f ca="1">VLOOKUP($D839,Name!$A:$C,3,FALSE)</f>
        <v>M</v>
      </c>
      <c r="I839" s="7" cm="1">
        <f t="array" aca="1" ref="I839" ca="1">INDEX('Marital status'!$A:$A,RANDBETWEEN(2,COUNTA('Marital status'!$A:$A)),1)</f>
        <v>2</v>
      </c>
      <c r="J839" s="7">
        <f t="shared" ca="1" si="132"/>
        <v>2</v>
      </c>
      <c r="K839" s="8">
        <f t="shared" ca="1" si="133"/>
        <v>35372</v>
      </c>
      <c r="L839" s="6">
        <f t="shared" ca="1" si="134"/>
        <v>5</v>
      </c>
      <c r="M839" s="7">
        <f ca="1" xml:space="preserve">
  IF(OR($N839 = 2, $N839 = 3, $N839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39" s="6">
        <f t="shared" ca="1" si="135"/>
        <v>8</v>
      </c>
      <c r="O839" s="7" t="str">
        <f ca="1">VLOOKUP($N839,Roles!$A:$B,2,FALSE)</f>
        <v>Analyst</v>
      </c>
      <c r="P839" s="6">
        <f t="shared" ca="1" si="136"/>
        <v>2</v>
      </c>
      <c r="Q839" s="8">
        <f ca="1" xml:space="preserve">
IF(
  OR(
    $N839=5,$N839=6,$N839=7,$N839=8,$N839=14
  ),
  36161,
  IF(
     (
      (TODAY() - $K839) / 365
     ) &lt; 19,
      TODAY(),
      RANDBETWEEN(36161,TODAY())
  )
)</f>
        <v>36161</v>
      </c>
      <c r="R839" s="6">
        <f ca="1">RANDBETWEEN(2,COUNTA('Recruitment source'!$A:$A))</f>
        <v>11</v>
      </c>
      <c r="S839" s="8" t="e">
        <f t="shared" ca="1" si="137"/>
        <v>#N/A</v>
      </c>
      <c r="T839" s="6" t="e">
        <f t="shared" ca="1" si="138"/>
        <v>#N/A</v>
      </c>
      <c r="U839" s="6">
        <f t="shared" ca="1" si="139"/>
        <v>3</v>
      </c>
      <c r="V839" s="1">
        <f ca="1" xml:space="preserve">
IF($N839 = 5 + N("Presidente"),
    27000,
    IF($N839 = 6 + N("Vice-presidente"),
        23000,
        IF(OR($N839 = 8, $N839= 13, $N839 = 12) + N("Secretária bilíngue ou coordenador ou especialista"),
            8000,
            IF($N839 = 7 + N("Diretor"),
                15000,
                IF($N839 = 14 + N("Gerente"),
                    12000,
                    IF($N839 = 9 + N("Estagiário"),
                        705,
                        IF($N839 = 10 + N("Trainee"),
                            805,
                            IF($N839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IF($L839 = 7,
  500,
  IF($L839 = 8,
    1000,
    IF($L839 = 9,
      1500,
      IF($L839 = 10,
        2000,
        0
      )
    )
  )
)
+
N("Adicional no salário por área")
+
IF($M839 = 14 + N("Tecnologia da Informação"),
  120,
  IF($M839 = 16 + N("Vendas"),
    110,
    IF($M839 = 15 + N("Jurídico"),
      100,
      IF(OR($M839 = 8, $M839 = 9, $M839 = 11) + N("Recursos humanos ou comercial ou comunicação e marketing"),
        80,
        0
      )
    )
  )
)
+
N("Adicionando pegadinha")
+
IF(AND($M839 = 16, $L839 = 9, $N839 = 11) + N("Se for de vendas, com mestrado, analista sênior"),
  IF($J839 = 5,
    100,
    0
  )
  +
  IF($H839 = "M",
    200,
    0
  ),
  0
)</f>
        <v>8000</v>
      </c>
    </row>
    <row r="840" spans="1:22" x14ac:dyDescent="0.2">
      <c r="A840" s="7" cm="1">
        <f t="array" aca="1" ref="A840" ca="1">INDEX(Companies!$A:$A,RANDBETWEEN(2,COUNTA(Companies!$A:$A)),1)</f>
        <v>2</v>
      </c>
      <c r="B840" s="5">
        <f t="shared" si="130"/>
        <v>839</v>
      </c>
      <c r="C840" s="6">
        <f t="shared" ca="1" si="131"/>
        <v>1</v>
      </c>
      <c r="D840" s="7">
        <f ca="1">IF($B840 = 1 + N("Presidente"),
    127,
    IF($B840 = 2 + N("Vice-Presidente"),
        72,
        IF($B840 = 3 + N("Secretária bilíngue"),
            13,
            RANDBETWEEN(5,COUNT(Name!$A:$A) + 1)
        )
    )
)</f>
        <v>311</v>
      </c>
      <c r="E840" s="7" t="str">
        <f ca="1" xml:space="preserve">
VLOOKUP(
  $D840,
  Name!$A:$B,
  2,
  FALSE
)
&amp; " " &amp;
IF($B840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Araújo Martins</v>
      </c>
      <c r="F840" s="7">
        <v>2</v>
      </c>
      <c r="G840" s="7" t="str" cm="1">
        <f t="array" aca="1" ref="G840" ca="1">VLOOKUP(INDEX(States!$B:$B,RANDBETWEEN(2,COUNTA(States!$A:$A)),1),States!$B:$C,2,FALSE)</f>
        <v>Madeira</v>
      </c>
      <c r="H840" s="7" t="str">
        <f ca="1">VLOOKUP($D840,Name!$A:$C,3,FALSE)</f>
        <v>F</v>
      </c>
      <c r="I840" s="7" cm="1">
        <f t="array" aca="1" ref="I840" ca="1">INDEX('Marital status'!$A:$A,RANDBETWEEN(2,COUNTA('Marital status'!$A:$A)),1)</f>
        <v>4</v>
      </c>
      <c r="J840" s="7">
        <f t="shared" ca="1" si="132"/>
        <v>3</v>
      </c>
      <c r="K840" s="8">
        <f t="shared" ca="1" si="133"/>
        <v>34255</v>
      </c>
      <c r="L840" s="6">
        <f t="shared" ca="1" si="134"/>
        <v>4</v>
      </c>
      <c r="M840" s="7">
        <f ca="1" xml:space="preserve">
  IF(OR($N840 = 2, $N840 = 3, $N840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840" s="6">
        <f t="shared" ca="1" si="135"/>
        <v>7</v>
      </c>
      <c r="O840" s="7" t="str">
        <f ca="1">VLOOKUP($N840,Roles!$A:$B,2,FALSE)</f>
        <v>Trainee</v>
      </c>
      <c r="P840" s="6" t="e">
        <f t="shared" ca="1" si="136"/>
        <v>#N/A</v>
      </c>
      <c r="Q840" s="8">
        <f ca="1" xml:space="preserve">
IF(
  OR(
    $N840=5,$N840=6,$N840=7,$N840=8,$N840=14
  ),
  36161,
  IF(
     (
      (TODAY() - $K840) / 365
     ) &lt; 19,
      TODAY(),
      RANDBETWEEN(36161,TODAY())
  )
)</f>
        <v>36161</v>
      </c>
      <c r="R840" s="6">
        <f ca="1">RANDBETWEEN(2,COUNTA('Recruitment source'!$A:$A))</f>
        <v>3</v>
      </c>
      <c r="S840" s="8" t="e">
        <f t="shared" ca="1" si="137"/>
        <v>#N/A</v>
      </c>
      <c r="T840" s="6" t="e">
        <f t="shared" ca="1" si="138"/>
        <v>#N/A</v>
      </c>
      <c r="U840" s="6">
        <f t="shared" ca="1" si="139"/>
        <v>5</v>
      </c>
      <c r="V840" s="1">
        <f ca="1" xml:space="preserve">
IF($N840 = 5 + N("Presidente"),
    27000,
    IF($N840 = 6 + N("Vice-presidente"),
        23000,
        IF(OR($N840 = 8, $N840= 13, $N840 = 12) + N("Secretária bilíngue ou coordenador ou especialista"),
            8000,
            IF($N840 = 7 + N("Diretor"),
                15000,
                IF($N840 = 14 + N("Gerente"),
                    12000,
                    IF($N840 = 9 + N("Estagiário"),
                        705,
                        IF($N840 = 10 + N("Trainee"),
                            805,
                            IF($N840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IF($L840 = 7,
  500,
  IF($L840 = 8,
    1000,
    IF($L840 = 9,
      1500,
      IF($L840 = 10,
        2000,
        0
      )
    )
  )
)
+
N("Adicional no salário por área")
+
IF($M840 = 14 + N("Tecnologia da Informação"),
  120,
  IF($M840 = 16 + N("Vendas"),
    110,
    IF($M840 = 15 + N("Jurídico"),
      100,
      IF(OR($M840 = 8, $M840 = 9, $M840 = 11) + N("Recursos humanos ou comercial ou comunicação e marketing"),
        80,
        0
      )
    )
  )
)
+
N("Adicionando pegadinha")
+
IF(AND($M840 = 16, $L840 = 9, $N840 = 11) + N("Se for de vendas, com mestrado, analista sênior"),
  IF($J840 = 5,
    100,
    0
  )
  +
  IF($H840 = "M",
    200,
    0
  ),
  0
)</f>
        <v>15000</v>
      </c>
    </row>
    <row r="841" spans="1:22" x14ac:dyDescent="0.2">
      <c r="A841" s="7" cm="1">
        <f t="array" aca="1" ref="A841" ca="1">INDEX(Companies!$A:$A,RANDBETWEEN(2,COUNTA(Companies!$A:$A)),1)</f>
        <v>2</v>
      </c>
      <c r="B841" s="5">
        <f t="shared" si="130"/>
        <v>840</v>
      </c>
      <c r="C841" s="6">
        <f t="shared" ca="1" si="131"/>
        <v>1</v>
      </c>
      <c r="D841" s="7">
        <f ca="1">IF($B841 = 1 + N("Presidente"),
    127,
    IF($B841 = 2 + N("Vice-Presidente"),
        72,
        IF($B841 = 3 + N("Secretária bilíngue"),
            13,
            RANDBETWEEN(5,COUNT(Name!$A:$A) + 1)
        )
    )
)</f>
        <v>54</v>
      </c>
      <c r="E841" s="7" t="str">
        <f ca="1" xml:space="preserve">
VLOOKUP(
  $D841,
  Name!$A:$B,
  2,
  FALSE
)
&amp; " " &amp;
IF($B841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Leite Ildelfonso</v>
      </c>
      <c r="F841" s="7">
        <v>2</v>
      </c>
      <c r="G841" s="7" t="str" cm="1">
        <f t="array" aca="1" ref="G841" ca="1">VLOOKUP(INDEX(States!$B:$B,RANDBETWEEN(2,COUNTA(States!$A:$A)),1),States!$B:$C,2,FALSE)</f>
        <v>Madeira</v>
      </c>
      <c r="H841" s="7" t="str">
        <f ca="1">VLOOKUP($D841,Name!$A:$C,3,FALSE)</f>
        <v>F</v>
      </c>
      <c r="I841" s="7" cm="1">
        <f t="array" aca="1" ref="I841" ca="1">INDEX('Marital status'!$A:$A,RANDBETWEEN(2,COUNTA('Marital status'!$A:$A)),1)</f>
        <v>5</v>
      </c>
      <c r="J841" s="7">
        <f t="shared" ca="1" si="132"/>
        <v>2</v>
      </c>
      <c r="K841" s="8">
        <f t="shared" ca="1" si="133"/>
        <v>35663</v>
      </c>
      <c r="L841" s="6">
        <f t="shared" ca="1" si="134"/>
        <v>5</v>
      </c>
      <c r="M841" s="7">
        <f ca="1" xml:space="preserve">
  IF(OR($N841 = 2, $N841 = 3, $N841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841" s="6">
        <f t="shared" ca="1" si="135"/>
        <v>8</v>
      </c>
      <c r="O841" s="7" t="str">
        <f ca="1">VLOOKUP($N841,Roles!$A:$B,2,FALSE)</f>
        <v>Analyst</v>
      </c>
      <c r="P841" s="6">
        <f t="shared" ca="1" si="136"/>
        <v>2</v>
      </c>
      <c r="Q841" s="8">
        <f ca="1" xml:space="preserve">
IF(
  OR(
    $N841=5,$N841=6,$N841=7,$N841=8,$N841=14
  ),
  36161,
  IF(
     (
      (TODAY() - $K841) / 365
     ) &lt; 19,
      TODAY(),
      RANDBETWEEN(36161,TODAY())
  )
)</f>
        <v>36161</v>
      </c>
      <c r="R841" s="6">
        <f ca="1">RANDBETWEEN(2,COUNTA('Recruitment source'!$A:$A))</f>
        <v>7</v>
      </c>
      <c r="S841" s="8" t="e">
        <f t="shared" ca="1" si="137"/>
        <v>#N/A</v>
      </c>
      <c r="T841" s="6" t="e">
        <f t="shared" ca="1" si="138"/>
        <v>#N/A</v>
      </c>
      <c r="U841" s="6">
        <f t="shared" ca="1" si="139"/>
        <v>3</v>
      </c>
      <c r="V841" s="1">
        <f ca="1" xml:space="preserve">
IF($N841 = 5 + N("Presidente"),
    27000,
    IF($N841 = 6 + N("Vice-presidente"),
        23000,
        IF(OR($N841 = 8, $N841= 13, $N841 = 12) + N("Secretária bilíngue ou coordenador ou especialista"),
            8000,
            IF($N841 = 7 + N("Diretor"),
                15000,
                IF($N841 = 14 + N("Gerente"),
                    12000,
                    IF($N841 = 9 + N("Estagiário"),
                        705,
                        IF($N841 = 10 + N("Trainee"),
                            805,
                            IF($N841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IF($L841 = 7,
  500,
  IF($L841 = 8,
    1000,
    IF($L841 = 9,
      1500,
      IF($L841 = 10,
        2000,
        0
      )
    )
  )
)
+
N("Adicional no salário por área")
+
IF($M841 = 14 + N("Tecnologia da Informação"),
  120,
  IF($M841 = 16 + N("Vendas"),
    110,
    IF($M841 = 15 + N("Jurídico"),
      100,
      IF(OR($M841 = 8, $M841 = 9, $M841 = 11) + N("Recursos humanos ou comercial ou comunicação e marketing"),
        80,
        0
      )
    )
  )
)
+
N("Adicionando pegadinha")
+
IF(AND($M841 = 16, $L841 = 9, $N841 = 11) + N("Se for de vendas, com mestrado, analista sênior"),
  IF($J841 = 5,
    100,
    0
  )
  +
  IF($H841 = "M",
    200,
    0
  ),
  0
)</f>
        <v>8080</v>
      </c>
    </row>
    <row r="842" spans="1:22" x14ac:dyDescent="0.2">
      <c r="A842" s="7" cm="1">
        <f t="array" aca="1" ref="A842" ca="1">INDEX(Companies!$A:$A,RANDBETWEEN(2,COUNTA(Companies!$A:$A)),1)</f>
        <v>2</v>
      </c>
      <c r="B842" s="5">
        <f t="shared" si="130"/>
        <v>841</v>
      </c>
      <c r="C842" s="6">
        <f t="shared" ca="1" si="131"/>
        <v>1</v>
      </c>
      <c r="D842" s="7">
        <f ca="1">IF($B842 = 1 + N("Presidente"),
    127,
    IF($B842 = 2 + N("Vice-Presidente"),
        72,
        IF($B842 = 3 + N("Secretária bilíngue"),
            13,
            RANDBETWEEN(5,COUNT(Name!$A:$A) + 1)
        )
    )
)</f>
        <v>239</v>
      </c>
      <c r="E842" s="7" t="str">
        <f ca="1" xml:space="preserve">
VLOOKUP(
  $D842,
  Name!$A:$B,
  2,
  FALSE
)
&amp; " " &amp;
IF($B842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Cardoso Carvalho</v>
      </c>
      <c r="F842" s="7">
        <v>2</v>
      </c>
      <c r="G842" s="7" t="str" cm="1">
        <f t="array" aca="1" ref="G842" ca="1">VLOOKUP(INDEX(States!$B:$B,RANDBETWEEN(2,COUNTA(States!$A:$A)),1),States!$B:$C,2,FALSE)</f>
        <v>Leiria</v>
      </c>
      <c r="H842" s="7" t="str">
        <f ca="1">VLOOKUP($D842,Name!$A:$C,3,FALSE)</f>
        <v>M</v>
      </c>
      <c r="I842" s="7" cm="1">
        <f t="array" aca="1" ref="I842" ca="1">INDEX('Marital status'!$A:$A,RANDBETWEEN(2,COUNTA('Marital status'!$A:$A)),1)</f>
        <v>2</v>
      </c>
      <c r="J842" s="7">
        <f t="shared" ca="1" si="132"/>
        <v>2</v>
      </c>
      <c r="K842" s="8">
        <f t="shared" ca="1" si="133"/>
        <v>35391</v>
      </c>
      <c r="L842" s="6">
        <f t="shared" ca="1" si="134"/>
        <v>4</v>
      </c>
      <c r="M842" s="7">
        <f ca="1" xml:space="preserve">
  IF(OR($N842 = 2, $N842 = 3, $N842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42" s="6">
        <f t="shared" ca="1" si="135"/>
        <v>7</v>
      </c>
      <c r="O842" s="7" t="str">
        <f ca="1">VLOOKUP($N842,Roles!$A:$B,2,FALSE)</f>
        <v>Trainee</v>
      </c>
      <c r="P842" s="6" t="e">
        <f t="shared" ca="1" si="136"/>
        <v>#N/A</v>
      </c>
      <c r="Q842" s="8">
        <f ca="1" xml:space="preserve">
IF(
  OR(
    $N842=5,$N842=6,$N842=7,$N842=8,$N842=14
  ),
  36161,
  IF(
     (
      (TODAY() - $K842) / 365
     ) &lt; 19,
      TODAY(),
      RANDBETWEEN(36161,TODAY())
  )
)</f>
        <v>36161</v>
      </c>
      <c r="R842" s="6">
        <f ca="1">RANDBETWEEN(2,COUNTA('Recruitment source'!$A:$A))</f>
        <v>7</v>
      </c>
      <c r="S842" s="8" t="e">
        <f t="shared" ca="1" si="137"/>
        <v>#N/A</v>
      </c>
      <c r="T842" s="6" t="e">
        <f t="shared" ca="1" si="138"/>
        <v>#N/A</v>
      </c>
      <c r="U842" s="6">
        <f t="shared" ca="1" si="139"/>
        <v>5</v>
      </c>
      <c r="V842" s="1">
        <f ca="1" xml:space="preserve">
IF($N842 = 5 + N("Presidente"),
    27000,
    IF($N842 = 6 + N("Vice-presidente"),
        23000,
        IF(OR($N842 = 8, $N842= 13, $N842 = 12) + N("Secretária bilíngue ou coordenador ou especialista"),
            8000,
            IF($N842 = 7 + N("Diretor"),
                15000,
                IF($N842 = 14 + N("Gerente"),
                    12000,
                    IF($N842 = 9 + N("Estagiário"),
                        705,
                        IF($N842 = 10 + N("Trainee"),
                            805,
                            IF($N842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IF($L842 = 7,
  500,
  IF($L842 = 8,
    1000,
    IF($L842 = 9,
      1500,
      IF($L842 = 10,
        2000,
        0
      )
    )
  )
)
+
N("Adicional no salário por área")
+
IF($M842 = 14 + N("Tecnologia da Informação"),
  120,
  IF($M842 = 16 + N("Vendas"),
    110,
    IF($M842 = 15 + N("Jurídico"),
      100,
      IF(OR($M842 = 8, $M842 = 9, $M842 = 11) + N("Recursos humanos ou comercial ou comunicação e marketing"),
        80,
        0
      )
    )
  )
)
+
N("Adicionando pegadinha")
+
IF(AND($M842 = 16, $L842 = 9, $N842 = 11) + N("Se for de vendas, com mestrado, analista sênior"),
  IF($J842 = 5,
    100,
    0
  )
  +
  IF($H842 = "M",
    200,
    0
  ),
  0
)</f>
        <v>15080</v>
      </c>
    </row>
    <row r="843" spans="1:22" x14ac:dyDescent="0.2">
      <c r="A843" s="7" cm="1">
        <f t="array" aca="1" ref="A843" ca="1">INDEX(Companies!$A:$A,RANDBETWEEN(2,COUNTA(Companies!$A:$A)),1)</f>
        <v>2</v>
      </c>
      <c r="B843" s="5">
        <f t="shared" si="130"/>
        <v>842</v>
      </c>
      <c r="C843" s="6">
        <f t="shared" ca="1" si="131"/>
        <v>1</v>
      </c>
      <c r="D843" s="7">
        <f ca="1">IF($B843 = 1 + N("Presidente"),
    127,
    IF($B843 = 2 + N("Vice-Presidente"),
        72,
        IF($B843 = 3 + N("Secretária bilíngue"),
            13,
            RANDBETWEEN(5,COUNT(Name!$A:$A) + 1)
        )
    )
)</f>
        <v>88</v>
      </c>
      <c r="E843" s="7" t="str">
        <f ca="1" xml:space="preserve">
VLOOKUP(
  $D843,
  Name!$A:$B,
  2,
  FALSE
)
&amp; " " &amp;
IF($B843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Rodrigues Esposito</v>
      </c>
      <c r="F843" s="7">
        <v>2</v>
      </c>
      <c r="G843" s="7" t="str" cm="1">
        <f t="array" aca="1" ref="G843" ca="1">VLOOKUP(INDEX(States!$B:$B,RANDBETWEEN(2,COUNTA(States!$A:$A)),1),States!$B:$C,2,FALSE)</f>
        <v>Viseu</v>
      </c>
      <c r="H843" s="7" t="str">
        <f ca="1">VLOOKUP($D843,Name!$A:$C,3,FALSE)</f>
        <v>F</v>
      </c>
      <c r="I843" s="7" cm="1">
        <f t="array" aca="1" ref="I843" ca="1">INDEX('Marital status'!$A:$A,RANDBETWEEN(2,COUNTA('Marital status'!$A:$A)),1)</f>
        <v>5</v>
      </c>
      <c r="J843" s="7">
        <f t="shared" ca="1" si="132"/>
        <v>2</v>
      </c>
      <c r="K843" s="8">
        <f t="shared" ca="1" si="133"/>
        <v>34856</v>
      </c>
      <c r="L843" s="6">
        <f t="shared" ca="1" si="134"/>
        <v>4</v>
      </c>
      <c r="M843" s="7">
        <f ca="1" xml:space="preserve">
  IF(OR($N843 = 2, $N843 = 3, $N843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43" s="6">
        <f t="shared" ca="1" si="135"/>
        <v>8</v>
      </c>
      <c r="O843" s="7" t="str">
        <f ca="1">VLOOKUP($N843,Roles!$A:$B,2,FALSE)</f>
        <v>Analyst</v>
      </c>
      <c r="P843" s="6">
        <f t="shared" ca="1" si="136"/>
        <v>2</v>
      </c>
      <c r="Q843" s="8">
        <f ca="1" xml:space="preserve">
IF(
  OR(
    $N843=5,$N843=6,$N843=7,$N843=8,$N843=14
  ),
  36161,
  IF(
     (
      (TODAY() - $K843) / 365
     ) &lt; 19,
      TODAY(),
      RANDBETWEEN(36161,TODAY())
  )
)</f>
        <v>36161</v>
      </c>
      <c r="R843" s="6">
        <f ca="1">RANDBETWEEN(2,COUNTA('Recruitment source'!$A:$A))</f>
        <v>4</v>
      </c>
      <c r="S843" s="8" t="e">
        <f t="shared" ca="1" si="137"/>
        <v>#N/A</v>
      </c>
      <c r="T843" s="6" t="e">
        <f t="shared" ca="1" si="138"/>
        <v>#N/A</v>
      </c>
      <c r="U843" s="6">
        <f t="shared" ca="1" si="139"/>
        <v>5</v>
      </c>
      <c r="V843" s="1">
        <f ca="1" xml:space="preserve">
IF($N843 = 5 + N("Presidente"),
    27000,
    IF($N843 = 6 + N("Vice-presidente"),
        23000,
        IF(OR($N843 = 8, $N843= 13, $N843 = 12) + N("Secretária bilíngue ou coordenador ou especialista"),
            8000,
            IF($N843 = 7 + N("Diretor"),
                15000,
                IF($N843 = 14 + N("Gerente"),
                    12000,
                    IF($N843 = 9 + N("Estagiário"),
                        705,
                        IF($N843 = 10 + N("Trainee"),
                            805,
                            IF($N843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IF($L843 = 7,
  500,
  IF($L843 = 8,
    1000,
    IF($L843 = 9,
      1500,
      IF($L843 = 10,
        2000,
        0
      )
    )
  )
)
+
N("Adicional no salário por área")
+
IF($M843 = 14 + N("Tecnologia da Informação"),
  120,
  IF($M843 = 16 + N("Vendas"),
    110,
    IF($M843 = 15 + N("Jurídico"),
      100,
      IF(OR($M843 = 8, $M843 = 9, $M843 = 11) + N("Recursos humanos ou comercial ou comunicação e marketing"),
        80,
        0
      )
    )
  )
)
+
N("Adicionando pegadinha")
+
IF(AND($M843 = 16, $L843 = 9, $N843 = 11) + N("Se for de vendas, com mestrado, analista sênior"),
  IF($J843 = 5,
    100,
    0
  )
  +
  IF($H843 = "M",
    200,
    0
  ),
  0
)</f>
        <v>8000</v>
      </c>
    </row>
    <row r="844" spans="1:22" x14ac:dyDescent="0.2">
      <c r="A844" s="7" cm="1">
        <f t="array" aca="1" ref="A844" ca="1">INDEX(Companies!$A:$A,RANDBETWEEN(2,COUNTA(Companies!$A:$A)),1)</f>
        <v>2</v>
      </c>
      <c r="B844" s="5">
        <f t="shared" si="130"/>
        <v>843</v>
      </c>
      <c r="C844" s="6">
        <f t="shared" ca="1" si="131"/>
        <v>1</v>
      </c>
      <c r="D844" s="7">
        <f ca="1">IF($B844 = 1 + N("Presidente"),
    127,
    IF($B844 = 2 + N("Vice-Presidente"),
        72,
        IF($B844 = 3 + N("Secretária bilíngue"),
            13,
            RANDBETWEEN(5,COUNT(Name!$A:$A) + 1)
        )
    )
)</f>
        <v>50</v>
      </c>
      <c r="E844" s="7" t="str">
        <f ca="1" xml:space="preserve">
VLOOKUP(
  $D844,
  Name!$A:$B,
  2,
  FALSE
)
&amp; " " &amp;
IF($B844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Borba Evangelista</v>
      </c>
      <c r="F844" s="7">
        <v>2</v>
      </c>
      <c r="G844" s="7" t="str" cm="1">
        <f t="array" aca="1" ref="G844" ca="1">VLOOKUP(INDEX(States!$B:$B,RANDBETWEEN(2,COUNTA(States!$A:$A)),1),States!$B:$C,2,FALSE)</f>
        <v>PORTO</v>
      </c>
      <c r="H844" s="7" t="str">
        <f ca="1">VLOOKUP($D844,Name!$A:$C,3,FALSE)</f>
        <v>F</v>
      </c>
      <c r="I844" s="7" cm="1">
        <f t="array" aca="1" ref="I844" ca="1">INDEX('Marital status'!$A:$A,RANDBETWEEN(2,COUNTA('Marital status'!$A:$A)),1)</f>
        <v>5</v>
      </c>
      <c r="J844" s="7">
        <f t="shared" ca="1" si="132"/>
        <v>2</v>
      </c>
      <c r="K844" s="8">
        <f t="shared" ca="1" si="133"/>
        <v>22333</v>
      </c>
      <c r="L844" s="6">
        <f t="shared" ca="1" si="134"/>
        <v>4</v>
      </c>
      <c r="M844" s="7">
        <f ca="1" xml:space="preserve">
  IF(OR($N844 = 2, $N844 = 3, $N844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44" s="6">
        <f t="shared" ca="1" si="135"/>
        <v>6</v>
      </c>
      <c r="O844" s="7" t="str">
        <f ca="1">VLOOKUP($N844,Roles!$A:$B,2,FALSE)</f>
        <v>Intern</v>
      </c>
      <c r="P844" s="6" t="e">
        <f t="shared" ca="1" si="136"/>
        <v>#N/A</v>
      </c>
      <c r="Q844" s="8">
        <f ca="1" xml:space="preserve">
IF(
  OR(
    $N844=5,$N844=6,$N844=7,$N844=8,$N844=14
  ),
  36161,
  IF(
     (
      (TODAY() - $K844) / 365
     ) &lt; 19,
      TODAY(),
      RANDBETWEEN(36161,TODAY())
  )
)</f>
        <v>36161</v>
      </c>
      <c r="R844" s="6">
        <f ca="1">RANDBETWEEN(2,COUNTA('Recruitment source'!$A:$A))</f>
        <v>7</v>
      </c>
      <c r="S844" s="8" t="e">
        <f t="shared" ca="1" si="137"/>
        <v>#N/A</v>
      </c>
      <c r="T844" s="6" t="e">
        <f t="shared" ca="1" si="138"/>
        <v>#N/A</v>
      </c>
      <c r="U844" s="6">
        <f t="shared" ca="1" si="139"/>
        <v>3</v>
      </c>
      <c r="V844" s="1">
        <f ca="1" xml:space="preserve">
IF($N844 = 5 + N("Presidente"),
    27000,
    IF($N844 = 6 + N("Vice-presidente"),
        23000,
        IF(OR($N844 = 8, $N844= 13, $N844 = 12) + N("Secretária bilíngue ou coordenador ou especialista"),
            8000,
            IF($N844 = 7 + N("Diretor"),
                15000,
                IF($N844 = 14 + N("Gerente"),
                    12000,
                    IF($N844 = 9 + N("Estagiário"),
                        705,
                        IF($N844 = 10 + N("Trainee"),
                            805,
                            IF($N844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IF($L844 = 7,
  500,
  IF($L844 = 8,
    1000,
    IF($L844 = 9,
      1500,
      IF($L844 = 10,
        2000,
        0
      )
    )
  )
)
+
N("Adicional no salário por área")
+
IF($M844 = 14 + N("Tecnologia da Informação"),
  120,
  IF($M844 = 16 + N("Vendas"),
    110,
    IF($M844 = 15 + N("Jurídico"),
      100,
      IF(OR($M844 = 8, $M844 = 9, $M844 = 11) + N("Recursos humanos ou comercial ou comunicação e marketing"),
        80,
        0
      )
    )
  )
)
+
N("Adicionando pegadinha")
+
IF(AND($M844 = 16, $L844 = 9, $N844 = 11) + N("Se for de vendas, com mestrado, analista sênior"),
  IF($J844 = 5,
    100,
    0
  )
  +
  IF($H844 = "M",
    200,
    0
  ),
  0
)</f>
        <v>23000</v>
      </c>
    </row>
    <row r="845" spans="1:22" x14ac:dyDescent="0.2">
      <c r="A845" s="7" cm="1">
        <f t="array" aca="1" ref="A845" ca="1">INDEX(Companies!$A:$A,RANDBETWEEN(2,COUNTA(Companies!$A:$A)),1)</f>
        <v>2</v>
      </c>
      <c r="B845" s="5">
        <f t="shared" si="130"/>
        <v>844</v>
      </c>
      <c r="C845" s="6">
        <f t="shared" ca="1" si="131"/>
        <v>1</v>
      </c>
      <c r="D845" s="7">
        <f ca="1">IF($B845 = 1 + N("Presidente"),
    127,
    IF($B845 = 2 + N("Vice-Presidente"),
        72,
        IF($B845 = 3 + N("Secretária bilíngue"),
            13,
            RANDBETWEEN(5,COUNT(Name!$A:$A) + 1)
        )
    )
)</f>
        <v>84</v>
      </c>
      <c r="E845" s="7" t="str">
        <f ca="1" xml:space="preserve">
VLOOKUP(
  $D845,
  Name!$A:$B,
  2,
  FALSE
)
&amp; " " &amp;
IF($B845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Salvador Cardoso</v>
      </c>
      <c r="F845" s="7">
        <v>2</v>
      </c>
      <c r="G845" s="7" t="str" cm="1">
        <f t="array" aca="1" ref="G845" ca="1">VLOOKUP(INDEX(States!$B:$B,RANDBETWEEN(2,COUNTA(States!$A:$A)),1),States!$B:$C,2,FALSE)</f>
        <v xml:space="preserve"> Setúbal </v>
      </c>
      <c r="H845" s="7" t="str">
        <f ca="1">VLOOKUP($D845,Name!$A:$C,3,FALSE)</f>
        <v>M</v>
      </c>
      <c r="I845" s="7" cm="1">
        <f t="array" aca="1" ref="I845" ca="1">INDEX('Marital status'!$A:$A,RANDBETWEEN(2,COUNTA('Marital status'!$A:$A)),1)</f>
        <v>4</v>
      </c>
      <c r="J845" s="7">
        <f t="shared" ca="1" si="132"/>
        <v>2</v>
      </c>
      <c r="K845" s="8">
        <f t="shared" ca="1" si="133"/>
        <v>34720</v>
      </c>
      <c r="L845" s="6">
        <f t="shared" ca="1" si="134"/>
        <v>5</v>
      </c>
      <c r="M845" s="7">
        <f ca="1" xml:space="preserve">
  IF(OR($N845 = 2, $N845 = 3, $N845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845" s="6">
        <f t="shared" ca="1" si="135"/>
        <v>8</v>
      </c>
      <c r="O845" s="7" t="str">
        <f ca="1">VLOOKUP($N845,Roles!$A:$B,2,FALSE)</f>
        <v>Analyst</v>
      </c>
      <c r="P845" s="6">
        <f t="shared" ca="1" si="136"/>
        <v>4</v>
      </c>
      <c r="Q845" s="8">
        <f ca="1" xml:space="preserve">
IF(
  OR(
    $N845=5,$N845=6,$N845=7,$N845=8,$N845=14
  ),
  36161,
  IF(
     (
      (TODAY() - $K845) / 365
     ) &lt; 19,
      TODAY(),
      RANDBETWEEN(36161,TODAY())
  )
)</f>
        <v>36161</v>
      </c>
      <c r="R845" s="6">
        <f ca="1">RANDBETWEEN(2,COUNTA('Recruitment source'!$A:$A))</f>
        <v>10</v>
      </c>
      <c r="S845" s="8" t="e">
        <f t="shared" ca="1" si="137"/>
        <v>#N/A</v>
      </c>
      <c r="T845" s="6" t="e">
        <f t="shared" ca="1" si="138"/>
        <v>#N/A</v>
      </c>
      <c r="U845" s="6">
        <f t="shared" ca="1" si="139"/>
        <v>2</v>
      </c>
      <c r="V845" s="1">
        <f ca="1" xml:space="preserve">
IF($N845 = 5 + N("Presidente"),
    27000,
    IF($N845 = 6 + N("Vice-presidente"),
        23000,
        IF(OR($N845 = 8, $N845= 13, $N845 = 12) + N("Secretária bilíngue ou coordenador ou especialista"),
            8000,
            IF($N845 = 7 + N("Diretor"),
                15000,
                IF($N845 = 14 + N("Gerente"),
                    12000,
                    IF($N845 = 9 + N("Estagiário"),
                        705,
                        IF($N845 = 10 + N("Trainee"),
                            805,
                            IF($N845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IF($L845 = 7,
  500,
  IF($L845 = 8,
    1000,
    IF($L845 = 9,
      1500,
      IF($L845 = 10,
        2000,
        0
      )
    )
  )
)
+
N("Adicional no salário por área")
+
IF($M845 = 14 + N("Tecnologia da Informação"),
  120,
  IF($M845 = 16 + N("Vendas"),
    110,
    IF($M845 = 15 + N("Jurídico"),
      100,
      IF(OR($M845 = 8, $M845 = 9, $M845 = 11) + N("Recursos humanos ou comercial ou comunicação e marketing"),
        80,
        0
      )
    )
  )
)
+
N("Adicionando pegadinha")
+
IF(AND($M845 = 16, $L845 = 9, $N845 = 11) + N("Se for de vendas, com mestrado, analista sênior"),
  IF($J845 = 5,
    100,
    0
  )
  +
  IF($H845 = "M",
    200,
    0
  ),
  0
)</f>
        <v>8000</v>
      </c>
    </row>
    <row r="846" spans="1:22" x14ac:dyDescent="0.2">
      <c r="A846" s="7" cm="1">
        <f t="array" aca="1" ref="A846" ca="1">INDEX(Companies!$A:$A,RANDBETWEEN(2,COUNTA(Companies!$A:$A)),1)</f>
        <v>2</v>
      </c>
      <c r="B846" s="5">
        <f t="shared" si="130"/>
        <v>845</v>
      </c>
      <c r="C846" s="6">
        <f t="shared" ca="1" si="131"/>
        <v>1</v>
      </c>
      <c r="D846" s="7">
        <f ca="1">IF($B846 = 1 + N("Presidente"),
    127,
    IF($B846 = 2 + N("Vice-Presidente"),
        72,
        IF($B846 = 3 + N("Secretária bilíngue"),
            13,
            RANDBETWEEN(5,COUNT(Name!$A:$A) + 1)
        )
    )
)</f>
        <v>148</v>
      </c>
      <c r="E846" s="7" t="str">
        <f ca="1" xml:space="preserve">
VLOOKUP(
  $D846,
  Name!$A:$B,
  2,
  FALSE
)
&amp; " " &amp;
IF($B846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Frankin Cunha Greco</v>
      </c>
      <c r="F846" s="7">
        <v>2</v>
      </c>
      <c r="G846" s="7" t="str" cm="1">
        <f t="array" aca="1" ref="G846" ca="1">VLOOKUP(INDEX(States!$B:$B,RANDBETWEEN(2,COUNTA(States!$A:$A)),1),States!$B:$C,2,FALSE)</f>
        <v>Faro</v>
      </c>
      <c r="H846" s="7" t="str">
        <f ca="1">VLOOKUP($D846,Name!$A:$C,3,FALSE)</f>
        <v>M</v>
      </c>
      <c r="I846" s="7" cm="1">
        <f t="array" aca="1" ref="I846" ca="1">INDEX('Marital status'!$A:$A,RANDBETWEEN(2,COUNTA('Marital status'!$A:$A)),1)</f>
        <v>6</v>
      </c>
      <c r="J846" s="7">
        <f t="shared" ca="1" si="132"/>
        <v>2</v>
      </c>
      <c r="K846" s="8">
        <f t="shared" ca="1" si="133"/>
        <v>30830</v>
      </c>
      <c r="L846" s="6">
        <f t="shared" ca="1" si="134"/>
        <v>4</v>
      </c>
      <c r="M846" s="7">
        <f ca="1" xml:space="preserve">
  IF(OR($N846 = 2, $N846 = 3, $N846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846" s="6">
        <f t="shared" ca="1" si="135"/>
        <v>7</v>
      </c>
      <c r="O846" s="7" t="str">
        <f ca="1">VLOOKUP($N846,Roles!$A:$B,2,FALSE)</f>
        <v>Trainee</v>
      </c>
      <c r="P846" s="6" t="e">
        <f t="shared" ca="1" si="136"/>
        <v>#N/A</v>
      </c>
      <c r="Q846" s="8">
        <f ca="1" xml:space="preserve">
IF(
  OR(
    $N846=5,$N846=6,$N846=7,$N846=8,$N846=14
  ),
  36161,
  IF(
     (
      (TODAY() - $K846) / 365
     ) &lt; 19,
      TODAY(),
      RANDBETWEEN(36161,TODAY())
  )
)</f>
        <v>36161</v>
      </c>
      <c r="R846" s="6">
        <f ca="1">RANDBETWEEN(2,COUNTA('Recruitment source'!$A:$A))</f>
        <v>3</v>
      </c>
      <c r="S846" s="8" t="e">
        <f t="shared" ca="1" si="137"/>
        <v>#N/A</v>
      </c>
      <c r="T846" s="6" t="e">
        <f t="shared" ca="1" si="138"/>
        <v>#N/A</v>
      </c>
      <c r="U846" s="6">
        <f t="shared" ca="1" si="139"/>
        <v>5</v>
      </c>
      <c r="V846" s="1">
        <f ca="1" xml:space="preserve">
IF($N846 = 5 + N("Presidente"),
    27000,
    IF($N846 = 6 + N("Vice-presidente"),
        23000,
        IF(OR($N846 = 8, $N846= 13, $N846 = 12) + N("Secretária bilíngue ou coordenador ou especialista"),
            8000,
            IF($N846 = 7 + N("Diretor"),
                15000,
                IF($N846 = 14 + N("Gerente"),
                    12000,
                    IF($N846 = 9 + N("Estagiário"),
                        705,
                        IF($N846 = 10 + N("Trainee"),
                            805,
                            IF($N846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IF($L846 = 7,
  500,
  IF($L846 = 8,
    1000,
    IF($L846 = 9,
      1500,
      IF($L846 = 10,
        2000,
        0
      )
    )
  )
)
+
N("Adicional no salário por área")
+
IF($M846 = 14 + N("Tecnologia da Informação"),
  120,
  IF($M846 = 16 + N("Vendas"),
    110,
    IF($M846 = 15 + N("Jurídico"),
      100,
      IF(OR($M846 = 8, $M846 = 9, $M846 = 11) + N("Recursos humanos ou comercial ou comunicação e marketing"),
        80,
        0
      )
    )
  )
)
+
N("Adicionando pegadinha")
+
IF(AND($M846 = 16, $L846 = 9, $N846 = 11) + N("Se for de vendas, com mestrado, analista sênior"),
  IF($J846 = 5,
    100,
    0
  )
  +
  IF($H846 = "M",
    200,
    0
  ),
  0
)</f>
        <v>15000</v>
      </c>
    </row>
    <row r="847" spans="1:22" x14ac:dyDescent="0.2">
      <c r="A847" s="7" cm="1">
        <f t="array" aca="1" ref="A847" ca="1">INDEX(Companies!$A:$A,RANDBETWEEN(2,COUNTA(Companies!$A:$A)),1)</f>
        <v>2</v>
      </c>
      <c r="B847" s="5">
        <f t="shared" si="130"/>
        <v>846</v>
      </c>
      <c r="C847" s="6">
        <f t="shared" ca="1" si="131"/>
        <v>1</v>
      </c>
      <c r="D847" s="7">
        <f ca="1">IF($B847 = 1 + N("Presidente"),
    127,
    IF($B847 = 2 + N("Vice-Presidente"),
        72,
        IF($B847 = 3 + N("Secretária bilíngue"),
            13,
            RANDBETWEEN(5,COUNT(Name!$A:$A) + 1)
        )
    )
)</f>
        <v>135</v>
      </c>
      <c r="E847" s="7" t="str">
        <f ca="1" xml:space="preserve">
VLOOKUP(
  $D847,
  Name!$A:$B,
  2,
  FALSE
)
&amp; " " &amp;
IF($B847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Botelho Bragança</v>
      </c>
      <c r="F847" s="7">
        <v>2</v>
      </c>
      <c r="G847" s="7" t="str" cm="1">
        <f t="array" aca="1" ref="G847" ca="1">VLOOKUP(INDEX(States!$B:$B,RANDBETWEEN(2,COUNTA(States!$A:$A)),1),States!$B:$C,2,FALSE)</f>
        <v>AveirO</v>
      </c>
      <c r="H847" s="7" t="str">
        <f ca="1">VLOOKUP($D847,Name!$A:$C,3,FALSE)</f>
        <v>M</v>
      </c>
      <c r="I847" s="7" cm="1">
        <f t="array" aca="1" ref="I847" ca="1">INDEX('Marital status'!$A:$A,RANDBETWEEN(2,COUNTA('Marital status'!$A:$A)),1)</f>
        <v>6</v>
      </c>
      <c r="J847" s="7">
        <f t="shared" ca="1" si="132"/>
        <v>4</v>
      </c>
      <c r="K847" s="8">
        <f t="shared" ca="1" si="133"/>
        <v>38075</v>
      </c>
      <c r="L847" s="6">
        <f t="shared" ca="1" si="134"/>
        <v>4</v>
      </c>
      <c r="M847" s="7">
        <f ca="1" xml:space="preserve">
  IF(OR($N847 = 2, $N847 = 3, $N847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847" s="6">
        <f t="shared" ca="1" si="135"/>
        <v>8</v>
      </c>
      <c r="O847" s="7" t="str">
        <f ca="1">VLOOKUP($N847,Roles!$A:$B,2,FALSE)</f>
        <v>Analyst</v>
      </c>
      <c r="P847" s="6">
        <f t="shared" ca="1" si="136"/>
        <v>4</v>
      </c>
      <c r="Q847" s="8">
        <f ca="1" xml:space="preserve">
IF(
  OR(
    $N847=5,$N847=6,$N847=7,$N847=8,$N847=14
  ),
  36161,
  IF(
     (
      (TODAY() - $K847) / 365
     ) &lt; 19,
      TODAY(),
      RANDBETWEEN(36161,TODAY())
  )
)</f>
        <v>36161</v>
      </c>
      <c r="R847" s="6">
        <f ca="1">RANDBETWEEN(2,COUNTA('Recruitment source'!$A:$A))</f>
        <v>10</v>
      </c>
      <c r="S847" s="8" t="e">
        <f t="shared" ca="1" si="137"/>
        <v>#N/A</v>
      </c>
      <c r="T847" s="6" t="e">
        <f t="shared" ca="1" si="138"/>
        <v>#N/A</v>
      </c>
      <c r="U847" s="6">
        <f t="shared" ca="1" si="139"/>
        <v>5</v>
      </c>
      <c r="V847" s="1">
        <f ca="1" xml:space="preserve">
IF($N847 = 5 + N("Presidente"),
    27000,
    IF($N847 = 6 + N("Vice-presidente"),
        23000,
        IF(OR($N847 = 8, $N847= 13, $N847 = 12) + N("Secretária bilíngue ou coordenador ou especialista"),
            8000,
            IF($N847 = 7 + N("Diretor"),
                15000,
                IF($N847 = 14 + N("Gerente"),
                    12000,
                    IF($N847 = 9 + N("Estagiário"),
                        705,
                        IF($N847 = 10 + N("Trainee"),
                            805,
                            IF($N847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IF($L847 = 7,
  500,
  IF($L847 = 8,
    1000,
    IF($L847 = 9,
      1500,
      IF($L847 = 10,
        2000,
        0
      )
    )
  )
)
+
N("Adicional no salário por área")
+
IF($M847 = 14 + N("Tecnologia da Informação"),
  120,
  IF($M847 = 16 + N("Vendas"),
    110,
    IF($M847 = 15 + N("Jurídico"),
      100,
      IF(OR($M847 = 8, $M847 = 9, $M847 = 11) + N("Recursos humanos ou comercial ou comunicação e marketing"),
        80,
        0
      )
    )
  )
)
+
N("Adicionando pegadinha")
+
IF(AND($M847 = 16, $L847 = 9, $N847 = 11) + N("Se for de vendas, com mestrado, analista sênior"),
  IF($J847 = 5,
    100,
    0
  )
  +
  IF($H847 = "M",
    200,
    0
  ),
  0
)</f>
        <v>8000</v>
      </c>
    </row>
    <row r="848" spans="1:22" x14ac:dyDescent="0.2">
      <c r="A848" s="7" cm="1">
        <f t="array" aca="1" ref="A848" ca="1">INDEX(Companies!$A:$A,RANDBETWEEN(2,COUNTA(Companies!$A:$A)),1)</f>
        <v>2</v>
      </c>
      <c r="B848" s="5">
        <f t="shared" si="130"/>
        <v>847</v>
      </c>
      <c r="C848" s="6">
        <f t="shared" ca="1" si="131"/>
        <v>1</v>
      </c>
      <c r="D848" s="7">
        <f ca="1">IF($B848 = 1 + N("Presidente"),
    127,
    IF($B848 = 2 + N("Vice-Presidente"),
        72,
        IF($B848 = 3 + N("Secretária bilíngue"),
            13,
            RANDBETWEEN(5,COUNT(Name!$A:$A) + 1)
        )
    )
)</f>
        <v>46</v>
      </c>
      <c r="E848" s="7" t="str">
        <f ca="1" xml:space="preserve">
VLOOKUP(
  $D848,
  Name!$A:$B,
  2,
  FALSE
)
&amp; " " &amp;
IF($B848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Chaves Alcantara</v>
      </c>
      <c r="F848" s="7">
        <v>2</v>
      </c>
      <c r="G848" s="7" t="str" cm="1">
        <f t="array" aca="1" ref="G848" ca="1">VLOOKUP(INDEX(States!$B:$B,RANDBETWEEN(2,COUNTA(States!$A:$A)),1),States!$B:$C,2,FALSE)</f>
        <v>Azores</v>
      </c>
      <c r="H848" s="7" t="str">
        <f ca="1">VLOOKUP($D848,Name!$A:$C,3,FALSE)</f>
        <v>F</v>
      </c>
      <c r="I848" s="7" cm="1">
        <f t="array" aca="1" ref="I848" ca="1">INDEX('Marital status'!$A:$A,RANDBETWEEN(2,COUNTA('Marital status'!$A:$A)),1)</f>
        <v>5</v>
      </c>
      <c r="J848" s="7">
        <f t="shared" ca="1" si="132"/>
        <v>2</v>
      </c>
      <c r="K848" s="8">
        <f t="shared" ca="1" si="133"/>
        <v>29248</v>
      </c>
      <c r="L848" s="6">
        <f t="shared" ca="1" si="134"/>
        <v>4</v>
      </c>
      <c r="M848" s="7">
        <f ca="1" xml:space="preserve">
  IF(OR($N848 = 2, $N848 = 3, $N848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48" s="6">
        <f t="shared" ca="1" si="135"/>
        <v>6</v>
      </c>
      <c r="O848" s="7" t="str">
        <f ca="1">VLOOKUP($N848,Roles!$A:$B,2,FALSE)</f>
        <v>Intern</v>
      </c>
      <c r="P848" s="6" t="e">
        <f t="shared" ca="1" si="136"/>
        <v>#N/A</v>
      </c>
      <c r="Q848" s="8">
        <f ca="1" xml:space="preserve">
IF(
  OR(
    $N848=5,$N848=6,$N848=7,$N848=8,$N848=14
  ),
  36161,
  IF(
     (
      (TODAY() - $K848) / 365
     ) &lt; 19,
      TODAY(),
      RANDBETWEEN(36161,TODAY())
  )
)</f>
        <v>36161</v>
      </c>
      <c r="R848" s="6">
        <f ca="1">RANDBETWEEN(2,COUNTA('Recruitment source'!$A:$A))</f>
        <v>3</v>
      </c>
      <c r="S848" s="8" t="e">
        <f t="shared" ca="1" si="137"/>
        <v>#N/A</v>
      </c>
      <c r="T848" s="6" t="e">
        <f t="shared" ca="1" si="138"/>
        <v>#N/A</v>
      </c>
      <c r="U848" s="6">
        <f t="shared" ca="1" si="139"/>
        <v>5</v>
      </c>
      <c r="V848" s="1">
        <f ca="1" xml:space="preserve">
IF($N848 = 5 + N("Presidente"),
    27000,
    IF($N848 = 6 + N("Vice-presidente"),
        23000,
        IF(OR($N848 = 8, $N848= 13, $N848 = 12) + N("Secretária bilíngue ou coordenador ou especialista"),
            8000,
            IF($N848 = 7 + N("Diretor"),
                15000,
                IF($N848 = 14 + N("Gerente"),
                    12000,
                    IF($N848 = 9 + N("Estagiário"),
                        705,
                        IF($N848 = 10 + N("Trainee"),
                            805,
                            IF($N848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IF($L848 = 7,
  500,
  IF($L848 = 8,
    1000,
    IF($L848 = 9,
      1500,
      IF($L848 = 10,
        2000,
        0
      )
    )
  )
)
+
N("Adicional no salário por área")
+
IF($M848 = 14 + N("Tecnologia da Informação"),
  120,
  IF($M848 = 16 + N("Vendas"),
    110,
    IF($M848 = 15 + N("Jurídico"),
      100,
      IF(OR($M848 = 8, $M848 = 9, $M848 = 11) + N("Recursos humanos ou comercial ou comunicação e marketing"),
        80,
        0
      )
    )
  )
)
+
N("Adicionando pegadinha")
+
IF(AND($M848 = 16, $L848 = 9, $N848 = 11) + N("Se for de vendas, com mestrado, analista sênior"),
  IF($J848 = 5,
    100,
    0
  )
  +
  IF($H848 = "M",
    200,
    0
  ),
  0
)</f>
        <v>23000</v>
      </c>
    </row>
    <row r="849" spans="1:22" x14ac:dyDescent="0.2">
      <c r="A849" s="7" cm="1">
        <f t="array" aca="1" ref="A849" ca="1">INDEX(Companies!$A:$A,RANDBETWEEN(2,COUNTA(Companies!$A:$A)),1)</f>
        <v>2</v>
      </c>
      <c r="B849" s="5">
        <f t="shared" si="130"/>
        <v>848</v>
      </c>
      <c r="C849" s="6">
        <f t="shared" ca="1" si="131"/>
        <v>1</v>
      </c>
      <c r="D849" s="7">
        <f ca="1">IF($B849 = 1 + N("Presidente"),
    127,
    IF($B849 = 2 + N("Vice-Presidente"),
        72,
        IF($B849 = 3 + N("Secretária bilíngue"),
            13,
            RANDBETWEEN(5,COUNT(Name!$A:$A) + 1)
        )
    )
)</f>
        <v>31</v>
      </c>
      <c r="E849" s="7" t="str">
        <f ca="1" xml:space="preserve">
VLOOKUP(
  $D849,
  Name!$A:$B,
  2,
  FALSE
)
&amp; " " &amp;
IF($B849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Gallo Carvalho</v>
      </c>
      <c r="F849" s="7">
        <v>2</v>
      </c>
      <c r="G849" s="7" t="str" cm="1">
        <f t="array" aca="1" ref="G849" ca="1">VLOOKUP(INDEX(States!$B:$B,RANDBETWEEN(2,COUNTA(States!$A:$A)),1),States!$B:$C,2,FALSE)</f>
        <v>Azores</v>
      </c>
      <c r="H849" s="7" t="str">
        <f ca="1">VLOOKUP($D849,Name!$A:$C,3,FALSE)</f>
        <v>F</v>
      </c>
      <c r="I849" s="7" cm="1">
        <f t="array" aca="1" ref="I849" ca="1">INDEX('Marital status'!$A:$A,RANDBETWEEN(2,COUNTA('Marital status'!$A:$A)),1)</f>
        <v>6</v>
      </c>
      <c r="J849" s="7">
        <f t="shared" ca="1" si="132"/>
        <v>2</v>
      </c>
      <c r="K849" s="8">
        <f t="shared" ca="1" si="133"/>
        <v>34226</v>
      </c>
      <c r="L849" s="6">
        <f t="shared" ca="1" si="134"/>
        <v>4</v>
      </c>
      <c r="M849" s="7">
        <f ca="1" xml:space="preserve">
  IF(OR($N849 = 2, $N849 = 3, $N849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49" s="6">
        <f t="shared" ca="1" si="135"/>
        <v>8</v>
      </c>
      <c r="O849" s="7" t="str">
        <f ca="1">VLOOKUP($N849,Roles!$A:$B,2,FALSE)</f>
        <v>Analyst</v>
      </c>
      <c r="P849" s="6">
        <f t="shared" ca="1" si="136"/>
        <v>4</v>
      </c>
      <c r="Q849" s="8">
        <f ca="1" xml:space="preserve">
IF(
  OR(
    $N849=5,$N849=6,$N849=7,$N849=8,$N849=14
  ),
  36161,
  IF(
     (
      (TODAY() - $K849) / 365
     ) &lt; 19,
      TODAY(),
      RANDBETWEEN(36161,TODAY())
  )
)</f>
        <v>36161</v>
      </c>
      <c r="R849" s="6">
        <f ca="1">RANDBETWEEN(2,COUNTA('Recruitment source'!$A:$A))</f>
        <v>5</v>
      </c>
      <c r="S849" s="8" t="e">
        <f t="shared" ca="1" si="137"/>
        <v>#N/A</v>
      </c>
      <c r="T849" s="6" t="e">
        <f t="shared" ca="1" si="138"/>
        <v>#N/A</v>
      </c>
      <c r="U849" s="6">
        <f t="shared" ca="1" si="139"/>
        <v>4</v>
      </c>
      <c r="V849" s="1">
        <f ca="1" xml:space="preserve">
IF($N849 = 5 + N("Presidente"),
    27000,
    IF($N849 = 6 + N("Vice-presidente"),
        23000,
        IF(OR($N849 = 8, $N849= 13, $N849 = 12) + N("Secretária bilíngue ou coordenador ou especialista"),
            8000,
            IF($N849 = 7 + N("Diretor"),
                15000,
                IF($N849 = 14 + N("Gerente"),
                    12000,
                    IF($N849 = 9 + N("Estagiário"),
                        705,
                        IF($N849 = 10 + N("Trainee"),
                            805,
                            IF($N849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IF($L849 = 7,
  500,
  IF($L849 = 8,
    1000,
    IF($L849 = 9,
      1500,
      IF($L849 = 10,
        2000,
        0
      )
    )
  )
)
+
N("Adicional no salário por área")
+
IF($M849 = 14 + N("Tecnologia da Informação"),
  120,
  IF($M849 = 16 + N("Vendas"),
    110,
    IF($M849 = 15 + N("Jurídico"),
      100,
      IF(OR($M849 = 8, $M849 = 9, $M849 = 11) + N("Recursos humanos ou comercial ou comunicação e marketing"),
        80,
        0
      )
    )
  )
)
+
N("Adicionando pegadinha")
+
IF(AND($M849 = 16, $L849 = 9, $N849 = 11) + N("Se for de vendas, com mestrado, analista sênior"),
  IF($J849 = 5,
    100,
    0
  )
  +
  IF($H849 = "M",
    200,
    0
  ),
  0
)</f>
        <v>8080</v>
      </c>
    </row>
    <row r="850" spans="1:22" x14ac:dyDescent="0.2">
      <c r="A850" s="7" cm="1">
        <f t="array" aca="1" ref="A850" ca="1">INDEX(Companies!$A:$A,RANDBETWEEN(2,COUNTA(Companies!$A:$A)),1)</f>
        <v>2</v>
      </c>
      <c r="B850" s="5">
        <f t="shared" si="130"/>
        <v>849</v>
      </c>
      <c r="C850" s="6">
        <f t="shared" ca="1" si="131"/>
        <v>1</v>
      </c>
      <c r="D850" s="7">
        <f ca="1">IF($B850 = 1 + N("Presidente"),
    127,
    IF($B850 = 2 + N("Vice-Presidente"),
        72,
        IF($B850 = 3 + N("Secretária bilíngue"),
            13,
            RANDBETWEEN(5,COUNT(Name!$A:$A) + 1)
        )
    )
)</f>
        <v>340</v>
      </c>
      <c r="E850" s="7" t="str">
        <f ca="1" xml:space="preserve">
VLOOKUP(
  $D850,
  Name!$A:$B,
  2,
  FALSE
)
&amp; " " &amp;
IF($B850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Anjos Barreto</v>
      </c>
      <c r="F850" s="7">
        <v>2</v>
      </c>
      <c r="G850" s="7" t="str" cm="1">
        <f t="array" aca="1" ref="G850" ca="1">VLOOKUP(INDEX(States!$B:$B,RANDBETWEEN(2,COUNTA(States!$A:$A)),1),States!$B:$C,2,FALSE)</f>
        <v xml:space="preserve"> ÉVORA</v>
      </c>
      <c r="H850" s="7" t="str">
        <f ca="1">VLOOKUP($D850,Name!$A:$C,3,FALSE)</f>
        <v>F</v>
      </c>
      <c r="I850" s="7" cm="1">
        <f t="array" aca="1" ref="I850" ca="1">INDEX('Marital status'!$A:$A,RANDBETWEEN(2,COUNTA('Marital status'!$A:$A)),1)</f>
        <v>3</v>
      </c>
      <c r="J850" s="7">
        <f t="shared" ca="1" si="132"/>
        <v>2</v>
      </c>
      <c r="K850" s="8">
        <f t="shared" ca="1" si="133"/>
        <v>30322</v>
      </c>
      <c r="L850" s="6">
        <f t="shared" ca="1" si="134"/>
        <v>4</v>
      </c>
      <c r="M850" s="7">
        <f ca="1" xml:space="preserve">
  IF(OR($N850 = 2, $N850 = 3, $N850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50" s="6">
        <f t="shared" ca="1" si="135"/>
        <v>6</v>
      </c>
      <c r="O850" s="7" t="str">
        <f ca="1">VLOOKUP($N850,Roles!$A:$B,2,FALSE)</f>
        <v>Intern</v>
      </c>
      <c r="P850" s="6" t="e">
        <f t="shared" ca="1" si="136"/>
        <v>#N/A</v>
      </c>
      <c r="Q850" s="8">
        <f ca="1" xml:space="preserve">
IF(
  OR(
    $N850=5,$N850=6,$N850=7,$N850=8,$N850=14
  ),
  36161,
  IF(
     (
      (TODAY() - $K850) / 365
     ) &lt; 19,
      TODAY(),
      RANDBETWEEN(36161,TODAY())
  )
)</f>
        <v>36161</v>
      </c>
      <c r="R850" s="6">
        <f ca="1">RANDBETWEEN(2,COUNTA('Recruitment source'!$A:$A))</f>
        <v>10</v>
      </c>
      <c r="S850" s="8" t="e">
        <f t="shared" ca="1" si="137"/>
        <v>#N/A</v>
      </c>
      <c r="T850" s="6" t="e">
        <f t="shared" ca="1" si="138"/>
        <v>#N/A</v>
      </c>
      <c r="U850" s="6">
        <f t="shared" ca="1" si="139"/>
        <v>5</v>
      </c>
      <c r="V850" s="1">
        <f ca="1" xml:space="preserve">
IF($N850 = 5 + N("Presidente"),
    27000,
    IF($N850 = 6 + N("Vice-presidente"),
        23000,
        IF(OR($N850 = 8, $N850= 13, $N850 = 12) + N("Secretária bilíngue ou coordenador ou especialista"),
            8000,
            IF($N850 = 7 + N("Diretor"),
                15000,
                IF($N850 = 14 + N("Gerente"),
                    12000,
                    IF($N850 = 9 + N("Estagiário"),
                        705,
                        IF($N850 = 10 + N("Trainee"),
                            805,
                            IF($N850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IF($L850 = 7,
  500,
  IF($L850 = 8,
    1000,
    IF($L850 = 9,
      1500,
      IF($L850 = 10,
        2000,
        0
      )
    )
  )
)
+
N("Adicional no salário por área")
+
IF($M850 = 14 + N("Tecnologia da Informação"),
  120,
  IF($M850 = 16 + N("Vendas"),
    110,
    IF($M850 = 15 + N("Jurídico"),
      100,
      IF(OR($M850 = 8, $M850 = 9, $M850 = 11) + N("Recursos humanos ou comercial ou comunicação e marketing"),
        80,
        0
      )
    )
  )
)
+
N("Adicionando pegadinha")
+
IF(AND($M850 = 16, $L850 = 9, $N850 = 11) + N("Se for de vendas, com mestrado, analista sênior"),
  IF($J850 = 5,
    100,
    0
  )
  +
  IF($H850 = "M",
    200,
    0
  ),
  0
)</f>
        <v>23080</v>
      </c>
    </row>
    <row r="851" spans="1:22" x14ac:dyDescent="0.2">
      <c r="A851" s="7" cm="1">
        <f t="array" aca="1" ref="A851" ca="1">INDEX(Companies!$A:$A,RANDBETWEEN(2,COUNTA(Companies!$A:$A)),1)</f>
        <v>2</v>
      </c>
      <c r="B851" s="5">
        <f t="shared" si="130"/>
        <v>850</v>
      </c>
      <c r="C851" s="6">
        <f t="shared" ca="1" si="131"/>
        <v>1</v>
      </c>
      <c r="D851" s="7">
        <f ca="1">IF($B851 = 1 + N("Presidente"),
    127,
    IF($B851 = 2 + N("Vice-Presidente"),
        72,
        IF($B851 = 3 + N("Secretária bilíngue"),
            13,
            RANDBETWEEN(5,COUNT(Name!$A:$A) + 1)
        )
    )
)</f>
        <v>210</v>
      </c>
      <c r="E851" s="7" t="str">
        <f ca="1" xml:space="preserve">
VLOOKUP(
  $D851,
  Name!$A:$B,
  2,
  FALSE
)
&amp; " " &amp;
IF($B851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Pellegrini Andrioli</v>
      </c>
      <c r="F851" s="7">
        <v>2</v>
      </c>
      <c r="G851" s="7" t="str" cm="1">
        <f t="array" aca="1" ref="G851" ca="1">VLOOKUP(INDEX(States!$B:$B,RANDBETWEEN(2,COUNTA(States!$A:$A)),1),States!$B:$C,2,FALSE)</f>
        <v>Portalegre</v>
      </c>
      <c r="H851" s="7" t="str">
        <f ca="1">VLOOKUP($D851,Name!$A:$C,3,FALSE)</f>
        <v>M</v>
      </c>
      <c r="I851" s="7" cm="1">
        <f t="array" aca="1" ref="I851" ca="1">INDEX('Marital status'!$A:$A,RANDBETWEEN(2,COUNTA('Marital status'!$A:$A)),1)</f>
        <v>4</v>
      </c>
      <c r="J851" s="7">
        <f t="shared" ca="1" si="132"/>
        <v>2</v>
      </c>
      <c r="K851" s="8">
        <f t="shared" ca="1" si="133"/>
        <v>32530</v>
      </c>
      <c r="L851" s="6">
        <f t="shared" ca="1" si="134"/>
        <v>4</v>
      </c>
      <c r="M851" s="7">
        <f ca="1" xml:space="preserve">
  IF(OR($N851 = 2, $N851 = 3, $N851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851" s="6">
        <f t="shared" ca="1" si="135"/>
        <v>8</v>
      </c>
      <c r="O851" s="7" t="str">
        <f ca="1">VLOOKUP($N851,Roles!$A:$B,2,FALSE)</f>
        <v>Analyst</v>
      </c>
      <c r="P851" s="6">
        <f t="shared" ca="1" si="136"/>
        <v>2</v>
      </c>
      <c r="Q851" s="8">
        <f ca="1" xml:space="preserve">
IF(
  OR(
    $N851=5,$N851=6,$N851=7,$N851=8,$N851=14
  ),
  36161,
  IF(
     (
      (TODAY() - $K851) / 365
     ) &lt; 19,
      TODAY(),
      RANDBETWEEN(36161,TODAY())
  )
)</f>
        <v>36161</v>
      </c>
      <c r="R851" s="6">
        <f ca="1">RANDBETWEEN(2,COUNTA('Recruitment source'!$A:$A))</f>
        <v>7</v>
      </c>
      <c r="S851" s="8" t="e">
        <f t="shared" ca="1" si="137"/>
        <v>#N/A</v>
      </c>
      <c r="T851" s="6" t="e">
        <f t="shared" ca="1" si="138"/>
        <v>#N/A</v>
      </c>
      <c r="U851" s="6">
        <f t="shared" ca="1" si="139"/>
        <v>2</v>
      </c>
      <c r="V851" s="1">
        <f ca="1" xml:space="preserve">
IF($N851 = 5 + N("Presidente"),
    27000,
    IF($N851 = 6 + N("Vice-presidente"),
        23000,
        IF(OR($N851 = 8, $N851= 13, $N851 = 12) + N("Secretária bilíngue ou coordenador ou especialista"),
            8000,
            IF($N851 = 7 + N("Diretor"),
                15000,
                IF($N851 = 14 + N("Gerente"),
                    12000,
                    IF($N851 = 9 + N("Estagiário"),
                        705,
                        IF($N851 = 10 + N("Trainee"),
                            805,
                            IF($N851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IF($L851 = 7,
  500,
  IF($L851 = 8,
    1000,
    IF($L851 = 9,
      1500,
      IF($L851 = 10,
        2000,
        0
      )
    )
  )
)
+
N("Adicional no salário por área")
+
IF($M851 = 14 + N("Tecnologia da Informação"),
  120,
  IF($M851 = 16 + N("Vendas"),
    110,
    IF($M851 = 15 + N("Jurídico"),
      100,
      IF(OR($M851 = 8, $M851 = 9, $M851 = 11) + N("Recursos humanos ou comercial ou comunicação e marketing"),
        80,
        0
      )
    )
  )
)
+
N("Adicionando pegadinha")
+
IF(AND($M851 = 16, $L851 = 9, $N851 = 11) + N("Se for de vendas, com mestrado, analista sênior"),
  IF($J851 = 5,
    100,
    0
  )
  +
  IF($H851 = "M",
    200,
    0
  ),
  0
)</f>
        <v>8000</v>
      </c>
    </row>
    <row r="852" spans="1:22" x14ac:dyDescent="0.2">
      <c r="A852" s="7" cm="1">
        <f t="array" aca="1" ref="A852" ca="1">INDEX(Companies!$A:$A,RANDBETWEEN(2,COUNTA(Companies!$A:$A)),1)</f>
        <v>2</v>
      </c>
      <c r="B852" s="5">
        <f t="shared" si="130"/>
        <v>851</v>
      </c>
      <c r="C852" s="6">
        <f t="shared" ca="1" si="131"/>
        <v>1</v>
      </c>
      <c r="D852" s="7">
        <f ca="1">IF($B852 = 1 + N("Presidente"),
    127,
    IF($B852 = 2 + N("Vice-Presidente"),
        72,
        IF($B852 = 3 + N("Secretária bilíngue"),
            13,
            RANDBETWEEN(5,COUNT(Name!$A:$A) + 1)
        )
    )
)</f>
        <v>38</v>
      </c>
      <c r="E852" s="7" t="str">
        <f ca="1" xml:space="preserve">
VLOOKUP(
  $D852,
  Name!$A:$B,
  2,
  FALSE
)
&amp; " " &amp;
IF($B852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Martini Anjos</v>
      </c>
      <c r="F852" s="7">
        <v>2</v>
      </c>
      <c r="G852" s="7" t="str" cm="1">
        <f t="array" aca="1" ref="G852" ca="1">VLOOKUP(INDEX(States!$B:$B,RANDBETWEEN(2,COUNTA(States!$A:$A)),1),States!$B:$C,2,FALSE)</f>
        <v xml:space="preserve"> Setúbal </v>
      </c>
      <c r="H852" s="7" t="str">
        <f ca="1">VLOOKUP($D852,Name!$A:$C,3,FALSE)</f>
        <v>F</v>
      </c>
      <c r="I852" s="7" cm="1">
        <f t="array" aca="1" ref="I852" ca="1">INDEX('Marital status'!$A:$A,RANDBETWEEN(2,COUNTA('Marital status'!$A:$A)),1)</f>
        <v>6</v>
      </c>
      <c r="J852" s="7">
        <f t="shared" ca="1" si="132"/>
        <v>2</v>
      </c>
      <c r="K852" s="8">
        <f t="shared" ca="1" si="133"/>
        <v>20686</v>
      </c>
      <c r="L852" s="6">
        <f t="shared" ca="1" si="134"/>
        <v>4</v>
      </c>
      <c r="M852" s="7">
        <f ca="1" xml:space="preserve">
  IF(OR($N852 = 2, $N852 = 3, $N852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52" s="6">
        <f t="shared" ca="1" si="135"/>
        <v>6</v>
      </c>
      <c r="O852" s="7" t="str">
        <f ca="1">VLOOKUP($N852,Roles!$A:$B,2,FALSE)</f>
        <v>Intern</v>
      </c>
      <c r="P852" s="6" t="e">
        <f t="shared" ca="1" si="136"/>
        <v>#N/A</v>
      </c>
      <c r="Q852" s="8">
        <f ca="1" xml:space="preserve">
IF(
  OR(
    $N852=5,$N852=6,$N852=7,$N852=8,$N852=14
  ),
  36161,
  IF(
     (
      (TODAY() - $K852) / 365
     ) &lt; 19,
      TODAY(),
      RANDBETWEEN(36161,TODAY())
  )
)</f>
        <v>36161</v>
      </c>
      <c r="R852" s="6">
        <f ca="1">RANDBETWEEN(2,COUNTA('Recruitment source'!$A:$A))</f>
        <v>4</v>
      </c>
      <c r="S852" s="8" t="e">
        <f t="shared" ca="1" si="137"/>
        <v>#N/A</v>
      </c>
      <c r="T852" s="6" t="e">
        <f t="shared" ca="1" si="138"/>
        <v>#N/A</v>
      </c>
      <c r="U852" s="6">
        <f t="shared" ca="1" si="139"/>
        <v>4</v>
      </c>
      <c r="V852" s="1">
        <f ca="1" xml:space="preserve">
IF($N852 = 5 + N("Presidente"),
    27000,
    IF($N852 = 6 + N("Vice-presidente"),
        23000,
        IF(OR($N852 = 8, $N852= 13, $N852 = 12) + N("Secretária bilíngue ou coordenador ou especialista"),
            8000,
            IF($N852 = 7 + N("Diretor"),
                15000,
                IF($N852 = 14 + N("Gerente"),
                    12000,
                    IF($N852 = 9 + N("Estagiário"),
                        705,
                        IF($N852 = 10 + N("Trainee"),
                            805,
                            IF($N852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IF($L852 = 7,
  500,
  IF($L852 = 8,
    1000,
    IF($L852 = 9,
      1500,
      IF($L852 = 10,
        2000,
        0
      )
    )
  )
)
+
N("Adicional no salário por área")
+
IF($M852 = 14 + N("Tecnologia da Informação"),
  120,
  IF($M852 = 16 + N("Vendas"),
    110,
    IF($M852 = 15 + N("Jurídico"),
      100,
      IF(OR($M852 = 8, $M852 = 9, $M852 = 11) + N("Recursos humanos ou comercial ou comunicação e marketing"),
        80,
        0
      )
    )
  )
)
+
N("Adicionando pegadinha")
+
IF(AND($M852 = 16, $L852 = 9, $N852 = 11) + N("Se for de vendas, com mestrado, analista sênior"),
  IF($J852 = 5,
    100,
    0
  )
  +
  IF($H852 = "M",
    200,
    0
  ),
  0
)</f>
        <v>23080</v>
      </c>
    </row>
    <row r="853" spans="1:22" x14ac:dyDescent="0.2">
      <c r="A853" s="7" cm="1">
        <f t="array" aca="1" ref="A853" ca="1">INDEX(Companies!$A:$A,RANDBETWEEN(2,COUNTA(Companies!$A:$A)),1)</f>
        <v>2</v>
      </c>
      <c r="B853" s="5">
        <f t="shared" si="130"/>
        <v>852</v>
      </c>
      <c r="C853" s="6">
        <f t="shared" ca="1" si="131"/>
        <v>1</v>
      </c>
      <c r="D853" s="7">
        <f ca="1">IF($B853 = 1 + N("Presidente"),
    127,
    IF($B853 = 2 + N("Vice-Presidente"),
        72,
        IF($B853 = 3 + N("Secretária bilíngue"),
            13,
            RANDBETWEEN(5,COUNT(Name!$A:$A) + 1)
        )
    )
)</f>
        <v>91</v>
      </c>
      <c r="E853" s="7" t="str">
        <f ca="1" xml:space="preserve">
VLOOKUP(
  $D853,
  Name!$A:$B,
  2,
  FALSE
)
&amp; " " &amp;
IF($B853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Lopes Pedroso</v>
      </c>
      <c r="F853" s="7">
        <v>2</v>
      </c>
      <c r="G853" s="7" t="str" cm="1">
        <f t="array" aca="1" ref="G853" ca="1">VLOOKUP(INDEX(States!$B:$B,RANDBETWEEN(2,COUNTA(States!$A:$A)),1),States!$B:$C,2,FALSE)</f>
        <v>Faro</v>
      </c>
      <c r="H853" s="7" t="str">
        <f ca="1">VLOOKUP($D853,Name!$A:$C,3,FALSE)</f>
        <v>F</v>
      </c>
      <c r="I853" s="7" cm="1">
        <f t="array" aca="1" ref="I853" ca="1">INDEX('Marital status'!$A:$A,RANDBETWEEN(2,COUNTA('Marital status'!$A:$A)),1)</f>
        <v>6</v>
      </c>
      <c r="J853" s="7">
        <f t="shared" ca="1" si="132"/>
        <v>2</v>
      </c>
      <c r="K853" s="8">
        <f t="shared" ca="1" si="133"/>
        <v>33042</v>
      </c>
      <c r="L853" s="6">
        <f t="shared" ca="1" si="134"/>
        <v>4</v>
      </c>
      <c r="M853" s="7">
        <f ca="1" xml:space="preserve">
  IF(OR($N853 = 2, $N853 = 3, $N853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53" s="6">
        <f t="shared" ca="1" si="135"/>
        <v>8</v>
      </c>
      <c r="O853" s="7" t="str">
        <f ca="1">VLOOKUP($N853,Roles!$A:$B,2,FALSE)</f>
        <v>Analyst</v>
      </c>
      <c r="P853" s="6">
        <f t="shared" ca="1" si="136"/>
        <v>2</v>
      </c>
      <c r="Q853" s="8">
        <f ca="1" xml:space="preserve">
IF(
  OR(
    $N853=5,$N853=6,$N853=7,$N853=8,$N853=14
  ),
  36161,
  IF(
     (
      (TODAY() - $K853) / 365
     ) &lt; 19,
      TODAY(),
      RANDBETWEEN(36161,TODAY())
  )
)</f>
        <v>36161</v>
      </c>
      <c r="R853" s="6">
        <f ca="1">RANDBETWEEN(2,COUNTA('Recruitment source'!$A:$A))</f>
        <v>6</v>
      </c>
      <c r="S853" s="8" t="e">
        <f t="shared" ca="1" si="137"/>
        <v>#N/A</v>
      </c>
      <c r="T853" s="6" t="e">
        <f t="shared" ca="1" si="138"/>
        <v>#N/A</v>
      </c>
      <c r="U853" s="6">
        <f t="shared" ca="1" si="139"/>
        <v>2</v>
      </c>
      <c r="V853" s="1">
        <f ca="1" xml:space="preserve">
IF($N853 = 5 + N("Presidente"),
    27000,
    IF($N853 = 6 + N("Vice-presidente"),
        23000,
        IF(OR($N853 = 8, $N853= 13, $N853 = 12) + N("Secretária bilíngue ou coordenador ou especialista"),
            8000,
            IF($N853 = 7 + N("Diretor"),
                15000,
                IF($N853 = 14 + N("Gerente"),
                    12000,
                    IF($N853 = 9 + N("Estagiário"),
                        705,
                        IF($N853 = 10 + N("Trainee"),
                            805,
                            IF($N853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IF($L853 = 7,
  500,
  IF($L853 = 8,
    1000,
    IF($L853 = 9,
      1500,
      IF($L853 = 10,
        2000,
        0
      )
    )
  )
)
+
N("Adicional no salário por área")
+
IF($M853 = 14 + N("Tecnologia da Informação"),
  120,
  IF($M853 = 16 + N("Vendas"),
    110,
    IF($M853 = 15 + N("Jurídico"),
      100,
      IF(OR($M853 = 8, $M853 = 9, $M853 = 11) + N("Recursos humanos ou comercial ou comunicação e marketing"),
        80,
        0
      )
    )
  )
)
+
N("Adicionando pegadinha")
+
IF(AND($M853 = 16, $L853 = 9, $N853 = 11) + N("Se for de vendas, com mestrado, analista sênior"),
  IF($J853 = 5,
    100,
    0
  )
  +
  IF($H853 = "M",
    200,
    0
  ),
  0
)</f>
        <v>8080</v>
      </c>
    </row>
    <row r="854" spans="1:22" x14ac:dyDescent="0.2">
      <c r="A854" s="7" cm="1">
        <f t="array" aca="1" ref="A854" ca="1">INDEX(Companies!$A:$A,RANDBETWEEN(2,COUNTA(Companies!$A:$A)),1)</f>
        <v>2</v>
      </c>
      <c r="B854" s="5">
        <f t="shared" si="130"/>
        <v>853</v>
      </c>
      <c r="C854" s="6">
        <f t="shared" ca="1" si="131"/>
        <v>1</v>
      </c>
      <c r="D854" s="7">
        <f ca="1">IF($B854 = 1 + N("Presidente"),
    127,
    IF($B854 = 2 + N("Vice-Presidente"),
        72,
        IF($B854 = 3 + N("Secretária bilíngue"),
            13,
            RANDBETWEEN(5,COUNT(Name!$A:$A) + 1)
        )
    )
)</f>
        <v>268</v>
      </c>
      <c r="E854" s="7" t="str">
        <f ca="1" xml:space="preserve">
VLOOKUP(
  $D854,
  Name!$A:$B,
  2,
  FALSE
)
&amp; " " &amp;
IF($B854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Cunha Gallo</v>
      </c>
      <c r="F854" s="7">
        <v>2</v>
      </c>
      <c r="G854" s="7" t="str" cm="1">
        <f t="array" aca="1" ref="G854" ca="1">VLOOKUP(INDEX(States!$B:$B,RANDBETWEEN(2,COUNTA(States!$A:$A)),1),States!$B:$C,2,FALSE)</f>
        <v>Faro</v>
      </c>
      <c r="H854" s="7" t="str">
        <f ca="1">VLOOKUP($D854,Name!$A:$C,3,FALSE)</f>
        <v>F</v>
      </c>
      <c r="I854" s="7" cm="1">
        <f t="array" aca="1" ref="I854" ca="1">INDEX('Marital status'!$A:$A,RANDBETWEEN(2,COUNTA('Marital status'!$A:$A)),1)</f>
        <v>4</v>
      </c>
      <c r="J854" s="7">
        <f t="shared" ca="1" si="132"/>
        <v>3</v>
      </c>
      <c r="K854" s="8">
        <f t="shared" ca="1" si="133"/>
        <v>24090</v>
      </c>
      <c r="L854" s="6">
        <f t="shared" ca="1" si="134"/>
        <v>4</v>
      </c>
      <c r="M854" s="7">
        <f ca="1" xml:space="preserve">
  IF(OR($N854 = 2, $N854 = 3, $N854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54" s="6">
        <f t="shared" ca="1" si="135"/>
        <v>6</v>
      </c>
      <c r="O854" s="7" t="str">
        <f ca="1">VLOOKUP($N854,Roles!$A:$B,2,FALSE)</f>
        <v>Intern</v>
      </c>
      <c r="P854" s="6" t="e">
        <f t="shared" ca="1" si="136"/>
        <v>#N/A</v>
      </c>
      <c r="Q854" s="8">
        <f ca="1" xml:space="preserve">
IF(
  OR(
    $N854=5,$N854=6,$N854=7,$N854=8,$N854=14
  ),
  36161,
  IF(
     (
      (TODAY() - $K854) / 365
     ) &lt; 19,
      TODAY(),
      RANDBETWEEN(36161,TODAY())
  )
)</f>
        <v>36161</v>
      </c>
      <c r="R854" s="6">
        <f ca="1">RANDBETWEEN(2,COUNTA('Recruitment source'!$A:$A))</f>
        <v>4</v>
      </c>
      <c r="S854" s="8" t="e">
        <f t="shared" ca="1" si="137"/>
        <v>#N/A</v>
      </c>
      <c r="T854" s="6" t="e">
        <f t="shared" ca="1" si="138"/>
        <v>#N/A</v>
      </c>
      <c r="U854" s="6">
        <f t="shared" ca="1" si="139"/>
        <v>4</v>
      </c>
      <c r="V854" s="1">
        <f ca="1" xml:space="preserve">
IF($N854 = 5 + N("Presidente"),
    27000,
    IF($N854 = 6 + N("Vice-presidente"),
        23000,
        IF(OR($N854 = 8, $N854= 13, $N854 = 12) + N("Secretária bilíngue ou coordenador ou especialista"),
            8000,
            IF($N854 = 7 + N("Diretor"),
                15000,
                IF($N854 = 14 + N("Gerente"),
                    12000,
                    IF($N854 = 9 + N("Estagiário"),
                        705,
                        IF($N854 = 10 + N("Trainee"),
                            805,
                            IF($N854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IF($L854 = 7,
  500,
  IF($L854 = 8,
    1000,
    IF($L854 = 9,
      1500,
      IF($L854 = 10,
        2000,
        0
      )
    )
  )
)
+
N("Adicional no salário por área")
+
IF($M854 = 14 + N("Tecnologia da Informação"),
  120,
  IF($M854 = 16 + N("Vendas"),
    110,
    IF($M854 = 15 + N("Jurídico"),
      100,
      IF(OR($M854 = 8, $M854 = 9, $M854 = 11) + N("Recursos humanos ou comercial ou comunicação e marketing"),
        80,
        0
      )
    )
  )
)
+
N("Adicionando pegadinha")
+
IF(AND($M854 = 16, $L854 = 9, $N854 = 11) + N("Se for de vendas, com mestrado, analista sênior"),
  IF($J854 = 5,
    100,
    0
  )
  +
  IF($H854 = "M",
    200,
    0
  ),
  0
)</f>
        <v>23080</v>
      </c>
    </row>
    <row r="855" spans="1:22" x14ac:dyDescent="0.2">
      <c r="A855" s="7" cm="1">
        <f t="array" aca="1" ref="A855" ca="1">INDEX(Companies!$A:$A,RANDBETWEEN(2,COUNTA(Companies!$A:$A)),1)</f>
        <v>2</v>
      </c>
      <c r="B855" s="5">
        <f t="shared" si="130"/>
        <v>854</v>
      </c>
      <c r="C855" s="6">
        <f t="shared" ca="1" si="131"/>
        <v>1</v>
      </c>
      <c r="D855" s="7">
        <f ca="1">IF($B855 = 1 + N("Presidente"),
    127,
    IF($B855 = 2 + N("Vice-Presidente"),
        72,
        IF($B855 = 3 + N("Secretária bilíngue"),
            13,
            RANDBETWEEN(5,COUNT(Name!$A:$A) + 1)
        )
    )
)</f>
        <v>278</v>
      </c>
      <c r="E855" s="7" t="str">
        <f ca="1" xml:space="preserve">
VLOOKUP(
  $D855,
  Name!$A:$B,
  2,
  FALSE
)
&amp; " " &amp;
IF($B855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Castro Brasil</v>
      </c>
      <c r="F855" s="7">
        <v>2</v>
      </c>
      <c r="G855" s="7" t="str" cm="1">
        <f t="array" aca="1" ref="G855" ca="1">VLOOKUP(INDEX(States!$B:$B,RANDBETWEEN(2,COUNTA(States!$A:$A)),1),States!$B:$C,2,FALSE)</f>
        <v>Azores</v>
      </c>
      <c r="H855" s="7" t="str">
        <f ca="1">VLOOKUP($D855,Name!$A:$C,3,FALSE)</f>
        <v>F</v>
      </c>
      <c r="I855" s="7" cm="1">
        <f t="array" aca="1" ref="I855" ca="1">INDEX('Marital status'!$A:$A,RANDBETWEEN(2,COUNTA('Marital status'!$A:$A)),1)</f>
        <v>3</v>
      </c>
      <c r="J855" s="7">
        <f t="shared" ca="1" si="132"/>
        <v>5</v>
      </c>
      <c r="K855" s="8">
        <f t="shared" ca="1" si="133"/>
        <v>36768</v>
      </c>
      <c r="L855" s="6">
        <f t="shared" ca="1" si="134"/>
        <v>4</v>
      </c>
      <c r="M855" s="7">
        <f ca="1" xml:space="preserve">
  IF(OR($N855 = 2, $N855 = 3, $N855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855" s="6">
        <f t="shared" ca="1" si="135"/>
        <v>8</v>
      </c>
      <c r="O855" s="7" t="str">
        <f ca="1">VLOOKUP($N855,Roles!$A:$B,2,FALSE)</f>
        <v>Analyst</v>
      </c>
      <c r="P855" s="6">
        <f t="shared" ca="1" si="136"/>
        <v>2</v>
      </c>
      <c r="Q855" s="8">
        <f ca="1" xml:space="preserve">
IF(
  OR(
    $N855=5,$N855=6,$N855=7,$N855=8,$N855=14
  ),
  36161,
  IF(
     (
      (TODAY() - $K855) / 365
     ) &lt; 19,
      TODAY(),
      RANDBETWEEN(36161,TODAY())
  )
)</f>
        <v>36161</v>
      </c>
      <c r="R855" s="6">
        <f ca="1">RANDBETWEEN(2,COUNTA('Recruitment source'!$A:$A))</f>
        <v>4</v>
      </c>
      <c r="S855" s="8" t="e">
        <f t="shared" ca="1" si="137"/>
        <v>#N/A</v>
      </c>
      <c r="T855" s="6" t="e">
        <f t="shared" ca="1" si="138"/>
        <v>#N/A</v>
      </c>
      <c r="U855" s="6">
        <f t="shared" ca="1" si="139"/>
        <v>4</v>
      </c>
      <c r="V855" s="1">
        <f ca="1" xml:space="preserve">
IF($N855 = 5 + N("Presidente"),
    27000,
    IF($N855 = 6 + N("Vice-presidente"),
        23000,
        IF(OR($N855 = 8, $N855= 13, $N855 = 12) + N("Secretária bilíngue ou coordenador ou especialista"),
            8000,
            IF($N855 = 7 + N("Diretor"),
                15000,
                IF($N855 = 14 + N("Gerente"),
                    12000,
                    IF($N855 = 9 + N("Estagiário"),
                        705,
                        IF($N855 = 10 + N("Trainee"),
                            805,
                            IF($N855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IF($L855 = 7,
  500,
  IF($L855 = 8,
    1000,
    IF($L855 = 9,
      1500,
      IF($L855 = 10,
        2000,
        0
      )
    )
  )
)
+
N("Adicional no salário por área")
+
IF($M855 = 14 + N("Tecnologia da Informação"),
  120,
  IF($M855 = 16 + N("Vendas"),
    110,
    IF($M855 = 15 + N("Jurídico"),
      100,
      IF(OR($M855 = 8, $M855 = 9, $M855 = 11) + N("Recursos humanos ou comercial ou comunicação e marketing"),
        80,
        0
      )
    )
  )
)
+
N("Adicionando pegadinha")
+
IF(AND($M855 = 16, $L855 = 9, $N855 = 11) + N("Se for de vendas, com mestrado, analista sênior"),
  IF($J855 = 5,
    100,
    0
  )
  +
  IF($H855 = "M",
    200,
    0
  ),
  0
)</f>
        <v>8000</v>
      </c>
    </row>
    <row r="856" spans="1:22" x14ac:dyDescent="0.2">
      <c r="A856" s="7" cm="1">
        <f t="array" aca="1" ref="A856" ca="1">INDEX(Companies!$A:$A,RANDBETWEEN(2,COUNTA(Companies!$A:$A)),1)</f>
        <v>2</v>
      </c>
      <c r="B856" s="5">
        <f t="shared" si="130"/>
        <v>855</v>
      </c>
      <c r="C856" s="6">
        <f t="shared" ca="1" si="131"/>
        <v>1</v>
      </c>
      <c r="D856" s="7">
        <f ca="1">IF($B856 = 1 + N("Presidente"),
    127,
    IF($B856 = 2 + N("Vice-Presidente"),
        72,
        IF($B856 = 3 + N("Secretária bilíngue"),
            13,
            RANDBETWEEN(5,COUNT(Name!$A:$A) + 1)
        )
    )
)</f>
        <v>240</v>
      </c>
      <c r="E856" s="7" t="str">
        <f ca="1" xml:space="preserve">
VLOOKUP(
  $D856,
  Name!$A:$B,
  2,
  FALSE
)
&amp; " " &amp;
IF($B856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Melo Veiga</v>
      </c>
      <c r="F856" s="7">
        <v>2</v>
      </c>
      <c r="G856" s="7" t="str" cm="1">
        <f t="array" aca="1" ref="G856" ca="1">VLOOKUP(INDEX(States!$B:$B,RANDBETWEEN(2,COUNTA(States!$A:$A)),1),States!$B:$C,2,FALSE)</f>
        <v>Azores</v>
      </c>
      <c r="H856" s="7" t="str">
        <f ca="1">VLOOKUP($D856,Name!$A:$C,3,FALSE)</f>
        <v>M</v>
      </c>
      <c r="I856" s="7" cm="1">
        <f t="array" aca="1" ref="I856" ca="1">INDEX('Marital status'!$A:$A,RANDBETWEEN(2,COUNTA('Marital status'!$A:$A)),1)</f>
        <v>5</v>
      </c>
      <c r="J856" s="7">
        <f t="shared" ca="1" si="132"/>
        <v>2</v>
      </c>
      <c r="K856" s="8">
        <f t="shared" ca="1" si="133"/>
        <v>20635</v>
      </c>
      <c r="L856" s="6">
        <f t="shared" ca="1" si="134"/>
        <v>4</v>
      </c>
      <c r="M856" s="7">
        <f ca="1" xml:space="preserve">
  IF(OR($N856 = 2, $N856 = 3, $N856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856" s="6">
        <f t="shared" ca="1" si="135"/>
        <v>6</v>
      </c>
      <c r="O856" s="7" t="str">
        <f ca="1">VLOOKUP($N856,Roles!$A:$B,2,FALSE)</f>
        <v>Intern</v>
      </c>
      <c r="P856" s="6" t="e">
        <f t="shared" ca="1" si="136"/>
        <v>#N/A</v>
      </c>
      <c r="Q856" s="8">
        <f ca="1" xml:space="preserve">
IF(
  OR(
    $N856=5,$N856=6,$N856=7,$N856=8,$N856=14
  ),
  36161,
  IF(
     (
      (TODAY() - $K856) / 365
     ) &lt; 19,
      TODAY(),
      RANDBETWEEN(36161,TODAY())
  )
)</f>
        <v>36161</v>
      </c>
      <c r="R856" s="6">
        <f ca="1">RANDBETWEEN(2,COUNTA('Recruitment source'!$A:$A))</f>
        <v>5</v>
      </c>
      <c r="S856" s="8" t="e">
        <f t="shared" ca="1" si="137"/>
        <v>#N/A</v>
      </c>
      <c r="T856" s="6" t="e">
        <f t="shared" ca="1" si="138"/>
        <v>#N/A</v>
      </c>
      <c r="U856" s="6">
        <f t="shared" ca="1" si="139"/>
        <v>2</v>
      </c>
      <c r="V856" s="1">
        <f ca="1" xml:space="preserve">
IF($N856 = 5 + N("Presidente"),
    27000,
    IF($N856 = 6 + N("Vice-presidente"),
        23000,
        IF(OR($N856 = 8, $N856= 13, $N856 = 12) + N("Secretária bilíngue ou coordenador ou especialista"),
            8000,
            IF($N856 = 7 + N("Diretor"),
                15000,
                IF($N856 = 14 + N("Gerente"),
                    12000,
                    IF($N856 = 9 + N("Estagiário"),
                        705,
                        IF($N856 = 10 + N("Trainee"),
                            805,
                            IF($N856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IF($L856 = 7,
  500,
  IF($L856 = 8,
    1000,
    IF($L856 = 9,
      1500,
      IF($L856 = 10,
        2000,
        0
      )
    )
  )
)
+
N("Adicional no salário por área")
+
IF($M856 = 14 + N("Tecnologia da Informação"),
  120,
  IF($M856 = 16 + N("Vendas"),
    110,
    IF($M856 = 15 + N("Jurídico"),
      100,
      IF(OR($M856 = 8, $M856 = 9, $M856 = 11) + N("Recursos humanos ou comercial ou comunicação e marketing"),
        80,
        0
      )
    )
  )
)
+
N("Adicionando pegadinha")
+
IF(AND($M856 = 16, $L856 = 9, $N856 = 11) + N("Se for de vendas, com mestrado, analista sênior"),
  IF($J856 = 5,
    100,
    0
  )
  +
  IF($H856 = "M",
    200,
    0
  ),
  0
)</f>
        <v>23080</v>
      </c>
    </row>
    <row r="857" spans="1:22" x14ac:dyDescent="0.2">
      <c r="A857" s="7" cm="1">
        <f t="array" aca="1" ref="A857" ca="1">INDEX(Companies!$A:$A,RANDBETWEEN(2,COUNTA(Companies!$A:$A)),1)</f>
        <v>2</v>
      </c>
      <c r="B857" s="5">
        <f t="shared" si="130"/>
        <v>856</v>
      </c>
      <c r="C857" s="6">
        <f t="shared" ca="1" si="131"/>
        <v>1</v>
      </c>
      <c r="D857" s="7">
        <f ca="1">IF($B857 = 1 + N("Presidente"),
    127,
    IF($B857 = 2 + N("Vice-Presidente"),
        72,
        IF($B857 = 3 + N("Secretária bilíngue"),
            13,
            RANDBETWEEN(5,COUNT(Name!$A:$A) + 1)
        )
    )
)</f>
        <v>299</v>
      </c>
      <c r="E857" s="7" t="str">
        <f ca="1" xml:space="preserve">
VLOOKUP(
  $D857,
  Name!$A:$B,
  2,
  FALSE
)
&amp; " " &amp;
IF($B857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Trindade Giordano</v>
      </c>
      <c r="F857" s="7">
        <v>2</v>
      </c>
      <c r="G857" s="7" t="str" cm="1">
        <f t="array" aca="1" ref="G857" ca="1">VLOOKUP(INDEX(States!$B:$B,RANDBETWEEN(2,COUNTA(States!$A:$A)),1),States!$B:$C,2,FALSE)</f>
        <v>PORTO</v>
      </c>
      <c r="H857" s="7" t="str">
        <f ca="1">VLOOKUP($D857,Name!$A:$C,3,FALSE)</f>
        <v>F</v>
      </c>
      <c r="I857" s="7" cm="1">
        <f t="array" aca="1" ref="I857" ca="1">INDEX('Marital status'!$A:$A,RANDBETWEEN(2,COUNTA('Marital status'!$A:$A)),1)</f>
        <v>3</v>
      </c>
      <c r="J857" s="7">
        <f t="shared" ca="1" si="132"/>
        <v>2</v>
      </c>
      <c r="K857" s="8">
        <f t="shared" ca="1" si="133"/>
        <v>32941</v>
      </c>
      <c r="L857" s="6">
        <f t="shared" ca="1" si="134"/>
        <v>5</v>
      </c>
      <c r="M857" s="7">
        <f ca="1" xml:space="preserve">
  IF(OR($N857 = 2, $N857 = 3, $N857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57" s="6">
        <f t="shared" ca="1" si="135"/>
        <v>8</v>
      </c>
      <c r="O857" s="7" t="str">
        <f ca="1">VLOOKUP($N857,Roles!$A:$B,2,FALSE)</f>
        <v>Analyst</v>
      </c>
      <c r="P857" s="6">
        <f t="shared" ca="1" si="136"/>
        <v>2</v>
      </c>
      <c r="Q857" s="8">
        <f ca="1" xml:space="preserve">
IF(
  OR(
    $N857=5,$N857=6,$N857=7,$N857=8,$N857=14
  ),
  36161,
  IF(
     (
      (TODAY() - $K857) / 365
     ) &lt; 19,
      TODAY(),
      RANDBETWEEN(36161,TODAY())
  )
)</f>
        <v>36161</v>
      </c>
      <c r="R857" s="6">
        <f ca="1">RANDBETWEEN(2,COUNTA('Recruitment source'!$A:$A))</f>
        <v>3</v>
      </c>
      <c r="S857" s="8" t="e">
        <f t="shared" ca="1" si="137"/>
        <v>#N/A</v>
      </c>
      <c r="T857" s="6" t="e">
        <f t="shared" ca="1" si="138"/>
        <v>#N/A</v>
      </c>
      <c r="U857" s="6">
        <f t="shared" ca="1" si="139"/>
        <v>4</v>
      </c>
      <c r="V857" s="1">
        <f ca="1" xml:space="preserve">
IF($N857 = 5 + N("Presidente"),
    27000,
    IF($N857 = 6 + N("Vice-presidente"),
        23000,
        IF(OR($N857 = 8, $N857= 13, $N857 = 12) + N("Secretária bilíngue ou coordenador ou especialista"),
            8000,
            IF($N857 = 7 + N("Diretor"),
                15000,
                IF($N857 = 14 + N("Gerente"),
                    12000,
                    IF($N857 = 9 + N("Estagiário"),
                        705,
                        IF($N857 = 10 + N("Trainee"),
                            805,
                            IF($N857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IF($L857 = 7,
  500,
  IF($L857 = 8,
    1000,
    IF($L857 = 9,
      1500,
      IF($L857 = 10,
        2000,
        0
      )
    )
  )
)
+
N("Adicional no salário por área")
+
IF($M857 = 14 + N("Tecnologia da Informação"),
  120,
  IF($M857 = 16 + N("Vendas"),
    110,
    IF($M857 = 15 + N("Jurídico"),
      100,
      IF(OR($M857 = 8, $M857 = 9, $M857 = 11) + N("Recursos humanos ou comercial ou comunicação e marketing"),
        80,
        0
      )
    )
  )
)
+
N("Adicionando pegadinha")
+
IF(AND($M857 = 16, $L857 = 9, $N857 = 11) + N("Se for de vendas, com mestrado, analista sênior"),
  IF($J857 = 5,
    100,
    0
  )
  +
  IF($H857 = "M",
    200,
    0
  ),
  0
)</f>
        <v>8000</v>
      </c>
    </row>
    <row r="858" spans="1:22" x14ac:dyDescent="0.2">
      <c r="A858" s="7" cm="1">
        <f t="array" aca="1" ref="A858" ca="1">INDEX(Companies!$A:$A,RANDBETWEEN(2,COUNTA(Companies!$A:$A)),1)</f>
        <v>2</v>
      </c>
      <c r="B858" s="5">
        <f t="shared" si="130"/>
        <v>857</v>
      </c>
      <c r="C858" s="6">
        <f t="shared" ca="1" si="131"/>
        <v>1</v>
      </c>
      <c r="D858" s="7">
        <f ca="1">IF($B858 = 1 + N("Presidente"),
    127,
    IF($B858 = 2 + N("Vice-Presidente"),
        72,
        IF($B858 = 3 + N("Secretária bilíngue"),
            13,
            RANDBETWEEN(5,COUNT(Name!$A:$A) + 1)
        )
    )
)</f>
        <v>176</v>
      </c>
      <c r="E858" s="7" t="str">
        <f ca="1" xml:space="preserve">
VLOOKUP(
  $D858,
  Name!$A:$B,
  2,
  FALSE
)
&amp; " " &amp;
IF($B858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Cândido Brasão</v>
      </c>
      <c r="F858" s="7">
        <v>2</v>
      </c>
      <c r="G858" s="7" t="str" cm="1">
        <f t="array" aca="1" ref="G858" ca="1">VLOOKUP(INDEX(States!$B:$B,RANDBETWEEN(2,COUNTA(States!$A:$A)),1),States!$B:$C,2,FALSE)</f>
        <v xml:space="preserve"> Lisboa</v>
      </c>
      <c r="H858" s="7" t="str">
        <f ca="1">VLOOKUP($D858,Name!$A:$C,3,FALSE)</f>
        <v>F</v>
      </c>
      <c r="I858" s="7" cm="1">
        <f t="array" aca="1" ref="I858" ca="1">INDEX('Marital status'!$A:$A,RANDBETWEEN(2,COUNTA('Marital status'!$A:$A)),1)</f>
        <v>2</v>
      </c>
      <c r="J858" s="7">
        <f t="shared" ca="1" si="132"/>
        <v>4</v>
      </c>
      <c r="K858" s="8">
        <f t="shared" ca="1" si="133"/>
        <v>29031</v>
      </c>
      <c r="L858" s="6">
        <f t="shared" ca="1" si="134"/>
        <v>4</v>
      </c>
      <c r="M858" s="7">
        <f ca="1" xml:space="preserve">
  IF(OR($N858 = 2, $N858 = 3, $N858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858" s="6">
        <f t="shared" ca="1" si="135"/>
        <v>7</v>
      </c>
      <c r="O858" s="7" t="str">
        <f ca="1">VLOOKUP($N858,Roles!$A:$B,2,FALSE)</f>
        <v>Trainee</v>
      </c>
      <c r="P858" s="6" t="e">
        <f t="shared" ca="1" si="136"/>
        <v>#N/A</v>
      </c>
      <c r="Q858" s="8">
        <f ca="1" xml:space="preserve">
IF(
  OR(
    $N858=5,$N858=6,$N858=7,$N858=8,$N858=14
  ),
  36161,
  IF(
     (
      (TODAY() - $K858) / 365
     ) &lt; 19,
      TODAY(),
      RANDBETWEEN(36161,TODAY())
  )
)</f>
        <v>36161</v>
      </c>
      <c r="R858" s="6">
        <f ca="1">RANDBETWEEN(2,COUNTA('Recruitment source'!$A:$A))</f>
        <v>7</v>
      </c>
      <c r="S858" s="8" t="e">
        <f t="shared" ca="1" si="137"/>
        <v>#N/A</v>
      </c>
      <c r="T858" s="6" t="e">
        <f t="shared" ca="1" si="138"/>
        <v>#N/A</v>
      </c>
      <c r="U858" s="6">
        <f t="shared" ca="1" si="139"/>
        <v>5</v>
      </c>
      <c r="V858" s="1">
        <f ca="1" xml:space="preserve">
IF($N858 = 5 + N("Presidente"),
    27000,
    IF($N858 = 6 + N("Vice-presidente"),
        23000,
        IF(OR($N858 = 8, $N858= 13, $N858 = 12) + N("Secretária bilíngue ou coordenador ou especialista"),
            8000,
            IF($N858 = 7 + N("Diretor"),
                15000,
                IF($N858 = 14 + N("Gerente"),
                    12000,
                    IF($N858 = 9 + N("Estagiário"),
                        705,
                        IF($N858 = 10 + N("Trainee"),
                            805,
                            IF($N858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IF($L858 = 7,
  500,
  IF($L858 = 8,
    1000,
    IF($L858 = 9,
      1500,
      IF($L858 = 10,
        2000,
        0
      )
    )
  )
)
+
N("Adicional no salário por área")
+
IF($M858 = 14 + N("Tecnologia da Informação"),
  120,
  IF($M858 = 16 + N("Vendas"),
    110,
    IF($M858 = 15 + N("Jurídico"),
      100,
      IF(OR($M858 = 8, $M858 = 9, $M858 = 11) + N("Recursos humanos ou comercial ou comunicação e marketing"),
        80,
        0
      )
    )
  )
)
+
N("Adicionando pegadinha")
+
IF(AND($M858 = 16, $L858 = 9, $N858 = 11) + N("Se for de vendas, com mestrado, analista sênior"),
  IF($J858 = 5,
    100,
    0
  )
  +
  IF($H858 = "M",
    200,
    0
  ),
  0
)</f>
        <v>15080</v>
      </c>
    </row>
    <row r="859" spans="1:22" x14ac:dyDescent="0.2">
      <c r="A859" s="7" cm="1">
        <f t="array" aca="1" ref="A859" ca="1">INDEX(Companies!$A:$A,RANDBETWEEN(2,COUNTA(Companies!$A:$A)),1)</f>
        <v>2</v>
      </c>
      <c r="B859" s="5">
        <f t="shared" si="130"/>
        <v>858</v>
      </c>
      <c r="C859" s="6">
        <f t="shared" ca="1" si="131"/>
        <v>1</v>
      </c>
      <c r="D859" s="7">
        <f ca="1">IF($B859 = 1 + N("Presidente"),
    127,
    IF($B859 = 2 + N("Vice-Presidente"),
        72,
        IF($B859 = 3 + N("Secretária bilíngue"),
            13,
            RANDBETWEEN(5,COUNT(Name!$A:$A) + 1)
        )
    )
)</f>
        <v>120</v>
      </c>
      <c r="E859" s="7" t="str">
        <f ca="1" xml:space="preserve">
VLOOKUP(
  $D859,
  Name!$A:$B,
  2,
  FALSE
)
&amp; " " &amp;
IF($B859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Ferrara Rocha</v>
      </c>
      <c r="F859" s="7">
        <v>2</v>
      </c>
      <c r="G859" s="7" t="str" cm="1">
        <f t="array" aca="1" ref="G859" ca="1">VLOOKUP(INDEX(States!$B:$B,RANDBETWEEN(2,COUNTA(States!$A:$A)),1),States!$B:$C,2,FALSE)</f>
        <v>Madeira</v>
      </c>
      <c r="H859" s="7" t="str">
        <f ca="1">VLOOKUP($D859,Name!$A:$C,3,FALSE)</f>
        <v>F</v>
      </c>
      <c r="I859" s="7" cm="1">
        <f t="array" aca="1" ref="I859" ca="1">INDEX('Marital status'!$A:$A,RANDBETWEEN(2,COUNTA('Marital status'!$A:$A)),1)</f>
        <v>2</v>
      </c>
      <c r="J859" s="7">
        <f t="shared" ca="1" si="132"/>
        <v>2</v>
      </c>
      <c r="K859" s="8">
        <f t="shared" ca="1" si="133"/>
        <v>36334</v>
      </c>
      <c r="L859" s="6">
        <f t="shared" ca="1" si="134"/>
        <v>5</v>
      </c>
      <c r="M859" s="7">
        <f ca="1" xml:space="preserve">
  IF(OR($N859 = 2, $N859 = 3, $N859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859" s="6">
        <f t="shared" ca="1" si="135"/>
        <v>8</v>
      </c>
      <c r="O859" s="7" t="str">
        <f ca="1">VLOOKUP($N859,Roles!$A:$B,2,FALSE)</f>
        <v>Analyst</v>
      </c>
      <c r="P859" s="6">
        <f t="shared" ca="1" si="136"/>
        <v>2</v>
      </c>
      <c r="Q859" s="8">
        <f ca="1" xml:space="preserve">
IF(
  OR(
    $N859=5,$N859=6,$N859=7,$N859=8,$N859=14
  ),
  36161,
  IF(
     (
      (TODAY() - $K859) / 365
     ) &lt; 19,
      TODAY(),
      RANDBETWEEN(36161,TODAY())
  )
)</f>
        <v>36161</v>
      </c>
      <c r="R859" s="6">
        <f ca="1">RANDBETWEEN(2,COUNTA('Recruitment source'!$A:$A))</f>
        <v>7</v>
      </c>
      <c r="S859" s="8" t="e">
        <f t="shared" ca="1" si="137"/>
        <v>#N/A</v>
      </c>
      <c r="T859" s="6" t="e">
        <f t="shared" ca="1" si="138"/>
        <v>#N/A</v>
      </c>
      <c r="U859" s="6">
        <f t="shared" ca="1" si="139"/>
        <v>3</v>
      </c>
      <c r="V859" s="1">
        <f ca="1" xml:space="preserve">
IF($N859 = 5 + N("Presidente"),
    27000,
    IF($N859 = 6 + N("Vice-presidente"),
        23000,
        IF(OR($N859 = 8, $N859= 13, $N859 = 12) + N("Secretária bilíngue ou coordenador ou especialista"),
            8000,
            IF($N859 = 7 + N("Diretor"),
                15000,
                IF($N859 = 14 + N("Gerente"),
                    12000,
                    IF($N859 = 9 + N("Estagiário"),
                        705,
                        IF($N859 = 10 + N("Trainee"),
                            805,
                            IF($N859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IF($L859 = 7,
  500,
  IF($L859 = 8,
    1000,
    IF($L859 = 9,
      1500,
      IF($L859 = 10,
        2000,
        0
      )
    )
  )
)
+
N("Adicional no salário por área")
+
IF($M859 = 14 + N("Tecnologia da Informação"),
  120,
  IF($M859 = 16 + N("Vendas"),
    110,
    IF($M859 = 15 + N("Jurídico"),
      100,
      IF(OR($M859 = 8, $M859 = 9, $M859 = 11) + N("Recursos humanos ou comercial ou comunicação e marketing"),
        80,
        0
      )
    )
  )
)
+
N("Adicionando pegadinha")
+
IF(AND($M859 = 16, $L859 = 9, $N859 = 11) + N("Se for de vendas, com mestrado, analista sênior"),
  IF($J859 = 5,
    100,
    0
  )
  +
  IF($H859 = "M",
    200,
    0
  ),
  0
)</f>
        <v>8000</v>
      </c>
    </row>
    <row r="860" spans="1:22" x14ac:dyDescent="0.2">
      <c r="A860" s="7" cm="1">
        <f t="array" aca="1" ref="A860" ca="1">INDEX(Companies!$A:$A,RANDBETWEEN(2,COUNTA(Companies!$A:$A)),1)</f>
        <v>2</v>
      </c>
      <c r="B860" s="5">
        <f t="shared" si="130"/>
        <v>859</v>
      </c>
      <c r="C860" s="6">
        <f t="shared" ca="1" si="131"/>
        <v>1</v>
      </c>
      <c r="D860" s="7">
        <f ca="1">IF($B860 = 1 + N("Presidente"),
    127,
    IF($B860 = 2 + N("Vice-Presidente"),
        72,
        IF($B860 = 3 + N("Secretária bilíngue"),
            13,
            RANDBETWEEN(5,COUNT(Name!$A:$A) + 1)
        )
    )
)</f>
        <v>85</v>
      </c>
      <c r="E860" s="7" t="str">
        <f ca="1" xml:space="preserve">
VLOOKUP(
  $D860,
  Name!$A:$B,
  2,
  FALSE
)
&amp; " " &amp;
IF($B860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Leite Malafaia</v>
      </c>
      <c r="F860" s="7">
        <v>2</v>
      </c>
      <c r="G860" s="7" t="str" cm="1">
        <f t="array" aca="1" ref="G860" ca="1">VLOOKUP(INDEX(States!$B:$B,RANDBETWEEN(2,COUNTA(States!$A:$A)),1),States!$B:$C,2,FALSE)</f>
        <v xml:space="preserve"> Lisboa</v>
      </c>
      <c r="H860" s="7" t="str">
        <f ca="1">VLOOKUP($D860,Name!$A:$C,3,FALSE)</f>
        <v>M</v>
      </c>
      <c r="I860" s="7" cm="1">
        <f t="array" aca="1" ref="I860" ca="1">INDEX('Marital status'!$A:$A,RANDBETWEEN(2,COUNTA('Marital status'!$A:$A)),1)</f>
        <v>4</v>
      </c>
      <c r="J860" s="7">
        <f t="shared" ca="1" si="132"/>
        <v>2</v>
      </c>
      <c r="K860" s="8">
        <f t="shared" ca="1" si="133"/>
        <v>19082</v>
      </c>
      <c r="L860" s="6">
        <f t="shared" ca="1" si="134"/>
        <v>4</v>
      </c>
      <c r="M860" s="7">
        <f ca="1" xml:space="preserve">
  IF(OR($N860 = 2, $N860 = 3, $N860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860" s="6">
        <f t="shared" ca="1" si="135"/>
        <v>6</v>
      </c>
      <c r="O860" s="7" t="str">
        <f ca="1">VLOOKUP($N860,Roles!$A:$B,2,FALSE)</f>
        <v>Intern</v>
      </c>
      <c r="P860" s="6" t="e">
        <f t="shared" ca="1" si="136"/>
        <v>#N/A</v>
      </c>
      <c r="Q860" s="8">
        <f ca="1" xml:space="preserve">
IF(
  OR(
    $N860=5,$N860=6,$N860=7,$N860=8,$N860=14
  ),
  36161,
  IF(
     (
      (TODAY() - $K860) / 365
     ) &lt; 19,
      TODAY(),
      RANDBETWEEN(36161,TODAY())
  )
)</f>
        <v>36161</v>
      </c>
      <c r="R860" s="6">
        <f ca="1">RANDBETWEEN(2,COUNTA('Recruitment source'!$A:$A))</f>
        <v>11</v>
      </c>
      <c r="S860" s="8" t="e">
        <f t="shared" ca="1" si="137"/>
        <v>#N/A</v>
      </c>
      <c r="T860" s="6" t="e">
        <f t="shared" ca="1" si="138"/>
        <v>#N/A</v>
      </c>
      <c r="U860" s="6">
        <f t="shared" ca="1" si="139"/>
        <v>2</v>
      </c>
      <c r="V860" s="1">
        <f ca="1" xml:space="preserve">
IF($N860 = 5 + N("Presidente"),
    27000,
    IF($N860 = 6 + N("Vice-presidente"),
        23000,
        IF(OR($N860 = 8, $N860= 13, $N860 = 12) + N("Secretária bilíngue ou coordenador ou especialista"),
            8000,
            IF($N860 = 7 + N("Diretor"),
                15000,
                IF($N860 = 14 + N("Gerente"),
                    12000,
                    IF($N860 = 9 + N("Estagiário"),
                        705,
                        IF($N860 = 10 + N("Trainee"),
                            805,
                            IF($N860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IF($L860 = 7,
  500,
  IF($L860 = 8,
    1000,
    IF($L860 = 9,
      1500,
      IF($L860 = 10,
        2000,
        0
      )
    )
  )
)
+
N("Adicional no salário por área")
+
IF($M860 = 14 + N("Tecnologia da Informação"),
  120,
  IF($M860 = 16 + N("Vendas"),
    110,
    IF($M860 = 15 + N("Jurídico"),
      100,
      IF(OR($M860 = 8, $M860 = 9, $M860 = 11) + N("Recursos humanos ou comercial ou comunicação e marketing"),
        80,
        0
      )
    )
  )
)
+
N("Adicionando pegadinha")
+
IF(AND($M860 = 16, $L860 = 9, $N860 = 11) + N("Se for de vendas, com mestrado, analista sênior"),
  IF($J860 = 5,
    100,
    0
  )
  +
  IF($H860 = "M",
    200,
    0
  ),
  0
)</f>
        <v>23000</v>
      </c>
    </row>
    <row r="861" spans="1:22" x14ac:dyDescent="0.2">
      <c r="A861" s="7" cm="1">
        <f t="array" aca="1" ref="A861" ca="1">INDEX(Companies!$A:$A,RANDBETWEEN(2,COUNTA(Companies!$A:$A)),1)</f>
        <v>2</v>
      </c>
      <c r="B861" s="5">
        <f t="shared" si="130"/>
        <v>860</v>
      </c>
      <c r="C861" s="6">
        <f t="shared" ca="1" si="131"/>
        <v>1</v>
      </c>
      <c r="D861" s="7">
        <f ca="1">IF($B861 = 1 + N("Presidente"),
    127,
    IF($B861 = 2 + N("Vice-Presidente"),
        72,
        IF($B861 = 3 + N("Secretária bilíngue"),
            13,
            RANDBETWEEN(5,COUNT(Name!$A:$A) + 1)
        )
    )
)</f>
        <v>276</v>
      </c>
      <c r="E861" s="7" t="str">
        <f ca="1" xml:space="preserve">
VLOOKUP(
  $D861,
  Name!$A:$B,
  2,
  FALSE
)
&amp; " " &amp;
IF($B861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Botelho Medeiros</v>
      </c>
      <c r="F861" s="7">
        <v>2</v>
      </c>
      <c r="G861" s="7" t="str" cm="1">
        <f t="array" aca="1" ref="G861" ca="1">VLOOKUP(INDEX(States!$B:$B,RANDBETWEEN(2,COUNTA(States!$A:$A)),1),States!$B:$C,2,FALSE)</f>
        <v xml:space="preserve"> Lisboa</v>
      </c>
      <c r="H861" s="7" t="str">
        <f ca="1">VLOOKUP($D861,Name!$A:$C,3,FALSE)</f>
        <v>F</v>
      </c>
      <c r="I861" s="7" cm="1">
        <f t="array" aca="1" ref="I861" ca="1">INDEX('Marital status'!$A:$A,RANDBETWEEN(2,COUNTA('Marital status'!$A:$A)),1)</f>
        <v>6</v>
      </c>
      <c r="J861" s="7">
        <f t="shared" ca="1" si="132"/>
        <v>3</v>
      </c>
      <c r="K861" s="8">
        <f t="shared" ca="1" si="133"/>
        <v>32527</v>
      </c>
      <c r="L861" s="6">
        <f t="shared" ca="1" si="134"/>
        <v>5</v>
      </c>
      <c r="M861" s="7">
        <f ca="1" xml:space="preserve">
  IF(OR($N861 = 2, $N861 = 3, $N861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61" s="6">
        <f t="shared" ca="1" si="135"/>
        <v>8</v>
      </c>
      <c r="O861" s="7" t="str">
        <f ca="1">VLOOKUP($N861,Roles!$A:$B,2,FALSE)</f>
        <v>Analyst</v>
      </c>
      <c r="P861" s="6">
        <f t="shared" ca="1" si="136"/>
        <v>2</v>
      </c>
      <c r="Q861" s="8">
        <f ca="1" xml:space="preserve">
IF(
  OR(
    $N861=5,$N861=6,$N861=7,$N861=8,$N861=14
  ),
  36161,
  IF(
     (
      (TODAY() - $K861) / 365
     ) &lt; 19,
      TODAY(),
      RANDBETWEEN(36161,TODAY())
  )
)</f>
        <v>36161</v>
      </c>
      <c r="R861" s="6">
        <f ca="1">RANDBETWEEN(2,COUNTA('Recruitment source'!$A:$A))</f>
        <v>10</v>
      </c>
      <c r="S861" s="8" t="e">
        <f t="shared" ca="1" si="137"/>
        <v>#N/A</v>
      </c>
      <c r="T861" s="6" t="e">
        <f t="shared" ca="1" si="138"/>
        <v>#N/A</v>
      </c>
      <c r="U861" s="6">
        <f t="shared" ca="1" si="139"/>
        <v>3</v>
      </c>
      <c r="V861" s="1">
        <f ca="1" xml:space="preserve">
IF($N861 = 5 + N("Presidente"),
    27000,
    IF($N861 = 6 + N("Vice-presidente"),
        23000,
        IF(OR($N861 = 8, $N861= 13, $N861 = 12) + N("Secretária bilíngue ou coordenador ou especialista"),
            8000,
            IF($N861 = 7 + N("Diretor"),
                15000,
                IF($N861 = 14 + N("Gerente"),
                    12000,
                    IF($N861 = 9 + N("Estagiário"),
                        705,
                        IF($N861 = 10 + N("Trainee"),
                            805,
                            IF($N861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IF($L861 = 7,
  500,
  IF($L861 = 8,
    1000,
    IF($L861 = 9,
      1500,
      IF($L861 = 10,
        2000,
        0
      )
    )
  )
)
+
N("Adicional no salário por área")
+
IF($M861 = 14 + N("Tecnologia da Informação"),
  120,
  IF($M861 = 16 + N("Vendas"),
    110,
    IF($M861 = 15 + N("Jurídico"),
      100,
      IF(OR($M861 = 8, $M861 = 9, $M861 = 11) + N("Recursos humanos ou comercial ou comunicação e marketing"),
        80,
        0
      )
    )
  )
)
+
N("Adicionando pegadinha")
+
IF(AND($M861 = 16, $L861 = 9, $N861 = 11) + N("Se for de vendas, com mestrado, analista sênior"),
  IF($J861 = 5,
    100,
    0
  )
  +
  IF($H861 = "M",
    200,
    0
  ),
  0
)</f>
        <v>8000</v>
      </c>
    </row>
    <row r="862" spans="1:22" x14ac:dyDescent="0.2">
      <c r="A862" s="7" cm="1">
        <f t="array" aca="1" ref="A862" ca="1">INDEX(Companies!$A:$A,RANDBETWEEN(2,COUNTA(Companies!$A:$A)),1)</f>
        <v>2</v>
      </c>
      <c r="B862" s="5">
        <f t="shared" si="130"/>
        <v>861</v>
      </c>
      <c r="C862" s="6">
        <f t="shared" ca="1" si="131"/>
        <v>1</v>
      </c>
      <c r="D862" s="7">
        <f ca="1">IF($B862 = 1 + N("Presidente"),
    127,
    IF($B862 = 2 + N("Vice-Presidente"),
        72,
        IF($B862 = 3 + N("Secretária bilíngue"),
            13,
            RANDBETWEEN(5,COUNT(Name!$A:$A) + 1)
        )
    )
)</f>
        <v>10</v>
      </c>
      <c r="E862" s="7" t="str">
        <f ca="1" xml:space="preserve">
VLOOKUP(
  $D862,
  Name!$A:$B,
  2,
  FALSE
)
&amp; " " &amp;
IF($B862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Ágata Pimenta Souza</v>
      </c>
      <c r="F862" s="7">
        <v>2</v>
      </c>
      <c r="G862" s="7" t="str" cm="1">
        <f t="array" aca="1" ref="G862" ca="1">VLOOKUP(INDEX(States!$B:$B,RANDBETWEEN(2,COUNTA(States!$A:$A)),1),States!$B:$C,2,FALSE)</f>
        <v>Faro</v>
      </c>
      <c r="H862" s="7" t="str">
        <f ca="1">VLOOKUP($D862,Name!$A:$C,3,FALSE)</f>
        <v>F</v>
      </c>
      <c r="I862" s="7" cm="1">
        <f t="array" aca="1" ref="I862" ca="1">INDEX('Marital status'!$A:$A,RANDBETWEEN(2,COUNTA('Marital status'!$A:$A)),1)</f>
        <v>6</v>
      </c>
      <c r="J862" s="7">
        <f t="shared" ca="1" si="132"/>
        <v>2</v>
      </c>
      <c r="K862" s="8">
        <f t="shared" ca="1" si="133"/>
        <v>29981</v>
      </c>
      <c r="L862" s="6">
        <f t="shared" ca="1" si="134"/>
        <v>4</v>
      </c>
      <c r="M862" s="7">
        <f ca="1" xml:space="preserve">
  IF(OR($N862 = 2, $N862 = 3, $N862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862" s="6">
        <f t="shared" ca="1" si="135"/>
        <v>7</v>
      </c>
      <c r="O862" s="7" t="str">
        <f ca="1">VLOOKUP($N862,Roles!$A:$B,2,FALSE)</f>
        <v>Trainee</v>
      </c>
      <c r="P862" s="6" t="e">
        <f t="shared" ca="1" si="136"/>
        <v>#N/A</v>
      </c>
      <c r="Q862" s="8">
        <f ca="1" xml:space="preserve">
IF(
  OR(
    $N862=5,$N862=6,$N862=7,$N862=8,$N862=14
  ),
  36161,
  IF(
     (
      (TODAY() - $K862) / 365
     ) &lt; 19,
      TODAY(),
      RANDBETWEEN(36161,TODAY())
  )
)</f>
        <v>36161</v>
      </c>
      <c r="R862" s="6">
        <f ca="1">RANDBETWEEN(2,COUNTA('Recruitment source'!$A:$A))</f>
        <v>9</v>
      </c>
      <c r="S862" s="8" t="e">
        <f t="shared" ca="1" si="137"/>
        <v>#N/A</v>
      </c>
      <c r="T862" s="6" t="e">
        <f t="shared" ca="1" si="138"/>
        <v>#N/A</v>
      </c>
      <c r="U862" s="6">
        <f t="shared" ca="1" si="139"/>
        <v>2</v>
      </c>
      <c r="V862" s="1">
        <f ca="1" xml:space="preserve">
IF($N862 = 5 + N("Presidente"),
    27000,
    IF($N862 = 6 + N("Vice-presidente"),
        23000,
        IF(OR($N862 = 8, $N862= 13, $N862 = 12) + N("Secretária bilíngue ou coordenador ou especialista"),
            8000,
            IF($N862 = 7 + N("Diretor"),
                15000,
                IF($N862 = 14 + N("Gerente"),
                    12000,
                    IF($N862 = 9 + N("Estagiário"),
                        705,
                        IF($N862 = 10 + N("Trainee"),
                            805,
                            IF($N862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IF($L862 = 7,
  500,
  IF($L862 = 8,
    1000,
    IF($L862 = 9,
      1500,
      IF($L862 = 10,
        2000,
        0
      )
    )
  )
)
+
N("Adicional no salário por área")
+
IF($M862 = 14 + N("Tecnologia da Informação"),
  120,
  IF($M862 = 16 + N("Vendas"),
    110,
    IF($M862 = 15 + N("Jurídico"),
      100,
      IF(OR($M862 = 8, $M862 = 9, $M862 = 11) + N("Recursos humanos ou comercial ou comunicação e marketing"),
        80,
        0
      )
    )
  )
)
+
N("Adicionando pegadinha")
+
IF(AND($M862 = 16, $L862 = 9, $N862 = 11) + N("Se for de vendas, com mestrado, analista sênior"),
  IF($J862 = 5,
    100,
    0
  )
  +
  IF($H862 = "M",
    200,
    0
  ),
  0
)</f>
        <v>15000</v>
      </c>
    </row>
    <row r="863" spans="1:22" x14ac:dyDescent="0.2">
      <c r="A863" s="7" cm="1">
        <f t="array" aca="1" ref="A863" ca="1">INDEX(Companies!$A:$A,RANDBETWEEN(2,COUNTA(Companies!$A:$A)),1)</f>
        <v>2</v>
      </c>
      <c r="B863" s="5">
        <f t="shared" si="130"/>
        <v>862</v>
      </c>
      <c r="C863" s="6">
        <f t="shared" ca="1" si="131"/>
        <v>1</v>
      </c>
      <c r="D863" s="7">
        <f ca="1">IF($B863 = 1 + N("Presidente"),
    127,
    IF($B863 = 2 + N("Vice-Presidente"),
        72,
        IF($B863 = 3 + N("Secretária bilíngue"),
            13,
            RANDBETWEEN(5,COUNT(Name!$A:$A) + 1)
        )
    )
)</f>
        <v>297</v>
      </c>
      <c r="E863" s="7" t="str">
        <f ca="1" xml:space="preserve">
VLOOKUP(
  $D863,
  Name!$A:$B,
  2,
  FALSE
)
&amp; " " &amp;
IF($B863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Lima Pedroso</v>
      </c>
      <c r="F863" s="7">
        <v>2</v>
      </c>
      <c r="G863" s="7" t="str" cm="1">
        <f t="array" aca="1" ref="G863" ca="1">VLOOKUP(INDEX(States!$B:$B,RANDBETWEEN(2,COUNTA(States!$A:$A)),1),States!$B:$C,2,FALSE)</f>
        <v>Santarém</v>
      </c>
      <c r="H863" s="7" t="str">
        <f ca="1">VLOOKUP($D863,Name!$A:$C,3,FALSE)</f>
        <v>M</v>
      </c>
      <c r="I863" s="7" cm="1">
        <f t="array" aca="1" ref="I863" ca="1">INDEX('Marital status'!$A:$A,RANDBETWEEN(2,COUNTA('Marital status'!$A:$A)),1)</f>
        <v>6</v>
      </c>
      <c r="J863" s="7">
        <f t="shared" ca="1" si="132"/>
        <v>2</v>
      </c>
      <c r="K863" s="8">
        <f t="shared" ca="1" si="133"/>
        <v>35608</v>
      </c>
      <c r="L863" s="6">
        <f t="shared" ca="1" si="134"/>
        <v>4</v>
      </c>
      <c r="M863" s="7">
        <f ca="1" xml:space="preserve">
  IF(OR($N863 = 2, $N863 = 3, $N863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63" s="6">
        <f t="shared" ca="1" si="135"/>
        <v>8</v>
      </c>
      <c r="O863" s="7" t="str">
        <f ca="1">VLOOKUP($N863,Roles!$A:$B,2,FALSE)</f>
        <v>Analyst</v>
      </c>
      <c r="P863" s="6">
        <f t="shared" ca="1" si="136"/>
        <v>2</v>
      </c>
      <c r="Q863" s="8">
        <f ca="1" xml:space="preserve">
IF(
  OR(
    $N863=5,$N863=6,$N863=7,$N863=8,$N863=14
  ),
  36161,
  IF(
     (
      (TODAY() - $K863) / 365
     ) &lt; 19,
      TODAY(),
      RANDBETWEEN(36161,TODAY())
  )
)</f>
        <v>36161</v>
      </c>
      <c r="R863" s="6">
        <f ca="1">RANDBETWEEN(2,COUNTA('Recruitment source'!$A:$A))</f>
        <v>11</v>
      </c>
      <c r="S863" s="8" t="e">
        <f t="shared" ca="1" si="137"/>
        <v>#N/A</v>
      </c>
      <c r="T863" s="6" t="e">
        <f t="shared" ca="1" si="138"/>
        <v>#N/A</v>
      </c>
      <c r="U863" s="6">
        <f t="shared" ca="1" si="139"/>
        <v>4</v>
      </c>
      <c r="V863" s="1">
        <f ca="1" xml:space="preserve">
IF($N863 = 5 + N("Presidente"),
    27000,
    IF($N863 = 6 + N("Vice-presidente"),
        23000,
        IF(OR($N863 = 8, $N863= 13, $N863 = 12) + N("Secretária bilíngue ou coordenador ou especialista"),
            8000,
            IF($N863 = 7 + N("Diretor"),
                15000,
                IF($N863 = 14 + N("Gerente"),
                    12000,
                    IF($N863 = 9 + N("Estagiário"),
                        705,
                        IF($N863 = 10 + N("Trainee"),
                            805,
                            IF($N863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IF($L863 = 7,
  500,
  IF($L863 = 8,
    1000,
    IF($L863 = 9,
      1500,
      IF($L863 = 10,
        2000,
        0
      )
    )
  )
)
+
N("Adicional no salário por área")
+
IF($M863 = 14 + N("Tecnologia da Informação"),
  120,
  IF($M863 = 16 + N("Vendas"),
    110,
    IF($M863 = 15 + N("Jurídico"),
      100,
      IF(OR($M863 = 8, $M863 = 9, $M863 = 11) + N("Recursos humanos ou comercial ou comunicação e marketing"),
        80,
        0
      )
    )
  )
)
+
N("Adicionando pegadinha")
+
IF(AND($M863 = 16, $L863 = 9, $N863 = 11) + N("Se for de vendas, com mestrado, analista sênior"),
  IF($J863 = 5,
    100,
    0
  )
  +
  IF($H863 = "M",
    200,
    0
  ),
  0
)</f>
        <v>8080</v>
      </c>
    </row>
    <row r="864" spans="1:22" x14ac:dyDescent="0.2">
      <c r="A864" s="7" cm="1">
        <f t="array" aca="1" ref="A864" ca="1">INDEX(Companies!$A:$A,RANDBETWEEN(2,COUNTA(Companies!$A:$A)),1)</f>
        <v>2</v>
      </c>
      <c r="B864" s="5">
        <f t="shared" si="130"/>
        <v>863</v>
      </c>
      <c r="C864" s="6">
        <f t="shared" ca="1" si="131"/>
        <v>1</v>
      </c>
      <c r="D864" s="7">
        <f ca="1">IF($B864 = 1 + N("Presidente"),
    127,
    IF($B864 = 2 + N("Vice-Presidente"),
        72,
        IF($B864 = 3 + N("Secretária bilíngue"),
            13,
            RANDBETWEEN(5,COUNT(Name!$A:$A) + 1)
        )
    )
)</f>
        <v>225</v>
      </c>
      <c r="E864" s="7" t="str">
        <f ca="1" xml:space="preserve">
VLOOKUP(
  $D864,
  Name!$A:$B,
  2,
  FALSE
)
&amp; " " &amp;
IF($B864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Oliveira Borba</v>
      </c>
      <c r="F864" s="7">
        <v>2</v>
      </c>
      <c r="G864" s="7" t="str" cm="1">
        <f t="array" aca="1" ref="G864" ca="1">VLOOKUP(INDEX(States!$B:$B,RANDBETWEEN(2,COUNTA(States!$A:$A)),1),States!$B:$C,2,FALSE)</f>
        <v>AveirO</v>
      </c>
      <c r="H864" s="7" t="str">
        <f ca="1">VLOOKUP($D864,Name!$A:$C,3,FALSE)</f>
        <v>M</v>
      </c>
      <c r="I864" s="7" cm="1">
        <f t="array" aca="1" ref="I864" ca="1">INDEX('Marital status'!$A:$A,RANDBETWEEN(2,COUNTA('Marital status'!$A:$A)),1)</f>
        <v>2</v>
      </c>
      <c r="J864" s="7">
        <f t="shared" ca="1" si="132"/>
        <v>2</v>
      </c>
      <c r="K864" s="8">
        <f t="shared" ca="1" si="133"/>
        <v>18689</v>
      </c>
      <c r="L864" s="6">
        <f t="shared" ca="1" si="134"/>
        <v>4</v>
      </c>
      <c r="M864" s="7">
        <f ca="1" xml:space="preserve">
  IF(OR($N864 = 2, $N864 = 3, $N864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864" s="6">
        <f t="shared" ca="1" si="135"/>
        <v>6</v>
      </c>
      <c r="O864" s="7" t="str">
        <f ca="1">VLOOKUP($N864,Roles!$A:$B,2,FALSE)</f>
        <v>Intern</v>
      </c>
      <c r="P864" s="6" t="e">
        <f t="shared" ca="1" si="136"/>
        <v>#N/A</v>
      </c>
      <c r="Q864" s="8">
        <f ca="1" xml:space="preserve">
IF(
  OR(
    $N864=5,$N864=6,$N864=7,$N864=8,$N864=14
  ),
  36161,
  IF(
     (
      (TODAY() - $K864) / 365
     ) &lt; 19,
      TODAY(),
      RANDBETWEEN(36161,TODAY())
  )
)</f>
        <v>36161</v>
      </c>
      <c r="R864" s="6">
        <f ca="1">RANDBETWEEN(2,COUNTA('Recruitment source'!$A:$A))</f>
        <v>7</v>
      </c>
      <c r="S864" s="8" t="e">
        <f t="shared" ca="1" si="137"/>
        <v>#N/A</v>
      </c>
      <c r="T864" s="6" t="e">
        <f t="shared" ca="1" si="138"/>
        <v>#N/A</v>
      </c>
      <c r="U864" s="6">
        <f t="shared" ca="1" si="139"/>
        <v>3</v>
      </c>
      <c r="V864" s="1">
        <f ca="1" xml:space="preserve">
IF($N864 = 5 + N("Presidente"),
    27000,
    IF($N864 = 6 + N("Vice-presidente"),
        23000,
        IF(OR($N864 = 8, $N864= 13, $N864 = 12) + N("Secretária bilíngue ou coordenador ou especialista"),
            8000,
            IF($N864 = 7 + N("Diretor"),
                15000,
                IF($N864 = 14 + N("Gerente"),
                    12000,
                    IF($N864 = 9 + N("Estagiário"),
                        705,
                        IF($N864 = 10 + N("Trainee"),
                            805,
                            IF($N864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IF($L864 = 7,
  500,
  IF($L864 = 8,
    1000,
    IF($L864 = 9,
      1500,
      IF($L864 = 10,
        2000,
        0
      )
    )
  )
)
+
N("Adicional no salário por área")
+
IF($M864 = 14 + N("Tecnologia da Informação"),
  120,
  IF($M864 = 16 + N("Vendas"),
    110,
    IF($M864 = 15 + N("Jurídico"),
      100,
      IF(OR($M864 = 8, $M864 = 9, $M864 = 11) + N("Recursos humanos ou comercial ou comunicação e marketing"),
        80,
        0
      )
    )
  )
)
+
N("Adicionando pegadinha")
+
IF(AND($M864 = 16, $L864 = 9, $N864 = 11) + N("Se for de vendas, com mestrado, analista sênior"),
  IF($J864 = 5,
    100,
    0
  )
  +
  IF($H864 = "M",
    200,
    0
  ),
  0
)</f>
        <v>23000</v>
      </c>
    </row>
    <row r="865" spans="1:22" x14ac:dyDescent="0.2">
      <c r="A865" s="7" cm="1">
        <f t="array" aca="1" ref="A865" ca="1">INDEX(Companies!$A:$A,RANDBETWEEN(2,COUNTA(Companies!$A:$A)),1)</f>
        <v>2</v>
      </c>
      <c r="B865" s="5">
        <f t="shared" si="130"/>
        <v>864</v>
      </c>
      <c r="C865" s="6">
        <f t="shared" ca="1" si="131"/>
        <v>1</v>
      </c>
      <c r="D865" s="7">
        <f ca="1">IF($B865 = 1 + N("Presidente"),
    127,
    IF($B865 = 2 + N("Vice-Presidente"),
        72,
        IF($B865 = 3 + N("Secretária bilíngue"),
            13,
            RANDBETWEEN(5,COUNT(Name!$A:$A) + 1)
        )
    )
)</f>
        <v>303</v>
      </c>
      <c r="E865" s="7" t="str">
        <f ca="1" xml:space="preserve">
VLOOKUP(
  $D865,
  Name!$A:$B,
  2,
  FALSE
)
&amp; " " &amp;
IF($B865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Morais Ferrão</v>
      </c>
      <c r="F865" s="7">
        <v>2</v>
      </c>
      <c r="G865" s="7" t="str" cm="1">
        <f t="array" aca="1" ref="G865" ca="1">VLOOKUP(INDEX(States!$B:$B,RANDBETWEEN(2,COUNTA(States!$A:$A)),1),States!$B:$C,2,FALSE)</f>
        <v>Viana do Castelo</v>
      </c>
      <c r="H865" s="7" t="str">
        <f ca="1">VLOOKUP($D865,Name!$A:$C,3,FALSE)</f>
        <v>F</v>
      </c>
      <c r="I865" s="7" cm="1">
        <f t="array" aca="1" ref="I865" ca="1">INDEX('Marital status'!$A:$A,RANDBETWEEN(2,COUNTA('Marital status'!$A:$A)),1)</f>
        <v>5</v>
      </c>
      <c r="J865" s="7">
        <f t="shared" ca="1" si="132"/>
        <v>2</v>
      </c>
      <c r="K865" s="8">
        <f t="shared" ca="1" si="133"/>
        <v>36280</v>
      </c>
      <c r="L865" s="6">
        <f t="shared" ca="1" si="134"/>
        <v>5</v>
      </c>
      <c r="M865" s="7">
        <f ca="1" xml:space="preserve">
  IF(OR($N865 = 2, $N865 = 3, $N865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65" s="6">
        <f t="shared" ca="1" si="135"/>
        <v>8</v>
      </c>
      <c r="O865" s="7" t="str">
        <f ca="1">VLOOKUP($N865,Roles!$A:$B,2,FALSE)</f>
        <v>Analyst</v>
      </c>
      <c r="P865" s="6">
        <f t="shared" ca="1" si="136"/>
        <v>2</v>
      </c>
      <c r="Q865" s="8">
        <f ca="1" xml:space="preserve">
IF(
  OR(
    $N865=5,$N865=6,$N865=7,$N865=8,$N865=14
  ),
  36161,
  IF(
     (
      (TODAY() - $K865) / 365
     ) &lt; 19,
      TODAY(),
      RANDBETWEEN(36161,TODAY())
  )
)</f>
        <v>36161</v>
      </c>
      <c r="R865" s="6">
        <f ca="1">RANDBETWEEN(2,COUNTA('Recruitment source'!$A:$A))</f>
        <v>8</v>
      </c>
      <c r="S865" s="8" t="e">
        <f t="shared" ca="1" si="137"/>
        <v>#N/A</v>
      </c>
      <c r="T865" s="6" t="e">
        <f t="shared" ca="1" si="138"/>
        <v>#N/A</v>
      </c>
      <c r="U865" s="6">
        <f t="shared" ca="1" si="139"/>
        <v>2</v>
      </c>
      <c r="V865" s="1">
        <f ca="1" xml:space="preserve">
IF($N865 = 5 + N("Presidente"),
    27000,
    IF($N865 = 6 + N("Vice-presidente"),
        23000,
        IF(OR($N865 = 8, $N865= 13, $N865 = 12) + N("Secretária bilíngue ou coordenador ou especialista"),
            8000,
            IF($N865 = 7 + N("Diretor"),
                15000,
                IF($N865 = 14 + N("Gerente"),
                    12000,
                    IF($N865 = 9 + N("Estagiário"),
                        705,
                        IF($N865 = 10 + N("Trainee"),
                            805,
                            IF($N865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IF($L865 = 7,
  500,
  IF($L865 = 8,
    1000,
    IF($L865 = 9,
      1500,
      IF($L865 = 10,
        2000,
        0
      )
    )
  )
)
+
N("Adicional no salário por área")
+
IF($M865 = 14 + N("Tecnologia da Informação"),
  120,
  IF($M865 = 16 + N("Vendas"),
    110,
    IF($M865 = 15 + N("Jurídico"),
      100,
      IF(OR($M865 = 8, $M865 = 9, $M865 = 11) + N("Recursos humanos ou comercial ou comunicação e marketing"),
        80,
        0
      )
    )
  )
)
+
N("Adicionando pegadinha")
+
IF(AND($M865 = 16, $L865 = 9, $N865 = 11) + N("Se for de vendas, com mestrado, analista sênior"),
  IF($J865 = 5,
    100,
    0
  )
  +
  IF($H865 = "M",
    200,
    0
  ),
  0
)</f>
        <v>8000</v>
      </c>
    </row>
    <row r="866" spans="1:22" x14ac:dyDescent="0.2">
      <c r="A866" s="7" cm="1">
        <f t="array" aca="1" ref="A866" ca="1">INDEX(Companies!$A:$A,RANDBETWEEN(2,COUNTA(Companies!$A:$A)),1)</f>
        <v>2</v>
      </c>
      <c r="B866" s="5">
        <f t="shared" si="130"/>
        <v>865</v>
      </c>
      <c r="C866" s="6">
        <f t="shared" ca="1" si="131"/>
        <v>1</v>
      </c>
      <c r="D866" s="7">
        <f ca="1">IF($B866 = 1 + N("Presidente"),
    127,
    IF($B866 = 2 + N("Vice-Presidente"),
        72,
        IF($B866 = 3 + N("Secretária bilíngue"),
            13,
            RANDBETWEEN(5,COUNT(Name!$A:$A) + 1)
        )
    )
)</f>
        <v>187</v>
      </c>
      <c r="E866" s="7" t="str">
        <f ca="1" xml:space="preserve">
VLOOKUP(
  $D866,
  Name!$A:$B,
  2,
  FALSE
)
&amp; " " &amp;
IF($B866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Simões Ferrari</v>
      </c>
      <c r="F866" s="7">
        <v>2</v>
      </c>
      <c r="G866" s="7" t="str" cm="1">
        <f t="array" aca="1" ref="G866" ca="1">VLOOKUP(INDEX(States!$B:$B,RANDBETWEEN(2,COUNTA(States!$A:$A)),1),States!$B:$C,2,FALSE)</f>
        <v>Faro</v>
      </c>
      <c r="H866" s="7" t="str">
        <f ca="1">VLOOKUP($D866,Name!$A:$C,3,FALSE)</f>
        <v>M</v>
      </c>
      <c r="I866" s="7" cm="1">
        <f t="array" aca="1" ref="I866" ca="1">INDEX('Marital status'!$A:$A,RANDBETWEEN(2,COUNTA('Marital status'!$A:$A)),1)</f>
        <v>2</v>
      </c>
      <c r="J866" s="7">
        <f t="shared" ca="1" si="132"/>
        <v>2</v>
      </c>
      <c r="K866" s="8">
        <f t="shared" ca="1" si="133"/>
        <v>34298</v>
      </c>
      <c r="L866" s="6">
        <f t="shared" ca="1" si="134"/>
        <v>4</v>
      </c>
      <c r="M866" s="7">
        <f ca="1" xml:space="preserve">
  IF(OR($N866 = 2, $N866 = 3, $N866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866" s="6">
        <f t="shared" ca="1" si="135"/>
        <v>7</v>
      </c>
      <c r="O866" s="7" t="str">
        <f ca="1">VLOOKUP($N866,Roles!$A:$B,2,FALSE)</f>
        <v>Trainee</v>
      </c>
      <c r="P866" s="6" t="e">
        <f t="shared" ca="1" si="136"/>
        <v>#N/A</v>
      </c>
      <c r="Q866" s="8">
        <f ca="1" xml:space="preserve">
IF(
  OR(
    $N866=5,$N866=6,$N866=7,$N866=8,$N866=14
  ),
  36161,
  IF(
     (
      (TODAY() - $K866) / 365
     ) &lt; 19,
      TODAY(),
      RANDBETWEEN(36161,TODAY())
  )
)</f>
        <v>36161</v>
      </c>
      <c r="R866" s="6">
        <f ca="1">RANDBETWEEN(2,COUNTA('Recruitment source'!$A:$A))</f>
        <v>3</v>
      </c>
      <c r="S866" s="8" t="e">
        <f t="shared" ca="1" si="137"/>
        <v>#N/A</v>
      </c>
      <c r="T866" s="6" t="e">
        <f t="shared" ca="1" si="138"/>
        <v>#N/A</v>
      </c>
      <c r="U866" s="6">
        <f t="shared" ca="1" si="139"/>
        <v>5</v>
      </c>
      <c r="V866" s="1">
        <f ca="1" xml:space="preserve">
IF($N866 = 5 + N("Presidente"),
    27000,
    IF($N866 = 6 + N("Vice-presidente"),
        23000,
        IF(OR($N866 = 8, $N866= 13, $N866 = 12) + N("Secretária bilíngue ou coordenador ou especialista"),
            8000,
            IF($N866 = 7 + N("Diretor"),
                15000,
                IF($N866 = 14 + N("Gerente"),
                    12000,
                    IF($N866 = 9 + N("Estagiário"),
                        705,
                        IF($N866 = 10 + N("Trainee"),
                            805,
                            IF($N866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IF($L866 = 7,
  500,
  IF($L866 = 8,
    1000,
    IF($L866 = 9,
      1500,
      IF($L866 = 10,
        2000,
        0
      )
    )
  )
)
+
N("Adicional no salário por área")
+
IF($M866 = 14 + N("Tecnologia da Informação"),
  120,
  IF($M866 = 16 + N("Vendas"),
    110,
    IF($M866 = 15 + N("Jurídico"),
      100,
      IF(OR($M866 = 8, $M866 = 9, $M866 = 11) + N("Recursos humanos ou comercial ou comunicação e marketing"),
        80,
        0
      )
    )
  )
)
+
N("Adicionando pegadinha")
+
IF(AND($M866 = 16, $L866 = 9, $N866 = 11) + N("Se for de vendas, com mestrado, analista sênior"),
  IF($J866 = 5,
    100,
    0
  )
  +
  IF($H866 = "M",
    200,
    0
  ),
  0
)</f>
        <v>15000</v>
      </c>
    </row>
    <row r="867" spans="1:22" x14ac:dyDescent="0.2">
      <c r="A867" s="7" cm="1">
        <f t="array" aca="1" ref="A867" ca="1">INDEX(Companies!$A:$A,RANDBETWEEN(2,COUNTA(Companies!$A:$A)),1)</f>
        <v>2</v>
      </c>
      <c r="B867" s="5">
        <f t="shared" si="130"/>
        <v>866</v>
      </c>
      <c r="C867" s="6">
        <f t="shared" ca="1" si="131"/>
        <v>1</v>
      </c>
      <c r="D867" s="7">
        <f ca="1">IF($B867 = 1 + N("Presidente"),
    127,
    IF($B867 = 2 + N("Vice-Presidente"),
        72,
        IF($B867 = 3 + N("Secretária bilíngue"),
            13,
            RANDBETWEEN(5,COUNT(Name!$A:$A) + 1)
        )
    )
)</f>
        <v>252</v>
      </c>
      <c r="E867" s="7" t="str">
        <f ca="1" xml:space="preserve">
VLOOKUP(
  $D867,
  Name!$A:$B,
  2,
  FALSE
)
&amp; " " &amp;
IF($B867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Freitas Anunciação</v>
      </c>
      <c r="F867" s="7">
        <v>2</v>
      </c>
      <c r="G867" s="7" t="str" cm="1">
        <f t="array" aca="1" ref="G867" ca="1">VLOOKUP(INDEX(States!$B:$B,RANDBETWEEN(2,COUNTA(States!$A:$A)),1),States!$B:$C,2,FALSE)</f>
        <v>braga</v>
      </c>
      <c r="H867" s="7" t="str">
        <f ca="1">VLOOKUP($D867,Name!$A:$C,3,FALSE)</f>
        <v>M</v>
      </c>
      <c r="I867" s="7" cm="1">
        <f t="array" aca="1" ref="I867" ca="1">INDEX('Marital status'!$A:$A,RANDBETWEEN(2,COUNTA('Marital status'!$A:$A)),1)</f>
        <v>6</v>
      </c>
      <c r="J867" s="7">
        <f t="shared" ca="1" si="132"/>
        <v>2</v>
      </c>
      <c r="K867" s="8">
        <f t="shared" ca="1" si="133"/>
        <v>35482</v>
      </c>
      <c r="L867" s="6">
        <f t="shared" ca="1" si="134"/>
        <v>4</v>
      </c>
      <c r="M867" s="7">
        <f ca="1" xml:space="preserve">
  IF(OR($N867 = 2, $N867 = 3, $N867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67" s="6">
        <f t="shared" ca="1" si="135"/>
        <v>8</v>
      </c>
      <c r="O867" s="7" t="str">
        <f ca="1">VLOOKUP($N867,Roles!$A:$B,2,FALSE)</f>
        <v>Analyst</v>
      </c>
      <c r="P867" s="6">
        <f t="shared" ca="1" si="136"/>
        <v>2</v>
      </c>
      <c r="Q867" s="8">
        <f ca="1" xml:space="preserve">
IF(
  OR(
    $N867=5,$N867=6,$N867=7,$N867=8,$N867=14
  ),
  36161,
  IF(
     (
      (TODAY() - $K867) / 365
     ) &lt; 19,
      TODAY(),
      RANDBETWEEN(36161,TODAY())
  )
)</f>
        <v>36161</v>
      </c>
      <c r="R867" s="6">
        <f ca="1">RANDBETWEEN(2,COUNTA('Recruitment source'!$A:$A))</f>
        <v>4</v>
      </c>
      <c r="S867" s="8" t="e">
        <f t="shared" ca="1" si="137"/>
        <v>#N/A</v>
      </c>
      <c r="T867" s="6" t="e">
        <f t="shared" ca="1" si="138"/>
        <v>#N/A</v>
      </c>
      <c r="U867" s="6">
        <f t="shared" ca="1" si="139"/>
        <v>4</v>
      </c>
      <c r="V867" s="1">
        <f ca="1" xml:space="preserve">
IF($N867 = 5 + N("Presidente"),
    27000,
    IF($N867 = 6 + N("Vice-presidente"),
        23000,
        IF(OR($N867 = 8, $N867= 13, $N867 = 12) + N("Secretária bilíngue ou coordenador ou especialista"),
            8000,
            IF($N867 = 7 + N("Diretor"),
                15000,
                IF($N867 = 14 + N("Gerente"),
                    12000,
                    IF($N867 = 9 + N("Estagiário"),
                        705,
                        IF($N867 = 10 + N("Trainee"),
                            805,
                            IF($N867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IF($L867 = 7,
  500,
  IF($L867 = 8,
    1000,
    IF($L867 = 9,
      1500,
      IF($L867 = 10,
        2000,
        0
      )
    )
  )
)
+
N("Adicional no salário por área")
+
IF($M867 = 14 + N("Tecnologia da Informação"),
  120,
  IF($M867 = 16 + N("Vendas"),
    110,
    IF($M867 = 15 + N("Jurídico"),
      100,
      IF(OR($M867 = 8, $M867 = 9, $M867 = 11) + N("Recursos humanos ou comercial ou comunicação e marketing"),
        80,
        0
      )
    )
  )
)
+
N("Adicionando pegadinha")
+
IF(AND($M867 = 16, $L867 = 9, $N867 = 11) + N("Se for de vendas, com mestrado, analista sênior"),
  IF($J867 = 5,
    100,
    0
  )
  +
  IF($H867 = "M",
    200,
    0
  ),
  0
)</f>
        <v>8080</v>
      </c>
    </row>
    <row r="868" spans="1:22" x14ac:dyDescent="0.2">
      <c r="A868" s="7" cm="1">
        <f t="array" aca="1" ref="A868" ca="1">INDEX(Companies!$A:$A,RANDBETWEEN(2,COUNTA(Companies!$A:$A)),1)</f>
        <v>2</v>
      </c>
      <c r="B868" s="5">
        <f t="shared" si="130"/>
        <v>867</v>
      </c>
      <c r="C868" s="6">
        <f t="shared" ca="1" si="131"/>
        <v>1</v>
      </c>
      <c r="D868" s="7">
        <f ca="1">IF($B868 = 1 + N("Presidente"),
    127,
    IF($B868 = 2 + N("Vice-Presidente"),
        72,
        IF($B868 = 3 + N("Secretária bilíngue"),
            13,
            RANDBETWEEN(5,COUNT(Name!$A:$A) + 1)
        )
    )
)</f>
        <v>104</v>
      </c>
      <c r="E868" s="7" t="str">
        <f ca="1" xml:space="preserve">
VLOOKUP(
  $D868,
  Name!$A:$B,
  2,
  FALSE
)
&amp; " " &amp;
IF($B868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Ribeiro Brasão</v>
      </c>
      <c r="F868" s="7">
        <v>2</v>
      </c>
      <c r="G868" s="7" t="str" cm="1">
        <f t="array" aca="1" ref="G868" ca="1">VLOOKUP(INDEX(States!$B:$B,RANDBETWEEN(2,COUNTA(States!$A:$A)),1),States!$B:$C,2,FALSE)</f>
        <v>Leiria</v>
      </c>
      <c r="H868" s="7" t="str">
        <f ca="1">VLOOKUP($D868,Name!$A:$C,3,FALSE)</f>
        <v>M</v>
      </c>
      <c r="I868" s="7" cm="1">
        <f t="array" aca="1" ref="I868" ca="1">INDEX('Marital status'!$A:$A,RANDBETWEEN(2,COUNTA('Marital status'!$A:$A)),1)</f>
        <v>4</v>
      </c>
      <c r="J868" s="7">
        <f t="shared" ca="1" si="132"/>
        <v>3</v>
      </c>
      <c r="K868" s="8">
        <f t="shared" ca="1" si="133"/>
        <v>19397</v>
      </c>
      <c r="L868" s="6">
        <f t="shared" ca="1" si="134"/>
        <v>4</v>
      </c>
      <c r="M868" s="7">
        <f ca="1" xml:space="preserve">
  IF(OR($N868 = 2, $N868 = 3, $N868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68" s="6">
        <f t="shared" ca="1" si="135"/>
        <v>6</v>
      </c>
      <c r="O868" s="7" t="str">
        <f ca="1">VLOOKUP($N868,Roles!$A:$B,2,FALSE)</f>
        <v>Intern</v>
      </c>
      <c r="P868" s="6" t="e">
        <f t="shared" ca="1" si="136"/>
        <v>#N/A</v>
      </c>
      <c r="Q868" s="8">
        <f ca="1" xml:space="preserve">
IF(
  OR(
    $N868=5,$N868=6,$N868=7,$N868=8,$N868=14
  ),
  36161,
  IF(
     (
      (TODAY() - $K868) / 365
     ) &lt; 19,
      TODAY(),
      RANDBETWEEN(36161,TODAY())
  )
)</f>
        <v>36161</v>
      </c>
      <c r="R868" s="6">
        <f ca="1">RANDBETWEEN(2,COUNTA('Recruitment source'!$A:$A))</f>
        <v>9</v>
      </c>
      <c r="S868" s="8" t="e">
        <f t="shared" ca="1" si="137"/>
        <v>#N/A</v>
      </c>
      <c r="T868" s="6" t="e">
        <f t="shared" ca="1" si="138"/>
        <v>#N/A</v>
      </c>
      <c r="U868" s="6">
        <f t="shared" ca="1" si="139"/>
        <v>3</v>
      </c>
      <c r="V868" s="1">
        <f ca="1" xml:space="preserve">
IF($N868 = 5 + N("Presidente"),
    27000,
    IF($N868 = 6 + N("Vice-presidente"),
        23000,
        IF(OR($N868 = 8, $N868= 13, $N868 = 12) + N("Secretária bilíngue ou coordenador ou especialista"),
            8000,
            IF($N868 = 7 + N("Diretor"),
                15000,
                IF($N868 = 14 + N("Gerente"),
                    12000,
                    IF($N868 = 9 + N("Estagiário"),
                        705,
                        IF($N868 = 10 + N("Trainee"),
                            805,
                            IF($N868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IF($L868 = 7,
  500,
  IF($L868 = 8,
    1000,
    IF($L868 = 9,
      1500,
      IF($L868 = 10,
        2000,
        0
      )
    )
  )
)
+
N("Adicional no salário por área")
+
IF($M868 = 14 + N("Tecnologia da Informação"),
  120,
  IF($M868 = 16 + N("Vendas"),
    110,
    IF($M868 = 15 + N("Jurídico"),
      100,
      IF(OR($M868 = 8, $M868 = 9, $M868 = 11) + N("Recursos humanos ou comercial ou comunicação e marketing"),
        80,
        0
      )
    )
  )
)
+
N("Adicionando pegadinha")
+
IF(AND($M868 = 16, $L868 = 9, $N868 = 11) + N("Se for de vendas, com mestrado, analista sênior"),
  IF($J868 = 5,
    100,
    0
  )
  +
  IF($H868 = "M",
    200,
    0
  ),
  0
)</f>
        <v>23000</v>
      </c>
    </row>
    <row r="869" spans="1:22" x14ac:dyDescent="0.2">
      <c r="A869" s="7" cm="1">
        <f t="array" aca="1" ref="A869" ca="1">INDEX(Companies!$A:$A,RANDBETWEEN(2,COUNTA(Companies!$A:$A)),1)</f>
        <v>2</v>
      </c>
      <c r="B869" s="5">
        <f t="shared" si="130"/>
        <v>868</v>
      </c>
      <c r="C869" s="6">
        <f t="shared" ca="1" si="131"/>
        <v>1</v>
      </c>
      <c r="D869" s="7">
        <f ca="1">IF($B869 = 1 + N("Presidente"),
    127,
    IF($B869 = 2 + N("Vice-Presidente"),
        72,
        IF($B869 = 3 + N("Secretária bilíngue"),
            13,
            RANDBETWEEN(5,COUNT(Name!$A:$A) + 1)
        )
    )
)</f>
        <v>278</v>
      </c>
      <c r="E869" s="7" t="str">
        <f ca="1" xml:space="preserve">
VLOOKUP(
  $D869,
  Name!$A:$B,
  2,
  FALSE
)
&amp; " " &amp;
IF($B869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Dias Carvalho</v>
      </c>
      <c r="F869" s="7">
        <v>2</v>
      </c>
      <c r="G869" s="7" t="str" cm="1">
        <f t="array" aca="1" ref="G869" ca="1">VLOOKUP(INDEX(States!$B:$B,RANDBETWEEN(2,COUNTA(States!$A:$A)),1),States!$B:$C,2,FALSE)</f>
        <v>Brangança</v>
      </c>
      <c r="H869" s="7" t="str">
        <f ca="1">VLOOKUP($D869,Name!$A:$C,3,FALSE)</f>
        <v>F</v>
      </c>
      <c r="I869" s="7" cm="1">
        <f t="array" aca="1" ref="I869" ca="1">INDEX('Marital status'!$A:$A,RANDBETWEEN(2,COUNTA('Marital status'!$A:$A)),1)</f>
        <v>4</v>
      </c>
      <c r="J869" s="7">
        <f t="shared" ca="1" si="132"/>
        <v>4</v>
      </c>
      <c r="K869" s="8">
        <f t="shared" ca="1" si="133"/>
        <v>33430</v>
      </c>
      <c r="L869" s="6">
        <f t="shared" ca="1" si="134"/>
        <v>4</v>
      </c>
      <c r="M869" s="7">
        <f ca="1" xml:space="preserve">
  IF(OR($N869 = 2, $N869 = 3, $N869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69" s="6">
        <f t="shared" ca="1" si="135"/>
        <v>8</v>
      </c>
      <c r="O869" s="7" t="str">
        <f ca="1">VLOOKUP($N869,Roles!$A:$B,2,FALSE)</f>
        <v>Analyst</v>
      </c>
      <c r="P869" s="6">
        <f t="shared" ca="1" si="136"/>
        <v>4</v>
      </c>
      <c r="Q869" s="8">
        <f ca="1" xml:space="preserve">
IF(
  OR(
    $N869=5,$N869=6,$N869=7,$N869=8,$N869=14
  ),
  36161,
  IF(
     (
      (TODAY() - $K869) / 365
     ) &lt; 19,
      TODAY(),
      RANDBETWEEN(36161,TODAY())
  )
)</f>
        <v>36161</v>
      </c>
      <c r="R869" s="6">
        <f ca="1">RANDBETWEEN(2,COUNTA('Recruitment source'!$A:$A))</f>
        <v>10</v>
      </c>
      <c r="S869" s="8" t="e">
        <f t="shared" ca="1" si="137"/>
        <v>#N/A</v>
      </c>
      <c r="T869" s="6" t="e">
        <f t="shared" ca="1" si="138"/>
        <v>#N/A</v>
      </c>
      <c r="U869" s="6">
        <f t="shared" ca="1" si="139"/>
        <v>5</v>
      </c>
      <c r="V869" s="1">
        <f ca="1" xml:space="preserve">
IF($N869 = 5 + N("Presidente"),
    27000,
    IF($N869 = 6 + N("Vice-presidente"),
        23000,
        IF(OR($N869 = 8, $N869= 13, $N869 = 12) + N("Secretária bilíngue ou coordenador ou especialista"),
            8000,
            IF($N869 = 7 + N("Diretor"),
                15000,
                IF($N869 = 14 + N("Gerente"),
                    12000,
                    IF($N869 = 9 + N("Estagiário"),
                        705,
                        IF($N869 = 10 + N("Trainee"),
                            805,
                            IF($N869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IF($L869 = 7,
  500,
  IF($L869 = 8,
    1000,
    IF($L869 = 9,
      1500,
      IF($L869 = 10,
        2000,
        0
      )
    )
  )
)
+
N("Adicional no salário por área")
+
IF($M869 = 14 + N("Tecnologia da Informação"),
  120,
  IF($M869 = 16 + N("Vendas"),
    110,
    IF($M869 = 15 + N("Jurídico"),
      100,
      IF(OR($M869 = 8, $M869 = 9, $M869 = 11) + N("Recursos humanos ou comercial ou comunicação e marketing"),
        80,
        0
      )
    )
  )
)
+
N("Adicionando pegadinha")
+
IF(AND($M869 = 16, $L869 = 9, $N869 = 11) + N("Se for de vendas, com mestrado, analista sênior"),
  IF($J869 = 5,
    100,
    0
  )
  +
  IF($H869 = "M",
    200,
    0
  ),
  0
)</f>
        <v>8080</v>
      </c>
    </row>
    <row r="870" spans="1:22" x14ac:dyDescent="0.2">
      <c r="A870" s="7" cm="1">
        <f t="array" aca="1" ref="A870" ca="1">INDEX(Companies!$A:$A,RANDBETWEEN(2,COUNTA(Companies!$A:$A)),1)</f>
        <v>2</v>
      </c>
      <c r="B870" s="5">
        <f t="shared" si="130"/>
        <v>869</v>
      </c>
      <c r="C870" s="6">
        <f t="shared" ca="1" si="131"/>
        <v>1</v>
      </c>
      <c r="D870" s="7">
        <f ca="1">IF($B870 = 1 + N("Presidente"),
    127,
    IF($B870 = 2 + N("Vice-Presidente"),
        72,
        IF($B870 = 3 + N("Secretária bilíngue"),
            13,
            RANDBETWEEN(5,COUNT(Name!$A:$A) + 1)
        )
    )
)</f>
        <v>74</v>
      </c>
      <c r="E870" s="7" t="str">
        <f ca="1" xml:space="preserve">
VLOOKUP(
  $D870,
  Name!$A:$B,
  2,
  FALSE
)
&amp; " " &amp;
IF($B870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Costatini Noronha</v>
      </c>
      <c r="F870" s="7">
        <v>2</v>
      </c>
      <c r="G870" s="7" t="str" cm="1">
        <f t="array" aca="1" ref="G870" ca="1">VLOOKUP(INDEX(States!$B:$B,RANDBETWEEN(2,COUNTA(States!$A:$A)),1),States!$B:$C,2,FALSE)</f>
        <v xml:space="preserve"> Setúbal </v>
      </c>
      <c r="H870" s="7" t="str">
        <f ca="1">VLOOKUP($D870,Name!$A:$C,3,FALSE)</f>
        <v>F</v>
      </c>
      <c r="I870" s="7" cm="1">
        <f t="array" aca="1" ref="I870" ca="1">INDEX('Marital status'!$A:$A,RANDBETWEEN(2,COUNTA('Marital status'!$A:$A)),1)</f>
        <v>5</v>
      </c>
      <c r="J870" s="7">
        <f t="shared" ca="1" si="132"/>
        <v>2</v>
      </c>
      <c r="K870" s="8">
        <f t="shared" ca="1" si="133"/>
        <v>20908</v>
      </c>
      <c r="L870" s="6">
        <f t="shared" ca="1" si="134"/>
        <v>4</v>
      </c>
      <c r="M870" s="7">
        <f ca="1" xml:space="preserve">
  IF(OR($N870 = 2, $N870 = 3, $N870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70" s="6">
        <f t="shared" ca="1" si="135"/>
        <v>6</v>
      </c>
      <c r="O870" s="7" t="str">
        <f ca="1">VLOOKUP($N870,Roles!$A:$B,2,FALSE)</f>
        <v>Intern</v>
      </c>
      <c r="P870" s="6" t="e">
        <f t="shared" ca="1" si="136"/>
        <v>#N/A</v>
      </c>
      <c r="Q870" s="8">
        <f ca="1" xml:space="preserve">
IF(
  OR(
    $N870=5,$N870=6,$N870=7,$N870=8,$N870=14
  ),
  36161,
  IF(
     (
      (TODAY() - $K870) / 365
     ) &lt; 19,
      TODAY(),
      RANDBETWEEN(36161,TODAY())
  )
)</f>
        <v>36161</v>
      </c>
      <c r="R870" s="6">
        <f ca="1">RANDBETWEEN(2,COUNTA('Recruitment source'!$A:$A))</f>
        <v>5</v>
      </c>
      <c r="S870" s="8" t="e">
        <f t="shared" ca="1" si="137"/>
        <v>#N/A</v>
      </c>
      <c r="T870" s="6" t="e">
        <f t="shared" ca="1" si="138"/>
        <v>#N/A</v>
      </c>
      <c r="U870" s="6">
        <f t="shared" ca="1" si="139"/>
        <v>5</v>
      </c>
      <c r="V870" s="1">
        <f ca="1" xml:space="preserve">
IF($N870 = 5 + N("Presidente"),
    27000,
    IF($N870 = 6 + N("Vice-presidente"),
        23000,
        IF(OR($N870 = 8, $N870= 13, $N870 = 12) + N("Secretária bilíngue ou coordenador ou especialista"),
            8000,
            IF($N870 = 7 + N("Diretor"),
                15000,
                IF($N870 = 14 + N("Gerente"),
                    12000,
                    IF($N870 = 9 + N("Estagiário"),
                        705,
                        IF($N870 = 10 + N("Trainee"),
                            805,
                            IF($N870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IF($L870 = 7,
  500,
  IF($L870 = 8,
    1000,
    IF($L870 = 9,
      1500,
      IF($L870 = 10,
        2000,
        0
      )
    )
  )
)
+
N("Adicional no salário por área")
+
IF($M870 = 14 + N("Tecnologia da Informação"),
  120,
  IF($M870 = 16 + N("Vendas"),
    110,
    IF($M870 = 15 + N("Jurídico"),
      100,
      IF(OR($M870 = 8, $M870 = 9, $M870 = 11) + N("Recursos humanos ou comercial ou comunicação e marketing"),
        80,
        0
      )
    )
  )
)
+
N("Adicionando pegadinha")
+
IF(AND($M870 = 16, $L870 = 9, $N870 = 11) + N("Se for de vendas, com mestrado, analista sênior"),
  IF($J870 = 5,
    100,
    0
  )
  +
  IF($H870 = "M",
    200,
    0
  ),
  0
)</f>
        <v>23000</v>
      </c>
    </row>
    <row r="871" spans="1:22" x14ac:dyDescent="0.2">
      <c r="A871" s="7" cm="1">
        <f t="array" aca="1" ref="A871" ca="1">INDEX(Companies!$A:$A,RANDBETWEEN(2,COUNTA(Companies!$A:$A)),1)</f>
        <v>2</v>
      </c>
      <c r="B871" s="5">
        <f t="shared" si="130"/>
        <v>870</v>
      </c>
      <c r="C871" s="6">
        <f t="shared" ca="1" si="131"/>
        <v>1</v>
      </c>
      <c r="D871" s="7">
        <f ca="1">IF($B871 = 1 + N("Presidente"),
    127,
    IF($B871 = 2 + N("Vice-Presidente"),
        72,
        IF($B871 = 3 + N("Secretária bilíngue"),
            13,
            RANDBETWEEN(5,COUNT(Name!$A:$A) + 1)
        )
    )
)</f>
        <v>260</v>
      </c>
      <c r="E871" s="7" t="str">
        <f ca="1" xml:space="preserve">
VLOOKUP(
  $D871,
  Name!$A:$B,
  2,
  FALSE
)
&amp; " " &amp;
IF($B871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Aguiar Ribeiro</v>
      </c>
      <c r="F871" s="7">
        <v>2</v>
      </c>
      <c r="G871" s="7" t="str" cm="1">
        <f t="array" aca="1" ref="G871" ca="1">VLOOKUP(INDEX(States!$B:$B,RANDBETWEEN(2,COUNTA(States!$A:$A)),1),States!$B:$C,2,FALSE)</f>
        <v>PORTO</v>
      </c>
      <c r="H871" s="7" t="str">
        <f ca="1">VLOOKUP($D871,Name!$A:$C,3,FALSE)</f>
        <v>F</v>
      </c>
      <c r="I871" s="7" cm="1">
        <f t="array" aca="1" ref="I871" ca="1">INDEX('Marital status'!$A:$A,RANDBETWEEN(2,COUNTA('Marital status'!$A:$A)),1)</f>
        <v>5</v>
      </c>
      <c r="J871" s="7">
        <f t="shared" ca="1" si="132"/>
        <v>2</v>
      </c>
      <c r="K871" s="8">
        <f t="shared" ca="1" si="133"/>
        <v>33144</v>
      </c>
      <c r="L871" s="6">
        <f t="shared" ca="1" si="134"/>
        <v>5</v>
      </c>
      <c r="M871" s="7">
        <f ca="1" xml:space="preserve">
  IF(OR($N871 = 2, $N871 = 3, $N871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871" s="6">
        <f t="shared" ca="1" si="135"/>
        <v>8</v>
      </c>
      <c r="O871" s="7" t="str">
        <f ca="1">VLOOKUP($N871,Roles!$A:$B,2,FALSE)</f>
        <v>Analyst</v>
      </c>
      <c r="P871" s="6">
        <f t="shared" ca="1" si="136"/>
        <v>3</v>
      </c>
      <c r="Q871" s="8">
        <f ca="1" xml:space="preserve">
IF(
  OR(
    $N871=5,$N871=6,$N871=7,$N871=8,$N871=14
  ),
  36161,
  IF(
     (
      (TODAY() - $K871) / 365
     ) &lt; 19,
      TODAY(),
      RANDBETWEEN(36161,TODAY())
  )
)</f>
        <v>36161</v>
      </c>
      <c r="R871" s="6">
        <f ca="1">RANDBETWEEN(2,COUNTA('Recruitment source'!$A:$A))</f>
        <v>5</v>
      </c>
      <c r="S871" s="8" t="e">
        <f t="shared" ca="1" si="137"/>
        <v>#N/A</v>
      </c>
      <c r="T871" s="6" t="e">
        <f t="shared" ca="1" si="138"/>
        <v>#N/A</v>
      </c>
      <c r="U871" s="6">
        <f t="shared" ca="1" si="139"/>
        <v>2</v>
      </c>
      <c r="V871" s="1">
        <f ca="1" xml:space="preserve">
IF($N871 = 5 + N("Presidente"),
    27000,
    IF($N871 = 6 + N("Vice-presidente"),
        23000,
        IF(OR($N871 = 8, $N871= 13, $N871 = 12) + N("Secretária bilíngue ou coordenador ou especialista"),
            8000,
            IF($N871 = 7 + N("Diretor"),
                15000,
                IF($N871 = 14 + N("Gerente"),
                    12000,
                    IF($N871 = 9 + N("Estagiário"),
                        705,
                        IF($N871 = 10 + N("Trainee"),
                            805,
                            IF($N871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IF($L871 = 7,
  500,
  IF($L871 = 8,
    1000,
    IF($L871 = 9,
      1500,
      IF($L871 = 10,
        2000,
        0
      )
    )
  )
)
+
N("Adicional no salário por área")
+
IF($M871 = 14 + N("Tecnologia da Informação"),
  120,
  IF($M871 = 16 + N("Vendas"),
    110,
    IF($M871 = 15 + N("Jurídico"),
      100,
      IF(OR($M871 = 8, $M871 = 9, $M871 = 11) + N("Recursos humanos ou comercial ou comunicação e marketing"),
        80,
        0
      )
    )
  )
)
+
N("Adicionando pegadinha")
+
IF(AND($M871 = 16, $L871 = 9, $N871 = 11) + N("Se for de vendas, com mestrado, analista sênior"),
  IF($J871 = 5,
    100,
    0
  )
  +
  IF($H871 = "M",
    200,
    0
  ),
  0
)</f>
        <v>8000</v>
      </c>
    </row>
    <row r="872" spans="1:22" x14ac:dyDescent="0.2">
      <c r="A872" s="7" cm="1">
        <f t="array" aca="1" ref="A872" ca="1">INDEX(Companies!$A:$A,RANDBETWEEN(2,COUNTA(Companies!$A:$A)),1)</f>
        <v>2</v>
      </c>
      <c r="B872" s="5">
        <f t="shared" si="130"/>
        <v>871</v>
      </c>
      <c r="C872" s="6">
        <f t="shared" ca="1" si="131"/>
        <v>1</v>
      </c>
      <c r="D872" s="7">
        <f ca="1">IF($B872 = 1 + N("Presidente"),
    127,
    IF($B872 = 2 + N("Vice-Presidente"),
        72,
        IF($B872 = 3 + N("Secretária bilíngue"),
            13,
            RANDBETWEEN(5,COUNT(Name!$A:$A) + 1)
        )
    )
)</f>
        <v>297</v>
      </c>
      <c r="E872" s="7" t="str">
        <f ca="1" xml:space="preserve">
VLOOKUP(
  $D872,
  Name!$A:$B,
  2,
  FALSE
)
&amp; " " &amp;
IF($B872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Siqueira Costatini</v>
      </c>
      <c r="F872" s="7">
        <v>2</v>
      </c>
      <c r="G872" s="7" t="str" cm="1">
        <f t="array" aca="1" ref="G872" ca="1">VLOOKUP(INDEX(States!$B:$B,RANDBETWEEN(2,COUNTA(States!$A:$A)),1),States!$B:$C,2,FALSE)</f>
        <v>Faro</v>
      </c>
      <c r="H872" s="7" t="str">
        <f ca="1">VLOOKUP($D872,Name!$A:$C,3,FALSE)</f>
        <v>M</v>
      </c>
      <c r="I872" s="7" cm="1">
        <f t="array" aca="1" ref="I872" ca="1">INDEX('Marital status'!$A:$A,RANDBETWEEN(2,COUNTA('Marital status'!$A:$A)),1)</f>
        <v>4</v>
      </c>
      <c r="J872" s="7">
        <f t="shared" ca="1" si="132"/>
        <v>2</v>
      </c>
      <c r="K872" s="8">
        <f t="shared" ca="1" si="133"/>
        <v>28632</v>
      </c>
      <c r="L872" s="6">
        <f t="shared" ca="1" si="134"/>
        <v>4</v>
      </c>
      <c r="M872" s="7">
        <f ca="1" xml:space="preserve">
  IF(OR($N872 = 2, $N872 = 3, $N872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72" s="6">
        <f t="shared" ca="1" si="135"/>
        <v>6</v>
      </c>
      <c r="O872" s="7" t="str">
        <f ca="1">VLOOKUP($N872,Roles!$A:$B,2,FALSE)</f>
        <v>Intern</v>
      </c>
      <c r="P872" s="6" t="e">
        <f t="shared" ca="1" si="136"/>
        <v>#N/A</v>
      </c>
      <c r="Q872" s="8">
        <f ca="1" xml:space="preserve">
IF(
  OR(
    $N872=5,$N872=6,$N872=7,$N872=8,$N872=14
  ),
  36161,
  IF(
     (
      (TODAY() - $K872) / 365
     ) &lt; 19,
      TODAY(),
      RANDBETWEEN(36161,TODAY())
  )
)</f>
        <v>36161</v>
      </c>
      <c r="R872" s="6">
        <f ca="1">RANDBETWEEN(2,COUNTA('Recruitment source'!$A:$A))</f>
        <v>12</v>
      </c>
      <c r="S872" s="8" t="e">
        <f t="shared" ca="1" si="137"/>
        <v>#N/A</v>
      </c>
      <c r="T872" s="6" t="e">
        <f t="shared" ca="1" si="138"/>
        <v>#N/A</v>
      </c>
      <c r="U872" s="6">
        <f t="shared" ca="1" si="139"/>
        <v>3</v>
      </c>
      <c r="V872" s="1">
        <f ca="1" xml:space="preserve">
IF($N872 = 5 + N("Presidente"),
    27000,
    IF($N872 = 6 + N("Vice-presidente"),
        23000,
        IF(OR($N872 = 8, $N872= 13, $N872 = 12) + N("Secretária bilíngue ou coordenador ou especialista"),
            8000,
            IF($N872 = 7 + N("Diretor"),
                15000,
                IF($N872 = 14 + N("Gerente"),
                    12000,
                    IF($N872 = 9 + N("Estagiário"),
                        705,
                        IF($N872 = 10 + N("Trainee"),
                            805,
                            IF($N872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IF($L872 = 7,
  500,
  IF($L872 = 8,
    1000,
    IF($L872 = 9,
      1500,
      IF($L872 = 10,
        2000,
        0
      )
    )
  )
)
+
N("Adicional no salário por área")
+
IF($M872 = 14 + N("Tecnologia da Informação"),
  120,
  IF($M872 = 16 + N("Vendas"),
    110,
    IF($M872 = 15 + N("Jurídico"),
      100,
      IF(OR($M872 = 8, $M872 = 9, $M872 = 11) + N("Recursos humanos ou comercial ou comunicação e marketing"),
        80,
        0
      )
    )
  )
)
+
N("Adicionando pegadinha")
+
IF(AND($M872 = 16, $L872 = 9, $N872 = 11) + N("Se for de vendas, com mestrado, analista sênior"),
  IF($J872 = 5,
    100,
    0
  )
  +
  IF($H872 = "M",
    200,
    0
  ),
  0
)</f>
        <v>23000</v>
      </c>
    </row>
    <row r="873" spans="1:22" x14ac:dyDescent="0.2">
      <c r="A873" s="7" cm="1">
        <f t="array" aca="1" ref="A873" ca="1">INDEX(Companies!$A:$A,RANDBETWEEN(2,COUNTA(Companies!$A:$A)),1)</f>
        <v>2</v>
      </c>
      <c r="B873" s="5">
        <f t="shared" si="130"/>
        <v>872</v>
      </c>
      <c r="C873" s="6">
        <f t="shared" ca="1" si="131"/>
        <v>1</v>
      </c>
      <c r="D873" s="7">
        <f ca="1">IF($B873 = 1 + N("Presidente"),
    127,
    IF($B873 = 2 + N("Vice-Presidente"),
        72,
        IF($B873 = 3 + N("Secretária bilíngue"),
            13,
            RANDBETWEEN(5,COUNT(Name!$A:$A) + 1)
        )
    )
)</f>
        <v>294</v>
      </c>
      <c r="E873" s="7" t="str">
        <f ca="1" xml:space="preserve">
VLOOKUP(
  $D873,
  Name!$A:$B,
  2,
  FALSE
)
&amp; " " &amp;
IF($B873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Fernandes Lima</v>
      </c>
      <c r="F873" s="7">
        <v>2</v>
      </c>
      <c r="G873" s="7" t="str" cm="1">
        <f t="array" aca="1" ref="G873" ca="1">VLOOKUP(INDEX(States!$B:$B,RANDBETWEEN(2,COUNTA(States!$A:$A)),1),States!$B:$C,2,FALSE)</f>
        <v>AveirO</v>
      </c>
      <c r="H873" s="7" t="str">
        <f ca="1">VLOOKUP($D873,Name!$A:$C,3,FALSE)</f>
        <v>M</v>
      </c>
      <c r="I873" s="7" cm="1">
        <f t="array" aca="1" ref="I873" ca="1">INDEX('Marital status'!$A:$A,RANDBETWEEN(2,COUNTA('Marital status'!$A:$A)),1)</f>
        <v>2</v>
      </c>
      <c r="J873" s="7">
        <f t="shared" ca="1" si="132"/>
        <v>2</v>
      </c>
      <c r="K873" s="8">
        <f t="shared" ca="1" si="133"/>
        <v>36890</v>
      </c>
      <c r="L873" s="6">
        <f t="shared" ca="1" si="134"/>
        <v>4</v>
      </c>
      <c r="M873" s="7">
        <f ca="1" xml:space="preserve">
  IF(OR($N873 = 2, $N873 = 3, $N873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73" s="6">
        <f t="shared" ca="1" si="135"/>
        <v>8</v>
      </c>
      <c r="O873" s="7" t="str">
        <f ca="1">VLOOKUP($N873,Roles!$A:$B,2,FALSE)</f>
        <v>Analyst</v>
      </c>
      <c r="P873" s="6">
        <f t="shared" ca="1" si="136"/>
        <v>4</v>
      </c>
      <c r="Q873" s="8">
        <f ca="1" xml:space="preserve">
IF(
  OR(
    $N873=5,$N873=6,$N873=7,$N873=8,$N873=14
  ),
  36161,
  IF(
     (
      (TODAY() - $K873) / 365
     ) &lt; 19,
      TODAY(),
      RANDBETWEEN(36161,TODAY())
  )
)</f>
        <v>36161</v>
      </c>
      <c r="R873" s="6">
        <f ca="1">RANDBETWEEN(2,COUNTA('Recruitment source'!$A:$A))</f>
        <v>8</v>
      </c>
      <c r="S873" s="8" t="e">
        <f t="shared" ca="1" si="137"/>
        <v>#N/A</v>
      </c>
      <c r="T873" s="6" t="e">
        <f t="shared" ca="1" si="138"/>
        <v>#N/A</v>
      </c>
      <c r="U873" s="6">
        <f t="shared" ca="1" si="139"/>
        <v>3</v>
      </c>
      <c r="V873" s="1">
        <f ca="1" xml:space="preserve">
IF($N873 = 5 + N("Presidente"),
    27000,
    IF($N873 = 6 + N("Vice-presidente"),
        23000,
        IF(OR($N873 = 8, $N873= 13, $N873 = 12) + N("Secretária bilíngue ou coordenador ou especialista"),
            8000,
            IF($N873 = 7 + N("Diretor"),
                15000,
                IF($N873 = 14 + N("Gerente"),
                    12000,
                    IF($N873 = 9 + N("Estagiário"),
                        705,
                        IF($N873 = 10 + N("Trainee"),
                            805,
                            IF($N873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IF($L873 = 7,
  500,
  IF($L873 = 8,
    1000,
    IF($L873 = 9,
      1500,
      IF($L873 = 10,
        2000,
        0
      )
    )
  )
)
+
N("Adicional no salário por área")
+
IF($M873 = 14 + N("Tecnologia da Informação"),
  120,
  IF($M873 = 16 + N("Vendas"),
    110,
    IF($M873 = 15 + N("Jurídico"),
      100,
      IF(OR($M873 = 8, $M873 = 9, $M873 = 11) + N("Recursos humanos ou comercial ou comunicação e marketing"),
        80,
        0
      )
    )
  )
)
+
N("Adicionando pegadinha")
+
IF(AND($M873 = 16, $L873 = 9, $N873 = 11) + N("Se for de vendas, com mestrado, analista sênior"),
  IF($J873 = 5,
    100,
    0
  )
  +
  IF($H873 = "M",
    200,
    0
  ),
  0
)</f>
        <v>8080</v>
      </c>
    </row>
    <row r="874" spans="1:22" x14ac:dyDescent="0.2">
      <c r="A874" s="7" cm="1">
        <f t="array" aca="1" ref="A874" ca="1">INDEX(Companies!$A:$A,RANDBETWEEN(2,COUNTA(Companies!$A:$A)),1)</f>
        <v>2</v>
      </c>
      <c r="B874" s="5">
        <f t="shared" si="130"/>
        <v>873</v>
      </c>
      <c r="C874" s="6">
        <f t="shared" ca="1" si="131"/>
        <v>1</v>
      </c>
      <c r="D874" s="7">
        <f ca="1">IF($B874 = 1 + N("Presidente"),
    127,
    IF($B874 = 2 + N("Vice-Presidente"),
        72,
        IF($B874 = 3 + N("Secretária bilíngue"),
            13,
            RANDBETWEEN(5,COUNT(Name!$A:$A) + 1)
        )
    )
)</f>
        <v>353</v>
      </c>
      <c r="E874" s="7" t="str">
        <f ca="1" xml:space="preserve">
VLOOKUP(
  $D874,
  Name!$A:$B,
  2,
  FALSE
)
&amp; " " &amp;
IF($B874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Costa Ferrara</v>
      </c>
      <c r="F874" s="7">
        <v>2</v>
      </c>
      <c r="G874" s="7" t="str" cm="1">
        <f t="array" aca="1" ref="G874" ca="1">VLOOKUP(INDEX(States!$B:$B,RANDBETWEEN(2,COUNTA(States!$A:$A)),1),States!$B:$C,2,FALSE)</f>
        <v>Viseu</v>
      </c>
      <c r="H874" s="7" t="str">
        <f ca="1">VLOOKUP($D874,Name!$A:$C,3,FALSE)</f>
        <v>M</v>
      </c>
      <c r="I874" s="7" cm="1">
        <f t="array" aca="1" ref="I874" ca="1">INDEX('Marital status'!$A:$A,RANDBETWEEN(2,COUNTA('Marital status'!$A:$A)),1)</f>
        <v>5</v>
      </c>
      <c r="J874" s="7">
        <f t="shared" ca="1" si="132"/>
        <v>5</v>
      </c>
      <c r="K874" s="8">
        <f t="shared" ca="1" si="133"/>
        <v>18254</v>
      </c>
      <c r="L874" s="6">
        <f t="shared" ca="1" si="134"/>
        <v>4</v>
      </c>
      <c r="M874" s="7">
        <f ca="1" xml:space="preserve">
  IF(OR($N874 = 2, $N874 = 3, $N874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74" s="6">
        <f t="shared" ca="1" si="135"/>
        <v>6</v>
      </c>
      <c r="O874" s="7" t="str">
        <f ca="1">VLOOKUP($N874,Roles!$A:$B,2,FALSE)</f>
        <v>Intern</v>
      </c>
      <c r="P874" s="6" t="e">
        <f t="shared" ca="1" si="136"/>
        <v>#N/A</v>
      </c>
      <c r="Q874" s="8">
        <f ca="1" xml:space="preserve">
IF(
  OR(
    $N874=5,$N874=6,$N874=7,$N874=8,$N874=14
  ),
  36161,
  IF(
     (
      (TODAY() - $K874) / 365
     ) &lt; 19,
      TODAY(),
      RANDBETWEEN(36161,TODAY())
  )
)</f>
        <v>36161</v>
      </c>
      <c r="R874" s="6">
        <f ca="1">RANDBETWEEN(2,COUNTA('Recruitment source'!$A:$A))</f>
        <v>4</v>
      </c>
      <c r="S874" s="8" t="e">
        <f t="shared" ca="1" si="137"/>
        <v>#N/A</v>
      </c>
      <c r="T874" s="6" t="e">
        <f t="shared" ca="1" si="138"/>
        <v>#N/A</v>
      </c>
      <c r="U874" s="6">
        <f t="shared" ca="1" si="139"/>
        <v>4</v>
      </c>
      <c r="V874" s="1">
        <f ca="1" xml:space="preserve">
IF($N874 = 5 + N("Presidente"),
    27000,
    IF($N874 = 6 + N("Vice-presidente"),
        23000,
        IF(OR($N874 = 8, $N874= 13, $N874 = 12) + N("Secretária bilíngue ou coordenador ou especialista"),
            8000,
            IF($N874 = 7 + N("Diretor"),
                15000,
                IF($N874 = 14 + N("Gerente"),
                    12000,
                    IF($N874 = 9 + N("Estagiário"),
                        705,
                        IF($N874 = 10 + N("Trainee"),
                            805,
                            IF($N874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IF($L874 = 7,
  500,
  IF($L874 = 8,
    1000,
    IF($L874 = 9,
      1500,
      IF($L874 = 10,
        2000,
        0
      )
    )
  )
)
+
N("Adicional no salário por área")
+
IF($M874 = 14 + N("Tecnologia da Informação"),
  120,
  IF($M874 = 16 + N("Vendas"),
    110,
    IF($M874 = 15 + N("Jurídico"),
      100,
      IF(OR($M874 = 8, $M874 = 9, $M874 = 11) + N("Recursos humanos ou comercial ou comunicação e marketing"),
        80,
        0
      )
    )
  )
)
+
N("Adicionando pegadinha")
+
IF(AND($M874 = 16, $L874 = 9, $N874 = 11) + N("Se for de vendas, com mestrado, analista sênior"),
  IF($J874 = 5,
    100,
    0
  )
  +
  IF($H874 = "M",
    200,
    0
  ),
  0
)</f>
        <v>23000</v>
      </c>
    </row>
    <row r="875" spans="1:22" x14ac:dyDescent="0.2">
      <c r="A875" s="7" cm="1">
        <f t="array" aca="1" ref="A875" ca="1">INDEX(Companies!$A:$A,RANDBETWEEN(2,COUNTA(Companies!$A:$A)),1)</f>
        <v>2</v>
      </c>
      <c r="B875" s="5">
        <f t="shared" si="130"/>
        <v>874</v>
      </c>
      <c r="C875" s="6">
        <f t="shared" ca="1" si="131"/>
        <v>1</v>
      </c>
      <c r="D875" s="7">
        <f ca="1">IF($B875 = 1 + N("Presidente"),
    127,
    IF($B875 = 2 + N("Vice-Presidente"),
        72,
        IF($B875 = 3 + N("Secretária bilíngue"),
            13,
            RANDBETWEEN(5,COUNT(Name!$A:$A) + 1)
        )
    )
)</f>
        <v>256</v>
      </c>
      <c r="E875" s="7" t="str">
        <f ca="1" xml:space="preserve">
VLOOKUP(
  $D875,
  Name!$A:$B,
  2,
  FALSE
)
&amp; " " &amp;
IF($B875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Tavares Martinelli</v>
      </c>
      <c r="F875" s="7">
        <v>2</v>
      </c>
      <c r="G875" s="7" t="str" cm="1">
        <f t="array" aca="1" ref="G875" ca="1">VLOOKUP(INDEX(States!$B:$B,RANDBETWEEN(2,COUNTA(States!$A:$A)),1),States!$B:$C,2,FALSE)</f>
        <v>Santarém</v>
      </c>
      <c r="H875" s="7" t="str">
        <f ca="1">VLOOKUP($D875,Name!$A:$C,3,FALSE)</f>
        <v>M</v>
      </c>
      <c r="I875" s="7" cm="1">
        <f t="array" aca="1" ref="I875" ca="1">INDEX('Marital status'!$A:$A,RANDBETWEEN(2,COUNTA('Marital status'!$A:$A)),1)</f>
        <v>2</v>
      </c>
      <c r="J875" s="7">
        <f t="shared" ca="1" si="132"/>
        <v>3</v>
      </c>
      <c r="K875" s="8">
        <f t="shared" ca="1" si="133"/>
        <v>33234</v>
      </c>
      <c r="L875" s="6">
        <f t="shared" ca="1" si="134"/>
        <v>4</v>
      </c>
      <c r="M875" s="7">
        <f ca="1" xml:space="preserve">
  IF(OR($N875 = 2, $N875 = 3, $N875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75" s="6">
        <f t="shared" ca="1" si="135"/>
        <v>8</v>
      </c>
      <c r="O875" s="7" t="str">
        <f ca="1">VLOOKUP($N875,Roles!$A:$B,2,FALSE)</f>
        <v>Analyst</v>
      </c>
      <c r="P875" s="6">
        <f t="shared" ca="1" si="136"/>
        <v>2</v>
      </c>
      <c r="Q875" s="8">
        <f ca="1" xml:space="preserve">
IF(
  OR(
    $N875=5,$N875=6,$N875=7,$N875=8,$N875=14
  ),
  36161,
  IF(
     (
      (TODAY() - $K875) / 365
     ) &lt; 19,
      TODAY(),
      RANDBETWEEN(36161,TODAY())
  )
)</f>
        <v>36161</v>
      </c>
      <c r="R875" s="6">
        <f ca="1">RANDBETWEEN(2,COUNTA('Recruitment source'!$A:$A))</f>
        <v>12</v>
      </c>
      <c r="S875" s="8" t="e">
        <f t="shared" ca="1" si="137"/>
        <v>#N/A</v>
      </c>
      <c r="T875" s="6" t="e">
        <f t="shared" ca="1" si="138"/>
        <v>#N/A</v>
      </c>
      <c r="U875" s="6">
        <f t="shared" ca="1" si="139"/>
        <v>4</v>
      </c>
      <c r="V875" s="1">
        <f ca="1" xml:space="preserve">
IF($N875 = 5 + N("Presidente"),
    27000,
    IF($N875 = 6 + N("Vice-presidente"),
        23000,
        IF(OR($N875 = 8, $N875= 13, $N875 = 12) + N("Secretária bilíngue ou coordenador ou especialista"),
            8000,
            IF($N875 = 7 + N("Diretor"),
                15000,
                IF($N875 = 14 + N("Gerente"),
                    12000,
                    IF($N875 = 9 + N("Estagiário"),
                        705,
                        IF($N875 = 10 + N("Trainee"),
                            805,
                            IF($N875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IF($L875 = 7,
  500,
  IF($L875 = 8,
    1000,
    IF($L875 = 9,
      1500,
      IF($L875 = 10,
        2000,
        0
      )
    )
  )
)
+
N("Adicional no salário por área")
+
IF($M875 = 14 + N("Tecnologia da Informação"),
  120,
  IF($M875 = 16 + N("Vendas"),
    110,
    IF($M875 = 15 + N("Jurídico"),
      100,
      IF(OR($M875 = 8, $M875 = 9, $M875 = 11) + N("Recursos humanos ou comercial ou comunicação e marketing"),
        80,
        0
      )
    )
  )
)
+
N("Adicionando pegadinha")
+
IF(AND($M875 = 16, $L875 = 9, $N875 = 11) + N("Se for de vendas, com mestrado, analista sênior"),
  IF($J875 = 5,
    100,
    0
  )
  +
  IF($H875 = "M",
    200,
    0
  ),
  0
)</f>
        <v>8000</v>
      </c>
    </row>
    <row r="876" spans="1:22" x14ac:dyDescent="0.2">
      <c r="A876" s="7" cm="1">
        <f t="array" aca="1" ref="A876" ca="1">INDEX(Companies!$A:$A,RANDBETWEEN(2,COUNTA(Companies!$A:$A)),1)</f>
        <v>2</v>
      </c>
      <c r="B876" s="5">
        <f t="shared" si="130"/>
        <v>875</v>
      </c>
      <c r="C876" s="6">
        <f t="shared" ca="1" si="131"/>
        <v>1</v>
      </c>
      <c r="D876" s="7">
        <f ca="1">IF($B876 = 1 + N("Presidente"),
    127,
    IF($B876 = 2 + N("Vice-Presidente"),
        72,
        IF($B876 = 3 + N("Secretária bilíngue"),
            13,
            RANDBETWEEN(5,COUNT(Name!$A:$A) + 1)
        )
    )
)</f>
        <v>260</v>
      </c>
      <c r="E876" s="7" t="str">
        <f ca="1" xml:space="preserve">
VLOOKUP(
  $D876,
  Name!$A:$B,
  2,
  FALSE
)
&amp; " " &amp;
IF($B876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dos Santos Battaglia</v>
      </c>
      <c r="F876" s="7">
        <v>2</v>
      </c>
      <c r="G876" s="7" t="str" cm="1">
        <f t="array" aca="1" ref="G876" ca="1">VLOOKUP(INDEX(States!$B:$B,RANDBETWEEN(2,COUNTA(States!$A:$A)),1),States!$B:$C,2,FALSE)</f>
        <v>Leiria</v>
      </c>
      <c r="H876" s="7" t="str">
        <f ca="1">VLOOKUP($D876,Name!$A:$C,3,FALSE)</f>
        <v>F</v>
      </c>
      <c r="I876" s="7" cm="1">
        <f t="array" aca="1" ref="I876" ca="1">INDEX('Marital status'!$A:$A,RANDBETWEEN(2,COUNTA('Marital status'!$A:$A)),1)</f>
        <v>3</v>
      </c>
      <c r="J876" s="7">
        <f t="shared" ca="1" si="132"/>
        <v>2</v>
      </c>
      <c r="K876" s="8">
        <f t="shared" ca="1" si="133"/>
        <v>27835</v>
      </c>
      <c r="L876" s="6">
        <f t="shared" ca="1" si="134"/>
        <v>4</v>
      </c>
      <c r="M876" s="7">
        <f ca="1" xml:space="preserve">
  IF(OR($N876 = 2, $N876 = 3, $N876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876" s="6">
        <f t="shared" ca="1" si="135"/>
        <v>6</v>
      </c>
      <c r="O876" s="7" t="str">
        <f ca="1">VLOOKUP($N876,Roles!$A:$B,2,FALSE)</f>
        <v>Intern</v>
      </c>
      <c r="P876" s="6" t="e">
        <f t="shared" ca="1" si="136"/>
        <v>#N/A</v>
      </c>
      <c r="Q876" s="8">
        <f ca="1" xml:space="preserve">
IF(
  OR(
    $N876=5,$N876=6,$N876=7,$N876=8,$N876=14
  ),
  36161,
  IF(
     (
      (TODAY() - $K876) / 365
     ) &lt; 19,
      TODAY(),
      RANDBETWEEN(36161,TODAY())
  )
)</f>
        <v>36161</v>
      </c>
      <c r="R876" s="6">
        <f ca="1">RANDBETWEEN(2,COUNTA('Recruitment source'!$A:$A))</f>
        <v>9</v>
      </c>
      <c r="S876" s="8" t="e">
        <f t="shared" ca="1" si="137"/>
        <v>#N/A</v>
      </c>
      <c r="T876" s="6" t="e">
        <f t="shared" ca="1" si="138"/>
        <v>#N/A</v>
      </c>
      <c r="U876" s="6">
        <f t="shared" ca="1" si="139"/>
        <v>4</v>
      </c>
      <c r="V876" s="1">
        <f ca="1" xml:space="preserve">
IF($N876 = 5 + N("Presidente"),
    27000,
    IF($N876 = 6 + N("Vice-presidente"),
        23000,
        IF(OR($N876 = 8, $N876= 13, $N876 = 12) + N("Secretária bilíngue ou coordenador ou especialista"),
            8000,
            IF($N876 = 7 + N("Diretor"),
                15000,
                IF($N876 = 14 + N("Gerente"),
                    12000,
                    IF($N876 = 9 + N("Estagiário"),
                        705,
                        IF($N876 = 10 + N("Trainee"),
                            805,
                            IF($N876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IF($L876 = 7,
  500,
  IF($L876 = 8,
    1000,
    IF($L876 = 9,
      1500,
      IF($L876 = 10,
        2000,
        0
      )
    )
  )
)
+
N("Adicional no salário por área")
+
IF($M876 = 14 + N("Tecnologia da Informação"),
  120,
  IF($M876 = 16 + N("Vendas"),
    110,
    IF($M876 = 15 + N("Jurídico"),
      100,
      IF(OR($M876 = 8, $M876 = 9, $M876 = 11) + N("Recursos humanos ou comercial ou comunicação e marketing"),
        80,
        0
      )
    )
  )
)
+
N("Adicionando pegadinha")
+
IF(AND($M876 = 16, $L876 = 9, $N876 = 11) + N("Se for de vendas, com mestrado, analista sênior"),
  IF($J876 = 5,
    100,
    0
  )
  +
  IF($H876 = "M",
    200,
    0
  ),
  0
)</f>
        <v>23000</v>
      </c>
    </row>
    <row r="877" spans="1:22" x14ac:dyDescent="0.2">
      <c r="A877" s="7" cm="1">
        <f t="array" aca="1" ref="A877" ca="1">INDEX(Companies!$A:$A,RANDBETWEEN(2,COUNTA(Companies!$A:$A)),1)</f>
        <v>2</v>
      </c>
      <c r="B877" s="5">
        <f t="shared" si="130"/>
        <v>876</v>
      </c>
      <c r="C877" s="6">
        <f t="shared" ca="1" si="131"/>
        <v>1</v>
      </c>
      <c r="D877" s="7">
        <f ca="1">IF($B877 = 1 + N("Presidente"),
    127,
    IF($B877 = 2 + N("Vice-Presidente"),
        72,
        IF($B877 = 3 + N("Secretária bilíngue"),
            13,
            RANDBETWEEN(5,COUNT(Name!$A:$A) + 1)
        )
    )
)</f>
        <v>158</v>
      </c>
      <c r="E877" s="7" t="str">
        <f ca="1" xml:space="preserve">
VLOOKUP(
  $D877,
  Name!$A:$B,
  2,
  FALSE
)
&amp; " " &amp;
IF($B877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Coelho Dantas</v>
      </c>
      <c r="F877" s="7">
        <v>2</v>
      </c>
      <c r="G877" s="7" t="str" cm="1">
        <f t="array" aca="1" ref="G877" ca="1">VLOOKUP(INDEX(States!$B:$B,RANDBETWEEN(2,COUNTA(States!$A:$A)),1),States!$B:$C,2,FALSE)</f>
        <v>Faro</v>
      </c>
      <c r="H877" s="7" t="str">
        <f ca="1">VLOOKUP($D877,Name!$A:$C,3,FALSE)</f>
        <v>M</v>
      </c>
      <c r="I877" s="7" cm="1">
        <f t="array" aca="1" ref="I877" ca="1">INDEX('Marital status'!$A:$A,RANDBETWEEN(2,COUNTA('Marital status'!$A:$A)),1)</f>
        <v>4</v>
      </c>
      <c r="J877" s="7">
        <f t="shared" ca="1" si="132"/>
        <v>2</v>
      </c>
      <c r="K877" s="8">
        <f t="shared" ca="1" si="133"/>
        <v>37582</v>
      </c>
      <c r="L877" s="6">
        <f t="shared" ca="1" si="134"/>
        <v>4</v>
      </c>
      <c r="M877" s="7">
        <f ca="1" xml:space="preserve">
  IF(OR($N877 = 2, $N877 = 3, $N877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77" s="6">
        <f t="shared" ca="1" si="135"/>
        <v>8</v>
      </c>
      <c r="O877" s="7" t="str">
        <f ca="1">VLOOKUP($N877,Roles!$A:$B,2,FALSE)</f>
        <v>Analyst</v>
      </c>
      <c r="P877" s="6">
        <f t="shared" ca="1" si="136"/>
        <v>2</v>
      </c>
      <c r="Q877" s="8">
        <f ca="1" xml:space="preserve">
IF(
  OR(
    $N877=5,$N877=6,$N877=7,$N877=8,$N877=14
  ),
  36161,
  IF(
     (
      (TODAY() - $K877) / 365
     ) &lt; 19,
      TODAY(),
      RANDBETWEEN(36161,TODAY())
  )
)</f>
        <v>36161</v>
      </c>
      <c r="R877" s="6">
        <f ca="1">RANDBETWEEN(2,COUNTA('Recruitment source'!$A:$A))</f>
        <v>9</v>
      </c>
      <c r="S877" s="8" t="e">
        <f t="shared" ca="1" si="137"/>
        <v>#N/A</v>
      </c>
      <c r="T877" s="6" t="e">
        <f t="shared" ca="1" si="138"/>
        <v>#N/A</v>
      </c>
      <c r="U877" s="6">
        <f t="shared" ca="1" si="139"/>
        <v>4</v>
      </c>
      <c r="V877" s="1">
        <f ca="1" xml:space="preserve">
IF($N877 = 5 + N("Presidente"),
    27000,
    IF($N877 = 6 + N("Vice-presidente"),
        23000,
        IF(OR($N877 = 8, $N877= 13, $N877 = 12) + N("Secretária bilíngue ou coordenador ou especialista"),
            8000,
            IF($N877 = 7 + N("Diretor"),
                15000,
                IF($N877 = 14 + N("Gerente"),
                    12000,
                    IF($N877 = 9 + N("Estagiário"),
                        705,
                        IF($N877 = 10 + N("Trainee"),
                            805,
                            IF($N877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IF($L877 = 7,
  500,
  IF($L877 = 8,
    1000,
    IF($L877 = 9,
      1500,
      IF($L877 = 10,
        2000,
        0
      )
    )
  )
)
+
N("Adicional no salário por área")
+
IF($M877 = 14 + N("Tecnologia da Informação"),
  120,
  IF($M877 = 16 + N("Vendas"),
    110,
    IF($M877 = 15 + N("Jurídico"),
      100,
      IF(OR($M877 = 8, $M877 = 9, $M877 = 11) + N("Recursos humanos ou comercial ou comunicação e marketing"),
        80,
        0
      )
    )
  )
)
+
N("Adicionando pegadinha")
+
IF(AND($M877 = 16, $L877 = 9, $N877 = 11) + N("Se for de vendas, com mestrado, analista sênior"),
  IF($J877 = 5,
    100,
    0
  )
  +
  IF($H877 = "M",
    200,
    0
  ),
  0
)</f>
        <v>8000</v>
      </c>
    </row>
    <row r="878" spans="1:22" x14ac:dyDescent="0.2">
      <c r="A878" s="7" cm="1">
        <f t="array" aca="1" ref="A878" ca="1">INDEX(Companies!$A:$A,RANDBETWEEN(2,COUNTA(Companies!$A:$A)),1)</f>
        <v>2</v>
      </c>
      <c r="B878" s="5">
        <f t="shared" si="130"/>
        <v>877</v>
      </c>
      <c r="C878" s="6">
        <f t="shared" ca="1" si="131"/>
        <v>1</v>
      </c>
      <c r="D878" s="7">
        <f ca="1">IF($B878 = 1 + N("Presidente"),
    127,
    IF($B878 = 2 + N("Vice-Presidente"),
        72,
        IF($B878 = 3 + N("Secretária bilíngue"),
            13,
            RANDBETWEEN(5,COUNT(Name!$A:$A) + 1)
        )
    )
)</f>
        <v>182</v>
      </c>
      <c r="E878" s="7" t="str">
        <f ca="1" xml:space="preserve">
VLOOKUP(
  $D878,
  Name!$A:$B,
  2,
  FALSE
)
&amp; " " &amp;
IF($B878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Lombardi Fernandes</v>
      </c>
      <c r="F878" s="7">
        <v>2</v>
      </c>
      <c r="G878" s="7" t="str" cm="1">
        <f t="array" aca="1" ref="G878" ca="1">VLOOKUP(INDEX(States!$B:$B,RANDBETWEEN(2,COUNTA(States!$A:$A)),1),States!$B:$C,2,FALSE)</f>
        <v>Madeira</v>
      </c>
      <c r="H878" s="7" t="str">
        <f ca="1">VLOOKUP($D878,Name!$A:$C,3,FALSE)</f>
        <v>F</v>
      </c>
      <c r="I878" s="7" cm="1">
        <f t="array" aca="1" ref="I878" ca="1">INDEX('Marital status'!$A:$A,RANDBETWEEN(2,COUNTA('Marital status'!$A:$A)),1)</f>
        <v>6</v>
      </c>
      <c r="J878" s="7">
        <f t="shared" ca="1" si="132"/>
        <v>2</v>
      </c>
      <c r="K878" s="8">
        <f t="shared" ca="1" si="133"/>
        <v>22642</v>
      </c>
      <c r="L878" s="6">
        <f t="shared" ca="1" si="134"/>
        <v>4</v>
      </c>
      <c r="M878" s="7">
        <f ca="1" xml:space="preserve">
  IF(OR($N878 = 2, $N878 = 3, $N878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78" s="6">
        <f t="shared" ca="1" si="135"/>
        <v>6</v>
      </c>
      <c r="O878" s="7" t="str">
        <f ca="1">VLOOKUP($N878,Roles!$A:$B,2,FALSE)</f>
        <v>Intern</v>
      </c>
      <c r="P878" s="6" t="e">
        <f t="shared" ca="1" si="136"/>
        <v>#N/A</v>
      </c>
      <c r="Q878" s="8">
        <f ca="1" xml:space="preserve">
IF(
  OR(
    $N878=5,$N878=6,$N878=7,$N878=8,$N878=14
  ),
  36161,
  IF(
     (
      (TODAY() - $K878) / 365
     ) &lt; 19,
      TODAY(),
      RANDBETWEEN(36161,TODAY())
  )
)</f>
        <v>36161</v>
      </c>
      <c r="R878" s="6">
        <f ca="1">RANDBETWEEN(2,COUNTA('Recruitment source'!$A:$A))</f>
        <v>2</v>
      </c>
      <c r="S878" s="8" t="e">
        <f t="shared" ca="1" si="137"/>
        <v>#N/A</v>
      </c>
      <c r="T878" s="6" t="e">
        <f t="shared" ca="1" si="138"/>
        <v>#N/A</v>
      </c>
      <c r="U878" s="6">
        <f t="shared" ca="1" si="139"/>
        <v>4</v>
      </c>
      <c r="V878" s="1">
        <f ca="1" xml:space="preserve">
IF($N878 = 5 + N("Presidente"),
    27000,
    IF($N878 = 6 + N("Vice-presidente"),
        23000,
        IF(OR($N878 = 8, $N878= 13, $N878 = 12) + N("Secretária bilíngue ou coordenador ou especialista"),
            8000,
            IF($N878 = 7 + N("Diretor"),
                15000,
                IF($N878 = 14 + N("Gerente"),
                    12000,
                    IF($N878 = 9 + N("Estagiário"),
                        705,
                        IF($N878 = 10 + N("Trainee"),
                            805,
                            IF($N878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IF($L878 = 7,
  500,
  IF($L878 = 8,
    1000,
    IF($L878 = 9,
      1500,
      IF($L878 = 10,
        2000,
        0
      )
    )
  )
)
+
N("Adicional no salário por área")
+
IF($M878 = 14 + N("Tecnologia da Informação"),
  120,
  IF($M878 = 16 + N("Vendas"),
    110,
    IF($M878 = 15 + N("Jurídico"),
      100,
      IF(OR($M878 = 8, $M878 = 9, $M878 = 11) + N("Recursos humanos ou comercial ou comunicação e marketing"),
        80,
        0
      )
    )
  )
)
+
N("Adicionando pegadinha")
+
IF(AND($M878 = 16, $L878 = 9, $N878 = 11) + N("Se for de vendas, com mestrado, analista sênior"),
  IF($J878 = 5,
    100,
    0
  )
  +
  IF($H878 = "M",
    200,
    0
  ),
  0
)</f>
        <v>23000</v>
      </c>
    </row>
    <row r="879" spans="1:22" x14ac:dyDescent="0.2">
      <c r="A879" s="7" cm="1">
        <f t="array" aca="1" ref="A879" ca="1">INDEX(Companies!$A:$A,RANDBETWEEN(2,COUNTA(Companies!$A:$A)),1)</f>
        <v>2</v>
      </c>
      <c r="B879" s="5">
        <f t="shared" si="130"/>
        <v>878</v>
      </c>
      <c r="C879" s="6">
        <f t="shared" ca="1" si="131"/>
        <v>1</v>
      </c>
      <c r="D879" s="7">
        <f ca="1">IF($B879 = 1 + N("Presidente"),
    127,
    IF($B879 = 2 + N("Vice-Presidente"),
        72,
        IF($B879 = 3 + N("Secretária bilíngue"),
            13,
            RANDBETWEEN(5,COUNT(Name!$A:$A) + 1)
        )
    )
)</f>
        <v>103</v>
      </c>
      <c r="E879" s="7" t="str">
        <f ca="1" xml:space="preserve">
VLOOKUP(
  $D879,
  Name!$A:$B,
  2,
  FALSE
)
&amp; " " &amp;
IF($B879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Camões Fontana</v>
      </c>
      <c r="F879" s="7">
        <v>2</v>
      </c>
      <c r="G879" s="7" t="str" cm="1">
        <f t="array" aca="1" ref="G879" ca="1">VLOOKUP(INDEX(States!$B:$B,RANDBETWEEN(2,COUNTA(States!$A:$A)),1),States!$B:$C,2,FALSE)</f>
        <v>Vila Real</v>
      </c>
      <c r="H879" s="7" t="str">
        <f ca="1">VLOOKUP($D879,Name!$A:$C,3,FALSE)</f>
        <v>M</v>
      </c>
      <c r="I879" s="7" cm="1">
        <f t="array" aca="1" ref="I879" ca="1">INDEX('Marital status'!$A:$A,RANDBETWEEN(2,COUNTA('Marital status'!$A:$A)),1)</f>
        <v>4</v>
      </c>
      <c r="J879" s="7">
        <f t="shared" ca="1" si="132"/>
        <v>2</v>
      </c>
      <c r="K879" s="8">
        <f t="shared" ca="1" si="133"/>
        <v>35934</v>
      </c>
      <c r="L879" s="6">
        <f t="shared" ca="1" si="134"/>
        <v>4</v>
      </c>
      <c r="M879" s="7">
        <f ca="1" xml:space="preserve">
  IF(OR($N879 = 2, $N879 = 3, $N879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879" s="6">
        <f t="shared" ca="1" si="135"/>
        <v>8</v>
      </c>
      <c r="O879" s="7" t="str">
        <f ca="1">VLOOKUP($N879,Roles!$A:$B,2,FALSE)</f>
        <v>Analyst</v>
      </c>
      <c r="P879" s="6">
        <f t="shared" ca="1" si="136"/>
        <v>2</v>
      </c>
      <c r="Q879" s="8">
        <f ca="1" xml:space="preserve">
IF(
  OR(
    $N879=5,$N879=6,$N879=7,$N879=8,$N879=14
  ),
  36161,
  IF(
     (
      (TODAY() - $K879) / 365
     ) &lt; 19,
      TODAY(),
      RANDBETWEEN(36161,TODAY())
  )
)</f>
        <v>36161</v>
      </c>
      <c r="R879" s="6">
        <f ca="1">RANDBETWEEN(2,COUNTA('Recruitment source'!$A:$A))</f>
        <v>9</v>
      </c>
      <c r="S879" s="8" t="e">
        <f t="shared" ca="1" si="137"/>
        <v>#N/A</v>
      </c>
      <c r="T879" s="6" t="e">
        <f t="shared" ca="1" si="138"/>
        <v>#N/A</v>
      </c>
      <c r="U879" s="6">
        <f t="shared" ca="1" si="139"/>
        <v>4</v>
      </c>
      <c r="V879" s="1">
        <f ca="1" xml:space="preserve">
IF($N879 = 5 + N("Presidente"),
    27000,
    IF($N879 = 6 + N("Vice-presidente"),
        23000,
        IF(OR($N879 = 8, $N879= 13, $N879 = 12) + N("Secretária bilíngue ou coordenador ou especialista"),
            8000,
            IF($N879 = 7 + N("Diretor"),
                15000,
                IF($N879 = 14 + N("Gerente"),
                    12000,
                    IF($N879 = 9 + N("Estagiário"),
                        705,
                        IF($N879 = 10 + N("Trainee"),
                            805,
                            IF($N879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IF($L879 = 7,
  500,
  IF($L879 = 8,
    1000,
    IF($L879 = 9,
      1500,
      IF($L879 = 10,
        2000,
        0
      )
    )
  )
)
+
N("Adicional no salário por área")
+
IF($M879 = 14 + N("Tecnologia da Informação"),
  120,
  IF($M879 = 16 + N("Vendas"),
    110,
    IF($M879 = 15 + N("Jurídico"),
      100,
      IF(OR($M879 = 8, $M879 = 9, $M879 = 11) + N("Recursos humanos ou comercial ou comunicação e marketing"),
        80,
        0
      )
    )
  )
)
+
N("Adicionando pegadinha")
+
IF(AND($M879 = 16, $L879 = 9, $N879 = 11) + N("Se for de vendas, com mestrado, analista sênior"),
  IF($J879 = 5,
    100,
    0
  )
  +
  IF($H879 = "M",
    200,
    0
  ),
  0
)</f>
        <v>8000</v>
      </c>
    </row>
    <row r="880" spans="1:22" x14ac:dyDescent="0.2">
      <c r="A880" s="7" cm="1">
        <f t="array" aca="1" ref="A880" ca="1">INDEX(Companies!$A:$A,RANDBETWEEN(2,COUNTA(Companies!$A:$A)),1)</f>
        <v>2</v>
      </c>
      <c r="B880" s="5">
        <f t="shared" si="130"/>
        <v>879</v>
      </c>
      <c r="C880" s="6">
        <f t="shared" ca="1" si="131"/>
        <v>1</v>
      </c>
      <c r="D880" s="7">
        <f ca="1">IF($B880 = 1 + N("Presidente"),
    127,
    IF($B880 = 2 + N("Vice-Presidente"),
        72,
        IF($B880 = 3 + N("Secretária bilíngue"),
            13,
            RANDBETWEEN(5,COUNT(Name!$A:$A) + 1)
        )
    )
)</f>
        <v>257</v>
      </c>
      <c r="E880" s="7" t="str">
        <f ca="1" xml:space="preserve">
VLOOKUP(
  $D880,
  Name!$A:$B,
  2,
  FALSE
)
&amp; " " &amp;
IF($B880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Teixeira Sousa</v>
      </c>
      <c r="F880" s="7">
        <v>2</v>
      </c>
      <c r="G880" s="7" t="str" cm="1">
        <f t="array" aca="1" ref="G880" ca="1">VLOOKUP(INDEX(States!$B:$B,RANDBETWEEN(2,COUNTA(States!$A:$A)),1),States!$B:$C,2,FALSE)</f>
        <v>Azores</v>
      </c>
      <c r="H880" s="7" t="str">
        <f ca="1">VLOOKUP($D880,Name!$A:$C,3,FALSE)</f>
        <v>F</v>
      </c>
      <c r="I880" s="7" cm="1">
        <f t="array" aca="1" ref="I880" ca="1">INDEX('Marital status'!$A:$A,RANDBETWEEN(2,COUNTA('Marital status'!$A:$A)),1)</f>
        <v>4</v>
      </c>
      <c r="J880" s="7">
        <f t="shared" ca="1" si="132"/>
        <v>4</v>
      </c>
      <c r="K880" s="8">
        <f t="shared" ca="1" si="133"/>
        <v>33081</v>
      </c>
      <c r="L880" s="6">
        <f t="shared" ca="1" si="134"/>
        <v>4</v>
      </c>
      <c r="M880" s="7">
        <f ca="1" xml:space="preserve">
  IF(OR($N880 = 2, $N880 = 3, $N880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80" s="6">
        <f t="shared" ca="1" si="135"/>
        <v>7</v>
      </c>
      <c r="O880" s="7" t="str">
        <f ca="1">VLOOKUP($N880,Roles!$A:$B,2,FALSE)</f>
        <v>Trainee</v>
      </c>
      <c r="P880" s="6" t="e">
        <f t="shared" ca="1" si="136"/>
        <v>#N/A</v>
      </c>
      <c r="Q880" s="8">
        <f ca="1" xml:space="preserve">
IF(
  OR(
    $N880=5,$N880=6,$N880=7,$N880=8,$N880=14
  ),
  36161,
  IF(
     (
      (TODAY() - $K880) / 365
     ) &lt; 19,
      TODAY(),
      RANDBETWEEN(36161,TODAY())
  )
)</f>
        <v>36161</v>
      </c>
      <c r="R880" s="6">
        <f ca="1">RANDBETWEEN(2,COUNTA('Recruitment source'!$A:$A))</f>
        <v>8</v>
      </c>
      <c r="S880" s="8" t="e">
        <f t="shared" ca="1" si="137"/>
        <v>#N/A</v>
      </c>
      <c r="T880" s="6" t="e">
        <f t="shared" ca="1" si="138"/>
        <v>#N/A</v>
      </c>
      <c r="U880" s="6">
        <f t="shared" ca="1" si="139"/>
        <v>5</v>
      </c>
      <c r="V880" s="1">
        <f ca="1" xml:space="preserve">
IF($N880 = 5 + N("Presidente"),
    27000,
    IF($N880 = 6 + N("Vice-presidente"),
        23000,
        IF(OR($N880 = 8, $N880= 13, $N880 = 12) + N("Secretária bilíngue ou coordenador ou especialista"),
            8000,
            IF($N880 = 7 + N("Diretor"),
                15000,
                IF($N880 = 14 + N("Gerente"),
                    12000,
                    IF($N880 = 9 + N("Estagiário"),
                        705,
                        IF($N880 = 10 + N("Trainee"),
                            805,
                            IF($N880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IF($L880 = 7,
  500,
  IF($L880 = 8,
    1000,
    IF($L880 = 9,
      1500,
      IF($L880 = 10,
        2000,
        0
      )
    )
  )
)
+
N("Adicional no salário por área")
+
IF($M880 = 14 + N("Tecnologia da Informação"),
  120,
  IF($M880 = 16 + N("Vendas"),
    110,
    IF($M880 = 15 + N("Jurídico"),
      100,
      IF(OR($M880 = 8, $M880 = 9, $M880 = 11) + N("Recursos humanos ou comercial ou comunicação e marketing"),
        80,
        0
      )
    )
  )
)
+
N("Adicionando pegadinha")
+
IF(AND($M880 = 16, $L880 = 9, $N880 = 11) + N("Se for de vendas, com mestrado, analista sênior"),
  IF($J880 = 5,
    100,
    0
  )
  +
  IF($H880 = "M",
    200,
    0
  ),
  0
)</f>
        <v>15000</v>
      </c>
    </row>
    <row r="881" spans="1:22" x14ac:dyDescent="0.2">
      <c r="A881" s="7" cm="1">
        <f t="array" aca="1" ref="A881" ca="1">INDEX(Companies!$A:$A,RANDBETWEEN(2,COUNTA(Companies!$A:$A)),1)</f>
        <v>2</v>
      </c>
      <c r="B881" s="5">
        <f t="shared" si="130"/>
        <v>880</v>
      </c>
      <c r="C881" s="6">
        <f t="shared" ca="1" si="131"/>
        <v>1</v>
      </c>
      <c r="D881" s="7">
        <f ca="1">IF($B881 = 1 + N("Presidente"),
    127,
    IF($B881 = 2 + N("Vice-Presidente"),
        72,
        IF($B881 = 3 + N("Secretária bilíngue"),
            13,
            RANDBETWEEN(5,COUNT(Name!$A:$A) + 1)
        )
    )
)</f>
        <v>149</v>
      </c>
      <c r="E881" s="7" t="str">
        <f ca="1" xml:space="preserve">
VLOOKUP(
  $D881,
  Name!$A:$B,
  2,
  FALSE
)
&amp; " " &amp;
IF($B881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Evangelista Batista</v>
      </c>
      <c r="F881" s="7">
        <v>2</v>
      </c>
      <c r="G881" s="7" t="str" cm="1">
        <f t="array" aca="1" ref="G881" ca="1">VLOOKUP(INDEX(States!$B:$B,RANDBETWEEN(2,COUNTA(States!$A:$A)),1),States!$B:$C,2,FALSE)</f>
        <v>Madeira</v>
      </c>
      <c r="H881" s="7" t="str">
        <f ca="1">VLOOKUP($D881,Name!$A:$C,3,FALSE)</f>
        <v>M</v>
      </c>
      <c r="I881" s="7" cm="1">
        <f t="array" aca="1" ref="I881" ca="1">INDEX('Marital status'!$A:$A,RANDBETWEEN(2,COUNTA('Marital status'!$A:$A)),1)</f>
        <v>4</v>
      </c>
      <c r="J881" s="7">
        <f t="shared" ca="1" si="132"/>
        <v>2</v>
      </c>
      <c r="K881" s="8">
        <f t="shared" ca="1" si="133"/>
        <v>33446</v>
      </c>
      <c r="L881" s="6">
        <f t="shared" ca="1" si="134"/>
        <v>4</v>
      </c>
      <c r="M881" s="7">
        <f ca="1" xml:space="preserve">
  IF(OR($N881 = 2, $N881 = 3, $N881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881" s="6">
        <f t="shared" ca="1" si="135"/>
        <v>8</v>
      </c>
      <c r="O881" s="7" t="str">
        <f ca="1">VLOOKUP($N881,Roles!$A:$B,2,FALSE)</f>
        <v>Analyst</v>
      </c>
      <c r="P881" s="6">
        <f t="shared" ca="1" si="136"/>
        <v>3</v>
      </c>
      <c r="Q881" s="8">
        <f ca="1" xml:space="preserve">
IF(
  OR(
    $N881=5,$N881=6,$N881=7,$N881=8,$N881=14
  ),
  36161,
  IF(
     (
      (TODAY() - $K881) / 365
     ) &lt; 19,
      TODAY(),
      RANDBETWEEN(36161,TODAY())
  )
)</f>
        <v>36161</v>
      </c>
      <c r="R881" s="6">
        <f ca="1">RANDBETWEEN(2,COUNTA('Recruitment source'!$A:$A))</f>
        <v>2</v>
      </c>
      <c r="S881" s="8" t="e">
        <f t="shared" ca="1" si="137"/>
        <v>#N/A</v>
      </c>
      <c r="T881" s="6" t="e">
        <f t="shared" ca="1" si="138"/>
        <v>#N/A</v>
      </c>
      <c r="U881" s="6">
        <f t="shared" ca="1" si="139"/>
        <v>3</v>
      </c>
      <c r="V881" s="1">
        <f ca="1" xml:space="preserve">
IF($N881 = 5 + N("Presidente"),
    27000,
    IF($N881 = 6 + N("Vice-presidente"),
        23000,
        IF(OR($N881 = 8, $N881= 13, $N881 = 12) + N("Secretária bilíngue ou coordenador ou especialista"),
            8000,
            IF($N881 = 7 + N("Diretor"),
                15000,
                IF($N881 = 14 + N("Gerente"),
                    12000,
                    IF($N881 = 9 + N("Estagiário"),
                        705,
                        IF($N881 = 10 + N("Trainee"),
                            805,
                            IF($N881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IF($L881 = 7,
  500,
  IF($L881 = 8,
    1000,
    IF($L881 = 9,
      1500,
      IF($L881 = 10,
        2000,
        0
      )
    )
  )
)
+
N("Adicional no salário por área")
+
IF($M881 = 14 + N("Tecnologia da Informação"),
  120,
  IF($M881 = 16 + N("Vendas"),
    110,
    IF($M881 = 15 + N("Jurídico"),
      100,
      IF(OR($M881 = 8, $M881 = 9, $M881 = 11) + N("Recursos humanos ou comercial ou comunicação e marketing"),
        80,
        0
      )
    )
  )
)
+
N("Adicionando pegadinha")
+
IF(AND($M881 = 16, $L881 = 9, $N881 = 11) + N("Se for de vendas, com mestrado, analista sênior"),
  IF($J881 = 5,
    100,
    0
  )
  +
  IF($H881 = "M",
    200,
    0
  ),
  0
)</f>
        <v>8000</v>
      </c>
    </row>
    <row r="882" spans="1:22" x14ac:dyDescent="0.2">
      <c r="A882" s="7" cm="1">
        <f t="array" aca="1" ref="A882" ca="1">INDEX(Companies!$A:$A,RANDBETWEEN(2,COUNTA(Companies!$A:$A)),1)</f>
        <v>2</v>
      </c>
      <c r="B882" s="5">
        <f t="shared" si="130"/>
        <v>881</v>
      </c>
      <c r="C882" s="6">
        <f t="shared" ca="1" si="131"/>
        <v>1</v>
      </c>
      <c r="D882" s="7">
        <f ca="1">IF($B882 = 1 + N("Presidente"),
    127,
    IF($B882 = 2 + N("Vice-Presidente"),
        72,
        IF($B882 = 3 + N("Secretária bilíngue"),
            13,
            RANDBETWEEN(5,COUNT(Name!$A:$A) + 1)
        )
    )
)</f>
        <v>141</v>
      </c>
      <c r="E882" s="7" t="str">
        <f ca="1" xml:space="preserve">
VLOOKUP(
  $D882,
  Name!$A:$B,
  2,
  FALSE
)
&amp; " " &amp;
IF($B882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Batista Borba</v>
      </c>
      <c r="F882" s="7">
        <v>2</v>
      </c>
      <c r="G882" s="7" t="str" cm="1">
        <f t="array" aca="1" ref="G882" ca="1">VLOOKUP(INDEX(States!$B:$B,RANDBETWEEN(2,COUNTA(States!$A:$A)),1),States!$B:$C,2,FALSE)</f>
        <v>Madeira</v>
      </c>
      <c r="H882" s="7" t="str">
        <f ca="1">VLOOKUP($D882,Name!$A:$C,3,FALSE)</f>
        <v>M</v>
      </c>
      <c r="I882" s="7" cm="1">
        <f t="array" aca="1" ref="I882" ca="1">INDEX('Marital status'!$A:$A,RANDBETWEEN(2,COUNTA('Marital status'!$A:$A)),1)</f>
        <v>3</v>
      </c>
      <c r="J882" s="7">
        <f t="shared" ca="1" si="132"/>
        <v>3</v>
      </c>
      <c r="K882" s="8">
        <f t="shared" ca="1" si="133"/>
        <v>20767</v>
      </c>
      <c r="L882" s="6">
        <f t="shared" ca="1" si="134"/>
        <v>4</v>
      </c>
      <c r="M882" s="7">
        <f ca="1" xml:space="preserve">
  IF(OR($N882 = 2, $N882 = 3, $N882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82" s="6">
        <f t="shared" ca="1" si="135"/>
        <v>6</v>
      </c>
      <c r="O882" s="7" t="str">
        <f ca="1">VLOOKUP($N882,Roles!$A:$B,2,FALSE)</f>
        <v>Intern</v>
      </c>
      <c r="P882" s="6" t="e">
        <f t="shared" ca="1" si="136"/>
        <v>#N/A</v>
      </c>
      <c r="Q882" s="8">
        <f ca="1" xml:space="preserve">
IF(
  OR(
    $N882=5,$N882=6,$N882=7,$N882=8,$N882=14
  ),
  36161,
  IF(
     (
      (TODAY() - $K882) / 365
     ) &lt; 19,
      TODAY(),
      RANDBETWEEN(36161,TODAY())
  )
)</f>
        <v>36161</v>
      </c>
      <c r="R882" s="6">
        <f ca="1">RANDBETWEEN(2,COUNTA('Recruitment source'!$A:$A))</f>
        <v>2</v>
      </c>
      <c r="S882" s="8" t="e">
        <f t="shared" ca="1" si="137"/>
        <v>#N/A</v>
      </c>
      <c r="T882" s="6" t="e">
        <f t="shared" ca="1" si="138"/>
        <v>#N/A</v>
      </c>
      <c r="U882" s="6">
        <f t="shared" ca="1" si="139"/>
        <v>4</v>
      </c>
      <c r="V882" s="1">
        <f ca="1" xml:space="preserve">
IF($N882 = 5 + N("Presidente"),
    27000,
    IF($N882 = 6 + N("Vice-presidente"),
        23000,
        IF(OR($N882 = 8, $N882= 13, $N882 = 12) + N("Secretária bilíngue ou coordenador ou especialista"),
            8000,
            IF($N882 = 7 + N("Diretor"),
                15000,
                IF($N882 = 14 + N("Gerente"),
                    12000,
                    IF($N882 = 9 + N("Estagiário"),
                        705,
                        IF($N882 = 10 + N("Trainee"),
                            805,
                            IF($N882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IF($L882 = 7,
  500,
  IF($L882 = 8,
    1000,
    IF($L882 = 9,
      1500,
      IF($L882 = 10,
        2000,
        0
      )
    )
  )
)
+
N("Adicional no salário por área")
+
IF($M882 = 14 + N("Tecnologia da Informação"),
  120,
  IF($M882 = 16 + N("Vendas"),
    110,
    IF($M882 = 15 + N("Jurídico"),
      100,
      IF(OR($M882 = 8, $M882 = 9, $M882 = 11) + N("Recursos humanos ou comercial ou comunicação e marketing"),
        80,
        0
      )
    )
  )
)
+
N("Adicionando pegadinha")
+
IF(AND($M882 = 16, $L882 = 9, $N882 = 11) + N("Se for de vendas, com mestrado, analista sênior"),
  IF($J882 = 5,
    100,
    0
  )
  +
  IF($H882 = "M",
    200,
    0
  ),
  0
)</f>
        <v>23000</v>
      </c>
    </row>
    <row r="883" spans="1:22" x14ac:dyDescent="0.2">
      <c r="A883" s="7" cm="1">
        <f t="array" aca="1" ref="A883" ca="1">INDEX(Companies!$A:$A,RANDBETWEEN(2,COUNTA(Companies!$A:$A)),1)</f>
        <v>2</v>
      </c>
      <c r="B883" s="5">
        <f t="shared" si="130"/>
        <v>882</v>
      </c>
      <c r="C883" s="6">
        <f t="shared" ca="1" si="131"/>
        <v>1</v>
      </c>
      <c r="D883" s="7">
        <f ca="1">IF($B883 = 1 + N("Presidente"),
    127,
    IF($B883 = 2 + N("Vice-Presidente"),
        72,
        IF($B883 = 3 + N("Secretária bilíngue"),
            13,
            RANDBETWEEN(5,COUNT(Name!$A:$A) + 1)
        )
    )
)</f>
        <v>68</v>
      </c>
      <c r="E883" s="7" t="str">
        <f ca="1" xml:space="preserve">
VLOOKUP(
  $D883,
  Name!$A:$B,
  2,
  FALSE
)
&amp; " " &amp;
IF($B883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Azeredo Evangelista</v>
      </c>
      <c r="F883" s="7">
        <v>2</v>
      </c>
      <c r="G883" s="7" t="str" cm="1">
        <f t="array" aca="1" ref="G883" ca="1">VLOOKUP(INDEX(States!$B:$B,RANDBETWEEN(2,COUNTA(States!$A:$A)),1),States!$B:$C,2,FALSE)</f>
        <v>Vila Real</v>
      </c>
      <c r="H883" s="7" t="str">
        <f ca="1">VLOOKUP($D883,Name!$A:$C,3,FALSE)</f>
        <v>M</v>
      </c>
      <c r="I883" s="7" cm="1">
        <f t="array" aca="1" ref="I883" ca="1">INDEX('Marital status'!$A:$A,RANDBETWEEN(2,COUNTA('Marital status'!$A:$A)),1)</f>
        <v>6</v>
      </c>
      <c r="J883" s="7">
        <f t="shared" ca="1" si="132"/>
        <v>2</v>
      </c>
      <c r="K883" s="8">
        <f t="shared" ca="1" si="133"/>
        <v>36977</v>
      </c>
      <c r="L883" s="6">
        <f t="shared" ca="1" si="134"/>
        <v>4</v>
      </c>
      <c r="M883" s="7">
        <f ca="1" xml:space="preserve">
  IF(OR($N883 = 2, $N883 = 3, $N883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883" s="6">
        <f t="shared" ca="1" si="135"/>
        <v>8</v>
      </c>
      <c r="O883" s="7" t="str">
        <f ca="1">VLOOKUP($N883,Roles!$A:$B,2,FALSE)</f>
        <v>Analyst</v>
      </c>
      <c r="P883" s="6">
        <f t="shared" ca="1" si="136"/>
        <v>2</v>
      </c>
      <c r="Q883" s="8">
        <f ca="1" xml:space="preserve">
IF(
  OR(
    $N883=5,$N883=6,$N883=7,$N883=8,$N883=14
  ),
  36161,
  IF(
     (
      (TODAY() - $K883) / 365
     ) &lt; 19,
      TODAY(),
      RANDBETWEEN(36161,TODAY())
  )
)</f>
        <v>36161</v>
      </c>
      <c r="R883" s="6">
        <f ca="1">RANDBETWEEN(2,COUNTA('Recruitment source'!$A:$A))</f>
        <v>11</v>
      </c>
      <c r="S883" s="8" t="e">
        <f t="shared" ca="1" si="137"/>
        <v>#N/A</v>
      </c>
      <c r="T883" s="6" t="e">
        <f t="shared" ca="1" si="138"/>
        <v>#N/A</v>
      </c>
      <c r="U883" s="6">
        <f t="shared" ca="1" si="139"/>
        <v>4</v>
      </c>
      <c r="V883" s="1">
        <f ca="1" xml:space="preserve">
IF($N883 = 5 + N("Presidente"),
    27000,
    IF($N883 = 6 + N("Vice-presidente"),
        23000,
        IF(OR($N883 = 8, $N883= 13, $N883 = 12) + N("Secretária bilíngue ou coordenador ou especialista"),
            8000,
            IF($N883 = 7 + N("Diretor"),
                15000,
                IF($N883 = 14 + N("Gerente"),
                    12000,
                    IF($N883 = 9 + N("Estagiário"),
                        705,
                        IF($N883 = 10 + N("Trainee"),
                            805,
                            IF($N883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IF($L883 = 7,
  500,
  IF($L883 = 8,
    1000,
    IF($L883 = 9,
      1500,
      IF($L883 = 10,
        2000,
        0
      )
    )
  )
)
+
N("Adicional no salário por área")
+
IF($M883 = 14 + N("Tecnologia da Informação"),
  120,
  IF($M883 = 16 + N("Vendas"),
    110,
    IF($M883 = 15 + N("Jurídico"),
      100,
      IF(OR($M883 = 8, $M883 = 9, $M883 = 11) + N("Recursos humanos ou comercial ou comunicação e marketing"),
        80,
        0
      )
    )
  )
)
+
N("Adicionando pegadinha")
+
IF(AND($M883 = 16, $L883 = 9, $N883 = 11) + N("Se for de vendas, com mestrado, analista sênior"),
  IF($J883 = 5,
    100,
    0
  )
  +
  IF($H883 = "M",
    200,
    0
  ),
  0
)</f>
        <v>8000</v>
      </c>
    </row>
    <row r="884" spans="1:22" x14ac:dyDescent="0.2">
      <c r="A884" s="7" cm="1">
        <f t="array" aca="1" ref="A884" ca="1">INDEX(Companies!$A:$A,RANDBETWEEN(2,COUNTA(Companies!$A:$A)),1)</f>
        <v>2</v>
      </c>
      <c r="B884" s="5">
        <f t="shared" si="130"/>
        <v>883</v>
      </c>
      <c r="C884" s="6">
        <f t="shared" ca="1" si="131"/>
        <v>1</v>
      </c>
      <c r="D884" s="7">
        <f ca="1">IF($B884 = 1 + N("Presidente"),
    127,
    IF($B884 = 2 + N("Vice-Presidente"),
        72,
        IF($B884 = 3 + N("Secretária bilíngue"),
            13,
            RANDBETWEEN(5,COUNT(Name!$A:$A) + 1)
        )
    )
)</f>
        <v>321</v>
      </c>
      <c r="E884" s="7" t="str">
        <f ca="1" xml:space="preserve">
VLOOKUP(
  $D884,
  Name!$A:$B,
  2,
  FALSE
)
&amp; " " &amp;
IF($B884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Mazza Peçanha</v>
      </c>
      <c r="F884" s="7">
        <v>2</v>
      </c>
      <c r="G884" s="7" t="str" cm="1">
        <f t="array" aca="1" ref="G884" ca="1">VLOOKUP(INDEX(States!$B:$B,RANDBETWEEN(2,COUNTA(States!$A:$A)),1),States!$B:$C,2,FALSE)</f>
        <v xml:space="preserve"> Setúbal </v>
      </c>
      <c r="H884" s="7" t="str">
        <f ca="1">VLOOKUP($D884,Name!$A:$C,3,FALSE)</f>
        <v>F</v>
      </c>
      <c r="I884" s="7" cm="1">
        <f t="array" aca="1" ref="I884" ca="1">INDEX('Marital status'!$A:$A,RANDBETWEEN(2,COUNTA('Marital status'!$A:$A)),1)</f>
        <v>6</v>
      </c>
      <c r="J884" s="7">
        <f t="shared" ca="1" si="132"/>
        <v>2</v>
      </c>
      <c r="K884" s="8">
        <f t="shared" ca="1" si="133"/>
        <v>34261</v>
      </c>
      <c r="L884" s="6">
        <f t="shared" ca="1" si="134"/>
        <v>4</v>
      </c>
      <c r="M884" s="7">
        <f ca="1" xml:space="preserve">
  IF(OR($N884 = 2, $N884 = 3, $N884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84" s="6">
        <f t="shared" ca="1" si="135"/>
        <v>7</v>
      </c>
      <c r="O884" s="7" t="str">
        <f ca="1">VLOOKUP($N884,Roles!$A:$B,2,FALSE)</f>
        <v>Trainee</v>
      </c>
      <c r="P884" s="6" t="e">
        <f t="shared" ca="1" si="136"/>
        <v>#N/A</v>
      </c>
      <c r="Q884" s="8">
        <f ca="1" xml:space="preserve">
IF(
  OR(
    $N884=5,$N884=6,$N884=7,$N884=8,$N884=14
  ),
  36161,
  IF(
     (
      (TODAY() - $K884) / 365
     ) &lt; 19,
      TODAY(),
      RANDBETWEEN(36161,TODAY())
  )
)</f>
        <v>36161</v>
      </c>
      <c r="R884" s="6">
        <f ca="1">RANDBETWEEN(2,COUNTA('Recruitment source'!$A:$A))</f>
        <v>11</v>
      </c>
      <c r="S884" s="8" t="e">
        <f t="shared" ca="1" si="137"/>
        <v>#N/A</v>
      </c>
      <c r="T884" s="6" t="e">
        <f t="shared" ca="1" si="138"/>
        <v>#N/A</v>
      </c>
      <c r="U884" s="6">
        <f t="shared" ca="1" si="139"/>
        <v>4</v>
      </c>
      <c r="V884" s="1">
        <f ca="1" xml:space="preserve">
IF($N884 = 5 + N("Presidente"),
    27000,
    IF($N884 = 6 + N("Vice-presidente"),
        23000,
        IF(OR($N884 = 8, $N884= 13, $N884 = 12) + N("Secretária bilíngue ou coordenador ou especialista"),
            8000,
            IF($N884 = 7 + N("Diretor"),
                15000,
                IF($N884 = 14 + N("Gerente"),
                    12000,
                    IF($N884 = 9 + N("Estagiário"),
                        705,
                        IF($N884 = 10 + N("Trainee"),
                            805,
                            IF($N884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IF($L884 = 7,
  500,
  IF($L884 = 8,
    1000,
    IF($L884 = 9,
      1500,
      IF($L884 = 10,
        2000,
        0
      )
    )
  )
)
+
N("Adicional no salário por área")
+
IF($M884 = 14 + N("Tecnologia da Informação"),
  120,
  IF($M884 = 16 + N("Vendas"),
    110,
    IF($M884 = 15 + N("Jurídico"),
      100,
      IF(OR($M884 = 8, $M884 = 9, $M884 = 11) + N("Recursos humanos ou comercial ou comunicação e marketing"),
        80,
        0
      )
    )
  )
)
+
N("Adicionando pegadinha")
+
IF(AND($M884 = 16, $L884 = 9, $N884 = 11) + N("Se for de vendas, com mestrado, analista sênior"),
  IF($J884 = 5,
    100,
    0
  )
  +
  IF($H884 = "M",
    200,
    0
  ),
  0
)</f>
        <v>15000</v>
      </c>
    </row>
    <row r="885" spans="1:22" x14ac:dyDescent="0.2">
      <c r="A885" s="7" cm="1">
        <f t="array" aca="1" ref="A885" ca="1">INDEX(Companies!$A:$A,RANDBETWEEN(2,COUNTA(Companies!$A:$A)),1)</f>
        <v>2</v>
      </c>
      <c r="B885" s="5">
        <f t="shared" si="130"/>
        <v>884</v>
      </c>
      <c r="C885" s="6">
        <f t="shared" ca="1" si="131"/>
        <v>1</v>
      </c>
      <c r="D885" s="7">
        <f ca="1">IF($B885 = 1 + N("Presidente"),
    127,
    IF($B885 = 2 + N("Vice-Presidente"),
        72,
        IF($B885 = 3 + N("Secretária bilíngue"),
            13,
            RANDBETWEEN(5,COUNT(Name!$A:$A) + 1)
        )
    )
)</f>
        <v>209</v>
      </c>
      <c r="E885" s="7" t="str">
        <f ca="1" xml:space="preserve">
VLOOKUP(
  $D885,
  Name!$A:$B,
  2,
  FALSE
)
&amp; " " &amp;
IF($B885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Chaves Saragoça</v>
      </c>
      <c r="F885" s="7">
        <v>2</v>
      </c>
      <c r="G885" s="7" t="str" cm="1">
        <f t="array" aca="1" ref="G885" ca="1">VLOOKUP(INDEX(States!$B:$B,RANDBETWEEN(2,COUNTA(States!$A:$A)),1),States!$B:$C,2,FALSE)</f>
        <v>Faro</v>
      </c>
      <c r="H885" s="7" t="str">
        <f ca="1">VLOOKUP($D885,Name!$A:$C,3,FALSE)</f>
        <v>F</v>
      </c>
      <c r="I885" s="7" cm="1">
        <f t="array" aca="1" ref="I885" ca="1">INDEX('Marital status'!$A:$A,RANDBETWEEN(2,COUNTA('Marital status'!$A:$A)),1)</f>
        <v>3</v>
      </c>
      <c r="J885" s="7">
        <f t="shared" ca="1" si="132"/>
        <v>2</v>
      </c>
      <c r="K885" s="8">
        <f t="shared" ca="1" si="133"/>
        <v>35498</v>
      </c>
      <c r="L885" s="6">
        <f t="shared" ca="1" si="134"/>
        <v>5</v>
      </c>
      <c r="M885" s="7">
        <f ca="1" xml:space="preserve">
  IF(OR($N885 = 2, $N885 = 3, $N885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85" s="6">
        <f t="shared" ca="1" si="135"/>
        <v>8</v>
      </c>
      <c r="O885" s="7" t="str">
        <f ca="1">VLOOKUP($N885,Roles!$A:$B,2,FALSE)</f>
        <v>Analyst</v>
      </c>
      <c r="P885" s="6">
        <f t="shared" ca="1" si="136"/>
        <v>3</v>
      </c>
      <c r="Q885" s="8">
        <f ca="1" xml:space="preserve">
IF(
  OR(
    $N885=5,$N885=6,$N885=7,$N885=8,$N885=14
  ),
  36161,
  IF(
     (
      (TODAY() - $K885) / 365
     ) &lt; 19,
      TODAY(),
      RANDBETWEEN(36161,TODAY())
  )
)</f>
        <v>36161</v>
      </c>
      <c r="R885" s="6">
        <f ca="1">RANDBETWEEN(2,COUNTA('Recruitment source'!$A:$A))</f>
        <v>3</v>
      </c>
      <c r="S885" s="8" t="e">
        <f t="shared" ca="1" si="137"/>
        <v>#N/A</v>
      </c>
      <c r="T885" s="6" t="e">
        <f t="shared" ca="1" si="138"/>
        <v>#N/A</v>
      </c>
      <c r="U885" s="6">
        <f t="shared" ca="1" si="139"/>
        <v>4</v>
      </c>
      <c r="V885" s="1">
        <f ca="1" xml:space="preserve">
IF($N885 = 5 + N("Presidente"),
    27000,
    IF($N885 = 6 + N("Vice-presidente"),
        23000,
        IF(OR($N885 = 8, $N885= 13, $N885 = 12) + N("Secretária bilíngue ou coordenador ou especialista"),
            8000,
            IF($N885 = 7 + N("Diretor"),
                15000,
                IF($N885 = 14 + N("Gerente"),
                    12000,
                    IF($N885 = 9 + N("Estagiário"),
                        705,
                        IF($N885 = 10 + N("Trainee"),
                            805,
                            IF($N885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IF($L885 = 7,
  500,
  IF($L885 = 8,
    1000,
    IF($L885 = 9,
      1500,
      IF($L885 = 10,
        2000,
        0
      )
    )
  )
)
+
N("Adicional no salário por área")
+
IF($M885 = 14 + N("Tecnologia da Informação"),
  120,
  IF($M885 = 16 + N("Vendas"),
    110,
    IF($M885 = 15 + N("Jurídico"),
      100,
      IF(OR($M885 = 8, $M885 = 9, $M885 = 11) + N("Recursos humanos ou comercial ou comunicação e marketing"),
        80,
        0
      )
    )
  )
)
+
N("Adicionando pegadinha")
+
IF(AND($M885 = 16, $L885 = 9, $N885 = 11) + N("Se for de vendas, com mestrado, analista sênior"),
  IF($J885 = 5,
    100,
    0
  )
  +
  IF($H885 = "M",
    200,
    0
  ),
  0
)</f>
        <v>8000</v>
      </c>
    </row>
    <row r="886" spans="1:22" x14ac:dyDescent="0.2">
      <c r="A886" s="7" cm="1">
        <f t="array" aca="1" ref="A886" ca="1">INDEX(Companies!$A:$A,RANDBETWEEN(2,COUNTA(Companies!$A:$A)),1)</f>
        <v>2</v>
      </c>
      <c r="B886" s="5">
        <f t="shared" si="130"/>
        <v>885</v>
      </c>
      <c r="C886" s="6">
        <f t="shared" ca="1" si="131"/>
        <v>1</v>
      </c>
      <c r="D886" s="7">
        <f ca="1">IF($B886 = 1 + N("Presidente"),
    127,
    IF($B886 = 2 + N("Vice-Presidente"),
        72,
        IF($B886 = 3 + N("Secretária bilíngue"),
            13,
            RANDBETWEEN(5,COUNT(Name!$A:$A) + 1)
        )
    )
)</f>
        <v>98</v>
      </c>
      <c r="E886" s="7" t="str">
        <f ca="1" xml:space="preserve">
VLOOKUP(
  $D886,
  Name!$A:$B,
  2,
  FALSE
)
&amp; " " &amp;
IF($B886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Botelho Bianchi</v>
      </c>
      <c r="F886" s="7">
        <v>2</v>
      </c>
      <c r="G886" s="7" t="str" cm="1">
        <f t="array" aca="1" ref="G886" ca="1">VLOOKUP(INDEX(States!$B:$B,RANDBETWEEN(2,COUNTA(States!$A:$A)),1),States!$B:$C,2,FALSE)</f>
        <v>Faro</v>
      </c>
      <c r="H886" s="7" t="str">
        <f ca="1">VLOOKUP($D886,Name!$A:$C,3,FALSE)</f>
        <v>M</v>
      </c>
      <c r="I886" s="7" cm="1">
        <f t="array" aca="1" ref="I886" ca="1">INDEX('Marital status'!$A:$A,RANDBETWEEN(2,COUNTA('Marital status'!$A:$A)),1)</f>
        <v>6</v>
      </c>
      <c r="J886" s="7">
        <f t="shared" ca="1" si="132"/>
        <v>2</v>
      </c>
      <c r="K886" s="8">
        <f t="shared" ca="1" si="133"/>
        <v>25829</v>
      </c>
      <c r="L886" s="6">
        <f t="shared" ca="1" si="134"/>
        <v>4</v>
      </c>
      <c r="M886" s="7">
        <f ca="1" xml:space="preserve">
  IF(OR($N886 = 2, $N886 = 3, $N886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886" s="6">
        <f t="shared" ca="1" si="135"/>
        <v>6</v>
      </c>
      <c r="O886" s="7" t="str">
        <f ca="1">VLOOKUP($N886,Roles!$A:$B,2,FALSE)</f>
        <v>Intern</v>
      </c>
      <c r="P886" s="6" t="e">
        <f t="shared" ca="1" si="136"/>
        <v>#N/A</v>
      </c>
      <c r="Q886" s="8">
        <f ca="1" xml:space="preserve">
IF(
  OR(
    $N886=5,$N886=6,$N886=7,$N886=8,$N886=14
  ),
  36161,
  IF(
     (
      (TODAY() - $K886) / 365
     ) &lt; 19,
      TODAY(),
      RANDBETWEEN(36161,TODAY())
  )
)</f>
        <v>36161</v>
      </c>
      <c r="R886" s="6">
        <f ca="1">RANDBETWEEN(2,COUNTA('Recruitment source'!$A:$A))</f>
        <v>4</v>
      </c>
      <c r="S886" s="8" t="e">
        <f t="shared" ca="1" si="137"/>
        <v>#N/A</v>
      </c>
      <c r="T886" s="6" t="e">
        <f t="shared" ca="1" si="138"/>
        <v>#N/A</v>
      </c>
      <c r="U886" s="6">
        <f t="shared" ca="1" si="139"/>
        <v>5</v>
      </c>
      <c r="V886" s="1">
        <f ca="1" xml:space="preserve">
IF($N886 = 5 + N("Presidente"),
    27000,
    IF($N886 = 6 + N("Vice-presidente"),
        23000,
        IF(OR($N886 = 8, $N886= 13, $N886 = 12) + N("Secretária bilíngue ou coordenador ou especialista"),
            8000,
            IF($N886 = 7 + N("Diretor"),
                15000,
                IF($N886 = 14 + N("Gerente"),
                    12000,
                    IF($N886 = 9 + N("Estagiário"),
                        705,
                        IF($N886 = 10 + N("Trainee"),
                            805,
                            IF($N886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IF($L886 = 7,
  500,
  IF($L886 = 8,
    1000,
    IF($L886 = 9,
      1500,
      IF($L886 = 10,
        2000,
        0
      )
    )
  )
)
+
N("Adicional no salário por área")
+
IF($M886 = 14 + N("Tecnologia da Informação"),
  120,
  IF($M886 = 16 + N("Vendas"),
    110,
    IF($M886 = 15 + N("Jurídico"),
      100,
      IF(OR($M886 = 8, $M886 = 9, $M886 = 11) + N("Recursos humanos ou comercial ou comunicação e marketing"),
        80,
        0
      )
    )
  )
)
+
N("Adicionando pegadinha")
+
IF(AND($M886 = 16, $L886 = 9, $N886 = 11) + N("Se for de vendas, com mestrado, analista sênior"),
  IF($J886 = 5,
    100,
    0
  )
  +
  IF($H886 = "M",
    200,
    0
  ),
  0
)</f>
        <v>23080</v>
      </c>
    </row>
    <row r="887" spans="1:22" x14ac:dyDescent="0.2">
      <c r="A887" s="7" cm="1">
        <f t="array" aca="1" ref="A887" ca="1">INDEX(Companies!$A:$A,RANDBETWEEN(2,COUNTA(Companies!$A:$A)),1)</f>
        <v>2</v>
      </c>
      <c r="B887" s="5">
        <f t="shared" si="130"/>
        <v>886</v>
      </c>
      <c r="C887" s="6">
        <f t="shared" ca="1" si="131"/>
        <v>1</v>
      </c>
      <c r="D887" s="7">
        <f ca="1">IF($B887 = 1 + N("Presidente"),
    127,
    IF($B887 = 2 + N("Vice-Presidente"),
        72,
        IF($B887 = 3 + N("Secretária bilíngue"),
            13,
            RANDBETWEEN(5,COUNT(Name!$A:$A) + 1)
        )
    )
)</f>
        <v>207</v>
      </c>
      <c r="E887" s="7" t="str">
        <f ca="1" xml:space="preserve">
VLOOKUP(
  $D887,
  Name!$A:$B,
  2,
  FALSE
)
&amp; " " &amp;
IF($B887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Faro Castro</v>
      </c>
      <c r="F887" s="7">
        <v>2</v>
      </c>
      <c r="G887" s="7" t="str" cm="1">
        <f t="array" aca="1" ref="G887" ca="1">VLOOKUP(INDEX(States!$B:$B,RANDBETWEEN(2,COUNTA(States!$A:$A)),1),States!$B:$C,2,FALSE)</f>
        <v>Faro</v>
      </c>
      <c r="H887" s="7" t="str">
        <f ca="1">VLOOKUP($D887,Name!$A:$C,3,FALSE)</f>
        <v>F</v>
      </c>
      <c r="I887" s="7" cm="1">
        <f t="array" aca="1" ref="I887" ca="1">INDEX('Marital status'!$A:$A,RANDBETWEEN(2,COUNTA('Marital status'!$A:$A)),1)</f>
        <v>6</v>
      </c>
      <c r="J887" s="7">
        <f t="shared" ca="1" si="132"/>
        <v>2</v>
      </c>
      <c r="K887" s="8">
        <f t="shared" ca="1" si="133"/>
        <v>36226</v>
      </c>
      <c r="L887" s="6">
        <f t="shared" ca="1" si="134"/>
        <v>4</v>
      </c>
      <c r="M887" s="7">
        <f ca="1" xml:space="preserve">
  IF(OR($N887 = 2, $N887 = 3, $N887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887" s="6">
        <f t="shared" ca="1" si="135"/>
        <v>8</v>
      </c>
      <c r="O887" s="7" t="str">
        <f ca="1">VLOOKUP($N887,Roles!$A:$B,2,FALSE)</f>
        <v>Analyst</v>
      </c>
      <c r="P887" s="6">
        <f t="shared" ca="1" si="136"/>
        <v>2</v>
      </c>
      <c r="Q887" s="8">
        <f ca="1" xml:space="preserve">
IF(
  OR(
    $N887=5,$N887=6,$N887=7,$N887=8,$N887=14
  ),
  36161,
  IF(
     (
      (TODAY() - $K887) / 365
     ) &lt; 19,
      TODAY(),
      RANDBETWEEN(36161,TODAY())
  )
)</f>
        <v>36161</v>
      </c>
      <c r="R887" s="6">
        <f ca="1">RANDBETWEEN(2,COUNTA('Recruitment source'!$A:$A))</f>
        <v>4</v>
      </c>
      <c r="S887" s="8" t="e">
        <f t="shared" ca="1" si="137"/>
        <v>#N/A</v>
      </c>
      <c r="T887" s="6" t="e">
        <f t="shared" ca="1" si="138"/>
        <v>#N/A</v>
      </c>
      <c r="U887" s="6">
        <f t="shared" ca="1" si="139"/>
        <v>3</v>
      </c>
      <c r="V887" s="1">
        <f ca="1" xml:space="preserve">
IF($N887 = 5 + N("Presidente"),
    27000,
    IF($N887 = 6 + N("Vice-presidente"),
        23000,
        IF(OR($N887 = 8, $N887= 13, $N887 = 12) + N("Secretária bilíngue ou coordenador ou especialista"),
            8000,
            IF($N887 = 7 + N("Diretor"),
                15000,
                IF($N887 = 14 + N("Gerente"),
                    12000,
                    IF($N887 = 9 + N("Estagiário"),
                        705,
                        IF($N887 = 10 + N("Trainee"),
                            805,
                            IF($N887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IF($L887 = 7,
  500,
  IF($L887 = 8,
    1000,
    IF($L887 = 9,
      1500,
      IF($L887 = 10,
        2000,
        0
      )
    )
  )
)
+
N("Adicional no salário por área")
+
IF($M887 = 14 + N("Tecnologia da Informação"),
  120,
  IF($M887 = 16 + N("Vendas"),
    110,
    IF($M887 = 15 + N("Jurídico"),
      100,
      IF(OR($M887 = 8, $M887 = 9, $M887 = 11) + N("Recursos humanos ou comercial ou comunicação e marketing"),
        80,
        0
      )
    )
  )
)
+
N("Adicionando pegadinha")
+
IF(AND($M887 = 16, $L887 = 9, $N887 = 11) + N("Se for de vendas, com mestrado, analista sênior"),
  IF($J887 = 5,
    100,
    0
  )
  +
  IF($H887 = "M",
    200,
    0
  ),
  0
)</f>
        <v>8000</v>
      </c>
    </row>
    <row r="888" spans="1:22" x14ac:dyDescent="0.2">
      <c r="A888" s="7" cm="1">
        <f t="array" aca="1" ref="A888" ca="1">INDEX(Companies!$A:$A,RANDBETWEEN(2,COUNTA(Companies!$A:$A)),1)</f>
        <v>2</v>
      </c>
      <c r="B888" s="5">
        <f t="shared" si="130"/>
        <v>887</v>
      </c>
      <c r="C888" s="6">
        <f t="shared" ca="1" si="131"/>
        <v>0</v>
      </c>
      <c r="D888" s="7">
        <f ca="1">IF($B888 = 1 + N("Presidente"),
    127,
    IF($B888 = 2 + N("Vice-Presidente"),
        72,
        IF($B888 = 3 + N("Secretária bilíngue"),
            13,
            RANDBETWEEN(5,COUNT(Name!$A:$A) + 1)
        )
    )
)</f>
        <v>236</v>
      </c>
      <c r="E888" s="7" t="str">
        <f ca="1" xml:space="preserve">
VLOOKUP(
  $D888,
  Name!$A:$B,
  2,
  FALSE
)
&amp; " " &amp;
IF($B888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Brito Camacho</v>
      </c>
      <c r="F888" s="7">
        <v>2</v>
      </c>
      <c r="G888" s="7" t="str" cm="1">
        <f t="array" aca="1" ref="G888" ca="1">VLOOKUP(INDEX(States!$B:$B,RANDBETWEEN(2,COUNTA(States!$A:$A)),1),States!$B:$C,2,FALSE)</f>
        <v>AveirO</v>
      </c>
      <c r="H888" s="7" t="str">
        <f ca="1">VLOOKUP($D888,Name!$A:$C,3,FALSE)</f>
        <v>F</v>
      </c>
      <c r="I888" s="7" cm="1">
        <f t="array" aca="1" ref="I888" ca="1">INDEX('Marital status'!$A:$A,RANDBETWEEN(2,COUNTA('Marital status'!$A:$A)),1)</f>
        <v>6</v>
      </c>
      <c r="J888" s="7">
        <f t="shared" ca="1" si="132"/>
        <v>2</v>
      </c>
      <c r="K888" s="8">
        <f t="shared" ca="1" si="133"/>
        <v>33347</v>
      </c>
      <c r="L888" s="6">
        <f t="shared" ca="1" si="134"/>
        <v>4</v>
      </c>
      <c r="M888" s="7">
        <f ca="1" xml:space="preserve">
  IF(OR($N888 = 2, $N888 = 3, $N888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88" s="6">
        <f t="shared" ca="1" si="135"/>
        <v>7</v>
      </c>
      <c r="O888" s="7" t="str">
        <f ca="1">VLOOKUP($N888,Roles!$A:$B,2,FALSE)</f>
        <v>Trainee</v>
      </c>
      <c r="P888" s="6" t="e">
        <f t="shared" ca="1" si="136"/>
        <v>#N/A</v>
      </c>
      <c r="Q888" s="8">
        <f ca="1" xml:space="preserve">
IF(
  OR(
    $N888=5,$N888=6,$N888=7,$N888=8,$N888=14
  ),
  36161,
  IF(
     (
      (TODAY() - $K888) / 365
     ) &lt; 19,
      TODAY(),
      RANDBETWEEN(36161,TODAY())
  )
)</f>
        <v>36161</v>
      </c>
      <c r="R888" s="6">
        <f ca="1">RANDBETWEEN(2,COUNTA('Recruitment source'!$A:$A))</f>
        <v>5</v>
      </c>
      <c r="S888" s="8">
        <f t="shared" ca="1" si="137"/>
        <v>39070</v>
      </c>
      <c r="T888" s="6">
        <f t="shared" ca="1" si="138"/>
        <v>9</v>
      </c>
      <c r="U888" s="6">
        <f t="shared" ca="1" si="139"/>
        <v>3</v>
      </c>
      <c r="V888" s="1">
        <f ca="1" xml:space="preserve">
IF($N888 = 5 + N("Presidente"),
    27000,
    IF($N888 = 6 + N("Vice-presidente"),
        23000,
        IF(OR($N888 = 8, $N888= 13, $N888 = 12) + N("Secretária bilíngue ou coordenador ou especialista"),
            8000,
            IF($N888 = 7 + N("Diretor"),
                15000,
                IF($N888 = 14 + N("Gerente"),
                    12000,
                    IF($N888 = 9 + N("Estagiário"),
                        705,
                        IF($N888 = 10 + N("Trainee"),
                            805,
                            IF($N888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IF($L888 = 7,
  500,
  IF($L888 = 8,
    1000,
    IF($L888 = 9,
      1500,
      IF($L888 = 10,
        2000,
        0
      )
    )
  )
)
+
N("Adicional no salário por área")
+
IF($M888 = 14 + N("Tecnologia da Informação"),
  120,
  IF($M888 = 16 + N("Vendas"),
    110,
    IF($M888 = 15 + N("Jurídico"),
      100,
      IF(OR($M888 = 8, $M888 = 9, $M888 = 11) + N("Recursos humanos ou comercial ou comunicação e marketing"),
        80,
        0
      )
    )
  )
)
+
N("Adicionando pegadinha")
+
IF(AND($M888 = 16, $L888 = 9, $N888 = 11) + N("Se for de vendas, com mestrado, analista sênior"),
  IF($J888 = 5,
    100,
    0
  )
  +
  IF($H888 = "M",
    200,
    0
  ),
  0
)</f>
        <v>15080</v>
      </c>
    </row>
    <row r="889" spans="1:22" x14ac:dyDescent="0.2">
      <c r="A889" s="7" cm="1">
        <f t="array" aca="1" ref="A889" ca="1">INDEX(Companies!$A:$A,RANDBETWEEN(2,COUNTA(Companies!$A:$A)),1)</f>
        <v>2</v>
      </c>
      <c r="B889" s="5">
        <f t="shared" si="130"/>
        <v>888</v>
      </c>
      <c r="C889" s="6">
        <f t="shared" ca="1" si="131"/>
        <v>1</v>
      </c>
      <c r="D889" s="7">
        <f ca="1">IF($B889 = 1 + N("Presidente"),
    127,
    IF($B889 = 2 + N("Vice-Presidente"),
        72,
        IF($B889 = 3 + N("Secretária bilíngue"),
            13,
            RANDBETWEEN(5,COUNT(Name!$A:$A) + 1)
        )
    )
)</f>
        <v>158</v>
      </c>
      <c r="E889" s="7" t="str">
        <f ca="1" xml:space="preserve">
VLOOKUP(
  $D889,
  Name!$A:$B,
  2,
  FALSE
)
&amp; " " &amp;
IF($B889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Almeida Leite</v>
      </c>
      <c r="F889" s="7">
        <v>2</v>
      </c>
      <c r="G889" s="7" t="str" cm="1">
        <f t="array" aca="1" ref="G889" ca="1">VLOOKUP(INDEX(States!$B:$B,RANDBETWEEN(2,COUNTA(States!$A:$A)),1),States!$B:$C,2,FALSE)</f>
        <v>Coimbra</v>
      </c>
      <c r="H889" s="7" t="str">
        <f ca="1">VLOOKUP($D889,Name!$A:$C,3,FALSE)</f>
        <v>M</v>
      </c>
      <c r="I889" s="7" cm="1">
        <f t="array" aca="1" ref="I889" ca="1">INDEX('Marital status'!$A:$A,RANDBETWEEN(2,COUNTA('Marital status'!$A:$A)),1)</f>
        <v>6</v>
      </c>
      <c r="J889" s="7">
        <f t="shared" ca="1" si="132"/>
        <v>3</v>
      </c>
      <c r="K889" s="8">
        <f t="shared" ca="1" si="133"/>
        <v>35492</v>
      </c>
      <c r="L889" s="6">
        <f t="shared" ca="1" si="134"/>
        <v>4</v>
      </c>
      <c r="M889" s="7">
        <f ca="1" xml:space="preserve">
  IF(OR($N889 = 2, $N889 = 3, $N889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89" s="6">
        <f t="shared" ca="1" si="135"/>
        <v>8</v>
      </c>
      <c r="O889" s="7" t="str">
        <f ca="1">VLOOKUP($N889,Roles!$A:$B,2,FALSE)</f>
        <v>Analyst</v>
      </c>
      <c r="P889" s="6">
        <f t="shared" ca="1" si="136"/>
        <v>2</v>
      </c>
      <c r="Q889" s="8">
        <f ca="1" xml:space="preserve">
IF(
  OR(
    $N889=5,$N889=6,$N889=7,$N889=8,$N889=14
  ),
  36161,
  IF(
     (
      (TODAY() - $K889) / 365
     ) &lt; 19,
      TODAY(),
      RANDBETWEEN(36161,TODAY())
  )
)</f>
        <v>36161</v>
      </c>
      <c r="R889" s="6">
        <f ca="1">RANDBETWEEN(2,COUNTA('Recruitment source'!$A:$A))</f>
        <v>8</v>
      </c>
      <c r="S889" s="8" t="e">
        <f t="shared" ca="1" si="137"/>
        <v>#N/A</v>
      </c>
      <c r="T889" s="6" t="e">
        <f t="shared" ca="1" si="138"/>
        <v>#N/A</v>
      </c>
      <c r="U889" s="6">
        <f t="shared" ca="1" si="139"/>
        <v>4</v>
      </c>
      <c r="V889" s="1">
        <f ca="1" xml:space="preserve">
IF($N889 = 5 + N("Presidente"),
    27000,
    IF($N889 = 6 + N("Vice-presidente"),
        23000,
        IF(OR($N889 = 8, $N889= 13, $N889 = 12) + N("Secretária bilíngue ou coordenador ou especialista"),
            8000,
            IF($N889 = 7 + N("Diretor"),
                15000,
                IF($N889 = 14 + N("Gerente"),
                    12000,
                    IF($N889 = 9 + N("Estagiário"),
                        705,
                        IF($N889 = 10 + N("Trainee"),
                            805,
                            IF($N889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IF($L889 = 7,
  500,
  IF($L889 = 8,
    1000,
    IF($L889 = 9,
      1500,
      IF($L889 = 10,
        2000,
        0
      )
    )
  )
)
+
N("Adicional no salário por área")
+
IF($M889 = 14 + N("Tecnologia da Informação"),
  120,
  IF($M889 = 16 + N("Vendas"),
    110,
    IF($M889 = 15 + N("Jurídico"),
      100,
      IF(OR($M889 = 8, $M889 = 9, $M889 = 11) + N("Recursos humanos ou comercial ou comunicação e marketing"),
        80,
        0
      )
    )
  )
)
+
N("Adicionando pegadinha")
+
IF(AND($M889 = 16, $L889 = 9, $N889 = 11) + N("Se for de vendas, com mestrado, analista sênior"),
  IF($J889 = 5,
    100,
    0
  )
  +
  IF($H889 = "M",
    200,
    0
  ),
  0
)</f>
        <v>8080</v>
      </c>
    </row>
    <row r="890" spans="1:22" x14ac:dyDescent="0.2">
      <c r="A890" s="7" cm="1">
        <f t="array" aca="1" ref="A890" ca="1">INDEX(Companies!$A:$A,RANDBETWEEN(2,COUNTA(Companies!$A:$A)),1)</f>
        <v>2</v>
      </c>
      <c r="B890" s="5">
        <f t="shared" si="130"/>
        <v>889</v>
      </c>
      <c r="C890" s="6">
        <f t="shared" ca="1" si="131"/>
        <v>1</v>
      </c>
      <c r="D890" s="7">
        <f ca="1">IF($B890 = 1 + N("Presidente"),
    127,
    IF($B890 = 2 + N("Vice-Presidente"),
        72,
        IF($B890 = 3 + N("Secretária bilíngue"),
            13,
            RANDBETWEEN(5,COUNT(Name!$A:$A) + 1)
        )
    )
)</f>
        <v>314</v>
      </c>
      <c r="E890" s="7" t="str">
        <f ca="1" xml:space="preserve">
VLOOKUP(
  $D890,
  Name!$A:$B,
  2,
  FALSE
)
&amp; " " &amp;
IF($B890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Nunes Barreto</v>
      </c>
      <c r="F890" s="7">
        <v>2</v>
      </c>
      <c r="G890" s="7" t="str" cm="1">
        <f t="array" aca="1" ref="G890" ca="1">VLOOKUP(INDEX(States!$B:$B,RANDBETWEEN(2,COUNTA(States!$A:$A)),1),States!$B:$C,2,FALSE)</f>
        <v xml:space="preserve"> ÉVORA</v>
      </c>
      <c r="H890" s="7" t="str">
        <f ca="1">VLOOKUP($D890,Name!$A:$C,3,FALSE)</f>
        <v>F</v>
      </c>
      <c r="I890" s="7" cm="1">
        <f t="array" aca="1" ref="I890" ca="1">INDEX('Marital status'!$A:$A,RANDBETWEEN(2,COUNTA('Marital status'!$A:$A)),1)</f>
        <v>4</v>
      </c>
      <c r="J890" s="7">
        <f t="shared" ca="1" si="132"/>
        <v>2</v>
      </c>
      <c r="K890" s="8">
        <f t="shared" ca="1" si="133"/>
        <v>19473</v>
      </c>
      <c r="L890" s="6">
        <f t="shared" ca="1" si="134"/>
        <v>4</v>
      </c>
      <c r="M890" s="7">
        <f ca="1" xml:space="preserve">
  IF(OR($N890 = 2, $N890 = 3, $N890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890" s="6">
        <f t="shared" ca="1" si="135"/>
        <v>6</v>
      </c>
      <c r="O890" s="7" t="str">
        <f ca="1">VLOOKUP($N890,Roles!$A:$B,2,FALSE)</f>
        <v>Intern</v>
      </c>
      <c r="P890" s="6" t="e">
        <f t="shared" ca="1" si="136"/>
        <v>#N/A</v>
      </c>
      <c r="Q890" s="8">
        <f ca="1" xml:space="preserve">
IF(
  OR(
    $N890=5,$N890=6,$N890=7,$N890=8,$N890=14
  ),
  36161,
  IF(
     (
      (TODAY() - $K890) / 365
     ) &lt; 19,
      TODAY(),
      RANDBETWEEN(36161,TODAY())
  )
)</f>
        <v>36161</v>
      </c>
      <c r="R890" s="6">
        <f ca="1">RANDBETWEEN(2,COUNTA('Recruitment source'!$A:$A))</f>
        <v>8</v>
      </c>
      <c r="S890" s="8" t="e">
        <f t="shared" ca="1" si="137"/>
        <v>#N/A</v>
      </c>
      <c r="T890" s="6" t="e">
        <f t="shared" ca="1" si="138"/>
        <v>#N/A</v>
      </c>
      <c r="U890" s="6">
        <f t="shared" ca="1" si="139"/>
        <v>2</v>
      </c>
      <c r="V890" s="1">
        <f ca="1" xml:space="preserve">
IF($N890 = 5 + N("Presidente"),
    27000,
    IF($N890 = 6 + N("Vice-presidente"),
        23000,
        IF(OR($N890 = 8, $N890= 13, $N890 = 12) + N("Secretária bilíngue ou coordenador ou especialista"),
            8000,
            IF($N890 = 7 + N("Diretor"),
                15000,
                IF($N890 = 14 + N("Gerente"),
                    12000,
                    IF($N890 = 9 + N("Estagiário"),
                        705,
                        IF($N890 = 10 + N("Trainee"),
                            805,
                            IF($N890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IF($L890 = 7,
  500,
  IF($L890 = 8,
    1000,
    IF($L890 = 9,
      1500,
      IF($L890 = 10,
        2000,
        0
      )
    )
  )
)
+
N("Adicional no salário por área")
+
IF($M890 = 14 + N("Tecnologia da Informação"),
  120,
  IF($M890 = 16 + N("Vendas"),
    110,
    IF($M890 = 15 + N("Jurídico"),
      100,
      IF(OR($M890 = 8, $M890 = 9, $M890 = 11) + N("Recursos humanos ou comercial ou comunicação e marketing"),
        80,
        0
      )
    )
  )
)
+
N("Adicionando pegadinha")
+
IF(AND($M890 = 16, $L890 = 9, $N890 = 11) + N("Se for de vendas, com mestrado, analista sênior"),
  IF($J890 = 5,
    100,
    0
  )
  +
  IF($H890 = "M",
    200,
    0
  ),
  0
)</f>
        <v>23000</v>
      </c>
    </row>
    <row r="891" spans="1:22" x14ac:dyDescent="0.2">
      <c r="A891" s="7" cm="1">
        <f t="array" aca="1" ref="A891" ca="1">INDEX(Companies!$A:$A,RANDBETWEEN(2,COUNTA(Companies!$A:$A)),1)</f>
        <v>2</v>
      </c>
      <c r="B891" s="5">
        <f t="shared" si="130"/>
        <v>890</v>
      </c>
      <c r="C891" s="6">
        <f t="shared" ca="1" si="131"/>
        <v>1</v>
      </c>
      <c r="D891" s="7">
        <f ca="1">IF($B891 = 1 + N("Presidente"),
    127,
    IF($B891 = 2 + N("Vice-Presidente"),
        72,
        IF($B891 = 3 + N("Secretária bilíngue"),
            13,
            RANDBETWEEN(5,COUNT(Name!$A:$A) + 1)
        )
    )
)</f>
        <v>343</v>
      </c>
      <c r="E891" s="7" t="str">
        <f ca="1" xml:space="preserve">
VLOOKUP(
  $D891,
  Name!$A:$B,
  2,
  FALSE
)
&amp; " " &amp;
IF($B891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Padrão Mendes</v>
      </c>
      <c r="F891" s="7">
        <v>2</v>
      </c>
      <c r="G891" s="7" t="str" cm="1">
        <f t="array" aca="1" ref="G891" ca="1">VLOOKUP(INDEX(States!$B:$B,RANDBETWEEN(2,COUNTA(States!$A:$A)),1),States!$B:$C,2,FALSE)</f>
        <v>PORTO</v>
      </c>
      <c r="H891" s="7" t="str">
        <f ca="1">VLOOKUP($D891,Name!$A:$C,3,FALSE)</f>
        <v>M</v>
      </c>
      <c r="I891" s="7" cm="1">
        <f t="array" aca="1" ref="I891" ca="1">INDEX('Marital status'!$A:$A,RANDBETWEEN(2,COUNTA('Marital status'!$A:$A)),1)</f>
        <v>3</v>
      </c>
      <c r="J891" s="7">
        <f t="shared" ca="1" si="132"/>
        <v>4</v>
      </c>
      <c r="K891" s="8">
        <f t="shared" ca="1" si="133"/>
        <v>34216</v>
      </c>
      <c r="L891" s="6">
        <f t="shared" ca="1" si="134"/>
        <v>4</v>
      </c>
      <c r="M891" s="7">
        <f ca="1" xml:space="preserve">
  IF(OR($N891 = 2, $N891 = 3, $N891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891" s="6">
        <f t="shared" ca="1" si="135"/>
        <v>8</v>
      </c>
      <c r="O891" s="7" t="str">
        <f ca="1">VLOOKUP($N891,Roles!$A:$B,2,FALSE)</f>
        <v>Analyst</v>
      </c>
      <c r="P891" s="6">
        <f t="shared" ca="1" si="136"/>
        <v>4</v>
      </c>
      <c r="Q891" s="8">
        <f ca="1" xml:space="preserve">
IF(
  OR(
    $N891=5,$N891=6,$N891=7,$N891=8,$N891=14
  ),
  36161,
  IF(
     (
      (TODAY() - $K891) / 365
     ) &lt; 19,
      TODAY(),
      RANDBETWEEN(36161,TODAY())
  )
)</f>
        <v>36161</v>
      </c>
      <c r="R891" s="6">
        <f ca="1">RANDBETWEEN(2,COUNTA('Recruitment source'!$A:$A))</f>
        <v>8</v>
      </c>
      <c r="S891" s="8" t="e">
        <f t="shared" ca="1" si="137"/>
        <v>#N/A</v>
      </c>
      <c r="T891" s="6" t="e">
        <f t="shared" ca="1" si="138"/>
        <v>#N/A</v>
      </c>
      <c r="U891" s="6">
        <f t="shared" ca="1" si="139"/>
        <v>3</v>
      </c>
      <c r="V891" s="1">
        <f ca="1" xml:space="preserve">
IF($N891 = 5 + N("Presidente"),
    27000,
    IF($N891 = 6 + N("Vice-presidente"),
        23000,
        IF(OR($N891 = 8, $N891= 13, $N891 = 12) + N("Secretária bilíngue ou coordenador ou especialista"),
            8000,
            IF($N891 = 7 + N("Diretor"),
                15000,
                IF($N891 = 14 + N("Gerente"),
                    12000,
                    IF($N891 = 9 + N("Estagiário"),
                        705,
                        IF($N891 = 10 + N("Trainee"),
                            805,
                            IF($N891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IF($L891 = 7,
  500,
  IF($L891 = 8,
    1000,
    IF($L891 = 9,
      1500,
      IF($L891 = 10,
        2000,
        0
      )
    )
  )
)
+
N("Adicional no salário por área")
+
IF($M891 = 14 + N("Tecnologia da Informação"),
  120,
  IF($M891 = 16 + N("Vendas"),
    110,
    IF($M891 = 15 + N("Jurídico"),
      100,
      IF(OR($M891 = 8, $M891 = 9, $M891 = 11) + N("Recursos humanos ou comercial ou comunicação e marketing"),
        80,
        0
      )
    )
  )
)
+
N("Adicionando pegadinha")
+
IF(AND($M891 = 16, $L891 = 9, $N891 = 11) + N("Se for de vendas, com mestrado, analista sênior"),
  IF($J891 = 5,
    100,
    0
  )
  +
  IF($H891 = "M",
    200,
    0
  ),
  0
)</f>
        <v>8000</v>
      </c>
    </row>
    <row r="892" spans="1:22" x14ac:dyDescent="0.2">
      <c r="A892" s="7" cm="1">
        <f t="array" aca="1" ref="A892" ca="1">INDEX(Companies!$A:$A,RANDBETWEEN(2,COUNTA(Companies!$A:$A)),1)</f>
        <v>2</v>
      </c>
      <c r="B892" s="5">
        <f t="shared" si="130"/>
        <v>891</v>
      </c>
      <c r="C892" s="6">
        <f t="shared" ca="1" si="131"/>
        <v>1</v>
      </c>
      <c r="D892" s="7">
        <f ca="1">IF($B892 = 1 + N("Presidente"),
    127,
    IF($B892 = 2 + N("Vice-Presidente"),
        72,
        IF($B892 = 3 + N("Secretária bilíngue"),
            13,
            RANDBETWEEN(5,COUNT(Name!$A:$A) + 1)
        )
    )
)</f>
        <v>128</v>
      </c>
      <c r="E892" s="7" t="str">
        <f ca="1" xml:space="preserve">
VLOOKUP(
  $D892,
  Name!$A:$B,
  2,
  FALSE
)
&amp; " " &amp;
IF($B892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Anjos Gouveia</v>
      </c>
      <c r="F892" s="7">
        <v>2</v>
      </c>
      <c r="G892" s="7" t="str" cm="1">
        <f t="array" aca="1" ref="G892" ca="1">VLOOKUP(INDEX(States!$B:$B,RANDBETWEEN(2,COUNTA(States!$A:$A)),1),States!$B:$C,2,FALSE)</f>
        <v>Beja</v>
      </c>
      <c r="H892" s="7" t="str">
        <f ca="1">VLOOKUP($D892,Name!$A:$C,3,FALSE)</f>
        <v>M</v>
      </c>
      <c r="I892" s="7" cm="1">
        <f t="array" aca="1" ref="I892" ca="1">INDEX('Marital status'!$A:$A,RANDBETWEEN(2,COUNTA('Marital status'!$A:$A)),1)</f>
        <v>3</v>
      </c>
      <c r="J892" s="7">
        <f t="shared" ca="1" si="132"/>
        <v>2</v>
      </c>
      <c r="K892" s="8">
        <f t="shared" ca="1" si="133"/>
        <v>25380</v>
      </c>
      <c r="L892" s="6">
        <f t="shared" ca="1" si="134"/>
        <v>4</v>
      </c>
      <c r="M892" s="7">
        <f ca="1" xml:space="preserve">
  IF(OR($N892 = 2, $N892 = 3, $N892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92" s="6">
        <f t="shared" ca="1" si="135"/>
        <v>6</v>
      </c>
      <c r="O892" s="7" t="str">
        <f ca="1">VLOOKUP($N892,Roles!$A:$B,2,FALSE)</f>
        <v>Intern</v>
      </c>
      <c r="P892" s="6" t="e">
        <f t="shared" ca="1" si="136"/>
        <v>#N/A</v>
      </c>
      <c r="Q892" s="8">
        <f ca="1" xml:space="preserve">
IF(
  OR(
    $N892=5,$N892=6,$N892=7,$N892=8,$N892=14
  ),
  36161,
  IF(
     (
      (TODAY() - $K892) / 365
     ) &lt; 19,
      TODAY(),
      RANDBETWEEN(36161,TODAY())
  )
)</f>
        <v>36161</v>
      </c>
      <c r="R892" s="6">
        <f ca="1">RANDBETWEEN(2,COUNTA('Recruitment source'!$A:$A))</f>
        <v>12</v>
      </c>
      <c r="S892" s="8" t="e">
        <f t="shared" ca="1" si="137"/>
        <v>#N/A</v>
      </c>
      <c r="T892" s="6" t="e">
        <f t="shared" ca="1" si="138"/>
        <v>#N/A</v>
      </c>
      <c r="U892" s="6">
        <f t="shared" ca="1" si="139"/>
        <v>3</v>
      </c>
      <c r="V892" s="1">
        <f ca="1" xml:space="preserve">
IF($N892 = 5 + N("Presidente"),
    27000,
    IF($N892 = 6 + N("Vice-presidente"),
        23000,
        IF(OR($N892 = 8, $N892= 13, $N892 = 12) + N("Secretária bilíngue ou coordenador ou especialista"),
            8000,
            IF($N892 = 7 + N("Diretor"),
                15000,
                IF($N892 = 14 + N("Gerente"),
                    12000,
                    IF($N892 = 9 + N("Estagiário"),
                        705,
                        IF($N892 = 10 + N("Trainee"),
                            805,
                            IF($N892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IF($L892 = 7,
  500,
  IF($L892 = 8,
    1000,
    IF($L892 = 9,
      1500,
      IF($L892 = 10,
        2000,
        0
      )
    )
  )
)
+
N("Adicional no salário por área")
+
IF($M892 = 14 + N("Tecnologia da Informação"),
  120,
  IF($M892 = 16 + N("Vendas"),
    110,
    IF($M892 = 15 + N("Jurídico"),
      100,
      IF(OR($M892 = 8, $M892 = 9, $M892 = 11) + N("Recursos humanos ou comercial ou comunicação e marketing"),
        80,
        0
      )
    )
  )
)
+
N("Adicionando pegadinha")
+
IF(AND($M892 = 16, $L892 = 9, $N892 = 11) + N("Se for de vendas, com mestrado, analista sênior"),
  IF($J892 = 5,
    100,
    0
  )
  +
  IF($H892 = "M",
    200,
    0
  ),
  0
)</f>
        <v>23080</v>
      </c>
    </row>
    <row r="893" spans="1:22" x14ac:dyDescent="0.2">
      <c r="A893" s="7" cm="1">
        <f t="array" aca="1" ref="A893" ca="1">INDEX(Companies!$A:$A,RANDBETWEEN(2,COUNTA(Companies!$A:$A)),1)</f>
        <v>2</v>
      </c>
      <c r="B893" s="5">
        <f t="shared" si="130"/>
        <v>892</v>
      </c>
      <c r="C893" s="6">
        <f t="shared" ca="1" si="131"/>
        <v>1</v>
      </c>
      <c r="D893" s="7">
        <f ca="1">IF($B893 = 1 + N("Presidente"),
    127,
    IF($B893 = 2 + N("Vice-Presidente"),
        72,
        IF($B893 = 3 + N("Secretária bilíngue"),
            13,
            RANDBETWEEN(5,COUNT(Name!$A:$A) + 1)
        )
    )
)</f>
        <v>152</v>
      </c>
      <c r="E893" s="7" t="str">
        <f ca="1" xml:space="preserve">
VLOOKUP(
  $D893,
  Name!$A:$B,
  2,
  FALSE
)
&amp; " " &amp;
IF($B893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Machado Saragoça</v>
      </c>
      <c r="F893" s="7">
        <v>2</v>
      </c>
      <c r="G893" s="7" t="str" cm="1">
        <f t="array" aca="1" ref="G893" ca="1">VLOOKUP(INDEX(States!$B:$B,RANDBETWEEN(2,COUNTA(States!$A:$A)),1),States!$B:$C,2,FALSE)</f>
        <v>Brangança</v>
      </c>
      <c r="H893" s="7" t="str">
        <f ca="1">VLOOKUP($D893,Name!$A:$C,3,FALSE)</f>
        <v>M</v>
      </c>
      <c r="I893" s="7" cm="1">
        <f t="array" aca="1" ref="I893" ca="1">INDEX('Marital status'!$A:$A,RANDBETWEEN(2,COUNTA('Marital status'!$A:$A)),1)</f>
        <v>4</v>
      </c>
      <c r="J893" s="7">
        <f t="shared" ca="1" si="132"/>
        <v>5</v>
      </c>
      <c r="K893" s="8">
        <f t="shared" ca="1" si="133"/>
        <v>33279</v>
      </c>
      <c r="L893" s="6">
        <f t="shared" ca="1" si="134"/>
        <v>4</v>
      </c>
      <c r="M893" s="7">
        <f ca="1" xml:space="preserve">
  IF(OR($N893 = 2, $N893 = 3, $N893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93" s="6">
        <f t="shared" ca="1" si="135"/>
        <v>8</v>
      </c>
      <c r="O893" s="7" t="str">
        <f ca="1">VLOOKUP($N893,Roles!$A:$B,2,FALSE)</f>
        <v>Analyst</v>
      </c>
      <c r="P893" s="6">
        <f t="shared" ca="1" si="136"/>
        <v>2</v>
      </c>
      <c r="Q893" s="8">
        <f ca="1" xml:space="preserve">
IF(
  OR(
    $N893=5,$N893=6,$N893=7,$N893=8,$N893=14
  ),
  36161,
  IF(
     (
      (TODAY() - $K893) / 365
     ) &lt; 19,
      TODAY(),
      RANDBETWEEN(36161,TODAY())
  )
)</f>
        <v>36161</v>
      </c>
      <c r="R893" s="6">
        <f ca="1">RANDBETWEEN(2,COUNTA('Recruitment source'!$A:$A))</f>
        <v>11</v>
      </c>
      <c r="S893" s="8" t="e">
        <f t="shared" ca="1" si="137"/>
        <v>#N/A</v>
      </c>
      <c r="T893" s="6" t="e">
        <f t="shared" ca="1" si="138"/>
        <v>#N/A</v>
      </c>
      <c r="U893" s="6">
        <f t="shared" ca="1" si="139"/>
        <v>2</v>
      </c>
      <c r="V893" s="1">
        <f ca="1" xml:space="preserve">
IF($N893 = 5 + N("Presidente"),
    27000,
    IF($N893 = 6 + N("Vice-presidente"),
        23000,
        IF(OR($N893 = 8, $N893= 13, $N893 = 12) + N("Secretária bilíngue ou coordenador ou especialista"),
            8000,
            IF($N893 = 7 + N("Diretor"),
                15000,
                IF($N893 = 14 + N("Gerente"),
                    12000,
                    IF($N893 = 9 + N("Estagiário"),
                        705,
                        IF($N893 = 10 + N("Trainee"),
                            805,
                            IF($N893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IF($L893 = 7,
  500,
  IF($L893 = 8,
    1000,
    IF($L893 = 9,
      1500,
      IF($L893 = 10,
        2000,
        0
      )
    )
  )
)
+
N("Adicional no salário por área")
+
IF($M893 = 14 + N("Tecnologia da Informação"),
  120,
  IF($M893 = 16 + N("Vendas"),
    110,
    IF($M893 = 15 + N("Jurídico"),
      100,
      IF(OR($M893 = 8, $M893 = 9, $M893 = 11) + N("Recursos humanos ou comercial ou comunicação e marketing"),
        80,
        0
      )
    )
  )
)
+
N("Adicionando pegadinha")
+
IF(AND($M893 = 16, $L893 = 9, $N893 = 11) + N("Se for de vendas, com mestrado, analista sênior"),
  IF($J893 = 5,
    100,
    0
  )
  +
  IF($H893 = "M",
    200,
    0
  ),
  0
)</f>
        <v>8080</v>
      </c>
    </row>
    <row r="894" spans="1:22" x14ac:dyDescent="0.2">
      <c r="A894" s="7" cm="1">
        <f t="array" aca="1" ref="A894" ca="1">INDEX(Companies!$A:$A,RANDBETWEEN(2,COUNTA(Companies!$A:$A)),1)</f>
        <v>2</v>
      </c>
      <c r="B894" s="5">
        <f t="shared" si="130"/>
        <v>893</v>
      </c>
      <c r="C894" s="6">
        <f t="shared" ca="1" si="131"/>
        <v>1</v>
      </c>
      <c r="D894" s="7">
        <f ca="1">IF($B894 = 1 + N("Presidente"),
    127,
    IF($B894 = 2 + N("Vice-Presidente"),
        72,
        IF($B894 = 3 + N("Secretária bilíngue"),
            13,
            RANDBETWEEN(5,COUNT(Name!$A:$A) + 1)
        )
    )
)</f>
        <v>317</v>
      </c>
      <c r="E894" s="7" t="str">
        <f ca="1" xml:space="preserve">
VLOOKUP(
  $D894,
  Name!$A:$B,
  2,
  FALSE
)
&amp; " " &amp;
IF($B894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Leitão Gouveia</v>
      </c>
      <c r="F894" s="7">
        <v>2</v>
      </c>
      <c r="G894" s="7" t="str" cm="1">
        <f t="array" aca="1" ref="G894" ca="1">VLOOKUP(INDEX(States!$B:$B,RANDBETWEEN(2,COUNTA(States!$A:$A)),1),States!$B:$C,2,FALSE)</f>
        <v xml:space="preserve"> Setúbal </v>
      </c>
      <c r="H894" s="7" t="str">
        <f ca="1">VLOOKUP($D894,Name!$A:$C,3,FALSE)</f>
        <v>M</v>
      </c>
      <c r="I894" s="7" cm="1">
        <f t="array" aca="1" ref="I894" ca="1">INDEX('Marital status'!$A:$A,RANDBETWEEN(2,COUNTA('Marital status'!$A:$A)),1)</f>
        <v>3</v>
      </c>
      <c r="J894" s="7">
        <f t="shared" ca="1" si="132"/>
        <v>2</v>
      </c>
      <c r="K894" s="8">
        <f t="shared" ca="1" si="133"/>
        <v>17637</v>
      </c>
      <c r="L894" s="6">
        <f t="shared" ca="1" si="134"/>
        <v>4</v>
      </c>
      <c r="M894" s="7">
        <f ca="1" xml:space="preserve">
  IF(OR($N894 = 2, $N894 = 3, $N894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894" s="6">
        <f t="shared" ca="1" si="135"/>
        <v>6</v>
      </c>
      <c r="O894" s="7" t="str">
        <f ca="1">VLOOKUP($N894,Roles!$A:$B,2,FALSE)</f>
        <v>Intern</v>
      </c>
      <c r="P894" s="6" t="e">
        <f t="shared" ca="1" si="136"/>
        <v>#N/A</v>
      </c>
      <c r="Q894" s="8">
        <f ca="1" xml:space="preserve">
IF(
  OR(
    $N894=5,$N894=6,$N894=7,$N894=8,$N894=14
  ),
  36161,
  IF(
     (
      (TODAY() - $K894) / 365
     ) &lt; 19,
      TODAY(),
      RANDBETWEEN(36161,TODAY())
  )
)</f>
        <v>36161</v>
      </c>
      <c r="R894" s="6">
        <f ca="1">RANDBETWEEN(2,COUNTA('Recruitment source'!$A:$A))</f>
        <v>12</v>
      </c>
      <c r="S894" s="8" t="e">
        <f t="shared" ca="1" si="137"/>
        <v>#N/A</v>
      </c>
      <c r="T894" s="6" t="e">
        <f t="shared" ca="1" si="138"/>
        <v>#N/A</v>
      </c>
      <c r="U894" s="6">
        <f t="shared" ca="1" si="139"/>
        <v>4</v>
      </c>
      <c r="V894" s="1">
        <f ca="1" xml:space="preserve">
IF($N894 = 5 + N("Presidente"),
    27000,
    IF($N894 = 6 + N("Vice-presidente"),
        23000,
        IF(OR($N894 = 8, $N894= 13, $N894 = 12) + N("Secretária bilíngue ou coordenador ou especialista"),
            8000,
            IF($N894 = 7 + N("Diretor"),
                15000,
                IF($N894 = 14 + N("Gerente"),
                    12000,
                    IF($N894 = 9 + N("Estagiário"),
                        705,
                        IF($N894 = 10 + N("Trainee"),
                            805,
                            IF($N894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IF($L894 = 7,
  500,
  IF($L894 = 8,
    1000,
    IF($L894 = 9,
      1500,
      IF($L894 = 10,
        2000,
        0
      )
    )
  )
)
+
N("Adicional no salário por área")
+
IF($M894 = 14 + N("Tecnologia da Informação"),
  120,
  IF($M894 = 16 + N("Vendas"),
    110,
    IF($M894 = 15 + N("Jurídico"),
      100,
      IF(OR($M894 = 8, $M894 = 9, $M894 = 11) + N("Recursos humanos ou comercial ou comunicação e marketing"),
        80,
        0
      )
    )
  )
)
+
N("Adicionando pegadinha")
+
IF(AND($M894 = 16, $L894 = 9, $N894 = 11) + N("Se for de vendas, com mestrado, analista sênior"),
  IF($J894 = 5,
    100,
    0
  )
  +
  IF($H894 = "M",
    200,
    0
  ),
  0
)</f>
        <v>23000</v>
      </c>
    </row>
    <row r="895" spans="1:22" x14ac:dyDescent="0.2">
      <c r="A895" s="7" cm="1">
        <f t="array" aca="1" ref="A895" ca="1">INDEX(Companies!$A:$A,RANDBETWEEN(2,COUNTA(Companies!$A:$A)),1)</f>
        <v>2</v>
      </c>
      <c r="B895" s="5">
        <f t="shared" si="130"/>
        <v>894</v>
      </c>
      <c r="C895" s="6">
        <f t="shared" ca="1" si="131"/>
        <v>1</v>
      </c>
      <c r="D895" s="7">
        <f ca="1">IF($B895 = 1 + N("Presidente"),
    127,
    IF($B895 = 2 + N("Vice-Presidente"),
        72,
        IF($B895 = 3 + N("Secretária bilíngue"),
            13,
            RANDBETWEEN(5,COUNT(Name!$A:$A) + 1)
        )
    )
)</f>
        <v>115</v>
      </c>
      <c r="E895" s="7" t="str">
        <f ca="1" xml:space="preserve">
VLOOKUP(
  $D895,
  Name!$A:$B,
  2,
  FALSE
)
&amp; " " &amp;
IF($B895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Dulce Sacramento Aragão</v>
      </c>
      <c r="F895" s="7">
        <v>2</v>
      </c>
      <c r="G895" s="7" t="str" cm="1">
        <f t="array" aca="1" ref="G895" ca="1">VLOOKUP(INDEX(States!$B:$B,RANDBETWEEN(2,COUNTA(States!$A:$A)),1),States!$B:$C,2,FALSE)</f>
        <v>Guarda</v>
      </c>
      <c r="H895" s="7" t="str">
        <f ca="1">VLOOKUP($D895,Name!$A:$C,3,FALSE)</f>
        <v>F</v>
      </c>
      <c r="I895" s="7" cm="1">
        <f t="array" aca="1" ref="I895" ca="1">INDEX('Marital status'!$A:$A,RANDBETWEEN(2,COUNTA('Marital status'!$A:$A)),1)</f>
        <v>6</v>
      </c>
      <c r="J895" s="7">
        <f t="shared" ca="1" si="132"/>
        <v>2</v>
      </c>
      <c r="K895" s="8">
        <f t="shared" ca="1" si="133"/>
        <v>32915</v>
      </c>
      <c r="L895" s="6">
        <f t="shared" ca="1" si="134"/>
        <v>5</v>
      </c>
      <c r="M895" s="7">
        <f ca="1" xml:space="preserve">
  IF(OR($N895 = 2, $N895 = 3, $N895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895" s="6">
        <f t="shared" ca="1" si="135"/>
        <v>8</v>
      </c>
      <c r="O895" s="7" t="str">
        <f ca="1">VLOOKUP($N895,Roles!$A:$B,2,FALSE)</f>
        <v>Analyst</v>
      </c>
      <c r="P895" s="6">
        <f t="shared" ca="1" si="136"/>
        <v>2</v>
      </c>
      <c r="Q895" s="8">
        <f ca="1" xml:space="preserve">
IF(
  OR(
    $N895=5,$N895=6,$N895=7,$N895=8,$N895=14
  ),
  36161,
  IF(
     (
      (TODAY() - $K895) / 365
     ) &lt; 19,
      TODAY(),
      RANDBETWEEN(36161,TODAY())
  )
)</f>
        <v>36161</v>
      </c>
      <c r="R895" s="6">
        <f ca="1">RANDBETWEEN(2,COUNTA('Recruitment source'!$A:$A))</f>
        <v>3</v>
      </c>
      <c r="S895" s="8" t="e">
        <f t="shared" ca="1" si="137"/>
        <v>#N/A</v>
      </c>
      <c r="T895" s="6" t="e">
        <f t="shared" ca="1" si="138"/>
        <v>#N/A</v>
      </c>
      <c r="U895" s="6">
        <f t="shared" ca="1" si="139"/>
        <v>2</v>
      </c>
      <c r="V895" s="1">
        <f ca="1" xml:space="preserve">
IF($N895 = 5 + N("Presidente"),
    27000,
    IF($N895 = 6 + N("Vice-presidente"),
        23000,
        IF(OR($N895 = 8, $N895= 13, $N895 = 12) + N("Secretária bilíngue ou coordenador ou especialista"),
            8000,
            IF($N895 = 7 + N("Diretor"),
                15000,
                IF($N895 = 14 + N("Gerente"),
                    12000,
                    IF($N895 = 9 + N("Estagiário"),
                        705,
                        IF($N895 = 10 + N("Trainee"),
                            805,
                            IF($N895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IF($L895 = 7,
  500,
  IF($L895 = 8,
    1000,
    IF($L895 = 9,
      1500,
      IF($L895 = 10,
        2000,
        0
      )
    )
  )
)
+
N("Adicional no salário por área")
+
IF($M895 = 14 + N("Tecnologia da Informação"),
  120,
  IF($M895 = 16 + N("Vendas"),
    110,
    IF($M895 = 15 + N("Jurídico"),
      100,
      IF(OR($M895 = 8, $M895 = 9, $M895 = 11) + N("Recursos humanos ou comercial ou comunicação e marketing"),
        80,
        0
      )
    )
  )
)
+
N("Adicionando pegadinha")
+
IF(AND($M895 = 16, $L895 = 9, $N895 = 11) + N("Se for de vendas, com mestrado, analista sênior"),
  IF($J895 = 5,
    100,
    0
  )
  +
  IF($H895 = "M",
    200,
    0
  ),
  0
)</f>
        <v>8000</v>
      </c>
    </row>
    <row r="896" spans="1:22" x14ac:dyDescent="0.2">
      <c r="A896" s="7" cm="1">
        <f t="array" aca="1" ref="A896" ca="1">INDEX(Companies!$A:$A,RANDBETWEEN(2,COUNTA(Companies!$A:$A)),1)</f>
        <v>2</v>
      </c>
      <c r="B896" s="5">
        <f t="shared" si="130"/>
        <v>895</v>
      </c>
      <c r="C896" s="6">
        <f t="shared" ca="1" si="131"/>
        <v>1</v>
      </c>
      <c r="D896" s="7">
        <f ca="1">IF($B896 = 1 + N("Presidente"),
    127,
    IF($B896 = 2 + N("Vice-Presidente"),
        72,
        IF($B896 = 3 + N("Secretária bilíngue"),
            13,
            RANDBETWEEN(5,COUNT(Name!$A:$A) + 1)
        )
    )
)</f>
        <v>221</v>
      </c>
      <c r="E896" s="7" t="str">
        <f ca="1" xml:space="preserve">
VLOOKUP(
  $D896,
  Name!$A:$B,
  2,
  FALSE
)
&amp; " " &amp;
IF($B896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Moreira Bactista</v>
      </c>
      <c r="F896" s="7">
        <v>2</v>
      </c>
      <c r="G896" s="7" t="str" cm="1">
        <f t="array" aca="1" ref="G896" ca="1">VLOOKUP(INDEX(States!$B:$B,RANDBETWEEN(2,COUNTA(States!$A:$A)),1),States!$B:$C,2,FALSE)</f>
        <v>Viseu</v>
      </c>
      <c r="H896" s="7" t="str">
        <f ca="1">VLOOKUP($D896,Name!$A:$C,3,FALSE)</f>
        <v>F</v>
      </c>
      <c r="I896" s="7" cm="1">
        <f t="array" aca="1" ref="I896" ca="1">INDEX('Marital status'!$A:$A,RANDBETWEEN(2,COUNTA('Marital status'!$A:$A)),1)</f>
        <v>2</v>
      </c>
      <c r="J896" s="7">
        <f t="shared" ca="1" si="132"/>
        <v>3</v>
      </c>
      <c r="K896" s="8">
        <f t="shared" ca="1" si="133"/>
        <v>20998</v>
      </c>
      <c r="L896" s="6">
        <f t="shared" ca="1" si="134"/>
        <v>4</v>
      </c>
      <c r="M896" s="7">
        <f ca="1" xml:space="preserve">
  IF(OR($N896 = 2, $N896 = 3, $N896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896" s="6">
        <f t="shared" ca="1" si="135"/>
        <v>6</v>
      </c>
      <c r="O896" s="7" t="str">
        <f ca="1">VLOOKUP($N896,Roles!$A:$B,2,FALSE)</f>
        <v>Intern</v>
      </c>
      <c r="P896" s="6" t="e">
        <f t="shared" ca="1" si="136"/>
        <v>#N/A</v>
      </c>
      <c r="Q896" s="8">
        <f ca="1" xml:space="preserve">
IF(
  OR(
    $N896=5,$N896=6,$N896=7,$N896=8,$N896=14
  ),
  36161,
  IF(
     (
      (TODAY() - $K896) / 365
     ) &lt; 19,
      TODAY(),
      RANDBETWEEN(36161,TODAY())
  )
)</f>
        <v>36161</v>
      </c>
      <c r="R896" s="6">
        <f ca="1">RANDBETWEEN(2,COUNTA('Recruitment source'!$A:$A))</f>
        <v>7</v>
      </c>
      <c r="S896" s="8" t="e">
        <f t="shared" ca="1" si="137"/>
        <v>#N/A</v>
      </c>
      <c r="T896" s="6" t="e">
        <f t="shared" ca="1" si="138"/>
        <v>#N/A</v>
      </c>
      <c r="U896" s="6">
        <f t="shared" ca="1" si="139"/>
        <v>4</v>
      </c>
      <c r="V896" s="1">
        <f ca="1" xml:space="preserve">
IF($N896 = 5 + N("Presidente"),
    27000,
    IF($N896 = 6 + N("Vice-presidente"),
        23000,
        IF(OR($N896 = 8, $N896= 13, $N896 = 12) + N("Secretária bilíngue ou coordenador ou especialista"),
            8000,
            IF($N896 = 7 + N("Diretor"),
                15000,
                IF($N896 = 14 + N("Gerente"),
                    12000,
                    IF($N896 = 9 + N("Estagiário"),
                        705,
                        IF($N896 = 10 + N("Trainee"),
                            805,
                            IF($N896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IF($L896 = 7,
  500,
  IF($L896 = 8,
    1000,
    IF($L896 = 9,
      1500,
      IF($L896 = 10,
        2000,
        0
      )
    )
  )
)
+
N("Adicional no salário por área")
+
IF($M896 = 14 + N("Tecnologia da Informação"),
  120,
  IF($M896 = 16 + N("Vendas"),
    110,
    IF($M896 = 15 + N("Jurídico"),
      100,
      IF(OR($M896 = 8, $M896 = 9, $M896 = 11) + N("Recursos humanos ou comercial ou comunicação e marketing"),
        80,
        0
      )
    )
  )
)
+
N("Adicionando pegadinha")
+
IF(AND($M896 = 16, $L896 = 9, $N896 = 11) + N("Se for de vendas, com mestrado, analista sênior"),
  IF($J896 = 5,
    100,
    0
  )
  +
  IF($H896 = "M",
    200,
    0
  ),
  0
)</f>
        <v>23000</v>
      </c>
    </row>
    <row r="897" spans="1:22" x14ac:dyDescent="0.2">
      <c r="A897" s="7" cm="1">
        <f t="array" aca="1" ref="A897" ca="1">INDEX(Companies!$A:$A,RANDBETWEEN(2,COUNTA(Companies!$A:$A)),1)</f>
        <v>2</v>
      </c>
      <c r="B897" s="5">
        <f t="shared" si="130"/>
        <v>896</v>
      </c>
      <c r="C897" s="6">
        <f t="shared" ca="1" si="131"/>
        <v>1</v>
      </c>
      <c r="D897" s="7">
        <f ca="1">IF($B897 = 1 + N("Presidente"),
    127,
    IF($B897 = 2 + N("Vice-Presidente"),
        72,
        IF($B897 = 3 + N("Secretária bilíngue"),
            13,
            RANDBETWEEN(5,COUNT(Name!$A:$A) + 1)
        )
    )
)</f>
        <v>9</v>
      </c>
      <c r="E897" s="7" t="str">
        <f ca="1" xml:space="preserve">
VLOOKUP(
  $D897,
  Name!$A:$B,
  2,
  FALSE
)
&amp; " " &amp;
IF($B897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Andrioli Dias</v>
      </c>
      <c r="F897" s="7">
        <v>2</v>
      </c>
      <c r="G897" s="7" t="str" cm="1">
        <f t="array" aca="1" ref="G897" ca="1">VLOOKUP(INDEX(States!$B:$B,RANDBETWEEN(2,COUNTA(States!$A:$A)),1),States!$B:$C,2,FALSE)</f>
        <v>Castelo Branco</v>
      </c>
      <c r="H897" s="7" t="str">
        <f ca="1">VLOOKUP($D897,Name!$A:$C,3,FALSE)</f>
        <v>M</v>
      </c>
      <c r="I897" s="7" cm="1">
        <f t="array" aca="1" ref="I897" ca="1">INDEX('Marital status'!$A:$A,RANDBETWEEN(2,COUNTA('Marital status'!$A:$A)),1)</f>
        <v>5</v>
      </c>
      <c r="J897" s="7">
        <f t="shared" ca="1" si="132"/>
        <v>2</v>
      </c>
      <c r="K897" s="8">
        <f t="shared" ca="1" si="133"/>
        <v>33027</v>
      </c>
      <c r="L897" s="6">
        <f t="shared" ca="1" si="134"/>
        <v>4</v>
      </c>
      <c r="M897" s="7">
        <f ca="1" xml:space="preserve">
  IF(OR($N897 = 2, $N897 = 3, $N897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897" s="6">
        <f t="shared" ca="1" si="135"/>
        <v>8</v>
      </c>
      <c r="O897" s="7" t="str">
        <f ca="1">VLOOKUP($N897,Roles!$A:$B,2,FALSE)</f>
        <v>Analyst</v>
      </c>
      <c r="P897" s="6">
        <f t="shared" ca="1" si="136"/>
        <v>2</v>
      </c>
      <c r="Q897" s="8">
        <f ca="1" xml:space="preserve">
IF(
  OR(
    $N897=5,$N897=6,$N897=7,$N897=8,$N897=14
  ),
  36161,
  IF(
     (
      (TODAY() - $K897) / 365
     ) &lt; 19,
      TODAY(),
      RANDBETWEEN(36161,TODAY())
  )
)</f>
        <v>36161</v>
      </c>
      <c r="R897" s="6">
        <f ca="1">RANDBETWEEN(2,COUNTA('Recruitment source'!$A:$A))</f>
        <v>6</v>
      </c>
      <c r="S897" s="8" t="e">
        <f t="shared" ca="1" si="137"/>
        <v>#N/A</v>
      </c>
      <c r="T897" s="6" t="e">
        <f t="shared" ca="1" si="138"/>
        <v>#N/A</v>
      </c>
      <c r="U897" s="6">
        <f t="shared" ca="1" si="139"/>
        <v>3</v>
      </c>
      <c r="V897" s="1">
        <f ca="1" xml:space="preserve">
IF($N897 = 5 + N("Presidente"),
    27000,
    IF($N897 = 6 + N("Vice-presidente"),
        23000,
        IF(OR($N897 = 8, $N897= 13, $N897 = 12) + N("Secretária bilíngue ou coordenador ou especialista"),
            8000,
            IF($N897 = 7 + N("Diretor"),
                15000,
                IF($N897 = 14 + N("Gerente"),
                    12000,
                    IF($N897 = 9 + N("Estagiário"),
                        705,
                        IF($N897 = 10 + N("Trainee"),
                            805,
                            IF($N897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IF($L897 = 7,
  500,
  IF($L897 = 8,
    1000,
    IF($L897 = 9,
      1500,
      IF($L897 = 10,
        2000,
        0
      )
    )
  )
)
+
N("Adicional no salário por área")
+
IF($M897 = 14 + N("Tecnologia da Informação"),
  120,
  IF($M897 = 16 + N("Vendas"),
    110,
    IF($M897 = 15 + N("Jurídico"),
      100,
      IF(OR($M897 = 8, $M897 = 9, $M897 = 11) + N("Recursos humanos ou comercial ou comunicação e marketing"),
        80,
        0
      )
    )
  )
)
+
N("Adicionando pegadinha")
+
IF(AND($M897 = 16, $L897 = 9, $N897 = 11) + N("Se for de vendas, com mestrado, analista sênior"),
  IF($J897 = 5,
    100,
    0
  )
  +
  IF($H897 = "M",
    200,
    0
  ),
  0
)</f>
        <v>8080</v>
      </c>
    </row>
    <row r="898" spans="1:22" x14ac:dyDescent="0.2">
      <c r="A898" s="7" cm="1">
        <f t="array" aca="1" ref="A898" ca="1">INDEX(Companies!$A:$A,RANDBETWEEN(2,COUNTA(Companies!$A:$A)),1)</f>
        <v>2</v>
      </c>
      <c r="B898" s="5">
        <f t="shared" si="130"/>
        <v>897</v>
      </c>
      <c r="C898" s="6">
        <f t="shared" ca="1" si="131"/>
        <v>1</v>
      </c>
      <c r="D898" s="7">
        <f ca="1">IF($B898 = 1 + N("Presidente"),
    127,
    IF($B898 = 2 + N("Vice-Presidente"),
        72,
        IF($B898 = 3 + N("Secretária bilíngue"),
            13,
            RANDBETWEEN(5,COUNT(Name!$A:$A) + 1)
        )
    )
)</f>
        <v>290</v>
      </c>
      <c r="E898" s="7" t="str">
        <f ca="1" xml:space="preserve">
VLOOKUP(
  $D898,
  Name!$A:$B,
  2,
  FALSE
)
&amp; " " &amp;
IF($B898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Brasil Mariani</v>
      </c>
      <c r="F898" s="7">
        <v>2</v>
      </c>
      <c r="G898" s="7" t="str" cm="1">
        <f t="array" aca="1" ref="G898" ca="1">VLOOKUP(INDEX(States!$B:$B,RANDBETWEEN(2,COUNTA(States!$A:$A)),1),States!$B:$C,2,FALSE)</f>
        <v>Brangança</v>
      </c>
      <c r="H898" s="7" t="str">
        <f ca="1">VLOOKUP($D898,Name!$A:$C,3,FALSE)</f>
        <v>F</v>
      </c>
      <c r="I898" s="7" cm="1">
        <f t="array" aca="1" ref="I898" ca="1">INDEX('Marital status'!$A:$A,RANDBETWEEN(2,COUNTA('Marital status'!$A:$A)),1)</f>
        <v>5</v>
      </c>
      <c r="J898" s="7">
        <f t="shared" ca="1" si="132"/>
        <v>2</v>
      </c>
      <c r="K898" s="8">
        <f t="shared" ca="1" si="133"/>
        <v>33689</v>
      </c>
      <c r="L898" s="6">
        <f t="shared" ca="1" si="134"/>
        <v>4</v>
      </c>
      <c r="M898" s="7">
        <f ca="1" xml:space="preserve">
  IF(OR($N898 = 2, $N898 = 3, $N898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898" s="6">
        <f t="shared" ca="1" si="135"/>
        <v>7</v>
      </c>
      <c r="O898" s="7" t="str">
        <f ca="1">VLOOKUP($N898,Roles!$A:$B,2,FALSE)</f>
        <v>Trainee</v>
      </c>
      <c r="P898" s="6" t="e">
        <f t="shared" ca="1" si="136"/>
        <v>#N/A</v>
      </c>
      <c r="Q898" s="8">
        <f ca="1" xml:space="preserve">
IF(
  OR(
    $N898=5,$N898=6,$N898=7,$N898=8,$N898=14
  ),
  36161,
  IF(
     (
      (TODAY() - $K898) / 365
     ) &lt; 19,
      TODAY(),
      RANDBETWEEN(36161,TODAY())
  )
)</f>
        <v>36161</v>
      </c>
      <c r="R898" s="6">
        <f ca="1">RANDBETWEEN(2,COUNTA('Recruitment source'!$A:$A))</f>
        <v>3</v>
      </c>
      <c r="S898" s="8" t="e">
        <f t="shared" ca="1" si="137"/>
        <v>#N/A</v>
      </c>
      <c r="T898" s="6" t="e">
        <f t="shared" ca="1" si="138"/>
        <v>#N/A</v>
      </c>
      <c r="U898" s="6">
        <f t="shared" ca="1" si="139"/>
        <v>2</v>
      </c>
      <c r="V898" s="1">
        <f ca="1" xml:space="preserve">
IF($N898 = 5 + N("Presidente"),
    27000,
    IF($N898 = 6 + N("Vice-presidente"),
        23000,
        IF(OR($N898 = 8, $N898= 13, $N898 = 12) + N("Secretária bilíngue ou coordenador ou especialista"),
            8000,
            IF($N898 = 7 + N("Diretor"),
                15000,
                IF($N898 = 14 + N("Gerente"),
                    12000,
                    IF($N898 = 9 + N("Estagiário"),
                        705,
                        IF($N898 = 10 + N("Trainee"),
                            805,
                            IF($N898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IF($L898 = 7,
  500,
  IF($L898 = 8,
    1000,
    IF($L898 = 9,
      1500,
      IF($L898 = 10,
        2000,
        0
      )
    )
  )
)
+
N("Adicional no salário por área")
+
IF($M898 = 14 + N("Tecnologia da Informação"),
  120,
  IF($M898 = 16 + N("Vendas"),
    110,
    IF($M898 = 15 + N("Jurídico"),
      100,
      IF(OR($M898 = 8, $M898 = 9, $M898 = 11) + N("Recursos humanos ou comercial ou comunicação e marketing"),
        80,
        0
      )
    )
  )
)
+
N("Adicionando pegadinha")
+
IF(AND($M898 = 16, $L898 = 9, $N898 = 11) + N("Se for de vendas, com mestrado, analista sênior"),
  IF($J898 = 5,
    100,
    0
  )
  +
  IF($H898 = "M",
    200,
    0
  ),
  0
)</f>
        <v>15080</v>
      </c>
    </row>
    <row r="899" spans="1:22" x14ac:dyDescent="0.2">
      <c r="A899" s="7" cm="1">
        <f t="array" aca="1" ref="A899" ca="1">INDEX(Companies!$A:$A,RANDBETWEEN(2,COUNTA(Companies!$A:$A)),1)</f>
        <v>2</v>
      </c>
      <c r="B899" s="5">
        <f t="shared" ref="B899:B962" si="140">ROW() - 1</f>
        <v>898</v>
      </c>
      <c r="C899" s="6">
        <f t="shared" ref="C899:C962" ca="1" si="141">IF(ISNA($S899),1,0)</f>
        <v>1</v>
      </c>
      <c r="D899" s="7">
        <f ca="1">IF($B899 = 1 + N("Presidente"),
    127,
    IF($B899 = 2 + N("Vice-Presidente"),
        72,
        IF($B899 = 3 + N("Secretária bilíngue"),
            13,
            RANDBETWEEN(5,COUNT(Name!$A:$A) + 1)
        )
    )
)</f>
        <v>290</v>
      </c>
      <c r="E899" s="7" t="str">
        <f ca="1" xml:space="preserve">
VLOOKUP(
  $D899,
  Name!$A:$B,
  2,
  FALSE
)
&amp; " " &amp;
IF($B899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Barboza Farina</v>
      </c>
      <c r="F899" s="7">
        <v>2</v>
      </c>
      <c r="G899" s="7" t="str" cm="1">
        <f t="array" aca="1" ref="G899" ca="1">VLOOKUP(INDEX(States!$B:$B,RANDBETWEEN(2,COUNTA(States!$A:$A)),1),States!$B:$C,2,FALSE)</f>
        <v>Coimbra</v>
      </c>
      <c r="H899" s="7" t="str">
        <f ca="1">VLOOKUP($D899,Name!$A:$C,3,FALSE)</f>
        <v>F</v>
      </c>
      <c r="I899" s="7" cm="1">
        <f t="array" aca="1" ref="I899" ca="1">INDEX('Marital status'!$A:$A,RANDBETWEEN(2,COUNTA('Marital status'!$A:$A)),1)</f>
        <v>3</v>
      </c>
      <c r="J899" s="7">
        <f t="shared" ref="J899:J962" ca="1" si="142" xml:space="preserve">
IF(AND($N899 &gt;= 2, $N899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899" s="8">
        <f t="shared" ref="K899:K962" ca="1" si="143" xml:space="preserve">
IF($N899 = 5 + N("CEO"),
    TODAY() - 16340,
    IF($N899 = 8 + N("Secretary"),
        RANDBETWEEN(TODAY() - 12418.5, TODAY()-6574.5),
        IF(OR($N899 = 7, $N899 = 14),
            RANDBETWEEN(TODAY() - 16071, TODAY() - 8766),
            IF(OR($N899 = 13, $N899 = 12, $N899 = 11),
                RANDBETWEEN(TODAY() - 27393.75, TODAY() - 12783.75),
                RANDBETWEEN(TODAY() - 27393.75, TODAY()-10957.5)
            )
        )
    )
)</f>
        <v>34321</v>
      </c>
      <c r="L899" s="6">
        <f t="shared" ref="L899:L962" ca="1" si="144" xml:space="preserve">
IF(OR($N899 = 2, $N899 = 3) + N("Se for presidente ou vice-presidente"),
    7 + N("Doutor"),
    IF($N899 = 4 + N("Se for diretor"),
        RANDBETWEEN(5,7) + N("Graduate school or Master’s degree or Doctorate"),
        IF($N899 = 11 + N("Se for gerente"),
            RANDBETWEEN(4,6) + N("Undergraduate degree or Graduate school or Master’s degree"),
            IF(AND($N899 &gt;= 8, $N899 &lt;= 10) + N("If coordinator or specialist or analyst"),
                RANDBETWEEN(4,5),
                4
            )
        )
    )
)</f>
        <v>5</v>
      </c>
      <c r="M899" s="7">
        <f ca="1" xml:space="preserve">
  IF(OR($N899 = 2, $N899 = 3, $N899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899" s="6">
        <f t="shared" ref="N899:N962" ca="1" si="145" xml:space="preserve">
IF($B899 = 1 + N("Se matrícula for 1"),
  2 + N("Presidente"),
  IF($B899 = 2 + N("Se matrícula for 2"),
    3 + N("Vice-presidente"),
    IF($B899 = 3 + N("Se matrícula for 3"),
      5 + N("Secretária bilíngue"),
      IF(AND($B899 &gt;= 4, $B899 &lt;=14),
        4 + N("Diretor"),
        IF(AND($B899 &gt;= 15, $B899 &lt;= 25),
          11 + N("Manager"),
          IF(AND($B899 &gt;= 26, $B899 &lt;= 36),
            10 + N("Coordinador"),
            IF(AND($B899 &gt;= 37, $B899 &lt;= 47),
              9 + N("Especialista"),
                IF(MOD($B899,2) = 0,
                  8 + N("Analista"),
                  RANDBETWEEN(6,7) + N("Estagiário ou Trainee")
                )
            )
          )
        )
      )
    )
  )
)</f>
        <v>8</v>
      </c>
      <c r="O899" s="7" t="str">
        <f ca="1">VLOOKUP($N899,Roles!$A:$B,2,FALSE)</f>
        <v>Analyst</v>
      </c>
      <c r="P899" s="6">
        <f t="shared" ref="P899:P962" ca="1" si="146" xml:space="preserve">
IF($N899 =8 + N("Analyst"),
    RANDBETWEEN(2, 4) + N("Jr, Pleno, Sr"),
    NA()
)</f>
        <v>2</v>
      </c>
      <c r="Q899" s="8">
        <f ca="1" xml:space="preserve">
IF(
  OR(
    $N899=5,$N899=6,$N899=7,$N899=8,$N899=14
  ),
  36161,
  IF(
     (
      (TODAY() - $K899) / 365
     ) &lt; 19,
      TODAY(),
      RANDBETWEEN(36161,TODAY())
  )
)</f>
        <v>36161</v>
      </c>
      <c r="R899" s="6">
        <f ca="1">RANDBETWEEN(2,COUNTA('Recruitment source'!$A:$A))</f>
        <v>5</v>
      </c>
      <c r="S899" s="8" t="e">
        <f t="shared" ref="S899:S962" ca="1" si="147" xml:space="preserve">
IF(MOD(
     ROW(),111
   )=0,
   RANDBETWEEN($Q899 + 1,TODAY() - 1),NA()
)</f>
        <v>#N/A</v>
      </c>
      <c r="T899" s="6" t="e">
        <f t="shared" ref="T899:T962" ca="1" si="148" xml:space="preserve">
IF(
  ISNA(S899),
  NA(),
  RANDBETWEEN(2,IF($H899="F",10,9))
)</f>
        <v>#N/A</v>
      </c>
      <c r="U899" s="6">
        <f t="shared" ref="U899:U962" ca="1" si="149" xml:space="preserve">
IF(
 ISNA($S899),
 IF(
   $N899 = 2,
   5,
   IF(
     OR($N899=3,$N899=4,$N899=5),
     RANDBETWEEN(4,5),
     IF(
       OR($N899=11,$N899=12),
       RANDBETWEEN(3,5),
       RANDBETWEEN(2,5)
     )
   )
 ),
 RANDBETWEEN(1,3)
)</f>
        <v>2</v>
      </c>
      <c r="V899" s="1">
        <f ca="1" xml:space="preserve">
IF($N899 = 5 + N("Presidente"),
    27000,
    IF($N899 = 6 + N("Vice-presidente"),
        23000,
        IF(OR($N899 = 8, $N899= 13, $N899 = 12) + N("Secretária bilíngue ou coordenador ou especialista"),
            8000,
            IF($N899 = 7 + N("Diretor"),
                15000,
                IF($N899 = 14 + N("Gerente"),
                    12000,
                    IF($N899 = 9 + N("Estagiário"),
                        705,
                        IF($N899 = 10 + N("Trainee"),
                            805,
                            IF($N899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IF($L899 = 7,
  500,
  IF($L899 = 8,
    1000,
    IF($L899 = 9,
      1500,
      IF($L899 = 10,
        2000,
        0
      )
    )
  )
)
+
N("Adicional no salário por área")
+
IF($M899 = 14 + N("Tecnologia da Informação"),
  120,
  IF($M899 = 16 + N("Vendas"),
    110,
    IF($M899 = 15 + N("Jurídico"),
      100,
      IF(OR($M899 = 8, $M899 = 9, $M899 = 11) + N("Recursos humanos ou comercial ou comunicação e marketing"),
        80,
        0
      )
    )
  )
)
+
N("Adicionando pegadinha")
+
IF(AND($M899 = 16, $L899 = 9, $N899 = 11) + N("Se for de vendas, com mestrado, analista sênior"),
  IF($J899 = 5,
    100,
    0
  )
  +
  IF($H899 = "M",
    200,
    0
  ),
  0
)</f>
        <v>8000</v>
      </c>
    </row>
    <row r="900" spans="1:22" x14ac:dyDescent="0.2">
      <c r="A900" s="7" cm="1">
        <f t="array" aca="1" ref="A900" ca="1">INDEX(Companies!$A:$A,RANDBETWEEN(2,COUNTA(Companies!$A:$A)),1)</f>
        <v>2</v>
      </c>
      <c r="B900" s="5">
        <f t="shared" si="140"/>
        <v>899</v>
      </c>
      <c r="C900" s="6">
        <f t="shared" ca="1" si="141"/>
        <v>1</v>
      </c>
      <c r="D900" s="7">
        <f ca="1">IF($B900 = 1 + N("Presidente"),
    127,
    IF($B900 = 2 + N("Vice-Presidente"),
        72,
        IF($B900 = 3 + N("Secretária bilíngue"),
            13,
            RANDBETWEEN(5,COUNT(Name!$A:$A) + 1)
        )
    )
)</f>
        <v>240</v>
      </c>
      <c r="E900" s="7" t="str">
        <f ca="1" xml:space="preserve">
VLOOKUP(
  $D900,
  Name!$A:$B,
  2,
  FALSE
)
&amp; " " &amp;
IF($B900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Pedroso Martins</v>
      </c>
      <c r="F900" s="7">
        <v>2</v>
      </c>
      <c r="G900" s="7" t="str" cm="1">
        <f t="array" aca="1" ref="G900" ca="1">VLOOKUP(INDEX(States!$B:$B,RANDBETWEEN(2,COUNTA(States!$A:$A)),1),States!$B:$C,2,FALSE)</f>
        <v>PORTO</v>
      </c>
      <c r="H900" s="7" t="str">
        <f ca="1">VLOOKUP($D900,Name!$A:$C,3,FALSE)</f>
        <v>M</v>
      </c>
      <c r="I900" s="7" cm="1">
        <f t="array" aca="1" ref="I900" ca="1">INDEX('Marital status'!$A:$A,RANDBETWEEN(2,COUNTA('Marital status'!$A:$A)),1)</f>
        <v>2</v>
      </c>
      <c r="J900" s="7">
        <f t="shared" ca="1" si="142"/>
        <v>2</v>
      </c>
      <c r="K900" s="8">
        <f t="shared" ca="1" si="143"/>
        <v>18168</v>
      </c>
      <c r="L900" s="6">
        <f t="shared" ca="1" si="144"/>
        <v>4</v>
      </c>
      <c r="M900" s="7">
        <f ca="1" xml:space="preserve">
  IF(OR($N900 = 2, $N900 = 3, $N900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00" s="6">
        <f t="shared" ca="1" si="145"/>
        <v>6</v>
      </c>
      <c r="O900" s="7" t="str">
        <f ca="1">VLOOKUP($N900,Roles!$A:$B,2,FALSE)</f>
        <v>Intern</v>
      </c>
      <c r="P900" s="6" t="e">
        <f t="shared" ca="1" si="146"/>
        <v>#N/A</v>
      </c>
      <c r="Q900" s="8">
        <f ca="1" xml:space="preserve">
IF(
  OR(
    $N900=5,$N900=6,$N900=7,$N900=8,$N900=14
  ),
  36161,
  IF(
     (
      (TODAY() - $K900) / 365
     ) &lt; 19,
      TODAY(),
      RANDBETWEEN(36161,TODAY())
  )
)</f>
        <v>36161</v>
      </c>
      <c r="R900" s="6">
        <f ca="1">RANDBETWEEN(2,COUNTA('Recruitment source'!$A:$A))</f>
        <v>3</v>
      </c>
      <c r="S900" s="8" t="e">
        <f t="shared" ca="1" si="147"/>
        <v>#N/A</v>
      </c>
      <c r="T900" s="6" t="e">
        <f t="shared" ca="1" si="148"/>
        <v>#N/A</v>
      </c>
      <c r="U900" s="6">
        <f t="shared" ca="1" si="149"/>
        <v>4</v>
      </c>
      <c r="V900" s="1">
        <f ca="1" xml:space="preserve">
IF($N900 = 5 + N("Presidente"),
    27000,
    IF($N900 = 6 + N("Vice-presidente"),
        23000,
        IF(OR($N900 = 8, $N900= 13, $N900 = 12) + N("Secretária bilíngue ou coordenador ou especialista"),
            8000,
            IF($N900 = 7 + N("Diretor"),
                15000,
                IF($N900 = 14 + N("Gerente"),
                    12000,
                    IF($N900 = 9 + N("Estagiário"),
                        705,
                        IF($N900 = 10 + N("Trainee"),
                            805,
                            IF($N900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IF($L900 = 7,
  500,
  IF($L900 = 8,
    1000,
    IF($L900 = 9,
      1500,
      IF($L900 = 10,
        2000,
        0
      )
    )
  )
)
+
N("Adicional no salário por área")
+
IF($M900 = 14 + N("Tecnologia da Informação"),
  120,
  IF($M900 = 16 + N("Vendas"),
    110,
    IF($M900 = 15 + N("Jurídico"),
      100,
      IF(OR($M900 = 8, $M900 = 9, $M900 = 11) + N("Recursos humanos ou comercial ou comunicação e marketing"),
        80,
        0
      )
    )
  )
)
+
N("Adicionando pegadinha")
+
IF(AND($M900 = 16, $L900 = 9, $N900 = 11) + N("Se for de vendas, com mestrado, analista sênior"),
  IF($J900 = 5,
    100,
    0
  )
  +
  IF($H900 = "M",
    200,
    0
  ),
  0
)</f>
        <v>23000</v>
      </c>
    </row>
    <row r="901" spans="1:22" x14ac:dyDescent="0.2">
      <c r="A901" s="7" cm="1">
        <f t="array" aca="1" ref="A901" ca="1">INDEX(Companies!$A:$A,RANDBETWEEN(2,COUNTA(Companies!$A:$A)),1)</f>
        <v>2</v>
      </c>
      <c r="B901" s="5">
        <f t="shared" si="140"/>
        <v>900</v>
      </c>
      <c r="C901" s="6">
        <f t="shared" ca="1" si="141"/>
        <v>1</v>
      </c>
      <c r="D901" s="7">
        <f ca="1">IF($B901 = 1 + N("Presidente"),
    127,
    IF($B901 = 2 + N("Vice-Presidente"),
        72,
        IF($B901 = 3 + N("Secretária bilíngue"),
            13,
            RANDBETWEEN(5,COUNT(Name!$A:$A) + 1)
        )
    )
)</f>
        <v>269</v>
      </c>
      <c r="E901" s="7" t="str">
        <f ca="1" xml:space="preserve">
VLOOKUP(
  $D901,
  Name!$A:$B,
  2,
  FALSE
)
&amp; " " &amp;
IF($B901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Costatini de Oliveira</v>
      </c>
      <c r="F901" s="7">
        <v>2</v>
      </c>
      <c r="G901" s="7" t="str" cm="1">
        <f t="array" aca="1" ref="G901" ca="1">VLOOKUP(INDEX(States!$B:$B,RANDBETWEEN(2,COUNTA(States!$A:$A)),1),States!$B:$C,2,FALSE)</f>
        <v xml:space="preserve"> ÉVORA</v>
      </c>
      <c r="H901" s="7" t="str">
        <f ca="1">VLOOKUP($D901,Name!$A:$C,3,FALSE)</f>
        <v>F</v>
      </c>
      <c r="I901" s="7" cm="1">
        <f t="array" aca="1" ref="I901" ca="1">INDEX('Marital status'!$A:$A,RANDBETWEEN(2,COUNTA('Marital status'!$A:$A)),1)</f>
        <v>2</v>
      </c>
      <c r="J901" s="7">
        <f t="shared" ca="1" si="142"/>
        <v>2</v>
      </c>
      <c r="K901" s="8">
        <f t="shared" ca="1" si="143"/>
        <v>33870</v>
      </c>
      <c r="L901" s="6">
        <f t="shared" ca="1" si="144"/>
        <v>5</v>
      </c>
      <c r="M901" s="7">
        <f ca="1" xml:space="preserve">
  IF(OR($N901 = 2, $N901 = 3, $N901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01" s="6">
        <f t="shared" ca="1" si="145"/>
        <v>8</v>
      </c>
      <c r="O901" s="7" t="str">
        <f ca="1">VLOOKUP($N901,Roles!$A:$B,2,FALSE)</f>
        <v>Analyst</v>
      </c>
      <c r="P901" s="6">
        <f t="shared" ca="1" si="146"/>
        <v>3</v>
      </c>
      <c r="Q901" s="8">
        <f ca="1" xml:space="preserve">
IF(
  OR(
    $N901=5,$N901=6,$N901=7,$N901=8,$N901=14
  ),
  36161,
  IF(
     (
      (TODAY() - $K901) / 365
     ) &lt; 19,
      TODAY(),
      RANDBETWEEN(36161,TODAY())
  )
)</f>
        <v>36161</v>
      </c>
      <c r="R901" s="6">
        <f ca="1">RANDBETWEEN(2,COUNTA('Recruitment source'!$A:$A))</f>
        <v>2</v>
      </c>
      <c r="S901" s="8" t="e">
        <f t="shared" ca="1" si="147"/>
        <v>#N/A</v>
      </c>
      <c r="T901" s="6" t="e">
        <f t="shared" ca="1" si="148"/>
        <v>#N/A</v>
      </c>
      <c r="U901" s="6">
        <f t="shared" ca="1" si="149"/>
        <v>3</v>
      </c>
      <c r="V901" s="1">
        <f ca="1" xml:space="preserve">
IF($N901 = 5 + N("Presidente"),
    27000,
    IF($N901 = 6 + N("Vice-presidente"),
        23000,
        IF(OR($N901 = 8, $N901= 13, $N901 = 12) + N("Secretária bilíngue ou coordenador ou especialista"),
            8000,
            IF($N901 = 7 + N("Diretor"),
                15000,
                IF($N901 = 14 + N("Gerente"),
                    12000,
                    IF($N901 = 9 + N("Estagiário"),
                        705,
                        IF($N901 = 10 + N("Trainee"),
                            805,
                            IF($N901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IF($L901 = 7,
  500,
  IF($L901 = 8,
    1000,
    IF($L901 = 9,
      1500,
      IF($L901 = 10,
        2000,
        0
      )
    )
  )
)
+
N("Adicional no salário por área")
+
IF($M901 = 14 + N("Tecnologia da Informação"),
  120,
  IF($M901 = 16 + N("Vendas"),
    110,
    IF($M901 = 15 + N("Jurídico"),
      100,
      IF(OR($M901 = 8, $M901 = 9, $M901 = 11) + N("Recursos humanos ou comercial ou comunicação e marketing"),
        80,
        0
      )
    )
  )
)
+
N("Adicionando pegadinha")
+
IF(AND($M901 = 16, $L901 = 9, $N901 = 11) + N("Se for de vendas, com mestrado, analista sênior"),
  IF($J901 = 5,
    100,
    0
  )
  +
  IF($H901 = "M",
    200,
    0
  ),
  0
)</f>
        <v>8000</v>
      </c>
    </row>
    <row r="902" spans="1:22" x14ac:dyDescent="0.2">
      <c r="A902" s="7" cm="1">
        <f t="array" aca="1" ref="A902" ca="1">INDEX(Companies!$A:$A,RANDBETWEEN(2,COUNTA(Companies!$A:$A)),1)</f>
        <v>2</v>
      </c>
      <c r="B902" s="5">
        <f t="shared" si="140"/>
        <v>901</v>
      </c>
      <c r="C902" s="6">
        <f t="shared" ca="1" si="141"/>
        <v>1</v>
      </c>
      <c r="D902" s="7">
        <f ca="1">IF($B902 = 1 + N("Presidente"),
    127,
    IF($B902 = 2 + N("Vice-Presidente"),
        72,
        IF($B902 = 3 + N("Secretária bilíngue"),
            13,
            RANDBETWEEN(5,COUNT(Name!$A:$A) + 1)
        )
    )
)</f>
        <v>342</v>
      </c>
      <c r="E902" s="7" t="str">
        <f ca="1" xml:space="preserve">
VLOOKUP(
  $D902,
  Name!$A:$B,
  2,
  FALSE
)
&amp; " " &amp;
IF($B902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Martini Alvarenga</v>
      </c>
      <c r="F902" s="7">
        <v>2</v>
      </c>
      <c r="G902" s="7" t="str" cm="1">
        <f t="array" aca="1" ref="G902" ca="1">VLOOKUP(INDEX(States!$B:$B,RANDBETWEEN(2,COUNTA(States!$A:$A)),1),States!$B:$C,2,FALSE)</f>
        <v>braga</v>
      </c>
      <c r="H902" s="7" t="str">
        <f ca="1">VLOOKUP($D902,Name!$A:$C,3,FALSE)</f>
        <v>M</v>
      </c>
      <c r="I902" s="7" cm="1">
        <f t="array" aca="1" ref="I902" ca="1">INDEX('Marital status'!$A:$A,RANDBETWEEN(2,COUNTA('Marital status'!$A:$A)),1)</f>
        <v>5</v>
      </c>
      <c r="J902" s="7">
        <f t="shared" ca="1" si="142"/>
        <v>4</v>
      </c>
      <c r="K902" s="8">
        <f t="shared" ca="1" si="143"/>
        <v>35575</v>
      </c>
      <c r="L902" s="6">
        <f t="shared" ca="1" si="144"/>
        <v>4</v>
      </c>
      <c r="M902" s="7">
        <f ca="1" xml:space="preserve">
  IF(OR($N902 = 2, $N902 = 3, $N902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902" s="6">
        <f t="shared" ca="1" si="145"/>
        <v>7</v>
      </c>
      <c r="O902" s="7" t="str">
        <f ca="1">VLOOKUP($N902,Roles!$A:$B,2,FALSE)</f>
        <v>Trainee</v>
      </c>
      <c r="P902" s="6" t="e">
        <f t="shared" ca="1" si="146"/>
        <v>#N/A</v>
      </c>
      <c r="Q902" s="8">
        <f ca="1" xml:space="preserve">
IF(
  OR(
    $N902=5,$N902=6,$N902=7,$N902=8,$N902=14
  ),
  36161,
  IF(
     (
      (TODAY() - $K902) / 365
     ) &lt; 19,
      TODAY(),
      RANDBETWEEN(36161,TODAY())
  )
)</f>
        <v>36161</v>
      </c>
      <c r="R902" s="6">
        <f ca="1">RANDBETWEEN(2,COUNTA('Recruitment source'!$A:$A))</f>
        <v>7</v>
      </c>
      <c r="S902" s="8" t="e">
        <f t="shared" ca="1" si="147"/>
        <v>#N/A</v>
      </c>
      <c r="T902" s="6" t="e">
        <f t="shared" ca="1" si="148"/>
        <v>#N/A</v>
      </c>
      <c r="U902" s="6">
        <f t="shared" ca="1" si="149"/>
        <v>2</v>
      </c>
      <c r="V902" s="1">
        <f ca="1" xml:space="preserve">
IF($N902 = 5 + N("Presidente"),
    27000,
    IF($N902 = 6 + N("Vice-presidente"),
        23000,
        IF(OR($N902 = 8, $N902= 13, $N902 = 12) + N("Secretária bilíngue ou coordenador ou especialista"),
            8000,
            IF($N902 = 7 + N("Diretor"),
                15000,
                IF($N902 = 14 + N("Gerente"),
                    12000,
                    IF($N902 = 9 + N("Estagiário"),
                        705,
                        IF($N902 = 10 + N("Trainee"),
                            805,
                            IF($N902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IF($L902 = 7,
  500,
  IF($L902 = 8,
    1000,
    IF($L902 = 9,
      1500,
      IF($L902 = 10,
        2000,
        0
      )
    )
  )
)
+
N("Adicional no salário por área")
+
IF($M902 = 14 + N("Tecnologia da Informação"),
  120,
  IF($M902 = 16 + N("Vendas"),
    110,
    IF($M902 = 15 + N("Jurídico"),
      100,
      IF(OR($M902 = 8, $M902 = 9, $M902 = 11) + N("Recursos humanos ou comercial ou comunicação e marketing"),
        80,
        0
      )
    )
  )
)
+
N("Adicionando pegadinha")
+
IF(AND($M902 = 16, $L902 = 9, $N902 = 11) + N("Se for de vendas, com mestrado, analista sênior"),
  IF($J902 = 5,
    100,
    0
  )
  +
  IF($H902 = "M",
    200,
    0
  ),
  0
)</f>
        <v>15000</v>
      </c>
    </row>
    <row r="903" spans="1:22" x14ac:dyDescent="0.2">
      <c r="A903" s="7" cm="1">
        <f t="array" aca="1" ref="A903" ca="1">INDEX(Companies!$A:$A,RANDBETWEEN(2,COUNTA(Companies!$A:$A)),1)</f>
        <v>2</v>
      </c>
      <c r="B903" s="5">
        <f t="shared" si="140"/>
        <v>902</v>
      </c>
      <c r="C903" s="6">
        <f t="shared" ca="1" si="141"/>
        <v>1</v>
      </c>
      <c r="D903" s="7">
        <f ca="1">IF($B903 = 1 + N("Presidente"),
    127,
    IF($B903 = 2 + N("Vice-Presidente"),
        72,
        IF($B903 = 3 + N("Secretária bilíngue"),
            13,
            RANDBETWEEN(5,COUNT(Name!$A:$A) + 1)
        )
    )
)</f>
        <v>331</v>
      </c>
      <c r="E903" s="7" t="str">
        <f ca="1" xml:space="preserve">
VLOOKUP(
  $D903,
  Name!$A:$B,
  2,
  FALSE
)
&amp; " " &amp;
IF($B903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Aguiar Morato</v>
      </c>
      <c r="F903" s="7">
        <v>2</v>
      </c>
      <c r="G903" s="7" t="str" cm="1">
        <f t="array" aca="1" ref="G903" ca="1">VLOOKUP(INDEX(States!$B:$B,RANDBETWEEN(2,COUNTA(States!$A:$A)),1),States!$B:$C,2,FALSE)</f>
        <v>Viana do Castelo</v>
      </c>
      <c r="H903" s="7" t="str">
        <f ca="1">VLOOKUP($D903,Name!$A:$C,3,FALSE)</f>
        <v>M</v>
      </c>
      <c r="I903" s="7" cm="1">
        <f t="array" aca="1" ref="I903" ca="1">INDEX('Marital status'!$A:$A,RANDBETWEEN(2,COUNTA('Marital status'!$A:$A)),1)</f>
        <v>3</v>
      </c>
      <c r="J903" s="7">
        <f t="shared" ca="1" si="142"/>
        <v>3</v>
      </c>
      <c r="K903" s="8">
        <f t="shared" ca="1" si="143"/>
        <v>37365</v>
      </c>
      <c r="L903" s="6">
        <f t="shared" ca="1" si="144"/>
        <v>5</v>
      </c>
      <c r="M903" s="7">
        <f ca="1" xml:space="preserve">
  IF(OR($N903 = 2, $N903 = 3, $N903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03" s="6">
        <f t="shared" ca="1" si="145"/>
        <v>8</v>
      </c>
      <c r="O903" s="7" t="str">
        <f ca="1">VLOOKUP($N903,Roles!$A:$B,2,FALSE)</f>
        <v>Analyst</v>
      </c>
      <c r="P903" s="6">
        <f t="shared" ca="1" si="146"/>
        <v>4</v>
      </c>
      <c r="Q903" s="8">
        <f ca="1" xml:space="preserve">
IF(
  OR(
    $N903=5,$N903=6,$N903=7,$N903=8,$N903=14
  ),
  36161,
  IF(
     (
      (TODAY() - $K903) / 365
     ) &lt; 19,
      TODAY(),
      RANDBETWEEN(36161,TODAY())
  )
)</f>
        <v>36161</v>
      </c>
      <c r="R903" s="6">
        <f ca="1">RANDBETWEEN(2,COUNTA('Recruitment source'!$A:$A))</f>
        <v>3</v>
      </c>
      <c r="S903" s="8" t="e">
        <f t="shared" ca="1" si="147"/>
        <v>#N/A</v>
      </c>
      <c r="T903" s="6" t="e">
        <f t="shared" ca="1" si="148"/>
        <v>#N/A</v>
      </c>
      <c r="U903" s="6">
        <f t="shared" ca="1" si="149"/>
        <v>4</v>
      </c>
      <c r="V903" s="1">
        <f ca="1" xml:space="preserve">
IF($N903 = 5 + N("Presidente"),
    27000,
    IF($N903 = 6 + N("Vice-presidente"),
        23000,
        IF(OR($N903 = 8, $N903= 13, $N903 = 12) + N("Secretária bilíngue ou coordenador ou especialista"),
            8000,
            IF($N903 = 7 + N("Diretor"),
                15000,
                IF($N903 = 14 + N("Gerente"),
                    12000,
                    IF($N903 = 9 + N("Estagiário"),
                        705,
                        IF($N903 = 10 + N("Trainee"),
                            805,
                            IF($N903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IF($L903 = 7,
  500,
  IF($L903 = 8,
    1000,
    IF($L903 = 9,
      1500,
      IF($L903 = 10,
        2000,
        0
      )
    )
  )
)
+
N("Adicional no salário por área")
+
IF($M903 = 14 + N("Tecnologia da Informação"),
  120,
  IF($M903 = 16 + N("Vendas"),
    110,
    IF($M903 = 15 + N("Jurídico"),
      100,
      IF(OR($M903 = 8, $M903 = 9, $M903 = 11) + N("Recursos humanos ou comercial ou comunicação e marketing"),
        80,
        0
      )
    )
  )
)
+
N("Adicionando pegadinha")
+
IF(AND($M903 = 16, $L903 = 9, $N903 = 11) + N("Se for de vendas, com mestrado, analista sênior"),
  IF($J903 = 5,
    100,
    0
  )
  +
  IF($H903 = "M",
    200,
    0
  ),
  0
)</f>
        <v>8080</v>
      </c>
    </row>
    <row r="904" spans="1:22" x14ac:dyDescent="0.2">
      <c r="A904" s="7" cm="1">
        <f t="array" aca="1" ref="A904" ca="1">INDEX(Companies!$A:$A,RANDBETWEEN(2,COUNTA(Companies!$A:$A)),1)</f>
        <v>2</v>
      </c>
      <c r="B904" s="5">
        <f t="shared" si="140"/>
        <v>903</v>
      </c>
      <c r="C904" s="6">
        <f t="shared" ca="1" si="141"/>
        <v>1</v>
      </c>
      <c r="D904" s="7">
        <f ca="1">IF($B904 = 1 + N("Presidente"),
    127,
    IF($B904 = 2 + N("Vice-Presidente"),
        72,
        IF($B904 = 3 + N("Secretária bilíngue"),
            13,
            RANDBETWEEN(5,COUNT(Name!$A:$A) + 1)
        )
    )
)</f>
        <v>24</v>
      </c>
      <c r="E904" s="7" t="str">
        <f ca="1" xml:space="preserve">
VLOOKUP(
  $D904,
  Name!$A:$B,
  2,
  FALSE
)
&amp; " " &amp;
IF($B904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Reis Serra</v>
      </c>
      <c r="F904" s="7">
        <v>2</v>
      </c>
      <c r="G904" s="7" t="str" cm="1">
        <f t="array" aca="1" ref="G904" ca="1">VLOOKUP(INDEX(States!$B:$B,RANDBETWEEN(2,COUNTA(States!$A:$A)),1),States!$B:$C,2,FALSE)</f>
        <v>Brangança</v>
      </c>
      <c r="H904" s="7" t="str">
        <f ca="1">VLOOKUP($D904,Name!$A:$C,3,FALSE)</f>
        <v>F</v>
      </c>
      <c r="I904" s="7" cm="1">
        <f t="array" aca="1" ref="I904" ca="1">INDEX('Marital status'!$A:$A,RANDBETWEEN(2,COUNTA('Marital status'!$A:$A)),1)</f>
        <v>5</v>
      </c>
      <c r="J904" s="7">
        <f t="shared" ca="1" si="142"/>
        <v>2</v>
      </c>
      <c r="K904" s="8">
        <f t="shared" ca="1" si="143"/>
        <v>33270</v>
      </c>
      <c r="L904" s="6">
        <f t="shared" ca="1" si="144"/>
        <v>4</v>
      </c>
      <c r="M904" s="7">
        <f ca="1" xml:space="preserve">
  IF(OR($N904 = 2, $N904 = 3, $N904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04" s="6">
        <f t="shared" ca="1" si="145"/>
        <v>7</v>
      </c>
      <c r="O904" s="7" t="str">
        <f ca="1">VLOOKUP($N904,Roles!$A:$B,2,FALSE)</f>
        <v>Trainee</v>
      </c>
      <c r="P904" s="6" t="e">
        <f t="shared" ca="1" si="146"/>
        <v>#N/A</v>
      </c>
      <c r="Q904" s="8">
        <f ca="1" xml:space="preserve">
IF(
  OR(
    $N904=5,$N904=6,$N904=7,$N904=8,$N904=14
  ),
  36161,
  IF(
     (
      (TODAY() - $K904) / 365
     ) &lt; 19,
      TODAY(),
      RANDBETWEEN(36161,TODAY())
  )
)</f>
        <v>36161</v>
      </c>
      <c r="R904" s="6">
        <f ca="1">RANDBETWEEN(2,COUNTA('Recruitment source'!$A:$A))</f>
        <v>7</v>
      </c>
      <c r="S904" s="8" t="e">
        <f t="shared" ca="1" si="147"/>
        <v>#N/A</v>
      </c>
      <c r="T904" s="6" t="e">
        <f t="shared" ca="1" si="148"/>
        <v>#N/A</v>
      </c>
      <c r="U904" s="6">
        <f t="shared" ca="1" si="149"/>
        <v>5</v>
      </c>
      <c r="V904" s="1">
        <f ca="1" xml:space="preserve">
IF($N904 = 5 + N("Presidente"),
    27000,
    IF($N904 = 6 + N("Vice-presidente"),
        23000,
        IF(OR($N904 = 8, $N904= 13, $N904 = 12) + N("Secretária bilíngue ou coordenador ou especialista"),
            8000,
            IF($N904 = 7 + N("Diretor"),
                15000,
                IF($N904 = 14 + N("Gerente"),
                    12000,
                    IF($N904 = 9 + N("Estagiário"),
                        705,
                        IF($N904 = 10 + N("Trainee"),
                            805,
                            IF($N904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IF($L904 = 7,
  500,
  IF($L904 = 8,
    1000,
    IF($L904 = 9,
      1500,
      IF($L904 = 10,
        2000,
        0
      )
    )
  )
)
+
N("Adicional no salário por área")
+
IF($M904 = 14 + N("Tecnologia da Informação"),
  120,
  IF($M904 = 16 + N("Vendas"),
    110,
    IF($M904 = 15 + N("Jurídico"),
      100,
      IF(OR($M904 = 8, $M904 = 9, $M904 = 11) + N("Recursos humanos ou comercial ou comunicação e marketing"),
        80,
        0
      )
    )
  )
)
+
N("Adicionando pegadinha")
+
IF(AND($M904 = 16, $L904 = 9, $N904 = 11) + N("Se for de vendas, com mestrado, analista sênior"),
  IF($J904 = 5,
    100,
    0
  )
  +
  IF($H904 = "M",
    200,
    0
  ),
  0
)</f>
        <v>15000</v>
      </c>
    </row>
    <row r="905" spans="1:22" x14ac:dyDescent="0.2">
      <c r="A905" s="7" cm="1">
        <f t="array" aca="1" ref="A905" ca="1">INDEX(Companies!$A:$A,RANDBETWEEN(2,COUNTA(Companies!$A:$A)),1)</f>
        <v>2</v>
      </c>
      <c r="B905" s="5">
        <f t="shared" si="140"/>
        <v>904</v>
      </c>
      <c r="C905" s="6">
        <f t="shared" ca="1" si="141"/>
        <v>1</v>
      </c>
      <c r="D905" s="7">
        <f ca="1">IF($B905 = 1 + N("Presidente"),
    127,
    IF($B905 = 2 + N("Vice-Presidente"),
        72,
        IF($B905 = 3 + N("Secretária bilíngue"),
            13,
            RANDBETWEEN(5,COUNT(Name!$A:$A) + 1)
        )
    )
)</f>
        <v>101</v>
      </c>
      <c r="E905" s="7" t="str">
        <f ca="1" xml:space="preserve">
VLOOKUP(
  $D905,
  Name!$A:$B,
  2,
  FALSE
)
&amp; " " &amp;
IF($B905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Cunha Rangel</v>
      </c>
      <c r="F905" s="7">
        <v>2</v>
      </c>
      <c r="G905" s="7" t="str" cm="1">
        <f t="array" aca="1" ref="G905" ca="1">VLOOKUP(INDEX(States!$B:$B,RANDBETWEEN(2,COUNTA(States!$A:$A)),1),States!$B:$C,2,FALSE)</f>
        <v>PORTO</v>
      </c>
      <c r="H905" s="7" t="str">
        <f ca="1">VLOOKUP($D905,Name!$A:$C,3,FALSE)</f>
        <v>M</v>
      </c>
      <c r="I905" s="7" cm="1">
        <f t="array" aca="1" ref="I905" ca="1">INDEX('Marital status'!$A:$A,RANDBETWEEN(2,COUNTA('Marital status'!$A:$A)),1)</f>
        <v>3</v>
      </c>
      <c r="J905" s="7">
        <f t="shared" ca="1" si="142"/>
        <v>2</v>
      </c>
      <c r="K905" s="8">
        <f t="shared" ca="1" si="143"/>
        <v>36470</v>
      </c>
      <c r="L905" s="6">
        <f t="shared" ca="1" si="144"/>
        <v>5</v>
      </c>
      <c r="M905" s="7">
        <f ca="1" xml:space="preserve">
  IF(OR($N905 = 2, $N905 = 3, $N905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905" s="6">
        <f t="shared" ca="1" si="145"/>
        <v>8</v>
      </c>
      <c r="O905" s="7" t="str">
        <f ca="1">VLOOKUP($N905,Roles!$A:$B,2,FALSE)</f>
        <v>Analyst</v>
      </c>
      <c r="P905" s="6">
        <f t="shared" ca="1" si="146"/>
        <v>3</v>
      </c>
      <c r="Q905" s="8">
        <f ca="1" xml:space="preserve">
IF(
  OR(
    $N905=5,$N905=6,$N905=7,$N905=8,$N905=14
  ),
  36161,
  IF(
     (
      (TODAY() - $K905) / 365
     ) &lt; 19,
      TODAY(),
      RANDBETWEEN(36161,TODAY())
  )
)</f>
        <v>36161</v>
      </c>
      <c r="R905" s="6">
        <f ca="1">RANDBETWEEN(2,COUNTA('Recruitment source'!$A:$A))</f>
        <v>6</v>
      </c>
      <c r="S905" s="8" t="e">
        <f t="shared" ca="1" si="147"/>
        <v>#N/A</v>
      </c>
      <c r="T905" s="6" t="e">
        <f t="shared" ca="1" si="148"/>
        <v>#N/A</v>
      </c>
      <c r="U905" s="6">
        <f t="shared" ca="1" si="149"/>
        <v>3</v>
      </c>
      <c r="V905" s="1">
        <f ca="1" xml:space="preserve">
IF($N905 = 5 + N("Presidente"),
    27000,
    IF($N905 = 6 + N("Vice-presidente"),
        23000,
        IF(OR($N905 = 8, $N905= 13, $N905 = 12) + N("Secretária bilíngue ou coordenador ou especialista"),
            8000,
            IF($N905 = 7 + N("Diretor"),
                15000,
                IF($N905 = 14 + N("Gerente"),
                    12000,
                    IF($N905 = 9 + N("Estagiário"),
                        705,
                        IF($N905 = 10 + N("Trainee"),
                            805,
                            IF($N905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IF($L905 = 7,
  500,
  IF($L905 = 8,
    1000,
    IF($L905 = 9,
      1500,
      IF($L905 = 10,
        2000,
        0
      )
    )
  )
)
+
N("Adicional no salário por área")
+
IF($M905 = 14 + N("Tecnologia da Informação"),
  120,
  IF($M905 = 16 + N("Vendas"),
    110,
    IF($M905 = 15 + N("Jurídico"),
      100,
      IF(OR($M905 = 8, $M905 = 9, $M905 = 11) + N("Recursos humanos ou comercial ou comunicação e marketing"),
        80,
        0
      )
    )
  )
)
+
N("Adicionando pegadinha")
+
IF(AND($M905 = 16, $L905 = 9, $N905 = 11) + N("Se for de vendas, com mestrado, analista sênior"),
  IF($J905 = 5,
    100,
    0
  )
  +
  IF($H905 = "M",
    200,
    0
  ),
  0
)</f>
        <v>8080</v>
      </c>
    </row>
    <row r="906" spans="1:22" x14ac:dyDescent="0.2">
      <c r="A906" s="7" cm="1">
        <f t="array" aca="1" ref="A906" ca="1">INDEX(Companies!$A:$A,RANDBETWEEN(2,COUNTA(Companies!$A:$A)),1)</f>
        <v>2</v>
      </c>
      <c r="B906" s="5">
        <f t="shared" si="140"/>
        <v>905</v>
      </c>
      <c r="C906" s="6">
        <f t="shared" ca="1" si="141"/>
        <v>1</v>
      </c>
      <c r="D906" s="7">
        <f ca="1">IF($B906 = 1 + N("Presidente"),
    127,
    IF($B906 = 2 + N("Vice-Presidente"),
        72,
        IF($B906 = 3 + N("Secretária bilíngue"),
            13,
            RANDBETWEEN(5,COUNT(Name!$A:$A) + 1)
        )
    )
)</f>
        <v>225</v>
      </c>
      <c r="E906" s="7" t="str">
        <f ca="1" xml:space="preserve">
VLOOKUP(
  $D906,
  Name!$A:$B,
  2,
  FALSE
)
&amp; " " &amp;
IF($B906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Holanda Abranches</v>
      </c>
      <c r="F906" s="7">
        <v>2</v>
      </c>
      <c r="G906" s="7" t="str" cm="1">
        <f t="array" aca="1" ref="G906" ca="1">VLOOKUP(INDEX(States!$B:$B,RANDBETWEEN(2,COUNTA(States!$A:$A)),1),States!$B:$C,2,FALSE)</f>
        <v>AveirO</v>
      </c>
      <c r="H906" s="7" t="str">
        <f ca="1">VLOOKUP($D906,Name!$A:$C,3,FALSE)</f>
        <v>M</v>
      </c>
      <c r="I906" s="7" cm="1">
        <f t="array" aca="1" ref="I906" ca="1">INDEX('Marital status'!$A:$A,RANDBETWEEN(2,COUNTA('Marital status'!$A:$A)),1)</f>
        <v>3</v>
      </c>
      <c r="J906" s="7">
        <f t="shared" ca="1" si="142"/>
        <v>2</v>
      </c>
      <c r="K906" s="8">
        <f t="shared" ca="1" si="143"/>
        <v>35567</v>
      </c>
      <c r="L906" s="6">
        <f t="shared" ca="1" si="144"/>
        <v>4</v>
      </c>
      <c r="M906" s="7">
        <f ca="1" xml:space="preserve">
  IF(OR($N906 = 2, $N906 = 3, $N906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906" s="6">
        <f t="shared" ca="1" si="145"/>
        <v>7</v>
      </c>
      <c r="O906" s="7" t="str">
        <f ca="1">VLOOKUP($N906,Roles!$A:$B,2,FALSE)</f>
        <v>Trainee</v>
      </c>
      <c r="P906" s="6" t="e">
        <f t="shared" ca="1" si="146"/>
        <v>#N/A</v>
      </c>
      <c r="Q906" s="8">
        <f ca="1" xml:space="preserve">
IF(
  OR(
    $N906=5,$N906=6,$N906=7,$N906=8,$N906=14
  ),
  36161,
  IF(
     (
      (TODAY() - $K906) / 365
     ) &lt; 19,
      TODAY(),
      RANDBETWEEN(36161,TODAY())
  )
)</f>
        <v>36161</v>
      </c>
      <c r="R906" s="6">
        <f ca="1">RANDBETWEEN(2,COUNTA('Recruitment source'!$A:$A))</f>
        <v>9</v>
      </c>
      <c r="S906" s="8" t="e">
        <f t="shared" ca="1" si="147"/>
        <v>#N/A</v>
      </c>
      <c r="T906" s="6" t="e">
        <f t="shared" ca="1" si="148"/>
        <v>#N/A</v>
      </c>
      <c r="U906" s="6">
        <f t="shared" ca="1" si="149"/>
        <v>4</v>
      </c>
      <c r="V906" s="1">
        <f ca="1" xml:space="preserve">
IF($N906 = 5 + N("Presidente"),
    27000,
    IF($N906 = 6 + N("Vice-presidente"),
        23000,
        IF(OR($N906 = 8, $N906= 13, $N906 = 12) + N("Secretária bilíngue ou coordenador ou especialista"),
            8000,
            IF($N906 = 7 + N("Diretor"),
                15000,
                IF($N906 = 14 + N("Gerente"),
                    12000,
                    IF($N906 = 9 + N("Estagiário"),
                        705,
                        IF($N906 = 10 + N("Trainee"),
                            805,
                            IF($N906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IF($L906 = 7,
  500,
  IF($L906 = 8,
    1000,
    IF($L906 = 9,
      1500,
      IF($L906 = 10,
        2000,
        0
      )
    )
  )
)
+
N("Adicional no salário por área")
+
IF($M906 = 14 + N("Tecnologia da Informação"),
  120,
  IF($M906 = 16 + N("Vendas"),
    110,
    IF($M906 = 15 + N("Jurídico"),
      100,
      IF(OR($M906 = 8, $M906 = 9, $M906 = 11) + N("Recursos humanos ou comercial ou comunicação e marketing"),
        80,
        0
      )
    )
  )
)
+
N("Adicionando pegadinha")
+
IF(AND($M906 = 16, $L906 = 9, $N906 = 11) + N("Se for de vendas, com mestrado, analista sênior"),
  IF($J906 = 5,
    100,
    0
  )
  +
  IF($H906 = "M",
    200,
    0
  ),
  0
)</f>
        <v>15000</v>
      </c>
    </row>
    <row r="907" spans="1:22" x14ac:dyDescent="0.2">
      <c r="A907" s="7" cm="1">
        <f t="array" aca="1" ref="A907" ca="1">INDEX(Companies!$A:$A,RANDBETWEEN(2,COUNTA(Companies!$A:$A)),1)</f>
        <v>2</v>
      </c>
      <c r="B907" s="5">
        <f t="shared" si="140"/>
        <v>906</v>
      </c>
      <c r="C907" s="6">
        <f t="shared" ca="1" si="141"/>
        <v>1</v>
      </c>
      <c r="D907" s="7">
        <f ca="1">IF($B907 = 1 + N("Presidente"),
    127,
    IF($B907 = 2 + N("Vice-Presidente"),
        72,
        IF($B907 = 3 + N("Secretária bilíngue"),
            13,
            RANDBETWEEN(5,COUNT(Name!$A:$A) + 1)
        )
    )
)</f>
        <v>210</v>
      </c>
      <c r="E907" s="7" t="str">
        <f ca="1" xml:space="preserve">
VLOOKUP(
  $D907,
  Name!$A:$B,
  2,
  FALSE
)
&amp; " " &amp;
IF($B907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Badu Pimentel</v>
      </c>
      <c r="F907" s="7">
        <v>2</v>
      </c>
      <c r="G907" s="7" t="str" cm="1">
        <f t="array" aca="1" ref="G907" ca="1">VLOOKUP(INDEX(States!$B:$B,RANDBETWEEN(2,COUNTA(States!$A:$A)),1),States!$B:$C,2,FALSE)</f>
        <v>Santarém</v>
      </c>
      <c r="H907" s="7" t="str">
        <f ca="1">VLOOKUP($D907,Name!$A:$C,3,FALSE)</f>
        <v>M</v>
      </c>
      <c r="I907" s="7" cm="1">
        <f t="array" aca="1" ref="I907" ca="1">INDEX('Marital status'!$A:$A,RANDBETWEEN(2,COUNTA('Marital status'!$A:$A)),1)</f>
        <v>6</v>
      </c>
      <c r="J907" s="7">
        <f t="shared" ca="1" si="142"/>
        <v>2</v>
      </c>
      <c r="K907" s="8">
        <f t="shared" ca="1" si="143"/>
        <v>36995</v>
      </c>
      <c r="L907" s="6">
        <f t="shared" ca="1" si="144"/>
        <v>5</v>
      </c>
      <c r="M907" s="7">
        <f ca="1" xml:space="preserve">
  IF(OR($N907 = 2, $N907 = 3, $N907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07" s="6">
        <f t="shared" ca="1" si="145"/>
        <v>8</v>
      </c>
      <c r="O907" s="7" t="str">
        <f ca="1">VLOOKUP($N907,Roles!$A:$B,2,FALSE)</f>
        <v>Analyst</v>
      </c>
      <c r="P907" s="6">
        <f t="shared" ca="1" si="146"/>
        <v>2</v>
      </c>
      <c r="Q907" s="8">
        <f ca="1" xml:space="preserve">
IF(
  OR(
    $N907=5,$N907=6,$N907=7,$N907=8,$N907=14
  ),
  36161,
  IF(
     (
      (TODAY() - $K907) / 365
     ) &lt; 19,
      TODAY(),
      RANDBETWEEN(36161,TODAY())
  )
)</f>
        <v>36161</v>
      </c>
      <c r="R907" s="6">
        <f ca="1">RANDBETWEEN(2,COUNTA('Recruitment source'!$A:$A))</f>
        <v>9</v>
      </c>
      <c r="S907" s="8" t="e">
        <f t="shared" ca="1" si="147"/>
        <v>#N/A</v>
      </c>
      <c r="T907" s="6" t="e">
        <f t="shared" ca="1" si="148"/>
        <v>#N/A</v>
      </c>
      <c r="U907" s="6">
        <f t="shared" ca="1" si="149"/>
        <v>2</v>
      </c>
      <c r="V907" s="1">
        <f ca="1" xml:space="preserve">
IF($N907 = 5 + N("Presidente"),
    27000,
    IF($N907 = 6 + N("Vice-presidente"),
        23000,
        IF(OR($N907 = 8, $N907= 13, $N907 = 12) + N("Secretária bilíngue ou coordenador ou especialista"),
            8000,
            IF($N907 = 7 + N("Diretor"),
                15000,
                IF($N907 = 14 + N("Gerente"),
                    12000,
                    IF($N907 = 9 + N("Estagiário"),
                        705,
                        IF($N907 = 10 + N("Trainee"),
                            805,
                            IF($N907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IF($L907 = 7,
  500,
  IF($L907 = 8,
    1000,
    IF($L907 = 9,
      1500,
      IF($L907 = 10,
        2000,
        0
      )
    )
  )
)
+
N("Adicional no salário por área")
+
IF($M907 = 14 + N("Tecnologia da Informação"),
  120,
  IF($M907 = 16 + N("Vendas"),
    110,
    IF($M907 = 15 + N("Jurídico"),
      100,
      IF(OR($M907 = 8, $M907 = 9, $M907 = 11) + N("Recursos humanos ou comercial ou comunicação e marketing"),
        80,
        0
      )
    )
  )
)
+
N("Adicionando pegadinha")
+
IF(AND($M907 = 16, $L907 = 9, $N907 = 11) + N("Se for de vendas, com mestrado, analista sênior"),
  IF($J907 = 5,
    100,
    0
  )
  +
  IF($H907 = "M",
    200,
    0
  ),
  0
)</f>
        <v>8000</v>
      </c>
    </row>
    <row r="908" spans="1:22" x14ac:dyDescent="0.2">
      <c r="A908" s="7" cm="1">
        <f t="array" aca="1" ref="A908" ca="1">INDEX(Companies!$A:$A,RANDBETWEEN(2,COUNTA(Companies!$A:$A)),1)</f>
        <v>2</v>
      </c>
      <c r="B908" s="5">
        <f t="shared" si="140"/>
        <v>907</v>
      </c>
      <c r="C908" s="6">
        <f t="shared" ca="1" si="141"/>
        <v>1</v>
      </c>
      <c r="D908" s="7">
        <f ca="1">IF($B908 = 1 + N("Presidente"),
    127,
    IF($B908 = 2 + N("Vice-Presidente"),
        72,
        IF($B908 = 3 + N("Secretária bilíngue"),
            13,
            RANDBETWEEN(5,COUNT(Name!$A:$A) + 1)
        )
    )
)</f>
        <v>350</v>
      </c>
      <c r="E908" s="7" t="str">
        <f ca="1" xml:space="preserve">
VLOOKUP(
  $D908,
  Name!$A:$B,
  2,
  FALSE
)
&amp; " " &amp;
IF($B908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Bermudes Camões</v>
      </c>
      <c r="F908" s="7">
        <v>2</v>
      </c>
      <c r="G908" s="7" t="str" cm="1">
        <f t="array" aca="1" ref="G908" ca="1">VLOOKUP(INDEX(States!$B:$B,RANDBETWEEN(2,COUNTA(States!$A:$A)),1),States!$B:$C,2,FALSE)</f>
        <v>braga</v>
      </c>
      <c r="H908" s="7" t="str">
        <f ca="1">VLOOKUP($D908,Name!$A:$C,3,FALSE)</f>
        <v>F</v>
      </c>
      <c r="I908" s="7" cm="1">
        <f t="array" aca="1" ref="I908" ca="1">INDEX('Marital status'!$A:$A,RANDBETWEEN(2,COUNTA('Marital status'!$A:$A)),1)</f>
        <v>6</v>
      </c>
      <c r="J908" s="7">
        <f t="shared" ca="1" si="142"/>
        <v>2</v>
      </c>
      <c r="K908" s="8">
        <f t="shared" ca="1" si="143"/>
        <v>30237</v>
      </c>
      <c r="L908" s="6">
        <f t="shared" ca="1" si="144"/>
        <v>4</v>
      </c>
      <c r="M908" s="7">
        <f ca="1" xml:space="preserve">
  IF(OR($N908 = 2, $N908 = 3, $N908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08" s="6">
        <f t="shared" ca="1" si="145"/>
        <v>7</v>
      </c>
      <c r="O908" s="7" t="str">
        <f ca="1">VLOOKUP($N908,Roles!$A:$B,2,FALSE)</f>
        <v>Trainee</v>
      </c>
      <c r="P908" s="6" t="e">
        <f t="shared" ca="1" si="146"/>
        <v>#N/A</v>
      </c>
      <c r="Q908" s="8">
        <f ca="1" xml:space="preserve">
IF(
  OR(
    $N908=5,$N908=6,$N908=7,$N908=8,$N908=14
  ),
  36161,
  IF(
     (
      (TODAY() - $K908) / 365
     ) &lt; 19,
      TODAY(),
      RANDBETWEEN(36161,TODAY())
  )
)</f>
        <v>36161</v>
      </c>
      <c r="R908" s="6">
        <f ca="1">RANDBETWEEN(2,COUNTA('Recruitment source'!$A:$A))</f>
        <v>2</v>
      </c>
      <c r="S908" s="8" t="e">
        <f t="shared" ca="1" si="147"/>
        <v>#N/A</v>
      </c>
      <c r="T908" s="6" t="e">
        <f t="shared" ca="1" si="148"/>
        <v>#N/A</v>
      </c>
      <c r="U908" s="6">
        <f t="shared" ca="1" si="149"/>
        <v>5</v>
      </c>
      <c r="V908" s="1">
        <f ca="1" xml:space="preserve">
IF($N908 = 5 + N("Presidente"),
    27000,
    IF($N908 = 6 + N("Vice-presidente"),
        23000,
        IF(OR($N908 = 8, $N908= 13, $N908 = 12) + N("Secretária bilíngue ou coordenador ou especialista"),
            8000,
            IF($N908 = 7 + N("Diretor"),
                15000,
                IF($N908 = 14 + N("Gerente"),
                    12000,
                    IF($N908 = 9 + N("Estagiário"),
                        705,
                        IF($N908 = 10 + N("Trainee"),
                            805,
                            IF($N908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IF($L908 = 7,
  500,
  IF($L908 = 8,
    1000,
    IF($L908 = 9,
      1500,
      IF($L908 = 10,
        2000,
        0
      )
    )
  )
)
+
N("Adicional no salário por área")
+
IF($M908 = 14 + N("Tecnologia da Informação"),
  120,
  IF($M908 = 16 + N("Vendas"),
    110,
    IF($M908 = 15 + N("Jurídico"),
      100,
      IF(OR($M908 = 8, $M908 = 9, $M908 = 11) + N("Recursos humanos ou comercial ou comunicação e marketing"),
        80,
        0
      )
    )
  )
)
+
N("Adicionando pegadinha")
+
IF(AND($M908 = 16, $L908 = 9, $N908 = 11) + N("Se for de vendas, com mestrado, analista sênior"),
  IF($J908 = 5,
    100,
    0
  )
  +
  IF($H908 = "M",
    200,
    0
  ),
  0
)</f>
        <v>15000</v>
      </c>
    </row>
    <row r="909" spans="1:22" x14ac:dyDescent="0.2">
      <c r="A909" s="7" cm="1">
        <f t="array" aca="1" ref="A909" ca="1">INDEX(Companies!$A:$A,RANDBETWEEN(2,COUNTA(Companies!$A:$A)),1)</f>
        <v>2</v>
      </c>
      <c r="B909" s="5">
        <f t="shared" si="140"/>
        <v>908</v>
      </c>
      <c r="C909" s="6">
        <f t="shared" ca="1" si="141"/>
        <v>1</v>
      </c>
      <c r="D909" s="7">
        <f ca="1">IF($B909 = 1 + N("Presidente"),
    127,
    IF($B909 = 2 + N("Vice-Presidente"),
        72,
        IF($B909 = 3 + N("Secretária bilíngue"),
            13,
            RANDBETWEEN(5,COUNT(Name!$A:$A) + 1)
        )
    )
)</f>
        <v>340</v>
      </c>
      <c r="E909" s="7" t="str">
        <f ca="1" xml:space="preserve">
VLOOKUP(
  $D909,
  Name!$A:$B,
  2,
  FALSE
)
&amp; " " &amp;
IF($B909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Caminha Botelho</v>
      </c>
      <c r="F909" s="7">
        <v>2</v>
      </c>
      <c r="G909" s="7" t="str" cm="1">
        <f t="array" aca="1" ref="G909" ca="1">VLOOKUP(INDEX(States!$B:$B,RANDBETWEEN(2,COUNTA(States!$A:$A)),1),States!$B:$C,2,FALSE)</f>
        <v>Vila Real</v>
      </c>
      <c r="H909" s="7" t="str">
        <f ca="1">VLOOKUP($D909,Name!$A:$C,3,FALSE)</f>
        <v>F</v>
      </c>
      <c r="I909" s="7" cm="1">
        <f t="array" aca="1" ref="I909" ca="1">INDEX('Marital status'!$A:$A,RANDBETWEEN(2,COUNTA('Marital status'!$A:$A)),1)</f>
        <v>6</v>
      </c>
      <c r="J909" s="7">
        <f t="shared" ca="1" si="142"/>
        <v>2</v>
      </c>
      <c r="K909" s="8">
        <f t="shared" ca="1" si="143"/>
        <v>34048</v>
      </c>
      <c r="L909" s="6">
        <f t="shared" ca="1" si="144"/>
        <v>5</v>
      </c>
      <c r="M909" s="7">
        <f ca="1" xml:space="preserve">
  IF(OR($N909 = 2, $N909 = 3, $N909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09" s="6">
        <f t="shared" ca="1" si="145"/>
        <v>8</v>
      </c>
      <c r="O909" s="7" t="str">
        <f ca="1">VLOOKUP($N909,Roles!$A:$B,2,FALSE)</f>
        <v>Analyst</v>
      </c>
      <c r="P909" s="6">
        <f t="shared" ca="1" si="146"/>
        <v>4</v>
      </c>
      <c r="Q909" s="8">
        <f ca="1" xml:space="preserve">
IF(
  OR(
    $N909=5,$N909=6,$N909=7,$N909=8,$N909=14
  ),
  36161,
  IF(
     (
      (TODAY() - $K909) / 365
     ) &lt; 19,
      TODAY(),
      RANDBETWEEN(36161,TODAY())
  )
)</f>
        <v>36161</v>
      </c>
      <c r="R909" s="6">
        <f ca="1">RANDBETWEEN(2,COUNTA('Recruitment source'!$A:$A))</f>
        <v>12</v>
      </c>
      <c r="S909" s="8" t="e">
        <f t="shared" ca="1" si="147"/>
        <v>#N/A</v>
      </c>
      <c r="T909" s="6" t="e">
        <f t="shared" ca="1" si="148"/>
        <v>#N/A</v>
      </c>
      <c r="U909" s="6">
        <f t="shared" ca="1" si="149"/>
        <v>5</v>
      </c>
      <c r="V909" s="1">
        <f ca="1" xml:space="preserve">
IF($N909 = 5 + N("Presidente"),
    27000,
    IF($N909 = 6 + N("Vice-presidente"),
        23000,
        IF(OR($N909 = 8, $N909= 13, $N909 = 12) + N("Secretária bilíngue ou coordenador ou especialista"),
            8000,
            IF($N909 = 7 + N("Diretor"),
                15000,
                IF($N909 = 14 + N("Gerente"),
                    12000,
                    IF($N909 = 9 + N("Estagiário"),
                        705,
                        IF($N909 = 10 + N("Trainee"),
                            805,
                            IF($N909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IF($L909 = 7,
  500,
  IF($L909 = 8,
    1000,
    IF($L909 = 9,
      1500,
      IF($L909 = 10,
        2000,
        0
      )
    )
  )
)
+
N("Adicional no salário por área")
+
IF($M909 = 14 + N("Tecnologia da Informação"),
  120,
  IF($M909 = 16 + N("Vendas"),
    110,
    IF($M909 = 15 + N("Jurídico"),
      100,
      IF(OR($M909 = 8, $M909 = 9, $M909 = 11) + N("Recursos humanos ou comercial ou comunicação e marketing"),
        80,
        0
      )
    )
  )
)
+
N("Adicionando pegadinha")
+
IF(AND($M909 = 16, $L909 = 9, $N909 = 11) + N("Se for de vendas, com mestrado, analista sênior"),
  IF($J909 = 5,
    100,
    0
  )
  +
  IF($H909 = "M",
    200,
    0
  ),
  0
)</f>
        <v>8000</v>
      </c>
    </row>
    <row r="910" spans="1:22" x14ac:dyDescent="0.2">
      <c r="A910" s="7" cm="1">
        <f t="array" aca="1" ref="A910" ca="1">INDEX(Companies!$A:$A,RANDBETWEEN(2,COUNTA(Companies!$A:$A)),1)</f>
        <v>2</v>
      </c>
      <c r="B910" s="5">
        <f t="shared" si="140"/>
        <v>909</v>
      </c>
      <c r="C910" s="6">
        <f t="shared" ca="1" si="141"/>
        <v>1</v>
      </c>
      <c r="D910" s="7">
        <f ca="1">IF($B910 = 1 + N("Presidente"),
    127,
    IF($B910 = 2 + N("Vice-Presidente"),
        72,
        IF($B910 = 3 + N("Secretária bilíngue"),
            13,
            RANDBETWEEN(5,COUNT(Name!$A:$A) + 1)
        )
    )
)</f>
        <v>288</v>
      </c>
      <c r="E910" s="7" t="str">
        <f ca="1" xml:space="preserve">
VLOOKUP(
  $D910,
  Name!$A:$B,
  2,
  FALSE
)
&amp; " " &amp;
IF($B910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Bispo Cunha</v>
      </c>
      <c r="F910" s="7">
        <v>2</v>
      </c>
      <c r="G910" s="7" t="str" cm="1">
        <f t="array" aca="1" ref="G910" ca="1">VLOOKUP(INDEX(States!$B:$B,RANDBETWEEN(2,COUNTA(States!$A:$A)),1),States!$B:$C,2,FALSE)</f>
        <v>PORTO</v>
      </c>
      <c r="H910" s="7" t="str">
        <f ca="1">VLOOKUP($D910,Name!$A:$C,3,FALSE)</f>
        <v>M</v>
      </c>
      <c r="I910" s="7" cm="1">
        <f t="array" aca="1" ref="I910" ca="1">INDEX('Marital status'!$A:$A,RANDBETWEEN(2,COUNTA('Marital status'!$A:$A)),1)</f>
        <v>5</v>
      </c>
      <c r="J910" s="7">
        <f t="shared" ca="1" si="142"/>
        <v>3</v>
      </c>
      <c r="K910" s="8">
        <f t="shared" ca="1" si="143"/>
        <v>32153</v>
      </c>
      <c r="L910" s="6">
        <f t="shared" ca="1" si="144"/>
        <v>4</v>
      </c>
      <c r="M910" s="7">
        <f ca="1" xml:space="preserve">
  IF(OR($N910 = 2, $N910 = 3, $N910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910" s="6">
        <f t="shared" ca="1" si="145"/>
        <v>7</v>
      </c>
      <c r="O910" s="7" t="str">
        <f ca="1">VLOOKUP($N910,Roles!$A:$B,2,FALSE)</f>
        <v>Trainee</v>
      </c>
      <c r="P910" s="6" t="e">
        <f t="shared" ca="1" si="146"/>
        <v>#N/A</v>
      </c>
      <c r="Q910" s="8">
        <f ca="1" xml:space="preserve">
IF(
  OR(
    $N910=5,$N910=6,$N910=7,$N910=8,$N910=14
  ),
  36161,
  IF(
     (
      (TODAY() - $K910) / 365
     ) &lt; 19,
      TODAY(),
      RANDBETWEEN(36161,TODAY())
  )
)</f>
        <v>36161</v>
      </c>
      <c r="R910" s="6">
        <f ca="1">RANDBETWEEN(2,COUNTA('Recruitment source'!$A:$A))</f>
        <v>3</v>
      </c>
      <c r="S910" s="8" t="e">
        <f t="shared" ca="1" si="147"/>
        <v>#N/A</v>
      </c>
      <c r="T910" s="6" t="e">
        <f t="shared" ca="1" si="148"/>
        <v>#N/A</v>
      </c>
      <c r="U910" s="6">
        <f t="shared" ca="1" si="149"/>
        <v>4</v>
      </c>
      <c r="V910" s="1">
        <f ca="1" xml:space="preserve">
IF($N910 = 5 + N("Presidente"),
    27000,
    IF($N910 = 6 + N("Vice-presidente"),
        23000,
        IF(OR($N910 = 8, $N910= 13, $N910 = 12) + N("Secretária bilíngue ou coordenador ou especialista"),
            8000,
            IF($N910 = 7 + N("Diretor"),
                15000,
                IF($N910 = 14 + N("Gerente"),
                    12000,
                    IF($N910 = 9 + N("Estagiário"),
                        705,
                        IF($N910 = 10 + N("Trainee"),
                            805,
                            IF($N910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IF($L910 = 7,
  500,
  IF($L910 = 8,
    1000,
    IF($L910 = 9,
      1500,
      IF($L910 = 10,
        2000,
        0
      )
    )
  )
)
+
N("Adicional no salário por área")
+
IF($M910 = 14 + N("Tecnologia da Informação"),
  120,
  IF($M910 = 16 + N("Vendas"),
    110,
    IF($M910 = 15 + N("Jurídico"),
      100,
      IF(OR($M910 = 8, $M910 = 9, $M910 = 11) + N("Recursos humanos ou comercial ou comunicação e marketing"),
        80,
        0
      )
    )
  )
)
+
N("Adicionando pegadinha")
+
IF(AND($M910 = 16, $L910 = 9, $N910 = 11) + N("Se for de vendas, com mestrado, analista sênior"),
  IF($J910 = 5,
    100,
    0
  )
  +
  IF($H910 = "M",
    200,
    0
  ),
  0
)</f>
        <v>15000</v>
      </c>
    </row>
    <row r="911" spans="1:22" x14ac:dyDescent="0.2">
      <c r="A911" s="7" cm="1">
        <f t="array" aca="1" ref="A911" ca="1">INDEX(Companies!$A:$A,RANDBETWEEN(2,COUNTA(Companies!$A:$A)),1)</f>
        <v>2</v>
      </c>
      <c r="B911" s="5">
        <f t="shared" si="140"/>
        <v>910</v>
      </c>
      <c r="C911" s="6">
        <f t="shared" ca="1" si="141"/>
        <v>1</v>
      </c>
      <c r="D911" s="7">
        <f ca="1">IF($B911 = 1 + N("Presidente"),
    127,
    IF($B911 = 2 + N("Vice-Presidente"),
        72,
        IF($B911 = 3 + N("Secretária bilíngue"),
            13,
            RANDBETWEEN(5,COUNT(Name!$A:$A) + 1)
        )
    )
)</f>
        <v>263</v>
      </c>
      <c r="E911" s="7" t="str">
        <f ca="1" xml:space="preserve">
VLOOKUP(
  $D911,
  Name!$A:$B,
  2,
  FALSE
)
&amp; " " &amp;
IF($B911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Auth Bicalho</v>
      </c>
      <c r="F911" s="7">
        <v>2</v>
      </c>
      <c r="G911" s="7" t="str" cm="1">
        <f t="array" aca="1" ref="G911" ca="1">VLOOKUP(INDEX(States!$B:$B,RANDBETWEEN(2,COUNTA(States!$A:$A)),1),States!$B:$C,2,FALSE)</f>
        <v>Beja</v>
      </c>
      <c r="H911" s="7" t="str">
        <f ca="1">VLOOKUP($D911,Name!$A:$C,3,FALSE)</f>
        <v>F</v>
      </c>
      <c r="I911" s="7" cm="1">
        <f t="array" aca="1" ref="I911" ca="1">INDEX('Marital status'!$A:$A,RANDBETWEEN(2,COUNTA('Marital status'!$A:$A)),1)</f>
        <v>3</v>
      </c>
      <c r="J911" s="7">
        <f t="shared" ca="1" si="142"/>
        <v>2</v>
      </c>
      <c r="K911" s="8">
        <f t="shared" ca="1" si="143"/>
        <v>37690</v>
      </c>
      <c r="L911" s="6">
        <f t="shared" ca="1" si="144"/>
        <v>4</v>
      </c>
      <c r="M911" s="7">
        <f ca="1" xml:space="preserve">
  IF(OR($N911 = 2, $N911 = 3, $N911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11" s="6">
        <f t="shared" ca="1" si="145"/>
        <v>8</v>
      </c>
      <c r="O911" s="7" t="str">
        <f ca="1">VLOOKUP($N911,Roles!$A:$B,2,FALSE)</f>
        <v>Analyst</v>
      </c>
      <c r="P911" s="6">
        <f t="shared" ca="1" si="146"/>
        <v>3</v>
      </c>
      <c r="Q911" s="8">
        <f ca="1" xml:space="preserve">
IF(
  OR(
    $N911=5,$N911=6,$N911=7,$N911=8,$N911=14
  ),
  36161,
  IF(
     (
      (TODAY() - $K911) / 365
     ) &lt; 19,
      TODAY(),
      RANDBETWEEN(36161,TODAY())
  )
)</f>
        <v>36161</v>
      </c>
      <c r="R911" s="6">
        <f ca="1">RANDBETWEEN(2,COUNTA('Recruitment source'!$A:$A))</f>
        <v>2</v>
      </c>
      <c r="S911" s="8" t="e">
        <f t="shared" ca="1" si="147"/>
        <v>#N/A</v>
      </c>
      <c r="T911" s="6" t="e">
        <f t="shared" ca="1" si="148"/>
        <v>#N/A</v>
      </c>
      <c r="U911" s="6">
        <f t="shared" ca="1" si="149"/>
        <v>4</v>
      </c>
      <c r="V911" s="1">
        <f ca="1" xml:space="preserve">
IF($N911 = 5 + N("Presidente"),
    27000,
    IF($N911 = 6 + N("Vice-presidente"),
        23000,
        IF(OR($N911 = 8, $N911= 13, $N911 = 12) + N("Secretária bilíngue ou coordenador ou especialista"),
            8000,
            IF($N911 = 7 + N("Diretor"),
                15000,
                IF($N911 = 14 + N("Gerente"),
                    12000,
                    IF($N911 = 9 + N("Estagiário"),
                        705,
                        IF($N911 = 10 + N("Trainee"),
                            805,
                            IF($N911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IF($L911 = 7,
  500,
  IF($L911 = 8,
    1000,
    IF($L911 = 9,
      1500,
      IF($L911 = 10,
        2000,
        0
      )
    )
  )
)
+
N("Adicional no salário por área")
+
IF($M911 = 14 + N("Tecnologia da Informação"),
  120,
  IF($M911 = 16 + N("Vendas"),
    110,
    IF($M911 = 15 + N("Jurídico"),
      100,
      IF(OR($M911 = 8, $M911 = 9, $M911 = 11) + N("Recursos humanos ou comercial ou comunicação e marketing"),
        80,
        0
      )
    )
  )
)
+
N("Adicionando pegadinha")
+
IF(AND($M911 = 16, $L911 = 9, $N911 = 11) + N("Se for de vendas, com mestrado, analista sênior"),
  IF($J911 = 5,
    100,
    0
  )
  +
  IF($H911 = "M",
    200,
    0
  ),
  0
)</f>
        <v>8000</v>
      </c>
    </row>
    <row r="912" spans="1:22" x14ac:dyDescent="0.2">
      <c r="A912" s="7" cm="1">
        <f t="array" aca="1" ref="A912" ca="1">INDEX(Companies!$A:$A,RANDBETWEEN(2,COUNTA(Companies!$A:$A)),1)</f>
        <v>2</v>
      </c>
      <c r="B912" s="5">
        <f t="shared" si="140"/>
        <v>911</v>
      </c>
      <c r="C912" s="6">
        <f t="shared" ca="1" si="141"/>
        <v>1</v>
      </c>
      <c r="D912" s="7">
        <f ca="1">IF($B912 = 1 + N("Presidente"),
    127,
    IF($B912 = 2 + N("Vice-Presidente"),
        72,
        IF($B912 = 3 + N("Secretária bilíngue"),
            13,
            RANDBETWEEN(5,COUNT(Name!$A:$A) + 1)
        )
    )
)</f>
        <v>44</v>
      </c>
      <c r="E912" s="7" t="str">
        <f ca="1" xml:space="preserve">
VLOOKUP(
  $D912,
  Name!$A:$B,
  2,
  FALSE
)
&amp; " " &amp;
IF($B912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Mazza Alves</v>
      </c>
      <c r="F912" s="7">
        <v>2</v>
      </c>
      <c r="G912" s="7" t="str" cm="1">
        <f t="array" aca="1" ref="G912" ca="1">VLOOKUP(INDEX(States!$B:$B,RANDBETWEEN(2,COUNTA(States!$A:$A)),1),States!$B:$C,2,FALSE)</f>
        <v>Viana do Castelo</v>
      </c>
      <c r="H912" s="7" t="str">
        <f ca="1">VLOOKUP($D912,Name!$A:$C,3,FALSE)</f>
        <v>F</v>
      </c>
      <c r="I912" s="7" cm="1">
        <f t="array" aca="1" ref="I912" ca="1">INDEX('Marital status'!$A:$A,RANDBETWEEN(2,COUNTA('Marital status'!$A:$A)),1)</f>
        <v>3</v>
      </c>
      <c r="J912" s="7">
        <f t="shared" ca="1" si="142"/>
        <v>5</v>
      </c>
      <c r="K912" s="8">
        <f t="shared" ca="1" si="143"/>
        <v>18856</v>
      </c>
      <c r="L912" s="6">
        <f t="shared" ca="1" si="144"/>
        <v>4</v>
      </c>
      <c r="M912" s="7">
        <f ca="1" xml:space="preserve">
  IF(OR($N912 = 2, $N912 = 3, $N912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12" s="6">
        <f t="shared" ca="1" si="145"/>
        <v>6</v>
      </c>
      <c r="O912" s="7" t="str">
        <f ca="1">VLOOKUP($N912,Roles!$A:$B,2,FALSE)</f>
        <v>Intern</v>
      </c>
      <c r="P912" s="6" t="e">
        <f t="shared" ca="1" si="146"/>
        <v>#N/A</v>
      </c>
      <c r="Q912" s="8">
        <f ca="1" xml:space="preserve">
IF(
  OR(
    $N912=5,$N912=6,$N912=7,$N912=8,$N912=14
  ),
  36161,
  IF(
     (
      (TODAY() - $K912) / 365
     ) &lt; 19,
      TODAY(),
      RANDBETWEEN(36161,TODAY())
  )
)</f>
        <v>36161</v>
      </c>
      <c r="R912" s="6">
        <f ca="1">RANDBETWEEN(2,COUNTA('Recruitment source'!$A:$A))</f>
        <v>5</v>
      </c>
      <c r="S912" s="8" t="e">
        <f t="shared" ca="1" si="147"/>
        <v>#N/A</v>
      </c>
      <c r="T912" s="6" t="e">
        <f t="shared" ca="1" si="148"/>
        <v>#N/A</v>
      </c>
      <c r="U912" s="6">
        <f t="shared" ca="1" si="149"/>
        <v>5</v>
      </c>
      <c r="V912" s="1">
        <f ca="1" xml:space="preserve">
IF($N912 = 5 + N("Presidente"),
    27000,
    IF($N912 = 6 + N("Vice-presidente"),
        23000,
        IF(OR($N912 = 8, $N912= 13, $N912 = 12) + N("Secretária bilíngue ou coordenador ou especialista"),
            8000,
            IF($N912 = 7 + N("Diretor"),
                15000,
                IF($N912 = 14 + N("Gerente"),
                    12000,
                    IF($N912 = 9 + N("Estagiário"),
                        705,
                        IF($N912 = 10 + N("Trainee"),
                            805,
                            IF($N912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IF($L912 = 7,
  500,
  IF($L912 = 8,
    1000,
    IF($L912 = 9,
      1500,
      IF($L912 = 10,
        2000,
        0
      )
    )
  )
)
+
N("Adicional no salário por área")
+
IF($M912 = 14 + N("Tecnologia da Informação"),
  120,
  IF($M912 = 16 + N("Vendas"),
    110,
    IF($M912 = 15 + N("Jurídico"),
      100,
      IF(OR($M912 = 8, $M912 = 9, $M912 = 11) + N("Recursos humanos ou comercial ou comunicação e marketing"),
        80,
        0
      )
    )
  )
)
+
N("Adicionando pegadinha")
+
IF(AND($M912 = 16, $L912 = 9, $N912 = 11) + N("Se for de vendas, com mestrado, analista sênior"),
  IF($J912 = 5,
    100,
    0
  )
  +
  IF($H912 = "M",
    200,
    0
  ),
  0
)</f>
        <v>23000</v>
      </c>
    </row>
    <row r="913" spans="1:22" x14ac:dyDescent="0.2">
      <c r="A913" s="7" cm="1">
        <f t="array" aca="1" ref="A913" ca="1">INDEX(Companies!$A:$A,RANDBETWEEN(2,COUNTA(Companies!$A:$A)),1)</f>
        <v>2</v>
      </c>
      <c r="B913" s="5">
        <f t="shared" si="140"/>
        <v>912</v>
      </c>
      <c r="C913" s="6">
        <f t="shared" ca="1" si="141"/>
        <v>1</v>
      </c>
      <c r="D913" s="7">
        <f ca="1">IF($B913 = 1 + N("Presidente"),
    127,
    IF($B913 = 2 + N("Vice-Presidente"),
        72,
        IF($B913 = 3 + N("Secretária bilíngue"),
            13,
            RANDBETWEEN(5,COUNT(Name!$A:$A) + 1)
        )
    )
)</f>
        <v>26</v>
      </c>
      <c r="E913" s="7" t="str">
        <f ca="1" xml:space="preserve">
VLOOKUP(
  $D913,
  Name!$A:$B,
  2,
  FALSE
)
&amp; " " &amp;
IF($B913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Holanda Farias</v>
      </c>
      <c r="F913" s="7">
        <v>2</v>
      </c>
      <c r="G913" s="7" t="str" cm="1">
        <f t="array" aca="1" ref="G913" ca="1">VLOOKUP(INDEX(States!$B:$B,RANDBETWEEN(2,COUNTA(States!$A:$A)),1),States!$B:$C,2,FALSE)</f>
        <v xml:space="preserve"> ÉVORA</v>
      </c>
      <c r="H913" s="7" t="str">
        <f ca="1">VLOOKUP($D913,Name!$A:$C,3,FALSE)</f>
        <v>F</v>
      </c>
      <c r="I913" s="7" cm="1">
        <f t="array" aca="1" ref="I913" ca="1">INDEX('Marital status'!$A:$A,RANDBETWEEN(2,COUNTA('Marital status'!$A:$A)),1)</f>
        <v>6</v>
      </c>
      <c r="J913" s="7">
        <f t="shared" ca="1" si="142"/>
        <v>4</v>
      </c>
      <c r="K913" s="8">
        <f t="shared" ca="1" si="143"/>
        <v>37573</v>
      </c>
      <c r="L913" s="6">
        <f t="shared" ca="1" si="144"/>
        <v>5</v>
      </c>
      <c r="M913" s="7">
        <f ca="1" xml:space="preserve">
  IF(OR($N913 = 2, $N913 = 3, $N913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913" s="6">
        <f t="shared" ca="1" si="145"/>
        <v>8</v>
      </c>
      <c r="O913" s="7" t="str">
        <f ca="1">VLOOKUP($N913,Roles!$A:$B,2,FALSE)</f>
        <v>Analyst</v>
      </c>
      <c r="P913" s="6">
        <f t="shared" ca="1" si="146"/>
        <v>2</v>
      </c>
      <c r="Q913" s="8">
        <f ca="1" xml:space="preserve">
IF(
  OR(
    $N913=5,$N913=6,$N913=7,$N913=8,$N913=14
  ),
  36161,
  IF(
     (
      (TODAY() - $K913) / 365
     ) &lt; 19,
      TODAY(),
      RANDBETWEEN(36161,TODAY())
  )
)</f>
        <v>36161</v>
      </c>
      <c r="R913" s="6">
        <f ca="1">RANDBETWEEN(2,COUNTA('Recruitment source'!$A:$A))</f>
        <v>6</v>
      </c>
      <c r="S913" s="8" t="e">
        <f t="shared" ca="1" si="147"/>
        <v>#N/A</v>
      </c>
      <c r="T913" s="6" t="e">
        <f t="shared" ca="1" si="148"/>
        <v>#N/A</v>
      </c>
      <c r="U913" s="6">
        <f t="shared" ca="1" si="149"/>
        <v>5</v>
      </c>
      <c r="V913" s="1">
        <f ca="1" xml:space="preserve">
IF($N913 = 5 + N("Presidente"),
    27000,
    IF($N913 = 6 + N("Vice-presidente"),
        23000,
        IF(OR($N913 = 8, $N913= 13, $N913 = 12) + N("Secretária bilíngue ou coordenador ou especialista"),
            8000,
            IF($N913 = 7 + N("Diretor"),
                15000,
                IF($N913 = 14 + N("Gerente"),
                    12000,
                    IF($N913 = 9 + N("Estagiário"),
                        705,
                        IF($N913 = 10 + N("Trainee"),
                            805,
                            IF($N913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IF($L913 = 7,
  500,
  IF($L913 = 8,
    1000,
    IF($L913 = 9,
      1500,
      IF($L913 = 10,
        2000,
        0
      )
    )
  )
)
+
N("Adicional no salário por área")
+
IF($M913 = 14 + N("Tecnologia da Informação"),
  120,
  IF($M913 = 16 + N("Vendas"),
    110,
    IF($M913 = 15 + N("Jurídico"),
      100,
      IF(OR($M913 = 8, $M913 = 9, $M913 = 11) + N("Recursos humanos ou comercial ou comunicação e marketing"),
        80,
        0
      )
    )
  )
)
+
N("Adicionando pegadinha")
+
IF(AND($M913 = 16, $L913 = 9, $N913 = 11) + N("Se for de vendas, com mestrado, analista sênior"),
  IF($J913 = 5,
    100,
    0
  )
  +
  IF($H913 = "M",
    200,
    0
  ),
  0
)</f>
        <v>8000</v>
      </c>
    </row>
    <row r="914" spans="1:22" x14ac:dyDescent="0.2">
      <c r="A914" s="7" cm="1">
        <f t="array" aca="1" ref="A914" ca="1">INDEX(Companies!$A:$A,RANDBETWEEN(2,COUNTA(Companies!$A:$A)),1)</f>
        <v>2</v>
      </c>
      <c r="B914" s="5">
        <f t="shared" si="140"/>
        <v>913</v>
      </c>
      <c r="C914" s="6">
        <f t="shared" ca="1" si="141"/>
        <v>1</v>
      </c>
      <c r="D914" s="7">
        <f ca="1">IF($B914 = 1 + N("Presidente"),
    127,
    IF($B914 = 2 + N("Vice-Presidente"),
        72,
        IF($B914 = 3 + N("Secretária bilíngue"),
            13,
            RANDBETWEEN(5,COUNT(Name!$A:$A) + 1)
        )
    )
)</f>
        <v>191</v>
      </c>
      <c r="E914" s="7" t="str">
        <f ca="1" xml:space="preserve">
VLOOKUP(
  $D914,
  Name!$A:$B,
  2,
  FALSE
)
&amp; " " &amp;
IF($B914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Fernandes Carvalho</v>
      </c>
      <c r="F914" s="7">
        <v>2</v>
      </c>
      <c r="G914" s="7" t="str" cm="1">
        <f t="array" aca="1" ref="G914" ca="1">VLOOKUP(INDEX(States!$B:$B,RANDBETWEEN(2,COUNTA(States!$A:$A)),1),States!$B:$C,2,FALSE)</f>
        <v>Portalegre</v>
      </c>
      <c r="H914" s="7" t="str">
        <f ca="1">VLOOKUP($D914,Name!$A:$C,3,FALSE)</f>
        <v>M</v>
      </c>
      <c r="I914" s="7" cm="1">
        <f t="array" aca="1" ref="I914" ca="1">INDEX('Marital status'!$A:$A,RANDBETWEEN(2,COUNTA('Marital status'!$A:$A)),1)</f>
        <v>4</v>
      </c>
      <c r="J914" s="7">
        <f t="shared" ca="1" si="142"/>
        <v>2</v>
      </c>
      <c r="K914" s="8">
        <f t="shared" ca="1" si="143"/>
        <v>21615</v>
      </c>
      <c r="L914" s="6">
        <f t="shared" ca="1" si="144"/>
        <v>4</v>
      </c>
      <c r="M914" s="7">
        <f ca="1" xml:space="preserve">
  IF(OR($N914 = 2, $N914 = 3, $N914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14" s="6">
        <f t="shared" ca="1" si="145"/>
        <v>6</v>
      </c>
      <c r="O914" s="7" t="str">
        <f ca="1">VLOOKUP($N914,Roles!$A:$B,2,FALSE)</f>
        <v>Intern</v>
      </c>
      <c r="P914" s="6" t="e">
        <f t="shared" ca="1" si="146"/>
        <v>#N/A</v>
      </c>
      <c r="Q914" s="8">
        <f ca="1" xml:space="preserve">
IF(
  OR(
    $N914=5,$N914=6,$N914=7,$N914=8,$N914=14
  ),
  36161,
  IF(
     (
      (TODAY() - $K914) / 365
     ) &lt; 19,
      TODAY(),
      RANDBETWEEN(36161,TODAY())
  )
)</f>
        <v>36161</v>
      </c>
      <c r="R914" s="6">
        <f ca="1">RANDBETWEEN(2,COUNTA('Recruitment source'!$A:$A))</f>
        <v>6</v>
      </c>
      <c r="S914" s="8" t="e">
        <f t="shared" ca="1" si="147"/>
        <v>#N/A</v>
      </c>
      <c r="T914" s="6" t="e">
        <f t="shared" ca="1" si="148"/>
        <v>#N/A</v>
      </c>
      <c r="U914" s="6">
        <f t="shared" ca="1" si="149"/>
        <v>4</v>
      </c>
      <c r="V914" s="1">
        <f ca="1" xml:space="preserve">
IF($N914 = 5 + N("Presidente"),
    27000,
    IF($N914 = 6 + N("Vice-presidente"),
        23000,
        IF(OR($N914 = 8, $N914= 13, $N914 = 12) + N("Secretária bilíngue ou coordenador ou especialista"),
            8000,
            IF($N914 = 7 + N("Diretor"),
                15000,
                IF($N914 = 14 + N("Gerente"),
                    12000,
                    IF($N914 = 9 + N("Estagiário"),
                        705,
                        IF($N914 = 10 + N("Trainee"),
                            805,
                            IF($N914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IF($L914 = 7,
  500,
  IF($L914 = 8,
    1000,
    IF($L914 = 9,
      1500,
      IF($L914 = 10,
        2000,
        0
      )
    )
  )
)
+
N("Adicional no salário por área")
+
IF($M914 = 14 + N("Tecnologia da Informação"),
  120,
  IF($M914 = 16 + N("Vendas"),
    110,
    IF($M914 = 15 + N("Jurídico"),
      100,
      IF(OR($M914 = 8, $M914 = 9, $M914 = 11) + N("Recursos humanos ou comercial ou comunicação e marketing"),
        80,
        0
      )
    )
  )
)
+
N("Adicionando pegadinha")
+
IF(AND($M914 = 16, $L914 = 9, $N914 = 11) + N("Se for de vendas, com mestrado, analista sênior"),
  IF($J914 = 5,
    100,
    0
  )
  +
  IF($H914 = "M",
    200,
    0
  ),
  0
)</f>
        <v>23000</v>
      </c>
    </row>
    <row r="915" spans="1:22" x14ac:dyDescent="0.2">
      <c r="A915" s="7" cm="1">
        <f t="array" aca="1" ref="A915" ca="1">INDEX(Companies!$A:$A,RANDBETWEEN(2,COUNTA(Companies!$A:$A)),1)</f>
        <v>2</v>
      </c>
      <c r="B915" s="5">
        <f t="shared" si="140"/>
        <v>914</v>
      </c>
      <c r="C915" s="6">
        <f t="shared" ca="1" si="141"/>
        <v>1</v>
      </c>
      <c r="D915" s="7">
        <f ca="1">IF($B915 = 1 + N("Presidente"),
    127,
    IF($B915 = 2 + N("Vice-Presidente"),
        72,
        IF($B915 = 3 + N("Secretária bilíngue"),
            13,
            RANDBETWEEN(5,COUNT(Name!$A:$A) + 1)
        )
    )
)</f>
        <v>348</v>
      </c>
      <c r="E915" s="7" t="str">
        <f ca="1" xml:space="preserve">
VLOOKUP(
  $D915,
  Name!$A:$B,
  2,
  FALSE
)
&amp; " " &amp;
IF($B915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Teixeira Alvaregna</v>
      </c>
      <c r="F915" s="7">
        <v>2</v>
      </c>
      <c r="G915" s="7" t="str" cm="1">
        <f t="array" aca="1" ref="G915" ca="1">VLOOKUP(INDEX(States!$B:$B,RANDBETWEEN(2,COUNTA(States!$A:$A)),1),States!$B:$C,2,FALSE)</f>
        <v>Viseu</v>
      </c>
      <c r="H915" s="7" t="str">
        <f ca="1">VLOOKUP($D915,Name!$A:$C,3,FALSE)</f>
        <v>M</v>
      </c>
      <c r="I915" s="7" cm="1">
        <f t="array" aca="1" ref="I915" ca="1">INDEX('Marital status'!$A:$A,RANDBETWEEN(2,COUNTA('Marital status'!$A:$A)),1)</f>
        <v>4</v>
      </c>
      <c r="J915" s="7">
        <f t="shared" ca="1" si="142"/>
        <v>2</v>
      </c>
      <c r="K915" s="8">
        <f t="shared" ca="1" si="143"/>
        <v>37991</v>
      </c>
      <c r="L915" s="6">
        <f t="shared" ca="1" si="144"/>
        <v>5</v>
      </c>
      <c r="M915" s="7">
        <f ca="1" xml:space="preserve">
  IF(OR($N915 = 2, $N915 = 3, $N915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915" s="6">
        <f t="shared" ca="1" si="145"/>
        <v>8</v>
      </c>
      <c r="O915" s="7" t="str">
        <f ca="1">VLOOKUP($N915,Roles!$A:$B,2,FALSE)</f>
        <v>Analyst</v>
      </c>
      <c r="P915" s="6">
        <f t="shared" ca="1" si="146"/>
        <v>2</v>
      </c>
      <c r="Q915" s="8">
        <f ca="1" xml:space="preserve">
IF(
  OR(
    $N915=5,$N915=6,$N915=7,$N915=8,$N915=14
  ),
  36161,
  IF(
     (
      (TODAY() - $K915) / 365
     ) &lt; 19,
      TODAY(),
      RANDBETWEEN(36161,TODAY())
  )
)</f>
        <v>36161</v>
      </c>
      <c r="R915" s="6">
        <f ca="1">RANDBETWEEN(2,COUNTA('Recruitment source'!$A:$A))</f>
        <v>9</v>
      </c>
      <c r="S915" s="8" t="e">
        <f t="shared" ca="1" si="147"/>
        <v>#N/A</v>
      </c>
      <c r="T915" s="6" t="e">
        <f t="shared" ca="1" si="148"/>
        <v>#N/A</v>
      </c>
      <c r="U915" s="6">
        <f t="shared" ca="1" si="149"/>
        <v>3</v>
      </c>
      <c r="V915" s="1">
        <f ca="1" xml:space="preserve">
IF($N915 = 5 + N("Presidente"),
    27000,
    IF($N915 = 6 + N("Vice-presidente"),
        23000,
        IF(OR($N915 = 8, $N915= 13, $N915 = 12) + N("Secretária bilíngue ou coordenador ou especialista"),
            8000,
            IF($N915 = 7 + N("Diretor"),
                15000,
                IF($N915 = 14 + N("Gerente"),
                    12000,
                    IF($N915 = 9 + N("Estagiário"),
                        705,
                        IF($N915 = 10 + N("Trainee"),
                            805,
                            IF($N915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IF($L915 = 7,
  500,
  IF($L915 = 8,
    1000,
    IF($L915 = 9,
      1500,
      IF($L915 = 10,
        2000,
        0
      )
    )
  )
)
+
N("Adicional no salário por área")
+
IF($M915 = 14 + N("Tecnologia da Informação"),
  120,
  IF($M915 = 16 + N("Vendas"),
    110,
    IF($M915 = 15 + N("Jurídico"),
      100,
      IF(OR($M915 = 8, $M915 = 9, $M915 = 11) + N("Recursos humanos ou comercial ou comunicação e marketing"),
        80,
        0
      )
    )
  )
)
+
N("Adicionando pegadinha")
+
IF(AND($M915 = 16, $L915 = 9, $N915 = 11) + N("Se for de vendas, com mestrado, analista sênior"),
  IF($J915 = 5,
    100,
    0
  )
  +
  IF($H915 = "M",
    200,
    0
  ),
  0
)</f>
        <v>8000</v>
      </c>
    </row>
    <row r="916" spans="1:22" x14ac:dyDescent="0.2">
      <c r="A916" s="7" cm="1">
        <f t="array" aca="1" ref="A916" ca="1">INDEX(Companies!$A:$A,RANDBETWEEN(2,COUNTA(Companies!$A:$A)),1)</f>
        <v>2</v>
      </c>
      <c r="B916" s="5">
        <f t="shared" si="140"/>
        <v>915</v>
      </c>
      <c r="C916" s="6">
        <f t="shared" ca="1" si="141"/>
        <v>1</v>
      </c>
      <c r="D916" s="7">
        <f ca="1">IF($B916 = 1 + N("Presidente"),
    127,
    IF($B916 = 2 + N("Vice-Presidente"),
        72,
        IF($B916 = 3 + N("Secretária bilíngue"),
            13,
            RANDBETWEEN(5,COUNT(Name!$A:$A) + 1)
        )
    )
)</f>
        <v>268</v>
      </c>
      <c r="E916" s="7" t="str">
        <f ca="1" xml:space="preserve">
VLOOKUP(
  $D916,
  Name!$A:$B,
  2,
  FALSE
)
&amp; " " &amp;
IF($B916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Moreira Veiga</v>
      </c>
      <c r="F916" s="7">
        <v>2</v>
      </c>
      <c r="G916" s="7" t="str" cm="1">
        <f t="array" aca="1" ref="G916" ca="1">VLOOKUP(INDEX(States!$B:$B,RANDBETWEEN(2,COUNTA(States!$A:$A)),1),States!$B:$C,2,FALSE)</f>
        <v xml:space="preserve"> ÉVORA</v>
      </c>
      <c r="H916" s="7" t="str">
        <f ca="1">VLOOKUP($D916,Name!$A:$C,3,FALSE)</f>
        <v>F</v>
      </c>
      <c r="I916" s="7" cm="1">
        <f t="array" aca="1" ref="I916" ca="1">INDEX('Marital status'!$A:$A,RANDBETWEEN(2,COUNTA('Marital status'!$A:$A)),1)</f>
        <v>4</v>
      </c>
      <c r="J916" s="7">
        <f t="shared" ca="1" si="142"/>
        <v>2</v>
      </c>
      <c r="K916" s="8">
        <f t="shared" ca="1" si="143"/>
        <v>35131</v>
      </c>
      <c r="L916" s="6">
        <f t="shared" ca="1" si="144"/>
        <v>4</v>
      </c>
      <c r="M916" s="7">
        <f ca="1" xml:space="preserve">
  IF(OR($N916 = 2, $N916 = 3, $N916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16" s="6">
        <f t="shared" ca="1" si="145"/>
        <v>7</v>
      </c>
      <c r="O916" s="7" t="str">
        <f ca="1">VLOOKUP($N916,Roles!$A:$B,2,FALSE)</f>
        <v>Trainee</v>
      </c>
      <c r="P916" s="6" t="e">
        <f t="shared" ca="1" si="146"/>
        <v>#N/A</v>
      </c>
      <c r="Q916" s="8">
        <f ca="1" xml:space="preserve">
IF(
  OR(
    $N916=5,$N916=6,$N916=7,$N916=8,$N916=14
  ),
  36161,
  IF(
     (
      (TODAY() - $K916) / 365
     ) &lt; 19,
      TODAY(),
      RANDBETWEEN(36161,TODAY())
  )
)</f>
        <v>36161</v>
      </c>
      <c r="R916" s="6">
        <f ca="1">RANDBETWEEN(2,COUNTA('Recruitment source'!$A:$A))</f>
        <v>9</v>
      </c>
      <c r="S916" s="8" t="e">
        <f t="shared" ca="1" si="147"/>
        <v>#N/A</v>
      </c>
      <c r="T916" s="6" t="e">
        <f t="shared" ca="1" si="148"/>
        <v>#N/A</v>
      </c>
      <c r="U916" s="6">
        <f t="shared" ca="1" si="149"/>
        <v>5</v>
      </c>
      <c r="V916" s="1">
        <f ca="1" xml:space="preserve">
IF($N916 = 5 + N("Presidente"),
    27000,
    IF($N916 = 6 + N("Vice-presidente"),
        23000,
        IF(OR($N916 = 8, $N916= 13, $N916 = 12) + N("Secretária bilíngue ou coordenador ou especialista"),
            8000,
            IF($N916 = 7 + N("Diretor"),
                15000,
                IF($N916 = 14 + N("Gerente"),
                    12000,
                    IF($N916 = 9 + N("Estagiário"),
                        705,
                        IF($N916 = 10 + N("Trainee"),
                            805,
                            IF($N916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IF($L916 = 7,
  500,
  IF($L916 = 8,
    1000,
    IF($L916 = 9,
      1500,
      IF($L916 = 10,
        2000,
        0
      )
    )
  )
)
+
N("Adicional no salário por área")
+
IF($M916 = 14 + N("Tecnologia da Informação"),
  120,
  IF($M916 = 16 + N("Vendas"),
    110,
    IF($M916 = 15 + N("Jurídico"),
      100,
      IF(OR($M916 = 8, $M916 = 9, $M916 = 11) + N("Recursos humanos ou comercial ou comunicação e marketing"),
        80,
        0
      )
    )
  )
)
+
N("Adicionando pegadinha")
+
IF(AND($M916 = 16, $L916 = 9, $N916 = 11) + N("Se for de vendas, com mestrado, analista sênior"),
  IF($J916 = 5,
    100,
    0
  )
  +
  IF($H916 = "M",
    200,
    0
  ),
  0
)</f>
        <v>15000</v>
      </c>
    </row>
    <row r="917" spans="1:22" x14ac:dyDescent="0.2">
      <c r="A917" s="7" cm="1">
        <f t="array" aca="1" ref="A917" ca="1">INDEX(Companies!$A:$A,RANDBETWEEN(2,COUNTA(Companies!$A:$A)),1)</f>
        <v>2</v>
      </c>
      <c r="B917" s="5">
        <f t="shared" si="140"/>
        <v>916</v>
      </c>
      <c r="C917" s="6">
        <f t="shared" ca="1" si="141"/>
        <v>1</v>
      </c>
      <c r="D917" s="7">
        <f ca="1">IF($B917 = 1 + N("Presidente"),
    127,
    IF($B917 = 2 + N("Vice-Presidente"),
        72,
        IF($B917 = 3 + N("Secretária bilíngue"),
            13,
            RANDBETWEEN(5,COUNT(Name!$A:$A) + 1)
        )
    )
)</f>
        <v>281</v>
      </c>
      <c r="E917" s="7" t="str">
        <f ca="1" xml:space="preserve">
VLOOKUP(
  $D917,
  Name!$A:$B,
  2,
  FALSE
)
&amp; " " &amp;
IF($B917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Pedroso Rocha</v>
      </c>
      <c r="F917" s="7">
        <v>2</v>
      </c>
      <c r="G917" s="7" t="str" cm="1">
        <f t="array" aca="1" ref="G917" ca="1">VLOOKUP(INDEX(States!$B:$B,RANDBETWEEN(2,COUNTA(States!$A:$A)),1),States!$B:$C,2,FALSE)</f>
        <v>Faro</v>
      </c>
      <c r="H917" s="7" t="str">
        <f ca="1">VLOOKUP($D917,Name!$A:$C,3,FALSE)</f>
        <v>F</v>
      </c>
      <c r="I917" s="7" cm="1">
        <f t="array" aca="1" ref="I917" ca="1">INDEX('Marital status'!$A:$A,RANDBETWEEN(2,COUNTA('Marital status'!$A:$A)),1)</f>
        <v>5</v>
      </c>
      <c r="J917" s="7">
        <f t="shared" ca="1" si="142"/>
        <v>3</v>
      </c>
      <c r="K917" s="8">
        <f t="shared" ca="1" si="143"/>
        <v>35978</v>
      </c>
      <c r="L917" s="6">
        <f t="shared" ca="1" si="144"/>
        <v>4</v>
      </c>
      <c r="M917" s="7">
        <f ca="1" xml:space="preserve">
  IF(OR($N917 = 2, $N917 = 3, $N917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17" s="6">
        <f t="shared" ca="1" si="145"/>
        <v>8</v>
      </c>
      <c r="O917" s="7" t="str">
        <f ca="1">VLOOKUP($N917,Roles!$A:$B,2,FALSE)</f>
        <v>Analyst</v>
      </c>
      <c r="P917" s="6">
        <f t="shared" ca="1" si="146"/>
        <v>3</v>
      </c>
      <c r="Q917" s="8">
        <f ca="1" xml:space="preserve">
IF(
  OR(
    $N917=5,$N917=6,$N917=7,$N917=8,$N917=14
  ),
  36161,
  IF(
     (
      (TODAY() - $K917) / 365
     ) &lt; 19,
      TODAY(),
      RANDBETWEEN(36161,TODAY())
  )
)</f>
        <v>36161</v>
      </c>
      <c r="R917" s="6">
        <f ca="1">RANDBETWEEN(2,COUNTA('Recruitment source'!$A:$A))</f>
        <v>4</v>
      </c>
      <c r="S917" s="8" t="e">
        <f t="shared" ca="1" si="147"/>
        <v>#N/A</v>
      </c>
      <c r="T917" s="6" t="e">
        <f t="shared" ca="1" si="148"/>
        <v>#N/A</v>
      </c>
      <c r="U917" s="6">
        <f t="shared" ca="1" si="149"/>
        <v>2</v>
      </c>
      <c r="V917" s="1">
        <f ca="1" xml:space="preserve">
IF($N917 = 5 + N("Presidente"),
    27000,
    IF($N917 = 6 + N("Vice-presidente"),
        23000,
        IF(OR($N917 = 8, $N917= 13, $N917 = 12) + N("Secretária bilíngue ou coordenador ou especialista"),
            8000,
            IF($N917 = 7 + N("Diretor"),
                15000,
                IF($N917 = 14 + N("Gerente"),
                    12000,
                    IF($N917 = 9 + N("Estagiário"),
                        705,
                        IF($N917 = 10 + N("Trainee"),
                            805,
                            IF($N917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IF($L917 = 7,
  500,
  IF($L917 = 8,
    1000,
    IF($L917 = 9,
      1500,
      IF($L917 = 10,
        2000,
        0
      )
    )
  )
)
+
N("Adicional no salário por área")
+
IF($M917 = 14 + N("Tecnologia da Informação"),
  120,
  IF($M917 = 16 + N("Vendas"),
    110,
    IF($M917 = 15 + N("Jurídico"),
      100,
      IF(OR($M917 = 8, $M917 = 9, $M917 = 11) + N("Recursos humanos ou comercial ou comunicação e marketing"),
        80,
        0
      )
    )
  )
)
+
N("Adicionando pegadinha")
+
IF(AND($M917 = 16, $L917 = 9, $N917 = 11) + N("Se for de vendas, com mestrado, analista sênior"),
  IF($J917 = 5,
    100,
    0
  )
  +
  IF($H917 = "M",
    200,
    0
  ),
  0
)</f>
        <v>8000</v>
      </c>
    </row>
    <row r="918" spans="1:22" x14ac:dyDescent="0.2">
      <c r="A918" s="7" cm="1">
        <f t="array" aca="1" ref="A918" ca="1">INDEX(Companies!$A:$A,RANDBETWEEN(2,COUNTA(Companies!$A:$A)),1)</f>
        <v>2</v>
      </c>
      <c r="B918" s="5">
        <f t="shared" si="140"/>
        <v>917</v>
      </c>
      <c r="C918" s="6">
        <f t="shared" ca="1" si="141"/>
        <v>1</v>
      </c>
      <c r="D918" s="7">
        <f ca="1">IF($B918 = 1 + N("Presidente"),
    127,
    IF($B918 = 2 + N("Vice-Presidente"),
        72,
        IF($B918 = 3 + N("Secretária bilíngue"),
            13,
            RANDBETWEEN(5,COUNT(Name!$A:$A) + 1)
        )
    )
)</f>
        <v>325</v>
      </c>
      <c r="E918" s="7" t="str">
        <f ca="1" xml:space="preserve">
VLOOKUP(
  $D918,
  Name!$A:$B,
  2,
  FALSE
)
&amp; " " &amp;
IF($B918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Pellegrini Gomes</v>
      </c>
      <c r="F918" s="7">
        <v>2</v>
      </c>
      <c r="G918" s="7" t="str" cm="1">
        <f t="array" aca="1" ref="G918" ca="1">VLOOKUP(INDEX(States!$B:$B,RANDBETWEEN(2,COUNTA(States!$A:$A)),1),States!$B:$C,2,FALSE)</f>
        <v xml:space="preserve"> Lisboa</v>
      </c>
      <c r="H918" s="7" t="str">
        <f ca="1">VLOOKUP($D918,Name!$A:$C,3,FALSE)</f>
        <v>F</v>
      </c>
      <c r="I918" s="7" cm="1">
        <f t="array" aca="1" ref="I918" ca="1">INDEX('Marital status'!$A:$A,RANDBETWEEN(2,COUNTA('Marital status'!$A:$A)),1)</f>
        <v>2</v>
      </c>
      <c r="J918" s="7">
        <f t="shared" ca="1" si="142"/>
        <v>2</v>
      </c>
      <c r="K918" s="8">
        <f t="shared" ca="1" si="143"/>
        <v>22362</v>
      </c>
      <c r="L918" s="6">
        <f t="shared" ca="1" si="144"/>
        <v>4</v>
      </c>
      <c r="M918" s="7">
        <f ca="1" xml:space="preserve">
  IF(OR($N918 = 2, $N918 = 3, $N918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18" s="6">
        <f t="shared" ca="1" si="145"/>
        <v>6</v>
      </c>
      <c r="O918" s="7" t="str">
        <f ca="1">VLOOKUP($N918,Roles!$A:$B,2,FALSE)</f>
        <v>Intern</v>
      </c>
      <c r="P918" s="6" t="e">
        <f t="shared" ca="1" si="146"/>
        <v>#N/A</v>
      </c>
      <c r="Q918" s="8">
        <f ca="1" xml:space="preserve">
IF(
  OR(
    $N918=5,$N918=6,$N918=7,$N918=8,$N918=14
  ),
  36161,
  IF(
     (
      (TODAY() - $K918) / 365
     ) &lt; 19,
      TODAY(),
      RANDBETWEEN(36161,TODAY())
  )
)</f>
        <v>36161</v>
      </c>
      <c r="R918" s="6">
        <f ca="1">RANDBETWEEN(2,COUNTA('Recruitment source'!$A:$A))</f>
        <v>2</v>
      </c>
      <c r="S918" s="8" t="e">
        <f t="shared" ca="1" si="147"/>
        <v>#N/A</v>
      </c>
      <c r="T918" s="6" t="e">
        <f t="shared" ca="1" si="148"/>
        <v>#N/A</v>
      </c>
      <c r="U918" s="6">
        <f t="shared" ca="1" si="149"/>
        <v>4</v>
      </c>
      <c r="V918" s="1">
        <f ca="1" xml:space="preserve">
IF($N918 = 5 + N("Presidente"),
    27000,
    IF($N918 = 6 + N("Vice-presidente"),
        23000,
        IF(OR($N918 = 8, $N918= 13, $N918 = 12) + N("Secretária bilíngue ou coordenador ou especialista"),
            8000,
            IF($N918 = 7 + N("Diretor"),
                15000,
                IF($N918 = 14 + N("Gerente"),
                    12000,
                    IF($N918 = 9 + N("Estagiário"),
                        705,
                        IF($N918 = 10 + N("Trainee"),
                            805,
                            IF($N918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IF($L918 = 7,
  500,
  IF($L918 = 8,
    1000,
    IF($L918 = 9,
      1500,
      IF($L918 = 10,
        2000,
        0
      )
    )
  )
)
+
N("Adicional no salário por área")
+
IF($M918 = 14 + N("Tecnologia da Informação"),
  120,
  IF($M918 = 16 + N("Vendas"),
    110,
    IF($M918 = 15 + N("Jurídico"),
      100,
      IF(OR($M918 = 8, $M918 = 9, $M918 = 11) + N("Recursos humanos ou comercial ou comunicação e marketing"),
        80,
        0
      )
    )
  )
)
+
N("Adicionando pegadinha")
+
IF(AND($M918 = 16, $L918 = 9, $N918 = 11) + N("Se for de vendas, com mestrado, analista sênior"),
  IF($J918 = 5,
    100,
    0
  )
  +
  IF($H918 = "M",
    200,
    0
  ),
  0
)</f>
        <v>23000</v>
      </c>
    </row>
    <row r="919" spans="1:22" x14ac:dyDescent="0.2">
      <c r="A919" s="7" cm="1">
        <f t="array" aca="1" ref="A919" ca="1">INDEX(Companies!$A:$A,RANDBETWEEN(2,COUNTA(Companies!$A:$A)),1)</f>
        <v>2</v>
      </c>
      <c r="B919" s="5">
        <f t="shared" si="140"/>
        <v>918</v>
      </c>
      <c r="C919" s="6">
        <f t="shared" ca="1" si="141"/>
        <v>1</v>
      </c>
      <c r="D919" s="7">
        <f ca="1">IF($B919 = 1 + N("Presidente"),
    127,
    IF($B919 = 2 + N("Vice-Presidente"),
        72,
        IF($B919 = 3 + N("Secretária bilíngue"),
            13,
            RANDBETWEEN(5,COUNT(Name!$A:$A) + 1)
        )
    )
)</f>
        <v>160</v>
      </c>
      <c r="E919" s="7" t="str">
        <f ca="1" xml:space="preserve">
VLOOKUP(
  $D919,
  Name!$A:$B,
  2,
  FALSE
)
&amp; " " &amp;
IF($B919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Costatini Junqueira</v>
      </c>
      <c r="F919" s="7">
        <v>2</v>
      </c>
      <c r="G919" s="7" t="str" cm="1">
        <f t="array" aca="1" ref="G919" ca="1">VLOOKUP(INDEX(States!$B:$B,RANDBETWEEN(2,COUNTA(States!$A:$A)),1),States!$B:$C,2,FALSE)</f>
        <v>Azores</v>
      </c>
      <c r="H919" s="7" t="str">
        <f ca="1">VLOOKUP($D919,Name!$A:$C,3,FALSE)</f>
        <v>M</v>
      </c>
      <c r="I919" s="7" cm="1">
        <f t="array" aca="1" ref="I919" ca="1">INDEX('Marital status'!$A:$A,RANDBETWEEN(2,COUNTA('Marital status'!$A:$A)),1)</f>
        <v>4</v>
      </c>
      <c r="J919" s="7">
        <f t="shared" ca="1" si="142"/>
        <v>2</v>
      </c>
      <c r="K919" s="8">
        <f t="shared" ca="1" si="143"/>
        <v>32834</v>
      </c>
      <c r="L919" s="6">
        <f t="shared" ca="1" si="144"/>
        <v>4</v>
      </c>
      <c r="M919" s="7">
        <f ca="1" xml:space="preserve">
  IF(OR($N919 = 2, $N919 = 3, $N919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19" s="6">
        <f t="shared" ca="1" si="145"/>
        <v>8</v>
      </c>
      <c r="O919" s="7" t="str">
        <f ca="1">VLOOKUP($N919,Roles!$A:$B,2,FALSE)</f>
        <v>Analyst</v>
      </c>
      <c r="P919" s="6">
        <f t="shared" ca="1" si="146"/>
        <v>4</v>
      </c>
      <c r="Q919" s="8">
        <f ca="1" xml:space="preserve">
IF(
  OR(
    $N919=5,$N919=6,$N919=7,$N919=8,$N919=14
  ),
  36161,
  IF(
     (
      (TODAY() - $K919) / 365
     ) &lt; 19,
      TODAY(),
      RANDBETWEEN(36161,TODAY())
  )
)</f>
        <v>36161</v>
      </c>
      <c r="R919" s="6">
        <f ca="1">RANDBETWEEN(2,COUNTA('Recruitment source'!$A:$A))</f>
        <v>2</v>
      </c>
      <c r="S919" s="8" t="e">
        <f t="shared" ca="1" si="147"/>
        <v>#N/A</v>
      </c>
      <c r="T919" s="6" t="e">
        <f t="shared" ca="1" si="148"/>
        <v>#N/A</v>
      </c>
      <c r="U919" s="6">
        <f t="shared" ca="1" si="149"/>
        <v>4</v>
      </c>
      <c r="V919" s="1">
        <f ca="1" xml:space="preserve">
IF($N919 = 5 + N("Presidente"),
    27000,
    IF($N919 = 6 + N("Vice-presidente"),
        23000,
        IF(OR($N919 = 8, $N919= 13, $N919 = 12) + N("Secretária bilíngue ou coordenador ou especialista"),
            8000,
            IF($N919 = 7 + N("Diretor"),
                15000,
                IF($N919 = 14 + N("Gerente"),
                    12000,
                    IF($N919 = 9 + N("Estagiário"),
                        705,
                        IF($N919 = 10 + N("Trainee"),
                            805,
                            IF($N919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IF($L919 = 7,
  500,
  IF($L919 = 8,
    1000,
    IF($L919 = 9,
      1500,
      IF($L919 = 10,
        2000,
        0
      )
    )
  )
)
+
N("Adicional no salário por área")
+
IF($M919 = 14 + N("Tecnologia da Informação"),
  120,
  IF($M919 = 16 + N("Vendas"),
    110,
    IF($M919 = 15 + N("Jurídico"),
      100,
      IF(OR($M919 = 8, $M919 = 9, $M919 = 11) + N("Recursos humanos ou comercial ou comunicação e marketing"),
        80,
        0
      )
    )
  )
)
+
N("Adicionando pegadinha")
+
IF(AND($M919 = 16, $L919 = 9, $N919 = 11) + N("Se for de vendas, com mestrado, analista sênior"),
  IF($J919 = 5,
    100,
    0
  )
  +
  IF($H919 = "M",
    200,
    0
  ),
  0
)</f>
        <v>8000</v>
      </c>
    </row>
    <row r="920" spans="1:22" x14ac:dyDescent="0.2">
      <c r="A920" s="7" cm="1">
        <f t="array" aca="1" ref="A920" ca="1">INDEX(Companies!$A:$A,RANDBETWEEN(2,COUNTA(Companies!$A:$A)),1)</f>
        <v>2</v>
      </c>
      <c r="B920" s="5">
        <f t="shared" si="140"/>
        <v>919</v>
      </c>
      <c r="C920" s="6">
        <f t="shared" ca="1" si="141"/>
        <v>1</v>
      </c>
      <c r="D920" s="7">
        <f ca="1">IF($B920 = 1 + N("Presidente"),
    127,
    IF($B920 = 2 + N("Vice-Presidente"),
        72,
        IF($B920 = 3 + N("Secretária bilíngue"),
            13,
            RANDBETWEEN(5,COUNT(Name!$A:$A) + 1)
        )
    )
)</f>
        <v>340</v>
      </c>
      <c r="E920" s="7" t="str">
        <f ca="1" xml:space="preserve">
VLOOKUP(
  $D920,
  Name!$A:$B,
  2,
  FALSE
)
&amp; " " &amp;
IF($B920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Seixas Bianchi</v>
      </c>
      <c r="F920" s="7">
        <v>2</v>
      </c>
      <c r="G920" s="7" t="str" cm="1">
        <f t="array" aca="1" ref="G920" ca="1">VLOOKUP(INDEX(States!$B:$B,RANDBETWEEN(2,COUNTA(States!$A:$A)),1),States!$B:$C,2,FALSE)</f>
        <v>Vila Real</v>
      </c>
      <c r="H920" s="7" t="str">
        <f ca="1">VLOOKUP($D920,Name!$A:$C,3,FALSE)</f>
        <v>F</v>
      </c>
      <c r="I920" s="7" cm="1">
        <f t="array" aca="1" ref="I920" ca="1">INDEX('Marital status'!$A:$A,RANDBETWEEN(2,COUNTA('Marital status'!$A:$A)),1)</f>
        <v>3</v>
      </c>
      <c r="J920" s="7">
        <f t="shared" ca="1" si="142"/>
        <v>2</v>
      </c>
      <c r="K920" s="8">
        <f t="shared" ca="1" si="143"/>
        <v>20533</v>
      </c>
      <c r="L920" s="6">
        <f t="shared" ca="1" si="144"/>
        <v>4</v>
      </c>
      <c r="M920" s="7">
        <f ca="1" xml:space="preserve">
  IF(OR($N920 = 2, $N920 = 3, $N920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20" s="6">
        <f t="shared" ca="1" si="145"/>
        <v>6</v>
      </c>
      <c r="O920" s="7" t="str">
        <f ca="1">VLOOKUP($N920,Roles!$A:$B,2,FALSE)</f>
        <v>Intern</v>
      </c>
      <c r="P920" s="6" t="e">
        <f t="shared" ca="1" si="146"/>
        <v>#N/A</v>
      </c>
      <c r="Q920" s="8">
        <f ca="1" xml:space="preserve">
IF(
  OR(
    $N920=5,$N920=6,$N920=7,$N920=8,$N920=14
  ),
  36161,
  IF(
     (
      (TODAY() - $K920) / 365
     ) &lt; 19,
      TODAY(),
      RANDBETWEEN(36161,TODAY())
  )
)</f>
        <v>36161</v>
      </c>
      <c r="R920" s="6">
        <f ca="1">RANDBETWEEN(2,COUNTA('Recruitment source'!$A:$A))</f>
        <v>11</v>
      </c>
      <c r="S920" s="8" t="e">
        <f t="shared" ca="1" si="147"/>
        <v>#N/A</v>
      </c>
      <c r="T920" s="6" t="e">
        <f t="shared" ca="1" si="148"/>
        <v>#N/A</v>
      </c>
      <c r="U920" s="6">
        <f t="shared" ca="1" si="149"/>
        <v>4</v>
      </c>
      <c r="V920" s="1">
        <f ca="1" xml:space="preserve">
IF($N920 = 5 + N("Presidente"),
    27000,
    IF($N920 = 6 + N("Vice-presidente"),
        23000,
        IF(OR($N920 = 8, $N920= 13, $N920 = 12) + N("Secretária bilíngue ou coordenador ou especialista"),
            8000,
            IF($N920 = 7 + N("Diretor"),
                15000,
                IF($N920 = 14 + N("Gerente"),
                    12000,
                    IF($N920 = 9 + N("Estagiário"),
                        705,
                        IF($N920 = 10 + N("Trainee"),
                            805,
                            IF($N920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IF($L920 = 7,
  500,
  IF($L920 = 8,
    1000,
    IF($L920 = 9,
      1500,
      IF($L920 = 10,
        2000,
        0
      )
    )
  )
)
+
N("Adicional no salário por área")
+
IF($M920 = 14 + N("Tecnologia da Informação"),
  120,
  IF($M920 = 16 + N("Vendas"),
    110,
    IF($M920 = 15 + N("Jurídico"),
      100,
      IF(OR($M920 = 8, $M920 = 9, $M920 = 11) + N("Recursos humanos ou comercial ou comunicação e marketing"),
        80,
        0
      )
    )
  )
)
+
N("Adicionando pegadinha")
+
IF(AND($M920 = 16, $L920 = 9, $N920 = 11) + N("Se for de vendas, com mestrado, analista sênior"),
  IF($J920 = 5,
    100,
    0
  )
  +
  IF($H920 = "M",
    200,
    0
  ),
  0
)</f>
        <v>23000</v>
      </c>
    </row>
    <row r="921" spans="1:22" x14ac:dyDescent="0.2">
      <c r="A921" s="7" cm="1">
        <f t="array" aca="1" ref="A921" ca="1">INDEX(Companies!$A:$A,RANDBETWEEN(2,COUNTA(Companies!$A:$A)),1)</f>
        <v>2</v>
      </c>
      <c r="B921" s="5">
        <f t="shared" si="140"/>
        <v>920</v>
      </c>
      <c r="C921" s="6">
        <f t="shared" ca="1" si="141"/>
        <v>1</v>
      </c>
      <c r="D921" s="7">
        <f ca="1">IF($B921 = 1 + N("Presidente"),
    127,
    IF($B921 = 2 + N("Vice-Presidente"),
        72,
        IF($B921 = 3 + N("Secretária bilíngue"),
            13,
            RANDBETWEEN(5,COUNT(Name!$A:$A) + 1)
        )
    )
)</f>
        <v>5</v>
      </c>
      <c r="E921" s="7" t="str">
        <f ca="1" xml:space="preserve">
VLOOKUP(
  $D921,
  Name!$A:$B,
  2,
  FALSE
)
&amp; " " &amp;
IF($B921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Longo Moreira</v>
      </c>
      <c r="F921" s="7">
        <v>2</v>
      </c>
      <c r="G921" s="7" t="str" cm="1">
        <f t="array" aca="1" ref="G921" ca="1">VLOOKUP(INDEX(States!$B:$B,RANDBETWEEN(2,COUNTA(States!$A:$A)),1),States!$B:$C,2,FALSE)</f>
        <v>Santarém</v>
      </c>
      <c r="H921" s="7" t="str">
        <f ca="1">VLOOKUP($D921,Name!$A:$C,3,FALSE)</f>
        <v>M</v>
      </c>
      <c r="I921" s="7" cm="1">
        <f t="array" aca="1" ref="I921" ca="1">INDEX('Marital status'!$A:$A,RANDBETWEEN(2,COUNTA('Marital status'!$A:$A)),1)</f>
        <v>4</v>
      </c>
      <c r="J921" s="7">
        <f t="shared" ca="1" si="142"/>
        <v>2</v>
      </c>
      <c r="K921" s="8">
        <f t="shared" ca="1" si="143"/>
        <v>33803</v>
      </c>
      <c r="L921" s="6">
        <f t="shared" ca="1" si="144"/>
        <v>5</v>
      </c>
      <c r="M921" s="7">
        <f ca="1" xml:space="preserve">
  IF(OR($N921 = 2, $N921 = 3, $N921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21" s="6">
        <f t="shared" ca="1" si="145"/>
        <v>8</v>
      </c>
      <c r="O921" s="7" t="str">
        <f ca="1">VLOOKUP($N921,Roles!$A:$B,2,FALSE)</f>
        <v>Analyst</v>
      </c>
      <c r="P921" s="6">
        <f t="shared" ca="1" si="146"/>
        <v>3</v>
      </c>
      <c r="Q921" s="8">
        <f ca="1" xml:space="preserve">
IF(
  OR(
    $N921=5,$N921=6,$N921=7,$N921=8,$N921=14
  ),
  36161,
  IF(
     (
      (TODAY() - $K921) / 365
     ) &lt; 19,
      TODAY(),
      RANDBETWEEN(36161,TODAY())
  )
)</f>
        <v>36161</v>
      </c>
      <c r="R921" s="6">
        <f ca="1">RANDBETWEEN(2,COUNTA('Recruitment source'!$A:$A))</f>
        <v>8</v>
      </c>
      <c r="S921" s="8" t="e">
        <f t="shared" ca="1" si="147"/>
        <v>#N/A</v>
      </c>
      <c r="T921" s="6" t="e">
        <f t="shared" ca="1" si="148"/>
        <v>#N/A</v>
      </c>
      <c r="U921" s="6">
        <f t="shared" ca="1" si="149"/>
        <v>2</v>
      </c>
      <c r="V921" s="1">
        <f ca="1" xml:space="preserve">
IF($N921 = 5 + N("Presidente"),
    27000,
    IF($N921 = 6 + N("Vice-presidente"),
        23000,
        IF(OR($N921 = 8, $N921= 13, $N921 = 12) + N("Secretária bilíngue ou coordenador ou especialista"),
            8000,
            IF($N921 = 7 + N("Diretor"),
                15000,
                IF($N921 = 14 + N("Gerente"),
                    12000,
                    IF($N921 = 9 + N("Estagiário"),
                        705,
                        IF($N921 = 10 + N("Trainee"),
                            805,
                            IF($N921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IF($L921 = 7,
  500,
  IF($L921 = 8,
    1000,
    IF($L921 = 9,
      1500,
      IF($L921 = 10,
        2000,
        0
      )
    )
  )
)
+
N("Adicional no salário por área")
+
IF($M921 = 14 + N("Tecnologia da Informação"),
  120,
  IF($M921 = 16 + N("Vendas"),
    110,
    IF($M921 = 15 + N("Jurídico"),
      100,
      IF(OR($M921 = 8, $M921 = 9, $M921 = 11) + N("Recursos humanos ou comercial ou comunicação e marketing"),
        80,
        0
      )
    )
  )
)
+
N("Adicionando pegadinha")
+
IF(AND($M921 = 16, $L921 = 9, $N921 = 11) + N("Se for de vendas, com mestrado, analista sênior"),
  IF($J921 = 5,
    100,
    0
  )
  +
  IF($H921 = "M",
    200,
    0
  ),
  0
)</f>
        <v>8000</v>
      </c>
    </row>
    <row r="922" spans="1:22" x14ac:dyDescent="0.2">
      <c r="A922" s="7" cm="1">
        <f t="array" aca="1" ref="A922" ca="1">INDEX(Companies!$A:$A,RANDBETWEEN(2,COUNTA(Companies!$A:$A)),1)</f>
        <v>2</v>
      </c>
      <c r="B922" s="5">
        <f t="shared" si="140"/>
        <v>921</v>
      </c>
      <c r="C922" s="6">
        <f t="shared" ca="1" si="141"/>
        <v>1</v>
      </c>
      <c r="D922" s="7">
        <f ca="1">IF($B922 = 1 + N("Presidente"),
    127,
    IF($B922 = 2 + N("Vice-Presidente"),
        72,
        IF($B922 = 3 + N("Secretária bilíngue"),
            13,
            RANDBETWEEN(5,COUNT(Name!$A:$A) + 1)
        )
    )
)</f>
        <v>336</v>
      </c>
      <c r="E922" s="7" t="str">
        <f ca="1" xml:space="preserve">
VLOOKUP(
  $D922,
  Name!$A:$B,
  2,
  FALSE
)
&amp; " " &amp;
IF($B922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Barbosa Cardozo</v>
      </c>
      <c r="F922" s="7">
        <v>2</v>
      </c>
      <c r="G922" s="7" t="str" cm="1">
        <f t="array" aca="1" ref="G922" ca="1">VLOOKUP(INDEX(States!$B:$B,RANDBETWEEN(2,COUNTA(States!$A:$A)),1),States!$B:$C,2,FALSE)</f>
        <v>Brangança</v>
      </c>
      <c r="H922" s="7" t="str">
        <f ca="1">VLOOKUP($D922,Name!$A:$C,3,FALSE)</f>
        <v>M</v>
      </c>
      <c r="I922" s="7" cm="1">
        <f t="array" aca="1" ref="I922" ca="1">INDEX('Marital status'!$A:$A,RANDBETWEEN(2,COUNTA('Marital status'!$A:$A)),1)</f>
        <v>6</v>
      </c>
      <c r="J922" s="7">
        <f t="shared" ca="1" si="142"/>
        <v>2</v>
      </c>
      <c r="K922" s="8">
        <f t="shared" ca="1" si="143"/>
        <v>34806</v>
      </c>
      <c r="L922" s="6">
        <f t="shared" ca="1" si="144"/>
        <v>4</v>
      </c>
      <c r="M922" s="7">
        <f ca="1" xml:space="preserve">
  IF(OR($N922 = 2, $N922 = 3, $N922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22" s="6">
        <f t="shared" ca="1" si="145"/>
        <v>7</v>
      </c>
      <c r="O922" s="7" t="str">
        <f ca="1">VLOOKUP($N922,Roles!$A:$B,2,FALSE)</f>
        <v>Trainee</v>
      </c>
      <c r="P922" s="6" t="e">
        <f t="shared" ca="1" si="146"/>
        <v>#N/A</v>
      </c>
      <c r="Q922" s="8">
        <f ca="1" xml:space="preserve">
IF(
  OR(
    $N922=5,$N922=6,$N922=7,$N922=8,$N922=14
  ),
  36161,
  IF(
     (
      (TODAY() - $K922) / 365
     ) &lt; 19,
      TODAY(),
      RANDBETWEEN(36161,TODAY())
  )
)</f>
        <v>36161</v>
      </c>
      <c r="R922" s="6">
        <f ca="1">RANDBETWEEN(2,COUNTA('Recruitment source'!$A:$A))</f>
        <v>6</v>
      </c>
      <c r="S922" s="8" t="e">
        <f t="shared" ca="1" si="147"/>
        <v>#N/A</v>
      </c>
      <c r="T922" s="6" t="e">
        <f t="shared" ca="1" si="148"/>
        <v>#N/A</v>
      </c>
      <c r="U922" s="6">
        <f t="shared" ca="1" si="149"/>
        <v>3</v>
      </c>
      <c r="V922" s="1">
        <f ca="1" xml:space="preserve">
IF($N922 = 5 + N("Presidente"),
    27000,
    IF($N922 = 6 + N("Vice-presidente"),
        23000,
        IF(OR($N922 = 8, $N922= 13, $N922 = 12) + N("Secretária bilíngue ou coordenador ou especialista"),
            8000,
            IF($N922 = 7 + N("Diretor"),
                15000,
                IF($N922 = 14 + N("Gerente"),
                    12000,
                    IF($N922 = 9 + N("Estagiário"),
                        705,
                        IF($N922 = 10 + N("Trainee"),
                            805,
                            IF($N922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IF($L922 = 7,
  500,
  IF($L922 = 8,
    1000,
    IF($L922 = 9,
      1500,
      IF($L922 = 10,
        2000,
        0
      )
    )
  )
)
+
N("Adicional no salário por área")
+
IF($M922 = 14 + N("Tecnologia da Informação"),
  120,
  IF($M922 = 16 + N("Vendas"),
    110,
    IF($M922 = 15 + N("Jurídico"),
      100,
      IF(OR($M922 = 8, $M922 = 9, $M922 = 11) + N("Recursos humanos ou comercial ou comunicação e marketing"),
        80,
        0
      )
    )
  )
)
+
N("Adicionando pegadinha")
+
IF(AND($M922 = 16, $L922 = 9, $N922 = 11) + N("Se for de vendas, com mestrado, analista sênior"),
  IF($J922 = 5,
    100,
    0
  )
  +
  IF($H922 = "M",
    200,
    0
  ),
  0
)</f>
        <v>15000</v>
      </c>
    </row>
    <row r="923" spans="1:22" x14ac:dyDescent="0.2">
      <c r="A923" s="7" cm="1">
        <f t="array" aca="1" ref="A923" ca="1">INDEX(Companies!$A:$A,RANDBETWEEN(2,COUNTA(Companies!$A:$A)),1)</f>
        <v>2</v>
      </c>
      <c r="B923" s="5">
        <f t="shared" si="140"/>
        <v>922</v>
      </c>
      <c r="C923" s="6">
        <f t="shared" ca="1" si="141"/>
        <v>1</v>
      </c>
      <c r="D923" s="7">
        <f ca="1">IF($B923 = 1 + N("Presidente"),
    127,
    IF($B923 = 2 + N("Vice-Presidente"),
        72,
        IF($B923 = 3 + N("Secretária bilíngue"),
            13,
            RANDBETWEEN(5,COUNT(Name!$A:$A) + 1)
        )
    )
)</f>
        <v>296</v>
      </c>
      <c r="E923" s="7" t="str">
        <f ca="1" xml:space="preserve">
VLOOKUP(
  $D923,
  Name!$A:$B,
  2,
  FALSE
)
&amp; " " &amp;
IF($B923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Pereira Conti</v>
      </c>
      <c r="F923" s="7">
        <v>2</v>
      </c>
      <c r="G923" s="7" t="str" cm="1">
        <f t="array" aca="1" ref="G923" ca="1">VLOOKUP(INDEX(States!$B:$B,RANDBETWEEN(2,COUNTA(States!$A:$A)),1),States!$B:$C,2,FALSE)</f>
        <v xml:space="preserve"> Lisboa</v>
      </c>
      <c r="H923" s="7" t="str">
        <f ca="1">VLOOKUP($D923,Name!$A:$C,3,FALSE)</f>
        <v>M</v>
      </c>
      <c r="I923" s="7" cm="1">
        <f t="array" aca="1" ref="I923" ca="1">INDEX('Marital status'!$A:$A,RANDBETWEEN(2,COUNTA('Marital status'!$A:$A)),1)</f>
        <v>5</v>
      </c>
      <c r="J923" s="7">
        <f t="shared" ca="1" si="142"/>
        <v>2</v>
      </c>
      <c r="K923" s="8">
        <f t="shared" ca="1" si="143"/>
        <v>36263</v>
      </c>
      <c r="L923" s="6">
        <f t="shared" ca="1" si="144"/>
        <v>5</v>
      </c>
      <c r="M923" s="7">
        <f ca="1" xml:space="preserve">
  IF(OR($N923 = 2, $N923 = 3, $N923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23" s="6">
        <f t="shared" ca="1" si="145"/>
        <v>8</v>
      </c>
      <c r="O923" s="7" t="str">
        <f ca="1">VLOOKUP($N923,Roles!$A:$B,2,FALSE)</f>
        <v>Analyst</v>
      </c>
      <c r="P923" s="6">
        <f t="shared" ca="1" si="146"/>
        <v>4</v>
      </c>
      <c r="Q923" s="8">
        <f ca="1" xml:space="preserve">
IF(
  OR(
    $N923=5,$N923=6,$N923=7,$N923=8,$N923=14
  ),
  36161,
  IF(
     (
      (TODAY() - $K923) / 365
     ) &lt; 19,
      TODAY(),
      RANDBETWEEN(36161,TODAY())
  )
)</f>
        <v>36161</v>
      </c>
      <c r="R923" s="6">
        <f ca="1">RANDBETWEEN(2,COUNTA('Recruitment source'!$A:$A))</f>
        <v>12</v>
      </c>
      <c r="S923" s="8" t="e">
        <f t="shared" ca="1" si="147"/>
        <v>#N/A</v>
      </c>
      <c r="T923" s="6" t="e">
        <f t="shared" ca="1" si="148"/>
        <v>#N/A</v>
      </c>
      <c r="U923" s="6">
        <f t="shared" ca="1" si="149"/>
        <v>5</v>
      </c>
      <c r="V923" s="1">
        <f ca="1" xml:space="preserve">
IF($N923 = 5 + N("Presidente"),
    27000,
    IF($N923 = 6 + N("Vice-presidente"),
        23000,
        IF(OR($N923 = 8, $N923= 13, $N923 = 12) + N("Secretária bilíngue ou coordenador ou especialista"),
            8000,
            IF($N923 = 7 + N("Diretor"),
                15000,
                IF($N923 = 14 + N("Gerente"),
                    12000,
                    IF($N923 = 9 + N("Estagiário"),
                        705,
                        IF($N923 = 10 + N("Trainee"),
                            805,
                            IF($N923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IF($L923 = 7,
  500,
  IF($L923 = 8,
    1000,
    IF($L923 = 9,
      1500,
      IF($L923 = 10,
        2000,
        0
      )
    )
  )
)
+
N("Adicional no salário por área")
+
IF($M923 = 14 + N("Tecnologia da Informação"),
  120,
  IF($M923 = 16 + N("Vendas"),
    110,
    IF($M923 = 15 + N("Jurídico"),
      100,
      IF(OR($M923 = 8, $M923 = 9, $M923 = 11) + N("Recursos humanos ou comercial ou comunicação e marketing"),
        80,
        0
      )
    )
  )
)
+
N("Adicionando pegadinha")
+
IF(AND($M923 = 16, $L923 = 9, $N923 = 11) + N("Se for de vendas, com mestrado, analista sênior"),
  IF($J923 = 5,
    100,
    0
  )
  +
  IF($H923 = "M",
    200,
    0
  ),
  0
)</f>
        <v>8000</v>
      </c>
    </row>
    <row r="924" spans="1:22" x14ac:dyDescent="0.2">
      <c r="A924" s="7" cm="1">
        <f t="array" aca="1" ref="A924" ca="1">INDEX(Companies!$A:$A,RANDBETWEEN(2,COUNTA(Companies!$A:$A)),1)</f>
        <v>2</v>
      </c>
      <c r="B924" s="5">
        <f t="shared" si="140"/>
        <v>923</v>
      </c>
      <c r="C924" s="6">
        <f t="shared" ca="1" si="141"/>
        <v>1</v>
      </c>
      <c r="D924" s="7">
        <f ca="1">IF($B924 = 1 + N("Presidente"),
    127,
    IF($B924 = 2 + N("Vice-Presidente"),
        72,
        IF($B924 = 3 + N("Secretária bilíngue"),
            13,
            RANDBETWEEN(5,COUNT(Name!$A:$A) + 1)
        )
    )
)</f>
        <v>62</v>
      </c>
      <c r="E924" s="7" t="str">
        <f ca="1" xml:space="preserve">
VLOOKUP(
  $D924,
  Name!$A:$B,
  2,
  FALSE
)
&amp; " " &amp;
IF($B924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Batista Auth</v>
      </c>
      <c r="F924" s="7">
        <v>2</v>
      </c>
      <c r="G924" s="7" t="str" cm="1">
        <f t="array" aca="1" ref="G924" ca="1">VLOOKUP(INDEX(States!$B:$B,RANDBETWEEN(2,COUNTA(States!$A:$A)),1),States!$B:$C,2,FALSE)</f>
        <v>Coimbra</v>
      </c>
      <c r="H924" s="7" t="str">
        <f ca="1">VLOOKUP($D924,Name!$A:$C,3,FALSE)</f>
        <v>F</v>
      </c>
      <c r="I924" s="7" cm="1">
        <f t="array" aca="1" ref="I924" ca="1">INDEX('Marital status'!$A:$A,RANDBETWEEN(2,COUNTA('Marital status'!$A:$A)),1)</f>
        <v>4</v>
      </c>
      <c r="J924" s="7">
        <f t="shared" ca="1" si="142"/>
        <v>4</v>
      </c>
      <c r="K924" s="8">
        <f t="shared" ca="1" si="143"/>
        <v>22834</v>
      </c>
      <c r="L924" s="6">
        <f t="shared" ca="1" si="144"/>
        <v>4</v>
      </c>
      <c r="M924" s="7">
        <f ca="1" xml:space="preserve">
  IF(OR($N924 = 2, $N924 = 3, $N924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24" s="6">
        <f t="shared" ca="1" si="145"/>
        <v>6</v>
      </c>
      <c r="O924" s="7" t="str">
        <f ca="1">VLOOKUP($N924,Roles!$A:$B,2,FALSE)</f>
        <v>Intern</v>
      </c>
      <c r="P924" s="6" t="e">
        <f t="shared" ca="1" si="146"/>
        <v>#N/A</v>
      </c>
      <c r="Q924" s="8">
        <f ca="1" xml:space="preserve">
IF(
  OR(
    $N924=5,$N924=6,$N924=7,$N924=8,$N924=14
  ),
  36161,
  IF(
     (
      (TODAY() - $K924) / 365
     ) &lt; 19,
      TODAY(),
      RANDBETWEEN(36161,TODAY())
  )
)</f>
        <v>36161</v>
      </c>
      <c r="R924" s="6">
        <f ca="1">RANDBETWEEN(2,COUNTA('Recruitment source'!$A:$A))</f>
        <v>4</v>
      </c>
      <c r="S924" s="8" t="e">
        <f t="shared" ca="1" si="147"/>
        <v>#N/A</v>
      </c>
      <c r="T924" s="6" t="e">
        <f t="shared" ca="1" si="148"/>
        <v>#N/A</v>
      </c>
      <c r="U924" s="6">
        <f t="shared" ca="1" si="149"/>
        <v>5</v>
      </c>
      <c r="V924" s="1">
        <f ca="1" xml:space="preserve">
IF($N924 = 5 + N("Presidente"),
    27000,
    IF($N924 = 6 + N("Vice-presidente"),
        23000,
        IF(OR($N924 = 8, $N924= 13, $N924 = 12) + N("Secretária bilíngue ou coordenador ou especialista"),
            8000,
            IF($N924 = 7 + N("Diretor"),
                15000,
                IF($N924 = 14 + N("Gerente"),
                    12000,
                    IF($N924 = 9 + N("Estagiário"),
                        705,
                        IF($N924 = 10 + N("Trainee"),
                            805,
                            IF($N924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IF($L924 = 7,
  500,
  IF($L924 = 8,
    1000,
    IF($L924 = 9,
      1500,
      IF($L924 = 10,
        2000,
        0
      )
    )
  )
)
+
N("Adicional no salário por área")
+
IF($M924 = 14 + N("Tecnologia da Informação"),
  120,
  IF($M924 = 16 + N("Vendas"),
    110,
    IF($M924 = 15 + N("Jurídico"),
      100,
      IF(OR($M924 = 8, $M924 = 9, $M924 = 11) + N("Recursos humanos ou comercial ou comunicação e marketing"),
        80,
        0
      )
    )
  )
)
+
N("Adicionando pegadinha")
+
IF(AND($M924 = 16, $L924 = 9, $N924 = 11) + N("Se for de vendas, com mestrado, analista sênior"),
  IF($J924 = 5,
    100,
    0
  )
  +
  IF($H924 = "M",
    200,
    0
  ),
  0
)</f>
        <v>23000</v>
      </c>
    </row>
    <row r="925" spans="1:22" x14ac:dyDescent="0.2">
      <c r="A925" s="7" cm="1">
        <f t="array" aca="1" ref="A925" ca="1">INDEX(Companies!$A:$A,RANDBETWEEN(2,COUNTA(Companies!$A:$A)),1)</f>
        <v>2</v>
      </c>
      <c r="B925" s="5">
        <f t="shared" si="140"/>
        <v>924</v>
      </c>
      <c r="C925" s="6">
        <f t="shared" ca="1" si="141"/>
        <v>1</v>
      </c>
      <c r="D925" s="7">
        <f ca="1">IF($B925 = 1 + N("Presidente"),
    127,
    IF($B925 = 2 + N("Vice-Presidente"),
        72,
        IF($B925 = 3 + N("Secretária bilíngue"),
            13,
            RANDBETWEEN(5,COUNT(Name!$A:$A) + 1)
        )
    )
)</f>
        <v>235</v>
      </c>
      <c r="E925" s="7" t="str">
        <f ca="1" xml:space="preserve">
VLOOKUP(
  $D925,
  Name!$A:$B,
  2,
  FALSE
)
&amp; " " &amp;
IF($B925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Poeta Andrade</v>
      </c>
      <c r="F925" s="7">
        <v>2</v>
      </c>
      <c r="G925" s="7" t="str" cm="1">
        <f t="array" aca="1" ref="G925" ca="1">VLOOKUP(INDEX(States!$B:$B,RANDBETWEEN(2,COUNTA(States!$A:$A)),1),States!$B:$C,2,FALSE)</f>
        <v xml:space="preserve"> ÉVORA</v>
      </c>
      <c r="H925" s="7" t="str">
        <f ca="1">VLOOKUP($D925,Name!$A:$C,3,FALSE)</f>
        <v>M</v>
      </c>
      <c r="I925" s="7" cm="1">
        <f t="array" aca="1" ref="I925" ca="1">INDEX('Marital status'!$A:$A,RANDBETWEEN(2,COUNTA('Marital status'!$A:$A)),1)</f>
        <v>4</v>
      </c>
      <c r="J925" s="7">
        <f t="shared" ca="1" si="142"/>
        <v>2</v>
      </c>
      <c r="K925" s="8">
        <f t="shared" ca="1" si="143"/>
        <v>37781</v>
      </c>
      <c r="L925" s="6">
        <f t="shared" ca="1" si="144"/>
        <v>4</v>
      </c>
      <c r="M925" s="7">
        <f ca="1" xml:space="preserve">
  IF(OR($N925 = 2, $N925 = 3, $N925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25" s="6">
        <f t="shared" ca="1" si="145"/>
        <v>8</v>
      </c>
      <c r="O925" s="7" t="str">
        <f ca="1">VLOOKUP($N925,Roles!$A:$B,2,FALSE)</f>
        <v>Analyst</v>
      </c>
      <c r="P925" s="6">
        <f t="shared" ca="1" si="146"/>
        <v>4</v>
      </c>
      <c r="Q925" s="8">
        <f ca="1" xml:space="preserve">
IF(
  OR(
    $N925=5,$N925=6,$N925=7,$N925=8,$N925=14
  ),
  36161,
  IF(
     (
      (TODAY() - $K925) / 365
     ) &lt; 19,
      TODAY(),
      RANDBETWEEN(36161,TODAY())
  )
)</f>
        <v>36161</v>
      </c>
      <c r="R925" s="6">
        <f ca="1">RANDBETWEEN(2,COUNTA('Recruitment source'!$A:$A))</f>
        <v>10</v>
      </c>
      <c r="S925" s="8" t="e">
        <f t="shared" ca="1" si="147"/>
        <v>#N/A</v>
      </c>
      <c r="T925" s="6" t="e">
        <f t="shared" ca="1" si="148"/>
        <v>#N/A</v>
      </c>
      <c r="U925" s="6">
        <f t="shared" ca="1" si="149"/>
        <v>4</v>
      </c>
      <c r="V925" s="1">
        <f ca="1" xml:space="preserve">
IF($N925 = 5 + N("Presidente"),
    27000,
    IF($N925 = 6 + N("Vice-presidente"),
        23000,
        IF(OR($N925 = 8, $N925= 13, $N925 = 12) + N("Secretária bilíngue ou coordenador ou especialista"),
            8000,
            IF($N925 = 7 + N("Diretor"),
                15000,
                IF($N925 = 14 + N("Gerente"),
                    12000,
                    IF($N925 = 9 + N("Estagiário"),
                        705,
                        IF($N925 = 10 + N("Trainee"),
                            805,
                            IF($N925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IF($L925 = 7,
  500,
  IF($L925 = 8,
    1000,
    IF($L925 = 9,
      1500,
      IF($L925 = 10,
        2000,
        0
      )
    )
  )
)
+
N("Adicional no salário por área")
+
IF($M925 = 14 + N("Tecnologia da Informação"),
  120,
  IF($M925 = 16 + N("Vendas"),
    110,
    IF($M925 = 15 + N("Jurídico"),
      100,
      IF(OR($M925 = 8, $M925 = 9, $M925 = 11) + N("Recursos humanos ou comercial ou comunicação e marketing"),
        80,
        0
      )
    )
  )
)
+
N("Adicionando pegadinha")
+
IF(AND($M925 = 16, $L925 = 9, $N925 = 11) + N("Se for de vendas, com mestrado, analista sênior"),
  IF($J925 = 5,
    100,
    0
  )
  +
  IF($H925 = "M",
    200,
    0
  ),
  0
)</f>
        <v>8000</v>
      </c>
    </row>
    <row r="926" spans="1:22" x14ac:dyDescent="0.2">
      <c r="A926" s="7" cm="1">
        <f t="array" aca="1" ref="A926" ca="1">INDEX(Companies!$A:$A,RANDBETWEEN(2,COUNTA(Companies!$A:$A)),1)</f>
        <v>2</v>
      </c>
      <c r="B926" s="5">
        <f t="shared" si="140"/>
        <v>925</v>
      </c>
      <c r="C926" s="6">
        <f t="shared" ca="1" si="141"/>
        <v>1</v>
      </c>
      <c r="D926" s="7">
        <f ca="1">IF($B926 = 1 + N("Presidente"),
    127,
    IF($B926 = 2 + N("Vice-Presidente"),
        72,
        IF($B926 = 3 + N("Secretária bilíngue"),
            13,
            RANDBETWEEN(5,COUNT(Name!$A:$A) + 1)
        )
    )
)</f>
        <v>34</v>
      </c>
      <c r="E926" s="7" t="str">
        <f ca="1" xml:space="preserve">
VLOOKUP(
  $D926,
  Name!$A:$B,
  2,
  FALSE
)
&amp; " " &amp;
IF($B926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Rangel Mello</v>
      </c>
      <c r="F926" s="7">
        <v>2</v>
      </c>
      <c r="G926" s="7" t="str" cm="1">
        <f t="array" aca="1" ref="G926" ca="1">VLOOKUP(INDEX(States!$B:$B,RANDBETWEEN(2,COUNTA(States!$A:$A)),1),States!$B:$C,2,FALSE)</f>
        <v>Portalegre</v>
      </c>
      <c r="H926" s="7" t="str">
        <f ca="1">VLOOKUP($D926,Name!$A:$C,3,FALSE)</f>
        <v>F</v>
      </c>
      <c r="I926" s="7" cm="1">
        <f t="array" aca="1" ref="I926" ca="1">INDEX('Marital status'!$A:$A,RANDBETWEEN(2,COUNTA('Marital status'!$A:$A)),1)</f>
        <v>4</v>
      </c>
      <c r="J926" s="7">
        <f t="shared" ca="1" si="142"/>
        <v>2</v>
      </c>
      <c r="K926" s="8">
        <f t="shared" ca="1" si="143"/>
        <v>29500</v>
      </c>
      <c r="L926" s="6">
        <f t="shared" ca="1" si="144"/>
        <v>4</v>
      </c>
      <c r="M926" s="7">
        <f ca="1" xml:space="preserve">
  IF(OR($N926 = 2, $N926 = 3, $N926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926" s="6">
        <f t="shared" ca="1" si="145"/>
        <v>6</v>
      </c>
      <c r="O926" s="7" t="str">
        <f ca="1">VLOOKUP($N926,Roles!$A:$B,2,FALSE)</f>
        <v>Intern</v>
      </c>
      <c r="P926" s="6" t="e">
        <f t="shared" ca="1" si="146"/>
        <v>#N/A</v>
      </c>
      <c r="Q926" s="8">
        <f ca="1" xml:space="preserve">
IF(
  OR(
    $N926=5,$N926=6,$N926=7,$N926=8,$N926=14
  ),
  36161,
  IF(
     (
      (TODAY() - $K926) / 365
     ) &lt; 19,
      TODAY(),
      RANDBETWEEN(36161,TODAY())
  )
)</f>
        <v>36161</v>
      </c>
      <c r="R926" s="6">
        <f ca="1">RANDBETWEEN(2,COUNTA('Recruitment source'!$A:$A))</f>
        <v>7</v>
      </c>
      <c r="S926" s="8" t="e">
        <f t="shared" ca="1" si="147"/>
        <v>#N/A</v>
      </c>
      <c r="T926" s="6" t="e">
        <f t="shared" ca="1" si="148"/>
        <v>#N/A</v>
      </c>
      <c r="U926" s="6">
        <f t="shared" ca="1" si="149"/>
        <v>5</v>
      </c>
      <c r="V926" s="1">
        <f ca="1" xml:space="preserve">
IF($N926 = 5 + N("Presidente"),
    27000,
    IF($N926 = 6 + N("Vice-presidente"),
        23000,
        IF(OR($N926 = 8, $N926= 13, $N926 = 12) + N("Secretária bilíngue ou coordenador ou especialista"),
            8000,
            IF($N926 = 7 + N("Diretor"),
                15000,
                IF($N926 = 14 + N("Gerente"),
                    12000,
                    IF($N926 = 9 + N("Estagiário"),
                        705,
                        IF($N926 = 10 + N("Trainee"),
                            805,
                            IF($N926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IF($L926 = 7,
  500,
  IF($L926 = 8,
    1000,
    IF($L926 = 9,
      1500,
      IF($L926 = 10,
        2000,
        0
      )
    )
  )
)
+
N("Adicional no salário por área")
+
IF($M926 = 14 + N("Tecnologia da Informação"),
  120,
  IF($M926 = 16 + N("Vendas"),
    110,
    IF($M926 = 15 + N("Jurídico"),
      100,
      IF(OR($M926 = 8, $M926 = 9, $M926 = 11) + N("Recursos humanos ou comercial ou comunicação e marketing"),
        80,
        0
      )
    )
  )
)
+
N("Adicionando pegadinha")
+
IF(AND($M926 = 16, $L926 = 9, $N926 = 11) + N("Se for de vendas, com mestrado, analista sênior"),
  IF($J926 = 5,
    100,
    0
  )
  +
  IF($H926 = "M",
    200,
    0
  ),
  0
)</f>
        <v>23080</v>
      </c>
    </row>
    <row r="927" spans="1:22" x14ac:dyDescent="0.2">
      <c r="A927" s="7" cm="1">
        <f t="array" aca="1" ref="A927" ca="1">INDEX(Companies!$A:$A,RANDBETWEEN(2,COUNTA(Companies!$A:$A)),1)</f>
        <v>2</v>
      </c>
      <c r="B927" s="5">
        <f t="shared" si="140"/>
        <v>926</v>
      </c>
      <c r="C927" s="6">
        <f t="shared" ca="1" si="141"/>
        <v>1</v>
      </c>
      <c r="D927" s="7">
        <f ca="1">IF($B927 = 1 + N("Presidente"),
    127,
    IF($B927 = 2 + N("Vice-Presidente"),
        72,
        IF($B927 = 3 + N("Secretária bilíngue"),
            13,
            RANDBETWEEN(5,COUNT(Name!$A:$A) + 1)
        )
    )
)</f>
        <v>336</v>
      </c>
      <c r="E927" s="7" t="str">
        <f ca="1" xml:space="preserve">
VLOOKUP(
  $D927,
  Name!$A:$B,
  2,
  FALSE
)
&amp; " " &amp;
IF($B927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dos Santos Chaves</v>
      </c>
      <c r="F927" s="7">
        <v>2</v>
      </c>
      <c r="G927" s="7" t="str" cm="1">
        <f t="array" aca="1" ref="G927" ca="1">VLOOKUP(INDEX(States!$B:$B,RANDBETWEEN(2,COUNTA(States!$A:$A)),1),States!$B:$C,2,FALSE)</f>
        <v>Viseu</v>
      </c>
      <c r="H927" s="7" t="str">
        <f ca="1">VLOOKUP($D927,Name!$A:$C,3,FALSE)</f>
        <v>M</v>
      </c>
      <c r="I927" s="7" cm="1">
        <f t="array" aca="1" ref="I927" ca="1">INDEX('Marital status'!$A:$A,RANDBETWEEN(2,COUNTA('Marital status'!$A:$A)),1)</f>
        <v>5</v>
      </c>
      <c r="J927" s="7">
        <f t="shared" ca="1" si="142"/>
        <v>2</v>
      </c>
      <c r="K927" s="8">
        <f t="shared" ca="1" si="143"/>
        <v>36904</v>
      </c>
      <c r="L927" s="6">
        <f t="shared" ca="1" si="144"/>
        <v>4</v>
      </c>
      <c r="M927" s="7">
        <f ca="1" xml:space="preserve">
  IF(OR($N927 = 2, $N927 = 3, $N927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927" s="6">
        <f t="shared" ca="1" si="145"/>
        <v>8</v>
      </c>
      <c r="O927" s="7" t="str">
        <f ca="1">VLOOKUP($N927,Roles!$A:$B,2,FALSE)</f>
        <v>Analyst</v>
      </c>
      <c r="P927" s="6">
        <f t="shared" ca="1" si="146"/>
        <v>4</v>
      </c>
      <c r="Q927" s="8">
        <f ca="1" xml:space="preserve">
IF(
  OR(
    $N927=5,$N927=6,$N927=7,$N927=8,$N927=14
  ),
  36161,
  IF(
     (
      (TODAY() - $K927) / 365
     ) &lt; 19,
      TODAY(),
      RANDBETWEEN(36161,TODAY())
  )
)</f>
        <v>36161</v>
      </c>
      <c r="R927" s="6">
        <f ca="1">RANDBETWEEN(2,COUNTA('Recruitment source'!$A:$A))</f>
        <v>7</v>
      </c>
      <c r="S927" s="8" t="e">
        <f t="shared" ca="1" si="147"/>
        <v>#N/A</v>
      </c>
      <c r="T927" s="6" t="e">
        <f t="shared" ca="1" si="148"/>
        <v>#N/A</v>
      </c>
      <c r="U927" s="6">
        <f t="shared" ca="1" si="149"/>
        <v>2</v>
      </c>
      <c r="V927" s="1">
        <f ca="1" xml:space="preserve">
IF($N927 = 5 + N("Presidente"),
    27000,
    IF($N927 = 6 + N("Vice-presidente"),
        23000,
        IF(OR($N927 = 8, $N927= 13, $N927 = 12) + N("Secretária bilíngue ou coordenador ou especialista"),
            8000,
            IF($N927 = 7 + N("Diretor"),
                15000,
                IF($N927 = 14 + N("Gerente"),
                    12000,
                    IF($N927 = 9 + N("Estagiário"),
                        705,
                        IF($N927 = 10 + N("Trainee"),
                            805,
                            IF($N927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IF($L927 = 7,
  500,
  IF($L927 = 8,
    1000,
    IF($L927 = 9,
      1500,
      IF($L927 = 10,
        2000,
        0
      )
    )
  )
)
+
N("Adicional no salário por área")
+
IF($M927 = 14 + N("Tecnologia da Informação"),
  120,
  IF($M927 = 16 + N("Vendas"),
    110,
    IF($M927 = 15 + N("Jurídico"),
      100,
      IF(OR($M927 = 8, $M927 = 9, $M927 = 11) + N("Recursos humanos ou comercial ou comunicação e marketing"),
        80,
        0
      )
    )
  )
)
+
N("Adicionando pegadinha")
+
IF(AND($M927 = 16, $L927 = 9, $N927 = 11) + N("Se for de vendas, com mestrado, analista sênior"),
  IF($J927 = 5,
    100,
    0
  )
  +
  IF($H927 = "M",
    200,
    0
  ),
  0
)</f>
        <v>8000</v>
      </c>
    </row>
    <row r="928" spans="1:22" x14ac:dyDescent="0.2">
      <c r="A928" s="7" cm="1">
        <f t="array" aca="1" ref="A928" ca="1">INDEX(Companies!$A:$A,RANDBETWEEN(2,COUNTA(Companies!$A:$A)),1)</f>
        <v>2</v>
      </c>
      <c r="B928" s="5">
        <f t="shared" si="140"/>
        <v>927</v>
      </c>
      <c r="C928" s="6">
        <f t="shared" ca="1" si="141"/>
        <v>1</v>
      </c>
      <c r="D928" s="7">
        <f ca="1">IF($B928 = 1 + N("Presidente"),
    127,
    IF($B928 = 2 + N("Vice-Presidente"),
        72,
        IF($B928 = 3 + N("Secretária bilíngue"),
            13,
            RANDBETWEEN(5,COUNT(Name!$A:$A) + 1)
        )
    )
)</f>
        <v>205</v>
      </c>
      <c r="E928" s="7" t="str">
        <f ca="1" xml:space="preserve">
VLOOKUP(
  $D928,
  Name!$A:$B,
  2,
  FALSE
)
&amp; " " &amp;
IF($B928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Furtado Esposito</v>
      </c>
      <c r="F928" s="7">
        <v>2</v>
      </c>
      <c r="G928" s="7" t="str" cm="1">
        <f t="array" aca="1" ref="G928" ca="1">VLOOKUP(INDEX(States!$B:$B,RANDBETWEEN(2,COUNTA(States!$A:$A)),1),States!$B:$C,2,FALSE)</f>
        <v>Santarém</v>
      </c>
      <c r="H928" s="7" t="str">
        <f ca="1">VLOOKUP($D928,Name!$A:$C,3,FALSE)</f>
        <v>M</v>
      </c>
      <c r="I928" s="7" cm="1">
        <f t="array" aca="1" ref="I928" ca="1">INDEX('Marital status'!$A:$A,RANDBETWEEN(2,COUNTA('Marital status'!$A:$A)),1)</f>
        <v>4</v>
      </c>
      <c r="J928" s="7">
        <f t="shared" ca="1" si="142"/>
        <v>2</v>
      </c>
      <c r="K928" s="8">
        <f t="shared" ca="1" si="143"/>
        <v>30456</v>
      </c>
      <c r="L928" s="6">
        <f t="shared" ca="1" si="144"/>
        <v>4</v>
      </c>
      <c r="M928" s="7">
        <f ca="1" xml:space="preserve">
  IF(OR($N928 = 2, $N928 = 3, $N928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28" s="6">
        <f t="shared" ca="1" si="145"/>
        <v>7</v>
      </c>
      <c r="O928" s="7" t="str">
        <f ca="1">VLOOKUP($N928,Roles!$A:$B,2,FALSE)</f>
        <v>Trainee</v>
      </c>
      <c r="P928" s="6" t="e">
        <f t="shared" ca="1" si="146"/>
        <v>#N/A</v>
      </c>
      <c r="Q928" s="8">
        <f ca="1" xml:space="preserve">
IF(
  OR(
    $N928=5,$N928=6,$N928=7,$N928=8,$N928=14
  ),
  36161,
  IF(
     (
      (TODAY() - $K928) / 365
     ) &lt; 19,
      TODAY(),
      RANDBETWEEN(36161,TODAY())
  )
)</f>
        <v>36161</v>
      </c>
      <c r="R928" s="6">
        <f ca="1">RANDBETWEEN(2,COUNTA('Recruitment source'!$A:$A))</f>
        <v>4</v>
      </c>
      <c r="S928" s="8" t="e">
        <f t="shared" ca="1" si="147"/>
        <v>#N/A</v>
      </c>
      <c r="T928" s="6" t="e">
        <f t="shared" ca="1" si="148"/>
        <v>#N/A</v>
      </c>
      <c r="U928" s="6">
        <f t="shared" ca="1" si="149"/>
        <v>2</v>
      </c>
      <c r="V928" s="1">
        <f ca="1" xml:space="preserve">
IF($N928 = 5 + N("Presidente"),
    27000,
    IF($N928 = 6 + N("Vice-presidente"),
        23000,
        IF(OR($N928 = 8, $N928= 13, $N928 = 12) + N("Secretária bilíngue ou coordenador ou especialista"),
            8000,
            IF($N928 = 7 + N("Diretor"),
                15000,
                IF($N928 = 14 + N("Gerente"),
                    12000,
                    IF($N928 = 9 + N("Estagiário"),
                        705,
                        IF($N928 = 10 + N("Trainee"),
                            805,
                            IF($N928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IF($L928 = 7,
  500,
  IF($L928 = 8,
    1000,
    IF($L928 = 9,
      1500,
      IF($L928 = 10,
        2000,
        0
      )
    )
  )
)
+
N("Adicional no salário por área")
+
IF($M928 = 14 + N("Tecnologia da Informação"),
  120,
  IF($M928 = 16 + N("Vendas"),
    110,
    IF($M928 = 15 + N("Jurídico"),
      100,
      IF(OR($M928 = 8, $M928 = 9, $M928 = 11) + N("Recursos humanos ou comercial ou comunicação e marketing"),
        80,
        0
      )
    )
  )
)
+
N("Adicionando pegadinha")
+
IF(AND($M928 = 16, $L928 = 9, $N928 = 11) + N("Se for de vendas, com mestrado, analista sênior"),
  IF($J928 = 5,
    100,
    0
  )
  +
  IF($H928 = "M",
    200,
    0
  ),
  0
)</f>
        <v>15000</v>
      </c>
    </row>
    <row r="929" spans="1:22" x14ac:dyDescent="0.2">
      <c r="A929" s="7" cm="1">
        <f t="array" aca="1" ref="A929" ca="1">INDEX(Companies!$A:$A,RANDBETWEEN(2,COUNTA(Companies!$A:$A)),1)</f>
        <v>2</v>
      </c>
      <c r="B929" s="5">
        <f t="shared" si="140"/>
        <v>928</v>
      </c>
      <c r="C929" s="6">
        <f t="shared" ca="1" si="141"/>
        <v>1</v>
      </c>
      <c r="D929" s="7">
        <f ca="1">IF($B929 = 1 + N("Presidente"),
    127,
    IF($B929 = 2 + N("Vice-Presidente"),
        72,
        IF($B929 = 3 + N("Secretária bilíngue"),
            13,
            RANDBETWEEN(5,COUNT(Name!$A:$A) + 1)
        )
    )
)</f>
        <v>131</v>
      </c>
      <c r="E929" s="7" t="str">
        <f ca="1" xml:space="preserve">
VLOOKUP(
  $D929,
  Name!$A:$B,
  2,
  FALSE
)
&amp; " " &amp;
IF($B929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Frasão Mancini</v>
      </c>
      <c r="F929" s="7">
        <v>2</v>
      </c>
      <c r="G929" s="7" t="str" cm="1">
        <f t="array" aca="1" ref="G929" ca="1">VLOOKUP(INDEX(States!$B:$B,RANDBETWEEN(2,COUNTA(States!$A:$A)),1),States!$B:$C,2,FALSE)</f>
        <v>Guarda</v>
      </c>
      <c r="H929" s="7" t="str">
        <f ca="1">VLOOKUP($D929,Name!$A:$C,3,FALSE)</f>
        <v>M</v>
      </c>
      <c r="I929" s="7" cm="1">
        <f t="array" aca="1" ref="I929" ca="1">INDEX('Marital status'!$A:$A,RANDBETWEEN(2,COUNTA('Marital status'!$A:$A)),1)</f>
        <v>3</v>
      </c>
      <c r="J929" s="7">
        <f t="shared" ca="1" si="142"/>
        <v>2</v>
      </c>
      <c r="K929" s="8">
        <f t="shared" ca="1" si="143"/>
        <v>36236</v>
      </c>
      <c r="L929" s="6">
        <f t="shared" ca="1" si="144"/>
        <v>5</v>
      </c>
      <c r="M929" s="7">
        <f ca="1" xml:space="preserve">
  IF(OR($N929 = 2, $N929 = 3, $N929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929" s="6">
        <f t="shared" ca="1" si="145"/>
        <v>8</v>
      </c>
      <c r="O929" s="7" t="str">
        <f ca="1">VLOOKUP($N929,Roles!$A:$B,2,FALSE)</f>
        <v>Analyst</v>
      </c>
      <c r="P929" s="6">
        <f t="shared" ca="1" si="146"/>
        <v>3</v>
      </c>
      <c r="Q929" s="8">
        <f ca="1" xml:space="preserve">
IF(
  OR(
    $N929=5,$N929=6,$N929=7,$N929=8,$N929=14
  ),
  36161,
  IF(
     (
      (TODAY() - $K929) / 365
     ) &lt; 19,
      TODAY(),
      RANDBETWEEN(36161,TODAY())
  )
)</f>
        <v>36161</v>
      </c>
      <c r="R929" s="6">
        <f ca="1">RANDBETWEEN(2,COUNTA('Recruitment source'!$A:$A))</f>
        <v>11</v>
      </c>
      <c r="S929" s="8" t="e">
        <f t="shared" ca="1" si="147"/>
        <v>#N/A</v>
      </c>
      <c r="T929" s="6" t="e">
        <f t="shared" ca="1" si="148"/>
        <v>#N/A</v>
      </c>
      <c r="U929" s="6">
        <f t="shared" ca="1" si="149"/>
        <v>2</v>
      </c>
      <c r="V929" s="1">
        <f ca="1" xml:space="preserve">
IF($N929 = 5 + N("Presidente"),
    27000,
    IF($N929 = 6 + N("Vice-presidente"),
        23000,
        IF(OR($N929 = 8, $N929= 13, $N929 = 12) + N("Secretária bilíngue ou coordenador ou especialista"),
            8000,
            IF($N929 = 7 + N("Diretor"),
                15000,
                IF($N929 = 14 + N("Gerente"),
                    12000,
                    IF($N929 = 9 + N("Estagiário"),
                        705,
                        IF($N929 = 10 + N("Trainee"),
                            805,
                            IF($N929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IF($L929 = 7,
  500,
  IF($L929 = 8,
    1000,
    IF($L929 = 9,
      1500,
      IF($L929 = 10,
        2000,
        0
      )
    )
  )
)
+
N("Adicional no salário por área")
+
IF($M929 = 14 + N("Tecnologia da Informação"),
  120,
  IF($M929 = 16 + N("Vendas"),
    110,
    IF($M929 = 15 + N("Jurídico"),
      100,
      IF(OR($M929 = 8, $M929 = 9, $M929 = 11) + N("Recursos humanos ou comercial ou comunicação e marketing"),
        80,
        0
      )
    )
  )
)
+
N("Adicionando pegadinha")
+
IF(AND($M929 = 16, $L929 = 9, $N929 = 11) + N("Se for de vendas, com mestrado, analista sênior"),
  IF($J929 = 5,
    100,
    0
  )
  +
  IF($H929 = "M",
    200,
    0
  ),
  0
)</f>
        <v>8080</v>
      </c>
    </row>
    <row r="930" spans="1:22" x14ac:dyDescent="0.2">
      <c r="A930" s="7" cm="1">
        <f t="array" aca="1" ref="A930" ca="1">INDEX(Companies!$A:$A,RANDBETWEEN(2,COUNTA(Companies!$A:$A)),1)</f>
        <v>2</v>
      </c>
      <c r="B930" s="5">
        <f t="shared" si="140"/>
        <v>929</v>
      </c>
      <c r="C930" s="6">
        <f t="shared" ca="1" si="141"/>
        <v>1</v>
      </c>
      <c r="D930" s="7">
        <f ca="1">IF($B930 = 1 + N("Presidente"),
    127,
    IF($B930 = 2 + N("Vice-Presidente"),
        72,
        IF($B930 = 3 + N("Secretária bilíngue"),
            13,
            RANDBETWEEN(5,COUNT(Name!$A:$A) + 1)
        )
    )
)</f>
        <v>186</v>
      </c>
      <c r="E930" s="7" t="str">
        <f ca="1" xml:space="preserve">
VLOOKUP(
  $D930,
  Name!$A:$B,
  2,
  FALSE
)
&amp; " " &amp;
IF($B930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Gouveia Marino</v>
      </c>
      <c r="F930" s="7">
        <v>2</v>
      </c>
      <c r="G930" s="7" t="str" cm="1">
        <f t="array" aca="1" ref="G930" ca="1">VLOOKUP(INDEX(States!$B:$B,RANDBETWEEN(2,COUNTA(States!$A:$A)),1),States!$B:$C,2,FALSE)</f>
        <v>Faro</v>
      </c>
      <c r="H930" s="7" t="str">
        <f ca="1">VLOOKUP($D930,Name!$A:$C,3,FALSE)</f>
        <v>M</v>
      </c>
      <c r="I930" s="7" cm="1">
        <f t="array" aca="1" ref="I930" ca="1">INDEX('Marital status'!$A:$A,RANDBETWEEN(2,COUNTA('Marital status'!$A:$A)),1)</f>
        <v>6</v>
      </c>
      <c r="J930" s="7">
        <f t="shared" ca="1" si="142"/>
        <v>2</v>
      </c>
      <c r="K930" s="8">
        <f t="shared" ca="1" si="143"/>
        <v>35116</v>
      </c>
      <c r="L930" s="6">
        <f t="shared" ca="1" si="144"/>
        <v>4</v>
      </c>
      <c r="M930" s="7">
        <f ca="1" xml:space="preserve">
  IF(OR($N930 = 2, $N930 = 3, $N930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30" s="6">
        <f t="shared" ca="1" si="145"/>
        <v>7</v>
      </c>
      <c r="O930" s="7" t="str">
        <f ca="1">VLOOKUP($N930,Roles!$A:$B,2,FALSE)</f>
        <v>Trainee</v>
      </c>
      <c r="P930" s="6" t="e">
        <f t="shared" ca="1" si="146"/>
        <v>#N/A</v>
      </c>
      <c r="Q930" s="8">
        <f ca="1" xml:space="preserve">
IF(
  OR(
    $N930=5,$N930=6,$N930=7,$N930=8,$N930=14
  ),
  36161,
  IF(
     (
      (TODAY() - $K930) / 365
     ) &lt; 19,
      TODAY(),
      RANDBETWEEN(36161,TODAY())
  )
)</f>
        <v>36161</v>
      </c>
      <c r="R930" s="6">
        <f ca="1">RANDBETWEEN(2,COUNTA('Recruitment source'!$A:$A))</f>
        <v>4</v>
      </c>
      <c r="S930" s="8" t="e">
        <f t="shared" ca="1" si="147"/>
        <v>#N/A</v>
      </c>
      <c r="T930" s="6" t="e">
        <f t="shared" ca="1" si="148"/>
        <v>#N/A</v>
      </c>
      <c r="U930" s="6">
        <f t="shared" ca="1" si="149"/>
        <v>5</v>
      </c>
      <c r="V930" s="1">
        <f ca="1" xml:space="preserve">
IF($N930 = 5 + N("Presidente"),
    27000,
    IF($N930 = 6 + N("Vice-presidente"),
        23000,
        IF(OR($N930 = 8, $N930= 13, $N930 = 12) + N("Secretária bilíngue ou coordenador ou especialista"),
            8000,
            IF($N930 = 7 + N("Diretor"),
                15000,
                IF($N930 = 14 + N("Gerente"),
                    12000,
                    IF($N930 = 9 + N("Estagiário"),
                        705,
                        IF($N930 = 10 + N("Trainee"),
                            805,
                            IF($N930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IF($L930 = 7,
  500,
  IF($L930 = 8,
    1000,
    IF($L930 = 9,
      1500,
      IF($L930 = 10,
        2000,
        0
      )
    )
  )
)
+
N("Adicional no salário por área")
+
IF($M930 = 14 + N("Tecnologia da Informação"),
  120,
  IF($M930 = 16 + N("Vendas"),
    110,
    IF($M930 = 15 + N("Jurídico"),
      100,
      IF(OR($M930 = 8, $M930 = 9, $M930 = 11) + N("Recursos humanos ou comercial ou comunicação e marketing"),
        80,
        0
      )
    )
  )
)
+
N("Adicionando pegadinha")
+
IF(AND($M930 = 16, $L930 = 9, $N930 = 11) + N("Se for de vendas, com mestrado, analista sênior"),
  IF($J930 = 5,
    100,
    0
  )
  +
  IF($H930 = "M",
    200,
    0
  ),
  0
)</f>
        <v>15000</v>
      </c>
    </row>
    <row r="931" spans="1:22" x14ac:dyDescent="0.2">
      <c r="A931" s="7" cm="1">
        <f t="array" aca="1" ref="A931" ca="1">INDEX(Companies!$A:$A,RANDBETWEEN(2,COUNTA(Companies!$A:$A)),1)</f>
        <v>2</v>
      </c>
      <c r="B931" s="5">
        <f t="shared" si="140"/>
        <v>930</v>
      </c>
      <c r="C931" s="6">
        <f t="shared" ca="1" si="141"/>
        <v>1</v>
      </c>
      <c r="D931" s="7">
        <f ca="1">IF($B931 = 1 + N("Presidente"),
    127,
    IF($B931 = 2 + N("Vice-Presidente"),
        72,
        IF($B931 = 3 + N("Secretária bilíngue"),
            13,
            RANDBETWEEN(5,COUNT(Name!$A:$A) + 1)
        )
    )
)</f>
        <v>215</v>
      </c>
      <c r="E931" s="7" t="str">
        <f ca="1" xml:space="preserve">
VLOOKUP(
  $D931,
  Name!$A:$B,
  2,
  FALSE
)
&amp; " " &amp;
IF($B931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Rangel Alvim</v>
      </c>
      <c r="F931" s="7">
        <v>2</v>
      </c>
      <c r="G931" s="7" t="str" cm="1">
        <f t="array" aca="1" ref="G931" ca="1">VLOOKUP(INDEX(States!$B:$B,RANDBETWEEN(2,COUNTA(States!$A:$A)),1),States!$B:$C,2,FALSE)</f>
        <v>Leiria</v>
      </c>
      <c r="H931" s="7" t="str">
        <f ca="1">VLOOKUP($D931,Name!$A:$C,3,FALSE)</f>
        <v>F</v>
      </c>
      <c r="I931" s="7" cm="1">
        <f t="array" aca="1" ref="I931" ca="1">INDEX('Marital status'!$A:$A,RANDBETWEEN(2,COUNTA('Marital status'!$A:$A)),1)</f>
        <v>2</v>
      </c>
      <c r="J931" s="7">
        <f t="shared" ca="1" si="142"/>
        <v>5</v>
      </c>
      <c r="K931" s="8">
        <f t="shared" ca="1" si="143"/>
        <v>37157</v>
      </c>
      <c r="L931" s="6">
        <f t="shared" ca="1" si="144"/>
        <v>4</v>
      </c>
      <c r="M931" s="7">
        <f ca="1" xml:space="preserve">
  IF(OR($N931 = 2, $N931 = 3, $N931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31" s="6">
        <f t="shared" ca="1" si="145"/>
        <v>8</v>
      </c>
      <c r="O931" s="7" t="str">
        <f ca="1">VLOOKUP($N931,Roles!$A:$B,2,FALSE)</f>
        <v>Analyst</v>
      </c>
      <c r="P931" s="6">
        <f t="shared" ca="1" si="146"/>
        <v>3</v>
      </c>
      <c r="Q931" s="8">
        <f ca="1" xml:space="preserve">
IF(
  OR(
    $N931=5,$N931=6,$N931=7,$N931=8,$N931=14
  ),
  36161,
  IF(
     (
      (TODAY() - $K931) / 365
     ) &lt; 19,
      TODAY(),
      RANDBETWEEN(36161,TODAY())
  )
)</f>
        <v>36161</v>
      </c>
      <c r="R931" s="6">
        <f ca="1">RANDBETWEEN(2,COUNTA('Recruitment source'!$A:$A))</f>
        <v>4</v>
      </c>
      <c r="S931" s="8" t="e">
        <f t="shared" ca="1" si="147"/>
        <v>#N/A</v>
      </c>
      <c r="T931" s="6" t="e">
        <f t="shared" ca="1" si="148"/>
        <v>#N/A</v>
      </c>
      <c r="U931" s="6">
        <f t="shared" ca="1" si="149"/>
        <v>3</v>
      </c>
      <c r="V931" s="1">
        <f ca="1" xml:space="preserve">
IF($N931 = 5 + N("Presidente"),
    27000,
    IF($N931 = 6 + N("Vice-presidente"),
        23000,
        IF(OR($N931 = 8, $N931= 13, $N931 = 12) + N("Secretária bilíngue ou coordenador ou especialista"),
            8000,
            IF($N931 = 7 + N("Diretor"),
                15000,
                IF($N931 = 14 + N("Gerente"),
                    12000,
                    IF($N931 = 9 + N("Estagiário"),
                        705,
                        IF($N931 = 10 + N("Trainee"),
                            805,
                            IF($N931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IF($L931 = 7,
  500,
  IF($L931 = 8,
    1000,
    IF($L931 = 9,
      1500,
      IF($L931 = 10,
        2000,
        0
      )
    )
  )
)
+
N("Adicional no salário por área")
+
IF($M931 = 14 + N("Tecnologia da Informação"),
  120,
  IF($M931 = 16 + N("Vendas"),
    110,
    IF($M931 = 15 + N("Jurídico"),
      100,
      IF(OR($M931 = 8, $M931 = 9, $M931 = 11) + N("Recursos humanos ou comercial ou comunicação e marketing"),
        80,
        0
      )
    )
  )
)
+
N("Adicionando pegadinha")
+
IF(AND($M931 = 16, $L931 = 9, $N931 = 11) + N("Se for de vendas, com mestrado, analista sênior"),
  IF($J931 = 5,
    100,
    0
  )
  +
  IF($H931 = "M",
    200,
    0
  ),
  0
)</f>
        <v>8000</v>
      </c>
    </row>
    <row r="932" spans="1:22" x14ac:dyDescent="0.2">
      <c r="A932" s="7" cm="1">
        <f t="array" aca="1" ref="A932" ca="1">INDEX(Companies!$A:$A,RANDBETWEEN(2,COUNTA(Companies!$A:$A)),1)</f>
        <v>2</v>
      </c>
      <c r="B932" s="5">
        <f t="shared" si="140"/>
        <v>931</v>
      </c>
      <c r="C932" s="6">
        <f t="shared" ca="1" si="141"/>
        <v>1</v>
      </c>
      <c r="D932" s="7">
        <f ca="1">IF($B932 = 1 + N("Presidente"),
    127,
    IF($B932 = 2 + N("Vice-Presidente"),
        72,
        IF($B932 = 3 + N("Secretária bilíngue"),
            13,
            RANDBETWEEN(5,COUNT(Name!$A:$A) + 1)
        )
    )
)</f>
        <v>338</v>
      </c>
      <c r="E932" s="7" t="str">
        <f ca="1" xml:space="preserve">
VLOOKUP(
  $D932,
  Name!$A:$B,
  2,
  FALSE
)
&amp; " " &amp;
IF($B932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Lima Carvalho</v>
      </c>
      <c r="F932" s="7">
        <v>2</v>
      </c>
      <c r="G932" s="7" t="str" cm="1">
        <f t="array" aca="1" ref="G932" ca="1">VLOOKUP(INDEX(States!$B:$B,RANDBETWEEN(2,COUNTA(States!$A:$A)),1),States!$B:$C,2,FALSE)</f>
        <v xml:space="preserve"> Lisboa</v>
      </c>
      <c r="H932" s="7" t="str">
        <f ca="1">VLOOKUP($D932,Name!$A:$C,3,FALSE)</f>
        <v>F</v>
      </c>
      <c r="I932" s="7" cm="1">
        <f t="array" aca="1" ref="I932" ca="1">INDEX('Marital status'!$A:$A,RANDBETWEEN(2,COUNTA('Marital status'!$A:$A)),1)</f>
        <v>2</v>
      </c>
      <c r="J932" s="7">
        <f t="shared" ca="1" si="142"/>
        <v>2</v>
      </c>
      <c r="K932" s="8">
        <f t="shared" ca="1" si="143"/>
        <v>27010</v>
      </c>
      <c r="L932" s="6">
        <f t="shared" ca="1" si="144"/>
        <v>4</v>
      </c>
      <c r="M932" s="7">
        <f ca="1" xml:space="preserve">
  IF(OR($N932 = 2, $N932 = 3, $N932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932" s="6">
        <f t="shared" ca="1" si="145"/>
        <v>6</v>
      </c>
      <c r="O932" s="7" t="str">
        <f ca="1">VLOOKUP($N932,Roles!$A:$B,2,FALSE)</f>
        <v>Intern</v>
      </c>
      <c r="P932" s="6" t="e">
        <f t="shared" ca="1" si="146"/>
        <v>#N/A</v>
      </c>
      <c r="Q932" s="8">
        <f ca="1" xml:space="preserve">
IF(
  OR(
    $N932=5,$N932=6,$N932=7,$N932=8,$N932=14
  ),
  36161,
  IF(
     (
      (TODAY() - $K932) / 365
     ) &lt; 19,
      TODAY(),
      RANDBETWEEN(36161,TODAY())
  )
)</f>
        <v>36161</v>
      </c>
      <c r="R932" s="6">
        <f ca="1">RANDBETWEEN(2,COUNTA('Recruitment source'!$A:$A))</f>
        <v>12</v>
      </c>
      <c r="S932" s="8" t="e">
        <f t="shared" ca="1" si="147"/>
        <v>#N/A</v>
      </c>
      <c r="T932" s="6" t="e">
        <f t="shared" ca="1" si="148"/>
        <v>#N/A</v>
      </c>
      <c r="U932" s="6">
        <f t="shared" ca="1" si="149"/>
        <v>3</v>
      </c>
      <c r="V932" s="1">
        <f ca="1" xml:space="preserve">
IF($N932 = 5 + N("Presidente"),
    27000,
    IF($N932 = 6 + N("Vice-presidente"),
        23000,
        IF(OR($N932 = 8, $N932= 13, $N932 = 12) + N("Secretária bilíngue ou coordenador ou especialista"),
            8000,
            IF($N932 = 7 + N("Diretor"),
                15000,
                IF($N932 = 14 + N("Gerente"),
                    12000,
                    IF($N932 = 9 + N("Estagiário"),
                        705,
                        IF($N932 = 10 + N("Trainee"),
                            805,
                            IF($N932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IF($L932 = 7,
  500,
  IF($L932 = 8,
    1000,
    IF($L932 = 9,
      1500,
      IF($L932 = 10,
        2000,
        0
      )
    )
  )
)
+
N("Adicional no salário por área")
+
IF($M932 = 14 + N("Tecnologia da Informação"),
  120,
  IF($M932 = 16 + N("Vendas"),
    110,
    IF($M932 = 15 + N("Jurídico"),
      100,
      IF(OR($M932 = 8, $M932 = 9, $M932 = 11) + N("Recursos humanos ou comercial ou comunicação e marketing"),
        80,
        0
      )
    )
  )
)
+
N("Adicionando pegadinha")
+
IF(AND($M932 = 16, $L932 = 9, $N932 = 11) + N("Se for de vendas, com mestrado, analista sênior"),
  IF($J932 = 5,
    100,
    0
  )
  +
  IF($H932 = "M",
    200,
    0
  ),
  0
)</f>
        <v>23080</v>
      </c>
    </row>
    <row r="933" spans="1:22" x14ac:dyDescent="0.2">
      <c r="A933" s="7" cm="1">
        <f t="array" aca="1" ref="A933" ca="1">INDEX(Companies!$A:$A,RANDBETWEEN(2,COUNTA(Companies!$A:$A)),1)</f>
        <v>2</v>
      </c>
      <c r="B933" s="5">
        <f t="shared" si="140"/>
        <v>932</v>
      </c>
      <c r="C933" s="6">
        <f t="shared" ca="1" si="141"/>
        <v>1</v>
      </c>
      <c r="D933" s="7">
        <f ca="1">IF($B933 = 1 + N("Presidente"),
    127,
    IF($B933 = 2 + N("Vice-Presidente"),
        72,
        IF($B933 = 3 + N("Secretária bilíngue"),
            13,
            RANDBETWEEN(5,COUNT(Name!$A:$A) + 1)
        )
    )
)</f>
        <v>145</v>
      </c>
      <c r="E933" s="7" t="str">
        <f ca="1" xml:space="preserve">
VLOOKUP(
  $D933,
  Name!$A:$B,
  2,
  FALSE
)
&amp; " " &amp;
IF($B933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Brasão Monteiro</v>
      </c>
      <c r="F933" s="7">
        <v>2</v>
      </c>
      <c r="G933" s="7" t="str" cm="1">
        <f t="array" aca="1" ref="G933" ca="1">VLOOKUP(INDEX(States!$B:$B,RANDBETWEEN(2,COUNTA(States!$A:$A)),1),States!$B:$C,2,FALSE)</f>
        <v>Santarém</v>
      </c>
      <c r="H933" s="7" t="str">
        <f ca="1">VLOOKUP($D933,Name!$A:$C,3,FALSE)</f>
        <v>F</v>
      </c>
      <c r="I933" s="7" cm="1">
        <f t="array" aca="1" ref="I933" ca="1">INDEX('Marital status'!$A:$A,RANDBETWEEN(2,COUNTA('Marital status'!$A:$A)),1)</f>
        <v>6</v>
      </c>
      <c r="J933" s="7">
        <f t="shared" ca="1" si="142"/>
        <v>2</v>
      </c>
      <c r="K933" s="8">
        <f t="shared" ca="1" si="143"/>
        <v>37374</v>
      </c>
      <c r="L933" s="6">
        <f t="shared" ca="1" si="144"/>
        <v>4</v>
      </c>
      <c r="M933" s="7">
        <f ca="1" xml:space="preserve">
  IF(OR($N933 = 2, $N933 = 3, $N933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933" s="6">
        <f t="shared" ca="1" si="145"/>
        <v>8</v>
      </c>
      <c r="O933" s="7" t="str">
        <f ca="1">VLOOKUP($N933,Roles!$A:$B,2,FALSE)</f>
        <v>Analyst</v>
      </c>
      <c r="P933" s="6">
        <f t="shared" ca="1" si="146"/>
        <v>3</v>
      </c>
      <c r="Q933" s="8">
        <f ca="1" xml:space="preserve">
IF(
  OR(
    $N933=5,$N933=6,$N933=7,$N933=8,$N933=14
  ),
  36161,
  IF(
     (
      (TODAY() - $K933) / 365
     ) &lt; 19,
      TODAY(),
      RANDBETWEEN(36161,TODAY())
  )
)</f>
        <v>36161</v>
      </c>
      <c r="R933" s="6">
        <f ca="1">RANDBETWEEN(2,COUNTA('Recruitment source'!$A:$A))</f>
        <v>12</v>
      </c>
      <c r="S933" s="8" t="e">
        <f t="shared" ca="1" si="147"/>
        <v>#N/A</v>
      </c>
      <c r="T933" s="6" t="e">
        <f t="shared" ca="1" si="148"/>
        <v>#N/A</v>
      </c>
      <c r="U933" s="6">
        <f t="shared" ca="1" si="149"/>
        <v>3</v>
      </c>
      <c r="V933" s="1">
        <f ca="1" xml:space="preserve">
IF($N933 = 5 + N("Presidente"),
    27000,
    IF($N933 = 6 + N("Vice-presidente"),
        23000,
        IF(OR($N933 = 8, $N933= 13, $N933 = 12) + N("Secretária bilíngue ou coordenador ou especialista"),
            8000,
            IF($N933 = 7 + N("Diretor"),
                15000,
                IF($N933 = 14 + N("Gerente"),
                    12000,
                    IF($N933 = 9 + N("Estagiário"),
                        705,
                        IF($N933 = 10 + N("Trainee"),
                            805,
                            IF($N933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IF($L933 = 7,
  500,
  IF($L933 = 8,
    1000,
    IF($L933 = 9,
      1500,
      IF($L933 = 10,
        2000,
        0
      )
    )
  )
)
+
N("Adicional no salário por área")
+
IF($M933 = 14 + N("Tecnologia da Informação"),
  120,
  IF($M933 = 16 + N("Vendas"),
    110,
    IF($M933 = 15 + N("Jurídico"),
      100,
      IF(OR($M933 = 8, $M933 = 9, $M933 = 11) + N("Recursos humanos ou comercial ou comunicação e marketing"),
        80,
        0
      )
    )
  )
)
+
N("Adicionando pegadinha")
+
IF(AND($M933 = 16, $L933 = 9, $N933 = 11) + N("Se for de vendas, com mestrado, analista sênior"),
  IF($J933 = 5,
    100,
    0
  )
  +
  IF($H933 = "M",
    200,
    0
  ),
  0
)</f>
        <v>8000</v>
      </c>
    </row>
    <row r="934" spans="1:22" x14ac:dyDescent="0.2">
      <c r="A934" s="7" cm="1">
        <f t="array" aca="1" ref="A934" ca="1">INDEX(Companies!$A:$A,RANDBETWEEN(2,COUNTA(Companies!$A:$A)),1)</f>
        <v>2</v>
      </c>
      <c r="B934" s="5">
        <f t="shared" si="140"/>
        <v>933</v>
      </c>
      <c r="C934" s="6">
        <f t="shared" ca="1" si="141"/>
        <v>1</v>
      </c>
      <c r="D934" s="7">
        <f ca="1">IF($B934 = 1 + N("Presidente"),
    127,
    IF($B934 = 2 + N("Vice-Presidente"),
        72,
        IF($B934 = 3 + N("Secretária bilíngue"),
            13,
            RANDBETWEEN(5,COUNT(Name!$A:$A) + 1)
        )
    )
)</f>
        <v>264</v>
      </c>
      <c r="E934" s="7" t="str">
        <f ca="1" xml:space="preserve">
VLOOKUP(
  $D934,
  Name!$A:$B,
  2,
  FALSE
)
&amp; " " &amp;
IF($B934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Esteves Bermudes</v>
      </c>
      <c r="F934" s="7">
        <v>2</v>
      </c>
      <c r="G934" s="7" t="str" cm="1">
        <f t="array" aca="1" ref="G934" ca="1">VLOOKUP(INDEX(States!$B:$B,RANDBETWEEN(2,COUNTA(States!$A:$A)),1),States!$B:$C,2,FALSE)</f>
        <v>PORTO</v>
      </c>
      <c r="H934" s="7" t="str">
        <f ca="1">VLOOKUP($D934,Name!$A:$C,3,FALSE)</f>
        <v>F</v>
      </c>
      <c r="I934" s="7" cm="1">
        <f t="array" aca="1" ref="I934" ca="1">INDEX('Marital status'!$A:$A,RANDBETWEEN(2,COUNTA('Marital status'!$A:$A)),1)</f>
        <v>5</v>
      </c>
      <c r="J934" s="7">
        <f t="shared" ca="1" si="142"/>
        <v>2</v>
      </c>
      <c r="K934" s="8">
        <f t="shared" ca="1" si="143"/>
        <v>33322</v>
      </c>
      <c r="L934" s="6">
        <f t="shared" ca="1" si="144"/>
        <v>4</v>
      </c>
      <c r="M934" s="7">
        <f ca="1" xml:space="preserve">
  IF(OR($N934 = 2, $N934 = 3, $N934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34" s="6">
        <f t="shared" ca="1" si="145"/>
        <v>6</v>
      </c>
      <c r="O934" s="7" t="str">
        <f ca="1">VLOOKUP($N934,Roles!$A:$B,2,FALSE)</f>
        <v>Intern</v>
      </c>
      <c r="P934" s="6" t="e">
        <f t="shared" ca="1" si="146"/>
        <v>#N/A</v>
      </c>
      <c r="Q934" s="8">
        <f ca="1" xml:space="preserve">
IF(
  OR(
    $N934=5,$N934=6,$N934=7,$N934=8,$N934=14
  ),
  36161,
  IF(
     (
      (TODAY() - $K934) / 365
     ) &lt; 19,
      TODAY(),
      RANDBETWEEN(36161,TODAY())
  )
)</f>
        <v>36161</v>
      </c>
      <c r="R934" s="6">
        <f ca="1">RANDBETWEEN(2,COUNTA('Recruitment source'!$A:$A))</f>
        <v>2</v>
      </c>
      <c r="S934" s="8" t="e">
        <f t="shared" ca="1" si="147"/>
        <v>#N/A</v>
      </c>
      <c r="T934" s="6" t="e">
        <f t="shared" ca="1" si="148"/>
        <v>#N/A</v>
      </c>
      <c r="U934" s="6">
        <f t="shared" ca="1" si="149"/>
        <v>5</v>
      </c>
      <c r="V934" s="1">
        <f ca="1" xml:space="preserve">
IF($N934 = 5 + N("Presidente"),
    27000,
    IF($N934 = 6 + N("Vice-presidente"),
        23000,
        IF(OR($N934 = 8, $N934= 13, $N934 = 12) + N("Secretária bilíngue ou coordenador ou especialista"),
            8000,
            IF($N934 = 7 + N("Diretor"),
                15000,
                IF($N934 = 14 + N("Gerente"),
                    12000,
                    IF($N934 = 9 + N("Estagiário"),
                        705,
                        IF($N934 = 10 + N("Trainee"),
                            805,
                            IF($N934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IF($L934 = 7,
  500,
  IF($L934 = 8,
    1000,
    IF($L934 = 9,
      1500,
      IF($L934 = 10,
        2000,
        0
      )
    )
  )
)
+
N("Adicional no salário por área")
+
IF($M934 = 14 + N("Tecnologia da Informação"),
  120,
  IF($M934 = 16 + N("Vendas"),
    110,
    IF($M934 = 15 + N("Jurídico"),
      100,
      IF(OR($M934 = 8, $M934 = 9, $M934 = 11) + N("Recursos humanos ou comercial ou comunicação e marketing"),
        80,
        0
      )
    )
  )
)
+
N("Adicionando pegadinha")
+
IF(AND($M934 = 16, $L934 = 9, $N934 = 11) + N("Se for de vendas, com mestrado, analista sênior"),
  IF($J934 = 5,
    100,
    0
  )
  +
  IF($H934 = "M",
    200,
    0
  ),
  0
)</f>
        <v>23000</v>
      </c>
    </row>
    <row r="935" spans="1:22" x14ac:dyDescent="0.2">
      <c r="A935" s="7" cm="1">
        <f t="array" aca="1" ref="A935" ca="1">INDEX(Companies!$A:$A,RANDBETWEEN(2,COUNTA(Companies!$A:$A)),1)</f>
        <v>2</v>
      </c>
      <c r="B935" s="5">
        <f t="shared" si="140"/>
        <v>934</v>
      </c>
      <c r="C935" s="6">
        <f t="shared" ca="1" si="141"/>
        <v>1</v>
      </c>
      <c r="D935" s="7">
        <f ca="1">IF($B935 = 1 + N("Presidente"),
    127,
    IF($B935 = 2 + N("Vice-Presidente"),
        72,
        IF($B935 = 3 + N("Secretária bilíngue"),
            13,
            RANDBETWEEN(5,COUNT(Name!$A:$A) + 1)
        )
    )
)</f>
        <v>42</v>
      </c>
      <c r="E935" s="7" t="str">
        <f ca="1" xml:space="preserve">
VLOOKUP(
  $D935,
  Name!$A:$B,
  2,
  FALSE
)
&amp; " " &amp;
IF($B935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Giordano Machado</v>
      </c>
      <c r="F935" s="7">
        <v>2</v>
      </c>
      <c r="G935" s="7" t="str" cm="1">
        <f t="array" aca="1" ref="G935" ca="1">VLOOKUP(INDEX(States!$B:$B,RANDBETWEEN(2,COUNTA(States!$A:$A)),1),States!$B:$C,2,FALSE)</f>
        <v>Leiria</v>
      </c>
      <c r="H935" s="7" t="str">
        <f ca="1">VLOOKUP($D935,Name!$A:$C,3,FALSE)</f>
        <v>M</v>
      </c>
      <c r="I935" s="7" cm="1">
        <f t="array" aca="1" ref="I935" ca="1">INDEX('Marital status'!$A:$A,RANDBETWEEN(2,COUNTA('Marital status'!$A:$A)),1)</f>
        <v>4</v>
      </c>
      <c r="J935" s="7">
        <f t="shared" ca="1" si="142"/>
        <v>4</v>
      </c>
      <c r="K935" s="8">
        <f t="shared" ca="1" si="143"/>
        <v>32432</v>
      </c>
      <c r="L935" s="6">
        <f t="shared" ca="1" si="144"/>
        <v>5</v>
      </c>
      <c r="M935" s="7">
        <f ca="1" xml:space="preserve">
  IF(OR($N935 = 2, $N935 = 3, $N935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935" s="6">
        <f t="shared" ca="1" si="145"/>
        <v>8</v>
      </c>
      <c r="O935" s="7" t="str">
        <f ca="1">VLOOKUP($N935,Roles!$A:$B,2,FALSE)</f>
        <v>Analyst</v>
      </c>
      <c r="P935" s="6">
        <f t="shared" ca="1" si="146"/>
        <v>2</v>
      </c>
      <c r="Q935" s="8">
        <f ca="1" xml:space="preserve">
IF(
  OR(
    $N935=5,$N935=6,$N935=7,$N935=8,$N935=14
  ),
  36161,
  IF(
     (
      (TODAY() - $K935) / 365
     ) &lt; 19,
      TODAY(),
      RANDBETWEEN(36161,TODAY())
  )
)</f>
        <v>36161</v>
      </c>
      <c r="R935" s="6">
        <f ca="1">RANDBETWEEN(2,COUNTA('Recruitment source'!$A:$A))</f>
        <v>12</v>
      </c>
      <c r="S935" s="8" t="e">
        <f t="shared" ca="1" si="147"/>
        <v>#N/A</v>
      </c>
      <c r="T935" s="6" t="e">
        <f t="shared" ca="1" si="148"/>
        <v>#N/A</v>
      </c>
      <c r="U935" s="6">
        <f t="shared" ca="1" si="149"/>
        <v>5</v>
      </c>
      <c r="V935" s="1">
        <f ca="1" xml:space="preserve">
IF($N935 = 5 + N("Presidente"),
    27000,
    IF($N935 = 6 + N("Vice-presidente"),
        23000,
        IF(OR($N935 = 8, $N935= 13, $N935 = 12) + N("Secretária bilíngue ou coordenador ou especialista"),
            8000,
            IF($N935 = 7 + N("Diretor"),
                15000,
                IF($N935 = 14 + N("Gerente"),
                    12000,
                    IF($N935 = 9 + N("Estagiário"),
                        705,
                        IF($N935 = 10 + N("Trainee"),
                            805,
                            IF($N935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IF($L935 = 7,
  500,
  IF($L935 = 8,
    1000,
    IF($L935 = 9,
      1500,
      IF($L935 = 10,
        2000,
        0
      )
    )
  )
)
+
N("Adicional no salário por área")
+
IF($M935 = 14 + N("Tecnologia da Informação"),
  120,
  IF($M935 = 16 + N("Vendas"),
    110,
    IF($M935 = 15 + N("Jurídico"),
      100,
      IF(OR($M935 = 8, $M935 = 9, $M935 = 11) + N("Recursos humanos ou comercial ou comunicação e marketing"),
        80,
        0
      )
    )
  )
)
+
N("Adicionando pegadinha")
+
IF(AND($M935 = 16, $L935 = 9, $N935 = 11) + N("Se for de vendas, com mestrado, analista sênior"),
  IF($J935 = 5,
    100,
    0
  )
  +
  IF($H935 = "M",
    200,
    0
  ),
  0
)</f>
        <v>8080</v>
      </c>
    </row>
    <row r="936" spans="1:22" x14ac:dyDescent="0.2">
      <c r="A936" s="7" cm="1">
        <f t="array" aca="1" ref="A936" ca="1">INDEX(Companies!$A:$A,RANDBETWEEN(2,COUNTA(Companies!$A:$A)),1)</f>
        <v>2</v>
      </c>
      <c r="B936" s="5">
        <f t="shared" si="140"/>
        <v>935</v>
      </c>
      <c r="C936" s="6">
        <f t="shared" ca="1" si="141"/>
        <v>1</v>
      </c>
      <c r="D936" s="7">
        <f ca="1">IF($B936 = 1 + N("Presidente"),
    127,
    IF($B936 = 2 + N("Vice-Presidente"),
        72,
        IF($B936 = 3 + N("Secretária bilíngue"),
            13,
            RANDBETWEEN(5,COUNT(Name!$A:$A) + 1)
        )
    )
)</f>
        <v>264</v>
      </c>
      <c r="E936" s="7" t="str">
        <f ca="1" xml:space="preserve">
VLOOKUP(
  $D936,
  Name!$A:$B,
  2,
  FALSE
)
&amp; " " &amp;
IF($B936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Conti Ribeiro</v>
      </c>
      <c r="F936" s="7">
        <v>2</v>
      </c>
      <c r="G936" s="7" t="str" cm="1">
        <f t="array" aca="1" ref="G936" ca="1">VLOOKUP(INDEX(States!$B:$B,RANDBETWEEN(2,COUNTA(States!$A:$A)),1),States!$B:$C,2,FALSE)</f>
        <v xml:space="preserve"> ÉVORA</v>
      </c>
      <c r="H936" s="7" t="str">
        <f ca="1">VLOOKUP($D936,Name!$A:$C,3,FALSE)</f>
        <v>F</v>
      </c>
      <c r="I936" s="7" cm="1">
        <f t="array" aca="1" ref="I936" ca="1">INDEX('Marital status'!$A:$A,RANDBETWEEN(2,COUNTA('Marital status'!$A:$A)),1)</f>
        <v>4</v>
      </c>
      <c r="J936" s="7">
        <f t="shared" ca="1" si="142"/>
        <v>2</v>
      </c>
      <c r="K936" s="8">
        <f t="shared" ca="1" si="143"/>
        <v>19606</v>
      </c>
      <c r="L936" s="6">
        <f t="shared" ca="1" si="144"/>
        <v>4</v>
      </c>
      <c r="M936" s="7">
        <f ca="1" xml:space="preserve">
  IF(OR($N936 = 2, $N936 = 3, $N936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36" s="6">
        <f t="shared" ca="1" si="145"/>
        <v>6</v>
      </c>
      <c r="O936" s="7" t="str">
        <f ca="1">VLOOKUP($N936,Roles!$A:$B,2,FALSE)</f>
        <v>Intern</v>
      </c>
      <c r="P936" s="6" t="e">
        <f t="shared" ca="1" si="146"/>
        <v>#N/A</v>
      </c>
      <c r="Q936" s="8">
        <f ca="1" xml:space="preserve">
IF(
  OR(
    $N936=5,$N936=6,$N936=7,$N936=8,$N936=14
  ),
  36161,
  IF(
     (
      (TODAY() - $K936) / 365
     ) &lt; 19,
      TODAY(),
      RANDBETWEEN(36161,TODAY())
  )
)</f>
        <v>36161</v>
      </c>
      <c r="R936" s="6">
        <f ca="1">RANDBETWEEN(2,COUNTA('Recruitment source'!$A:$A))</f>
        <v>12</v>
      </c>
      <c r="S936" s="8" t="e">
        <f t="shared" ca="1" si="147"/>
        <v>#N/A</v>
      </c>
      <c r="T936" s="6" t="e">
        <f t="shared" ca="1" si="148"/>
        <v>#N/A</v>
      </c>
      <c r="U936" s="6">
        <f t="shared" ca="1" si="149"/>
        <v>5</v>
      </c>
      <c r="V936" s="1">
        <f ca="1" xml:space="preserve">
IF($N936 = 5 + N("Presidente"),
    27000,
    IF($N936 = 6 + N("Vice-presidente"),
        23000,
        IF(OR($N936 = 8, $N936= 13, $N936 = 12) + N("Secretária bilíngue ou coordenador ou especialista"),
            8000,
            IF($N936 = 7 + N("Diretor"),
                15000,
                IF($N936 = 14 + N("Gerente"),
                    12000,
                    IF($N936 = 9 + N("Estagiário"),
                        705,
                        IF($N936 = 10 + N("Trainee"),
                            805,
                            IF($N936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IF($L936 = 7,
  500,
  IF($L936 = 8,
    1000,
    IF($L936 = 9,
      1500,
      IF($L936 = 10,
        2000,
        0
      )
    )
  )
)
+
N("Adicional no salário por área")
+
IF($M936 = 14 + N("Tecnologia da Informação"),
  120,
  IF($M936 = 16 + N("Vendas"),
    110,
    IF($M936 = 15 + N("Jurídico"),
      100,
      IF(OR($M936 = 8, $M936 = 9, $M936 = 11) + N("Recursos humanos ou comercial ou comunicação e marketing"),
        80,
        0
      )
    )
  )
)
+
N("Adicionando pegadinha")
+
IF(AND($M936 = 16, $L936 = 9, $N936 = 11) + N("Se for de vendas, com mestrado, analista sênior"),
  IF($J936 = 5,
    100,
    0
  )
  +
  IF($H936 = "M",
    200,
    0
  ),
  0
)</f>
        <v>23000</v>
      </c>
    </row>
    <row r="937" spans="1:22" x14ac:dyDescent="0.2">
      <c r="A937" s="7" cm="1">
        <f t="array" aca="1" ref="A937" ca="1">INDEX(Companies!$A:$A,RANDBETWEEN(2,COUNTA(Companies!$A:$A)),1)</f>
        <v>2</v>
      </c>
      <c r="B937" s="5">
        <f t="shared" si="140"/>
        <v>936</v>
      </c>
      <c r="C937" s="6">
        <f t="shared" ca="1" si="141"/>
        <v>1</v>
      </c>
      <c r="D937" s="7">
        <f ca="1">IF($B937 = 1 + N("Presidente"),
    127,
    IF($B937 = 2 + N("Vice-Presidente"),
        72,
        IF($B937 = 3 + N("Secretária bilíngue"),
            13,
            RANDBETWEEN(5,COUNT(Name!$A:$A) + 1)
        )
    )
)</f>
        <v>273</v>
      </c>
      <c r="E937" s="7" t="str">
        <f ca="1" xml:space="preserve">
VLOOKUP(
  $D937,
  Name!$A:$B,
  2,
  FALSE
)
&amp; " " &amp;
IF($B937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Botelho Longo</v>
      </c>
      <c r="F937" s="7">
        <v>2</v>
      </c>
      <c r="G937" s="7" t="str" cm="1">
        <f t="array" aca="1" ref="G937" ca="1">VLOOKUP(INDEX(States!$B:$B,RANDBETWEEN(2,COUNTA(States!$A:$A)),1),States!$B:$C,2,FALSE)</f>
        <v>Coimbra</v>
      </c>
      <c r="H937" s="7" t="str">
        <f ca="1">VLOOKUP($D937,Name!$A:$C,3,FALSE)</f>
        <v>F</v>
      </c>
      <c r="I937" s="7" cm="1">
        <f t="array" aca="1" ref="I937" ca="1">INDEX('Marital status'!$A:$A,RANDBETWEEN(2,COUNTA('Marital status'!$A:$A)),1)</f>
        <v>4</v>
      </c>
      <c r="J937" s="7">
        <f t="shared" ca="1" si="142"/>
        <v>2</v>
      </c>
      <c r="K937" s="8">
        <f t="shared" ca="1" si="143"/>
        <v>37146</v>
      </c>
      <c r="L937" s="6">
        <f t="shared" ca="1" si="144"/>
        <v>5</v>
      </c>
      <c r="M937" s="7">
        <f ca="1" xml:space="preserve">
  IF(OR($N937 = 2, $N937 = 3, $N937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37" s="6">
        <f t="shared" ca="1" si="145"/>
        <v>8</v>
      </c>
      <c r="O937" s="7" t="str">
        <f ca="1">VLOOKUP($N937,Roles!$A:$B,2,FALSE)</f>
        <v>Analyst</v>
      </c>
      <c r="P937" s="6">
        <f t="shared" ca="1" si="146"/>
        <v>3</v>
      </c>
      <c r="Q937" s="8">
        <f ca="1" xml:space="preserve">
IF(
  OR(
    $N937=5,$N937=6,$N937=7,$N937=8,$N937=14
  ),
  36161,
  IF(
     (
      (TODAY() - $K937) / 365
     ) &lt; 19,
      TODAY(),
      RANDBETWEEN(36161,TODAY())
  )
)</f>
        <v>36161</v>
      </c>
      <c r="R937" s="6">
        <f ca="1">RANDBETWEEN(2,COUNTA('Recruitment source'!$A:$A))</f>
        <v>8</v>
      </c>
      <c r="S937" s="8" t="e">
        <f t="shared" ca="1" si="147"/>
        <v>#N/A</v>
      </c>
      <c r="T937" s="6" t="e">
        <f t="shared" ca="1" si="148"/>
        <v>#N/A</v>
      </c>
      <c r="U937" s="6">
        <f t="shared" ca="1" si="149"/>
        <v>2</v>
      </c>
      <c r="V937" s="1">
        <f ca="1" xml:space="preserve">
IF($N937 = 5 + N("Presidente"),
    27000,
    IF($N937 = 6 + N("Vice-presidente"),
        23000,
        IF(OR($N937 = 8, $N937= 13, $N937 = 12) + N("Secretária bilíngue ou coordenador ou especialista"),
            8000,
            IF($N937 = 7 + N("Diretor"),
                15000,
                IF($N937 = 14 + N("Gerente"),
                    12000,
                    IF($N937 = 9 + N("Estagiário"),
                        705,
                        IF($N937 = 10 + N("Trainee"),
                            805,
                            IF($N937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IF($L937 = 7,
  500,
  IF($L937 = 8,
    1000,
    IF($L937 = 9,
      1500,
      IF($L937 = 10,
        2000,
        0
      )
    )
  )
)
+
N("Adicional no salário por área")
+
IF($M937 = 14 + N("Tecnologia da Informação"),
  120,
  IF($M937 = 16 + N("Vendas"),
    110,
    IF($M937 = 15 + N("Jurídico"),
      100,
      IF(OR($M937 = 8, $M937 = 9, $M937 = 11) + N("Recursos humanos ou comercial ou comunicação e marketing"),
        80,
        0
      )
    )
  )
)
+
N("Adicionando pegadinha")
+
IF(AND($M937 = 16, $L937 = 9, $N937 = 11) + N("Se for de vendas, com mestrado, analista sênior"),
  IF($J937 = 5,
    100,
    0
  )
  +
  IF($H937 = "M",
    200,
    0
  ),
  0
)</f>
        <v>8000</v>
      </c>
    </row>
    <row r="938" spans="1:22" x14ac:dyDescent="0.2">
      <c r="A938" s="7" cm="1">
        <f t="array" aca="1" ref="A938" ca="1">INDEX(Companies!$A:$A,RANDBETWEEN(2,COUNTA(Companies!$A:$A)),1)</f>
        <v>2</v>
      </c>
      <c r="B938" s="5">
        <f t="shared" si="140"/>
        <v>937</v>
      </c>
      <c r="C938" s="6">
        <f t="shared" ca="1" si="141"/>
        <v>1</v>
      </c>
      <c r="D938" s="7">
        <f ca="1">IF($B938 = 1 + N("Presidente"),
    127,
    IF($B938 = 2 + N("Vice-Presidente"),
        72,
        IF($B938 = 3 + N("Secretária bilíngue"),
            13,
            RANDBETWEEN(5,COUNT(Name!$A:$A) + 1)
        )
    )
)</f>
        <v>201</v>
      </c>
      <c r="E938" s="7" t="str">
        <f ca="1" xml:space="preserve">
VLOOKUP(
  $D938,
  Name!$A:$B,
  2,
  FALSE
)
&amp; " " &amp;
IF($B938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Andrioli Silva</v>
      </c>
      <c r="F938" s="7">
        <v>2</v>
      </c>
      <c r="G938" s="7" t="str" cm="1">
        <f t="array" aca="1" ref="G938" ca="1">VLOOKUP(INDEX(States!$B:$B,RANDBETWEEN(2,COUNTA(States!$A:$A)),1),States!$B:$C,2,FALSE)</f>
        <v>Vila Real</v>
      </c>
      <c r="H938" s="7" t="str">
        <f ca="1">VLOOKUP($D938,Name!$A:$C,3,FALSE)</f>
        <v>F</v>
      </c>
      <c r="I938" s="7" cm="1">
        <f t="array" aca="1" ref="I938" ca="1">INDEX('Marital status'!$A:$A,RANDBETWEEN(2,COUNTA('Marital status'!$A:$A)),1)</f>
        <v>3</v>
      </c>
      <c r="J938" s="7">
        <f t="shared" ca="1" si="142"/>
        <v>3</v>
      </c>
      <c r="K938" s="8">
        <f t="shared" ca="1" si="143"/>
        <v>35122</v>
      </c>
      <c r="L938" s="6">
        <f t="shared" ca="1" si="144"/>
        <v>4</v>
      </c>
      <c r="M938" s="7">
        <f ca="1" xml:space="preserve">
  IF(OR($N938 = 2, $N938 = 3, $N938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938" s="6">
        <f t="shared" ca="1" si="145"/>
        <v>7</v>
      </c>
      <c r="O938" s="7" t="str">
        <f ca="1">VLOOKUP($N938,Roles!$A:$B,2,FALSE)</f>
        <v>Trainee</v>
      </c>
      <c r="P938" s="6" t="e">
        <f t="shared" ca="1" si="146"/>
        <v>#N/A</v>
      </c>
      <c r="Q938" s="8">
        <f ca="1" xml:space="preserve">
IF(
  OR(
    $N938=5,$N938=6,$N938=7,$N938=8,$N938=14
  ),
  36161,
  IF(
     (
      (TODAY() - $K938) / 365
     ) &lt; 19,
      TODAY(),
      RANDBETWEEN(36161,TODAY())
  )
)</f>
        <v>36161</v>
      </c>
      <c r="R938" s="6">
        <f ca="1">RANDBETWEEN(2,COUNTA('Recruitment source'!$A:$A))</f>
        <v>9</v>
      </c>
      <c r="S938" s="8" t="e">
        <f t="shared" ca="1" si="147"/>
        <v>#N/A</v>
      </c>
      <c r="T938" s="6" t="e">
        <f t="shared" ca="1" si="148"/>
        <v>#N/A</v>
      </c>
      <c r="U938" s="6">
        <f t="shared" ca="1" si="149"/>
        <v>4</v>
      </c>
      <c r="V938" s="1">
        <f ca="1" xml:space="preserve">
IF($N938 = 5 + N("Presidente"),
    27000,
    IF($N938 = 6 + N("Vice-presidente"),
        23000,
        IF(OR($N938 = 8, $N938= 13, $N938 = 12) + N("Secretária bilíngue ou coordenador ou especialista"),
            8000,
            IF($N938 = 7 + N("Diretor"),
                15000,
                IF($N938 = 14 + N("Gerente"),
                    12000,
                    IF($N938 = 9 + N("Estagiário"),
                        705,
                        IF($N938 = 10 + N("Trainee"),
                            805,
                            IF($N938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IF($L938 = 7,
  500,
  IF($L938 = 8,
    1000,
    IF($L938 = 9,
      1500,
      IF($L938 = 10,
        2000,
        0
      )
    )
  )
)
+
N("Adicional no salário por área")
+
IF($M938 = 14 + N("Tecnologia da Informação"),
  120,
  IF($M938 = 16 + N("Vendas"),
    110,
    IF($M938 = 15 + N("Jurídico"),
      100,
      IF(OR($M938 = 8, $M938 = 9, $M938 = 11) + N("Recursos humanos ou comercial ou comunicação e marketing"),
        80,
        0
      )
    )
  )
)
+
N("Adicionando pegadinha")
+
IF(AND($M938 = 16, $L938 = 9, $N938 = 11) + N("Se for de vendas, com mestrado, analista sênior"),
  IF($J938 = 5,
    100,
    0
  )
  +
  IF($H938 = "M",
    200,
    0
  ),
  0
)</f>
        <v>15080</v>
      </c>
    </row>
    <row r="939" spans="1:22" x14ac:dyDescent="0.2">
      <c r="A939" s="7" cm="1">
        <f t="array" aca="1" ref="A939" ca="1">INDEX(Companies!$A:$A,RANDBETWEEN(2,COUNTA(Companies!$A:$A)),1)</f>
        <v>2</v>
      </c>
      <c r="B939" s="5">
        <f t="shared" si="140"/>
        <v>938</v>
      </c>
      <c r="C939" s="6">
        <f t="shared" ca="1" si="141"/>
        <v>1</v>
      </c>
      <c r="D939" s="7">
        <f ca="1">IF($B939 = 1 + N("Presidente"),
    127,
    IF($B939 = 2 + N("Vice-Presidente"),
        72,
        IF($B939 = 3 + N("Secretária bilíngue"),
            13,
            RANDBETWEEN(5,COUNT(Name!$A:$A) + 1)
        )
    )
)</f>
        <v>38</v>
      </c>
      <c r="E939" s="7" t="str">
        <f ca="1" xml:space="preserve">
VLOOKUP(
  $D939,
  Name!$A:$B,
  2,
  FALSE
)
&amp; " " &amp;
IF($B939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Leite Brito</v>
      </c>
      <c r="F939" s="7">
        <v>2</v>
      </c>
      <c r="G939" s="7" t="str" cm="1">
        <f t="array" aca="1" ref="G939" ca="1">VLOOKUP(INDEX(States!$B:$B,RANDBETWEEN(2,COUNTA(States!$A:$A)),1),States!$B:$C,2,FALSE)</f>
        <v>Madeira</v>
      </c>
      <c r="H939" s="7" t="str">
        <f ca="1">VLOOKUP($D939,Name!$A:$C,3,FALSE)</f>
        <v>F</v>
      </c>
      <c r="I939" s="7" cm="1">
        <f t="array" aca="1" ref="I939" ca="1">INDEX('Marital status'!$A:$A,RANDBETWEEN(2,COUNTA('Marital status'!$A:$A)),1)</f>
        <v>3</v>
      </c>
      <c r="J939" s="7">
        <f t="shared" ca="1" si="142"/>
        <v>2</v>
      </c>
      <c r="K939" s="8">
        <f t="shared" ca="1" si="143"/>
        <v>38042</v>
      </c>
      <c r="L939" s="6">
        <f t="shared" ca="1" si="144"/>
        <v>4</v>
      </c>
      <c r="M939" s="7">
        <f ca="1" xml:space="preserve">
  IF(OR($N939 = 2, $N939 = 3, $N939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39" s="6">
        <f t="shared" ca="1" si="145"/>
        <v>8</v>
      </c>
      <c r="O939" s="7" t="str">
        <f ca="1">VLOOKUP($N939,Roles!$A:$B,2,FALSE)</f>
        <v>Analyst</v>
      </c>
      <c r="P939" s="6">
        <f t="shared" ca="1" si="146"/>
        <v>4</v>
      </c>
      <c r="Q939" s="8">
        <f ca="1" xml:space="preserve">
IF(
  OR(
    $N939=5,$N939=6,$N939=7,$N939=8,$N939=14
  ),
  36161,
  IF(
     (
      (TODAY() - $K939) / 365
     ) &lt; 19,
      TODAY(),
      RANDBETWEEN(36161,TODAY())
  )
)</f>
        <v>36161</v>
      </c>
      <c r="R939" s="6">
        <f ca="1">RANDBETWEEN(2,COUNTA('Recruitment source'!$A:$A))</f>
        <v>7</v>
      </c>
      <c r="S939" s="8" t="e">
        <f t="shared" ca="1" si="147"/>
        <v>#N/A</v>
      </c>
      <c r="T939" s="6" t="e">
        <f t="shared" ca="1" si="148"/>
        <v>#N/A</v>
      </c>
      <c r="U939" s="6">
        <f t="shared" ca="1" si="149"/>
        <v>4</v>
      </c>
      <c r="V939" s="1">
        <f ca="1" xml:space="preserve">
IF($N939 = 5 + N("Presidente"),
    27000,
    IF($N939 = 6 + N("Vice-presidente"),
        23000,
        IF(OR($N939 = 8, $N939= 13, $N939 = 12) + N("Secretária bilíngue ou coordenador ou especialista"),
            8000,
            IF($N939 = 7 + N("Diretor"),
                15000,
                IF($N939 = 14 + N("Gerente"),
                    12000,
                    IF($N939 = 9 + N("Estagiário"),
                        705,
                        IF($N939 = 10 + N("Trainee"),
                            805,
                            IF($N939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IF($L939 = 7,
  500,
  IF($L939 = 8,
    1000,
    IF($L939 = 9,
      1500,
      IF($L939 = 10,
        2000,
        0
      )
    )
  )
)
+
N("Adicional no salário por área")
+
IF($M939 = 14 + N("Tecnologia da Informação"),
  120,
  IF($M939 = 16 + N("Vendas"),
    110,
    IF($M939 = 15 + N("Jurídico"),
      100,
      IF(OR($M939 = 8, $M939 = 9, $M939 = 11) + N("Recursos humanos ou comercial ou comunicação e marketing"),
        80,
        0
      )
    )
  )
)
+
N("Adicionando pegadinha")
+
IF(AND($M939 = 16, $L939 = 9, $N939 = 11) + N("Se for de vendas, com mestrado, analista sênior"),
  IF($J939 = 5,
    100,
    0
  )
  +
  IF($H939 = "M",
    200,
    0
  ),
  0
)</f>
        <v>8000</v>
      </c>
    </row>
    <row r="940" spans="1:22" x14ac:dyDescent="0.2">
      <c r="A940" s="7" cm="1">
        <f t="array" aca="1" ref="A940" ca="1">INDEX(Companies!$A:$A,RANDBETWEEN(2,COUNTA(Companies!$A:$A)),1)</f>
        <v>2</v>
      </c>
      <c r="B940" s="5">
        <f t="shared" si="140"/>
        <v>939</v>
      </c>
      <c r="C940" s="6">
        <f t="shared" ca="1" si="141"/>
        <v>1</v>
      </c>
      <c r="D940" s="7">
        <f ca="1">IF($B940 = 1 + N("Presidente"),
    127,
    IF($B940 = 2 + N("Vice-Presidente"),
        72,
        IF($B940 = 3 + N("Secretária bilíngue"),
            13,
            RANDBETWEEN(5,COUNT(Name!$A:$A) + 1)
        )
    )
)</f>
        <v>145</v>
      </c>
      <c r="E940" s="7" t="str">
        <f ca="1" xml:space="preserve">
VLOOKUP(
  $D940,
  Name!$A:$B,
  2,
  FALSE
)
&amp; " " &amp;
IF($B940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Zil Ferrara</v>
      </c>
      <c r="F940" s="7">
        <v>2</v>
      </c>
      <c r="G940" s="7" t="str" cm="1">
        <f t="array" aca="1" ref="G940" ca="1">VLOOKUP(INDEX(States!$B:$B,RANDBETWEEN(2,COUNTA(States!$A:$A)),1),States!$B:$C,2,FALSE)</f>
        <v>Vila Real</v>
      </c>
      <c r="H940" s="7" t="str">
        <f ca="1">VLOOKUP($D940,Name!$A:$C,3,FALSE)</f>
        <v>F</v>
      </c>
      <c r="I940" s="7" cm="1">
        <f t="array" aca="1" ref="I940" ca="1">INDEX('Marital status'!$A:$A,RANDBETWEEN(2,COUNTA('Marital status'!$A:$A)),1)</f>
        <v>6</v>
      </c>
      <c r="J940" s="7">
        <f t="shared" ca="1" si="142"/>
        <v>2</v>
      </c>
      <c r="K940" s="8">
        <f t="shared" ca="1" si="143"/>
        <v>24627</v>
      </c>
      <c r="L940" s="6">
        <f t="shared" ca="1" si="144"/>
        <v>4</v>
      </c>
      <c r="M940" s="7">
        <f ca="1" xml:space="preserve">
  IF(OR($N940 = 2, $N940 = 3, $N940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40" s="6">
        <f t="shared" ca="1" si="145"/>
        <v>6</v>
      </c>
      <c r="O940" s="7" t="str">
        <f ca="1">VLOOKUP($N940,Roles!$A:$B,2,FALSE)</f>
        <v>Intern</v>
      </c>
      <c r="P940" s="6" t="e">
        <f t="shared" ca="1" si="146"/>
        <v>#N/A</v>
      </c>
      <c r="Q940" s="8">
        <f ca="1" xml:space="preserve">
IF(
  OR(
    $N940=5,$N940=6,$N940=7,$N940=8,$N940=14
  ),
  36161,
  IF(
     (
      (TODAY() - $K940) / 365
     ) &lt; 19,
      TODAY(),
      RANDBETWEEN(36161,TODAY())
  )
)</f>
        <v>36161</v>
      </c>
      <c r="R940" s="6">
        <f ca="1">RANDBETWEEN(2,COUNTA('Recruitment source'!$A:$A))</f>
        <v>10</v>
      </c>
      <c r="S940" s="8" t="e">
        <f t="shared" ca="1" si="147"/>
        <v>#N/A</v>
      </c>
      <c r="T940" s="6" t="e">
        <f t="shared" ca="1" si="148"/>
        <v>#N/A</v>
      </c>
      <c r="U940" s="6">
        <f t="shared" ca="1" si="149"/>
        <v>4</v>
      </c>
      <c r="V940" s="1">
        <f ca="1" xml:space="preserve">
IF($N940 = 5 + N("Presidente"),
    27000,
    IF($N940 = 6 + N("Vice-presidente"),
        23000,
        IF(OR($N940 = 8, $N940= 13, $N940 = 12) + N("Secretária bilíngue ou coordenador ou especialista"),
            8000,
            IF($N940 = 7 + N("Diretor"),
                15000,
                IF($N940 = 14 + N("Gerente"),
                    12000,
                    IF($N940 = 9 + N("Estagiário"),
                        705,
                        IF($N940 = 10 + N("Trainee"),
                            805,
                            IF($N940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IF($L940 = 7,
  500,
  IF($L940 = 8,
    1000,
    IF($L940 = 9,
      1500,
      IF($L940 = 10,
        2000,
        0
      )
    )
  )
)
+
N("Adicional no salário por área")
+
IF($M940 = 14 + N("Tecnologia da Informação"),
  120,
  IF($M940 = 16 + N("Vendas"),
    110,
    IF($M940 = 15 + N("Jurídico"),
      100,
      IF(OR($M940 = 8, $M940 = 9, $M940 = 11) + N("Recursos humanos ou comercial ou comunicação e marketing"),
        80,
        0
      )
    )
  )
)
+
N("Adicionando pegadinha")
+
IF(AND($M940 = 16, $L940 = 9, $N940 = 11) + N("Se for de vendas, com mestrado, analista sênior"),
  IF($J940 = 5,
    100,
    0
  )
  +
  IF($H940 = "M",
    200,
    0
  ),
  0
)</f>
        <v>23000</v>
      </c>
    </row>
    <row r="941" spans="1:22" x14ac:dyDescent="0.2">
      <c r="A941" s="7" cm="1">
        <f t="array" aca="1" ref="A941" ca="1">INDEX(Companies!$A:$A,RANDBETWEEN(2,COUNTA(Companies!$A:$A)),1)</f>
        <v>2</v>
      </c>
      <c r="B941" s="5">
        <f t="shared" si="140"/>
        <v>940</v>
      </c>
      <c r="C941" s="6">
        <f t="shared" ca="1" si="141"/>
        <v>1</v>
      </c>
      <c r="D941" s="7">
        <f ca="1">IF($B941 = 1 + N("Presidente"),
    127,
    IF($B941 = 2 + N("Vice-Presidente"),
        72,
        IF($B941 = 3 + N("Secretária bilíngue"),
            13,
            RANDBETWEEN(5,COUNT(Name!$A:$A) + 1)
        )
    )
)</f>
        <v>284</v>
      </c>
      <c r="E941" s="7" t="str">
        <f ca="1" xml:space="preserve">
VLOOKUP(
  $D941,
  Name!$A:$B,
  2,
  FALSE
)
&amp; " " &amp;
IF($B941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Amor Negrão</v>
      </c>
      <c r="F941" s="7">
        <v>2</v>
      </c>
      <c r="G941" s="7" t="str" cm="1">
        <f t="array" aca="1" ref="G941" ca="1">VLOOKUP(INDEX(States!$B:$B,RANDBETWEEN(2,COUNTA(States!$A:$A)),1),States!$B:$C,2,FALSE)</f>
        <v>Portalegre</v>
      </c>
      <c r="H941" s="7" t="str">
        <f ca="1">VLOOKUP($D941,Name!$A:$C,3,FALSE)</f>
        <v>M</v>
      </c>
      <c r="I941" s="7" cm="1">
        <f t="array" aca="1" ref="I941" ca="1">INDEX('Marital status'!$A:$A,RANDBETWEEN(2,COUNTA('Marital status'!$A:$A)),1)</f>
        <v>4</v>
      </c>
      <c r="J941" s="7">
        <f t="shared" ca="1" si="142"/>
        <v>2</v>
      </c>
      <c r="K941" s="8">
        <f t="shared" ca="1" si="143"/>
        <v>35881</v>
      </c>
      <c r="L941" s="6">
        <f t="shared" ca="1" si="144"/>
        <v>4</v>
      </c>
      <c r="M941" s="7">
        <f ca="1" xml:space="preserve">
  IF(OR($N941 = 2, $N941 = 3, $N941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41" s="6">
        <f t="shared" ca="1" si="145"/>
        <v>8</v>
      </c>
      <c r="O941" s="7" t="str">
        <f ca="1">VLOOKUP($N941,Roles!$A:$B,2,FALSE)</f>
        <v>Analyst</v>
      </c>
      <c r="P941" s="6">
        <f t="shared" ca="1" si="146"/>
        <v>2</v>
      </c>
      <c r="Q941" s="8">
        <f ca="1" xml:space="preserve">
IF(
  OR(
    $N941=5,$N941=6,$N941=7,$N941=8,$N941=14
  ),
  36161,
  IF(
     (
      (TODAY() - $K941) / 365
     ) &lt; 19,
      TODAY(),
      RANDBETWEEN(36161,TODAY())
  )
)</f>
        <v>36161</v>
      </c>
      <c r="R941" s="6">
        <f ca="1">RANDBETWEEN(2,COUNTA('Recruitment source'!$A:$A))</f>
        <v>3</v>
      </c>
      <c r="S941" s="8" t="e">
        <f t="shared" ca="1" si="147"/>
        <v>#N/A</v>
      </c>
      <c r="T941" s="6" t="e">
        <f t="shared" ca="1" si="148"/>
        <v>#N/A</v>
      </c>
      <c r="U941" s="6">
        <f t="shared" ca="1" si="149"/>
        <v>5</v>
      </c>
      <c r="V941" s="1">
        <f ca="1" xml:space="preserve">
IF($N941 = 5 + N("Presidente"),
    27000,
    IF($N941 = 6 + N("Vice-presidente"),
        23000,
        IF(OR($N941 = 8, $N941= 13, $N941 = 12) + N("Secretária bilíngue ou coordenador ou especialista"),
            8000,
            IF($N941 = 7 + N("Diretor"),
                15000,
                IF($N941 = 14 + N("Gerente"),
                    12000,
                    IF($N941 = 9 + N("Estagiário"),
                        705,
                        IF($N941 = 10 + N("Trainee"),
                            805,
                            IF($N941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IF($L941 = 7,
  500,
  IF($L941 = 8,
    1000,
    IF($L941 = 9,
      1500,
      IF($L941 = 10,
        2000,
        0
      )
    )
  )
)
+
N("Adicional no salário por área")
+
IF($M941 = 14 + N("Tecnologia da Informação"),
  120,
  IF($M941 = 16 + N("Vendas"),
    110,
    IF($M941 = 15 + N("Jurídico"),
      100,
      IF(OR($M941 = 8, $M941 = 9, $M941 = 11) + N("Recursos humanos ou comercial ou comunicação e marketing"),
        80,
        0
      )
    )
  )
)
+
N("Adicionando pegadinha")
+
IF(AND($M941 = 16, $L941 = 9, $N941 = 11) + N("Se for de vendas, com mestrado, analista sênior"),
  IF($J941 = 5,
    100,
    0
  )
  +
  IF($H941 = "M",
    200,
    0
  ),
  0
)</f>
        <v>8000</v>
      </c>
    </row>
    <row r="942" spans="1:22" x14ac:dyDescent="0.2">
      <c r="A942" s="7" cm="1">
        <f t="array" aca="1" ref="A942" ca="1">INDEX(Companies!$A:$A,RANDBETWEEN(2,COUNTA(Companies!$A:$A)),1)</f>
        <v>2</v>
      </c>
      <c r="B942" s="5">
        <f t="shared" si="140"/>
        <v>941</v>
      </c>
      <c r="C942" s="6">
        <f t="shared" ca="1" si="141"/>
        <v>1</v>
      </c>
      <c r="D942" s="7">
        <f ca="1">IF($B942 = 1 + N("Presidente"),
    127,
    IF($B942 = 2 + N("Vice-Presidente"),
        72,
        IF($B942 = 3 + N("Secretária bilíngue"),
            13,
            RANDBETWEEN(5,COUNT(Name!$A:$A) + 1)
        )
    )
)</f>
        <v>223</v>
      </c>
      <c r="E942" s="7" t="str">
        <f ca="1" xml:space="preserve">
VLOOKUP(
  $D942,
  Name!$A:$B,
  2,
  FALSE
)
&amp; " " &amp;
IF($B942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Ferrari Bicalho</v>
      </c>
      <c r="F942" s="7">
        <v>2</v>
      </c>
      <c r="G942" s="7" t="str" cm="1">
        <f t="array" aca="1" ref="G942" ca="1">VLOOKUP(INDEX(States!$B:$B,RANDBETWEEN(2,COUNTA(States!$A:$A)),1),States!$B:$C,2,FALSE)</f>
        <v>Santarém</v>
      </c>
      <c r="H942" s="7" t="str">
        <f ca="1">VLOOKUP($D942,Name!$A:$C,3,FALSE)</f>
        <v>M</v>
      </c>
      <c r="I942" s="7" cm="1">
        <f t="array" aca="1" ref="I942" ca="1">INDEX('Marital status'!$A:$A,RANDBETWEEN(2,COUNTA('Marital status'!$A:$A)),1)</f>
        <v>3</v>
      </c>
      <c r="J942" s="7">
        <f t="shared" ca="1" si="142"/>
        <v>2</v>
      </c>
      <c r="K942" s="8">
        <f t="shared" ca="1" si="143"/>
        <v>29190</v>
      </c>
      <c r="L942" s="6">
        <f t="shared" ca="1" si="144"/>
        <v>4</v>
      </c>
      <c r="M942" s="7">
        <f ca="1" xml:space="preserve">
  IF(OR($N942 = 2, $N942 = 3, $N942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42" s="6">
        <f t="shared" ca="1" si="145"/>
        <v>6</v>
      </c>
      <c r="O942" s="7" t="str">
        <f ca="1">VLOOKUP($N942,Roles!$A:$B,2,FALSE)</f>
        <v>Intern</v>
      </c>
      <c r="P942" s="6" t="e">
        <f t="shared" ca="1" si="146"/>
        <v>#N/A</v>
      </c>
      <c r="Q942" s="8">
        <f ca="1" xml:space="preserve">
IF(
  OR(
    $N942=5,$N942=6,$N942=7,$N942=8,$N942=14
  ),
  36161,
  IF(
     (
      (TODAY() - $K942) / 365
     ) &lt; 19,
      TODAY(),
      RANDBETWEEN(36161,TODAY())
  )
)</f>
        <v>36161</v>
      </c>
      <c r="R942" s="6">
        <f ca="1">RANDBETWEEN(2,COUNTA('Recruitment source'!$A:$A))</f>
        <v>5</v>
      </c>
      <c r="S942" s="8" t="e">
        <f t="shared" ca="1" si="147"/>
        <v>#N/A</v>
      </c>
      <c r="T942" s="6" t="e">
        <f t="shared" ca="1" si="148"/>
        <v>#N/A</v>
      </c>
      <c r="U942" s="6">
        <f t="shared" ca="1" si="149"/>
        <v>4</v>
      </c>
      <c r="V942" s="1">
        <f ca="1" xml:space="preserve">
IF($N942 = 5 + N("Presidente"),
    27000,
    IF($N942 = 6 + N("Vice-presidente"),
        23000,
        IF(OR($N942 = 8, $N942= 13, $N942 = 12) + N("Secretária bilíngue ou coordenador ou especialista"),
            8000,
            IF($N942 = 7 + N("Diretor"),
                15000,
                IF($N942 = 14 + N("Gerente"),
                    12000,
                    IF($N942 = 9 + N("Estagiário"),
                        705,
                        IF($N942 = 10 + N("Trainee"),
                            805,
                            IF($N942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IF($L942 = 7,
  500,
  IF($L942 = 8,
    1000,
    IF($L942 = 9,
      1500,
      IF($L942 = 10,
        2000,
        0
      )
    )
  )
)
+
N("Adicional no salário por área")
+
IF($M942 = 14 + N("Tecnologia da Informação"),
  120,
  IF($M942 = 16 + N("Vendas"),
    110,
    IF($M942 = 15 + N("Jurídico"),
      100,
      IF(OR($M942 = 8, $M942 = 9, $M942 = 11) + N("Recursos humanos ou comercial ou comunicação e marketing"),
        80,
        0
      )
    )
  )
)
+
N("Adicionando pegadinha")
+
IF(AND($M942 = 16, $L942 = 9, $N942 = 11) + N("Se for de vendas, com mestrado, analista sênior"),
  IF($J942 = 5,
    100,
    0
  )
  +
  IF($H942 = "M",
    200,
    0
  ),
  0
)</f>
        <v>23000</v>
      </c>
    </row>
    <row r="943" spans="1:22" x14ac:dyDescent="0.2">
      <c r="A943" s="7" cm="1">
        <f t="array" aca="1" ref="A943" ca="1">INDEX(Companies!$A:$A,RANDBETWEEN(2,COUNTA(Companies!$A:$A)),1)</f>
        <v>2</v>
      </c>
      <c r="B943" s="5">
        <f t="shared" si="140"/>
        <v>942</v>
      </c>
      <c r="C943" s="6">
        <f t="shared" ca="1" si="141"/>
        <v>1</v>
      </c>
      <c r="D943" s="7">
        <f ca="1">IF($B943 = 1 + N("Presidente"),
    127,
    IF($B943 = 2 + N("Vice-Presidente"),
        72,
        IF($B943 = 3 + N("Secretária bilíngue"),
            13,
            RANDBETWEEN(5,COUNT(Name!$A:$A) + 1)
        )
    )
)</f>
        <v>57</v>
      </c>
      <c r="E943" s="7" t="str">
        <f ca="1" xml:space="preserve">
VLOOKUP(
  $D943,
  Name!$A:$B,
  2,
  FALSE
)
&amp; " " &amp;
IF($B943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sobrenome De Luca</v>
      </c>
      <c r="F943" s="7">
        <v>2</v>
      </c>
      <c r="G943" s="7" t="str" cm="1">
        <f t="array" aca="1" ref="G943" ca="1">VLOOKUP(INDEX(States!$B:$B,RANDBETWEEN(2,COUNTA(States!$A:$A)),1),States!$B:$C,2,FALSE)</f>
        <v>Portalegre</v>
      </c>
      <c r="H943" s="7" t="str">
        <f ca="1">VLOOKUP($D943,Name!$A:$C,3,FALSE)</f>
        <v>M</v>
      </c>
      <c r="I943" s="7" cm="1">
        <f t="array" aca="1" ref="I943" ca="1">INDEX('Marital status'!$A:$A,RANDBETWEEN(2,COUNTA('Marital status'!$A:$A)),1)</f>
        <v>5</v>
      </c>
      <c r="J943" s="7">
        <f t="shared" ca="1" si="142"/>
        <v>2</v>
      </c>
      <c r="K943" s="8">
        <f t="shared" ca="1" si="143"/>
        <v>36311</v>
      </c>
      <c r="L943" s="6">
        <f t="shared" ca="1" si="144"/>
        <v>5</v>
      </c>
      <c r="M943" s="7">
        <f ca="1" xml:space="preserve">
  IF(OR($N943 = 2, $N943 = 3, $N943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43" s="6">
        <f t="shared" ca="1" si="145"/>
        <v>8</v>
      </c>
      <c r="O943" s="7" t="str">
        <f ca="1">VLOOKUP($N943,Roles!$A:$B,2,FALSE)</f>
        <v>Analyst</v>
      </c>
      <c r="P943" s="6">
        <f t="shared" ca="1" si="146"/>
        <v>3</v>
      </c>
      <c r="Q943" s="8">
        <f ca="1" xml:space="preserve">
IF(
  OR(
    $N943=5,$N943=6,$N943=7,$N943=8,$N943=14
  ),
  36161,
  IF(
     (
      (TODAY() - $K943) / 365
     ) &lt; 19,
      TODAY(),
      RANDBETWEEN(36161,TODAY())
  )
)</f>
        <v>36161</v>
      </c>
      <c r="R943" s="6">
        <f ca="1">RANDBETWEEN(2,COUNTA('Recruitment source'!$A:$A))</f>
        <v>5</v>
      </c>
      <c r="S943" s="8" t="e">
        <f t="shared" ca="1" si="147"/>
        <v>#N/A</v>
      </c>
      <c r="T943" s="6" t="e">
        <f t="shared" ca="1" si="148"/>
        <v>#N/A</v>
      </c>
      <c r="U943" s="6">
        <f t="shared" ca="1" si="149"/>
        <v>4</v>
      </c>
      <c r="V943" s="1">
        <f ca="1" xml:space="preserve">
IF($N943 = 5 + N("Presidente"),
    27000,
    IF($N943 = 6 + N("Vice-presidente"),
        23000,
        IF(OR($N943 = 8, $N943= 13, $N943 = 12) + N("Secretária bilíngue ou coordenador ou especialista"),
            8000,
            IF($N943 = 7 + N("Diretor"),
                15000,
                IF($N943 = 14 + N("Gerente"),
                    12000,
                    IF($N943 = 9 + N("Estagiário"),
                        705,
                        IF($N943 = 10 + N("Trainee"),
                            805,
                            IF($N943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IF($L943 = 7,
  500,
  IF($L943 = 8,
    1000,
    IF($L943 = 9,
      1500,
      IF($L943 = 10,
        2000,
        0
      )
    )
  )
)
+
N("Adicional no salário por área")
+
IF($M943 = 14 + N("Tecnologia da Informação"),
  120,
  IF($M943 = 16 + N("Vendas"),
    110,
    IF($M943 = 15 + N("Jurídico"),
      100,
      IF(OR($M943 = 8, $M943 = 9, $M943 = 11) + N("Recursos humanos ou comercial ou comunicação e marketing"),
        80,
        0
      )
    )
  )
)
+
N("Adicionando pegadinha")
+
IF(AND($M943 = 16, $L943 = 9, $N943 = 11) + N("Se for de vendas, com mestrado, analista sênior"),
  IF($J943 = 5,
    100,
    0
  )
  +
  IF($H943 = "M",
    200,
    0
  ),
  0
)</f>
        <v>8000</v>
      </c>
    </row>
    <row r="944" spans="1:22" x14ac:dyDescent="0.2">
      <c r="A944" s="7" cm="1">
        <f t="array" aca="1" ref="A944" ca="1">INDEX(Companies!$A:$A,RANDBETWEEN(2,COUNTA(Companies!$A:$A)),1)</f>
        <v>2</v>
      </c>
      <c r="B944" s="5">
        <f t="shared" si="140"/>
        <v>943</v>
      </c>
      <c r="C944" s="6">
        <f t="shared" ca="1" si="141"/>
        <v>1</v>
      </c>
      <c r="D944" s="7">
        <f ca="1">IF($B944 = 1 + N("Presidente"),
    127,
    IF($B944 = 2 + N("Vice-Presidente"),
        72,
        IF($B944 = 3 + N("Secretária bilíngue"),
            13,
            RANDBETWEEN(5,COUNT(Name!$A:$A) + 1)
        )
    )
)</f>
        <v>330</v>
      </c>
      <c r="E944" s="7" t="str">
        <f ca="1" xml:space="preserve">
VLOOKUP(
  $D944,
  Name!$A:$B,
  2,
  FALSE
)
&amp; " " &amp;
IF($B944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Santoro Asvilla</v>
      </c>
      <c r="F944" s="7">
        <v>2</v>
      </c>
      <c r="G944" s="7" t="str" cm="1">
        <f t="array" aca="1" ref="G944" ca="1">VLOOKUP(INDEX(States!$B:$B,RANDBETWEEN(2,COUNTA(States!$A:$A)),1),States!$B:$C,2,FALSE)</f>
        <v>Castelo Branco</v>
      </c>
      <c r="H944" s="7" t="str">
        <f ca="1">VLOOKUP($D944,Name!$A:$C,3,FALSE)</f>
        <v>F</v>
      </c>
      <c r="I944" s="7" cm="1">
        <f t="array" aca="1" ref="I944" ca="1">INDEX('Marital status'!$A:$A,RANDBETWEEN(2,COUNTA('Marital status'!$A:$A)),1)</f>
        <v>6</v>
      </c>
      <c r="J944" s="7">
        <f t="shared" ca="1" si="142"/>
        <v>2</v>
      </c>
      <c r="K944" s="8">
        <f t="shared" ca="1" si="143"/>
        <v>28992</v>
      </c>
      <c r="L944" s="6">
        <f t="shared" ca="1" si="144"/>
        <v>4</v>
      </c>
      <c r="M944" s="7">
        <f ca="1" xml:space="preserve">
  IF(OR($N944 = 2, $N944 = 3, $N944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944" s="6">
        <f t="shared" ca="1" si="145"/>
        <v>6</v>
      </c>
      <c r="O944" s="7" t="str">
        <f ca="1">VLOOKUP($N944,Roles!$A:$B,2,FALSE)</f>
        <v>Intern</v>
      </c>
      <c r="P944" s="6" t="e">
        <f t="shared" ca="1" si="146"/>
        <v>#N/A</v>
      </c>
      <c r="Q944" s="8">
        <f ca="1" xml:space="preserve">
IF(
  OR(
    $N944=5,$N944=6,$N944=7,$N944=8,$N944=14
  ),
  36161,
  IF(
     (
      (TODAY() - $K944) / 365
     ) &lt; 19,
      TODAY(),
      RANDBETWEEN(36161,TODAY())
  )
)</f>
        <v>36161</v>
      </c>
      <c r="R944" s="6">
        <f ca="1">RANDBETWEEN(2,COUNTA('Recruitment source'!$A:$A))</f>
        <v>10</v>
      </c>
      <c r="S944" s="8" t="e">
        <f t="shared" ca="1" si="147"/>
        <v>#N/A</v>
      </c>
      <c r="T944" s="6" t="e">
        <f t="shared" ca="1" si="148"/>
        <v>#N/A</v>
      </c>
      <c r="U944" s="6">
        <f t="shared" ca="1" si="149"/>
        <v>4</v>
      </c>
      <c r="V944" s="1">
        <f ca="1" xml:space="preserve">
IF($N944 = 5 + N("Presidente"),
    27000,
    IF($N944 = 6 + N("Vice-presidente"),
        23000,
        IF(OR($N944 = 8, $N944= 13, $N944 = 12) + N("Secretária bilíngue ou coordenador ou especialista"),
            8000,
            IF($N944 = 7 + N("Diretor"),
                15000,
                IF($N944 = 14 + N("Gerente"),
                    12000,
                    IF($N944 = 9 + N("Estagiário"),
                        705,
                        IF($N944 = 10 + N("Trainee"),
                            805,
                            IF($N944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IF($L944 = 7,
  500,
  IF($L944 = 8,
    1000,
    IF($L944 = 9,
      1500,
      IF($L944 = 10,
        2000,
        0
      )
    )
  )
)
+
N("Adicional no salário por área")
+
IF($M944 = 14 + N("Tecnologia da Informação"),
  120,
  IF($M944 = 16 + N("Vendas"),
    110,
    IF($M944 = 15 + N("Jurídico"),
      100,
      IF(OR($M944 = 8, $M944 = 9, $M944 = 11) + N("Recursos humanos ou comercial ou comunicação e marketing"),
        80,
        0
      )
    )
  )
)
+
N("Adicionando pegadinha")
+
IF(AND($M944 = 16, $L944 = 9, $N944 = 11) + N("Se for de vendas, com mestrado, analista sênior"),
  IF($J944 = 5,
    100,
    0
  )
  +
  IF($H944 = "M",
    200,
    0
  ),
  0
)</f>
        <v>23000</v>
      </c>
    </row>
    <row r="945" spans="1:22" x14ac:dyDescent="0.2">
      <c r="A945" s="7" cm="1">
        <f t="array" aca="1" ref="A945" ca="1">INDEX(Companies!$A:$A,RANDBETWEEN(2,COUNTA(Companies!$A:$A)),1)</f>
        <v>2</v>
      </c>
      <c r="B945" s="5">
        <f t="shared" si="140"/>
        <v>944</v>
      </c>
      <c r="C945" s="6">
        <f t="shared" ca="1" si="141"/>
        <v>1</v>
      </c>
      <c r="D945" s="7">
        <f ca="1">IF($B945 = 1 + N("Presidente"),
    127,
    IF($B945 = 2 + N("Vice-Presidente"),
        72,
        IF($B945 = 3 + N("Secretária bilíngue"),
            13,
            RANDBETWEEN(5,COUNT(Name!$A:$A) + 1)
        )
    )
)</f>
        <v>248</v>
      </c>
      <c r="E945" s="7" t="str">
        <f ca="1" xml:space="preserve">
VLOOKUP(
  $D945,
  Name!$A:$B,
  2,
  FALSE
)
&amp; " " &amp;
IF($B945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Café Ramos</v>
      </c>
      <c r="F945" s="7">
        <v>2</v>
      </c>
      <c r="G945" s="7" t="str" cm="1">
        <f t="array" aca="1" ref="G945" ca="1">VLOOKUP(INDEX(States!$B:$B,RANDBETWEEN(2,COUNTA(States!$A:$A)),1),States!$B:$C,2,FALSE)</f>
        <v xml:space="preserve"> Setúbal </v>
      </c>
      <c r="H945" s="7" t="str">
        <f ca="1">VLOOKUP($D945,Name!$A:$C,3,FALSE)</f>
        <v>F</v>
      </c>
      <c r="I945" s="7" cm="1">
        <f t="array" aca="1" ref="I945" ca="1">INDEX('Marital status'!$A:$A,RANDBETWEEN(2,COUNTA('Marital status'!$A:$A)),1)</f>
        <v>4</v>
      </c>
      <c r="J945" s="7">
        <f t="shared" ca="1" si="142"/>
        <v>3</v>
      </c>
      <c r="K945" s="8">
        <f t="shared" ca="1" si="143"/>
        <v>34376</v>
      </c>
      <c r="L945" s="6">
        <f t="shared" ca="1" si="144"/>
        <v>4</v>
      </c>
      <c r="M945" s="7">
        <f ca="1" xml:space="preserve">
  IF(OR($N945 = 2, $N945 = 3, $N945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45" s="6">
        <f t="shared" ca="1" si="145"/>
        <v>8</v>
      </c>
      <c r="O945" s="7" t="str">
        <f ca="1">VLOOKUP($N945,Roles!$A:$B,2,FALSE)</f>
        <v>Analyst</v>
      </c>
      <c r="P945" s="6">
        <f t="shared" ca="1" si="146"/>
        <v>3</v>
      </c>
      <c r="Q945" s="8">
        <f ca="1" xml:space="preserve">
IF(
  OR(
    $N945=5,$N945=6,$N945=7,$N945=8,$N945=14
  ),
  36161,
  IF(
     (
      (TODAY() - $K945) / 365
     ) &lt; 19,
      TODAY(),
      RANDBETWEEN(36161,TODAY())
  )
)</f>
        <v>36161</v>
      </c>
      <c r="R945" s="6">
        <f ca="1">RANDBETWEEN(2,COUNTA('Recruitment source'!$A:$A))</f>
        <v>3</v>
      </c>
      <c r="S945" s="8" t="e">
        <f t="shared" ca="1" si="147"/>
        <v>#N/A</v>
      </c>
      <c r="T945" s="6" t="e">
        <f t="shared" ca="1" si="148"/>
        <v>#N/A</v>
      </c>
      <c r="U945" s="6">
        <f t="shared" ca="1" si="149"/>
        <v>3</v>
      </c>
      <c r="V945" s="1">
        <f ca="1" xml:space="preserve">
IF($N945 = 5 + N("Presidente"),
    27000,
    IF($N945 = 6 + N("Vice-presidente"),
        23000,
        IF(OR($N945 = 8, $N945= 13, $N945 = 12) + N("Secretária bilíngue ou coordenador ou especialista"),
            8000,
            IF($N945 = 7 + N("Diretor"),
                15000,
                IF($N945 = 14 + N("Gerente"),
                    12000,
                    IF($N945 = 9 + N("Estagiário"),
                        705,
                        IF($N945 = 10 + N("Trainee"),
                            805,
                            IF($N945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IF($L945 = 7,
  500,
  IF($L945 = 8,
    1000,
    IF($L945 = 9,
      1500,
      IF($L945 = 10,
        2000,
        0
      )
    )
  )
)
+
N("Adicional no salário por área")
+
IF($M945 = 14 + N("Tecnologia da Informação"),
  120,
  IF($M945 = 16 + N("Vendas"),
    110,
    IF($M945 = 15 + N("Jurídico"),
      100,
      IF(OR($M945 = 8, $M945 = 9, $M945 = 11) + N("Recursos humanos ou comercial ou comunicação e marketing"),
        80,
        0
      )
    )
  )
)
+
N("Adicionando pegadinha")
+
IF(AND($M945 = 16, $L945 = 9, $N945 = 11) + N("Se for de vendas, com mestrado, analista sênior"),
  IF($J945 = 5,
    100,
    0
  )
  +
  IF($H945 = "M",
    200,
    0
  ),
  0
)</f>
        <v>8080</v>
      </c>
    </row>
    <row r="946" spans="1:22" x14ac:dyDescent="0.2">
      <c r="A946" s="7" cm="1">
        <f t="array" aca="1" ref="A946" ca="1">INDEX(Companies!$A:$A,RANDBETWEEN(2,COUNTA(Companies!$A:$A)),1)</f>
        <v>2</v>
      </c>
      <c r="B946" s="5">
        <f t="shared" si="140"/>
        <v>945</v>
      </c>
      <c r="C946" s="6">
        <f t="shared" ca="1" si="141"/>
        <v>1</v>
      </c>
      <c r="D946" s="7">
        <f ca="1">IF($B946 = 1 + N("Presidente"),
    127,
    IF($B946 = 2 + N("Vice-Presidente"),
        72,
        IF($B946 = 3 + N("Secretária bilíngue"),
            13,
            RANDBETWEEN(5,COUNT(Name!$A:$A) + 1)
        )
    )
)</f>
        <v>161</v>
      </c>
      <c r="E946" s="7" t="str">
        <f ca="1" xml:space="preserve">
VLOOKUP(
  $D946,
  Name!$A:$B,
  2,
  FALSE
)
&amp; " " &amp;
IF($B946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Santana Carneiro</v>
      </c>
      <c r="F946" s="7">
        <v>2</v>
      </c>
      <c r="G946" s="7" t="str" cm="1">
        <f t="array" aca="1" ref="G946" ca="1">VLOOKUP(INDEX(States!$B:$B,RANDBETWEEN(2,COUNTA(States!$A:$A)),1),States!$B:$C,2,FALSE)</f>
        <v>Azores</v>
      </c>
      <c r="H946" s="7" t="str">
        <f ca="1">VLOOKUP($D946,Name!$A:$C,3,FALSE)</f>
        <v>M</v>
      </c>
      <c r="I946" s="7" cm="1">
        <f t="array" aca="1" ref="I946" ca="1">INDEX('Marital status'!$A:$A,RANDBETWEEN(2,COUNTA('Marital status'!$A:$A)),1)</f>
        <v>4</v>
      </c>
      <c r="J946" s="7">
        <f t="shared" ca="1" si="142"/>
        <v>4</v>
      </c>
      <c r="K946" s="8">
        <f t="shared" ca="1" si="143"/>
        <v>29461</v>
      </c>
      <c r="L946" s="6">
        <f t="shared" ca="1" si="144"/>
        <v>4</v>
      </c>
      <c r="M946" s="7">
        <f ca="1" xml:space="preserve">
  IF(OR($N946 = 2, $N946 = 3, $N946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946" s="6">
        <f t="shared" ca="1" si="145"/>
        <v>7</v>
      </c>
      <c r="O946" s="7" t="str">
        <f ca="1">VLOOKUP($N946,Roles!$A:$B,2,FALSE)</f>
        <v>Trainee</v>
      </c>
      <c r="P946" s="6" t="e">
        <f t="shared" ca="1" si="146"/>
        <v>#N/A</v>
      </c>
      <c r="Q946" s="8">
        <f ca="1" xml:space="preserve">
IF(
  OR(
    $N946=5,$N946=6,$N946=7,$N946=8,$N946=14
  ),
  36161,
  IF(
     (
      (TODAY() - $K946) / 365
     ) &lt; 19,
      TODAY(),
      RANDBETWEEN(36161,TODAY())
  )
)</f>
        <v>36161</v>
      </c>
      <c r="R946" s="6">
        <f ca="1">RANDBETWEEN(2,COUNTA('Recruitment source'!$A:$A))</f>
        <v>4</v>
      </c>
      <c r="S946" s="8" t="e">
        <f t="shared" ca="1" si="147"/>
        <v>#N/A</v>
      </c>
      <c r="T946" s="6" t="e">
        <f t="shared" ca="1" si="148"/>
        <v>#N/A</v>
      </c>
      <c r="U946" s="6">
        <f t="shared" ca="1" si="149"/>
        <v>5</v>
      </c>
      <c r="V946" s="1">
        <f ca="1" xml:space="preserve">
IF($N946 = 5 + N("Presidente"),
    27000,
    IF($N946 = 6 + N("Vice-presidente"),
        23000,
        IF(OR($N946 = 8, $N946= 13, $N946 = 12) + N("Secretária bilíngue ou coordenador ou especialista"),
            8000,
            IF($N946 = 7 + N("Diretor"),
                15000,
                IF($N946 = 14 + N("Gerente"),
                    12000,
                    IF($N946 = 9 + N("Estagiário"),
                        705,
                        IF($N946 = 10 + N("Trainee"),
                            805,
                            IF($N946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IF($L946 = 7,
  500,
  IF($L946 = 8,
    1000,
    IF($L946 = 9,
      1500,
      IF($L946 = 10,
        2000,
        0
      )
    )
  )
)
+
N("Adicional no salário por área")
+
IF($M946 = 14 + N("Tecnologia da Informação"),
  120,
  IF($M946 = 16 + N("Vendas"),
    110,
    IF($M946 = 15 + N("Jurídico"),
      100,
      IF(OR($M946 = 8, $M946 = 9, $M946 = 11) + N("Recursos humanos ou comercial ou comunicação e marketing"),
        80,
        0
      )
    )
  )
)
+
N("Adicionando pegadinha")
+
IF(AND($M946 = 16, $L946 = 9, $N946 = 11) + N("Se for de vendas, com mestrado, analista sênior"),
  IF($J946 = 5,
    100,
    0
  )
  +
  IF($H946 = "M",
    200,
    0
  ),
  0
)</f>
        <v>15080</v>
      </c>
    </row>
    <row r="947" spans="1:22" x14ac:dyDescent="0.2">
      <c r="A947" s="7" cm="1">
        <f t="array" aca="1" ref="A947" ca="1">INDEX(Companies!$A:$A,RANDBETWEEN(2,COUNTA(Companies!$A:$A)),1)</f>
        <v>2</v>
      </c>
      <c r="B947" s="5">
        <f t="shared" si="140"/>
        <v>946</v>
      </c>
      <c r="C947" s="6">
        <f t="shared" ca="1" si="141"/>
        <v>1</v>
      </c>
      <c r="D947" s="7">
        <f ca="1">IF($B947 = 1 + N("Presidente"),
    127,
    IF($B947 = 2 + N("Vice-Presidente"),
        72,
        IF($B947 = 3 + N("Secretária bilíngue"),
            13,
            RANDBETWEEN(5,COUNT(Name!$A:$A) + 1)
        )
    )
)</f>
        <v>259</v>
      </c>
      <c r="E947" s="7" t="str">
        <f ca="1" xml:space="preserve">
VLOOKUP(
  $D947,
  Name!$A:$B,
  2,
  FALSE
)
&amp; " " &amp;
IF($B947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Evangelista Pedrosa</v>
      </c>
      <c r="F947" s="7">
        <v>2</v>
      </c>
      <c r="G947" s="7" t="str" cm="1">
        <f t="array" aca="1" ref="G947" ca="1">VLOOKUP(INDEX(States!$B:$B,RANDBETWEEN(2,COUNTA(States!$A:$A)),1),States!$B:$C,2,FALSE)</f>
        <v>Beja</v>
      </c>
      <c r="H947" s="7" t="str">
        <f ca="1">VLOOKUP($D947,Name!$A:$C,3,FALSE)</f>
        <v>F</v>
      </c>
      <c r="I947" s="7" cm="1">
        <f t="array" aca="1" ref="I947" ca="1">INDEX('Marital status'!$A:$A,RANDBETWEEN(2,COUNTA('Marital status'!$A:$A)),1)</f>
        <v>2</v>
      </c>
      <c r="J947" s="7">
        <f t="shared" ca="1" si="142"/>
        <v>2</v>
      </c>
      <c r="K947" s="8">
        <f t="shared" ca="1" si="143"/>
        <v>36183</v>
      </c>
      <c r="L947" s="6">
        <f t="shared" ca="1" si="144"/>
        <v>4</v>
      </c>
      <c r="M947" s="7">
        <f ca="1" xml:space="preserve">
  IF(OR($N947 = 2, $N947 = 3, $N947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47" s="6">
        <f t="shared" ca="1" si="145"/>
        <v>8</v>
      </c>
      <c r="O947" s="7" t="str">
        <f ca="1">VLOOKUP($N947,Roles!$A:$B,2,FALSE)</f>
        <v>Analyst</v>
      </c>
      <c r="P947" s="6">
        <f t="shared" ca="1" si="146"/>
        <v>2</v>
      </c>
      <c r="Q947" s="8">
        <f ca="1" xml:space="preserve">
IF(
  OR(
    $N947=5,$N947=6,$N947=7,$N947=8,$N947=14
  ),
  36161,
  IF(
     (
      (TODAY() - $K947) / 365
     ) &lt; 19,
      TODAY(),
      RANDBETWEEN(36161,TODAY())
  )
)</f>
        <v>36161</v>
      </c>
      <c r="R947" s="6">
        <f ca="1">RANDBETWEEN(2,COUNTA('Recruitment source'!$A:$A))</f>
        <v>9</v>
      </c>
      <c r="S947" s="8" t="e">
        <f t="shared" ca="1" si="147"/>
        <v>#N/A</v>
      </c>
      <c r="T947" s="6" t="e">
        <f t="shared" ca="1" si="148"/>
        <v>#N/A</v>
      </c>
      <c r="U947" s="6">
        <f t="shared" ca="1" si="149"/>
        <v>2</v>
      </c>
      <c r="V947" s="1">
        <f ca="1" xml:space="preserve">
IF($N947 = 5 + N("Presidente"),
    27000,
    IF($N947 = 6 + N("Vice-presidente"),
        23000,
        IF(OR($N947 = 8, $N947= 13, $N947 = 12) + N("Secretária bilíngue ou coordenador ou especialista"),
            8000,
            IF($N947 = 7 + N("Diretor"),
                15000,
                IF($N947 = 14 + N("Gerente"),
                    12000,
                    IF($N947 = 9 + N("Estagiário"),
                        705,
                        IF($N947 = 10 + N("Trainee"),
                            805,
                            IF($N947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IF($L947 = 7,
  500,
  IF($L947 = 8,
    1000,
    IF($L947 = 9,
      1500,
      IF($L947 = 10,
        2000,
        0
      )
    )
  )
)
+
N("Adicional no salário por área")
+
IF($M947 = 14 + N("Tecnologia da Informação"),
  120,
  IF($M947 = 16 + N("Vendas"),
    110,
    IF($M947 = 15 + N("Jurídico"),
      100,
      IF(OR($M947 = 8, $M947 = 9, $M947 = 11) + N("Recursos humanos ou comercial ou comunicação e marketing"),
        80,
        0
      )
    )
  )
)
+
N("Adicionando pegadinha")
+
IF(AND($M947 = 16, $L947 = 9, $N947 = 11) + N("Se for de vendas, com mestrado, analista sênior"),
  IF($J947 = 5,
    100,
    0
  )
  +
  IF($H947 = "M",
    200,
    0
  ),
  0
)</f>
        <v>8000</v>
      </c>
    </row>
    <row r="948" spans="1:22" x14ac:dyDescent="0.2">
      <c r="A948" s="7" cm="1">
        <f t="array" aca="1" ref="A948" ca="1">INDEX(Companies!$A:$A,RANDBETWEEN(2,COUNTA(Companies!$A:$A)),1)</f>
        <v>2</v>
      </c>
      <c r="B948" s="5">
        <f t="shared" si="140"/>
        <v>947</v>
      </c>
      <c r="C948" s="6">
        <f t="shared" ca="1" si="141"/>
        <v>1</v>
      </c>
      <c r="D948" s="7">
        <f ca="1">IF($B948 = 1 + N("Presidente"),
    127,
    IF($B948 = 2 + N("Vice-Presidente"),
        72,
        IF($B948 = 3 + N("Secretária bilíngue"),
            13,
            RANDBETWEEN(5,COUNT(Name!$A:$A) + 1)
        )
    )
)</f>
        <v>350</v>
      </c>
      <c r="E948" s="7" t="str">
        <f ca="1" xml:space="preserve">
VLOOKUP(
  $D948,
  Name!$A:$B,
  2,
  FALSE
)
&amp; " " &amp;
IF($B948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Poeta Almeida</v>
      </c>
      <c r="F948" s="7">
        <v>2</v>
      </c>
      <c r="G948" s="7" t="str" cm="1">
        <f t="array" aca="1" ref="G948" ca="1">VLOOKUP(INDEX(States!$B:$B,RANDBETWEEN(2,COUNTA(States!$A:$A)),1),States!$B:$C,2,FALSE)</f>
        <v>Azores</v>
      </c>
      <c r="H948" s="7" t="str">
        <f ca="1">VLOOKUP($D948,Name!$A:$C,3,FALSE)</f>
        <v>F</v>
      </c>
      <c r="I948" s="7" cm="1">
        <f t="array" aca="1" ref="I948" ca="1">INDEX('Marital status'!$A:$A,RANDBETWEEN(2,COUNTA('Marital status'!$A:$A)),1)</f>
        <v>2</v>
      </c>
      <c r="J948" s="7">
        <f t="shared" ca="1" si="142"/>
        <v>2</v>
      </c>
      <c r="K948" s="8">
        <f t="shared" ca="1" si="143"/>
        <v>31159</v>
      </c>
      <c r="L948" s="6">
        <f t="shared" ca="1" si="144"/>
        <v>4</v>
      </c>
      <c r="M948" s="7">
        <f ca="1" xml:space="preserve">
  IF(OR($N948 = 2, $N948 = 3, $N948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948" s="6">
        <f t="shared" ca="1" si="145"/>
        <v>6</v>
      </c>
      <c r="O948" s="7" t="str">
        <f ca="1">VLOOKUP($N948,Roles!$A:$B,2,FALSE)</f>
        <v>Intern</v>
      </c>
      <c r="P948" s="6" t="e">
        <f t="shared" ca="1" si="146"/>
        <v>#N/A</v>
      </c>
      <c r="Q948" s="8">
        <f ca="1" xml:space="preserve">
IF(
  OR(
    $N948=5,$N948=6,$N948=7,$N948=8,$N948=14
  ),
  36161,
  IF(
     (
      (TODAY() - $K948) / 365
     ) &lt; 19,
      TODAY(),
      RANDBETWEEN(36161,TODAY())
  )
)</f>
        <v>36161</v>
      </c>
      <c r="R948" s="6">
        <f ca="1">RANDBETWEEN(2,COUNTA('Recruitment source'!$A:$A))</f>
        <v>3</v>
      </c>
      <c r="S948" s="8" t="e">
        <f t="shared" ca="1" si="147"/>
        <v>#N/A</v>
      </c>
      <c r="T948" s="6" t="e">
        <f t="shared" ca="1" si="148"/>
        <v>#N/A</v>
      </c>
      <c r="U948" s="6">
        <f t="shared" ca="1" si="149"/>
        <v>4</v>
      </c>
      <c r="V948" s="1">
        <f ca="1" xml:space="preserve">
IF($N948 = 5 + N("Presidente"),
    27000,
    IF($N948 = 6 + N("Vice-presidente"),
        23000,
        IF(OR($N948 = 8, $N948= 13, $N948 = 12) + N("Secretária bilíngue ou coordenador ou especialista"),
            8000,
            IF($N948 = 7 + N("Diretor"),
                15000,
                IF($N948 = 14 + N("Gerente"),
                    12000,
                    IF($N948 = 9 + N("Estagiário"),
                        705,
                        IF($N948 = 10 + N("Trainee"),
                            805,
                            IF($N948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IF($L948 = 7,
  500,
  IF($L948 = 8,
    1000,
    IF($L948 = 9,
      1500,
      IF($L948 = 10,
        2000,
        0
      )
    )
  )
)
+
N("Adicional no salário por área")
+
IF($M948 = 14 + N("Tecnologia da Informação"),
  120,
  IF($M948 = 16 + N("Vendas"),
    110,
    IF($M948 = 15 + N("Jurídico"),
      100,
      IF(OR($M948 = 8, $M948 = 9, $M948 = 11) + N("Recursos humanos ou comercial ou comunicação e marketing"),
        80,
        0
      )
    )
  )
)
+
N("Adicionando pegadinha")
+
IF(AND($M948 = 16, $L948 = 9, $N948 = 11) + N("Se for de vendas, com mestrado, analista sênior"),
  IF($J948 = 5,
    100,
    0
  )
  +
  IF($H948 = "M",
    200,
    0
  ),
  0
)</f>
        <v>23080</v>
      </c>
    </row>
    <row r="949" spans="1:22" x14ac:dyDescent="0.2">
      <c r="A949" s="7" cm="1">
        <f t="array" aca="1" ref="A949" ca="1">INDEX(Companies!$A:$A,RANDBETWEEN(2,COUNTA(Companies!$A:$A)),1)</f>
        <v>2</v>
      </c>
      <c r="B949" s="5">
        <f t="shared" si="140"/>
        <v>948</v>
      </c>
      <c r="C949" s="6">
        <f t="shared" ca="1" si="141"/>
        <v>1</v>
      </c>
      <c r="D949" s="7">
        <f ca="1">IF($B949 = 1 + N("Presidente"),
    127,
    IF($B949 = 2 + N("Vice-Presidente"),
        72,
        IF($B949 = 3 + N("Secretária bilíngue"),
            13,
            RANDBETWEEN(5,COUNT(Name!$A:$A) + 1)
        )
    )
)</f>
        <v>336</v>
      </c>
      <c r="E949" s="7" t="str">
        <f ca="1" xml:space="preserve">
VLOOKUP(
  $D949,
  Name!$A:$B,
  2,
  FALSE
)
&amp; " " &amp;
IF($B949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Monti Mazza</v>
      </c>
      <c r="F949" s="7">
        <v>2</v>
      </c>
      <c r="G949" s="7" t="str" cm="1">
        <f t="array" aca="1" ref="G949" ca="1">VLOOKUP(INDEX(States!$B:$B,RANDBETWEEN(2,COUNTA(States!$A:$A)),1),States!$B:$C,2,FALSE)</f>
        <v>AveirO</v>
      </c>
      <c r="H949" s="7" t="str">
        <f ca="1">VLOOKUP($D949,Name!$A:$C,3,FALSE)</f>
        <v>M</v>
      </c>
      <c r="I949" s="7" cm="1">
        <f t="array" aca="1" ref="I949" ca="1">INDEX('Marital status'!$A:$A,RANDBETWEEN(2,COUNTA('Marital status'!$A:$A)),1)</f>
        <v>4</v>
      </c>
      <c r="J949" s="7">
        <f t="shared" ca="1" si="142"/>
        <v>2</v>
      </c>
      <c r="K949" s="8">
        <f t="shared" ca="1" si="143"/>
        <v>34115</v>
      </c>
      <c r="L949" s="6">
        <f t="shared" ca="1" si="144"/>
        <v>4</v>
      </c>
      <c r="M949" s="7">
        <f ca="1" xml:space="preserve">
  IF(OR($N949 = 2, $N949 = 3, $N949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949" s="6">
        <f t="shared" ca="1" si="145"/>
        <v>8</v>
      </c>
      <c r="O949" s="7" t="str">
        <f ca="1">VLOOKUP($N949,Roles!$A:$B,2,FALSE)</f>
        <v>Analyst</v>
      </c>
      <c r="P949" s="6">
        <f t="shared" ca="1" si="146"/>
        <v>4</v>
      </c>
      <c r="Q949" s="8">
        <f ca="1" xml:space="preserve">
IF(
  OR(
    $N949=5,$N949=6,$N949=7,$N949=8,$N949=14
  ),
  36161,
  IF(
     (
      (TODAY() - $K949) / 365
     ) &lt; 19,
      TODAY(),
      RANDBETWEEN(36161,TODAY())
  )
)</f>
        <v>36161</v>
      </c>
      <c r="R949" s="6">
        <f ca="1">RANDBETWEEN(2,COUNTA('Recruitment source'!$A:$A))</f>
        <v>4</v>
      </c>
      <c r="S949" s="8" t="e">
        <f t="shared" ca="1" si="147"/>
        <v>#N/A</v>
      </c>
      <c r="T949" s="6" t="e">
        <f t="shared" ca="1" si="148"/>
        <v>#N/A</v>
      </c>
      <c r="U949" s="6">
        <f t="shared" ca="1" si="149"/>
        <v>5</v>
      </c>
      <c r="V949" s="1">
        <f ca="1" xml:space="preserve">
IF($N949 = 5 + N("Presidente"),
    27000,
    IF($N949 = 6 + N("Vice-presidente"),
        23000,
        IF(OR($N949 = 8, $N949= 13, $N949 = 12) + N("Secretária bilíngue ou coordenador ou especialista"),
            8000,
            IF($N949 = 7 + N("Diretor"),
                15000,
                IF($N949 = 14 + N("Gerente"),
                    12000,
                    IF($N949 = 9 + N("Estagiário"),
                        705,
                        IF($N949 = 10 + N("Trainee"),
                            805,
                            IF($N949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IF($L949 = 7,
  500,
  IF($L949 = 8,
    1000,
    IF($L949 = 9,
      1500,
      IF($L949 = 10,
        2000,
        0
      )
    )
  )
)
+
N("Adicional no salário por área")
+
IF($M949 = 14 + N("Tecnologia da Informação"),
  120,
  IF($M949 = 16 + N("Vendas"),
    110,
    IF($M949 = 15 + N("Jurídico"),
      100,
      IF(OR($M949 = 8, $M949 = 9, $M949 = 11) + N("Recursos humanos ou comercial ou comunicação e marketing"),
        80,
        0
      )
    )
  )
)
+
N("Adicionando pegadinha")
+
IF(AND($M949 = 16, $L949 = 9, $N949 = 11) + N("Se for de vendas, com mestrado, analista sênior"),
  IF($J949 = 5,
    100,
    0
  )
  +
  IF($H949 = "M",
    200,
    0
  ),
  0
)</f>
        <v>8000</v>
      </c>
    </row>
    <row r="950" spans="1:22" x14ac:dyDescent="0.2">
      <c r="A950" s="7" cm="1">
        <f t="array" aca="1" ref="A950" ca="1">INDEX(Companies!$A:$A,RANDBETWEEN(2,COUNTA(Companies!$A:$A)),1)</f>
        <v>2</v>
      </c>
      <c r="B950" s="5">
        <f t="shared" si="140"/>
        <v>949</v>
      </c>
      <c r="C950" s="6">
        <f t="shared" ca="1" si="141"/>
        <v>1</v>
      </c>
      <c r="D950" s="7">
        <f ca="1">IF($B950 = 1 + N("Presidente"),
    127,
    IF($B950 = 2 + N("Vice-Presidente"),
        72,
        IF($B950 = 3 + N("Secretária bilíngue"),
            13,
            RANDBETWEEN(5,COUNT(Name!$A:$A) + 1)
        )
    )
)</f>
        <v>272</v>
      </c>
      <c r="E950" s="7" t="str">
        <f ca="1" xml:space="preserve">
VLOOKUP(
  $D950,
  Name!$A:$B,
  2,
  FALSE
)
&amp; " " &amp;
IF($B950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Ramos Alvim</v>
      </c>
      <c r="F950" s="7">
        <v>2</v>
      </c>
      <c r="G950" s="7" t="str" cm="1">
        <f t="array" aca="1" ref="G950" ca="1">VLOOKUP(INDEX(States!$B:$B,RANDBETWEEN(2,COUNTA(States!$A:$A)),1),States!$B:$C,2,FALSE)</f>
        <v>Madeira</v>
      </c>
      <c r="H950" s="7" t="str">
        <f ca="1">VLOOKUP($D950,Name!$A:$C,3,FALSE)</f>
        <v>F</v>
      </c>
      <c r="I950" s="7" cm="1">
        <f t="array" aca="1" ref="I950" ca="1">INDEX('Marital status'!$A:$A,RANDBETWEEN(2,COUNTA('Marital status'!$A:$A)),1)</f>
        <v>3</v>
      </c>
      <c r="J950" s="7">
        <f t="shared" ca="1" si="142"/>
        <v>5</v>
      </c>
      <c r="K950" s="8">
        <f t="shared" ca="1" si="143"/>
        <v>31527</v>
      </c>
      <c r="L950" s="6">
        <f t="shared" ca="1" si="144"/>
        <v>4</v>
      </c>
      <c r="M950" s="7">
        <f ca="1" xml:space="preserve">
  IF(OR($N950 = 2, $N950 = 3, $N950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50" s="6">
        <f t="shared" ca="1" si="145"/>
        <v>6</v>
      </c>
      <c r="O950" s="7" t="str">
        <f ca="1">VLOOKUP($N950,Roles!$A:$B,2,FALSE)</f>
        <v>Intern</v>
      </c>
      <c r="P950" s="6" t="e">
        <f t="shared" ca="1" si="146"/>
        <v>#N/A</v>
      </c>
      <c r="Q950" s="8">
        <f ca="1" xml:space="preserve">
IF(
  OR(
    $N950=5,$N950=6,$N950=7,$N950=8,$N950=14
  ),
  36161,
  IF(
     (
      (TODAY() - $K950) / 365
     ) &lt; 19,
      TODAY(),
      RANDBETWEEN(36161,TODAY())
  )
)</f>
        <v>36161</v>
      </c>
      <c r="R950" s="6">
        <f ca="1">RANDBETWEEN(2,COUNTA('Recruitment source'!$A:$A))</f>
        <v>8</v>
      </c>
      <c r="S950" s="8" t="e">
        <f t="shared" ca="1" si="147"/>
        <v>#N/A</v>
      </c>
      <c r="T950" s="6" t="e">
        <f t="shared" ca="1" si="148"/>
        <v>#N/A</v>
      </c>
      <c r="U950" s="6">
        <f t="shared" ca="1" si="149"/>
        <v>4</v>
      </c>
      <c r="V950" s="1">
        <f ca="1" xml:space="preserve">
IF($N950 = 5 + N("Presidente"),
    27000,
    IF($N950 = 6 + N("Vice-presidente"),
        23000,
        IF(OR($N950 = 8, $N950= 13, $N950 = 12) + N("Secretária bilíngue ou coordenador ou especialista"),
            8000,
            IF($N950 = 7 + N("Diretor"),
                15000,
                IF($N950 = 14 + N("Gerente"),
                    12000,
                    IF($N950 = 9 + N("Estagiário"),
                        705,
                        IF($N950 = 10 + N("Trainee"),
                            805,
                            IF($N950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IF($L950 = 7,
  500,
  IF($L950 = 8,
    1000,
    IF($L950 = 9,
      1500,
      IF($L950 = 10,
        2000,
        0
      )
    )
  )
)
+
N("Adicional no salário por área")
+
IF($M950 = 14 + N("Tecnologia da Informação"),
  120,
  IF($M950 = 16 + N("Vendas"),
    110,
    IF($M950 = 15 + N("Jurídico"),
      100,
      IF(OR($M950 = 8, $M950 = 9, $M950 = 11) + N("Recursos humanos ou comercial ou comunicação e marketing"),
        80,
        0
      )
    )
  )
)
+
N("Adicionando pegadinha")
+
IF(AND($M950 = 16, $L950 = 9, $N950 = 11) + N("Se for de vendas, com mestrado, analista sênior"),
  IF($J950 = 5,
    100,
    0
  )
  +
  IF($H950 = "M",
    200,
    0
  ),
  0
)</f>
        <v>23000</v>
      </c>
    </row>
    <row r="951" spans="1:22" x14ac:dyDescent="0.2">
      <c r="A951" s="7" cm="1">
        <f t="array" aca="1" ref="A951" ca="1">INDEX(Companies!$A:$A,RANDBETWEEN(2,COUNTA(Companies!$A:$A)),1)</f>
        <v>2</v>
      </c>
      <c r="B951" s="5">
        <f t="shared" si="140"/>
        <v>950</v>
      </c>
      <c r="C951" s="6">
        <f t="shared" ca="1" si="141"/>
        <v>1</v>
      </c>
      <c r="D951" s="7">
        <f ca="1">IF($B951 = 1 + N("Presidente"),
    127,
    IF($B951 = 2 + N("Vice-Presidente"),
        72,
        IF($B951 = 3 + N("Secretária bilíngue"),
            13,
            RANDBETWEEN(5,COUNT(Name!$A:$A) + 1)
        )
    )
)</f>
        <v>24</v>
      </c>
      <c r="E951" s="7" t="str">
        <f ca="1" xml:space="preserve">
VLOOKUP(
  $D951,
  Name!$A:$B,
  2,
  FALSE
)
&amp; " " &amp;
IF($B951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Silva Monti</v>
      </c>
      <c r="F951" s="7">
        <v>2</v>
      </c>
      <c r="G951" s="7" t="str" cm="1">
        <f t="array" aca="1" ref="G951" ca="1">VLOOKUP(INDEX(States!$B:$B,RANDBETWEEN(2,COUNTA(States!$A:$A)),1),States!$B:$C,2,FALSE)</f>
        <v xml:space="preserve"> Lisboa</v>
      </c>
      <c r="H951" s="7" t="str">
        <f ca="1">VLOOKUP($D951,Name!$A:$C,3,FALSE)</f>
        <v>F</v>
      </c>
      <c r="I951" s="7" cm="1">
        <f t="array" aca="1" ref="I951" ca="1">INDEX('Marital status'!$A:$A,RANDBETWEEN(2,COUNTA('Marital status'!$A:$A)),1)</f>
        <v>4</v>
      </c>
      <c r="J951" s="7">
        <f t="shared" ca="1" si="142"/>
        <v>2</v>
      </c>
      <c r="K951" s="8">
        <f t="shared" ca="1" si="143"/>
        <v>32749</v>
      </c>
      <c r="L951" s="6">
        <f t="shared" ca="1" si="144"/>
        <v>5</v>
      </c>
      <c r="M951" s="7">
        <f ca="1" xml:space="preserve">
  IF(OR($N951 = 2, $N951 = 3, $N951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51" s="6">
        <f t="shared" ca="1" si="145"/>
        <v>8</v>
      </c>
      <c r="O951" s="7" t="str">
        <f ca="1">VLOOKUP($N951,Roles!$A:$B,2,FALSE)</f>
        <v>Analyst</v>
      </c>
      <c r="P951" s="6">
        <f t="shared" ca="1" si="146"/>
        <v>2</v>
      </c>
      <c r="Q951" s="8">
        <f ca="1" xml:space="preserve">
IF(
  OR(
    $N951=5,$N951=6,$N951=7,$N951=8,$N951=14
  ),
  36161,
  IF(
     (
      (TODAY() - $K951) / 365
     ) &lt; 19,
      TODAY(),
      RANDBETWEEN(36161,TODAY())
  )
)</f>
        <v>36161</v>
      </c>
      <c r="R951" s="6">
        <f ca="1">RANDBETWEEN(2,COUNTA('Recruitment source'!$A:$A))</f>
        <v>8</v>
      </c>
      <c r="S951" s="8" t="e">
        <f t="shared" ca="1" si="147"/>
        <v>#N/A</v>
      </c>
      <c r="T951" s="6" t="e">
        <f t="shared" ca="1" si="148"/>
        <v>#N/A</v>
      </c>
      <c r="U951" s="6">
        <f t="shared" ca="1" si="149"/>
        <v>2</v>
      </c>
      <c r="V951" s="1">
        <f ca="1" xml:space="preserve">
IF($N951 = 5 + N("Presidente"),
    27000,
    IF($N951 = 6 + N("Vice-presidente"),
        23000,
        IF(OR($N951 = 8, $N951= 13, $N951 = 12) + N("Secretária bilíngue ou coordenador ou especialista"),
            8000,
            IF($N951 = 7 + N("Diretor"),
                15000,
                IF($N951 = 14 + N("Gerente"),
                    12000,
                    IF($N951 = 9 + N("Estagiário"),
                        705,
                        IF($N951 = 10 + N("Trainee"),
                            805,
                            IF($N951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IF($L951 = 7,
  500,
  IF($L951 = 8,
    1000,
    IF($L951 = 9,
      1500,
      IF($L951 = 10,
        2000,
        0
      )
    )
  )
)
+
N("Adicional no salário por área")
+
IF($M951 = 14 + N("Tecnologia da Informação"),
  120,
  IF($M951 = 16 + N("Vendas"),
    110,
    IF($M951 = 15 + N("Jurídico"),
      100,
      IF(OR($M951 = 8, $M951 = 9, $M951 = 11) + N("Recursos humanos ou comercial ou comunicação e marketing"),
        80,
        0
      )
    )
  )
)
+
N("Adicionando pegadinha")
+
IF(AND($M951 = 16, $L951 = 9, $N951 = 11) + N("Se for de vendas, com mestrado, analista sênior"),
  IF($J951 = 5,
    100,
    0
  )
  +
  IF($H951 = "M",
    200,
    0
  ),
  0
)</f>
        <v>8080</v>
      </c>
    </row>
    <row r="952" spans="1:22" x14ac:dyDescent="0.2">
      <c r="A952" s="7" cm="1">
        <f t="array" aca="1" ref="A952" ca="1">INDEX(Companies!$A:$A,RANDBETWEEN(2,COUNTA(Companies!$A:$A)),1)</f>
        <v>2</v>
      </c>
      <c r="B952" s="5">
        <f t="shared" si="140"/>
        <v>951</v>
      </c>
      <c r="C952" s="6">
        <f t="shared" ca="1" si="141"/>
        <v>1</v>
      </c>
      <c r="D952" s="7">
        <f ca="1">IF($B952 = 1 + N("Presidente"),
    127,
    IF($B952 = 2 + N("Vice-Presidente"),
        72,
        IF($B952 = 3 + N("Secretária bilíngue"),
            13,
            RANDBETWEEN(5,COUNT(Name!$A:$A) + 1)
        )
    )
)</f>
        <v>219</v>
      </c>
      <c r="E952" s="7" t="str">
        <f ca="1" xml:space="preserve">
VLOOKUP(
  $D952,
  Name!$A:$B,
  2,
  FALSE
)
&amp; " " &amp;
IF($B952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Ramos De Luca</v>
      </c>
      <c r="F952" s="7">
        <v>2</v>
      </c>
      <c r="G952" s="7" t="str" cm="1">
        <f t="array" aca="1" ref="G952" ca="1">VLOOKUP(INDEX(States!$B:$B,RANDBETWEEN(2,COUNTA(States!$A:$A)),1),States!$B:$C,2,FALSE)</f>
        <v>Coimbra</v>
      </c>
      <c r="H952" s="7" t="str">
        <f ca="1">VLOOKUP($D952,Name!$A:$C,3,FALSE)</f>
        <v>F</v>
      </c>
      <c r="I952" s="7" cm="1">
        <f t="array" aca="1" ref="I952" ca="1">INDEX('Marital status'!$A:$A,RANDBETWEEN(2,COUNTA('Marital status'!$A:$A)),1)</f>
        <v>5</v>
      </c>
      <c r="J952" s="7">
        <f t="shared" ca="1" si="142"/>
        <v>3</v>
      </c>
      <c r="K952" s="8">
        <f t="shared" ca="1" si="143"/>
        <v>20275</v>
      </c>
      <c r="L952" s="6">
        <f t="shared" ca="1" si="144"/>
        <v>4</v>
      </c>
      <c r="M952" s="7">
        <f ca="1" xml:space="preserve">
  IF(OR($N952 = 2, $N952 = 3, $N952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952" s="6">
        <f t="shared" ca="1" si="145"/>
        <v>6</v>
      </c>
      <c r="O952" s="7" t="str">
        <f ca="1">VLOOKUP($N952,Roles!$A:$B,2,FALSE)</f>
        <v>Intern</v>
      </c>
      <c r="P952" s="6" t="e">
        <f t="shared" ca="1" si="146"/>
        <v>#N/A</v>
      </c>
      <c r="Q952" s="8">
        <f ca="1" xml:space="preserve">
IF(
  OR(
    $N952=5,$N952=6,$N952=7,$N952=8,$N952=14
  ),
  36161,
  IF(
     (
      (TODAY() - $K952) / 365
     ) &lt; 19,
      TODAY(),
      RANDBETWEEN(36161,TODAY())
  )
)</f>
        <v>36161</v>
      </c>
      <c r="R952" s="6">
        <f ca="1">RANDBETWEEN(2,COUNTA('Recruitment source'!$A:$A))</f>
        <v>11</v>
      </c>
      <c r="S952" s="8" t="e">
        <f t="shared" ca="1" si="147"/>
        <v>#N/A</v>
      </c>
      <c r="T952" s="6" t="e">
        <f t="shared" ca="1" si="148"/>
        <v>#N/A</v>
      </c>
      <c r="U952" s="6">
        <f t="shared" ca="1" si="149"/>
        <v>4</v>
      </c>
      <c r="V952" s="1">
        <f ca="1" xml:space="preserve">
IF($N952 = 5 + N("Presidente"),
    27000,
    IF($N952 = 6 + N("Vice-presidente"),
        23000,
        IF(OR($N952 = 8, $N952= 13, $N952 = 12) + N("Secretária bilíngue ou coordenador ou especialista"),
            8000,
            IF($N952 = 7 + N("Diretor"),
                15000,
                IF($N952 = 14 + N("Gerente"),
                    12000,
                    IF($N952 = 9 + N("Estagiário"),
                        705,
                        IF($N952 = 10 + N("Trainee"),
                            805,
                            IF($N952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IF($L952 = 7,
  500,
  IF($L952 = 8,
    1000,
    IF($L952 = 9,
      1500,
      IF($L952 = 10,
        2000,
        0
      )
    )
  )
)
+
N("Adicional no salário por área")
+
IF($M952 = 14 + N("Tecnologia da Informação"),
  120,
  IF($M952 = 16 + N("Vendas"),
    110,
    IF($M952 = 15 + N("Jurídico"),
      100,
      IF(OR($M952 = 8, $M952 = 9, $M952 = 11) + N("Recursos humanos ou comercial ou comunicação e marketing"),
        80,
        0
      )
    )
  )
)
+
N("Adicionando pegadinha")
+
IF(AND($M952 = 16, $L952 = 9, $N952 = 11) + N("Se for de vendas, com mestrado, analista sênior"),
  IF($J952 = 5,
    100,
    0
  )
  +
  IF($H952 = "M",
    200,
    0
  ),
  0
)</f>
        <v>23080</v>
      </c>
    </row>
    <row r="953" spans="1:22" x14ac:dyDescent="0.2">
      <c r="A953" s="7" cm="1">
        <f t="array" aca="1" ref="A953" ca="1">INDEX(Companies!$A:$A,RANDBETWEEN(2,COUNTA(Companies!$A:$A)),1)</f>
        <v>2</v>
      </c>
      <c r="B953" s="5">
        <f t="shared" si="140"/>
        <v>952</v>
      </c>
      <c r="C953" s="6">
        <f t="shared" ca="1" si="141"/>
        <v>1</v>
      </c>
      <c r="D953" s="7">
        <f ca="1">IF($B953 = 1 + N("Presidente"),
    127,
    IF($B953 = 2 + N("Vice-Presidente"),
        72,
        IF($B953 = 3 + N("Secretária bilíngue"),
            13,
            RANDBETWEEN(5,COUNT(Name!$A:$A) + 1)
        )
    )
)</f>
        <v>352</v>
      </c>
      <c r="E953" s="7" t="str">
        <f ca="1" xml:space="preserve">
VLOOKUP(
  $D953,
  Name!$A:$B,
  2,
  FALSE
)
&amp; " " &amp;
IF($B953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Bragança Gomes</v>
      </c>
      <c r="F953" s="7">
        <v>2</v>
      </c>
      <c r="G953" s="7" t="str" cm="1">
        <f t="array" aca="1" ref="G953" ca="1">VLOOKUP(INDEX(States!$B:$B,RANDBETWEEN(2,COUNTA(States!$A:$A)),1),States!$B:$C,2,FALSE)</f>
        <v>Guarda</v>
      </c>
      <c r="H953" s="7" t="str">
        <f ca="1">VLOOKUP($D953,Name!$A:$C,3,FALSE)</f>
        <v>M</v>
      </c>
      <c r="I953" s="7" cm="1">
        <f t="array" aca="1" ref="I953" ca="1">INDEX('Marital status'!$A:$A,RANDBETWEEN(2,COUNTA('Marital status'!$A:$A)),1)</f>
        <v>6</v>
      </c>
      <c r="J953" s="7">
        <f t="shared" ca="1" si="142"/>
        <v>2</v>
      </c>
      <c r="K953" s="8">
        <f t="shared" ca="1" si="143"/>
        <v>37477</v>
      </c>
      <c r="L953" s="6">
        <f t="shared" ca="1" si="144"/>
        <v>4</v>
      </c>
      <c r="M953" s="7">
        <f ca="1" xml:space="preserve">
  IF(OR($N953 = 2, $N953 = 3, $N953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53" s="6">
        <f t="shared" ca="1" si="145"/>
        <v>8</v>
      </c>
      <c r="O953" s="7" t="str">
        <f ca="1">VLOOKUP($N953,Roles!$A:$B,2,FALSE)</f>
        <v>Analyst</v>
      </c>
      <c r="P953" s="6">
        <f t="shared" ca="1" si="146"/>
        <v>3</v>
      </c>
      <c r="Q953" s="8">
        <f ca="1" xml:space="preserve">
IF(
  OR(
    $N953=5,$N953=6,$N953=7,$N953=8,$N953=14
  ),
  36161,
  IF(
     (
      (TODAY() - $K953) / 365
     ) &lt; 19,
      TODAY(),
      RANDBETWEEN(36161,TODAY())
  )
)</f>
        <v>36161</v>
      </c>
      <c r="R953" s="6">
        <f ca="1">RANDBETWEEN(2,COUNTA('Recruitment source'!$A:$A))</f>
        <v>5</v>
      </c>
      <c r="S953" s="8" t="e">
        <f t="shared" ca="1" si="147"/>
        <v>#N/A</v>
      </c>
      <c r="T953" s="6" t="e">
        <f t="shared" ca="1" si="148"/>
        <v>#N/A</v>
      </c>
      <c r="U953" s="6">
        <f t="shared" ca="1" si="149"/>
        <v>4</v>
      </c>
      <c r="V953" s="1">
        <f ca="1" xml:space="preserve">
IF($N953 = 5 + N("Presidente"),
    27000,
    IF($N953 = 6 + N("Vice-presidente"),
        23000,
        IF(OR($N953 = 8, $N953= 13, $N953 = 12) + N("Secretária bilíngue ou coordenador ou especialista"),
            8000,
            IF($N953 = 7 + N("Diretor"),
                15000,
                IF($N953 = 14 + N("Gerente"),
                    12000,
                    IF($N953 = 9 + N("Estagiário"),
                        705,
                        IF($N953 = 10 + N("Trainee"),
                            805,
                            IF($N953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IF($L953 = 7,
  500,
  IF($L953 = 8,
    1000,
    IF($L953 = 9,
      1500,
      IF($L953 = 10,
        2000,
        0
      )
    )
  )
)
+
N("Adicional no salário por área")
+
IF($M953 = 14 + N("Tecnologia da Informação"),
  120,
  IF($M953 = 16 + N("Vendas"),
    110,
    IF($M953 = 15 + N("Jurídico"),
      100,
      IF(OR($M953 = 8, $M953 = 9, $M953 = 11) + N("Recursos humanos ou comercial ou comunicação e marketing"),
        80,
        0
      )
    )
  )
)
+
N("Adicionando pegadinha")
+
IF(AND($M953 = 16, $L953 = 9, $N953 = 11) + N("Se for de vendas, com mestrado, analista sênior"),
  IF($J953 = 5,
    100,
    0
  )
  +
  IF($H953 = "M",
    200,
    0
  ),
  0
)</f>
        <v>8080</v>
      </c>
    </row>
    <row r="954" spans="1:22" x14ac:dyDescent="0.2">
      <c r="A954" s="7" cm="1">
        <f t="array" aca="1" ref="A954" ca="1">INDEX(Companies!$A:$A,RANDBETWEEN(2,COUNTA(Companies!$A:$A)),1)</f>
        <v>2</v>
      </c>
      <c r="B954" s="5">
        <f t="shared" si="140"/>
        <v>953</v>
      </c>
      <c r="C954" s="6">
        <f t="shared" ca="1" si="141"/>
        <v>1</v>
      </c>
      <c r="D954" s="7">
        <f ca="1">IF($B954 = 1 + N("Presidente"),
    127,
    IF($B954 = 2 + N("Vice-Presidente"),
        72,
        IF($B954 = 3 + N("Secretária bilíngue"),
            13,
            RANDBETWEEN(5,COUNT(Name!$A:$A) + 1)
        )
    )
)</f>
        <v>216</v>
      </c>
      <c r="E954" s="7" t="str">
        <f ca="1" xml:space="preserve">
VLOOKUP(
  $D954,
  Name!$A:$B,
  2,
  FALSE
)
&amp; " " &amp;
IF($B954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Resende Castro</v>
      </c>
      <c r="F954" s="7">
        <v>2</v>
      </c>
      <c r="G954" s="7" t="str" cm="1">
        <f t="array" aca="1" ref="G954" ca="1">VLOOKUP(INDEX(States!$B:$B,RANDBETWEEN(2,COUNTA(States!$A:$A)),1),States!$B:$C,2,FALSE)</f>
        <v>Coimbra</v>
      </c>
      <c r="H954" s="7" t="str">
        <f ca="1">VLOOKUP($D954,Name!$A:$C,3,FALSE)</f>
        <v>F</v>
      </c>
      <c r="I954" s="7" cm="1">
        <f t="array" aca="1" ref="I954" ca="1">INDEX('Marital status'!$A:$A,RANDBETWEEN(2,COUNTA('Marital status'!$A:$A)),1)</f>
        <v>5</v>
      </c>
      <c r="J954" s="7">
        <f t="shared" ca="1" si="142"/>
        <v>2</v>
      </c>
      <c r="K954" s="8">
        <f t="shared" ca="1" si="143"/>
        <v>33941</v>
      </c>
      <c r="L954" s="6">
        <f t="shared" ca="1" si="144"/>
        <v>4</v>
      </c>
      <c r="M954" s="7">
        <f ca="1" xml:space="preserve">
  IF(OR($N954 = 2, $N954 = 3, $N954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54" s="6">
        <f t="shared" ca="1" si="145"/>
        <v>7</v>
      </c>
      <c r="O954" s="7" t="str">
        <f ca="1">VLOOKUP($N954,Roles!$A:$B,2,FALSE)</f>
        <v>Trainee</v>
      </c>
      <c r="P954" s="6" t="e">
        <f t="shared" ca="1" si="146"/>
        <v>#N/A</v>
      </c>
      <c r="Q954" s="8">
        <f ca="1" xml:space="preserve">
IF(
  OR(
    $N954=5,$N954=6,$N954=7,$N954=8,$N954=14
  ),
  36161,
  IF(
     (
      (TODAY() - $K954) / 365
     ) &lt; 19,
      TODAY(),
      RANDBETWEEN(36161,TODAY())
  )
)</f>
        <v>36161</v>
      </c>
      <c r="R954" s="6">
        <f ca="1">RANDBETWEEN(2,COUNTA('Recruitment source'!$A:$A))</f>
        <v>2</v>
      </c>
      <c r="S954" s="8" t="e">
        <f t="shared" ca="1" si="147"/>
        <v>#N/A</v>
      </c>
      <c r="T954" s="6" t="e">
        <f t="shared" ca="1" si="148"/>
        <v>#N/A</v>
      </c>
      <c r="U954" s="6">
        <f t="shared" ca="1" si="149"/>
        <v>4</v>
      </c>
      <c r="V954" s="1">
        <f ca="1" xml:space="preserve">
IF($N954 = 5 + N("Presidente"),
    27000,
    IF($N954 = 6 + N("Vice-presidente"),
        23000,
        IF(OR($N954 = 8, $N954= 13, $N954 = 12) + N("Secretária bilíngue ou coordenador ou especialista"),
            8000,
            IF($N954 = 7 + N("Diretor"),
                15000,
                IF($N954 = 14 + N("Gerente"),
                    12000,
                    IF($N954 = 9 + N("Estagiário"),
                        705,
                        IF($N954 = 10 + N("Trainee"),
                            805,
                            IF($N954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IF($L954 = 7,
  500,
  IF($L954 = 8,
    1000,
    IF($L954 = 9,
      1500,
      IF($L954 = 10,
        2000,
        0
      )
    )
  )
)
+
N("Adicional no salário por área")
+
IF($M954 = 14 + N("Tecnologia da Informação"),
  120,
  IF($M954 = 16 + N("Vendas"),
    110,
    IF($M954 = 15 + N("Jurídico"),
      100,
      IF(OR($M954 = 8, $M954 = 9, $M954 = 11) + N("Recursos humanos ou comercial ou comunicação e marketing"),
        80,
        0
      )
    )
  )
)
+
N("Adicionando pegadinha")
+
IF(AND($M954 = 16, $L954 = 9, $N954 = 11) + N("Se for de vendas, com mestrado, analista sênior"),
  IF($J954 = 5,
    100,
    0
  )
  +
  IF($H954 = "M",
    200,
    0
  ),
  0
)</f>
        <v>15000</v>
      </c>
    </row>
    <row r="955" spans="1:22" x14ac:dyDescent="0.2">
      <c r="A955" s="7" cm="1">
        <f t="array" aca="1" ref="A955" ca="1">INDEX(Companies!$A:$A,RANDBETWEEN(2,COUNTA(Companies!$A:$A)),1)</f>
        <v>2</v>
      </c>
      <c r="B955" s="5">
        <f t="shared" si="140"/>
        <v>954</v>
      </c>
      <c r="C955" s="6">
        <f t="shared" ca="1" si="141"/>
        <v>1</v>
      </c>
      <c r="D955" s="7">
        <f ca="1">IF($B955 = 1 + N("Presidente"),
    127,
    IF($B955 = 2 + N("Vice-Presidente"),
        72,
        IF($B955 = 3 + N("Secretária bilíngue"),
            13,
            RANDBETWEEN(5,COUNT(Name!$A:$A) + 1)
        )
    )
)</f>
        <v>327</v>
      </c>
      <c r="E955" s="7" t="str">
        <f ca="1" xml:space="preserve">
VLOOKUP(
  $D955,
  Name!$A:$B,
  2,
  FALSE
)
&amp; " " &amp;
IF($B955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Santos Junqueira</v>
      </c>
      <c r="F955" s="7">
        <v>2</v>
      </c>
      <c r="G955" s="7" t="str" cm="1">
        <f t="array" aca="1" ref="G955" ca="1">VLOOKUP(INDEX(States!$B:$B,RANDBETWEEN(2,COUNTA(States!$A:$A)),1),States!$B:$C,2,FALSE)</f>
        <v>braga</v>
      </c>
      <c r="H955" s="7" t="str">
        <f ca="1">VLOOKUP($D955,Name!$A:$C,3,FALSE)</f>
        <v>F</v>
      </c>
      <c r="I955" s="7" cm="1">
        <f t="array" aca="1" ref="I955" ca="1">INDEX('Marital status'!$A:$A,RANDBETWEEN(2,COUNTA('Marital status'!$A:$A)),1)</f>
        <v>2</v>
      </c>
      <c r="J955" s="7">
        <f t="shared" ca="1" si="142"/>
        <v>2</v>
      </c>
      <c r="K955" s="8">
        <f t="shared" ca="1" si="143"/>
        <v>37416</v>
      </c>
      <c r="L955" s="6">
        <f t="shared" ca="1" si="144"/>
        <v>5</v>
      </c>
      <c r="M955" s="7">
        <f ca="1" xml:space="preserve">
  IF(OR($N955 = 2, $N955 = 3, $N955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955" s="6">
        <f t="shared" ca="1" si="145"/>
        <v>8</v>
      </c>
      <c r="O955" s="7" t="str">
        <f ca="1">VLOOKUP($N955,Roles!$A:$B,2,FALSE)</f>
        <v>Analyst</v>
      </c>
      <c r="P955" s="6">
        <f t="shared" ca="1" si="146"/>
        <v>4</v>
      </c>
      <c r="Q955" s="8">
        <f ca="1" xml:space="preserve">
IF(
  OR(
    $N955=5,$N955=6,$N955=7,$N955=8,$N955=14
  ),
  36161,
  IF(
     (
      (TODAY() - $K955) / 365
     ) &lt; 19,
      TODAY(),
      RANDBETWEEN(36161,TODAY())
  )
)</f>
        <v>36161</v>
      </c>
      <c r="R955" s="6">
        <f ca="1">RANDBETWEEN(2,COUNTA('Recruitment source'!$A:$A))</f>
        <v>12</v>
      </c>
      <c r="S955" s="8" t="e">
        <f t="shared" ca="1" si="147"/>
        <v>#N/A</v>
      </c>
      <c r="T955" s="6" t="e">
        <f t="shared" ca="1" si="148"/>
        <v>#N/A</v>
      </c>
      <c r="U955" s="6">
        <f t="shared" ca="1" si="149"/>
        <v>2</v>
      </c>
      <c r="V955" s="1">
        <f ca="1" xml:space="preserve">
IF($N955 = 5 + N("Presidente"),
    27000,
    IF($N955 = 6 + N("Vice-presidente"),
        23000,
        IF(OR($N955 = 8, $N955= 13, $N955 = 12) + N("Secretária bilíngue ou coordenador ou especialista"),
            8000,
            IF($N955 = 7 + N("Diretor"),
                15000,
                IF($N955 = 14 + N("Gerente"),
                    12000,
                    IF($N955 = 9 + N("Estagiário"),
                        705,
                        IF($N955 = 10 + N("Trainee"),
                            805,
                            IF($N955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IF($L955 = 7,
  500,
  IF($L955 = 8,
    1000,
    IF($L955 = 9,
      1500,
      IF($L955 = 10,
        2000,
        0
      )
    )
  )
)
+
N("Adicional no salário por área")
+
IF($M955 = 14 + N("Tecnologia da Informação"),
  120,
  IF($M955 = 16 + N("Vendas"),
    110,
    IF($M955 = 15 + N("Jurídico"),
      100,
      IF(OR($M955 = 8, $M955 = 9, $M955 = 11) + N("Recursos humanos ou comercial ou comunicação e marketing"),
        80,
        0
      )
    )
  )
)
+
N("Adicionando pegadinha")
+
IF(AND($M955 = 16, $L955 = 9, $N955 = 11) + N("Se for de vendas, com mestrado, analista sênior"),
  IF($J955 = 5,
    100,
    0
  )
  +
  IF($H955 = "M",
    200,
    0
  ),
  0
)</f>
        <v>8080</v>
      </c>
    </row>
    <row r="956" spans="1:22" x14ac:dyDescent="0.2">
      <c r="A956" s="7" cm="1">
        <f t="array" aca="1" ref="A956" ca="1">INDEX(Companies!$A:$A,RANDBETWEEN(2,COUNTA(Companies!$A:$A)),1)</f>
        <v>2</v>
      </c>
      <c r="B956" s="5">
        <f t="shared" si="140"/>
        <v>955</v>
      </c>
      <c r="C956" s="6">
        <f t="shared" ca="1" si="141"/>
        <v>1</v>
      </c>
      <c r="D956" s="7">
        <f ca="1">IF($B956 = 1 + N("Presidente"),
    127,
    IF($B956 = 2 + N("Vice-Presidente"),
        72,
        IF($B956 = 3 + N("Secretária bilíngue"),
            13,
            RANDBETWEEN(5,COUNT(Name!$A:$A) + 1)
        )
    )
)</f>
        <v>144</v>
      </c>
      <c r="E956" s="7" t="str">
        <f ca="1" xml:space="preserve">
VLOOKUP(
  $D956,
  Name!$A:$B,
  2,
  FALSE
)
&amp; " " &amp;
IF($B956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Giordano Barboza</v>
      </c>
      <c r="F956" s="7">
        <v>2</v>
      </c>
      <c r="G956" s="7" t="str" cm="1">
        <f t="array" aca="1" ref="G956" ca="1">VLOOKUP(INDEX(States!$B:$B,RANDBETWEEN(2,COUNTA(States!$A:$A)),1),States!$B:$C,2,FALSE)</f>
        <v>Leiria</v>
      </c>
      <c r="H956" s="7" t="str">
        <f ca="1">VLOOKUP($D956,Name!$A:$C,3,FALSE)</f>
        <v>M</v>
      </c>
      <c r="I956" s="7" cm="1">
        <f t="array" aca="1" ref="I956" ca="1">INDEX('Marital status'!$A:$A,RANDBETWEEN(2,COUNTA('Marital status'!$A:$A)),1)</f>
        <v>5</v>
      </c>
      <c r="J956" s="7">
        <f t="shared" ca="1" si="142"/>
        <v>2</v>
      </c>
      <c r="K956" s="8">
        <f t="shared" ca="1" si="143"/>
        <v>20808</v>
      </c>
      <c r="L956" s="6">
        <f t="shared" ca="1" si="144"/>
        <v>4</v>
      </c>
      <c r="M956" s="7">
        <f ca="1" xml:space="preserve">
  IF(OR($N956 = 2, $N956 = 3, $N956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56" s="6">
        <f t="shared" ca="1" si="145"/>
        <v>6</v>
      </c>
      <c r="O956" s="7" t="str">
        <f ca="1">VLOOKUP($N956,Roles!$A:$B,2,FALSE)</f>
        <v>Intern</v>
      </c>
      <c r="P956" s="6" t="e">
        <f t="shared" ca="1" si="146"/>
        <v>#N/A</v>
      </c>
      <c r="Q956" s="8">
        <f ca="1" xml:space="preserve">
IF(
  OR(
    $N956=5,$N956=6,$N956=7,$N956=8,$N956=14
  ),
  36161,
  IF(
     (
      (TODAY() - $K956) / 365
     ) &lt; 19,
      TODAY(),
      RANDBETWEEN(36161,TODAY())
  )
)</f>
        <v>36161</v>
      </c>
      <c r="R956" s="6">
        <f ca="1">RANDBETWEEN(2,COUNTA('Recruitment source'!$A:$A))</f>
        <v>3</v>
      </c>
      <c r="S956" s="8" t="e">
        <f t="shared" ca="1" si="147"/>
        <v>#N/A</v>
      </c>
      <c r="T956" s="6" t="e">
        <f t="shared" ca="1" si="148"/>
        <v>#N/A</v>
      </c>
      <c r="U956" s="6">
        <f t="shared" ca="1" si="149"/>
        <v>4</v>
      </c>
      <c r="V956" s="1">
        <f ca="1" xml:space="preserve">
IF($N956 = 5 + N("Presidente"),
    27000,
    IF($N956 = 6 + N("Vice-presidente"),
        23000,
        IF(OR($N956 = 8, $N956= 13, $N956 = 12) + N("Secretária bilíngue ou coordenador ou especialista"),
            8000,
            IF($N956 = 7 + N("Diretor"),
                15000,
                IF($N956 = 14 + N("Gerente"),
                    12000,
                    IF($N956 = 9 + N("Estagiário"),
                        705,
                        IF($N956 = 10 + N("Trainee"),
                            805,
                            IF($N956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IF($L956 = 7,
  500,
  IF($L956 = 8,
    1000,
    IF($L956 = 9,
      1500,
      IF($L956 = 10,
        2000,
        0
      )
    )
  )
)
+
N("Adicional no salário por área")
+
IF($M956 = 14 + N("Tecnologia da Informação"),
  120,
  IF($M956 = 16 + N("Vendas"),
    110,
    IF($M956 = 15 + N("Jurídico"),
      100,
      IF(OR($M956 = 8, $M956 = 9, $M956 = 11) + N("Recursos humanos ou comercial ou comunicação e marketing"),
        80,
        0
      )
    )
  )
)
+
N("Adicionando pegadinha")
+
IF(AND($M956 = 16, $L956 = 9, $N956 = 11) + N("Se for de vendas, com mestrado, analista sênior"),
  IF($J956 = 5,
    100,
    0
  )
  +
  IF($H956 = "M",
    200,
    0
  ),
  0
)</f>
        <v>23080</v>
      </c>
    </row>
    <row r="957" spans="1:22" x14ac:dyDescent="0.2">
      <c r="A957" s="7" cm="1">
        <f t="array" aca="1" ref="A957" ca="1">INDEX(Companies!$A:$A,RANDBETWEEN(2,COUNTA(Companies!$A:$A)),1)</f>
        <v>2</v>
      </c>
      <c r="B957" s="5">
        <f t="shared" si="140"/>
        <v>956</v>
      </c>
      <c r="C957" s="6">
        <f t="shared" ca="1" si="141"/>
        <v>1</v>
      </c>
      <c r="D957" s="7">
        <f ca="1">IF($B957 = 1 + N("Presidente"),
    127,
    IF($B957 = 2 + N("Vice-Presidente"),
        72,
        IF($B957 = 3 + N("Secretária bilíngue"),
            13,
            RANDBETWEEN(5,COUNT(Name!$A:$A) + 1)
        )
    )
)</f>
        <v>153</v>
      </c>
      <c r="E957" s="7" t="str">
        <f ca="1" xml:space="preserve">
VLOOKUP(
  $D957,
  Name!$A:$B,
  2,
  FALSE
)
&amp; " " &amp;
IF($B957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Bianchi Tavares</v>
      </c>
      <c r="F957" s="7">
        <v>2</v>
      </c>
      <c r="G957" s="7" t="str" cm="1">
        <f t="array" aca="1" ref="G957" ca="1">VLOOKUP(INDEX(States!$B:$B,RANDBETWEEN(2,COUNTA(States!$A:$A)),1),States!$B:$C,2,FALSE)</f>
        <v>Viana do Castelo</v>
      </c>
      <c r="H957" s="7" t="str">
        <f ca="1">VLOOKUP($D957,Name!$A:$C,3,FALSE)</f>
        <v>F</v>
      </c>
      <c r="I957" s="7" cm="1">
        <f t="array" aca="1" ref="I957" ca="1">INDEX('Marital status'!$A:$A,RANDBETWEEN(2,COUNTA('Marital status'!$A:$A)),1)</f>
        <v>5</v>
      </c>
      <c r="J957" s="7">
        <f t="shared" ca="1" si="142"/>
        <v>4</v>
      </c>
      <c r="K957" s="8">
        <f t="shared" ca="1" si="143"/>
        <v>37749</v>
      </c>
      <c r="L957" s="6">
        <f t="shared" ca="1" si="144"/>
        <v>4</v>
      </c>
      <c r="M957" s="7">
        <f ca="1" xml:space="preserve">
  IF(OR($N957 = 2, $N957 = 3, $N957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957" s="6">
        <f t="shared" ca="1" si="145"/>
        <v>8</v>
      </c>
      <c r="O957" s="7" t="str">
        <f ca="1">VLOOKUP($N957,Roles!$A:$B,2,FALSE)</f>
        <v>Analyst</v>
      </c>
      <c r="P957" s="6">
        <f t="shared" ca="1" si="146"/>
        <v>4</v>
      </c>
      <c r="Q957" s="8">
        <f ca="1" xml:space="preserve">
IF(
  OR(
    $N957=5,$N957=6,$N957=7,$N957=8,$N957=14
  ),
  36161,
  IF(
     (
      (TODAY() - $K957) / 365
     ) &lt; 19,
      TODAY(),
      RANDBETWEEN(36161,TODAY())
  )
)</f>
        <v>36161</v>
      </c>
      <c r="R957" s="6">
        <f ca="1">RANDBETWEEN(2,COUNTA('Recruitment source'!$A:$A))</f>
        <v>12</v>
      </c>
      <c r="S957" s="8" t="e">
        <f t="shared" ca="1" si="147"/>
        <v>#N/A</v>
      </c>
      <c r="T957" s="6" t="e">
        <f t="shared" ca="1" si="148"/>
        <v>#N/A</v>
      </c>
      <c r="U957" s="6">
        <f t="shared" ca="1" si="149"/>
        <v>5</v>
      </c>
      <c r="V957" s="1">
        <f ca="1" xml:space="preserve">
IF($N957 = 5 + N("Presidente"),
    27000,
    IF($N957 = 6 + N("Vice-presidente"),
        23000,
        IF(OR($N957 = 8, $N957= 13, $N957 = 12) + N("Secretária bilíngue ou coordenador ou especialista"),
            8000,
            IF($N957 = 7 + N("Diretor"),
                15000,
                IF($N957 = 14 + N("Gerente"),
                    12000,
                    IF($N957 = 9 + N("Estagiário"),
                        705,
                        IF($N957 = 10 + N("Trainee"),
                            805,
                            IF($N957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IF($L957 = 7,
  500,
  IF($L957 = 8,
    1000,
    IF($L957 = 9,
      1500,
      IF($L957 = 10,
        2000,
        0
      )
    )
  )
)
+
N("Adicional no salário por área")
+
IF($M957 = 14 + N("Tecnologia da Informação"),
  120,
  IF($M957 = 16 + N("Vendas"),
    110,
    IF($M957 = 15 + N("Jurídico"),
      100,
      IF(OR($M957 = 8, $M957 = 9, $M957 = 11) + N("Recursos humanos ou comercial ou comunicação e marketing"),
        80,
        0
      )
    )
  )
)
+
N("Adicionando pegadinha")
+
IF(AND($M957 = 16, $L957 = 9, $N957 = 11) + N("Se for de vendas, com mestrado, analista sênior"),
  IF($J957 = 5,
    100,
    0
  )
  +
  IF($H957 = "M",
    200,
    0
  ),
  0
)</f>
        <v>8000</v>
      </c>
    </row>
    <row r="958" spans="1:22" x14ac:dyDescent="0.2">
      <c r="A958" s="7" cm="1">
        <f t="array" aca="1" ref="A958" ca="1">INDEX(Companies!$A:$A,RANDBETWEEN(2,COUNTA(Companies!$A:$A)),1)</f>
        <v>2</v>
      </c>
      <c r="B958" s="5">
        <f t="shared" si="140"/>
        <v>957</v>
      </c>
      <c r="C958" s="6">
        <f t="shared" ca="1" si="141"/>
        <v>1</v>
      </c>
      <c r="D958" s="7">
        <f ca="1">IF($B958 = 1 + N("Presidente"),
    127,
    IF($B958 = 2 + N("Vice-Presidente"),
        72,
        IF($B958 = 3 + N("Secretária bilíngue"),
            13,
            RANDBETWEEN(5,COUNT(Name!$A:$A) + 1)
        )
    )
)</f>
        <v>152</v>
      </c>
      <c r="E958" s="7" t="str">
        <f ca="1" xml:space="preserve">
VLOOKUP(
  $D958,
  Name!$A:$B,
  2,
  FALSE
)
&amp; " " &amp;
IF($B958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Rocha Café</v>
      </c>
      <c r="F958" s="7">
        <v>2</v>
      </c>
      <c r="G958" s="7" t="str" cm="1">
        <f t="array" aca="1" ref="G958" ca="1">VLOOKUP(INDEX(States!$B:$B,RANDBETWEEN(2,COUNTA(States!$A:$A)),1),States!$B:$C,2,FALSE)</f>
        <v>braga</v>
      </c>
      <c r="H958" s="7" t="str">
        <f ca="1">VLOOKUP($D958,Name!$A:$C,3,FALSE)</f>
        <v>M</v>
      </c>
      <c r="I958" s="7" cm="1">
        <f t="array" aca="1" ref="I958" ca="1">INDEX('Marital status'!$A:$A,RANDBETWEEN(2,COUNTA('Marital status'!$A:$A)),1)</f>
        <v>3</v>
      </c>
      <c r="J958" s="7">
        <f t="shared" ca="1" si="142"/>
        <v>2</v>
      </c>
      <c r="K958" s="8">
        <f t="shared" ca="1" si="143"/>
        <v>24466</v>
      </c>
      <c r="L958" s="6">
        <f t="shared" ca="1" si="144"/>
        <v>4</v>
      </c>
      <c r="M958" s="7">
        <f ca="1" xml:space="preserve">
  IF(OR($N958 = 2, $N958 = 3, $N958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58" s="6">
        <f t="shared" ca="1" si="145"/>
        <v>6</v>
      </c>
      <c r="O958" s="7" t="str">
        <f ca="1">VLOOKUP($N958,Roles!$A:$B,2,FALSE)</f>
        <v>Intern</v>
      </c>
      <c r="P958" s="6" t="e">
        <f t="shared" ca="1" si="146"/>
        <v>#N/A</v>
      </c>
      <c r="Q958" s="8">
        <f ca="1" xml:space="preserve">
IF(
  OR(
    $N958=5,$N958=6,$N958=7,$N958=8,$N958=14
  ),
  36161,
  IF(
     (
      (TODAY() - $K958) / 365
     ) &lt; 19,
      TODAY(),
      RANDBETWEEN(36161,TODAY())
  )
)</f>
        <v>36161</v>
      </c>
      <c r="R958" s="6">
        <f ca="1">RANDBETWEEN(2,COUNTA('Recruitment source'!$A:$A))</f>
        <v>8</v>
      </c>
      <c r="S958" s="8" t="e">
        <f t="shared" ca="1" si="147"/>
        <v>#N/A</v>
      </c>
      <c r="T958" s="6" t="e">
        <f t="shared" ca="1" si="148"/>
        <v>#N/A</v>
      </c>
      <c r="U958" s="6">
        <f t="shared" ca="1" si="149"/>
        <v>3</v>
      </c>
      <c r="V958" s="1">
        <f ca="1" xml:space="preserve">
IF($N958 = 5 + N("Presidente"),
    27000,
    IF($N958 = 6 + N("Vice-presidente"),
        23000,
        IF(OR($N958 = 8, $N958= 13, $N958 = 12) + N("Secretária bilíngue ou coordenador ou especialista"),
            8000,
            IF($N958 = 7 + N("Diretor"),
                15000,
                IF($N958 = 14 + N("Gerente"),
                    12000,
                    IF($N958 = 9 + N("Estagiário"),
                        705,
                        IF($N958 = 10 + N("Trainee"),
                            805,
                            IF($N958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IF($L958 = 7,
  500,
  IF($L958 = 8,
    1000,
    IF($L958 = 9,
      1500,
      IF($L958 = 10,
        2000,
        0
      )
    )
  )
)
+
N("Adicional no salário por área")
+
IF($M958 = 14 + N("Tecnologia da Informação"),
  120,
  IF($M958 = 16 + N("Vendas"),
    110,
    IF($M958 = 15 + N("Jurídico"),
      100,
      IF(OR($M958 = 8, $M958 = 9, $M958 = 11) + N("Recursos humanos ou comercial ou comunicação e marketing"),
        80,
        0
      )
    )
  )
)
+
N("Adicionando pegadinha")
+
IF(AND($M958 = 16, $L958 = 9, $N958 = 11) + N("Se for de vendas, com mestrado, analista sênior"),
  IF($J958 = 5,
    100,
    0
  )
  +
  IF($H958 = "M",
    200,
    0
  ),
  0
)</f>
        <v>23000</v>
      </c>
    </row>
    <row r="959" spans="1:22" x14ac:dyDescent="0.2">
      <c r="A959" s="7" cm="1">
        <f t="array" aca="1" ref="A959" ca="1">INDEX(Companies!$A:$A,RANDBETWEEN(2,COUNTA(Companies!$A:$A)),1)</f>
        <v>2</v>
      </c>
      <c r="B959" s="5">
        <f t="shared" si="140"/>
        <v>958</v>
      </c>
      <c r="C959" s="6">
        <f t="shared" ca="1" si="141"/>
        <v>1</v>
      </c>
      <c r="D959" s="7">
        <f ca="1">IF($B959 = 1 + N("Presidente"),
    127,
    IF($B959 = 2 + N("Vice-Presidente"),
        72,
        IF($B959 = 3 + N("Secretária bilíngue"),
            13,
            RANDBETWEEN(5,COUNT(Name!$A:$A) + 1)
        )
    )
)</f>
        <v>271</v>
      </c>
      <c r="E959" s="7" t="str">
        <f ca="1" xml:space="preserve">
VLOOKUP(
  $D959,
  Name!$A:$B,
  2,
  FALSE
)
&amp; " " &amp;
IF($B959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Poeta Holanda</v>
      </c>
      <c r="F959" s="7">
        <v>2</v>
      </c>
      <c r="G959" s="7" t="str" cm="1">
        <f t="array" aca="1" ref="G959" ca="1">VLOOKUP(INDEX(States!$B:$B,RANDBETWEEN(2,COUNTA(States!$A:$A)),1),States!$B:$C,2,FALSE)</f>
        <v>Faro</v>
      </c>
      <c r="H959" s="7" t="str">
        <f ca="1">VLOOKUP($D959,Name!$A:$C,3,FALSE)</f>
        <v>F</v>
      </c>
      <c r="I959" s="7" cm="1">
        <f t="array" aca="1" ref="I959" ca="1">INDEX('Marital status'!$A:$A,RANDBETWEEN(2,COUNTA('Marital status'!$A:$A)),1)</f>
        <v>3</v>
      </c>
      <c r="J959" s="7">
        <f t="shared" ca="1" si="142"/>
        <v>3</v>
      </c>
      <c r="K959" s="8">
        <f t="shared" ca="1" si="143"/>
        <v>36047</v>
      </c>
      <c r="L959" s="6">
        <f t="shared" ca="1" si="144"/>
        <v>4</v>
      </c>
      <c r="M959" s="7">
        <f ca="1" xml:space="preserve">
  IF(OR($N959 = 2, $N959 = 3, $N959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59" s="6">
        <f t="shared" ca="1" si="145"/>
        <v>8</v>
      </c>
      <c r="O959" s="7" t="str">
        <f ca="1">VLOOKUP($N959,Roles!$A:$B,2,FALSE)</f>
        <v>Analyst</v>
      </c>
      <c r="P959" s="6">
        <f t="shared" ca="1" si="146"/>
        <v>3</v>
      </c>
      <c r="Q959" s="8">
        <f ca="1" xml:space="preserve">
IF(
  OR(
    $N959=5,$N959=6,$N959=7,$N959=8,$N959=14
  ),
  36161,
  IF(
     (
      (TODAY() - $K959) / 365
     ) &lt; 19,
      TODAY(),
      RANDBETWEEN(36161,TODAY())
  )
)</f>
        <v>36161</v>
      </c>
      <c r="R959" s="6">
        <f ca="1">RANDBETWEEN(2,COUNTA('Recruitment source'!$A:$A))</f>
        <v>8</v>
      </c>
      <c r="S959" s="8" t="e">
        <f t="shared" ca="1" si="147"/>
        <v>#N/A</v>
      </c>
      <c r="T959" s="6" t="e">
        <f t="shared" ca="1" si="148"/>
        <v>#N/A</v>
      </c>
      <c r="U959" s="6">
        <f t="shared" ca="1" si="149"/>
        <v>3</v>
      </c>
      <c r="V959" s="1">
        <f ca="1" xml:space="preserve">
IF($N959 = 5 + N("Presidente"),
    27000,
    IF($N959 = 6 + N("Vice-presidente"),
        23000,
        IF(OR($N959 = 8, $N959= 13, $N959 = 12) + N("Secretária bilíngue ou coordenador ou especialista"),
            8000,
            IF($N959 = 7 + N("Diretor"),
                15000,
                IF($N959 = 14 + N("Gerente"),
                    12000,
                    IF($N959 = 9 + N("Estagiário"),
                        705,
                        IF($N959 = 10 + N("Trainee"),
                            805,
                            IF($N959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IF($L959 = 7,
  500,
  IF($L959 = 8,
    1000,
    IF($L959 = 9,
      1500,
      IF($L959 = 10,
        2000,
        0
      )
    )
  )
)
+
N("Adicional no salário por área")
+
IF($M959 = 14 + N("Tecnologia da Informação"),
  120,
  IF($M959 = 16 + N("Vendas"),
    110,
    IF($M959 = 15 + N("Jurídico"),
      100,
      IF(OR($M959 = 8, $M959 = 9, $M959 = 11) + N("Recursos humanos ou comercial ou comunicação e marketing"),
        80,
        0
      )
    )
  )
)
+
N("Adicionando pegadinha")
+
IF(AND($M959 = 16, $L959 = 9, $N959 = 11) + N("Se for de vendas, com mestrado, analista sênior"),
  IF($J959 = 5,
    100,
    0
  )
  +
  IF($H959 = "M",
    200,
    0
  ),
  0
)</f>
        <v>8000</v>
      </c>
    </row>
    <row r="960" spans="1:22" x14ac:dyDescent="0.2">
      <c r="A960" s="7" cm="1">
        <f t="array" aca="1" ref="A960" ca="1">INDEX(Companies!$A:$A,RANDBETWEEN(2,COUNTA(Companies!$A:$A)),1)</f>
        <v>2</v>
      </c>
      <c r="B960" s="5">
        <f t="shared" si="140"/>
        <v>959</v>
      </c>
      <c r="C960" s="6">
        <f t="shared" ca="1" si="141"/>
        <v>1</v>
      </c>
      <c r="D960" s="7">
        <f ca="1">IF($B960 = 1 + N("Presidente"),
    127,
    IF($B960 = 2 + N("Vice-Presidente"),
        72,
        IF($B960 = 3 + N("Secretária bilíngue"),
            13,
            RANDBETWEEN(5,COUNT(Name!$A:$A) + 1)
        )
    )
)</f>
        <v>221</v>
      </c>
      <c r="E960" s="7" t="str">
        <f ca="1" xml:space="preserve">
VLOOKUP(
  $D960,
  Name!$A:$B,
  2,
  FALSE
)
&amp; " " &amp;
IF($B960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Ramos sobrenome</v>
      </c>
      <c r="F960" s="7">
        <v>2</v>
      </c>
      <c r="G960" s="7" t="str" cm="1">
        <f t="array" aca="1" ref="G960" ca="1">VLOOKUP(INDEX(States!$B:$B,RANDBETWEEN(2,COUNTA(States!$A:$A)),1),States!$B:$C,2,FALSE)</f>
        <v>Leiria</v>
      </c>
      <c r="H960" s="7" t="str">
        <f ca="1">VLOOKUP($D960,Name!$A:$C,3,FALSE)</f>
        <v>F</v>
      </c>
      <c r="I960" s="7" cm="1">
        <f t="array" aca="1" ref="I960" ca="1">INDEX('Marital status'!$A:$A,RANDBETWEEN(2,COUNTA('Marital status'!$A:$A)),1)</f>
        <v>3</v>
      </c>
      <c r="J960" s="7">
        <f t="shared" ca="1" si="142"/>
        <v>2</v>
      </c>
      <c r="K960" s="8">
        <f t="shared" ca="1" si="143"/>
        <v>20436</v>
      </c>
      <c r="L960" s="6">
        <f t="shared" ca="1" si="144"/>
        <v>4</v>
      </c>
      <c r="M960" s="7">
        <f ca="1" xml:space="preserve">
  IF(OR($N960 = 2, $N960 = 3, $N960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60" s="6">
        <f t="shared" ca="1" si="145"/>
        <v>6</v>
      </c>
      <c r="O960" s="7" t="str">
        <f ca="1">VLOOKUP($N960,Roles!$A:$B,2,FALSE)</f>
        <v>Intern</v>
      </c>
      <c r="P960" s="6" t="e">
        <f t="shared" ca="1" si="146"/>
        <v>#N/A</v>
      </c>
      <c r="Q960" s="8">
        <f ca="1" xml:space="preserve">
IF(
  OR(
    $N960=5,$N960=6,$N960=7,$N960=8,$N960=14
  ),
  36161,
  IF(
     (
      (TODAY() - $K960) / 365
     ) &lt; 19,
      TODAY(),
      RANDBETWEEN(36161,TODAY())
  )
)</f>
        <v>36161</v>
      </c>
      <c r="R960" s="6">
        <f ca="1">RANDBETWEEN(2,COUNTA('Recruitment source'!$A:$A))</f>
        <v>3</v>
      </c>
      <c r="S960" s="8" t="e">
        <f t="shared" ca="1" si="147"/>
        <v>#N/A</v>
      </c>
      <c r="T960" s="6" t="e">
        <f t="shared" ca="1" si="148"/>
        <v>#N/A</v>
      </c>
      <c r="U960" s="6">
        <f t="shared" ca="1" si="149"/>
        <v>2</v>
      </c>
      <c r="V960" s="1">
        <f ca="1" xml:space="preserve">
IF($N960 = 5 + N("Presidente"),
    27000,
    IF($N960 = 6 + N("Vice-presidente"),
        23000,
        IF(OR($N960 = 8, $N960= 13, $N960 = 12) + N("Secretária bilíngue ou coordenador ou especialista"),
            8000,
            IF($N960 = 7 + N("Diretor"),
                15000,
                IF($N960 = 14 + N("Gerente"),
                    12000,
                    IF($N960 = 9 + N("Estagiário"),
                        705,
                        IF($N960 = 10 + N("Trainee"),
                            805,
                            IF($N960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IF($L960 = 7,
  500,
  IF($L960 = 8,
    1000,
    IF($L960 = 9,
      1500,
      IF($L960 = 10,
        2000,
        0
      )
    )
  )
)
+
N("Adicional no salário por área")
+
IF($M960 = 14 + N("Tecnologia da Informação"),
  120,
  IF($M960 = 16 + N("Vendas"),
    110,
    IF($M960 = 15 + N("Jurídico"),
      100,
      IF(OR($M960 = 8, $M960 = 9, $M960 = 11) + N("Recursos humanos ou comercial ou comunicação e marketing"),
        80,
        0
      )
    )
  )
)
+
N("Adicionando pegadinha")
+
IF(AND($M960 = 16, $L960 = 9, $N960 = 11) + N("Se for de vendas, com mestrado, analista sênior"),
  IF($J960 = 5,
    100,
    0
  )
  +
  IF($H960 = "M",
    200,
    0
  ),
  0
)</f>
        <v>23000</v>
      </c>
    </row>
    <row r="961" spans="1:22" x14ac:dyDescent="0.2">
      <c r="A961" s="7" cm="1">
        <f t="array" aca="1" ref="A961" ca="1">INDEX(Companies!$A:$A,RANDBETWEEN(2,COUNTA(Companies!$A:$A)),1)</f>
        <v>2</v>
      </c>
      <c r="B961" s="5">
        <f t="shared" si="140"/>
        <v>960</v>
      </c>
      <c r="C961" s="6">
        <f t="shared" ca="1" si="141"/>
        <v>1</v>
      </c>
      <c r="D961" s="7">
        <f ca="1">IF($B961 = 1 + N("Presidente"),
    127,
    IF($B961 = 2 + N("Vice-Presidente"),
        72,
        IF($B961 = 3 + N("Secretária bilíngue"),
            13,
            RANDBETWEEN(5,COUNT(Name!$A:$A) + 1)
        )
    )
)</f>
        <v>277</v>
      </c>
      <c r="E961" s="7" t="str">
        <f ca="1" xml:space="preserve">
VLOOKUP(
  $D961,
  Name!$A:$B,
  2,
  FALSE
)
&amp; " " &amp;
IF($B961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Melo Dias</v>
      </c>
      <c r="F961" s="7">
        <v>2</v>
      </c>
      <c r="G961" s="7" t="str" cm="1">
        <f t="array" aca="1" ref="G961" ca="1">VLOOKUP(INDEX(States!$B:$B,RANDBETWEEN(2,COUNTA(States!$A:$A)),1),States!$B:$C,2,FALSE)</f>
        <v>Portalegre</v>
      </c>
      <c r="H961" s="7" t="str">
        <f ca="1">VLOOKUP($D961,Name!$A:$C,3,FALSE)</f>
        <v>F</v>
      </c>
      <c r="I961" s="7" cm="1">
        <f t="array" aca="1" ref="I961" ca="1">INDEX('Marital status'!$A:$A,RANDBETWEEN(2,COUNTA('Marital status'!$A:$A)),1)</f>
        <v>3</v>
      </c>
      <c r="J961" s="7">
        <f t="shared" ca="1" si="142"/>
        <v>2</v>
      </c>
      <c r="K961" s="8">
        <f t="shared" ca="1" si="143"/>
        <v>36679</v>
      </c>
      <c r="L961" s="6">
        <f t="shared" ca="1" si="144"/>
        <v>5</v>
      </c>
      <c r="M961" s="7">
        <f ca="1" xml:space="preserve">
  IF(OR($N961 = 2, $N961 = 3, $N961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61" s="6">
        <f t="shared" ca="1" si="145"/>
        <v>8</v>
      </c>
      <c r="O961" s="7" t="str">
        <f ca="1">VLOOKUP($N961,Roles!$A:$B,2,FALSE)</f>
        <v>Analyst</v>
      </c>
      <c r="P961" s="6">
        <f t="shared" ca="1" si="146"/>
        <v>2</v>
      </c>
      <c r="Q961" s="8">
        <f ca="1" xml:space="preserve">
IF(
  OR(
    $N961=5,$N961=6,$N961=7,$N961=8,$N961=14
  ),
  36161,
  IF(
     (
      (TODAY() - $K961) / 365
     ) &lt; 19,
      TODAY(),
      RANDBETWEEN(36161,TODAY())
  )
)</f>
        <v>36161</v>
      </c>
      <c r="R961" s="6">
        <f ca="1">RANDBETWEEN(2,COUNTA('Recruitment source'!$A:$A))</f>
        <v>8</v>
      </c>
      <c r="S961" s="8" t="e">
        <f t="shared" ca="1" si="147"/>
        <v>#N/A</v>
      </c>
      <c r="T961" s="6" t="e">
        <f t="shared" ca="1" si="148"/>
        <v>#N/A</v>
      </c>
      <c r="U961" s="6">
        <f t="shared" ca="1" si="149"/>
        <v>3</v>
      </c>
      <c r="V961" s="1">
        <f ca="1" xml:space="preserve">
IF($N961 = 5 + N("Presidente"),
    27000,
    IF($N961 = 6 + N("Vice-presidente"),
        23000,
        IF(OR($N961 = 8, $N961= 13, $N961 = 12) + N("Secretária bilíngue ou coordenador ou especialista"),
            8000,
            IF($N961 = 7 + N("Diretor"),
                15000,
                IF($N961 = 14 + N("Gerente"),
                    12000,
                    IF($N961 = 9 + N("Estagiário"),
                        705,
                        IF($N961 = 10 + N("Trainee"),
                            805,
                            IF($N961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IF($L961 = 7,
  500,
  IF($L961 = 8,
    1000,
    IF($L961 = 9,
      1500,
      IF($L961 = 10,
        2000,
        0
      )
    )
  )
)
+
N("Adicional no salário por área")
+
IF($M961 = 14 + N("Tecnologia da Informação"),
  120,
  IF($M961 = 16 + N("Vendas"),
    110,
    IF($M961 = 15 + N("Jurídico"),
      100,
      IF(OR($M961 = 8, $M961 = 9, $M961 = 11) + N("Recursos humanos ou comercial ou comunicação e marketing"),
        80,
        0
      )
    )
  )
)
+
N("Adicionando pegadinha")
+
IF(AND($M961 = 16, $L961 = 9, $N961 = 11) + N("Se for de vendas, com mestrado, analista sênior"),
  IF($J961 = 5,
    100,
    0
  )
  +
  IF($H961 = "M",
    200,
    0
  ),
  0
)</f>
        <v>8080</v>
      </c>
    </row>
    <row r="962" spans="1:22" x14ac:dyDescent="0.2">
      <c r="A962" s="7" cm="1">
        <f t="array" aca="1" ref="A962" ca="1">INDEX(Companies!$A:$A,RANDBETWEEN(2,COUNTA(Companies!$A:$A)),1)</f>
        <v>2</v>
      </c>
      <c r="B962" s="5">
        <f t="shared" si="140"/>
        <v>961</v>
      </c>
      <c r="C962" s="6">
        <f t="shared" ca="1" si="141"/>
        <v>1</v>
      </c>
      <c r="D962" s="7">
        <f ca="1">IF($B962 = 1 + N("Presidente"),
    127,
    IF($B962 = 2 + N("Vice-Presidente"),
        72,
        IF($B962 = 3 + N("Secretária bilíngue"),
            13,
            RANDBETWEEN(5,COUNT(Name!$A:$A) + 1)
        )
    )
)</f>
        <v>38</v>
      </c>
      <c r="E962" s="7" t="str">
        <f ca="1" xml:space="preserve">
VLOOKUP(
  $D962,
  Name!$A:$B,
  2,
  FALSE
)
&amp; " " &amp;
IF($B962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Faria Coelho</v>
      </c>
      <c r="F962" s="7">
        <v>2</v>
      </c>
      <c r="G962" s="7" t="str" cm="1">
        <f t="array" aca="1" ref="G962" ca="1">VLOOKUP(INDEX(States!$B:$B,RANDBETWEEN(2,COUNTA(States!$A:$A)),1),States!$B:$C,2,FALSE)</f>
        <v>Azores</v>
      </c>
      <c r="H962" s="7" t="str">
        <f ca="1">VLOOKUP($D962,Name!$A:$C,3,FALSE)</f>
        <v>F</v>
      </c>
      <c r="I962" s="7" cm="1">
        <f t="array" aca="1" ref="I962" ca="1">INDEX('Marital status'!$A:$A,RANDBETWEEN(2,COUNTA('Marital status'!$A:$A)),1)</f>
        <v>4</v>
      </c>
      <c r="J962" s="7">
        <f t="shared" ca="1" si="142"/>
        <v>2</v>
      </c>
      <c r="K962" s="8">
        <f t="shared" ca="1" si="143"/>
        <v>30065</v>
      </c>
      <c r="L962" s="6">
        <f t="shared" ca="1" si="144"/>
        <v>4</v>
      </c>
      <c r="M962" s="7">
        <f ca="1" xml:space="preserve">
  IF(OR($N962 = 2, $N962 = 3, $N962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62" s="6">
        <f t="shared" ca="1" si="145"/>
        <v>6</v>
      </c>
      <c r="O962" s="7" t="str">
        <f ca="1">VLOOKUP($N962,Roles!$A:$B,2,FALSE)</f>
        <v>Intern</v>
      </c>
      <c r="P962" s="6" t="e">
        <f t="shared" ca="1" si="146"/>
        <v>#N/A</v>
      </c>
      <c r="Q962" s="8">
        <f ca="1" xml:space="preserve">
IF(
  OR(
    $N962=5,$N962=6,$N962=7,$N962=8,$N962=14
  ),
  36161,
  IF(
     (
      (TODAY() - $K962) / 365
     ) &lt; 19,
      TODAY(),
      RANDBETWEEN(36161,TODAY())
  )
)</f>
        <v>36161</v>
      </c>
      <c r="R962" s="6">
        <f ca="1">RANDBETWEEN(2,COUNTA('Recruitment source'!$A:$A))</f>
        <v>4</v>
      </c>
      <c r="S962" s="8" t="e">
        <f t="shared" ca="1" si="147"/>
        <v>#N/A</v>
      </c>
      <c r="T962" s="6" t="e">
        <f t="shared" ca="1" si="148"/>
        <v>#N/A</v>
      </c>
      <c r="U962" s="6">
        <f t="shared" ca="1" si="149"/>
        <v>4</v>
      </c>
      <c r="V962" s="1">
        <f ca="1" xml:space="preserve">
IF($N962 = 5 + N("Presidente"),
    27000,
    IF($N962 = 6 + N("Vice-presidente"),
        23000,
        IF(OR($N962 = 8, $N962= 13, $N962 = 12) + N("Secretária bilíngue ou coordenador ou especialista"),
            8000,
            IF($N962 = 7 + N("Diretor"),
                15000,
                IF($N962 = 14 + N("Gerente"),
                    12000,
                    IF($N962 = 9 + N("Estagiário"),
                        705,
                        IF($N962 = 10 + N("Trainee"),
                            805,
                            IF($N962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IF($L962 = 7,
  500,
  IF($L962 = 8,
    1000,
    IF($L962 = 9,
      1500,
      IF($L962 = 10,
        2000,
        0
      )
    )
  )
)
+
N("Adicional no salário por área")
+
IF($M962 = 14 + N("Tecnologia da Informação"),
  120,
  IF($M962 = 16 + N("Vendas"),
    110,
    IF($M962 = 15 + N("Jurídico"),
      100,
      IF(OR($M962 = 8, $M962 = 9, $M962 = 11) + N("Recursos humanos ou comercial ou comunicação e marketing"),
        80,
        0
      )
    )
  )
)
+
N("Adicionando pegadinha")
+
IF(AND($M962 = 16, $L962 = 9, $N962 = 11) + N("Se for de vendas, com mestrado, analista sênior"),
  IF($J962 = 5,
    100,
    0
  )
  +
  IF($H962 = "M",
    200,
    0
  ),
  0
)</f>
        <v>23080</v>
      </c>
    </row>
    <row r="963" spans="1:22" x14ac:dyDescent="0.2">
      <c r="A963" s="7" cm="1">
        <f t="array" aca="1" ref="A963" ca="1">INDEX(Companies!$A:$A,RANDBETWEEN(2,COUNTA(Companies!$A:$A)),1)</f>
        <v>2</v>
      </c>
      <c r="B963" s="5">
        <f t="shared" ref="B963:B1026" si="150">ROW() - 1</f>
        <v>962</v>
      </c>
      <c r="C963" s="6">
        <f t="shared" ref="C963:C1026" ca="1" si="151">IF(ISNA($S963),1,0)</f>
        <v>1</v>
      </c>
      <c r="D963" s="7">
        <f ca="1">IF($B963 = 1 + N("Presidente"),
    127,
    IF($B963 = 2 + N("Vice-Presidente"),
        72,
        IF($B963 = 3 + N("Secretária bilíngue"),
            13,
            RANDBETWEEN(5,COUNT(Name!$A:$A) + 1)
        )
    )
)</f>
        <v>9</v>
      </c>
      <c r="E963" s="7" t="str">
        <f ca="1" xml:space="preserve">
VLOOKUP(
  $D963,
  Name!$A:$B,
  2,
  FALSE
)
&amp; " " &amp;
IF($B963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Amor Arruda</v>
      </c>
      <c r="F963" s="7">
        <v>2</v>
      </c>
      <c r="G963" s="7" t="str" cm="1">
        <f t="array" aca="1" ref="G963" ca="1">VLOOKUP(INDEX(States!$B:$B,RANDBETWEEN(2,COUNTA(States!$A:$A)),1),States!$B:$C,2,FALSE)</f>
        <v>Faro</v>
      </c>
      <c r="H963" s="7" t="str">
        <f ca="1">VLOOKUP($D963,Name!$A:$C,3,FALSE)</f>
        <v>M</v>
      </c>
      <c r="I963" s="7" cm="1">
        <f t="array" aca="1" ref="I963" ca="1">INDEX('Marital status'!$A:$A,RANDBETWEEN(2,COUNTA('Marital status'!$A:$A)),1)</f>
        <v>4</v>
      </c>
      <c r="J963" s="7">
        <f t="shared" ref="J963:J1026" ca="1" si="152" xml:space="preserve">
IF(AND($N963 &gt;= 2, $N963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963" s="8">
        <f t="shared" ref="K963:K1026" ca="1" si="153" xml:space="preserve">
IF($N963 = 5 + N("CEO"),
    TODAY() - 16340,
    IF($N963 = 8 + N("Secretary"),
        RANDBETWEEN(TODAY() - 12418.5, TODAY()-6574.5),
        IF(OR($N963 = 7, $N963 = 14),
            RANDBETWEEN(TODAY() - 16071, TODAY() - 8766),
            IF(OR($N963 = 13, $N963 = 12, $N963 = 11),
                RANDBETWEEN(TODAY() - 27393.75, TODAY() - 12783.75),
                RANDBETWEEN(TODAY() - 27393.75, TODAY()-10957.5)
            )
        )
    )
)</f>
        <v>33247</v>
      </c>
      <c r="L963" s="6">
        <f t="shared" ref="L963:L1026" ca="1" si="154" xml:space="preserve">
IF(OR($N963 = 2, $N963 = 3) + N("Se for presidente ou vice-presidente"),
    7 + N("Doutor"),
    IF($N963 = 4 + N("Se for diretor"),
        RANDBETWEEN(5,7) + N("Graduate school or Master’s degree or Doctorate"),
        IF($N963 = 11 + N("Se for gerente"),
            RANDBETWEEN(4,6) + N("Undergraduate degree or Graduate school or Master’s degree"),
            IF(AND($N963 &gt;= 8, $N963 &lt;= 10) + N("If coordinator or specialist or analyst"),
                RANDBETWEEN(4,5),
                4
            )
        )
    )
)</f>
        <v>5</v>
      </c>
      <c r="M963" s="7">
        <f ca="1" xml:space="preserve">
  IF(OR($N963 = 2, $N963 = 3, $N963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963" s="6">
        <f t="shared" ref="N963:N1026" ca="1" si="155" xml:space="preserve">
IF($B963 = 1 + N("Se matrícula for 1"),
  2 + N("Presidente"),
  IF($B963 = 2 + N("Se matrícula for 2"),
    3 + N("Vice-presidente"),
    IF($B963 = 3 + N("Se matrícula for 3"),
      5 + N("Secretária bilíngue"),
      IF(AND($B963 &gt;= 4, $B963 &lt;=14),
        4 + N("Diretor"),
        IF(AND($B963 &gt;= 15, $B963 &lt;= 25),
          11 + N("Manager"),
          IF(AND($B963 &gt;= 26, $B963 &lt;= 36),
            10 + N("Coordinador"),
            IF(AND($B963 &gt;= 37, $B963 &lt;= 47),
              9 + N("Especialista"),
                IF(MOD($B963,2) = 0,
                  8 + N("Analista"),
                  RANDBETWEEN(6,7) + N("Estagiário ou Trainee")
                )
            )
          )
        )
      )
    )
  )
)</f>
        <v>8</v>
      </c>
      <c r="O963" s="7" t="str">
        <f ca="1">VLOOKUP($N963,Roles!$A:$B,2,FALSE)</f>
        <v>Analyst</v>
      </c>
      <c r="P963" s="6">
        <f t="shared" ref="P963:P1026" ca="1" si="156" xml:space="preserve">
IF($N963 =8 + N("Analyst"),
    RANDBETWEEN(2, 4) + N("Jr, Pleno, Sr"),
    NA()
)</f>
        <v>2</v>
      </c>
      <c r="Q963" s="8">
        <f ca="1" xml:space="preserve">
IF(
  OR(
    $N963=5,$N963=6,$N963=7,$N963=8,$N963=14
  ),
  36161,
  IF(
     (
      (TODAY() - $K963) / 365
     ) &lt; 19,
      TODAY(),
      RANDBETWEEN(36161,TODAY())
  )
)</f>
        <v>36161</v>
      </c>
      <c r="R963" s="6">
        <f ca="1">RANDBETWEEN(2,COUNTA('Recruitment source'!$A:$A))</f>
        <v>11</v>
      </c>
      <c r="S963" s="8" t="e">
        <f t="shared" ref="S963:S1026" ca="1" si="157" xml:space="preserve">
IF(MOD(
     ROW(),111
   )=0,
   RANDBETWEEN($Q963 + 1,TODAY() - 1),NA()
)</f>
        <v>#N/A</v>
      </c>
      <c r="T963" s="6" t="e">
        <f t="shared" ref="T963:T1026" ca="1" si="158" xml:space="preserve">
IF(
  ISNA(S963),
  NA(),
  RANDBETWEEN(2,IF($H963="F",10,9))
)</f>
        <v>#N/A</v>
      </c>
      <c r="U963" s="6">
        <f t="shared" ref="U963:U1026" ca="1" si="159" xml:space="preserve">
IF(
 ISNA($S963),
 IF(
   $N963 = 2,
   5,
   IF(
     OR($N963=3,$N963=4,$N963=5),
     RANDBETWEEN(4,5),
     IF(
       OR($N963=11,$N963=12),
       RANDBETWEEN(3,5),
       RANDBETWEEN(2,5)
     )
   )
 ),
 RANDBETWEEN(1,3)
)</f>
        <v>5</v>
      </c>
      <c r="V963" s="1">
        <f ca="1" xml:space="preserve">
IF($N963 = 5 + N("Presidente"),
    27000,
    IF($N963 = 6 + N("Vice-presidente"),
        23000,
        IF(OR($N963 = 8, $N963= 13, $N963 = 12) + N("Secretária bilíngue ou coordenador ou especialista"),
            8000,
            IF($N963 = 7 + N("Diretor"),
                15000,
                IF($N963 = 14 + N("Gerente"),
                    12000,
                    IF($N963 = 9 + N("Estagiário"),
                        705,
                        IF($N963 = 10 + N("Trainee"),
                            805,
                            IF($N963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IF($L963 = 7,
  500,
  IF($L963 = 8,
    1000,
    IF($L963 = 9,
      1500,
      IF($L963 = 10,
        2000,
        0
      )
    )
  )
)
+
N("Adicional no salário por área")
+
IF($M963 = 14 + N("Tecnologia da Informação"),
  120,
  IF($M963 = 16 + N("Vendas"),
    110,
    IF($M963 = 15 + N("Jurídico"),
      100,
      IF(OR($M963 = 8, $M963 = 9, $M963 = 11) + N("Recursos humanos ou comercial ou comunicação e marketing"),
        80,
        0
      )
    )
  )
)
+
N("Adicionando pegadinha")
+
IF(AND($M963 = 16, $L963 = 9, $N963 = 11) + N("Se for de vendas, com mestrado, analista sênior"),
  IF($J963 = 5,
    100,
    0
  )
  +
  IF($H963 = "M",
    200,
    0
  ),
  0
)</f>
        <v>8080</v>
      </c>
    </row>
    <row r="964" spans="1:22" x14ac:dyDescent="0.2">
      <c r="A964" s="7" cm="1">
        <f t="array" aca="1" ref="A964" ca="1">INDEX(Companies!$A:$A,RANDBETWEEN(2,COUNTA(Companies!$A:$A)),1)</f>
        <v>2</v>
      </c>
      <c r="B964" s="5">
        <f t="shared" si="150"/>
        <v>963</v>
      </c>
      <c r="C964" s="6">
        <f t="shared" ca="1" si="151"/>
        <v>1</v>
      </c>
      <c r="D964" s="7">
        <f ca="1">IF($B964 = 1 + N("Presidente"),
    127,
    IF($B964 = 2 + N("Vice-Presidente"),
        72,
        IF($B964 = 3 + N("Secretária bilíngue"),
            13,
            RANDBETWEEN(5,COUNT(Name!$A:$A) + 1)
        )
    )
)</f>
        <v>359</v>
      </c>
      <c r="E964" s="7" t="str">
        <f ca="1" xml:space="preserve">
VLOOKUP(
  $D964,
  Name!$A:$B,
  2,
  FALSE
)
&amp; " " &amp;
IF($B964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Duarte Giordano</v>
      </c>
      <c r="F964" s="7">
        <v>2</v>
      </c>
      <c r="G964" s="7" t="str" cm="1">
        <f t="array" aca="1" ref="G964" ca="1">VLOOKUP(INDEX(States!$B:$B,RANDBETWEEN(2,COUNTA(States!$A:$A)),1),States!$B:$C,2,FALSE)</f>
        <v>Vila Real</v>
      </c>
      <c r="H964" s="7" t="str">
        <f ca="1">VLOOKUP($D964,Name!$A:$C,3,FALSE)</f>
        <v>M</v>
      </c>
      <c r="I964" s="7" cm="1">
        <f t="array" aca="1" ref="I964" ca="1">INDEX('Marital status'!$A:$A,RANDBETWEEN(2,COUNTA('Marital status'!$A:$A)),1)</f>
        <v>2</v>
      </c>
      <c r="J964" s="7">
        <f t="shared" ca="1" si="152"/>
        <v>2</v>
      </c>
      <c r="K964" s="8">
        <f t="shared" ca="1" si="153"/>
        <v>27520</v>
      </c>
      <c r="L964" s="6">
        <f t="shared" ca="1" si="154"/>
        <v>4</v>
      </c>
      <c r="M964" s="7">
        <f ca="1" xml:space="preserve">
  IF(OR($N964 = 2, $N964 = 3, $N964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964" s="6">
        <f t="shared" ca="1" si="155"/>
        <v>6</v>
      </c>
      <c r="O964" s="7" t="str">
        <f ca="1">VLOOKUP($N964,Roles!$A:$B,2,FALSE)</f>
        <v>Intern</v>
      </c>
      <c r="P964" s="6" t="e">
        <f t="shared" ca="1" si="156"/>
        <v>#N/A</v>
      </c>
      <c r="Q964" s="8">
        <f ca="1" xml:space="preserve">
IF(
  OR(
    $N964=5,$N964=6,$N964=7,$N964=8,$N964=14
  ),
  36161,
  IF(
     (
      (TODAY() - $K964) / 365
     ) &lt; 19,
      TODAY(),
      RANDBETWEEN(36161,TODAY())
  )
)</f>
        <v>36161</v>
      </c>
      <c r="R964" s="6">
        <f ca="1">RANDBETWEEN(2,COUNTA('Recruitment source'!$A:$A))</f>
        <v>8</v>
      </c>
      <c r="S964" s="8" t="e">
        <f t="shared" ca="1" si="157"/>
        <v>#N/A</v>
      </c>
      <c r="T964" s="6" t="e">
        <f t="shared" ca="1" si="158"/>
        <v>#N/A</v>
      </c>
      <c r="U964" s="6">
        <f t="shared" ca="1" si="159"/>
        <v>5</v>
      </c>
      <c r="V964" s="1">
        <f ca="1" xml:space="preserve">
IF($N964 = 5 + N("Presidente"),
    27000,
    IF($N964 = 6 + N("Vice-presidente"),
        23000,
        IF(OR($N964 = 8, $N964= 13, $N964 = 12) + N("Secretária bilíngue ou coordenador ou especialista"),
            8000,
            IF($N964 = 7 + N("Diretor"),
                15000,
                IF($N964 = 14 + N("Gerente"),
                    12000,
                    IF($N964 = 9 + N("Estagiário"),
                        705,
                        IF($N964 = 10 + N("Trainee"),
                            805,
                            IF($N964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IF($L964 = 7,
  500,
  IF($L964 = 8,
    1000,
    IF($L964 = 9,
      1500,
      IF($L964 = 10,
        2000,
        0
      )
    )
  )
)
+
N("Adicional no salário por área")
+
IF($M964 = 14 + N("Tecnologia da Informação"),
  120,
  IF($M964 = 16 + N("Vendas"),
    110,
    IF($M964 = 15 + N("Jurídico"),
      100,
      IF(OR($M964 = 8, $M964 = 9, $M964 = 11) + N("Recursos humanos ou comercial ou comunicação e marketing"),
        80,
        0
      )
    )
  )
)
+
N("Adicionando pegadinha")
+
IF(AND($M964 = 16, $L964 = 9, $N964 = 11) + N("Se for de vendas, com mestrado, analista sênior"),
  IF($J964 = 5,
    100,
    0
  )
  +
  IF($H964 = "M",
    200,
    0
  ),
  0
)</f>
        <v>23080</v>
      </c>
    </row>
    <row r="965" spans="1:22" x14ac:dyDescent="0.2">
      <c r="A965" s="7" cm="1">
        <f t="array" aca="1" ref="A965" ca="1">INDEX(Companies!$A:$A,RANDBETWEEN(2,COUNTA(Companies!$A:$A)),1)</f>
        <v>2</v>
      </c>
      <c r="B965" s="5">
        <f t="shared" si="150"/>
        <v>964</v>
      </c>
      <c r="C965" s="6">
        <f t="shared" ca="1" si="151"/>
        <v>1</v>
      </c>
      <c r="D965" s="7">
        <f ca="1">IF($B965 = 1 + N("Presidente"),
    127,
    IF($B965 = 2 + N("Vice-Presidente"),
        72,
        IF($B965 = 3 + N("Secretária bilíngue"),
            13,
            RANDBETWEEN(5,COUNT(Name!$A:$A) + 1)
        )
    )
)</f>
        <v>41</v>
      </c>
      <c r="E965" s="7" t="str">
        <f ca="1" xml:space="preserve">
VLOOKUP(
  $D965,
  Name!$A:$B,
  2,
  FALSE
)
&amp; " " &amp;
IF($B965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Pimenta Alencar</v>
      </c>
      <c r="F965" s="7">
        <v>2</v>
      </c>
      <c r="G965" s="7" t="str" cm="1">
        <f t="array" aca="1" ref="G965" ca="1">VLOOKUP(INDEX(States!$B:$B,RANDBETWEEN(2,COUNTA(States!$A:$A)),1),States!$B:$C,2,FALSE)</f>
        <v>Leiria</v>
      </c>
      <c r="H965" s="7" t="str">
        <f ca="1">VLOOKUP($D965,Name!$A:$C,3,FALSE)</f>
        <v>F</v>
      </c>
      <c r="I965" s="7" cm="1">
        <f t="array" aca="1" ref="I965" ca="1">INDEX('Marital status'!$A:$A,RANDBETWEEN(2,COUNTA('Marital status'!$A:$A)),1)</f>
        <v>2</v>
      </c>
      <c r="J965" s="7">
        <f t="shared" ca="1" si="152"/>
        <v>2</v>
      </c>
      <c r="K965" s="8">
        <f t="shared" ca="1" si="153"/>
        <v>34011</v>
      </c>
      <c r="L965" s="6">
        <f t="shared" ca="1" si="154"/>
        <v>5</v>
      </c>
      <c r="M965" s="7">
        <f ca="1" xml:space="preserve">
  IF(OR($N965 = 2, $N965 = 3, $N965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65" s="6">
        <f t="shared" ca="1" si="155"/>
        <v>8</v>
      </c>
      <c r="O965" s="7" t="str">
        <f ca="1">VLOOKUP($N965,Roles!$A:$B,2,FALSE)</f>
        <v>Analyst</v>
      </c>
      <c r="P965" s="6">
        <f t="shared" ca="1" si="156"/>
        <v>4</v>
      </c>
      <c r="Q965" s="8">
        <f ca="1" xml:space="preserve">
IF(
  OR(
    $N965=5,$N965=6,$N965=7,$N965=8,$N965=14
  ),
  36161,
  IF(
     (
      (TODAY() - $K965) / 365
     ) &lt; 19,
      TODAY(),
      RANDBETWEEN(36161,TODAY())
  )
)</f>
        <v>36161</v>
      </c>
      <c r="R965" s="6">
        <f ca="1">RANDBETWEEN(2,COUNTA('Recruitment source'!$A:$A))</f>
        <v>12</v>
      </c>
      <c r="S965" s="8" t="e">
        <f t="shared" ca="1" si="157"/>
        <v>#N/A</v>
      </c>
      <c r="T965" s="6" t="e">
        <f t="shared" ca="1" si="158"/>
        <v>#N/A</v>
      </c>
      <c r="U965" s="6">
        <f t="shared" ca="1" si="159"/>
        <v>2</v>
      </c>
      <c r="V965" s="1">
        <f ca="1" xml:space="preserve">
IF($N965 = 5 + N("Presidente"),
    27000,
    IF($N965 = 6 + N("Vice-presidente"),
        23000,
        IF(OR($N965 = 8, $N965= 13, $N965 = 12) + N("Secretária bilíngue ou coordenador ou especialista"),
            8000,
            IF($N965 = 7 + N("Diretor"),
                15000,
                IF($N965 = 14 + N("Gerente"),
                    12000,
                    IF($N965 = 9 + N("Estagiário"),
                        705,
                        IF($N965 = 10 + N("Trainee"),
                            805,
                            IF($N965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IF($L965 = 7,
  500,
  IF($L965 = 8,
    1000,
    IF($L965 = 9,
      1500,
      IF($L965 = 10,
        2000,
        0
      )
    )
  )
)
+
N("Adicional no salário por área")
+
IF($M965 = 14 + N("Tecnologia da Informação"),
  120,
  IF($M965 = 16 + N("Vendas"),
    110,
    IF($M965 = 15 + N("Jurídico"),
      100,
      IF(OR($M965 = 8, $M965 = 9, $M965 = 11) + N("Recursos humanos ou comercial ou comunicação e marketing"),
        80,
        0
      )
    )
  )
)
+
N("Adicionando pegadinha")
+
IF(AND($M965 = 16, $L965 = 9, $N965 = 11) + N("Se for de vendas, com mestrado, analista sênior"),
  IF($J965 = 5,
    100,
    0
  )
  +
  IF($H965 = "M",
    200,
    0
  ),
  0
)</f>
        <v>8000</v>
      </c>
    </row>
    <row r="966" spans="1:22" x14ac:dyDescent="0.2">
      <c r="A966" s="7" cm="1">
        <f t="array" aca="1" ref="A966" ca="1">INDEX(Companies!$A:$A,RANDBETWEEN(2,COUNTA(Companies!$A:$A)),1)</f>
        <v>2</v>
      </c>
      <c r="B966" s="5">
        <f t="shared" si="150"/>
        <v>965</v>
      </c>
      <c r="C966" s="6">
        <f t="shared" ca="1" si="151"/>
        <v>1</v>
      </c>
      <c r="D966" s="7">
        <f ca="1">IF($B966 = 1 + N("Presidente"),
    127,
    IF($B966 = 2 + N("Vice-Presidente"),
        72,
        IF($B966 = 3 + N("Secretária bilíngue"),
            13,
            RANDBETWEEN(5,COUNT(Name!$A:$A) + 1)
        )
    )
)</f>
        <v>83</v>
      </c>
      <c r="E966" s="7" t="str">
        <f ca="1" xml:space="preserve">
VLOOKUP(
  $D966,
  Name!$A:$B,
  2,
  FALSE
)
&amp; " " &amp;
IF($B966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Carvalho Machado</v>
      </c>
      <c r="F966" s="7">
        <v>2</v>
      </c>
      <c r="G966" s="7" t="str" cm="1">
        <f t="array" aca="1" ref="G966" ca="1">VLOOKUP(INDEX(States!$B:$B,RANDBETWEEN(2,COUNTA(States!$A:$A)),1),States!$B:$C,2,FALSE)</f>
        <v>Viseu</v>
      </c>
      <c r="H966" s="7" t="str">
        <f ca="1">VLOOKUP($D966,Name!$A:$C,3,FALSE)</f>
        <v>F</v>
      </c>
      <c r="I966" s="7" cm="1">
        <f t="array" aca="1" ref="I966" ca="1">INDEX('Marital status'!$A:$A,RANDBETWEEN(2,COUNTA('Marital status'!$A:$A)),1)</f>
        <v>6</v>
      </c>
      <c r="J966" s="7">
        <f t="shared" ca="1" si="152"/>
        <v>3</v>
      </c>
      <c r="K966" s="8">
        <f t="shared" ca="1" si="153"/>
        <v>18198</v>
      </c>
      <c r="L966" s="6">
        <f t="shared" ca="1" si="154"/>
        <v>4</v>
      </c>
      <c r="M966" s="7">
        <f ca="1" xml:space="preserve">
  IF(OR($N966 = 2, $N966 = 3, $N966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966" s="6">
        <f t="shared" ca="1" si="155"/>
        <v>6</v>
      </c>
      <c r="O966" s="7" t="str">
        <f ca="1">VLOOKUP($N966,Roles!$A:$B,2,FALSE)</f>
        <v>Intern</v>
      </c>
      <c r="P966" s="6" t="e">
        <f t="shared" ca="1" si="156"/>
        <v>#N/A</v>
      </c>
      <c r="Q966" s="8">
        <f ca="1" xml:space="preserve">
IF(
  OR(
    $N966=5,$N966=6,$N966=7,$N966=8,$N966=14
  ),
  36161,
  IF(
     (
      (TODAY() - $K966) / 365
     ) &lt; 19,
      TODAY(),
      RANDBETWEEN(36161,TODAY())
  )
)</f>
        <v>36161</v>
      </c>
      <c r="R966" s="6">
        <f ca="1">RANDBETWEEN(2,COUNTA('Recruitment source'!$A:$A))</f>
        <v>11</v>
      </c>
      <c r="S966" s="8" t="e">
        <f t="shared" ca="1" si="157"/>
        <v>#N/A</v>
      </c>
      <c r="T966" s="6" t="e">
        <f t="shared" ca="1" si="158"/>
        <v>#N/A</v>
      </c>
      <c r="U966" s="6">
        <f t="shared" ca="1" si="159"/>
        <v>3</v>
      </c>
      <c r="V966" s="1">
        <f ca="1" xml:space="preserve">
IF($N966 = 5 + N("Presidente"),
    27000,
    IF($N966 = 6 + N("Vice-presidente"),
        23000,
        IF(OR($N966 = 8, $N966= 13, $N966 = 12) + N("Secretária bilíngue ou coordenador ou especialista"),
            8000,
            IF($N966 = 7 + N("Diretor"),
                15000,
                IF($N966 = 14 + N("Gerente"),
                    12000,
                    IF($N966 = 9 + N("Estagiário"),
                        705,
                        IF($N966 = 10 + N("Trainee"),
                            805,
                            IF($N966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IF($L966 = 7,
  500,
  IF($L966 = 8,
    1000,
    IF($L966 = 9,
      1500,
      IF($L966 = 10,
        2000,
        0
      )
    )
  )
)
+
N("Adicional no salário por área")
+
IF($M966 = 14 + N("Tecnologia da Informação"),
  120,
  IF($M966 = 16 + N("Vendas"),
    110,
    IF($M966 = 15 + N("Jurídico"),
      100,
      IF(OR($M966 = 8, $M966 = 9, $M966 = 11) + N("Recursos humanos ou comercial ou comunicação e marketing"),
        80,
        0
      )
    )
  )
)
+
N("Adicionando pegadinha")
+
IF(AND($M966 = 16, $L966 = 9, $N966 = 11) + N("Se for de vendas, com mestrado, analista sênior"),
  IF($J966 = 5,
    100,
    0
  )
  +
  IF($H966 = "M",
    200,
    0
  ),
  0
)</f>
        <v>23080</v>
      </c>
    </row>
    <row r="967" spans="1:22" x14ac:dyDescent="0.2">
      <c r="A967" s="7" cm="1">
        <f t="array" aca="1" ref="A967" ca="1">INDEX(Companies!$A:$A,RANDBETWEEN(2,COUNTA(Companies!$A:$A)),1)</f>
        <v>2</v>
      </c>
      <c r="B967" s="5">
        <f t="shared" si="150"/>
        <v>966</v>
      </c>
      <c r="C967" s="6">
        <f t="shared" ca="1" si="151"/>
        <v>1</v>
      </c>
      <c r="D967" s="7">
        <f ca="1">IF($B967 = 1 + N("Presidente"),
    127,
    IF($B967 = 2 + N("Vice-Presidente"),
        72,
        IF($B967 = 3 + N("Secretária bilíngue"),
            13,
            RANDBETWEEN(5,COUNT(Name!$A:$A) + 1)
        )
    )
)</f>
        <v>363</v>
      </c>
      <c r="E967" s="7" t="str">
        <f ca="1" xml:space="preserve">
VLOOKUP(
  $D967,
  Name!$A:$B,
  2,
  FALSE
)
&amp; " " &amp;
IF($B967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Pedrosa Aragão</v>
      </c>
      <c r="F967" s="7">
        <v>2</v>
      </c>
      <c r="G967" s="7" t="str" cm="1">
        <f t="array" aca="1" ref="G967" ca="1">VLOOKUP(INDEX(States!$B:$B,RANDBETWEEN(2,COUNTA(States!$A:$A)),1),States!$B:$C,2,FALSE)</f>
        <v>Madeira</v>
      </c>
      <c r="H967" s="7" t="str">
        <f ca="1">VLOOKUP($D967,Name!$A:$C,3,FALSE)</f>
        <v>M</v>
      </c>
      <c r="I967" s="7" cm="1">
        <f t="array" aca="1" ref="I967" ca="1">INDEX('Marital status'!$A:$A,RANDBETWEEN(2,COUNTA('Marital status'!$A:$A)),1)</f>
        <v>5</v>
      </c>
      <c r="J967" s="7">
        <f t="shared" ca="1" si="152"/>
        <v>2</v>
      </c>
      <c r="K967" s="8">
        <f t="shared" ca="1" si="153"/>
        <v>35221</v>
      </c>
      <c r="L967" s="6">
        <f t="shared" ca="1" si="154"/>
        <v>5</v>
      </c>
      <c r="M967" s="7">
        <f ca="1" xml:space="preserve">
  IF(OR($N967 = 2, $N967 = 3, $N967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67" s="6">
        <f t="shared" ca="1" si="155"/>
        <v>8</v>
      </c>
      <c r="O967" s="7" t="str">
        <f ca="1">VLOOKUP($N967,Roles!$A:$B,2,FALSE)</f>
        <v>Analyst</v>
      </c>
      <c r="P967" s="6">
        <f t="shared" ca="1" si="156"/>
        <v>4</v>
      </c>
      <c r="Q967" s="8">
        <f ca="1" xml:space="preserve">
IF(
  OR(
    $N967=5,$N967=6,$N967=7,$N967=8,$N967=14
  ),
  36161,
  IF(
     (
      (TODAY() - $K967) / 365
     ) &lt; 19,
      TODAY(),
      RANDBETWEEN(36161,TODAY())
  )
)</f>
        <v>36161</v>
      </c>
      <c r="R967" s="6">
        <f ca="1">RANDBETWEEN(2,COUNTA('Recruitment source'!$A:$A))</f>
        <v>4</v>
      </c>
      <c r="S967" s="8" t="e">
        <f t="shared" ca="1" si="157"/>
        <v>#N/A</v>
      </c>
      <c r="T967" s="6" t="e">
        <f t="shared" ca="1" si="158"/>
        <v>#N/A</v>
      </c>
      <c r="U967" s="6">
        <f t="shared" ca="1" si="159"/>
        <v>5</v>
      </c>
      <c r="V967" s="1">
        <f ca="1" xml:space="preserve">
IF($N967 = 5 + N("Presidente"),
    27000,
    IF($N967 = 6 + N("Vice-presidente"),
        23000,
        IF(OR($N967 = 8, $N967= 13, $N967 = 12) + N("Secretária bilíngue ou coordenador ou especialista"),
            8000,
            IF($N967 = 7 + N("Diretor"),
                15000,
                IF($N967 = 14 + N("Gerente"),
                    12000,
                    IF($N967 = 9 + N("Estagiário"),
                        705,
                        IF($N967 = 10 + N("Trainee"),
                            805,
                            IF($N967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IF($L967 = 7,
  500,
  IF($L967 = 8,
    1000,
    IF($L967 = 9,
      1500,
      IF($L967 = 10,
        2000,
        0
      )
    )
  )
)
+
N("Adicional no salário por área")
+
IF($M967 = 14 + N("Tecnologia da Informação"),
  120,
  IF($M967 = 16 + N("Vendas"),
    110,
    IF($M967 = 15 + N("Jurídico"),
      100,
      IF(OR($M967 = 8, $M967 = 9, $M967 = 11) + N("Recursos humanos ou comercial ou comunicação e marketing"),
        80,
        0
      )
    )
  )
)
+
N("Adicionando pegadinha")
+
IF(AND($M967 = 16, $L967 = 9, $N967 = 11) + N("Se for de vendas, com mestrado, analista sênior"),
  IF($J967 = 5,
    100,
    0
  )
  +
  IF($H967 = "M",
    200,
    0
  ),
  0
)</f>
        <v>8080</v>
      </c>
    </row>
    <row r="968" spans="1:22" x14ac:dyDescent="0.2">
      <c r="A968" s="7" cm="1">
        <f t="array" aca="1" ref="A968" ca="1">INDEX(Companies!$A:$A,RANDBETWEEN(2,COUNTA(Companies!$A:$A)),1)</f>
        <v>2</v>
      </c>
      <c r="B968" s="5">
        <f t="shared" si="150"/>
        <v>967</v>
      </c>
      <c r="C968" s="6">
        <f t="shared" ca="1" si="151"/>
        <v>1</v>
      </c>
      <c r="D968" s="7">
        <f ca="1">IF($B968 = 1 + N("Presidente"),
    127,
    IF($B968 = 2 + N("Vice-Presidente"),
        72,
        IF($B968 = 3 + N("Secretária bilíngue"),
            13,
            RANDBETWEEN(5,COUNT(Name!$A:$A) + 1)
        )
    )
)</f>
        <v>40</v>
      </c>
      <c r="E968" s="7" t="str">
        <f ca="1" xml:space="preserve">
VLOOKUP(
  $D968,
  Name!$A:$B,
  2,
  FALSE
)
&amp; " " &amp;
IF($B968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André Martinelli Sá</v>
      </c>
      <c r="F968" s="7">
        <v>2</v>
      </c>
      <c r="G968" s="7" t="str" cm="1">
        <f t="array" aca="1" ref="G968" ca="1">VLOOKUP(INDEX(States!$B:$B,RANDBETWEEN(2,COUNTA(States!$A:$A)),1),States!$B:$C,2,FALSE)</f>
        <v>Coimbra</v>
      </c>
      <c r="H968" s="7" t="str">
        <f ca="1">VLOOKUP($D968,Name!$A:$C,3,FALSE)</f>
        <v>M</v>
      </c>
      <c r="I968" s="7" cm="1">
        <f t="array" aca="1" ref="I968" ca="1">INDEX('Marital status'!$A:$A,RANDBETWEEN(2,COUNTA('Marital status'!$A:$A)),1)</f>
        <v>2</v>
      </c>
      <c r="J968" s="7">
        <f t="shared" ca="1" si="152"/>
        <v>4</v>
      </c>
      <c r="K968" s="8">
        <f t="shared" ca="1" si="153"/>
        <v>27313</v>
      </c>
      <c r="L968" s="6">
        <f t="shared" ca="1" si="154"/>
        <v>4</v>
      </c>
      <c r="M968" s="7">
        <f ca="1" xml:space="preserve">
  IF(OR($N968 = 2, $N968 = 3, $N968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968" s="6">
        <f t="shared" ca="1" si="155"/>
        <v>6</v>
      </c>
      <c r="O968" s="7" t="str">
        <f ca="1">VLOOKUP($N968,Roles!$A:$B,2,FALSE)</f>
        <v>Intern</v>
      </c>
      <c r="P968" s="6" t="e">
        <f t="shared" ca="1" si="156"/>
        <v>#N/A</v>
      </c>
      <c r="Q968" s="8">
        <f ca="1" xml:space="preserve">
IF(
  OR(
    $N968=5,$N968=6,$N968=7,$N968=8,$N968=14
  ),
  36161,
  IF(
     (
      (TODAY() - $K968) / 365
     ) &lt; 19,
      TODAY(),
      RANDBETWEEN(36161,TODAY())
  )
)</f>
        <v>36161</v>
      </c>
      <c r="R968" s="6">
        <f ca="1">RANDBETWEEN(2,COUNTA('Recruitment source'!$A:$A))</f>
        <v>8</v>
      </c>
      <c r="S968" s="8" t="e">
        <f t="shared" ca="1" si="157"/>
        <v>#N/A</v>
      </c>
      <c r="T968" s="6" t="e">
        <f t="shared" ca="1" si="158"/>
        <v>#N/A</v>
      </c>
      <c r="U968" s="6">
        <f t="shared" ca="1" si="159"/>
        <v>4</v>
      </c>
      <c r="V968" s="1">
        <f ca="1" xml:space="preserve">
IF($N968 = 5 + N("Presidente"),
    27000,
    IF($N968 = 6 + N("Vice-presidente"),
        23000,
        IF(OR($N968 = 8, $N968= 13, $N968 = 12) + N("Secretária bilíngue ou coordenador ou especialista"),
            8000,
            IF($N968 = 7 + N("Diretor"),
                15000,
                IF($N968 = 14 + N("Gerente"),
                    12000,
                    IF($N968 = 9 + N("Estagiário"),
                        705,
                        IF($N968 = 10 + N("Trainee"),
                            805,
                            IF($N968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IF($L968 = 7,
  500,
  IF($L968 = 8,
    1000,
    IF($L968 = 9,
      1500,
      IF($L968 = 10,
        2000,
        0
      )
    )
  )
)
+
N("Adicional no salário por área")
+
IF($M968 = 14 + N("Tecnologia da Informação"),
  120,
  IF($M968 = 16 + N("Vendas"),
    110,
    IF($M968 = 15 + N("Jurídico"),
      100,
      IF(OR($M968 = 8, $M968 = 9, $M968 = 11) + N("Recursos humanos ou comercial ou comunicação e marketing"),
        80,
        0
      )
    )
  )
)
+
N("Adicionando pegadinha")
+
IF(AND($M968 = 16, $L968 = 9, $N968 = 11) + N("Se for de vendas, com mestrado, analista sênior"),
  IF($J968 = 5,
    100,
    0
  )
  +
  IF($H968 = "M",
    200,
    0
  ),
  0
)</f>
        <v>23080</v>
      </c>
    </row>
    <row r="969" spans="1:22" x14ac:dyDescent="0.2">
      <c r="A969" s="7" cm="1">
        <f t="array" aca="1" ref="A969" ca="1">INDEX(Companies!$A:$A,RANDBETWEEN(2,COUNTA(Companies!$A:$A)),1)</f>
        <v>2</v>
      </c>
      <c r="B969" s="5">
        <f t="shared" si="150"/>
        <v>968</v>
      </c>
      <c r="C969" s="6">
        <f t="shared" ca="1" si="151"/>
        <v>1</v>
      </c>
      <c r="D969" s="7">
        <f ca="1">IF($B969 = 1 + N("Presidente"),
    127,
    IF($B969 = 2 + N("Vice-Presidente"),
        72,
        IF($B969 = 3 + N("Secretária bilíngue"),
            13,
            RANDBETWEEN(5,COUNT(Name!$A:$A) + 1)
        )
    )
)</f>
        <v>103</v>
      </c>
      <c r="E969" s="7" t="str">
        <f ca="1" xml:space="preserve">
VLOOKUP(
  $D969,
  Name!$A:$B,
  2,
  FALSE
)
&amp; " " &amp;
IF($B969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Negrão Miranda</v>
      </c>
      <c r="F969" s="7">
        <v>2</v>
      </c>
      <c r="G969" s="7" t="str" cm="1">
        <f t="array" aca="1" ref="G969" ca="1">VLOOKUP(INDEX(States!$B:$B,RANDBETWEEN(2,COUNTA(States!$A:$A)),1),States!$B:$C,2,FALSE)</f>
        <v>Guarda</v>
      </c>
      <c r="H969" s="7" t="str">
        <f ca="1">VLOOKUP($D969,Name!$A:$C,3,FALSE)</f>
        <v>M</v>
      </c>
      <c r="I969" s="7" cm="1">
        <f t="array" aca="1" ref="I969" ca="1">INDEX('Marital status'!$A:$A,RANDBETWEEN(2,COUNTA('Marital status'!$A:$A)),1)</f>
        <v>5</v>
      </c>
      <c r="J969" s="7">
        <f t="shared" ca="1" si="152"/>
        <v>5</v>
      </c>
      <c r="K969" s="8">
        <f t="shared" ca="1" si="153"/>
        <v>34100</v>
      </c>
      <c r="L969" s="6">
        <f t="shared" ca="1" si="154"/>
        <v>4</v>
      </c>
      <c r="M969" s="7">
        <f ca="1" xml:space="preserve">
  IF(OR($N969 = 2, $N969 = 3, $N969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69" s="6">
        <f t="shared" ca="1" si="155"/>
        <v>8</v>
      </c>
      <c r="O969" s="7" t="str">
        <f ca="1">VLOOKUP($N969,Roles!$A:$B,2,FALSE)</f>
        <v>Analyst</v>
      </c>
      <c r="P969" s="6">
        <f t="shared" ca="1" si="156"/>
        <v>3</v>
      </c>
      <c r="Q969" s="8">
        <f ca="1" xml:space="preserve">
IF(
  OR(
    $N969=5,$N969=6,$N969=7,$N969=8,$N969=14
  ),
  36161,
  IF(
     (
      (TODAY() - $K969) / 365
     ) &lt; 19,
      TODAY(),
      RANDBETWEEN(36161,TODAY())
  )
)</f>
        <v>36161</v>
      </c>
      <c r="R969" s="6">
        <f ca="1">RANDBETWEEN(2,COUNTA('Recruitment source'!$A:$A))</f>
        <v>2</v>
      </c>
      <c r="S969" s="8" t="e">
        <f t="shared" ca="1" si="157"/>
        <v>#N/A</v>
      </c>
      <c r="T969" s="6" t="e">
        <f t="shared" ca="1" si="158"/>
        <v>#N/A</v>
      </c>
      <c r="U969" s="6">
        <f t="shared" ca="1" si="159"/>
        <v>5</v>
      </c>
      <c r="V969" s="1">
        <f ca="1" xml:space="preserve">
IF($N969 = 5 + N("Presidente"),
    27000,
    IF($N969 = 6 + N("Vice-presidente"),
        23000,
        IF(OR($N969 = 8, $N969= 13, $N969 = 12) + N("Secretária bilíngue ou coordenador ou especialista"),
            8000,
            IF($N969 = 7 + N("Diretor"),
                15000,
                IF($N969 = 14 + N("Gerente"),
                    12000,
                    IF($N969 = 9 + N("Estagiário"),
                        705,
                        IF($N969 = 10 + N("Trainee"),
                            805,
                            IF($N969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IF($L969 = 7,
  500,
  IF($L969 = 8,
    1000,
    IF($L969 = 9,
      1500,
      IF($L969 = 10,
        2000,
        0
      )
    )
  )
)
+
N("Adicional no salário por área")
+
IF($M969 = 14 + N("Tecnologia da Informação"),
  120,
  IF($M969 = 16 + N("Vendas"),
    110,
    IF($M969 = 15 + N("Jurídico"),
      100,
      IF(OR($M969 = 8, $M969 = 9, $M969 = 11) + N("Recursos humanos ou comercial ou comunicação e marketing"),
        80,
        0
      )
    )
  )
)
+
N("Adicionando pegadinha")
+
IF(AND($M969 = 16, $L969 = 9, $N969 = 11) + N("Se for de vendas, com mestrado, analista sênior"),
  IF($J969 = 5,
    100,
    0
  )
  +
  IF($H969 = "M",
    200,
    0
  ),
  0
)</f>
        <v>8000</v>
      </c>
    </row>
    <row r="970" spans="1:22" x14ac:dyDescent="0.2">
      <c r="A970" s="7" cm="1">
        <f t="array" aca="1" ref="A970" ca="1">INDEX(Companies!$A:$A,RANDBETWEEN(2,COUNTA(Companies!$A:$A)),1)</f>
        <v>2</v>
      </c>
      <c r="B970" s="5">
        <f t="shared" si="150"/>
        <v>969</v>
      </c>
      <c r="C970" s="6">
        <f t="shared" ca="1" si="151"/>
        <v>1</v>
      </c>
      <c r="D970" s="7">
        <f ca="1">IF($B970 = 1 + N("Presidente"),
    127,
    IF($B970 = 2 + N("Vice-Presidente"),
        72,
        IF($B970 = 3 + N("Secretária bilíngue"),
            13,
            RANDBETWEEN(5,COUNT(Name!$A:$A) + 1)
        )
    )
)</f>
        <v>322</v>
      </c>
      <c r="E970" s="7" t="str">
        <f ca="1" xml:space="preserve">
VLOOKUP(
  $D970,
  Name!$A:$B,
  2,
  FALSE
)
&amp; " " &amp;
IF($B970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Chaves Battaglia</v>
      </c>
      <c r="F970" s="7">
        <v>2</v>
      </c>
      <c r="G970" s="7" t="str" cm="1">
        <f t="array" aca="1" ref="G970" ca="1">VLOOKUP(INDEX(States!$B:$B,RANDBETWEEN(2,COUNTA(States!$A:$A)),1),States!$B:$C,2,FALSE)</f>
        <v>Viseu</v>
      </c>
      <c r="H970" s="7" t="str">
        <f ca="1">VLOOKUP($D970,Name!$A:$C,3,FALSE)</f>
        <v>M</v>
      </c>
      <c r="I970" s="7" cm="1">
        <f t="array" aca="1" ref="I970" ca="1">INDEX('Marital status'!$A:$A,RANDBETWEEN(2,COUNTA('Marital status'!$A:$A)),1)</f>
        <v>3</v>
      </c>
      <c r="J970" s="7">
        <f t="shared" ca="1" si="152"/>
        <v>2</v>
      </c>
      <c r="K970" s="8">
        <f t="shared" ca="1" si="153"/>
        <v>19256</v>
      </c>
      <c r="L970" s="6">
        <f t="shared" ca="1" si="154"/>
        <v>4</v>
      </c>
      <c r="M970" s="7">
        <f ca="1" xml:space="preserve">
  IF(OR($N970 = 2, $N970 = 3, $N970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970" s="6">
        <f t="shared" ca="1" si="155"/>
        <v>6</v>
      </c>
      <c r="O970" s="7" t="str">
        <f ca="1">VLOOKUP($N970,Roles!$A:$B,2,FALSE)</f>
        <v>Intern</v>
      </c>
      <c r="P970" s="6" t="e">
        <f t="shared" ca="1" si="156"/>
        <v>#N/A</v>
      </c>
      <c r="Q970" s="8">
        <f ca="1" xml:space="preserve">
IF(
  OR(
    $N970=5,$N970=6,$N970=7,$N970=8,$N970=14
  ),
  36161,
  IF(
     (
      (TODAY() - $K970) / 365
     ) &lt; 19,
      TODAY(),
      RANDBETWEEN(36161,TODAY())
  )
)</f>
        <v>36161</v>
      </c>
      <c r="R970" s="6">
        <f ca="1">RANDBETWEEN(2,COUNTA('Recruitment source'!$A:$A))</f>
        <v>2</v>
      </c>
      <c r="S970" s="8" t="e">
        <f t="shared" ca="1" si="157"/>
        <v>#N/A</v>
      </c>
      <c r="T970" s="6" t="e">
        <f t="shared" ca="1" si="158"/>
        <v>#N/A</v>
      </c>
      <c r="U970" s="6">
        <f t="shared" ca="1" si="159"/>
        <v>2</v>
      </c>
      <c r="V970" s="1">
        <f ca="1" xml:space="preserve">
IF($N970 = 5 + N("Presidente"),
    27000,
    IF($N970 = 6 + N("Vice-presidente"),
        23000,
        IF(OR($N970 = 8, $N970= 13, $N970 = 12) + N("Secretária bilíngue ou coordenador ou especialista"),
            8000,
            IF($N970 = 7 + N("Diretor"),
                15000,
                IF($N970 = 14 + N("Gerente"),
                    12000,
                    IF($N970 = 9 + N("Estagiário"),
                        705,
                        IF($N970 = 10 + N("Trainee"),
                            805,
                            IF($N970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IF($L970 = 7,
  500,
  IF($L970 = 8,
    1000,
    IF($L970 = 9,
      1500,
      IF($L970 = 10,
        2000,
        0
      )
    )
  )
)
+
N("Adicional no salário por área")
+
IF($M970 = 14 + N("Tecnologia da Informação"),
  120,
  IF($M970 = 16 + N("Vendas"),
    110,
    IF($M970 = 15 + N("Jurídico"),
      100,
      IF(OR($M970 = 8, $M970 = 9, $M970 = 11) + N("Recursos humanos ou comercial ou comunicação e marketing"),
        80,
        0
      )
    )
  )
)
+
N("Adicionando pegadinha")
+
IF(AND($M970 = 16, $L970 = 9, $N970 = 11) + N("Se for de vendas, com mestrado, analista sênior"),
  IF($J970 = 5,
    100,
    0
  )
  +
  IF($H970 = "M",
    200,
    0
  ),
  0
)</f>
        <v>23000</v>
      </c>
    </row>
    <row r="971" spans="1:22" x14ac:dyDescent="0.2">
      <c r="A971" s="7" cm="1">
        <f t="array" aca="1" ref="A971" ca="1">INDEX(Companies!$A:$A,RANDBETWEEN(2,COUNTA(Companies!$A:$A)),1)</f>
        <v>2</v>
      </c>
      <c r="B971" s="5">
        <f t="shared" si="150"/>
        <v>970</v>
      </c>
      <c r="C971" s="6">
        <f t="shared" ca="1" si="151"/>
        <v>1</v>
      </c>
      <c r="D971" s="7">
        <f ca="1">IF($B971 = 1 + N("Presidente"),
    127,
    IF($B971 = 2 + N("Vice-Presidente"),
        72,
        IF($B971 = 3 + N("Secretária bilíngue"),
            13,
            RANDBETWEEN(5,COUNT(Name!$A:$A) + 1)
        )
    )
)</f>
        <v>227</v>
      </c>
      <c r="E971" s="7" t="str">
        <f ca="1" xml:space="preserve">
VLOOKUP(
  $D971,
  Name!$A:$B,
  2,
  FALSE
)
&amp; " " &amp;
IF($B971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Morato Salvador</v>
      </c>
      <c r="F971" s="7">
        <v>2</v>
      </c>
      <c r="G971" s="7" t="str" cm="1">
        <f t="array" aca="1" ref="G971" ca="1">VLOOKUP(INDEX(States!$B:$B,RANDBETWEEN(2,COUNTA(States!$A:$A)),1),States!$B:$C,2,FALSE)</f>
        <v>Viana do Castelo</v>
      </c>
      <c r="H971" s="7" t="str">
        <f ca="1">VLOOKUP($D971,Name!$A:$C,3,FALSE)</f>
        <v>F</v>
      </c>
      <c r="I971" s="7" cm="1">
        <f t="array" aca="1" ref="I971" ca="1">INDEX('Marital status'!$A:$A,RANDBETWEEN(2,COUNTA('Marital status'!$A:$A)),1)</f>
        <v>5</v>
      </c>
      <c r="J971" s="7">
        <f t="shared" ca="1" si="152"/>
        <v>2</v>
      </c>
      <c r="K971" s="8">
        <f t="shared" ca="1" si="153"/>
        <v>35977</v>
      </c>
      <c r="L971" s="6">
        <f t="shared" ca="1" si="154"/>
        <v>5</v>
      </c>
      <c r="M971" s="7">
        <f ca="1" xml:space="preserve">
  IF(OR($N971 = 2, $N971 = 3, $N971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971" s="6">
        <f t="shared" ca="1" si="155"/>
        <v>8</v>
      </c>
      <c r="O971" s="7" t="str">
        <f ca="1">VLOOKUP($N971,Roles!$A:$B,2,FALSE)</f>
        <v>Analyst</v>
      </c>
      <c r="P971" s="6">
        <f t="shared" ca="1" si="156"/>
        <v>2</v>
      </c>
      <c r="Q971" s="8">
        <f ca="1" xml:space="preserve">
IF(
  OR(
    $N971=5,$N971=6,$N971=7,$N971=8,$N971=14
  ),
  36161,
  IF(
     (
      (TODAY() - $K971) / 365
     ) &lt; 19,
      TODAY(),
      RANDBETWEEN(36161,TODAY())
  )
)</f>
        <v>36161</v>
      </c>
      <c r="R971" s="6">
        <f ca="1">RANDBETWEEN(2,COUNTA('Recruitment source'!$A:$A))</f>
        <v>12</v>
      </c>
      <c r="S971" s="8" t="e">
        <f t="shared" ca="1" si="157"/>
        <v>#N/A</v>
      </c>
      <c r="T971" s="6" t="e">
        <f t="shared" ca="1" si="158"/>
        <v>#N/A</v>
      </c>
      <c r="U971" s="6">
        <f t="shared" ca="1" si="159"/>
        <v>2</v>
      </c>
      <c r="V971" s="1">
        <f ca="1" xml:space="preserve">
IF($N971 = 5 + N("Presidente"),
    27000,
    IF($N971 = 6 + N("Vice-presidente"),
        23000,
        IF(OR($N971 = 8, $N971= 13, $N971 = 12) + N("Secretária bilíngue ou coordenador ou especialista"),
            8000,
            IF($N971 = 7 + N("Diretor"),
                15000,
                IF($N971 = 14 + N("Gerente"),
                    12000,
                    IF($N971 = 9 + N("Estagiário"),
                        705,
                        IF($N971 = 10 + N("Trainee"),
                            805,
                            IF($N971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IF($L971 = 7,
  500,
  IF($L971 = 8,
    1000,
    IF($L971 = 9,
      1500,
      IF($L971 = 10,
        2000,
        0
      )
    )
  )
)
+
N("Adicional no salário por área")
+
IF($M971 = 14 + N("Tecnologia da Informação"),
  120,
  IF($M971 = 16 + N("Vendas"),
    110,
    IF($M971 = 15 + N("Jurídico"),
      100,
      IF(OR($M971 = 8, $M971 = 9, $M971 = 11) + N("Recursos humanos ou comercial ou comunicação e marketing"),
        80,
        0
      )
    )
  )
)
+
N("Adicionando pegadinha")
+
IF(AND($M971 = 16, $L971 = 9, $N971 = 11) + N("Se for de vendas, com mestrado, analista sênior"),
  IF($J971 = 5,
    100,
    0
  )
  +
  IF($H971 = "M",
    200,
    0
  ),
  0
)</f>
        <v>8080</v>
      </c>
    </row>
    <row r="972" spans="1:22" x14ac:dyDescent="0.2">
      <c r="A972" s="7" cm="1">
        <f t="array" aca="1" ref="A972" ca="1">INDEX(Companies!$A:$A,RANDBETWEEN(2,COUNTA(Companies!$A:$A)),1)</f>
        <v>2</v>
      </c>
      <c r="B972" s="5">
        <f t="shared" si="150"/>
        <v>971</v>
      </c>
      <c r="C972" s="6">
        <f t="shared" ca="1" si="151"/>
        <v>1</v>
      </c>
      <c r="D972" s="7">
        <f ca="1">IF($B972 = 1 + N("Presidente"),
    127,
    IF($B972 = 2 + N("Vice-Presidente"),
        72,
        IF($B972 = 3 + N("Secretária bilíngue"),
            13,
            RANDBETWEEN(5,COUNT(Name!$A:$A) + 1)
        )
    )
)</f>
        <v>62</v>
      </c>
      <c r="E972" s="7" t="str">
        <f ca="1" xml:space="preserve">
VLOOKUP(
  $D972,
  Name!$A:$B,
  2,
  FALSE
)
&amp; " " &amp;
IF($B972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Rizzo Noronha</v>
      </c>
      <c r="F972" s="7">
        <v>2</v>
      </c>
      <c r="G972" s="7" t="str" cm="1">
        <f t="array" aca="1" ref="G972" ca="1">VLOOKUP(INDEX(States!$B:$B,RANDBETWEEN(2,COUNTA(States!$A:$A)),1),States!$B:$C,2,FALSE)</f>
        <v xml:space="preserve"> Lisboa</v>
      </c>
      <c r="H972" s="7" t="str">
        <f ca="1">VLOOKUP($D972,Name!$A:$C,3,FALSE)</f>
        <v>F</v>
      </c>
      <c r="I972" s="7" cm="1">
        <f t="array" aca="1" ref="I972" ca="1">INDEX('Marital status'!$A:$A,RANDBETWEEN(2,COUNTA('Marital status'!$A:$A)),1)</f>
        <v>6</v>
      </c>
      <c r="J972" s="7">
        <f t="shared" ca="1" si="152"/>
        <v>2</v>
      </c>
      <c r="K972" s="8">
        <f t="shared" ca="1" si="153"/>
        <v>30507</v>
      </c>
      <c r="L972" s="6">
        <f t="shared" ca="1" si="154"/>
        <v>4</v>
      </c>
      <c r="M972" s="7">
        <f ca="1" xml:space="preserve">
  IF(OR($N972 = 2, $N972 = 3, $N972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72" s="6">
        <f t="shared" ca="1" si="155"/>
        <v>6</v>
      </c>
      <c r="O972" s="7" t="str">
        <f ca="1">VLOOKUP($N972,Roles!$A:$B,2,FALSE)</f>
        <v>Intern</v>
      </c>
      <c r="P972" s="6" t="e">
        <f t="shared" ca="1" si="156"/>
        <v>#N/A</v>
      </c>
      <c r="Q972" s="8">
        <f ca="1" xml:space="preserve">
IF(
  OR(
    $N972=5,$N972=6,$N972=7,$N972=8,$N972=14
  ),
  36161,
  IF(
     (
      (TODAY() - $K972) / 365
     ) &lt; 19,
      TODAY(),
      RANDBETWEEN(36161,TODAY())
  )
)</f>
        <v>36161</v>
      </c>
      <c r="R972" s="6">
        <f ca="1">RANDBETWEEN(2,COUNTA('Recruitment source'!$A:$A))</f>
        <v>2</v>
      </c>
      <c r="S972" s="8" t="e">
        <f t="shared" ca="1" si="157"/>
        <v>#N/A</v>
      </c>
      <c r="T972" s="6" t="e">
        <f t="shared" ca="1" si="158"/>
        <v>#N/A</v>
      </c>
      <c r="U972" s="6">
        <f t="shared" ca="1" si="159"/>
        <v>4</v>
      </c>
      <c r="V972" s="1">
        <f ca="1" xml:space="preserve">
IF($N972 = 5 + N("Presidente"),
    27000,
    IF($N972 = 6 + N("Vice-presidente"),
        23000,
        IF(OR($N972 = 8, $N972= 13, $N972 = 12) + N("Secretária bilíngue ou coordenador ou especialista"),
            8000,
            IF($N972 = 7 + N("Diretor"),
                15000,
                IF($N972 = 14 + N("Gerente"),
                    12000,
                    IF($N972 = 9 + N("Estagiário"),
                        705,
                        IF($N972 = 10 + N("Trainee"),
                            805,
                            IF($N972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IF($L972 = 7,
  500,
  IF($L972 = 8,
    1000,
    IF($L972 = 9,
      1500,
      IF($L972 = 10,
        2000,
        0
      )
    )
  )
)
+
N("Adicional no salário por área")
+
IF($M972 = 14 + N("Tecnologia da Informação"),
  120,
  IF($M972 = 16 + N("Vendas"),
    110,
    IF($M972 = 15 + N("Jurídico"),
      100,
      IF(OR($M972 = 8, $M972 = 9, $M972 = 11) + N("Recursos humanos ou comercial ou comunicação e marketing"),
        80,
        0
      )
    )
  )
)
+
N("Adicionando pegadinha")
+
IF(AND($M972 = 16, $L972 = 9, $N972 = 11) + N("Se for de vendas, com mestrado, analista sênior"),
  IF($J972 = 5,
    100,
    0
  )
  +
  IF($H972 = "M",
    200,
    0
  ),
  0
)</f>
        <v>23000</v>
      </c>
    </row>
    <row r="973" spans="1:22" x14ac:dyDescent="0.2">
      <c r="A973" s="7" cm="1">
        <f t="array" aca="1" ref="A973" ca="1">INDEX(Companies!$A:$A,RANDBETWEEN(2,COUNTA(Companies!$A:$A)),1)</f>
        <v>2</v>
      </c>
      <c r="B973" s="5">
        <f t="shared" si="150"/>
        <v>972</v>
      </c>
      <c r="C973" s="6">
        <f t="shared" ca="1" si="151"/>
        <v>1</v>
      </c>
      <c r="D973" s="7">
        <f ca="1">IF($B973 = 1 + N("Presidente"),
    127,
    IF($B973 = 2 + N("Vice-Presidente"),
        72,
        IF($B973 = 3 + N("Secretária bilíngue"),
            13,
            RANDBETWEEN(5,COUNT(Name!$A:$A) + 1)
        )
    )
)</f>
        <v>254</v>
      </c>
      <c r="E973" s="7" t="str">
        <f ca="1" xml:space="preserve">
VLOOKUP(
  $D973,
  Name!$A:$B,
  2,
  FALSE
)
&amp; " " &amp;
IF($B973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 Costa Giordano</v>
      </c>
      <c r="F973" s="7">
        <v>2</v>
      </c>
      <c r="G973" s="7" t="str" cm="1">
        <f t="array" aca="1" ref="G973" ca="1">VLOOKUP(INDEX(States!$B:$B,RANDBETWEEN(2,COUNTA(States!$A:$A)),1),States!$B:$C,2,FALSE)</f>
        <v>Leiria</v>
      </c>
      <c r="H973" s="7" t="str">
        <f ca="1">VLOOKUP($D973,Name!$A:$C,3,FALSE)</f>
        <v>M</v>
      </c>
      <c r="I973" s="7" cm="1">
        <f t="array" aca="1" ref="I973" ca="1">INDEX('Marital status'!$A:$A,RANDBETWEEN(2,COUNTA('Marital status'!$A:$A)),1)</f>
        <v>2</v>
      </c>
      <c r="J973" s="7">
        <f t="shared" ca="1" si="152"/>
        <v>3</v>
      </c>
      <c r="K973" s="8">
        <f t="shared" ca="1" si="153"/>
        <v>35401</v>
      </c>
      <c r="L973" s="6">
        <f t="shared" ca="1" si="154"/>
        <v>4</v>
      </c>
      <c r="M973" s="7">
        <f ca="1" xml:space="preserve">
  IF(OR($N973 = 2, $N973 = 3, $N973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73" s="6">
        <f t="shared" ca="1" si="155"/>
        <v>8</v>
      </c>
      <c r="O973" s="7" t="str">
        <f ca="1">VLOOKUP($N973,Roles!$A:$B,2,FALSE)</f>
        <v>Analyst</v>
      </c>
      <c r="P973" s="6">
        <f t="shared" ca="1" si="156"/>
        <v>4</v>
      </c>
      <c r="Q973" s="8">
        <f ca="1" xml:space="preserve">
IF(
  OR(
    $N973=5,$N973=6,$N973=7,$N973=8,$N973=14
  ),
  36161,
  IF(
     (
      (TODAY() - $K973) / 365
     ) &lt; 19,
      TODAY(),
      RANDBETWEEN(36161,TODAY())
  )
)</f>
        <v>36161</v>
      </c>
      <c r="R973" s="6">
        <f ca="1">RANDBETWEEN(2,COUNTA('Recruitment source'!$A:$A))</f>
        <v>7</v>
      </c>
      <c r="S973" s="8" t="e">
        <f t="shared" ca="1" si="157"/>
        <v>#N/A</v>
      </c>
      <c r="T973" s="6" t="e">
        <f t="shared" ca="1" si="158"/>
        <v>#N/A</v>
      </c>
      <c r="U973" s="6">
        <f t="shared" ca="1" si="159"/>
        <v>2</v>
      </c>
      <c r="V973" s="1">
        <f ca="1" xml:space="preserve">
IF($N973 = 5 + N("Presidente"),
    27000,
    IF($N973 = 6 + N("Vice-presidente"),
        23000,
        IF(OR($N973 = 8, $N973= 13, $N973 = 12) + N("Secretária bilíngue ou coordenador ou especialista"),
            8000,
            IF($N973 = 7 + N("Diretor"),
                15000,
                IF($N973 = 14 + N("Gerente"),
                    12000,
                    IF($N973 = 9 + N("Estagiário"),
                        705,
                        IF($N973 = 10 + N("Trainee"),
                            805,
                            IF($N973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IF($L973 = 7,
  500,
  IF($L973 = 8,
    1000,
    IF($L973 = 9,
      1500,
      IF($L973 = 10,
        2000,
        0
      )
    )
  )
)
+
N("Adicional no salário por área")
+
IF($M973 = 14 + N("Tecnologia da Informação"),
  120,
  IF($M973 = 16 + N("Vendas"),
    110,
    IF($M973 = 15 + N("Jurídico"),
      100,
      IF(OR($M973 = 8, $M973 = 9, $M973 = 11) + N("Recursos humanos ou comercial ou comunicação e marketing"),
        80,
        0
      )
    )
  )
)
+
N("Adicionando pegadinha")
+
IF(AND($M973 = 16, $L973 = 9, $N973 = 11) + N("Se for de vendas, com mestrado, analista sênior"),
  IF($J973 = 5,
    100,
    0
  )
  +
  IF($H973 = "M",
    200,
    0
  ),
  0
)</f>
        <v>8000</v>
      </c>
    </row>
    <row r="974" spans="1:22" x14ac:dyDescent="0.2">
      <c r="A974" s="7" cm="1">
        <f t="array" aca="1" ref="A974" ca="1">INDEX(Companies!$A:$A,RANDBETWEEN(2,COUNTA(Companies!$A:$A)),1)</f>
        <v>2</v>
      </c>
      <c r="B974" s="5">
        <f t="shared" si="150"/>
        <v>973</v>
      </c>
      <c r="C974" s="6">
        <f t="shared" ca="1" si="151"/>
        <v>1</v>
      </c>
      <c r="D974" s="7">
        <f ca="1">IF($B974 = 1 + N("Presidente"),
    127,
    IF($B974 = 2 + N("Vice-Presidente"),
        72,
        IF($B974 = 3 + N("Secretária bilíngue"),
            13,
            RANDBETWEEN(5,COUNT(Name!$A:$A) + 1)
        )
    )
)</f>
        <v>331</v>
      </c>
      <c r="E974" s="7" t="str">
        <f ca="1" xml:space="preserve">
VLOOKUP(
  $D974,
  Name!$A:$B,
  2,
  FALSE
)
&amp; " " &amp;
IF($B974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Martini Ramos</v>
      </c>
      <c r="F974" s="7">
        <v>2</v>
      </c>
      <c r="G974" s="7" t="str" cm="1">
        <f t="array" aca="1" ref="G974" ca="1">VLOOKUP(INDEX(States!$B:$B,RANDBETWEEN(2,COUNTA(States!$A:$A)),1),States!$B:$C,2,FALSE)</f>
        <v>Viana do Castelo</v>
      </c>
      <c r="H974" s="7" t="str">
        <f ca="1">VLOOKUP($D974,Name!$A:$C,3,FALSE)</f>
        <v>M</v>
      </c>
      <c r="I974" s="7" cm="1">
        <f t="array" aca="1" ref="I974" ca="1">INDEX('Marital status'!$A:$A,RANDBETWEEN(2,COUNTA('Marital status'!$A:$A)),1)</f>
        <v>2</v>
      </c>
      <c r="J974" s="7">
        <f t="shared" ca="1" si="152"/>
        <v>2</v>
      </c>
      <c r="K974" s="8">
        <f t="shared" ca="1" si="153"/>
        <v>33833</v>
      </c>
      <c r="L974" s="6">
        <f t="shared" ca="1" si="154"/>
        <v>4</v>
      </c>
      <c r="M974" s="7">
        <f ca="1" xml:space="preserve">
  IF(OR($N974 = 2, $N974 = 3, $N974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74" s="6">
        <f t="shared" ca="1" si="155"/>
        <v>7</v>
      </c>
      <c r="O974" s="7" t="str">
        <f ca="1">VLOOKUP($N974,Roles!$A:$B,2,FALSE)</f>
        <v>Trainee</v>
      </c>
      <c r="P974" s="6" t="e">
        <f t="shared" ca="1" si="156"/>
        <v>#N/A</v>
      </c>
      <c r="Q974" s="8">
        <f ca="1" xml:space="preserve">
IF(
  OR(
    $N974=5,$N974=6,$N974=7,$N974=8,$N974=14
  ),
  36161,
  IF(
     (
      (TODAY() - $K974) / 365
     ) &lt; 19,
      TODAY(),
      RANDBETWEEN(36161,TODAY())
  )
)</f>
        <v>36161</v>
      </c>
      <c r="R974" s="6">
        <f ca="1">RANDBETWEEN(2,COUNTA('Recruitment source'!$A:$A))</f>
        <v>9</v>
      </c>
      <c r="S974" s="8" t="e">
        <f t="shared" ca="1" si="157"/>
        <v>#N/A</v>
      </c>
      <c r="T974" s="6" t="e">
        <f t="shared" ca="1" si="158"/>
        <v>#N/A</v>
      </c>
      <c r="U974" s="6">
        <f t="shared" ca="1" si="159"/>
        <v>2</v>
      </c>
      <c r="V974" s="1">
        <f ca="1" xml:space="preserve">
IF($N974 = 5 + N("Presidente"),
    27000,
    IF($N974 = 6 + N("Vice-presidente"),
        23000,
        IF(OR($N974 = 8, $N974= 13, $N974 = 12) + N("Secretária bilíngue ou coordenador ou especialista"),
            8000,
            IF($N974 = 7 + N("Diretor"),
                15000,
                IF($N974 = 14 + N("Gerente"),
                    12000,
                    IF($N974 = 9 + N("Estagiário"),
                        705,
                        IF($N974 = 10 + N("Trainee"),
                            805,
                            IF($N974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IF($L974 = 7,
  500,
  IF($L974 = 8,
    1000,
    IF($L974 = 9,
      1500,
      IF($L974 = 10,
        2000,
        0
      )
    )
  )
)
+
N("Adicional no salário por área")
+
IF($M974 = 14 + N("Tecnologia da Informação"),
  120,
  IF($M974 = 16 + N("Vendas"),
    110,
    IF($M974 = 15 + N("Jurídico"),
      100,
      IF(OR($M974 = 8, $M974 = 9, $M974 = 11) + N("Recursos humanos ou comercial ou comunicação e marketing"),
        80,
        0
      )
    )
  )
)
+
N("Adicionando pegadinha")
+
IF(AND($M974 = 16, $L974 = 9, $N974 = 11) + N("Se for de vendas, com mestrado, analista sênior"),
  IF($J974 = 5,
    100,
    0
  )
  +
  IF($H974 = "M",
    200,
    0
  ),
  0
)</f>
        <v>15000</v>
      </c>
    </row>
    <row r="975" spans="1:22" x14ac:dyDescent="0.2">
      <c r="A975" s="7" cm="1">
        <f t="array" aca="1" ref="A975" ca="1">INDEX(Companies!$A:$A,RANDBETWEEN(2,COUNTA(Companies!$A:$A)),1)</f>
        <v>2</v>
      </c>
      <c r="B975" s="5">
        <f t="shared" si="150"/>
        <v>974</v>
      </c>
      <c r="C975" s="6">
        <f t="shared" ca="1" si="151"/>
        <v>1</v>
      </c>
      <c r="D975" s="7">
        <f ca="1">IF($B975 = 1 + N("Presidente"),
    127,
    IF($B975 = 2 + N("Vice-Presidente"),
        72,
        IF($B975 = 3 + N("Secretária bilíngue"),
            13,
            RANDBETWEEN(5,COUNT(Name!$A:$A) + 1)
        )
    )
)</f>
        <v>159</v>
      </c>
      <c r="E975" s="7" t="str">
        <f ca="1" xml:space="preserve">
VLOOKUP(
  $D975,
  Name!$A:$B,
  2,
  FALSE
)
&amp; " " &amp;
IF($B975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Ramos Santana</v>
      </c>
      <c r="F975" s="7">
        <v>2</v>
      </c>
      <c r="G975" s="7" t="str" cm="1">
        <f t="array" aca="1" ref="G975" ca="1">VLOOKUP(INDEX(States!$B:$B,RANDBETWEEN(2,COUNTA(States!$A:$A)),1),States!$B:$C,2,FALSE)</f>
        <v>Coimbra</v>
      </c>
      <c r="H975" s="7" t="str">
        <f ca="1">VLOOKUP($D975,Name!$A:$C,3,FALSE)</f>
        <v>M</v>
      </c>
      <c r="I975" s="7" cm="1">
        <f t="array" aca="1" ref="I975" ca="1">INDEX('Marital status'!$A:$A,RANDBETWEEN(2,COUNTA('Marital status'!$A:$A)),1)</f>
        <v>2</v>
      </c>
      <c r="J975" s="7">
        <f t="shared" ca="1" si="152"/>
        <v>2</v>
      </c>
      <c r="K975" s="8">
        <f t="shared" ca="1" si="153"/>
        <v>34566</v>
      </c>
      <c r="L975" s="6">
        <f t="shared" ca="1" si="154"/>
        <v>5</v>
      </c>
      <c r="M975" s="7">
        <f ca="1" xml:space="preserve">
  IF(OR($N975 = 2, $N975 = 3, $N975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975" s="6">
        <f t="shared" ca="1" si="155"/>
        <v>8</v>
      </c>
      <c r="O975" s="7" t="str">
        <f ca="1">VLOOKUP($N975,Roles!$A:$B,2,FALSE)</f>
        <v>Analyst</v>
      </c>
      <c r="P975" s="6">
        <f t="shared" ca="1" si="156"/>
        <v>3</v>
      </c>
      <c r="Q975" s="8">
        <f ca="1" xml:space="preserve">
IF(
  OR(
    $N975=5,$N975=6,$N975=7,$N975=8,$N975=14
  ),
  36161,
  IF(
     (
      (TODAY() - $K975) / 365
     ) &lt; 19,
      TODAY(),
      RANDBETWEEN(36161,TODAY())
  )
)</f>
        <v>36161</v>
      </c>
      <c r="R975" s="6">
        <f ca="1">RANDBETWEEN(2,COUNTA('Recruitment source'!$A:$A))</f>
        <v>4</v>
      </c>
      <c r="S975" s="8" t="e">
        <f t="shared" ca="1" si="157"/>
        <v>#N/A</v>
      </c>
      <c r="T975" s="6" t="e">
        <f t="shared" ca="1" si="158"/>
        <v>#N/A</v>
      </c>
      <c r="U975" s="6">
        <f t="shared" ca="1" si="159"/>
        <v>3</v>
      </c>
      <c r="V975" s="1">
        <f ca="1" xml:space="preserve">
IF($N975 = 5 + N("Presidente"),
    27000,
    IF($N975 = 6 + N("Vice-presidente"),
        23000,
        IF(OR($N975 = 8, $N975= 13, $N975 = 12) + N("Secretária bilíngue ou coordenador ou especialista"),
            8000,
            IF($N975 = 7 + N("Diretor"),
                15000,
                IF($N975 = 14 + N("Gerente"),
                    12000,
                    IF($N975 = 9 + N("Estagiário"),
                        705,
                        IF($N975 = 10 + N("Trainee"),
                            805,
                            IF($N975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IF($L975 = 7,
  500,
  IF($L975 = 8,
    1000,
    IF($L975 = 9,
      1500,
      IF($L975 = 10,
        2000,
        0
      )
    )
  )
)
+
N("Adicional no salário por área")
+
IF($M975 = 14 + N("Tecnologia da Informação"),
  120,
  IF($M975 = 16 + N("Vendas"),
    110,
    IF($M975 = 15 + N("Jurídico"),
      100,
      IF(OR($M975 = 8, $M975 = 9, $M975 = 11) + N("Recursos humanos ou comercial ou comunicação e marketing"),
        80,
        0
      )
    )
  )
)
+
N("Adicionando pegadinha")
+
IF(AND($M975 = 16, $L975 = 9, $N975 = 11) + N("Se for de vendas, com mestrado, analista sênior"),
  IF($J975 = 5,
    100,
    0
  )
  +
  IF($H975 = "M",
    200,
    0
  ),
  0
)</f>
        <v>8000</v>
      </c>
    </row>
    <row r="976" spans="1:22" x14ac:dyDescent="0.2">
      <c r="A976" s="7" cm="1">
        <f t="array" aca="1" ref="A976" ca="1">INDEX(Companies!$A:$A,RANDBETWEEN(2,COUNTA(Companies!$A:$A)),1)</f>
        <v>2</v>
      </c>
      <c r="B976" s="5">
        <f t="shared" si="150"/>
        <v>975</v>
      </c>
      <c r="C976" s="6">
        <f t="shared" ca="1" si="151"/>
        <v>1</v>
      </c>
      <c r="D976" s="7">
        <f ca="1">IF($B976 = 1 + N("Presidente"),
    127,
    IF($B976 = 2 + N("Vice-Presidente"),
        72,
        IF($B976 = 3 + N("Secretária bilíngue"),
            13,
            RANDBETWEEN(5,COUNT(Name!$A:$A) + 1)
        )
    )
)</f>
        <v>198</v>
      </c>
      <c r="E976" s="7" t="str">
        <f ca="1" xml:space="preserve">
VLOOKUP(
  $D976,
  Name!$A:$B,
  2,
  FALSE
)
&amp; " " &amp;
IF($B976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Almeida Ricci</v>
      </c>
      <c r="F976" s="7">
        <v>2</v>
      </c>
      <c r="G976" s="7" t="str" cm="1">
        <f t="array" aca="1" ref="G976" ca="1">VLOOKUP(INDEX(States!$B:$B,RANDBETWEEN(2,COUNTA(States!$A:$A)),1),States!$B:$C,2,FALSE)</f>
        <v>Castelo Branco</v>
      </c>
      <c r="H976" s="7" t="str">
        <f ca="1">VLOOKUP($D976,Name!$A:$C,3,FALSE)</f>
        <v>M</v>
      </c>
      <c r="I976" s="7" cm="1">
        <f t="array" aca="1" ref="I976" ca="1">INDEX('Marital status'!$A:$A,RANDBETWEEN(2,COUNTA('Marital status'!$A:$A)),1)</f>
        <v>2</v>
      </c>
      <c r="J976" s="7">
        <f t="shared" ca="1" si="152"/>
        <v>2</v>
      </c>
      <c r="K976" s="8">
        <f t="shared" ca="1" si="153"/>
        <v>24352</v>
      </c>
      <c r="L976" s="6">
        <f t="shared" ca="1" si="154"/>
        <v>4</v>
      </c>
      <c r="M976" s="7">
        <f ca="1" xml:space="preserve">
  IF(OR($N976 = 2, $N976 = 3, $N976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976" s="6">
        <f t="shared" ca="1" si="155"/>
        <v>6</v>
      </c>
      <c r="O976" s="7" t="str">
        <f ca="1">VLOOKUP($N976,Roles!$A:$B,2,FALSE)</f>
        <v>Intern</v>
      </c>
      <c r="P976" s="6" t="e">
        <f t="shared" ca="1" si="156"/>
        <v>#N/A</v>
      </c>
      <c r="Q976" s="8">
        <f ca="1" xml:space="preserve">
IF(
  OR(
    $N976=5,$N976=6,$N976=7,$N976=8,$N976=14
  ),
  36161,
  IF(
     (
      (TODAY() - $K976) / 365
     ) &lt; 19,
      TODAY(),
      RANDBETWEEN(36161,TODAY())
  )
)</f>
        <v>36161</v>
      </c>
      <c r="R976" s="6">
        <f ca="1">RANDBETWEEN(2,COUNTA('Recruitment source'!$A:$A))</f>
        <v>4</v>
      </c>
      <c r="S976" s="8" t="e">
        <f t="shared" ca="1" si="157"/>
        <v>#N/A</v>
      </c>
      <c r="T976" s="6" t="e">
        <f t="shared" ca="1" si="158"/>
        <v>#N/A</v>
      </c>
      <c r="U976" s="6">
        <f t="shared" ca="1" si="159"/>
        <v>3</v>
      </c>
      <c r="V976" s="1">
        <f ca="1" xml:space="preserve">
IF($N976 = 5 + N("Presidente"),
    27000,
    IF($N976 = 6 + N("Vice-presidente"),
        23000,
        IF(OR($N976 = 8, $N976= 13, $N976 = 12) + N("Secretária bilíngue ou coordenador ou especialista"),
            8000,
            IF($N976 = 7 + N("Diretor"),
                15000,
                IF($N976 = 14 + N("Gerente"),
                    12000,
                    IF($N976 = 9 + N("Estagiário"),
                        705,
                        IF($N976 = 10 + N("Trainee"),
                            805,
                            IF($N976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IF($L976 = 7,
  500,
  IF($L976 = 8,
    1000,
    IF($L976 = 9,
      1500,
      IF($L976 = 10,
        2000,
        0
      )
    )
  )
)
+
N("Adicional no salário por área")
+
IF($M976 = 14 + N("Tecnologia da Informação"),
  120,
  IF($M976 = 16 + N("Vendas"),
    110,
    IF($M976 = 15 + N("Jurídico"),
      100,
      IF(OR($M976 = 8, $M976 = 9, $M976 = 11) + N("Recursos humanos ou comercial ou comunicação e marketing"),
        80,
        0
      )
    )
  )
)
+
N("Adicionando pegadinha")
+
IF(AND($M976 = 16, $L976 = 9, $N976 = 11) + N("Se for de vendas, com mestrado, analista sênior"),
  IF($J976 = 5,
    100,
    0
  )
  +
  IF($H976 = "M",
    200,
    0
  ),
  0
)</f>
        <v>23000</v>
      </c>
    </row>
    <row r="977" spans="1:22" x14ac:dyDescent="0.2">
      <c r="A977" s="7" cm="1">
        <f t="array" aca="1" ref="A977" ca="1">INDEX(Companies!$A:$A,RANDBETWEEN(2,COUNTA(Companies!$A:$A)),1)</f>
        <v>2</v>
      </c>
      <c r="B977" s="5">
        <f t="shared" si="150"/>
        <v>976</v>
      </c>
      <c r="C977" s="6">
        <f t="shared" ca="1" si="151"/>
        <v>1</v>
      </c>
      <c r="D977" s="7">
        <f ca="1">IF($B977 = 1 + N("Presidente"),
    127,
    IF($B977 = 2 + N("Vice-Presidente"),
        72,
        IF($B977 = 3 + N("Secretária bilíngue"),
            13,
            RANDBETWEEN(5,COUNT(Name!$A:$A) + 1)
        )
    )
)</f>
        <v>337</v>
      </c>
      <c r="E977" s="7" t="str">
        <f ca="1" xml:space="preserve">
VLOOKUP(
  $D977,
  Name!$A:$B,
  2,
  FALSE
)
&amp; " " &amp;
IF($B977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Oliveira Café</v>
      </c>
      <c r="F977" s="7">
        <v>2</v>
      </c>
      <c r="G977" s="7" t="str" cm="1">
        <f t="array" aca="1" ref="G977" ca="1">VLOOKUP(INDEX(States!$B:$B,RANDBETWEEN(2,COUNTA(States!$A:$A)),1),States!$B:$C,2,FALSE)</f>
        <v>Beja</v>
      </c>
      <c r="H977" s="7" t="str">
        <f ca="1">VLOOKUP($D977,Name!$A:$C,3,FALSE)</f>
        <v>F</v>
      </c>
      <c r="I977" s="7" cm="1">
        <f t="array" aca="1" ref="I977" ca="1">INDEX('Marital status'!$A:$A,RANDBETWEEN(2,COUNTA('Marital status'!$A:$A)),1)</f>
        <v>3</v>
      </c>
      <c r="J977" s="7">
        <f t="shared" ca="1" si="152"/>
        <v>2</v>
      </c>
      <c r="K977" s="8">
        <f t="shared" ca="1" si="153"/>
        <v>33449</v>
      </c>
      <c r="L977" s="6">
        <f t="shared" ca="1" si="154"/>
        <v>4</v>
      </c>
      <c r="M977" s="7">
        <f ca="1" xml:space="preserve">
  IF(OR($N977 = 2, $N977 = 3, $N977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77" s="6">
        <f t="shared" ca="1" si="155"/>
        <v>8</v>
      </c>
      <c r="O977" s="7" t="str">
        <f ca="1">VLOOKUP($N977,Roles!$A:$B,2,FALSE)</f>
        <v>Analyst</v>
      </c>
      <c r="P977" s="6">
        <f t="shared" ca="1" si="156"/>
        <v>2</v>
      </c>
      <c r="Q977" s="8">
        <f ca="1" xml:space="preserve">
IF(
  OR(
    $N977=5,$N977=6,$N977=7,$N977=8,$N977=14
  ),
  36161,
  IF(
     (
      (TODAY() - $K977) / 365
     ) &lt; 19,
      TODAY(),
      RANDBETWEEN(36161,TODAY())
  )
)</f>
        <v>36161</v>
      </c>
      <c r="R977" s="6">
        <f ca="1">RANDBETWEEN(2,COUNTA('Recruitment source'!$A:$A))</f>
        <v>3</v>
      </c>
      <c r="S977" s="8" t="e">
        <f t="shared" ca="1" si="157"/>
        <v>#N/A</v>
      </c>
      <c r="T977" s="6" t="e">
        <f t="shared" ca="1" si="158"/>
        <v>#N/A</v>
      </c>
      <c r="U977" s="6">
        <f t="shared" ca="1" si="159"/>
        <v>5</v>
      </c>
      <c r="V977" s="1">
        <f ca="1" xml:space="preserve">
IF($N977 = 5 + N("Presidente"),
    27000,
    IF($N977 = 6 + N("Vice-presidente"),
        23000,
        IF(OR($N977 = 8, $N977= 13, $N977 = 12) + N("Secretária bilíngue ou coordenador ou especialista"),
            8000,
            IF($N977 = 7 + N("Diretor"),
                15000,
                IF($N977 = 14 + N("Gerente"),
                    12000,
                    IF($N977 = 9 + N("Estagiário"),
                        705,
                        IF($N977 = 10 + N("Trainee"),
                            805,
                            IF($N977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IF($L977 = 7,
  500,
  IF($L977 = 8,
    1000,
    IF($L977 = 9,
      1500,
      IF($L977 = 10,
        2000,
        0
      )
    )
  )
)
+
N("Adicional no salário por área")
+
IF($M977 = 14 + N("Tecnologia da Informação"),
  120,
  IF($M977 = 16 + N("Vendas"),
    110,
    IF($M977 = 15 + N("Jurídico"),
      100,
      IF(OR($M977 = 8, $M977 = 9, $M977 = 11) + N("Recursos humanos ou comercial ou comunicação e marketing"),
        80,
        0
      )
    )
  )
)
+
N("Adicionando pegadinha")
+
IF(AND($M977 = 16, $L977 = 9, $N977 = 11) + N("Se for de vendas, com mestrado, analista sênior"),
  IF($J977 = 5,
    100,
    0
  )
  +
  IF($H977 = "M",
    200,
    0
  ),
  0
)</f>
        <v>8000</v>
      </c>
    </row>
    <row r="978" spans="1:22" x14ac:dyDescent="0.2">
      <c r="A978" s="7" cm="1">
        <f t="array" aca="1" ref="A978" ca="1">INDEX(Companies!$A:$A,RANDBETWEEN(2,COUNTA(Companies!$A:$A)),1)</f>
        <v>2</v>
      </c>
      <c r="B978" s="5">
        <f t="shared" si="150"/>
        <v>977</v>
      </c>
      <c r="C978" s="6">
        <f t="shared" ca="1" si="151"/>
        <v>1</v>
      </c>
      <c r="D978" s="7">
        <f ca="1">IF($B978 = 1 + N("Presidente"),
    127,
    IF($B978 = 2 + N("Vice-Presidente"),
        72,
        IF($B978 = 3 + N("Secretária bilíngue"),
            13,
            RANDBETWEEN(5,COUNT(Name!$A:$A) + 1)
        )
    )
)</f>
        <v>111</v>
      </c>
      <c r="E978" s="7" t="str">
        <f ca="1" xml:space="preserve">
VLOOKUP(
  $D978,
  Name!$A:$B,
  2,
  FALSE
)
&amp; " " &amp;
IF($B978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Medeiros Brasão</v>
      </c>
      <c r="F978" s="7">
        <v>2</v>
      </c>
      <c r="G978" s="7" t="str" cm="1">
        <f t="array" aca="1" ref="G978" ca="1">VLOOKUP(INDEX(States!$B:$B,RANDBETWEEN(2,COUNTA(States!$A:$A)),1),States!$B:$C,2,FALSE)</f>
        <v xml:space="preserve"> Setúbal </v>
      </c>
      <c r="H978" s="7" t="str">
        <f ca="1">VLOOKUP($D978,Name!$A:$C,3,FALSE)</f>
        <v>F</v>
      </c>
      <c r="I978" s="7" cm="1">
        <f t="array" aca="1" ref="I978" ca="1">INDEX('Marital status'!$A:$A,RANDBETWEEN(2,COUNTA('Marital status'!$A:$A)),1)</f>
        <v>2</v>
      </c>
      <c r="J978" s="7">
        <f t="shared" ca="1" si="152"/>
        <v>2</v>
      </c>
      <c r="K978" s="8">
        <f t="shared" ca="1" si="153"/>
        <v>31382</v>
      </c>
      <c r="L978" s="6">
        <f t="shared" ca="1" si="154"/>
        <v>4</v>
      </c>
      <c r="M978" s="7">
        <f ca="1" xml:space="preserve">
  IF(OR($N978 = 2, $N978 = 3, $N978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78" s="6">
        <f t="shared" ca="1" si="155"/>
        <v>7</v>
      </c>
      <c r="O978" s="7" t="str">
        <f ca="1">VLOOKUP($N978,Roles!$A:$B,2,FALSE)</f>
        <v>Trainee</v>
      </c>
      <c r="P978" s="6" t="e">
        <f t="shared" ca="1" si="156"/>
        <v>#N/A</v>
      </c>
      <c r="Q978" s="8">
        <f ca="1" xml:space="preserve">
IF(
  OR(
    $N978=5,$N978=6,$N978=7,$N978=8,$N978=14
  ),
  36161,
  IF(
     (
      (TODAY() - $K978) / 365
     ) &lt; 19,
      TODAY(),
      RANDBETWEEN(36161,TODAY())
  )
)</f>
        <v>36161</v>
      </c>
      <c r="R978" s="6">
        <f ca="1">RANDBETWEEN(2,COUNTA('Recruitment source'!$A:$A))</f>
        <v>6</v>
      </c>
      <c r="S978" s="8" t="e">
        <f t="shared" ca="1" si="157"/>
        <v>#N/A</v>
      </c>
      <c r="T978" s="6" t="e">
        <f t="shared" ca="1" si="158"/>
        <v>#N/A</v>
      </c>
      <c r="U978" s="6">
        <f t="shared" ca="1" si="159"/>
        <v>2</v>
      </c>
      <c r="V978" s="1">
        <f ca="1" xml:space="preserve">
IF($N978 = 5 + N("Presidente"),
    27000,
    IF($N978 = 6 + N("Vice-presidente"),
        23000,
        IF(OR($N978 = 8, $N978= 13, $N978 = 12) + N("Secretária bilíngue ou coordenador ou especialista"),
            8000,
            IF($N978 = 7 + N("Diretor"),
                15000,
                IF($N978 = 14 + N("Gerente"),
                    12000,
                    IF($N978 = 9 + N("Estagiário"),
                        705,
                        IF($N978 = 10 + N("Trainee"),
                            805,
                            IF($N978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IF($L978 = 7,
  500,
  IF($L978 = 8,
    1000,
    IF($L978 = 9,
      1500,
      IF($L978 = 10,
        2000,
        0
      )
    )
  )
)
+
N("Adicional no salário por área")
+
IF($M978 = 14 + N("Tecnologia da Informação"),
  120,
  IF($M978 = 16 + N("Vendas"),
    110,
    IF($M978 = 15 + N("Jurídico"),
      100,
      IF(OR($M978 = 8, $M978 = 9, $M978 = 11) + N("Recursos humanos ou comercial ou comunicação e marketing"),
        80,
        0
      )
    )
  )
)
+
N("Adicionando pegadinha")
+
IF(AND($M978 = 16, $L978 = 9, $N978 = 11) + N("Se for de vendas, com mestrado, analista sênior"),
  IF($J978 = 5,
    100,
    0
  )
  +
  IF($H978 = "M",
    200,
    0
  ),
  0
)</f>
        <v>15000</v>
      </c>
    </row>
    <row r="979" spans="1:22" x14ac:dyDescent="0.2">
      <c r="A979" s="7" cm="1">
        <f t="array" aca="1" ref="A979" ca="1">INDEX(Companies!$A:$A,RANDBETWEEN(2,COUNTA(Companies!$A:$A)),1)</f>
        <v>2</v>
      </c>
      <c r="B979" s="5">
        <f t="shared" si="150"/>
        <v>978</v>
      </c>
      <c r="C979" s="6">
        <f t="shared" ca="1" si="151"/>
        <v>1</v>
      </c>
      <c r="D979" s="7">
        <f ca="1">IF($B979 = 1 + N("Presidente"),
    127,
    IF($B979 = 2 + N("Vice-Presidente"),
        72,
        IF($B979 = 3 + N("Secretária bilíngue"),
            13,
            RANDBETWEEN(5,COUNT(Name!$A:$A) + 1)
        )
    )
)</f>
        <v>288</v>
      </c>
      <c r="E979" s="7" t="str">
        <f ca="1" xml:space="preserve">
VLOOKUP(
  $D979,
  Name!$A:$B,
  2,
  FALSE
)
&amp; " " &amp;
IF($B979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Frasão Brasil</v>
      </c>
      <c r="F979" s="7">
        <v>2</v>
      </c>
      <c r="G979" s="7" t="str" cm="1">
        <f t="array" aca="1" ref="G979" ca="1">VLOOKUP(INDEX(States!$B:$B,RANDBETWEEN(2,COUNTA(States!$A:$A)),1),States!$B:$C,2,FALSE)</f>
        <v>Faro</v>
      </c>
      <c r="H979" s="7" t="str">
        <f ca="1">VLOOKUP($D979,Name!$A:$C,3,FALSE)</f>
        <v>M</v>
      </c>
      <c r="I979" s="7" cm="1">
        <f t="array" aca="1" ref="I979" ca="1">INDEX('Marital status'!$A:$A,RANDBETWEEN(2,COUNTA('Marital status'!$A:$A)),1)</f>
        <v>2</v>
      </c>
      <c r="J979" s="7">
        <f t="shared" ca="1" si="152"/>
        <v>4</v>
      </c>
      <c r="K979" s="8">
        <f t="shared" ca="1" si="153"/>
        <v>33266</v>
      </c>
      <c r="L979" s="6">
        <f t="shared" ca="1" si="154"/>
        <v>5</v>
      </c>
      <c r="M979" s="7">
        <f ca="1" xml:space="preserve">
  IF(OR($N979 = 2, $N979 = 3, $N979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979" s="6">
        <f t="shared" ca="1" si="155"/>
        <v>8</v>
      </c>
      <c r="O979" s="7" t="str">
        <f ca="1">VLOOKUP($N979,Roles!$A:$B,2,FALSE)</f>
        <v>Analyst</v>
      </c>
      <c r="P979" s="6">
        <f t="shared" ca="1" si="156"/>
        <v>3</v>
      </c>
      <c r="Q979" s="8">
        <f ca="1" xml:space="preserve">
IF(
  OR(
    $N979=5,$N979=6,$N979=7,$N979=8,$N979=14
  ),
  36161,
  IF(
     (
      (TODAY() - $K979) / 365
     ) &lt; 19,
      TODAY(),
      RANDBETWEEN(36161,TODAY())
  )
)</f>
        <v>36161</v>
      </c>
      <c r="R979" s="6">
        <f ca="1">RANDBETWEEN(2,COUNTA('Recruitment source'!$A:$A))</f>
        <v>11</v>
      </c>
      <c r="S979" s="8" t="e">
        <f t="shared" ca="1" si="157"/>
        <v>#N/A</v>
      </c>
      <c r="T979" s="6" t="e">
        <f t="shared" ca="1" si="158"/>
        <v>#N/A</v>
      </c>
      <c r="U979" s="6">
        <f t="shared" ca="1" si="159"/>
        <v>4</v>
      </c>
      <c r="V979" s="1">
        <f ca="1" xml:space="preserve">
IF($N979 = 5 + N("Presidente"),
    27000,
    IF($N979 = 6 + N("Vice-presidente"),
        23000,
        IF(OR($N979 = 8, $N979= 13, $N979 = 12) + N("Secretária bilíngue ou coordenador ou especialista"),
            8000,
            IF($N979 = 7 + N("Diretor"),
                15000,
                IF($N979 = 14 + N("Gerente"),
                    12000,
                    IF($N979 = 9 + N("Estagiário"),
                        705,
                        IF($N979 = 10 + N("Trainee"),
                            805,
                            IF($N979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IF($L979 = 7,
  500,
  IF($L979 = 8,
    1000,
    IF($L979 = 9,
      1500,
      IF($L979 = 10,
        2000,
        0
      )
    )
  )
)
+
N("Adicional no salário por área")
+
IF($M979 = 14 + N("Tecnologia da Informação"),
  120,
  IF($M979 = 16 + N("Vendas"),
    110,
    IF($M979 = 15 + N("Jurídico"),
      100,
      IF(OR($M979 = 8, $M979 = 9, $M979 = 11) + N("Recursos humanos ou comercial ou comunicação e marketing"),
        80,
        0
      )
    )
  )
)
+
N("Adicionando pegadinha")
+
IF(AND($M979 = 16, $L979 = 9, $N979 = 11) + N("Se for de vendas, com mestrado, analista sênior"),
  IF($J979 = 5,
    100,
    0
  )
  +
  IF($H979 = "M",
    200,
    0
  ),
  0
)</f>
        <v>8080</v>
      </c>
    </row>
    <row r="980" spans="1:22" x14ac:dyDescent="0.2">
      <c r="A980" s="7" cm="1">
        <f t="array" aca="1" ref="A980" ca="1">INDEX(Companies!$A:$A,RANDBETWEEN(2,COUNTA(Companies!$A:$A)),1)</f>
        <v>2</v>
      </c>
      <c r="B980" s="5">
        <f t="shared" si="150"/>
        <v>979</v>
      </c>
      <c r="C980" s="6">
        <f t="shared" ca="1" si="151"/>
        <v>1</v>
      </c>
      <c r="D980" s="7">
        <f ca="1">IF($B980 = 1 + N("Presidente"),
    127,
    IF($B980 = 2 + N("Vice-Presidente"),
        72,
        IF($B980 = 3 + N("Secretária bilíngue"),
            13,
            RANDBETWEEN(5,COUNT(Name!$A:$A) + 1)
        )
    )
)</f>
        <v>205</v>
      </c>
      <c r="E980" s="7" t="str">
        <f ca="1" xml:space="preserve">
VLOOKUP(
  $D980,
  Name!$A:$B,
  2,
  FALSE
)
&amp; " " &amp;
IF($B980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Costa Bispo</v>
      </c>
      <c r="F980" s="7">
        <v>2</v>
      </c>
      <c r="G980" s="7" t="str" cm="1">
        <f t="array" aca="1" ref="G980" ca="1">VLOOKUP(INDEX(States!$B:$B,RANDBETWEEN(2,COUNTA(States!$A:$A)),1),States!$B:$C,2,FALSE)</f>
        <v>Guarda</v>
      </c>
      <c r="H980" s="7" t="str">
        <f ca="1">VLOOKUP($D980,Name!$A:$C,3,FALSE)</f>
        <v>M</v>
      </c>
      <c r="I980" s="7" cm="1">
        <f t="array" aca="1" ref="I980" ca="1">INDEX('Marital status'!$A:$A,RANDBETWEEN(2,COUNTA('Marital status'!$A:$A)),1)</f>
        <v>3</v>
      </c>
      <c r="J980" s="7">
        <f t="shared" ca="1" si="152"/>
        <v>3</v>
      </c>
      <c r="K980" s="8">
        <f t="shared" ca="1" si="153"/>
        <v>32661</v>
      </c>
      <c r="L980" s="6">
        <f t="shared" ca="1" si="154"/>
        <v>4</v>
      </c>
      <c r="M980" s="7">
        <f ca="1" xml:space="preserve">
  IF(OR($N980 = 2, $N980 = 3, $N980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80" s="6">
        <f t="shared" ca="1" si="155"/>
        <v>6</v>
      </c>
      <c r="O980" s="7" t="str">
        <f ca="1">VLOOKUP($N980,Roles!$A:$B,2,FALSE)</f>
        <v>Intern</v>
      </c>
      <c r="P980" s="6" t="e">
        <f t="shared" ca="1" si="156"/>
        <v>#N/A</v>
      </c>
      <c r="Q980" s="8">
        <f ca="1" xml:space="preserve">
IF(
  OR(
    $N980=5,$N980=6,$N980=7,$N980=8,$N980=14
  ),
  36161,
  IF(
     (
      (TODAY() - $K980) / 365
     ) &lt; 19,
      TODAY(),
      RANDBETWEEN(36161,TODAY())
  )
)</f>
        <v>36161</v>
      </c>
      <c r="R980" s="6">
        <f ca="1">RANDBETWEEN(2,COUNTA('Recruitment source'!$A:$A))</f>
        <v>8</v>
      </c>
      <c r="S980" s="8" t="e">
        <f t="shared" ca="1" si="157"/>
        <v>#N/A</v>
      </c>
      <c r="T980" s="6" t="e">
        <f t="shared" ca="1" si="158"/>
        <v>#N/A</v>
      </c>
      <c r="U980" s="6">
        <f t="shared" ca="1" si="159"/>
        <v>5</v>
      </c>
      <c r="V980" s="1">
        <f ca="1" xml:space="preserve">
IF($N980 = 5 + N("Presidente"),
    27000,
    IF($N980 = 6 + N("Vice-presidente"),
        23000,
        IF(OR($N980 = 8, $N980= 13, $N980 = 12) + N("Secretária bilíngue ou coordenador ou especialista"),
            8000,
            IF($N980 = 7 + N("Diretor"),
                15000,
                IF($N980 = 14 + N("Gerente"),
                    12000,
                    IF($N980 = 9 + N("Estagiário"),
                        705,
                        IF($N980 = 10 + N("Trainee"),
                            805,
                            IF($N980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IF($L980 = 7,
  500,
  IF($L980 = 8,
    1000,
    IF($L980 = 9,
      1500,
      IF($L980 = 10,
        2000,
        0
      )
    )
  )
)
+
N("Adicional no salário por área")
+
IF($M980 = 14 + N("Tecnologia da Informação"),
  120,
  IF($M980 = 16 + N("Vendas"),
    110,
    IF($M980 = 15 + N("Jurídico"),
      100,
      IF(OR($M980 = 8, $M980 = 9, $M980 = 11) + N("Recursos humanos ou comercial ou comunicação e marketing"),
        80,
        0
      )
    )
  )
)
+
N("Adicionando pegadinha")
+
IF(AND($M980 = 16, $L980 = 9, $N980 = 11) + N("Se for de vendas, com mestrado, analista sênior"),
  IF($J980 = 5,
    100,
    0
  )
  +
  IF($H980 = "M",
    200,
    0
  ),
  0
)</f>
        <v>23000</v>
      </c>
    </row>
    <row r="981" spans="1:22" x14ac:dyDescent="0.2">
      <c r="A981" s="7" cm="1">
        <f t="array" aca="1" ref="A981" ca="1">INDEX(Companies!$A:$A,RANDBETWEEN(2,COUNTA(Companies!$A:$A)),1)</f>
        <v>2</v>
      </c>
      <c r="B981" s="5">
        <f t="shared" si="150"/>
        <v>980</v>
      </c>
      <c r="C981" s="6">
        <f t="shared" ca="1" si="151"/>
        <v>1</v>
      </c>
      <c r="D981" s="7">
        <f ca="1">IF($B981 = 1 + N("Presidente"),
    127,
    IF($B981 = 2 + N("Vice-Presidente"),
        72,
        IF($B981 = 3 + N("Secretária bilíngue"),
            13,
            RANDBETWEEN(5,COUNT(Name!$A:$A) + 1)
        )
    )
)</f>
        <v>26</v>
      </c>
      <c r="E981" s="7" t="str">
        <f ca="1" xml:space="preserve">
VLOOKUP(
  $D981,
  Name!$A:$B,
  2,
  FALSE
)
&amp; " " &amp;
IF($B981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Silva Santacruz</v>
      </c>
      <c r="F981" s="7">
        <v>2</v>
      </c>
      <c r="G981" s="7" t="str" cm="1">
        <f t="array" aca="1" ref="G981" ca="1">VLOOKUP(INDEX(States!$B:$B,RANDBETWEEN(2,COUNTA(States!$A:$A)),1),States!$B:$C,2,FALSE)</f>
        <v>Madeira</v>
      </c>
      <c r="H981" s="7" t="str">
        <f ca="1">VLOOKUP($D981,Name!$A:$C,3,FALSE)</f>
        <v>F</v>
      </c>
      <c r="I981" s="7" cm="1">
        <f t="array" aca="1" ref="I981" ca="1">INDEX('Marital status'!$A:$A,RANDBETWEEN(2,COUNTA('Marital status'!$A:$A)),1)</f>
        <v>5</v>
      </c>
      <c r="J981" s="7">
        <f t="shared" ca="1" si="152"/>
        <v>2</v>
      </c>
      <c r="K981" s="8">
        <f t="shared" ca="1" si="153"/>
        <v>38013</v>
      </c>
      <c r="L981" s="6">
        <f t="shared" ca="1" si="154"/>
        <v>4</v>
      </c>
      <c r="M981" s="7">
        <f ca="1" xml:space="preserve">
  IF(OR($N981 = 2, $N981 = 3, $N981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81" s="6">
        <f t="shared" ca="1" si="155"/>
        <v>8</v>
      </c>
      <c r="O981" s="7" t="str">
        <f ca="1">VLOOKUP($N981,Roles!$A:$B,2,FALSE)</f>
        <v>Analyst</v>
      </c>
      <c r="P981" s="6">
        <f t="shared" ca="1" si="156"/>
        <v>4</v>
      </c>
      <c r="Q981" s="8">
        <f ca="1" xml:space="preserve">
IF(
  OR(
    $N981=5,$N981=6,$N981=7,$N981=8,$N981=14
  ),
  36161,
  IF(
     (
      (TODAY() - $K981) / 365
     ) &lt; 19,
      TODAY(),
      RANDBETWEEN(36161,TODAY())
  )
)</f>
        <v>36161</v>
      </c>
      <c r="R981" s="6">
        <f ca="1">RANDBETWEEN(2,COUNTA('Recruitment source'!$A:$A))</f>
        <v>12</v>
      </c>
      <c r="S981" s="8" t="e">
        <f t="shared" ca="1" si="157"/>
        <v>#N/A</v>
      </c>
      <c r="T981" s="6" t="e">
        <f t="shared" ca="1" si="158"/>
        <v>#N/A</v>
      </c>
      <c r="U981" s="6">
        <f t="shared" ca="1" si="159"/>
        <v>3</v>
      </c>
      <c r="V981" s="1">
        <f ca="1" xml:space="preserve">
IF($N981 = 5 + N("Presidente"),
    27000,
    IF($N981 = 6 + N("Vice-presidente"),
        23000,
        IF(OR($N981 = 8, $N981= 13, $N981 = 12) + N("Secretária bilíngue ou coordenador ou especialista"),
            8000,
            IF($N981 = 7 + N("Diretor"),
                15000,
                IF($N981 = 14 + N("Gerente"),
                    12000,
                    IF($N981 = 9 + N("Estagiário"),
                        705,
                        IF($N981 = 10 + N("Trainee"),
                            805,
                            IF($N981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IF($L981 = 7,
  500,
  IF($L981 = 8,
    1000,
    IF($L981 = 9,
      1500,
      IF($L981 = 10,
        2000,
        0
      )
    )
  )
)
+
N("Adicional no salário por área")
+
IF($M981 = 14 + N("Tecnologia da Informação"),
  120,
  IF($M981 = 16 + N("Vendas"),
    110,
    IF($M981 = 15 + N("Jurídico"),
      100,
      IF(OR($M981 = 8, $M981 = 9, $M981 = 11) + N("Recursos humanos ou comercial ou comunicação e marketing"),
        80,
        0
      )
    )
  )
)
+
N("Adicionando pegadinha")
+
IF(AND($M981 = 16, $L981 = 9, $N981 = 11) + N("Se for de vendas, com mestrado, analista sênior"),
  IF($J981 = 5,
    100,
    0
  )
  +
  IF($H981 = "M",
    200,
    0
  ),
  0
)</f>
        <v>8080</v>
      </c>
    </row>
    <row r="982" spans="1:22" x14ac:dyDescent="0.2">
      <c r="A982" s="7" cm="1">
        <f t="array" aca="1" ref="A982" ca="1">INDEX(Companies!$A:$A,RANDBETWEEN(2,COUNTA(Companies!$A:$A)),1)</f>
        <v>2</v>
      </c>
      <c r="B982" s="5">
        <f t="shared" si="150"/>
        <v>981</v>
      </c>
      <c r="C982" s="6">
        <f t="shared" ca="1" si="151"/>
        <v>1</v>
      </c>
      <c r="D982" s="7">
        <f ca="1">IF($B982 = 1 + N("Presidente"),
    127,
    IF($B982 = 2 + N("Vice-Presidente"),
        72,
        IF($B982 = 3 + N("Secretária bilíngue"),
            13,
            RANDBETWEEN(5,COUNT(Name!$A:$A) + 1)
        )
    )
)</f>
        <v>178</v>
      </c>
      <c r="E982" s="7" t="str">
        <f ca="1" xml:space="preserve">
VLOOKUP(
  $D982,
  Name!$A:$B,
  2,
  FALSE
)
&amp; " " &amp;
IF($B982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Rangel Amor</v>
      </c>
      <c r="F982" s="7">
        <v>2</v>
      </c>
      <c r="G982" s="7" t="str" cm="1">
        <f t="array" aca="1" ref="G982" ca="1">VLOOKUP(INDEX(States!$B:$B,RANDBETWEEN(2,COUNTA(States!$A:$A)),1),States!$B:$C,2,FALSE)</f>
        <v>Castelo Branco</v>
      </c>
      <c r="H982" s="7" t="str">
        <f ca="1">VLOOKUP($D982,Name!$A:$C,3,FALSE)</f>
        <v>F</v>
      </c>
      <c r="I982" s="7" cm="1">
        <f t="array" aca="1" ref="I982" ca="1">INDEX('Marital status'!$A:$A,RANDBETWEEN(2,COUNTA('Marital status'!$A:$A)),1)</f>
        <v>6</v>
      </c>
      <c r="J982" s="7">
        <f t="shared" ca="1" si="152"/>
        <v>2</v>
      </c>
      <c r="K982" s="8">
        <f t="shared" ca="1" si="153"/>
        <v>29863</v>
      </c>
      <c r="L982" s="6">
        <f t="shared" ca="1" si="154"/>
        <v>4</v>
      </c>
      <c r="M982" s="7">
        <f ca="1" xml:space="preserve">
  IF(OR($N982 = 2, $N982 = 3, $N982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82" s="6">
        <f t="shared" ca="1" si="155"/>
        <v>7</v>
      </c>
      <c r="O982" s="7" t="str">
        <f ca="1">VLOOKUP($N982,Roles!$A:$B,2,FALSE)</f>
        <v>Trainee</v>
      </c>
      <c r="P982" s="6" t="e">
        <f t="shared" ca="1" si="156"/>
        <v>#N/A</v>
      </c>
      <c r="Q982" s="8">
        <f ca="1" xml:space="preserve">
IF(
  OR(
    $N982=5,$N982=6,$N982=7,$N982=8,$N982=14
  ),
  36161,
  IF(
     (
      (TODAY() - $K982) / 365
     ) &lt; 19,
      TODAY(),
      RANDBETWEEN(36161,TODAY())
  )
)</f>
        <v>36161</v>
      </c>
      <c r="R982" s="6">
        <f ca="1">RANDBETWEEN(2,COUNTA('Recruitment source'!$A:$A))</f>
        <v>5</v>
      </c>
      <c r="S982" s="8" t="e">
        <f t="shared" ca="1" si="157"/>
        <v>#N/A</v>
      </c>
      <c r="T982" s="6" t="e">
        <f t="shared" ca="1" si="158"/>
        <v>#N/A</v>
      </c>
      <c r="U982" s="6">
        <f t="shared" ca="1" si="159"/>
        <v>5</v>
      </c>
      <c r="V982" s="1">
        <f ca="1" xml:space="preserve">
IF($N982 = 5 + N("Presidente"),
    27000,
    IF($N982 = 6 + N("Vice-presidente"),
        23000,
        IF(OR($N982 = 8, $N982= 13, $N982 = 12) + N("Secretária bilíngue ou coordenador ou especialista"),
            8000,
            IF($N982 = 7 + N("Diretor"),
                15000,
                IF($N982 = 14 + N("Gerente"),
                    12000,
                    IF($N982 = 9 + N("Estagiário"),
                        705,
                        IF($N982 = 10 + N("Trainee"),
                            805,
                            IF($N982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IF($L982 = 7,
  500,
  IF($L982 = 8,
    1000,
    IF($L982 = 9,
      1500,
      IF($L982 = 10,
        2000,
        0
      )
    )
  )
)
+
N("Adicional no salário por área")
+
IF($M982 = 14 + N("Tecnologia da Informação"),
  120,
  IF($M982 = 16 + N("Vendas"),
    110,
    IF($M982 = 15 + N("Jurídico"),
      100,
      IF(OR($M982 = 8, $M982 = 9, $M982 = 11) + N("Recursos humanos ou comercial ou comunicação e marketing"),
        80,
        0
      )
    )
  )
)
+
N("Adicionando pegadinha")
+
IF(AND($M982 = 16, $L982 = 9, $N982 = 11) + N("Se for de vendas, com mestrado, analista sênior"),
  IF($J982 = 5,
    100,
    0
  )
  +
  IF($H982 = "M",
    200,
    0
  ),
  0
)</f>
        <v>15000</v>
      </c>
    </row>
    <row r="983" spans="1:22" x14ac:dyDescent="0.2">
      <c r="A983" s="7" cm="1">
        <f t="array" aca="1" ref="A983" ca="1">INDEX(Companies!$A:$A,RANDBETWEEN(2,COUNTA(Companies!$A:$A)),1)</f>
        <v>2</v>
      </c>
      <c r="B983" s="5">
        <f t="shared" si="150"/>
        <v>982</v>
      </c>
      <c r="C983" s="6">
        <f t="shared" ca="1" si="151"/>
        <v>1</v>
      </c>
      <c r="D983" s="7">
        <f ca="1">IF($B983 = 1 + N("Presidente"),
    127,
    IF($B983 = 2 + N("Vice-Presidente"),
        72,
        IF($B983 = 3 + N("Secretária bilíngue"),
            13,
            RANDBETWEEN(5,COUNT(Name!$A:$A) + 1)
        )
    )
)</f>
        <v>317</v>
      </c>
      <c r="E983" s="7" t="str">
        <f ca="1" xml:space="preserve">
VLOOKUP(
  $D983,
  Name!$A:$B,
  2,
  FALSE
)
&amp; " " &amp;
IF($B983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Mazza Carneiro</v>
      </c>
      <c r="F983" s="7">
        <v>2</v>
      </c>
      <c r="G983" s="7" t="str" cm="1">
        <f t="array" aca="1" ref="G983" ca="1">VLOOKUP(INDEX(States!$B:$B,RANDBETWEEN(2,COUNTA(States!$A:$A)),1),States!$B:$C,2,FALSE)</f>
        <v>braga</v>
      </c>
      <c r="H983" s="7" t="str">
        <f ca="1">VLOOKUP($D983,Name!$A:$C,3,FALSE)</f>
        <v>M</v>
      </c>
      <c r="I983" s="7" cm="1">
        <f t="array" aca="1" ref="I983" ca="1">INDEX('Marital status'!$A:$A,RANDBETWEEN(2,COUNTA('Marital status'!$A:$A)),1)</f>
        <v>4</v>
      </c>
      <c r="J983" s="7">
        <f t="shared" ca="1" si="152"/>
        <v>2</v>
      </c>
      <c r="K983" s="8">
        <f t="shared" ca="1" si="153"/>
        <v>35670</v>
      </c>
      <c r="L983" s="6">
        <f t="shared" ca="1" si="154"/>
        <v>4</v>
      </c>
      <c r="M983" s="7">
        <f ca="1" xml:space="preserve">
  IF(OR($N983 = 2, $N983 = 3, $N983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83" s="6">
        <f t="shared" ca="1" si="155"/>
        <v>8</v>
      </c>
      <c r="O983" s="7" t="str">
        <f ca="1">VLOOKUP($N983,Roles!$A:$B,2,FALSE)</f>
        <v>Analyst</v>
      </c>
      <c r="P983" s="6">
        <f t="shared" ca="1" si="156"/>
        <v>3</v>
      </c>
      <c r="Q983" s="8">
        <f ca="1" xml:space="preserve">
IF(
  OR(
    $N983=5,$N983=6,$N983=7,$N983=8,$N983=14
  ),
  36161,
  IF(
     (
      (TODAY() - $K983) / 365
     ) &lt; 19,
      TODAY(),
      RANDBETWEEN(36161,TODAY())
  )
)</f>
        <v>36161</v>
      </c>
      <c r="R983" s="6">
        <f ca="1">RANDBETWEEN(2,COUNTA('Recruitment source'!$A:$A))</f>
        <v>2</v>
      </c>
      <c r="S983" s="8" t="e">
        <f t="shared" ca="1" si="157"/>
        <v>#N/A</v>
      </c>
      <c r="T983" s="6" t="e">
        <f t="shared" ca="1" si="158"/>
        <v>#N/A</v>
      </c>
      <c r="U983" s="6">
        <f t="shared" ca="1" si="159"/>
        <v>5</v>
      </c>
      <c r="V983" s="1">
        <f ca="1" xml:space="preserve">
IF($N983 = 5 + N("Presidente"),
    27000,
    IF($N983 = 6 + N("Vice-presidente"),
        23000,
        IF(OR($N983 = 8, $N983= 13, $N983 = 12) + N("Secretária bilíngue ou coordenador ou especialista"),
            8000,
            IF($N983 = 7 + N("Diretor"),
                15000,
                IF($N983 = 14 + N("Gerente"),
                    12000,
                    IF($N983 = 9 + N("Estagiário"),
                        705,
                        IF($N983 = 10 + N("Trainee"),
                            805,
                            IF($N983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IF($L983 = 7,
  500,
  IF($L983 = 8,
    1000,
    IF($L983 = 9,
      1500,
      IF($L983 = 10,
        2000,
        0
      )
    )
  )
)
+
N("Adicional no salário por área")
+
IF($M983 = 14 + N("Tecnologia da Informação"),
  120,
  IF($M983 = 16 + N("Vendas"),
    110,
    IF($M983 = 15 + N("Jurídico"),
      100,
      IF(OR($M983 = 8, $M983 = 9, $M983 = 11) + N("Recursos humanos ou comercial ou comunicação e marketing"),
        80,
        0
      )
    )
  )
)
+
N("Adicionando pegadinha")
+
IF(AND($M983 = 16, $L983 = 9, $N983 = 11) + N("Se for de vendas, com mestrado, analista sênior"),
  IF($J983 = 5,
    100,
    0
  )
  +
  IF($H983 = "M",
    200,
    0
  ),
  0
)</f>
        <v>8000</v>
      </c>
    </row>
    <row r="984" spans="1:22" x14ac:dyDescent="0.2">
      <c r="A984" s="7" cm="1">
        <f t="array" aca="1" ref="A984" ca="1">INDEX(Companies!$A:$A,RANDBETWEEN(2,COUNTA(Companies!$A:$A)),1)</f>
        <v>2</v>
      </c>
      <c r="B984" s="5">
        <f t="shared" si="150"/>
        <v>983</v>
      </c>
      <c r="C984" s="6">
        <f t="shared" ca="1" si="151"/>
        <v>1</v>
      </c>
      <c r="D984" s="7">
        <f ca="1">IF($B984 = 1 + N("Presidente"),
    127,
    IF($B984 = 2 + N("Vice-Presidente"),
        72,
        IF($B984 = 3 + N("Secretária bilíngue"),
            13,
            RANDBETWEEN(5,COUNT(Name!$A:$A) + 1)
        )
    )
)</f>
        <v>268</v>
      </c>
      <c r="E984" s="7" t="str">
        <f ca="1" xml:space="preserve">
VLOOKUP(
  $D984,
  Name!$A:$B,
  2,
  FALSE
)
&amp; " " &amp;
IF($B984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Amor Pasquim</v>
      </c>
      <c r="F984" s="7">
        <v>2</v>
      </c>
      <c r="G984" s="7" t="str" cm="1">
        <f t="array" aca="1" ref="G984" ca="1">VLOOKUP(INDEX(States!$B:$B,RANDBETWEEN(2,COUNTA(States!$A:$A)),1),States!$B:$C,2,FALSE)</f>
        <v>Azores</v>
      </c>
      <c r="H984" s="7" t="str">
        <f ca="1">VLOOKUP($D984,Name!$A:$C,3,FALSE)</f>
        <v>F</v>
      </c>
      <c r="I984" s="7" cm="1">
        <f t="array" aca="1" ref="I984" ca="1">INDEX('Marital status'!$A:$A,RANDBETWEEN(2,COUNTA('Marital status'!$A:$A)),1)</f>
        <v>2</v>
      </c>
      <c r="J984" s="7">
        <f t="shared" ca="1" si="152"/>
        <v>2</v>
      </c>
      <c r="K984" s="8">
        <f t="shared" ca="1" si="153"/>
        <v>22611</v>
      </c>
      <c r="L984" s="6">
        <f t="shared" ca="1" si="154"/>
        <v>4</v>
      </c>
      <c r="M984" s="7">
        <f ca="1" xml:space="preserve">
  IF(OR($N984 = 2, $N984 = 3, $N984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84" s="6">
        <f t="shared" ca="1" si="155"/>
        <v>6</v>
      </c>
      <c r="O984" s="7" t="str">
        <f ca="1">VLOOKUP($N984,Roles!$A:$B,2,FALSE)</f>
        <v>Intern</v>
      </c>
      <c r="P984" s="6" t="e">
        <f t="shared" ca="1" si="156"/>
        <v>#N/A</v>
      </c>
      <c r="Q984" s="8">
        <f ca="1" xml:space="preserve">
IF(
  OR(
    $N984=5,$N984=6,$N984=7,$N984=8,$N984=14
  ),
  36161,
  IF(
     (
      (TODAY() - $K984) / 365
     ) &lt; 19,
      TODAY(),
      RANDBETWEEN(36161,TODAY())
  )
)</f>
        <v>36161</v>
      </c>
      <c r="R984" s="6">
        <f ca="1">RANDBETWEEN(2,COUNTA('Recruitment source'!$A:$A))</f>
        <v>8</v>
      </c>
      <c r="S984" s="8" t="e">
        <f t="shared" ca="1" si="157"/>
        <v>#N/A</v>
      </c>
      <c r="T984" s="6" t="e">
        <f t="shared" ca="1" si="158"/>
        <v>#N/A</v>
      </c>
      <c r="U984" s="6">
        <f t="shared" ca="1" si="159"/>
        <v>3</v>
      </c>
      <c r="V984" s="1">
        <f ca="1" xml:space="preserve">
IF($N984 = 5 + N("Presidente"),
    27000,
    IF($N984 = 6 + N("Vice-presidente"),
        23000,
        IF(OR($N984 = 8, $N984= 13, $N984 = 12) + N("Secretária bilíngue ou coordenador ou especialista"),
            8000,
            IF($N984 = 7 + N("Diretor"),
                15000,
                IF($N984 = 14 + N("Gerente"),
                    12000,
                    IF($N984 = 9 + N("Estagiário"),
                        705,
                        IF($N984 = 10 + N("Trainee"),
                            805,
                            IF($N984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IF($L984 = 7,
  500,
  IF($L984 = 8,
    1000,
    IF($L984 = 9,
      1500,
      IF($L984 = 10,
        2000,
        0
      )
    )
  )
)
+
N("Adicional no salário por área")
+
IF($M984 = 14 + N("Tecnologia da Informação"),
  120,
  IF($M984 = 16 + N("Vendas"),
    110,
    IF($M984 = 15 + N("Jurídico"),
      100,
      IF(OR($M984 = 8, $M984 = 9, $M984 = 11) + N("Recursos humanos ou comercial ou comunicação e marketing"),
        80,
        0
      )
    )
  )
)
+
N("Adicionando pegadinha")
+
IF(AND($M984 = 16, $L984 = 9, $N984 = 11) + N("Se for de vendas, com mestrado, analista sênior"),
  IF($J984 = 5,
    100,
    0
  )
  +
  IF($H984 = "M",
    200,
    0
  ),
  0
)</f>
        <v>23000</v>
      </c>
    </row>
    <row r="985" spans="1:22" x14ac:dyDescent="0.2">
      <c r="A985" s="7" cm="1">
        <f t="array" aca="1" ref="A985" ca="1">INDEX(Companies!$A:$A,RANDBETWEEN(2,COUNTA(Companies!$A:$A)),1)</f>
        <v>2</v>
      </c>
      <c r="B985" s="5">
        <f t="shared" si="150"/>
        <v>984</v>
      </c>
      <c r="C985" s="6">
        <f t="shared" ca="1" si="151"/>
        <v>1</v>
      </c>
      <c r="D985" s="7">
        <f ca="1">IF($B985 = 1 + N("Presidente"),
    127,
    IF($B985 = 2 + N("Vice-Presidente"),
        72,
        IF($B985 = 3 + N("Secretária bilíngue"),
            13,
            RANDBETWEEN(5,COUNT(Name!$A:$A) + 1)
        )
    )
)</f>
        <v>195</v>
      </c>
      <c r="E985" s="7" t="str">
        <f ca="1" xml:space="preserve">
VLOOKUP(
  $D985,
  Name!$A:$B,
  2,
  FALSE
)
&amp; " " &amp;
IF($B985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Brasão Duarte</v>
      </c>
      <c r="F985" s="7">
        <v>2</v>
      </c>
      <c r="G985" s="7" t="str" cm="1">
        <f t="array" aca="1" ref="G985" ca="1">VLOOKUP(INDEX(States!$B:$B,RANDBETWEEN(2,COUNTA(States!$A:$A)),1),States!$B:$C,2,FALSE)</f>
        <v>Leiria</v>
      </c>
      <c r="H985" s="7" t="str">
        <f ca="1">VLOOKUP($D985,Name!$A:$C,3,FALSE)</f>
        <v>M</v>
      </c>
      <c r="I985" s="7" cm="1">
        <f t="array" aca="1" ref="I985" ca="1">INDEX('Marital status'!$A:$A,RANDBETWEEN(2,COUNTA('Marital status'!$A:$A)),1)</f>
        <v>3</v>
      </c>
      <c r="J985" s="7">
        <f t="shared" ca="1" si="152"/>
        <v>2</v>
      </c>
      <c r="K985" s="8">
        <f t="shared" ca="1" si="153"/>
        <v>34238</v>
      </c>
      <c r="L985" s="6">
        <f t="shared" ca="1" si="154"/>
        <v>5</v>
      </c>
      <c r="M985" s="7">
        <f ca="1" xml:space="preserve">
  IF(OR($N985 = 2, $N985 = 3, $N985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85" s="6">
        <f t="shared" ca="1" si="155"/>
        <v>8</v>
      </c>
      <c r="O985" s="7" t="str">
        <f ca="1">VLOOKUP($N985,Roles!$A:$B,2,FALSE)</f>
        <v>Analyst</v>
      </c>
      <c r="P985" s="6">
        <f t="shared" ca="1" si="156"/>
        <v>3</v>
      </c>
      <c r="Q985" s="8">
        <f ca="1" xml:space="preserve">
IF(
  OR(
    $N985=5,$N985=6,$N985=7,$N985=8,$N985=14
  ),
  36161,
  IF(
     (
      (TODAY() - $K985) / 365
     ) &lt; 19,
      TODAY(),
      RANDBETWEEN(36161,TODAY())
  )
)</f>
        <v>36161</v>
      </c>
      <c r="R985" s="6">
        <f ca="1">RANDBETWEEN(2,COUNTA('Recruitment source'!$A:$A))</f>
        <v>6</v>
      </c>
      <c r="S985" s="8" t="e">
        <f t="shared" ca="1" si="157"/>
        <v>#N/A</v>
      </c>
      <c r="T985" s="6" t="e">
        <f t="shared" ca="1" si="158"/>
        <v>#N/A</v>
      </c>
      <c r="U985" s="6">
        <f t="shared" ca="1" si="159"/>
        <v>5</v>
      </c>
      <c r="V985" s="1">
        <f ca="1" xml:space="preserve">
IF($N985 = 5 + N("Presidente"),
    27000,
    IF($N985 = 6 + N("Vice-presidente"),
        23000,
        IF(OR($N985 = 8, $N985= 13, $N985 = 12) + N("Secretária bilíngue ou coordenador ou especialista"),
            8000,
            IF($N985 = 7 + N("Diretor"),
                15000,
                IF($N985 = 14 + N("Gerente"),
                    12000,
                    IF($N985 = 9 + N("Estagiário"),
                        705,
                        IF($N985 = 10 + N("Trainee"),
                            805,
                            IF($N985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IF($L985 = 7,
  500,
  IF($L985 = 8,
    1000,
    IF($L985 = 9,
      1500,
      IF($L985 = 10,
        2000,
        0
      )
    )
  )
)
+
N("Adicional no salário por área")
+
IF($M985 = 14 + N("Tecnologia da Informação"),
  120,
  IF($M985 = 16 + N("Vendas"),
    110,
    IF($M985 = 15 + N("Jurídico"),
      100,
      IF(OR($M985 = 8, $M985 = 9, $M985 = 11) + N("Recursos humanos ou comercial ou comunicação e marketing"),
        80,
        0
      )
    )
  )
)
+
N("Adicionando pegadinha")
+
IF(AND($M985 = 16, $L985 = 9, $N985 = 11) + N("Se for de vendas, com mestrado, analista sênior"),
  IF($J985 = 5,
    100,
    0
  )
  +
  IF($H985 = "M",
    200,
    0
  ),
  0
)</f>
        <v>8000</v>
      </c>
    </row>
    <row r="986" spans="1:22" x14ac:dyDescent="0.2">
      <c r="A986" s="7" cm="1">
        <f t="array" aca="1" ref="A986" ca="1">INDEX(Companies!$A:$A,RANDBETWEEN(2,COUNTA(Companies!$A:$A)),1)</f>
        <v>2</v>
      </c>
      <c r="B986" s="5">
        <f t="shared" si="150"/>
        <v>985</v>
      </c>
      <c r="C986" s="6">
        <f t="shared" ca="1" si="151"/>
        <v>1</v>
      </c>
      <c r="D986" s="7">
        <f ca="1">IF($B986 = 1 + N("Presidente"),
    127,
    IF($B986 = 2 + N("Vice-Presidente"),
        72,
        IF($B986 = 3 + N("Secretária bilíngue"),
            13,
            RANDBETWEEN(5,COUNT(Name!$A:$A) + 1)
        )
    )
)</f>
        <v>331</v>
      </c>
      <c r="E986" s="7" t="str">
        <f ca="1" xml:space="preserve">
VLOOKUP(
  $D986,
  Name!$A:$B,
  2,
  FALSE
)
&amp; " " &amp;
IF($B986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Abranches Teixeira</v>
      </c>
      <c r="F986" s="7">
        <v>2</v>
      </c>
      <c r="G986" s="7" t="str" cm="1">
        <f t="array" aca="1" ref="G986" ca="1">VLOOKUP(INDEX(States!$B:$B,RANDBETWEEN(2,COUNTA(States!$A:$A)),1),States!$B:$C,2,FALSE)</f>
        <v>Viseu</v>
      </c>
      <c r="H986" s="7" t="str">
        <f ca="1">VLOOKUP($D986,Name!$A:$C,3,FALSE)</f>
        <v>M</v>
      </c>
      <c r="I986" s="7" cm="1">
        <f t="array" aca="1" ref="I986" ca="1">INDEX('Marital status'!$A:$A,RANDBETWEEN(2,COUNTA('Marital status'!$A:$A)),1)</f>
        <v>5</v>
      </c>
      <c r="J986" s="7">
        <f t="shared" ca="1" si="152"/>
        <v>2</v>
      </c>
      <c r="K986" s="8">
        <f t="shared" ca="1" si="153"/>
        <v>32411</v>
      </c>
      <c r="L986" s="6">
        <f t="shared" ca="1" si="154"/>
        <v>4</v>
      </c>
      <c r="M986" s="7">
        <f ca="1" xml:space="preserve">
  IF(OR($N986 = 2, $N986 = 3, $N986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986" s="6">
        <f t="shared" ca="1" si="155"/>
        <v>6</v>
      </c>
      <c r="O986" s="7" t="str">
        <f ca="1">VLOOKUP($N986,Roles!$A:$B,2,FALSE)</f>
        <v>Intern</v>
      </c>
      <c r="P986" s="6" t="e">
        <f t="shared" ca="1" si="156"/>
        <v>#N/A</v>
      </c>
      <c r="Q986" s="8">
        <f ca="1" xml:space="preserve">
IF(
  OR(
    $N986=5,$N986=6,$N986=7,$N986=8,$N986=14
  ),
  36161,
  IF(
     (
      (TODAY() - $K986) / 365
     ) &lt; 19,
      TODAY(),
      RANDBETWEEN(36161,TODAY())
  )
)</f>
        <v>36161</v>
      </c>
      <c r="R986" s="6">
        <f ca="1">RANDBETWEEN(2,COUNTA('Recruitment source'!$A:$A))</f>
        <v>5</v>
      </c>
      <c r="S986" s="8" t="e">
        <f t="shared" ca="1" si="157"/>
        <v>#N/A</v>
      </c>
      <c r="T986" s="6" t="e">
        <f t="shared" ca="1" si="158"/>
        <v>#N/A</v>
      </c>
      <c r="U986" s="6">
        <f t="shared" ca="1" si="159"/>
        <v>3</v>
      </c>
      <c r="V986" s="1">
        <f ca="1" xml:space="preserve">
IF($N986 = 5 + N("Presidente"),
    27000,
    IF($N986 = 6 + N("Vice-presidente"),
        23000,
        IF(OR($N986 = 8, $N986= 13, $N986 = 12) + N("Secretária bilíngue ou coordenador ou especialista"),
            8000,
            IF($N986 = 7 + N("Diretor"),
                15000,
                IF($N986 = 14 + N("Gerente"),
                    12000,
                    IF($N986 = 9 + N("Estagiário"),
                        705,
                        IF($N986 = 10 + N("Trainee"),
                            805,
                            IF($N986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IF($L986 = 7,
  500,
  IF($L986 = 8,
    1000,
    IF($L986 = 9,
      1500,
      IF($L986 = 10,
        2000,
        0
      )
    )
  )
)
+
N("Adicional no salário por área")
+
IF($M986 = 14 + N("Tecnologia da Informação"),
  120,
  IF($M986 = 16 + N("Vendas"),
    110,
    IF($M986 = 15 + N("Jurídico"),
      100,
      IF(OR($M986 = 8, $M986 = 9, $M986 = 11) + N("Recursos humanos ou comercial ou comunicação e marketing"),
        80,
        0
      )
    )
  )
)
+
N("Adicionando pegadinha")
+
IF(AND($M986 = 16, $L986 = 9, $N986 = 11) + N("Se for de vendas, com mestrado, analista sênior"),
  IF($J986 = 5,
    100,
    0
  )
  +
  IF($H986 = "M",
    200,
    0
  ),
  0
)</f>
        <v>23000</v>
      </c>
    </row>
    <row r="987" spans="1:22" x14ac:dyDescent="0.2">
      <c r="A987" s="7" cm="1">
        <f t="array" aca="1" ref="A987" ca="1">INDEX(Companies!$A:$A,RANDBETWEEN(2,COUNTA(Companies!$A:$A)),1)</f>
        <v>2</v>
      </c>
      <c r="B987" s="5">
        <f t="shared" si="150"/>
        <v>986</v>
      </c>
      <c r="C987" s="6">
        <f t="shared" ca="1" si="151"/>
        <v>1</v>
      </c>
      <c r="D987" s="7">
        <f ca="1">IF($B987 = 1 + N("Presidente"),
    127,
    IF($B987 = 2 + N("Vice-Presidente"),
        72,
        IF($B987 = 3 + N("Secretária bilíngue"),
            13,
            RANDBETWEEN(5,COUNT(Name!$A:$A) + 1)
        )
    )
)</f>
        <v>101</v>
      </c>
      <c r="E987" s="7" t="str">
        <f ca="1" xml:space="preserve">
VLOOKUP(
  $D987,
  Name!$A:$B,
  2,
  FALSE
)
&amp; " " &amp;
IF($B987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Zil Camacho</v>
      </c>
      <c r="F987" s="7">
        <v>2</v>
      </c>
      <c r="G987" s="7" t="str" cm="1">
        <f t="array" aca="1" ref="G987" ca="1">VLOOKUP(INDEX(States!$B:$B,RANDBETWEEN(2,COUNTA(States!$A:$A)),1),States!$B:$C,2,FALSE)</f>
        <v xml:space="preserve"> Setúbal </v>
      </c>
      <c r="H987" s="7" t="str">
        <f ca="1">VLOOKUP($D987,Name!$A:$C,3,FALSE)</f>
        <v>M</v>
      </c>
      <c r="I987" s="7" cm="1">
        <f t="array" aca="1" ref="I987" ca="1">INDEX('Marital status'!$A:$A,RANDBETWEEN(2,COUNTA('Marital status'!$A:$A)),1)</f>
        <v>5</v>
      </c>
      <c r="J987" s="7">
        <f t="shared" ca="1" si="152"/>
        <v>3</v>
      </c>
      <c r="K987" s="8">
        <f t="shared" ca="1" si="153"/>
        <v>33205</v>
      </c>
      <c r="L987" s="6">
        <f t="shared" ca="1" si="154"/>
        <v>4</v>
      </c>
      <c r="M987" s="7">
        <f ca="1" xml:space="preserve">
  IF(OR($N987 = 2, $N987 = 3, $N987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87" s="6">
        <f t="shared" ca="1" si="155"/>
        <v>8</v>
      </c>
      <c r="O987" s="7" t="str">
        <f ca="1">VLOOKUP($N987,Roles!$A:$B,2,FALSE)</f>
        <v>Analyst</v>
      </c>
      <c r="P987" s="6">
        <f t="shared" ca="1" si="156"/>
        <v>2</v>
      </c>
      <c r="Q987" s="8">
        <f ca="1" xml:space="preserve">
IF(
  OR(
    $N987=5,$N987=6,$N987=7,$N987=8,$N987=14
  ),
  36161,
  IF(
     (
      (TODAY() - $K987) / 365
     ) &lt; 19,
      TODAY(),
      RANDBETWEEN(36161,TODAY())
  )
)</f>
        <v>36161</v>
      </c>
      <c r="R987" s="6">
        <f ca="1">RANDBETWEEN(2,COUNTA('Recruitment source'!$A:$A))</f>
        <v>3</v>
      </c>
      <c r="S987" s="8" t="e">
        <f t="shared" ca="1" si="157"/>
        <v>#N/A</v>
      </c>
      <c r="T987" s="6" t="e">
        <f t="shared" ca="1" si="158"/>
        <v>#N/A</v>
      </c>
      <c r="U987" s="6">
        <f t="shared" ca="1" si="159"/>
        <v>4</v>
      </c>
      <c r="V987" s="1">
        <f ca="1" xml:space="preserve">
IF($N987 = 5 + N("Presidente"),
    27000,
    IF($N987 = 6 + N("Vice-presidente"),
        23000,
        IF(OR($N987 = 8, $N987= 13, $N987 = 12) + N("Secretária bilíngue ou coordenador ou especialista"),
            8000,
            IF($N987 = 7 + N("Diretor"),
                15000,
                IF($N987 = 14 + N("Gerente"),
                    12000,
                    IF($N987 = 9 + N("Estagiário"),
                        705,
                        IF($N987 = 10 + N("Trainee"),
                            805,
                            IF($N987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IF($L987 = 7,
  500,
  IF($L987 = 8,
    1000,
    IF($L987 = 9,
      1500,
      IF($L987 = 10,
        2000,
        0
      )
    )
  )
)
+
N("Adicional no salário por área")
+
IF($M987 = 14 + N("Tecnologia da Informação"),
  120,
  IF($M987 = 16 + N("Vendas"),
    110,
    IF($M987 = 15 + N("Jurídico"),
      100,
      IF(OR($M987 = 8, $M987 = 9, $M987 = 11) + N("Recursos humanos ou comercial ou comunicação e marketing"),
        80,
        0
      )
    )
  )
)
+
N("Adicionando pegadinha")
+
IF(AND($M987 = 16, $L987 = 9, $N987 = 11) + N("Se for de vendas, com mestrado, analista sênior"),
  IF($J987 = 5,
    100,
    0
  )
  +
  IF($H987 = "M",
    200,
    0
  ),
  0
)</f>
        <v>8000</v>
      </c>
    </row>
    <row r="988" spans="1:22" x14ac:dyDescent="0.2">
      <c r="A988" s="7" cm="1">
        <f t="array" aca="1" ref="A988" ca="1">INDEX(Companies!$A:$A,RANDBETWEEN(2,COUNTA(Companies!$A:$A)),1)</f>
        <v>2</v>
      </c>
      <c r="B988" s="5">
        <f t="shared" si="150"/>
        <v>987</v>
      </c>
      <c r="C988" s="6">
        <f t="shared" ca="1" si="151"/>
        <v>1</v>
      </c>
      <c r="D988" s="7">
        <f ca="1">IF($B988 = 1 + N("Presidente"),
    127,
    IF($B988 = 2 + N("Vice-Presidente"),
        72,
        IF($B988 = 3 + N("Secretária bilíngue"),
            13,
            RANDBETWEEN(5,COUNT(Name!$A:$A) + 1)
        )
    )
)</f>
        <v>273</v>
      </c>
      <c r="E988" s="7" t="str">
        <f ca="1" xml:space="preserve">
VLOOKUP(
  $D988,
  Name!$A:$B,
  2,
  FALSE
)
&amp; " " &amp;
IF($B988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Alvim Holanda</v>
      </c>
      <c r="F988" s="7">
        <v>2</v>
      </c>
      <c r="G988" s="7" t="str" cm="1">
        <f t="array" aca="1" ref="G988" ca="1">VLOOKUP(INDEX(States!$B:$B,RANDBETWEEN(2,COUNTA(States!$A:$A)),1),States!$B:$C,2,FALSE)</f>
        <v>Coimbra</v>
      </c>
      <c r="H988" s="7" t="str">
        <f ca="1">VLOOKUP($D988,Name!$A:$C,3,FALSE)</f>
        <v>F</v>
      </c>
      <c r="I988" s="7" cm="1">
        <f t="array" aca="1" ref="I988" ca="1">INDEX('Marital status'!$A:$A,RANDBETWEEN(2,COUNTA('Marital status'!$A:$A)),1)</f>
        <v>6</v>
      </c>
      <c r="J988" s="7">
        <f t="shared" ca="1" si="152"/>
        <v>5</v>
      </c>
      <c r="K988" s="8">
        <f t="shared" ca="1" si="153"/>
        <v>35763</v>
      </c>
      <c r="L988" s="6">
        <f t="shared" ca="1" si="154"/>
        <v>4</v>
      </c>
      <c r="M988" s="7">
        <f ca="1" xml:space="preserve">
  IF(OR($N988 = 2, $N988 = 3, $N988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988" s="6">
        <f t="shared" ca="1" si="155"/>
        <v>7</v>
      </c>
      <c r="O988" s="7" t="str">
        <f ca="1">VLOOKUP($N988,Roles!$A:$B,2,FALSE)</f>
        <v>Trainee</v>
      </c>
      <c r="P988" s="6" t="e">
        <f t="shared" ca="1" si="156"/>
        <v>#N/A</v>
      </c>
      <c r="Q988" s="8">
        <f ca="1" xml:space="preserve">
IF(
  OR(
    $N988=5,$N988=6,$N988=7,$N988=8,$N988=14
  ),
  36161,
  IF(
     (
      (TODAY() - $K988) / 365
     ) &lt; 19,
      TODAY(),
      RANDBETWEEN(36161,TODAY())
  )
)</f>
        <v>36161</v>
      </c>
      <c r="R988" s="6">
        <f ca="1">RANDBETWEEN(2,COUNTA('Recruitment source'!$A:$A))</f>
        <v>3</v>
      </c>
      <c r="S988" s="8" t="e">
        <f t="shared" ca="1" si="157"/>
        <v>#N/A</v>
      </c>
      <c r="T988" s="6" t="e">
        <f t="shared" ca="1" si="158"/>
        <v>#N/A</v>
      </c>
      <c r="U988" s="6">
        <f t="shared" ca="1" si="159"/>
        <v>2</v>
      </c>
      <c r="V988" s="1">
        <f ca="1" xml:space="preserve">
IF($N988 = 5 + N("Presidente"),
    27000,
    IF($N988 = 6 + N("Vice-presidente"),
        23000,
        IF(OR($N988 = 8, $N988= 13, $N988 = 12) + N("Secretária bilíngue ou coordenador ou especialista"),
            8000,
            IF($N988 = 7 + N("Diretor"),
                15000,
                IF($N988 = 14 + N("Gerente"),
                    12000,
                    IF($N988 = 9 + N("Estagiário"),
                        705,
                        IF($N988 = 10 + N("Trainee"),
                            805,
                            IF($N988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IF($L988 = 7,
  500,
  IF($L988 = 8,
    1000,
    IF($L988 = 9,
      1500,
      IF($L988 = 10,
        2000,
        0
      )
    )
  )
)
+
N("Adicional no salário por área")
+
IF($M988 = 14 + N("Tecnologia da Informação"),
  120,
  IF($M988 = 16 + N("Vendas"),
    110,
    IF($M988 = 15 + N("Jurídico"),
      100,
      IF(OR($M988 = 8, $M988 = 9, $M988 = 11) + N("Recursos humanos ou comercial ou comunicação e marketing"),
        80,
        0
      )
    )
  )
)
+
N("Adicionando pegadinha")
+
IF(AND($M988 = 16, $L988 = 9, $N988 = 11) + N("Se for de vendas, com mestrado, analista sênior"),
  IF($J988 = 5,
    100,
    0
  )
  +
  IF($H988 = "M",
    200,
    0
  ),
  0
)</f>
        <v>15000</v>
      </c>
    </row>
    <row r="989" spans="1:22" x14ac:dyDescent="0.2">
      <c r="A989" s="7" cm="1">
        <f t="array" aca="1" ref="A989" ca="1">INDEX(Companies!$A:$A,RANDBETWEEN(2,COUNTA(Companies!$A:$A)),1)</f>
        <v>2</v>
      </c>
      <c r="B989" s="5">
        <f t="shared" si="150"/>
        <v>988</v>
      </c>
      <c r="C989" s="6">
        <f t="shared" ca="1" si="151"/>
        <v>1</v>
      </c>
      <c r="D989" s="7">
        <f ca="1">IF($B989 = 1 + N("Presidente"),
    127,
    IF($B989 = 2 + N("Vice-Presidente"),
        72,
        IF($B989 = 3 + N("Secretária bilíngue"),
            13,
            RANDBETWEEN(5,COUNT(Name!$A:$A) + 1)
        )
    )
)</f>
        <v>179</v>
      </c>
      <c r="E989" s="7" t="str">
        <f ca="1" xml:space="preserve">
VLOOKUP(
  $D989,
  Name!$A:$B,
  2,
  FALSE
)
&amp; " " &amp;
IF($B989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Isadora Brito Bispo</v>
      </c>
      <c r="F989" s="7">
        <v>2</v>
      </c>
      <c r="G989" s="7" t="str" cm="1">
        <f t="array" aca="1" ref="G989" ca="1">VLOOKUP(INDEX(States!$B:$B,RANDBETWEEN(2,COUNTA(States!$A:$A)),1),States!$B:$C,2,FALSE)</f>
        <v xml:space="preserve"> Lisboa</v>
      </c>
      <c r="H989" s="7" t="str">
        <f ca="1">VLOOKUP($D989,Name!$A:$C,3,FALSE)</f>
        <v>F</v>
      </c>
      <c r="I989" s="7" cm="1">
        <f t="array" aca="1" ref="I989" ca="1">INDEX('Marital status'!$A:$A,RANDBETWEEN(2,COUNTA('Marital status'!$A:$A)),1)</f>
        <v>5</v>
      </c>
      <c r="J989" s="7">
        <f t="shared" ca="1" si="152"/>
        <v>2</v>
      </c>
      <c r="K989" s="8">
        <f t="shared" ca="1" si="153"/>
        <v>32944</v>
      </c>
      <c r="L989" s="6">
        <f t="shared" ca="1" si="154"/>
        <v>4</v>
      </c>
      <c r="M989" s="7">
        <f ca="1" xml:space="preserve">
  IF(OR($N989 = 2, $N989 = 3, $N989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989" s="6">
        <f t="shared" ca="1" si="155"/>
        <v>8</v>
      </c>
      <c r="O989" s="7" t="str">
        <f ca="1">VLOOKUP($N989,Roles!$A:$B,2,FALSE)</f>
        <v>Analyst</v>
      </c>
      <c r="P989" s="6">
        <f t="shared" ca="1" si="156"/>
        <v>3</v>
      </c>
      <c r="Q989" s="8">
        <f ca="1" xml:space="preserve">
IF(
  OR(
    $N989=5,$N989=6,$N989=7,$N989=8,$N989=14
  ),
  36161,
  IF(
     (
      (TODAY() - $K989) / 365
     ) &lt; 19,
      TODAY(),
      RANDBETWEEN(36161,TODAY())
  )
)</f>
        <v>36161</v>
      </c>
      <c r="R989" s="6">
        <f ca="1">RANDBETWEEN(2,COUNTA('Recruitment source'!$A:$A))</f>
        <v>7</v>
      </c>
      <c r="S989" s="8" t="e">
        <f t="shared" ca="1" si="157"/>
        <v>#N/A</v>
      </c>
      <c r="T989" s="6" t="e">
        <f t="shared" ca="1" si="158"/>
        <v>#N/A</v>
      </c>
      <c r="U989" s="6">
        <f t="shared" ca="1" si="159"/>
        <v>4</v>
      </c>
      <c r="V989" s="1">
        <f ca="1" xml:space="preserve">
IF($N989 = 5 + N("Presidente"),
    27000,
    IF($N989 = 6 + N("Vice-presidente"),
        23000,
        IF(OR($N989 = 8, $N989= 13, $N989 = 12) + N("Secretária bilíngue ou coordenador ou especialista"),
            8000,
            IF($N989 = 7 + N("Diretor"),
                15000,
                IF($N989 = 14 + N("Gerente"),
                    12000,
                    IF($N989 = 9 + N("Estagiário"),
                        705,
                        IF($N989 = 10 + N("Trainee"),
                            805,
                            IF($N989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IF($L989 = 7,
  500,
  IF($L989 = 8,
    1000,
    IF($L989 = 9,
      1500,
      IF($L989 = 10,
        2000,
        0
      )
    )
  )
)
+
N("Adicional no salário por área")
+
IF($M989 = 14 + N("Tecnologia da Informação"),
  120,
  IF($M989 = 16 + N("Vendas"),
    110,
    IF($M989 = 15 + N("Jurídico"),
      100,
      IF(OR($M989 = 8, $M989 = 9, $M989 = 11) + N("Recursos humanos ou comercial ou comunicação e marketing"),
        80,
        0
      )
    )
  )
)
+
N("Adicionando pegadinha")
+
IF(AND($M989 = 16, $L989 = 9, $N989 = 11) + N("Se for de vendas, com mestrado, analista sênior"),
  IF($J989 = 5,
    100,
    0
  )
  +
  IF($H989 = "M",
    200,
    0
  ),
  0
)</f>
        <v>8080</v>
      </c>
    </row>
    <row r="990" spans="1:22" x14ac:dyDescent="0.2">
      <c r="A990" s="7" cm="1">
        <f t="array" aca="1" ref="A990" ca="1">INDEX(Companies!$A:$A,RANDBETWEEN(2,COUNTA(Companies!$A:$A)),1)</f>
        <v>2</v>
      </c>
      <c r="B990" s="5">
        <f t="shared" si="150"/>
        <v>989</v>
      </c>
      <c r="C990" s="6">
        <f t="shared" ca="1" si="151"/>
        <v>1</v>
      </c>
      <c r="D990" s="7">
        <f ca="1">IF($B990 = 1 + N("Presidente"),
    127,
    IF($B990 = 2 + N("Vice-Presidente"),
        72,
        IF($B990 = 3 + N("Secretária bilíngue"),
            13,
            RANDBETWEEN(5,COUNT(Name!$A:$A) + 1)
        )
    )
)</f>
        <v>100</v>
      </c>
      <c r="E990" s="7" t="str">
        <f ca="1" xml:space="preserve">
VLOOKUP(
  $D990,
  Name!$A:$B,
  2,
  FALSE
)
&amp; " " &amp;
IF($B990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Siqueira Mello</v>
      </c>
      <c r="F990" s="7">
        <v>2</v>
      </c>
      <c r="G990" s="7" t="str" cm="1">
        <f t="array" aca="1" ref="G990" ca="1">VLOOKUP(INDEX(States!$B:$B,RANDBETWEEN(2,COUNTA(States!$A:$A)),1),States!$B:$C,2,FALSE)</f>
        <v>Viana do Castelo</v>
      </c>
      <c r="H990" s="7" t="str">
        <f ca="1">VLOOKUP($D990,Name!$A:$C,3,FALSE)</f>
        <v>M</v>
      </c>
      <c r="I990" s="7" cm="1">
        <f t="array" aca="1" ref="I990" ca="1">INDEX('Marital status'!$A:$A,RANDBETWEEN(2,COUNTA('Marital status'!$A:$A)),1)</f>
        <v>6</v>
      </c>
      <c r="J990" s="7">
        <f t="shared" ca="1" si="152"/>
        <v>4</v>
      </c>
      <c r="K990" s="8">
        <f t="shared" ca="1" si="153"/>
        <v>27226</v>
      </c>
      <c r="L990" s="6">
        <f t="shared" ca="1" si="154"/>
        <v>4</v>
      </c>
      <c r="M990" s="7">
        <f ca="1" xml:space="preserve">
  IF(OR($N990 = 2, $N990 = 3, $N990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90" s="6">
        <f t="shared" ca="1" si="155"/>
        <v>6</v>
      </c>
      <c r="O990" s="7" t="str">
        <f ca="1">VLOOKUP($N990,Roles!$A:$B,2,FALSE)</f>
        <v>Intern</v>
      </c>
      <c r="P990" s="6" t="e">
        <f t="shared" ca="1" si="156"/>
        <v>#N/A</v>
      </c>
      <c r="Q990" s="8">
        <f ca="1" xml:space="preserve">
IF(
  OR(
    $N990=5,$N990=6,$N990=7,$N990=8,$N990=14
  ),
  36161,
  IF(
     (
      (TODAY() - $K990) / 365
     ) &lt; 19,
      TODAY(),
      RANDBETWEEN(36161,TODAY())
  )
)</f>
        <v>36161</v>
      </c>
      <c r="R990" s="6">
        <f ca="1">RANDBETWEEN(2,COUNTA('Recruitment source'!$A:$A))</f>
        <v>5</v>
      </c>
      <c r="S990" s="8" t="e">
        <f t="shared" ca="1" si="157"/>
        <v>#N/A</v>
      </c>
      <c r="T990" s="6" t="e">
        <f t="shared" ca="1" si="158"/>
        <v>#N/A</v>
      </c>
      <c r="U990" s="6">
        <f t="shared" ca="1" si="159"/>
        <v>3</v>
      </c>
      <c r="V990" s="1">
        <f ca="1" xml:space="preserve">
IF($N990 = 5 + N("Presidente"),
    27000,
    IF($N990 = 6 + N("Vice-presidente"),
        23000,
        IF(OR($N990 = 8, $N990= 13, $N990 = 12) + N("Secretária bilíngue ou coordenador ou especialista"),
            8000,
            IF($N990 = 7 + N("Diretor"),
                15000,
                IF($N990 = 14 + N("Gerente"),
                    12000,
                    IF($N990 = 9 + N("Estagiário"),
                        705,
                        IF($N990 = 10 + N("Trainee"),
                            805,
                            IF($N990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IF($L990 = 7,
  500,
  IF($L990 = 8,
    1000,
    IF($L990 = 9,
      1500,
      IF($L990 = 10,
        2000,
        0
      )
    )
  )
)
+
N("Adicional no salário por área")
+
IF($M990 = 14 + N("Tecnologia da Informação"),
  120,
  IF($M990 = 16 + N("Vendas"),
    110,
    IF($M990 = 15 + N("Jurídico"),
      100,
      IF(OR($M990 = 8, $M990 = 9, $M990 = 11) + N("Recursos humanos ou comercial ou comunicação e marketing"),
        80,
        0
      )
    )
  )
)
+
N("Adicionando pegadinha")
+
IF(AND($M990 = 16, $L990 = 9, $N990 = 11) + N("Se for de vendas, com mestrado, analista sênior"),
  IF($J990 = 5,
    100,
    0
  )
  +
  IF($H990 = "M",
    200,
    0
  ),
  0
)</f>
        <v>23080</v>
      </c>
    </row>
    <row r="991" spans="1:22" x14ac:dyDescent="0.2">
      <c r="A991" s="7" cm="1">
        <f t="array" aca="1" ref="A991" ca="1">INDEX(Companies!$A:$A,RANDBETWEEN(2,COUNTA(Companies!$A:$A)),1)</f>
        <v>2</v>
      </c>
      <c r="B991" s="5">
        <f t="shared" si="150"/>
        <v>990</v>
      </c>
      <c r="C991" s="6">
        <f t="shared" ca="1" si="151"/>
        <v>1</v>
      </c>
      <c r="D991" s="7">
        <f ca="1">IF($B991 = 1 + N("Presidente"),
    127,
    IF($B991 = 2 + N("Vice-Presidente"),
        72,
        IF($B991 = 3 + N("Secretária bilíngue"),
            13,
            RANDBETWEEN(5,COUNT(Name!$A:$A) + 1)
        )
    )
)</f>
        <v>210</v>
      </c>
      <c r="E991" s="7" t="str">
        <f ca="1" xml:space="preserve">
VLOOKUP(
  $D991,
  Name!$A:$B,
  2,
  FALSE
)
&amp; " " &amp;
IF($B991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Mariani Souza</v>
      </c>
      <c r="F991" s="7">
        <v>2</v>
      </c>
      <c r="G991" s="7" t="str" cm="1">
        <f t="array" aca="1" ref="G991" ca="1">VLOOKUP(INDEX(States!$B:$B,RANDBETWEEN(2,COUNTA(States!$A:$A)),1),States!$B:$C,2,FALSE)</f>
        <v>Madeira</v>
      </c>
      <c r="H991" s="7" t="str">
        <f ca="1">VLOOKUP($D991,Name!$A:$C,3,FALSE)</f>
        <v>M</v>
      </c>
      <c r="I991" s="7" cm="1">
        <f t="array" aca="1" ref="I991" ca="1">INDEX('Marital status'!$A:$A,RANDBETWEEN(2,COUNTA('Marital status'!$A:$A)),1)</f>
        <v>2</v>
      </c>
      <c r="J991" s="7">
        <f t="shared" ca="1" si="152"/>
        <v>2</v>
      </c>
      <c r="K991" s="8">
        <f t="shared" ca="1" si="153"/>
        <v>36511</v>
      </c>
      <c r="L991" s="6">
        <f t="shared" ca="1" si="154"/>
        <v>5</v>
      </c>
      <c r="M991" s="7">
        <f ca="1" xml:space="preserve">
  IF(OR($N991 = 2, $N991 = 3, $N991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91" s="6">
        <f t="shared" ca="1" si="155"/>
        <v>8</v>
      </c>
      <c r="O991" s="7" t="str">
        <f ca="1">VLOOKUP($N991,Roles!$A:$B,2,FALSE)</f>
        <v>Analyst</v>
      </c>
      <c r="P991" s="6">
        <f t="shared" ca="1" si="156"/>
        <v>2</v>
      </c>
      <c r="Q991" s="8">
        <f ca="1" xml:space="preserve">
IF(
  OR(
    $N991=5,$N991=6,$N991=7,$N991=8,$N991=14
  ),
  36161,
  IF(
     (
      (TODAY() - $K991) / 365
     ) &lt; 19,
      TODAY(),
      RANDBETWEEN(36161,TODAY())
  )
)</f>
        <v>36161</v>
      </c>
      <c r="R991" s="6">
        <f ca="1">RANDBETWEEN(2,COUNTA('Recruitment source'!$A:$A))</f>
        <v>6</v>
      </c>
      <c r="S991" s="8" t="e">
        <f t="shared" ca="1" si="157"/>
        <v>#N/A</v>
      </c>
      <c r="T991" s="6" t="e">
        <f t="shared" ca="1" si="158"/>
        <v>#N/A</v>
      </c>
      <c r="U991" s="6">
        <f t="shared" ca="1" si="159"/>
        <v>2</v>
      </c>
      <c r="V991" s="1">
        <f ca="1" xml:space="preserve">
IF($N991 = 5 + N("Presidente"),
    27000,
    IF($N991 = 6 + N("Vice-presidente"),
        23000,
        IF(OR($N991 = 8, $N991= 13, $N991 = 12) + N("Secretária bilíngue ou coordenador ou especialista"),
            8000,
            IF($N991 = 7 + N("Diretor"),
                15000,
                IF($N991 = 14 + N("Gerente"),
                    12000,
                    IF($N991 = 9 + N("Estagiário"),
                        705,
                        IF($N991 = 10 + N("Trainee"),
                            805,
                            IF($N991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IF($L991 = 7,
  500,
  IF($L991 = 8,
    1000,
    IF($L991 = 9,
      1500,
      IF($L991 = 10,
        2000,
        0
      )
    )
  )
)
+
N("Adicional no salário por área")
+
IF($M991 = 14 + N("Tecnologia da Informação"),
  120,
  IF($M991 = 16 + N("Vendas"),
    110,
    IF($M991 = 15 + N("Jurídico"),
      100,
      IF(OR($M991 = 8, $M991 = 9, $M991 = 11) + N("Recursos humanos ou comercial ou comunicação e marketing"),
        80,
        0
      )
    )
  )
)
+
N("Adicionando pegadinha")
+
IF(AND($M991 = 16, $L991 = 9, $N991 = 11) + N("Se for de vendas, com mestrado, analista sênior"),
  IF($J991 = 5,
    100,
    0
  )
  +
  IF($H991 = "M",
    200,
    0
  ),
  0
)</f>
        <v>8080</v>
      </c>
    </row>
    <row r="992" spans="1:22" x14ac:dyDescent="0.2">
      <c r="A992" s="7" cm="1">
        <f t="array" aca="1" ref="A992" ca="1">INDEX(Companies!$A:$A,RANDBETWEEN(2,COUNTA(Companies!$A:$A)),1)</f>
        <v>2</v>
      </c>
      <c r="B992" s="5">
        <f t="shared" si="150"/>
        <v>991</v>
      </c>
      <c r="C992" s="6">
        <f t="shared" ca="1" si="151"/>
        <v>1</v>
      </c>
      <c r="D992" s="7">
        <f ca="1">IF($B992 = 1 + N("Presidente"),
    127,
    IF($B992 = 2 + N("Vice-Presidente"),
        72,
        IF($B992 = 3 + N("Secretária bilíngue"),
            13,
            RANDBETWEEN(5,COUNT(Name!$A:$A) + 1)
        )
    )
)</f>
        <v>325</v>
      </c>
      <c r="E992" s="7" t="str">
        <f ca="1" xml:space="preserve">
VLOOKUP(
  $D992,
  Name!$A:$B,
  2,
  FALSE
)
&amp; " " &amp;
IF($B992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Lopes Alcantara</v>
      </c>
      <c r="F992" s="7">
        <v>2</v>
      </c>
      <c r="G992" s="7" t="str" cm="1">
        <f t="array" aca="1" ref="G992" ca="1">VLOOKUP(INDEX(States!$B:$B,RANDBETWEEN(2,COUNTA(States!$A:$A)),1),States!$B:$C,2,FALSE)</f>
        <v>Madeira</v>
      </c>
      <c r="H992" s="7" t="str">
        <f ca="1">VLOOKUP($D992,Name!$A:$C,3,FALSE)</f>
        <v>F</v>
      </c>
      <c r="I992" s="7" cm="1">
        <f t="array" aca="1" ref="I992" ca="1">INDEX('Marital status'!$A:$A,RANDBETWEEN(2,COUNTA('Marital status'!$A:$A)),1)</f>
        <v>4</v>
      </c>
      <c r="J992" s="7">
        <f t="shared" ca="1" si="152"/>
        <v>2</v>
      </c>
      <c r="K992" s="8">
        <f t="shared" ca="1" si="153"/>
        <v>19376</v>
      </c>
      <c r="L992" s="6">
        <f t="shared" ca="1" si="154"/>
        <v>4</v>
      </c>
      <c r="M992" s="7">
        <f ca="1" xml:space="preserve">
  IF(OR($N992 = 2, $N992 = 3, $N992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992" s="6">
        <f t="shared" ca="1" si="155"/>
        <v>6</v>
      </c>
      <c r="O992" s="7" t="str">
        <f ca="1">VLOOKUP($N992,Roles!$A:$B,2,FALSE)</f>
        <v>Intern</v>
      </c>
      <c r="P992" s="6" t="e">
        <f t="shared" ca="1" si="156"/>
        <v>#N/A</v>
      </c>
      <c r="Q992" s="8">
        <f ca="1" xml:space="preserve">
IF(
  OR(
    $N992=5,$N992=6,$N992=7,$N992=8,$N992=14
  ),
  36161,
  IF(
     (
      (TODAY() - $K992) / 365
     ) &lt; 19,
      TODAY(),
      RANDBETWEEN(36161,TODAY())
  )
)</f>
        <v>36161</v>
      </c>
      <c r="R992" s="6">
        <f ca="1">RANDBETWEEN(2,COUNTA('Recruitment source'!$A:$A))</f>
        <v>9</v>
      </c>
      <c r="S992" s="8" t="e">
        <f t="shared" ca="1" si="157"/>
        <v>#N/A</v>
      </c>
      <c r="T992" s="6" t="e">
        <f t="shared" ca="1" si="158"/>
        <v>#N/A</v>
      </c>
      <c r="U992" s="6">
        <f t="shared" ca="1" si="159"/>
        <v>4</v>
      </c>
      <c r="V992" s="1">
        <f ca="1" xml:space="preserve">
IF($N992 = 5 + N("Presidente"),
    27000,
    IF($N992 = 6 + N("Vice-presidente"),
        23000,
        IF(OR($N992 = 8, $N992= 13, $N992 = 12) + N("Secretária bilíngue ou coordenador ou especialista"),
            8000,
            IF($N992 = 7 + N("Diretor"),
                15000,
                IF($N992 = 14 + N("Gerente"),
                    12000,
                    IF($N992 = 9 + N("Estagiário"),
                        705,
                        IF($N992 = 10 + N("Trainee"),
                            805,
                            IF($N992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IF($L992 = 7,
  500,
  IF($L992 = 8,
    1000,
    IF($L992 = 9,
      1500,
      IF($L992 = 10,
        2000,
        0
      )
    )
  )
)
+
N("Adicional no salário por área")
+
IF($M992 = 14 + N("Tecnologia da Informação"),
  120,
  IF($M992 = 16 + N("Vendas"),
    110,
    IF($M992 = 15 + N("Jurídico"),
      100,
      IF(OR($M992 = 8, $M992 = 9, $M992 = 11) + N("Recursos humanos ou comercial ou comunicação e marketing"),
        80,
        0
      )
    )
  )
)
+
N("Adicionando pegadinha")
+
IF(AND($M992 = 16, $L992 = 9, $N992 = 11) + N("Se for de vendas, com mestrado, analista sênior"),
  IF($J992 = 5,
    100,
    0
  )
  +
  IF($H992 = "M",
    200,
    0
  ),
  0
)</f>
        <v>23000</v>
      </c>
    </row>
    <row r="993" spans="1:22" x14ac:dyDescent="0.2">
      <c r="A993" s="7" cm="1">
        <f t="array" aca="1" ref="A993" ca="1">INDEX(Companies!$A:$A,RANDBETWEEN(2,COUNTA(Companies!$A:$A)),1)</f>
        <v>2</v>
      </c>
      <c r="B993" s="5">
        <f t="shared" si="150"/>
        <v>992</v>
      </c>
      <c r="C993" s="6">
        <f t="shared" ca="1" si="151"/>
        <v>1</v>
      </c>
      <c r="D993" s="7">
        <f ca="1">IF($B993 = 1 + N("Presidente"),
    127,
    IF($B993 = 2 + N("Vice-Presidente"),
        72,
        IF($B993 = 3 + N("Secretária bilíngue"),
            13,
            RANDBETWEEN(5,COUNT(Name!$A:$A) + 1)
        )
    )
)</f>
        <v>230</v>
      </c>
      <c r="E993" s="7" t="str">
        <f ca="1" xml:space="preserve">
VLOOKUP(
  $D993,
  Name!$A:$B,
  2,
  FALSE
)
&amp; " " &amp;
IF($B993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Lorena Morais Martinelli</v>
      </c>
      <c r="F993" s="7">
        <v>2</v>
      </c>
      <c r="G993" s="7" t="str" cm="1">
        <f t="array" aca="1" ref="G993" ca="1">VLOOKUP(INDEX(States!$B:$B,RANDBETWEEN(2,COUNTA(States!$A:$A)),1),States!$B:$C,2,FALSE)</f>
        <v>Portalegre</v>
      </c>
      <c r="H993" s="7" t="str">
        <f ca="1">VLOOKUP($D993,Name!$A:$C,3,FALSE)</f>
        <v>F</v>
      </c>
      <c r="I993" s="7" cm="1">
        <f t="array" aca="1" ref="I993" ca="1">INDEX('Marital status'!$A:$A,RANDBETWEEN(2,COUNTA('Marital status'!$A:$A)),1)</f>
        <v>6</v>
      </c>
      <c r="J993" s="7">
        <f t="shared" ca="1" si="152"/>
        <v>2</v>
      </c>
      <c r="K993" s="8">
        <f t="shared" ca="1" si="153"/>
        <v>35967</v>
      </c>
      <c r="L993" s="6">
        <f t="shared" ca="1" si="154"/>
        <v>5</v>
      </c>
      <c r="M993" s="7">
        <f ca="1" xml:space="preserve">
  IF(OR($N993 = 2, $N993 = 3, $N993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93" s="6">
        <f t="shared" ca="1" si="155"/>
        <v>8</v>
      </c>
      <c r="O993" s="7" t="str">
        <f ca="1">VLOOKUP($N993,Roles!$A:$B,2,FALSE)</f>
        <v>Analyst</v>
      </c>
      <c r="P993" s="6">
        <f t="shared" ca="1" si="156"/>
        <v>4</v>
      </c>
      <c r="Q993" s="8">
        <f ca="1" xml:space="preserve">
IF(
  OR(
    $N993=5,$N993=6,$N993=7,$N993=8,$N993=14
  ),
  36161,
  IF(
     (
      (TODAY() - $K993) / 365
     ) &lt; 19,
      TODAY(),
      RANDBETWEEN(36161,TODAY())
  )
)</f>
        <v>36161</v>
      </c>
      <c r="R993" s="6">
        <f ca="1">RANDBETWEEN(2,COUNTA('Recruitment source'!$A:$A))</f>
        <v>11</v>
      </c>
      <c r="S993" s="8" t="e">
        <f t="shared" ca="1" si="157"/>
        <v>#N/A</v>
      </c>
      <c r="T993" s="6" t="e">
        <f t="shared" ca="1" si="158"/>
        <v>#N/A</v>
      </c>
      <c r="U993" s="6">
        <f t="shared" ca="1" si="159"/>
        <v>3</v>
      </c>
      <c r="V993" s="1">
        <f ca="1" xml:space="preserve">
IF($N993 = 5 + N("Presidente"),
    27000,
    IF($N993 = 6 + N("Vice-presidente"),
        23000,
        IF(OR($N993 = 8, $N993= 13, $N993 = 12) + N("Secretária bilíngue ou coordenador ou especialista"),
            8000,
            IF($N993 = 7 + N("Diretor"),
                15000,
                IF($N993 = 14 + N("Gerente"),
                    12000,
                    IF($N993 = 9 + N("Estagiário"),
                        705,
                        IF($N993 = 10 + N("Trainee"),
                            805,
                            IF($N993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IF($L993 = 7,
  500,
  IF($L993 = 8,
    1000,
    IF($L993 = 9,
      1500,
      IF($L993 = 10,
        2000,
        0
      )
    )
  )
)
+
N("Adicional no salário por área")
+
IF($M993 = 14 + N("Tecnologia da Informação"),
  120,
  IF($M993 = 16 + N("Vendas"),
    110,
    IF($M993 = 15 + N("Jurídico"),
      100,
      IF(OR($M993 = 8, $M993 = 9, $M993 = 11) + N("Recursos humanos ou comercial ou comunicação e marketing"),
        80,
        0
      )
    )
  )
)
+
N("Adicionando pegadinha")
+
IF(AND($M993 = 16, $L993 = 9, $N993 = 11) + N("Se for de vendas, com mestrado, analista sênior"),
  IF($J993 = 5,
    100,
    0
  )
  +
  IF($H993 = "M",
    200,
    0
  ),
  0
)</f>
        <v>8000</v>
      </c>
    </row>
    <row r="994" spans="1:22" x14ac:dyDescent="0.2">
      <c r="A994" s="7" cm="1">
        <f t="array" aca="1" ref="A994" ca="1">INDEX(Companies!$A:$A,RANDBETWEEN(2,COUNTA(Companies!$A:$A)),1)</f>
        <v>2</v>
      </c>
      <c r="B994" s="5">
        <f t="shared" si="150"/>
        <v>993</v>
      </c>
      <c r="C994" s="6">
        <f t="shared" ca="1" si="151"/>
        <v>1</v>
      </c>
      <c r="D994" s="7">
        <f ca="1">IF($B994 = 1 + N("Presidente"),
    127,
    IF($B994 = 2 + N("Vice-Presidente"),
        72,
        IF($B994 = 3 + N("Secretária bilíngue"),
            13,
            RANDBETWEEN(5,COUNT(Name!$A:$A) + 1)
        )
    )
)</f>
        <v>208</v>
      </c>
      <c r="E994" s="7" t="str">
        <f ca="1" xml:space="preserve">
VLOOKUP(
  $D994,
  Name!$A:$B,
  2,
  FALSE
)
&amp; " " &amp;
IF($B994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Pellegrini Arruda</v>
      </c>
      <c r="F994" s="7">
        <v>2</v>
      </c>
      <c r="G994" s="7" t="str" cm="1">
        <f t="array" aca="1" ref="G994" ca="1">VLOOKUP(INDEX(States!$B:$B,RANDBETWEEN(2,COUNTA(States!$A:$A)),1),States!$B:$C,2,FALSE)</f>
        <v>Coimbra</v>
      </c>
      <c r="H994" s="7" t="str">
        <f ca="1">VLOOKUP($D994,Name!$A:$C,3,FALSE)</f>
        <v>F</v>
      </c>
      <c r="I994" s="7" cm="1">
        <f t="array" aca="1" ref="I994" ca="1">INDEX('Marital status'!$A:$A,RANDBETWEEN(2,COUNTA('Marital status'!$A:$A)),1)</f>
        <v>3</v>
      </c>
      <c r="J994" s="7">
        <f t="shared" ca="1" si="152"/>
        <v>3</v>
      </c>
      <c r="K994" s="8">
        <f t="shared" ca="1" si="153"/>
        <v>36047</v>
      </c>
      <c r="L994" s="6">
        <f t="shared" ca="1" si="154"/>
        <v>4</v>
      </c>
      <c r="M994" s="7">
        <f ca="1" xml:space="preserve">
  IF(OR($N994 = 2, $N994 = 3, $N994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994" s="6">
        <f t="shared" ca="1" si="155"/>
        <v>7</v>
      </c>
      <c r="O994" s="7" t="str">
        <f ca="1">VLOOKUP($N994,Roles!$A:$B,2,FALSE)</f>
        <v>Trainee</v>
      </c>
      <c r="P994" s="6" t="e">
        <f t="shared" ca="1" si="156"/>
        <v>#N/A</v>
      </c>
      <c r="Q994" s="8">
        <f ca="1" xml:space="preserve">
IF(
  OR(
    $N994=5,$N994=6,$N994=7,$N994=8,$N994=14
  ),
  36161,
  IF(
     (
      (TODAY() - $K994) / 365
     ) &lt; 19,
      TODAY(),
      RANDBETWEEN(36161,TODAY())
  )
)</f>
        <v>36161</v>
      </c>
      <c r="R994" s="6">
        <f ca="1">RANDBETWEEN(2,COUNTA('Recruitment source'!$A:$A))</f>
        <v>12</v>
      </c>
      <c r="S994" s="8" t="e">
        <f t="shared" ca="1" si="157"/>
        <v>#N/A</v>
      </c>
      <c r="T994" s="6" t="e">
        <f t="shared" ca="1" si="158"/>
        <v>#N/A</v>
      </c>
      <c r="U994" s="6">
        <f t="shared" ca="1" si="159"/>
        <v>4</v>
      </c>
      <c r="V994" s="1">
        <f ca="1" xml:space="preserve">
IF($N994 = 5 + N("Presidente"),
    27000,
    IF($N994 = 6 + N("Vice-presidente"),
        23000,
        IF(OR($N994 = 8, $N994= 13, $N994 = 12) + N("Secretária bilíngue ou coordenador ou especialista"),
            8000,
            IF($N994 = 7 + N("Diretor"),
                15000,
                IF($N994 = 14 + N("Gerente"),
                    12000,
                    IF($N994 = 9 + N("Estagiário"),
                        705,
                        IF($N994 = 10 + N("Trainee"),
                            805,
                            IF($N994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IF($L994 = 7,
  500,
  IF($L994 = 8,
    1000,
    IF($L994 = 9,
      1500,
      IF($L994 = 10,
        2000,
        0
      )
    )
  )
)
+
N("Adicional no salário por área")
+
IF($M994 = 14 + N("Tecnologia da Informação"),
  120,
  IF($M994 = 16 + N("Vendas"),
    110,
    IF($M994 = 15 + N("Jurídico"),
      100,
      IF(OR($M994 = 8, $M994 = 9, $M994 = 11) + N("Recursos humanos ou comercial ou comunicação e marketing"),
        80,
        0
      )
    )
  )
)
+
N("Adicionando pegadinha")
+
IF(AND($M994 = 16, $L994 = 9, $N994 = 11) + N("Se for de vendas, com mestrado, analista sênior"),
  IF($J994 = 5,
    100,
    0
  )
  +
  IF($H994 = "M",
    200,
    0
  ),
  0
)</f>
        <v>15000</v>
      </c>
    </row>
    <row r="995" spans="1:22" x14ac:dyDescent="0.2">
      <c r="A995" s="7" cm="1">
        <f t="array" aca="1" ref="A995" ca="1">INDEX(Companies!$A:$A,RANDBETWEEN(2,COUNTA(Companies!$A:$A)),1)</f>
        <v>2</v>
      </c>
      <c r="B995" s="5">
        <f t="shared" si="150"/>
        <v>994</v>
      </c>
      <c r="C995" s="6">
        <f t="shared" ca="1" si="151"/>
        <v>1</v>
      </c>
      <c r="D995" s="7">
        <f ca="1">IF($B995 = 1 + N("Presidente"),
    127,
    IF($B995 = 2 + N("Vice-Presidente"),
        72,
        IF($B995 = 3 + N("Secretária bilíngue"),
            13,
            RANDBETWEEN(5,COUNT(Name!$A:$A) + 1)
        )
    )
)</f>
        <v>57</v>
      </c>
      <c r="E995" s="7" t="str">
        <f ca="1" xml:space="preserve">
VLOOKUP(
  $D995,
  Name!$A:$B,
  2,
  FALSE
)
&amp; " " &amp;
IF($B995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Monteiro Longo</v>
      </c>
      <c r="F995" s="7">
        <v>2</v>
      </c>
      <c r="G995" s="7" t="str" cm="1">
        <f t="array" aca="1" ref="G995" ca="1">VLOOKUP(INDEX(States!$B:$B,RANDBETWEEN(2,COUNTA(States!$A:$A)),1),States!$B:$C,2,FALSE)</f>
        <v>Azores</v>
      </c>
      <c r="H995" s="7" t="str">
        <f ca="1">VLOOKUP($D995,Name!$A:$C,3,FALSE)</f>
        <v>M</v>
      </c>
      <c r="I995" s="7" cm="1">
        <f t="array" aca="1" ref="I995" ca="1">INDEX('Marital status'!$A:$A,RANDBETWEEN(2,COUNTA('Marital status'!$A:$A)),1)</f>
        <v>4</v>
      </c>
      <c r="J995" s="7">
        <f t="shared" ca="1" si="152"/>
        <v>2</v>
      </c>
      <c r="K995" s="8">
        <f t="shared" ca="1" si="153"/>
        <v>36820</v>
      </c>
      <c r="L995" s="6">
        <f t="shared" ca="1" si="154"/>
        <v>5</v>
      </c>
      <c r="M995" s="7">
        <f ca="1" xml:space="preserve">
  IF(OR($N995 = 2, $N995 = 3, $N995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995" s="6">
        <f t="shared" ca="1" si="155"/>
        <v>8</v>
      </c>
      <c r="O995" s="7" t="str">
        <f ca="1">VLOOKUP($N995,Roles!$A:$B,2,FALSE)</f>
        <v>Analyst</v>
      </c>
      <c r="P995" s="6">
        <f t="shared" ca="1" si="156"/>
        <v>3</v>
      </c>
      <c r="Q995" s="8">
        <f ca="1" xml:space="preserve">
IF(
  OR(
    $N995=5,$N995=6,$N995=7,$N995=8,$N995=14
  ),
  36161,
  IF(
     (
      (TODAY() - $K995) / 365
     ) &lt; 19,
      TODAY(),
      RANDBETWEEN(36161,TODAY())
  )
)</f>
        <v>36161</v>
      </c>
      <c r="R995" s="6">
        <f ca="1">RANDBETWEEN(2,COUNTA('Recruitment source'!$A:$A))</f>
        <v>7</v>
      </c>
      <c r="S995" s="8" t="e">
        <f t="shared" ca="1" si="157"/>
        <v>#N/A</v>
      </c>
      <c r="T995" s="6" t="e">
        <f t="shared" ca="1" si="158"/>
        <v>#N/A</v>
      </c>
      <c r="U995" s="6">
        <f t="shared" ca="1" si="159"/>
        <v>5</v>
      </c>
      <c r="V995" s="1">
        <f ca="1" xml:space="preserve">
IF($N995 = 5 + N("Presidente"),
    27000,
    IF($N995 = 6 + N("Vice-presidente"),
        23000,
        IF(OR($N995 = 8, $N995= 13, $N995 = 12) + N("Secretária bilíngue ou coordenador ou especialista"),
            8000,
            IF($N995 = 7 + N("Diretor"),
                15000,
                IF($N995 = 14 + N("Gerente"),
                    12000,
                    IF($N995 = 9 + N("Estagiário"),
                        705,
                        IF($N995 = 10 + N("Trainee"),
                            805,
                            IF($N995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IF($L995 = 7,
  500,
  IF($L995 = 8,
    1000,
    IF($L995 = 9,
      1500,
      IF($L995 = 10,
        2000,
        0
      )
    )
  )
)
+
N("Adicional no salário por área")
+
IF($M995 = 14 + N("Tecnologia da Informação"),
  120,
  IF($M995 = 16 + N("Vendas"),
    110,
    IF($M995 = 15 + N("Jurídico"),
      100,
      IF(OR($M995 = 8, $M995 = 9, $M995 = 11) + N("Recursos humanos ou comercial ou comunicação e marketing"),
        80,
        0
      )
    )
  )
)
+
N("Adicionando pegadinha")
+
IF(AND($M995 = 16, $L995 = 9, $N995 = 11) + N("Se for de vendas, com mestrado, analista sênior"),
  IF($J995 = 5,
    100,
    0
  )
  +
  IF($H995 = "M",
    200,
    0
  ),
  0
)</f>
        <v>8000</v>
      </c>
    </row>
    <row r="996" spans="1:22" x14ac:dyDescent="0.2">
      <c r="A996" s="7" cm="1">
        <f t="array" aca="1" ref="A996" ca="1">INDEX(Companies!$A:$A,RANDBETWEEN(2,COUNTA(Companies!$A:$A)),1)</f>
        <v>2</v>
      </c>
      <c r="B996" s="5">
        <f t="shared" si="150"/>
        <v>995</v>
      </c>
      <c r="C996" s="6">
        <f t="shared" ca="1" si="151"/>
        <v>1</v>
      </c>
      <c r="D996" s="7">
        <f ca="1">IF($B996 = 1 + N("Presidente"),
    127,
    IF($B996 = 2 + N("Vice-Presidente"),
        72,
        IF($B996 = 3 + N("Secretária bilíngue"),
            13,
            RANDBETWEEN(5,COUNT(Name!$A:$A) + 1)
        )
    )
)</f>
        <v>182</v>
      </c>
      <c r="E996" s="7" t="str">
        <f ca="1" xml:space="preserve">
VLOOKUP(
  $D996,
  Name!$A:$B,
  2,
  FALSE
)
&amp; " " &amp;
IF($B996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Cândido Zil</v>
      </c>
      <c r="F996" s="7">
        <v>2</v>
      </c>
      <c r="G996" s="7" t="str" cm="1">
        <f t="array" aca="1" ref="G996" ca="1">VLOOKUP(INDEX(States!$B:$B,RANDBETWEEN(2,COUNTA(States!$A:$A)),1),States!$B:$C,2,FALSE)</f>
        <v>braga</v>
      </c>
      <c r="H996" s="7" t="str">
        <f ca="1">VLOOKUP($D996,Name!$A:$C,3,FALSE)</f>
        <v>F</v>
      </c>
      <c r="I996" s="7" cm="1">
        <f t="array" aca="1" ref="I996" ca="1">INDEX('Marital status'!$A:$A,RANDBETWEEN(2,COUNTA('Marital status'!$A:$A)),1)</f>
        <v>4</v>
      </c>
      <c r="J996" s="7">
        <f t="shared" ca="1" si="152"/>
        <v>2</v>
      </c>
      <c r="K996" s="8">
        <f t="shared" ca="1" si="153"/>
        <v>27954</v>
      </c>
      <c r="L996" s="6">
        <f t="shared" ca="1" si="154"/>
        <v>4</v>
      </c>
      <c r="M996" s="7">
        <f ca="1" xml:space="preserve">
  IF(OR($N996 = 2, $N996 = 3, $N996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996" s="6">
        <f t="shared" ca="1" si="155"/>
        <v>6</v>
      </c>
      <c r="O996" s="7" t="str">
        <f ca="1">VLOOKUP($N996,Roles!$A:$B,2,FALSE)</f>
        <v>Intern</v>
      </c>
      <c r="P996" s="6" t="e">
        <f t="shared" ca="1" si="156"/>
        <v>#N/A</v>
      </c>
      <c r="Q996" s="8">
        <f ca="1" xml:space="preserve">
IF(
  OR(
    $N996=5,$N996=6,$N996=7,$N996=8,$N996=14
  ),
  36161,
  IF(
     (
      (TODAY() - $K996) / 365
     ) &lt; 19,
      TODAY(),
      RANDBETWEEN(36161,TODAY())
  )
)</f>
        <v>36161</v>
      </c>
      <c r="R996" s="6">
        <f ca="1">RANDBETWEEN(2,COUNTA('Recruitment source'!$A:$A))</f>
        <v>6</v>
      </c>
      <c r="S996" s="8" t="e">
        <f t="shared" ca="1" si="157"/>
        <v>#N/A</v>
      </c>
      <c r="T996" s="6" t="e">
        <f t="shared" ca="1" si="158"/>
        <v>#N/A</v>
      </c>
      <c r="U996" s="6">
        <f t="shared" ca="1" si="159"/>
        <v>3</v>
      </c>
      <c r="V996" s="1">
        <f ca="1" xml:space="preserve">
IF($N996 = 5 + N("Presidente"),
    27000,
    IF($N996 = 6 + N("Vice-presidente"),
        23000,
        IF(OR($N996 = 8, $N996= 13, $N996 = 12) + N("Secretária bilíngue ou coordenador ou especialista"),
            8000,
            IF($N996 = 7 + N("Diretor"),
                15000,
                IF($N996 = 14 + N("Gerente"),
                    12000,
                    IF($N996 = 9 + N("Estagiário"),
                        705,
                        IF($N996 = 10 + N("Trainee"),
                            805,
                            IF($N996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IF($L996 = 7,
  500,
  IF($L996 = 8,
    1000,
    IF($L996 = 9,
      1500,
      IF($L996 = 10,
        2000,
        0
      )
    )
  )
)
+
N("Adicional no salário por área")
+
IF($M996 = 14 + N("Tecnologia da Informação"),
  120,
  IF($M996 = 16 + N("Vendas"),
    110,
    IF($M996 = 15 + N("Jurídico"),
      100,
      IF(OR($M996 = 8, $M996 = 9, $M996 = 11) + N("Recursos humanos ou comercial ou comunicação e marketing"),
        80,
        0
      )
    )
  )
)
+
N("Adicionando pegadinha")
+
IF(AND($M996 = 16, $L996 = 9, $N996 = 11) + N("Se for de vendas, com mestrado, analista sênior"),
  IF($J996 = 5,
    100,
    0
  )
  +
  IF($H996 = "M",
    200,
    0
  ),
  0
)</f>
        <v>23000</v>
      </c>
    </row>
    <row r="997" spans="1:22" x14ac:dyDescent="0.2">
      <c r="A997" s="7" cm="1">
        <f t="array" aca="1" ref="A997" ca="1">INDEX(Companies!$A:$A,RANDBETWEEN(2,COUNTA(Companies!$A:$A)),1)</f>
        <v>2</v>
      </c>
      <c r="B997" s="5">
        <f t="shared" si="150"/>
        <v>996</v>
      </c>
      <c r="C997" s="6">
        <f t="shared" ca="1" si="151"/>
        <v>1</v>
      </c>
      <c r="D997" s="7">
        <f ca="1">IF($B997 = 1 + N("Presidente"),
    127,
    IF($B997 = 2 + N("Vice-Presidente"),
        72,
        IF($B997 = 3 + N("Secretária bilíngue"),
            13,
            RANDBETWEEN(5,COUNT(Name!$A:$A) + 1)
        )
    )
)</f>
        <v>317</v>
      </c>
      <c r="E997" s="7" t="str">
        <f ca="1" xml:space="preserve">
VLOOKUP(
  $D997,
  Name!$A:$B,
  2,
  FALSE
)
&amp; " " &amp;
IF($B997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Sá Madureira</v>
      </c>
      <c r="F997" s="7">
        <v>2</v>
      </c>
      <c r="G997" s="7" t="str" cm="1">
        <f t="array" aca="1" ref="G997" ca="1">VLOOKUP(INDEX(States!$B:$B,RANDBETWEEN(2,COUNTA(States!$A:$A)),1),States!$B:$C,2,FALSE)</f>
        <v>AveirO</v>
      </c>
      <c r="H997" s="7" t="str">
        <f ca="1">VLOOKUP($D997,Name!$A:$C,3,FALSE)</f>
        <v>M</v>
      </c>
      <c r="I997" s="7" cm="1">
        <f t="array" aca="1" ref="I997" ca="1">INDEX('Marital status'!$A:$A,RANDBETWEEN(2,COUNTA('Marital status'!$A:$A)),1)</f>
        <v>5</v>
      </c>
      <c r="J997" s="7">
        <f t="shared" ca="1" si="152"/>
        <v>2</v>
      </c>
      <c r="K997" s="8">
        <f t="shared" ca="1" si="153"/>
        <v>36579</v>
      </c>
      <c r="L997" s="6">
        <f t="shared" ca="1" si="154"/>
        <v>4</v>
      </c>
      <c r="M997" s="7">
        <f ca="1" xml:space="preserve">
  IF(OR($N997 = 2, $N997 = 3, $N997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997" s="6">
        <f t="shared" ca="1" si="155"/>
        <v>8</v>
      </c>
      <c r="O997" s="7" t="str">
        <f ca="1">VLOOKUP($N997,Roles!$A:$B,2,FALSE)</f>
        <v>Analyst</v>
      </c>
      <c r="P997" s="6">
        <f t="shared" ca="1" si="156"/>
        <v>2</v>
      </c>
      <c r="Q997" s="8">
        <f ca="1" xml:space="preserve">
IF(
  OR(
    $N997=5,$N997=6,$N997=7,$N997=8,$N997=14
  ),
  36161,
  IF(
     (
      (TODAY() - $K997) / 365
     ) &lt; 19,
      TODAY(),
      RANDBETWEEN(36161,TODAY())
  )
)</f>
        <v>36161</v>
      </c>
      <c r="R997" s="6">
        <f ca="1">RANDBETWEEN(2,COUNTA('Recruitment source'!$A:$A))</f>
        <v>7</v>
      </c>
      <c r="S997" s="8" t="e">
        <f t="shared" ca="1" si="157"/>
        <v>#N/A</v>
      </c>
      <c r="T997" s="6" t="e">
        <f t="shared" ca="1" si="158"/>
        <v>#N/A</v>
      </c>
      <c r="U997" s="6">
        <f t="shared" ca="1" si="159"/>
        <v>5</v>
      </c>
      <c r="V997" s="1">
        <f ca="1" xml:space="preserve">
IF($N997 = 5 + N("Presidente"),
    27000,
    IF($N997 = 6 + N("Vice-presidente"),
        23000,
        IF(OR($N997 = 8, $N997= 13, $N997 = 12) + N("Secretária bilíngue ou coordenador ou especialista"),
            8000,
            IF($N997 = 7 + N("Diretor"),
                15000,
                IF($N997 = 14 + N("Gerente"),
                    12000,
                    IF($N997 = 9 + N("Estagiário"),
                        705,
                        IF($N997 = 10 + N("Trainee"),
                            805,
                            IF($N997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IF($L997 = 7,
  500,
  IF($L997 = 8,
    1000,
    IF($L997 = 9,
      1500,
      IF($L997 = 10,
        2000,
        0
      )
    )
  )
)
+
N("Adicional no salário por área")
+
IF($M997 = 14 + N("Tecnologia da Informação"),
  120,
  IF($M997 = 16 + N("Vendas"),
    110,
    IF($M997 = 15 + N("Jurídico"),
      100,
      IF(OR($M997 = 8, $M997 = 9, $M997 = 11) + N("Recursos humanos ou comercial ou comunicação e marketing"),
        80,
        0
      )
    )
  )
)
+
N("Adicionando pegadinha")
+
IF(AND($M997 = 16, $L997 = 9, $N997 = 11) + N("Se for de vendas, com mestrado, analista sênior"),
  IF($J997 = 5,
    100,
    0
  )
  +
  IF($H997 = "M",
    200,
    0
  ),
  0
)</f>
        <v>8080</v>
      </c>
    </row>
    <row r="998" spans="1:22" x14ac:dyDescent="0.2">
      <c r="A998" s="7" cm="1">
        <f t="array" aca="1" ref="A998" ca="1">INDEX(Companies!$A:$A,RANDBETWEEN(2,COUNTA(Companies!$A:$A)),1)</f>
        <v>2</v>
      </c>
      <c r="B998" s="5">
        <f t="shared" si="150"/>
        <v>997</v>
      </c>
      <c r="C998" s="6">
        <f t="shared" ca="1" si="151"/>
        <v>1</v>
      </c>
      <c r="D998" s="7">
        <f ca="1">IF($B998 = 1 + N("Presidente"),
    127,
    IF($B998 = 2 + N("Vice-Presidente"),
        72,
        IF($B998 = 3 + N("Secretária bilíngue"),
            13,
            RANDBETWEEN(5,COUNT(Name!$A:$A) + 1)
        )
    )
)</f>
        <v>315</v>
      </c>
      <c r="E998" s="7" t="str">
        <f ca="1" xml:space="preserve">
VLOOKUP(
  $D998,
  Name!$A:$B,
  2,
  FALSE
)
&amp; " " &amp;
IF($B998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Alcantara Furtado</v>
      </c>
      <c r="F998" s="7">
        <v>2</v>
      </c>
      <c r="G998" s="7" t="str" cm="1">
        <f t="array" aca="1" ref="G998" ca="1">VLOOKUP(INDEX(States!$B:$B,RANDBETWEEN(2,COUNTA(States!$A:$A)),1),States!$B:$C,2,FALSE)</f>
        <v>Viseu</v>
      </c>
      <c r="H998" s="7" t="str">
        <f ca="1">VLOOKUP($D998,Name!$A:$C,3,FALSE)</f>
        <v>M</v>
      </c>
      <c r="I998" s="7" cm="1">
        <f t="array" aca="1" ref="I998" ca="1">INDEX('Marital status'!$A:$A,RANDBETWEEN(2,COUNTA('Marital status'!$A:$A)),1)</f>
        <v>5</v>
      </c>
      <c r="J998" s="7">
        <f t="shared" ca="1" si="152"/>
        <v>2</v>
      </c>
      <c r="K998" s="8">
        <f t="shared" ca="1" si="153"/>
        <v>28309</v>
      </c>
      <c r="L998" s="6">
        <f t="shared" ca="1" si="154"/>
        <v>4</v>
      </c>
      <c r="M998" s="7">
        <f ca="1" xml:space="preserve">
  IF(OR($N998 = 2, $N998 = 3, $N998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998" s="6">
        <f t="shared" ca="1" si="155"/>
        <v>6</v>
      </c>
      <c r="O998" s="7" t="str">
        <f ca="1">VLOOKUP($N998,Roles!$A:$B,2,FALSE)</f>
        <v>Intern</v>
      </c>
      <c r="P998" s="6" t="e">
        <f t="shared" ca="1" si="156"/>
        <v>#N/A</v>
      </c>
      <c r="Q998" s="8">
        <f ca="1" xml:space="preserve">
IF(
  OR(
    $N998=5,$N998=6,$N998=7,$N998=8,$N998=14
  ),
  36161,
  IF(
     (
      (TODAY() - $K998) / 365
     ) &lt; 19,
      TODAY(),
      RANDBETWEEN(36161,TODAY())
  )
)</f>
        <v>36161</v>
      </c>
      <c r="R998" s="6">
        <f ca="1">RANDBETWEEN(2,COUNTA('Recruitment source'!$A:$A))</f>
        <v>11</v>
      </c>
      <c r="S998" s="8" t="e">
        <f t="shared" ca="1" si="157"/>
        <v>#N/A</v>
      </c>
      <c r="T998" s="6" t="e">
        <f t="shared" ca="1" si="158"/>
        <v>#N/A</v>
      </c>
      <c r="U998" s="6">
        <f t="shared" ca="1" si="159"/>
        <v>3</v>
      </c>
      <c r="V998" s="1">
        <f ca="1" xml:space="preserve">
IF($N998 = 5 + N("Presidente"),
    27000,
    IF($N998 = 6 + N("Vice-presidente"),
        23000,
        IF(OR($N998 = 8, $N998= 13, $N998 = 12) + N("Secretária bilíngue ou coordenador ou especialista"),
            8000,
            IF($N998 = 7 + N("Diretor"),
                15000,
                IF($N998 = 14 + N("Gerente"),
                    12000,
                    IF($N998 = 9 + N("Estagiário"),
                        705,
                        IF($N998 = 10 + N("Trainee"),
                            805,
                            IF($N998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IF($L998 = 7,
  500,
  IF($L998 = 8,
    1000,
    IF($L998 = 9,
      1500,
      IF($L998 = 10,
        2000,
        0
      )
    )
  )
)
+
N("Adicional no salário por área")
+
IF($M998 = 14 + N("Tecnologia da Informação"),
  120,
  IF($M998 = 16 + N("Vendas"),
    110,
    IF($M998 = 15 + N("Jurídico"),
      100,
      IF(OR($M998 = 8, $M998 = 9, $M998 = 11) + N("Recursos humanos ou comercial ou comunicação e marketing"),
        80,
        0
      )
    )
  )
)
+
N("Adicionando pegadinha")
+
IF(AND($M998 = 16, $L998 = 9, $N998 = 11) + N("Se for de vendas, com mestrado, analista sênior"),
  IF($J998 = 5,
    100,
    0
  )
  +
  IF($H998 = "M",
    200,
    0
  ),
  0
)</f>
        <v>23000</v>
      </c>
    </row>
    <row r="999" spans="1:22" x14ac:dyDescent="0.2">
      <c r="A999" s="7" cm="1">
        <f t="array" aca="1" ref="A999" ca="1">INDEX(Companies!$A:$A,RANDBETWEEN(2,COUNTA(Companies!$A:$A)),1)</f>
        <v>2</v>
      </c>
      <c r="B999" s="5">
        <f t="shared" si="150"/>
        <v>998</v>
      </c>
      <c r="C999" s="6">
        <f t="shared" ca="1" si="151"/>
        <v>0</v>
      </c>
      <c r="D999" s="7">
        <f ca="1">IF($B999 = 1 + N("Presidente"),
    127,
    IF($B999 = 2 + N("Vice-Presidente"),
        72,
        IF($B999 = 3 + N("Secretária bilíngue"),
            13,
            RANDBETWEEN(5,COUNT(Name!$A:$A) + 1)
        )
    )
)</f>
        <v>297</v>
      </c>
      <c r="E999" s="7" t="str">
        <f ca="1" xml:space="preserve">
VLOOKUP(
  $D999,
  Name!$A:$B,
  2,
  FALSE
)
&amp; " " &amp;
IF($B999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Costatini Pedroso</v>
      </c>
      <c r="F999" s="7">
        <v>2</v>
      </c>
      <c r="G999" s="7" t="str" cm="1">
        <f t="array" aca="1" ref="G999" ca="1">VLOOKUP(INDEX(States!$B:$B,RANDBETWEEN(2,COUNTA(States!$A:$A)),1),States!$B:$C,2,FALSE)</f>
        <v>Santarém</v>
      </c>
      <c r="H999" s="7" t="str">
        <f ca="1">VLOOKUP($D999,Name!$A:$C,3,FALSE)</f>
        <v>M</v>
      </c>
      <c r="I999" s="7" cm="1">
        <f t="array" aca="1" ref="I999" ca="1">INDEX('Marital status'!$A:$A,RANDBETWEEN(2,COUNTA('Marital status'!$A:$A)),1)</f>
        <v>5</v>
      </c>
      <c r="J999" s="7">
        <f t="shared" ca="1" si="152"/>
        <v>2</v>
      </c>
      <c r="K999" s="8">
        <f t="shared" ca="1" si="153"/>
        <v>34388</v>
      </c>
      <c r="L999" s="6">
        <f t="shared" ca="1" si="154"/>
        <v>5</v>
      </c>
      <c r="M999" s="7">
        <f ca="1" xml:space="preserve">
  IF(OR($N999 = 2, $N999 = 3, $N999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999" s="6">
        <f t="shared" ca="1" si="155"/>
        <v>8</v>
      </c>
      <c r="O999" s="7" t="str">
        <f ca="1">VLOOKUP($N999,Roles!$A:$B,2,FALSE)</f>
        <v>Analyst</v>
      </c>
      <c r="P999" s="6">
        <f t="shared" ca="1" si="156"/>
        <v>4</v>
      </c>
      <c r="Q999" s="8">
        <f ca="1" xml:space="preserve">
IF(
  OR(
    $N999=5,$N999=6,$N999=7,$N999=8,$N999=14
  ),
  36161,
  IF(
     (
      (TODAY() - $K999) / 365
     ) &lt; 19,
      TODAY(),
      RANDBETWEEN(36161,TODAY())
  )
)</f>
        <v>36161</v>
      </c>
      <c r="R999" s="6">
        <f ca="1">RANDBETWEEN(2,COUNTA('Recruitment source'!$A:$A))</f>
        <v>6</v>
      </c>
      <c r="S999" s="8">
        <f t="shared" ca="1" si="157"/>
        <v>44101</v>
      </c>
      <c r="T999" s="6">
        <f t="shared" ca="1" si="158"/>
        <v>3</v>
      </c>
      <c r="U999" s="6">
        <f t="shared" ca="1" si="159"/>
        <v>1</v>
      </c>
      <c r="V999" s="1">
        <f ca="1" xml:space="preserve">
IF($N999 = 5 + N("Presidente"),
    27000,
    IF($N999 = 6 + N("Vice-presidente"),
        23000,
        IF(OR($N999 = 8, $N999= 13, $N999 = 12) + N("Secretária bilíngue ou coordenador ou especialista"),
            8000,
            IF($N999 = 7 + N("Diretor"),
                15000,
                IF($N999 = 14 + N("Gerente"),
                    12000,
                    IF($N999 = 9 + N("Estagiário"),
                        705,
                        IF($N999 = 10 + N("Trainee"),
                            805,
                            IF($N999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IF($L999 = 7,
  500,
  IF($L999 = 8,
    1000,
    IF($L999 = 9,
      1500,
      IF($L999 = 10,
        2000,
        0
      )
    )
  )
)
+
N("Adicional no salário por área")
+
IF($M999 = 14 + N("Tecnologia da Informação"),
  120,
  IF($M999 = 16 + N("Vendas"),
    110,
    IF($M999 = 15 + N("Jurídico"),
      100,
      IF(OR($M999 = 8, $M999 = 9, $M999 = 11) + N("Recursos humanos ou comercial ou comunicação e marketing"),
        80,
        0
      )
    )
  )
)
+
N("Adicionando pegadinha")
+
IF(AND($M999 = 16, $L999 = 9, $N999 = 11) + N("Se for de vendas, com mestrado, analista sênior"),
  IF($J999 = 5,
    100,
    0
  )
  +
  IF($H999 = "M",
    200,
    0
  ),
  0
)</f>
        <v>8000</v>
      </c>
    </row>
    <row r="1000" spans="1:22" x14ac:dyDescent="0.2">
      <c r="A1000" s="7" cm="1">
        <f t="array" aca="1" ref="A1000" ca="1">INDEX(Companies!$A:$A,RANDBETWEEN(2,COUNTA(Companies!$A:$A)),1)</f>
        <v>2</v>
      </c>
      <c r="B1000" s="5">
        <f t="shared" si="150"/>
        <v>999</v>
      </c>
      <c r="C1000" s="6">
        <f t="shared" ca="1" si="151"/>
        <v>1</v>
      </c>
      <c r="D1000" s="7">
        <f ca="1">IF($B1000 = 1 + N("Presidente"),
    127,
    IF($B1000 = 2 + N("Vice-Presidente"),
        72,
        IF($B1000 = 3 + N("Secretária bilíngue"),
            13,
            RANDBETWEEN(5,COUNT(Name!$A:$A) + 1)
        )
    )
)</f>
        <v>332</v>
      </c>
      <c r="E1000" s="7" t="str">
        <f ca="1" xml:space="preserve">
VLOOKUP(
  $D1000,
  Name!$A:$B,
  2,
  FALSE
)
&amp; " " &amp;
IF($B1000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Andrioli Ildelfonso</v>
      </c>
      <c r="F1000" s="7">
        <v>2</v>
      </c>
      <c r="G1000" s="7" t="str" cm="1">
        <f t="array" aca="1" ref="G1000" ca="1">VLOOKUP(INDEX(States!$B:$B,RANDBETWEEN(2,COUNTA(States!$A:$A)),1),States!$B:$C,2,FALSE)</f>
        <v>Vila Real</v>
      </c>
      <c r="H1000" s="7" t="str">
        <f ca="1">VLOOKUP($D1000,Name!$A:$C,3,FALSE)</f>
        <v>M</v>
      </c>
      <c r="I1000" s="7" cm="1">
        <f t="array" aca="1" ref="I1000" ca="1">INDEX('Marital status'!$A:$A,RANDBETWEEN(2,COUNTA('Marital status'!$A:$A)),1)</f>
        <v>3</v>
      </c>
      <c r="J1000" s="7">
        <f t="shared" ca="1" si="152"/>
        <v>2</v>
      </c>
      <c r="K1000" s="8">
        <f t="shared" ca="1" si="153"/>
        <v>28123</v>
      </c>
      <c r="L1000" s="6">
        <f t="shared" ca="1" si="154"/>
        <v>4</v>
      </c>
      <c r="M1000" s="7">
        <f ca="1" xml:space="preserve">
  IF(OR($N1000 = 2, $N1000 = 3, $N1000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000" s="6">
        <f t="shared" ca="1" si="155"/>
        <v>6</v>
      </c>
      <c r="O1000" s="7" t="str">
        <f ca="1">VLOOKUP($N1000,Roles!$A:$B,2,FALSE)</f>
        <v>Intern</v>
      </c>
      <c r="P1000" s="6" t="e">
        <f t="shared" ca="1" si="156"/>
        <v>#N/A</v>
      </c>
      <c r="Q1000" s="8">
        <f ca="1" xml:space="preserve">
IF(
  OR(
    $N1000=5,$N1000=6,$N1000=7,$N1000=8,$N1000=14
  ),
  36161,
  IF(
     (
      (TODAY() - $K1000) / 365
     ) &lt; 19,
      TODAY(),
      RANDBETWEEN(36161,TODAY())
  )
)</f>
        <v>36161</v>
      </c>
      <c r="R1000" s="6">
        <f ca="1">RANDBETWEEN(2,COUNTA('Recruitment source'!$A:$A))</f>
        <v>2</v>
      </c>
      <c r="S1000" s="8" t="e">
        <f t="shared" ca="1" si="157"/>
        <v>#N/A</v>
      </c>
      <c r="T1000" s="6" t="e">
        <f t="shared" ca="1" si="158"/>
        <v>#N/A</v>
      </c>
      <c r="U1000" s="6">
        <f t="shared" ca="1" si="159"/>
        <v>2</v>
      </c>
      <c r="V1000" s="1">
        <f ca="1" xml:space="preserve">
IF($N1000 = 5 + N("Presidente"),
    27000,
    IF($N1000 = 6 + N("Vice-presidente"),
        23000,
        IF(OR($N1000 = 8, $N1000= 13, $N1000 = 12) + N("Secretária bilíngue ou coordenador ou especialista"),
            8000,
            IF($N1000 = 7 + N("Diretor"),
                15000,
                IF($N1000 = 14 + N("Gerente"),
                    12000,
                    IF($N1000 = 9 + N("Estagiário"),
                        705,
                        IF($N1000 = 10 + N("Trainee"),
                            805,
                            IF($N1000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IF($L1000 = 7,
  500,
  IF($L1000 = 8,
    1000,
    IF($L1000 = 9,
      1500,
      IF($L1000 = 10,
        2000,
        0
      )
    )
  )
)
+
N("Adicional no salário por área")
+
IF($M1000 = 14 + N("Tecnologia da Informação"),
  120,
  IF($M1000 = 16 + N("Vendas"),
    110,
    IF($M1000 = 15 + N("Jurídico"),
      100,
      IF(OR($M1000 = 8, $M1000 = 9, $M1000 = 11) + N("Recursos humanos ou comercial ou comunicação e marketing"),
        80,
        0
      )
    )
  )
)
+
N("Adicionando pegadinha")
+
IF(AND($M1000 = 16, $L1000 = 9, $N1000 = 11) + N("Se for de vendas, com mestrado, analista sênior"),
  IF($J1000 = 5,
    100,
    0
  )
  +
  IF($H1000 = "M",
    200,
    0
  ),
  0
)</f>
        <v>23000</v>
      </c>
    </row>
    <row r="1001" spans="1:22" x14ac:dyDescent="0.2">
      <c r="A1001" s="7" cm="1">
        <f t="array" aca="1" ref="A1001" ca="1">INDEX(Companies!$A:$A,RANDBETWEEN(2,COUNTA(Companies!$A:$A)),1)</f>
        <v>2</v>
      </c>
      <c r="B1001" s="5">
        <f t="shared" si="150"/>
        <v>1000</v>
      </c>
      <c r="C1001" s="6">
        <f t="shared" ca="1" si="151"/>
        <v>1</v>
      </c>
      <c r="D1001" s="7">
        <f ca="1">IF($B1001 = 1 + N("Presidente"),
    127,
    IF($B1001 = 2 + N("Vice-Presidente"),
        72,
        IF($B1001 = 3 + N("Secretária bilíngue"),
            13,
            RANDBETWEEN(5,COUNT(Name!$A:$A) + 1)
        )
    )
)</f>
        <v>208</v>
      </c>
      <c r="E1001" s="7" t="str">
        <f ca="1" xml:space="preserve">
VLOOKUP(
  $D1001,
  Name!$A:$B,
  2,
  FALSE
)
&amp; " " &amp;
IF($B1001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Anjos Bragança</v>
      </c>
      <c r="F1001" s="7">
        <v>2</v>
      </c>
      <c r="G1001" s="7" t="str" cm="1">
        <f t="array" aca="1" ref="G1001" ca="1">VLOOKUP(INDEX(States!$B:$B,RANDBETWEEN(2,COUNTA(States!$A:$A)),1),States!$B:$C,2,FALSE)</f>
        <v>Vila Real</v>
      </c>
      <c r="H1001" s="7" t="str">
        <f ca="1">VLOOKUP($D1001,Name!$A:$C,3,FALSE)</f>
        <v>F</v>
      </c>
      <c r="I1001" s="7" cm="1">
        <f t="array" aca="1" ref="I1001" ca="1">INDEX('Marital status'!$A:$A,RANDBETWEEN(2,COUNTA('Marital status'!$A:$A)),1)</f>
        <v>3</v>
      </c>
      <c r="J1001" s="7">
        <f t="shared" ca="1" si="152"/>
        <v>4</v>
      </c>
      <c r="K1001" s="8">
        <f t="shared" ca="1" si="153"/>
        <v>33500</v>
      </c>
      <c r="L1001" s="6">
        <f t="shared" ca="1" si="154"/>
        <v>4</v>
      </c>
      <c r="M1001" s="7">
        <f ca="1" xml:space="preserve">
  IF(OR($N1001 = 2, $N1001 = 3, $N1001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001" s="6">
        <f t="shared" ca="1" si="155"/>
        <v>8</v>
      </c>
      <c r="O1001" s="7" t="str">
        <f ca="1">VLOOKUP($N1001,Roles!$A:$B,2,FALSE)</f>
        <v>Analyst</v>
      </c>
      <c r="P1001" s="6">
        <f t="shared" ca="1" si="156"/>
        <v>2</v>
      </c>
      <c r="Q1001" s="8">
        <f ca="1" xml:space="preserve">
IF(
  OR(
    $N1001=5,$N1001=6,$N1001=7,$N1001=8,$N1001=14
  ),
  36161,
  IF(
     (
      (TODAY() - $K1001) / 365
     ) &lt; 19,
      TODAY(),
      RANDBETWEEN(36161,TODAY())
  )
)</f>
        <v>36161</v>
      </c>
      <c r="R1001" s="6">
        <f ca="1">RANDBETWEEN(2,COUNTA('Recruitment source'!$A:$A))</f>
        <v>12</v>
      </c>
      <c r="S1001" s="8" t="e">
        <f t="shared" ca="1" si="157"/>
        <v>#N/A</v>
      </c>
      <c r="T1001" s="6" t="e">
        <f t="shared" ca="1" si="158"/>
        <v>#N/A</v>
      </c>
      <c r="U1001" s="6">
        <f t="shared" ca="1" si="159"/>
        <v>4</v>
      </c>
      <c r="V1001" s="1">
        <f ca="1" xml:space="preserve">
IF($N1001 = 5 + N("Presidente"),
    27000,
    IF($N1001 = 6 + N("Vice-presidente"),
        23000,
        IF(OR($N1001 = 8, $N1001= 13, $N1001 = 12) + N("Secretária bilíngue ou coordenador ou especialista"),
            8000,
            IF($N1001 = 7 + N("Diretor"),
                15000,
                IF($N1001 = 14 + N("Gerente"),
                    12000,
                    IF($N1001 = 9 + N("Estagiário"),
                        705,
                        IF($N1001 = 10 + N("Trainee"),
                            805,
                            IF($N1001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IF($L1001 = 7,
  500,
  IF($L1001 = 8,
    1000,
    IF($L1001 = 9,
      1500,
      IF($L1001 = 10,
        2000,
        0
      )
    )
  )
)
+
N("Adicional no salário por área")
+
IF($M1001 = 14 + N("Tecnologia da Informação"),
  120,
  IF($M1001 = 16 + N("Vendas"),
    110,
    IF($M1001 = 15 + N("Jurídico"),
      100,
      IF(OR($M1001 = 8, $M1001 = 9, $M1001 = 11) + N("Recursos humanos ou comercial ou comunicação e marketing"),
        80,
        0
      )
    )
  )
)
+
N("Adicionando pegadinha")
+
IF(AND($M1001 = 16, $L1001 = 9, $N1001 = 11) + N("Se for de vendas, com mestrado, analista sênior"),
  IF($J1001 = 5,
    100,
    0
  )
  +
  IF($H1001 = "M",
    200,
    0
  ),
  0
)</f>
        <v>8000</v>
      </c>
    </row>
    <row r="1002" spans="1:22" x14ac:dyDescent="0.2">
      <c r="A1002" s="7" cm="1">
        <f t="array" aca="1" ref="A1002" ca="1">INDEX(Companies!$A:$A,RANDBETWEEN(2,COUNTA(Companies!$A:$A)),1)</f>
        <v>2</v>
      </c>
      <c r="B1002" s="5">
        <f t="shared" si="150"/>
        <v>1001</v>
      </c>
      <c r="C1002" s="6">
        <f t="shared" ca="1" si="151"/>
        <v>1</v>
      </c>
      <c r="D1002" s="7">
        <f ca="1">IF($B1002 = 1 + N("Presidente"),
    127,
    IF($B1002 = 2 + N("Vice-Presidente"),
        72,
        IF($B1002 = 3 + N("Secretária bilíngue"),
            13,
            RANDBETWEEN(5,COUNT(Name!$A:$A) + 1)
        )
    )
)</f>
        <v>208</v>
      </c>
      <c r="E1002" s="7" t="str">
        <f ca="1" xml:space="preserve">
VLOOKUP(
  $D1002,
  Name!$A:$B,
  2,
  FALSE
)
&amp; " " &amp;
IF($B1002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Zil Ferrari</v>
      </c>
      <c r="F1002" s="7">
        <v>2</v>
      </c>
      <c r="G1002" s="7" t="str" cm="1">
        <f t="array" aca="1" ref="G1002" ca="1">VLOOKUP(INDEX(States!$B:$B,RANDBETWEEN(2,COUNTA(States!$A:$A)),1),States!$B:$C,2,FALSE)</f>
        <v>PORTO</v>
      </c>
      <c r="H1002" s="7" t="str">
        <f ca="1">VLOOKUP($D1002,Name!$A:$C,3,FALSE)</f>
        <v>F</v>
      </c>
      <c r="I1002" s="7" cm="1">
        <f t="array" aca="1" ref="I1002" ca="1">INDEX('Marital status'!$A:$A,RANDBETWEEN(2,COUNTA('Marital status'!$A:$A)),1)</f>
        <v>5</v>
      </c>
      <c r="J1002" s="7">
        <f t="shared" ca="1" si="152"/>
        <v>2</v>
      </c>
      <c r="K1002" s="8">
        <f t="shared" ca="1" si="153"/>
        <v>26689</v>
      </c>
      <c r="L1002" s="6">
        <f t="shared" ca="1" si="154"/>
        <v>4</v>
      </c>
      <c r="M1002" s="7">
        <f ca="1" xml:space="preserve">
  IF(OR($N1002 = 2, $N1002 = 3, $N1002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002" s="6">
        <f t="shared" ca="1" si="155"/>
        <v>6</v>
      </c>
      <c r="O1002" s="7" t="str">
        <f ca="1">VLOOKUP($N1002,Roles!$A:$B,2,FALSE)</f>
        <v>Intern</v>
      </c>
      <c r="P1002" s="6" t="e">
        <f t="shared" ca="1" si="156"/>
        <v>#N/A</v>
      </c>
      <c r="Q1002" s="8">
        <f ca="1" xml:space="preserve">
IF(
  OR(
    $N1002=5,$N1002=6,$N1002=7,$N1002=8,$N1002=14
  ),
  36161,
  IF(
     (
      (TODAY() - $K1002) / 365
     ) &lt; 19,
      TODAY(),
      RANDBETWEEN(36161,TODAY())
  )
)</f>
        <v>36161</v>
      </c>
      <c r="R1002" s="6">
        <f ca="1">RANDBETWEEN(2,COUNTA('Recruitment source'!$A:$A))</f>
        <v>7</v>
      </c>
      <c r="S1002" s="8" t="e">
        <f t="shared" ca="1" si="157"/>
        <v>#N/A</v>
      </c>
      <c r="T1002" s="6" t="e">
        <f t="shared" ca="1" si="158"/>
        <v>#N/A</v>
      </c>
      <c r="U1002" s="6">
        <f t="shared" ca="1" si="159"/>
        <v>4</v>
      </c>
      <c r="V1002" s="1">
        <f ca="1" xml:space="preserve">
IF($N1002 = 5 + N("Presidente"),
    27000,
    IF($N1002 = 6 + N("Vice-presidente"),
        23000,
        IF(OR($N1002 = 8, $N1002= 13, $N1002 = 12) + N("Secretária bilíngue ou coordenador ou especialista"),
            8000,
            IF($N1002 = 7 + N("Diretor"),
                15000,
                IF($N1002 = 14 + N("Gerente"),
                    12000,
                    IF($N1002 = 9 + N("Estagiário"),
                        705,
                        IF($N1002 = 10 + N("Trainee"),
                            805,
                            IF($N1002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IF($L1002 = 7,
  500,
  IF($L1002 = 8,
    1000,
    IF($L1002 = 9,
      1500,
      IF($L1002 = 10,
        2000,
        0
      )
    )
  )
)
+
N("Adicional no salário por área")
+
IF($M1002 = 14 + N("Tecnologia da Informação"),
  120,
  IF($M1002 = 16 + N("Vendas"),
    110,
    IF($M1002 = 15 + N("Jurídico"),
      100,
      IF(OR($M1002 = 8, $M1002 = 9, $M1002 = 11) + N("Recursos humanos ou comercial ou comunicação e marketing"),
        80,
        0
      )
    )
  )
)
+
N("Adicionando pegadinha")
+
IF(AND($M1002 = 16, $L1002 = 9, $N1002 = 11) + N("Se for de vendas, com mestrado, analista sênior"),
  IF($J1002 = 5,
    100,
    0
  )
  +
  IF($H1002 = "M",
    200,
    0
  ),
  0
)</f>
        <v>23000</v>
      </c>
    </row>
    <row r="1003" spans="1:22" x14ac:dyDescent="0.2">
      <c r="A1003" s="7" cm="1">
        <f t="array" aca="1" ref="A1003" ca="1">INDEX(Companies!$A:$A,RANDBETWEEN(2,COUNTA(Companies!$A:$A)),1)</f>
        <v>2</v>
      </c>
      <c r="B1003" s="5">
        <f t="shared" si="150"/>
        <v>1002</v>
      </c>
      <c r="C1003" s="6">
        <f t="shared" ca="1" si="151"/>
        <v>1</v>
      </c>
      <c r="D1003" s="7">
        <f ca="1">IF($B1003 = 1 + N("Presidente"),
    127,
    IF($B1003 = 2 + N("Vice-Presidente"),
        72,
        IF($B1003 = 3 + N("Secretária bilíngue"),
            13,
            RANDBETWEEN(5,COUNT(Name!$A:$A) + 1)
        )
    )
)</f>
        <v>78</v>
      </c>
      <c r="E1003" s="7" t="str">
        <f ca="1" xml:space="preserve">
VLOOKUP(
  $D1003,
  Name!$A:$B,
  2,
  FALSE
)
&amp; " " &amp;
IF($B1003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Tavarez Mariani</v>
      </c>
      <c r="F1003" s="7">
        <v>2</v>
      </c>
      <c r="G1003" s="7" t="str" cm="1">
        <f t="array" aca="1" ref="G1003" ca="1">VLOOKUP(INDEX(States!$B:$B,RANDBETWEEN(2,COUNTA(States!$A:$A)),1),States!$B:$C,2,FALSE)</f>
        <v>Viana do Castelo</v>
      </c>
      <c r="H1003" s="7" t="str">
        <f ca="1">VLOOKUP($D1003,Name!$A:$C,3,FALSE)</f>
        <v>M</v>
      </c>
      <c r="I1003" s="7" cm="1">
        <f t="array" aca="1" ref="I1003" ca="1">INDEX('Marital status'!$A:$A,RANDBETWEEN(2,COUNTA('Marital status'!$A:$A)),1)</f>
        <v>4</v>
      </c>
      <c r="J1003" s="7">
        <f t="shared" ca="1" si="152"/>
        <v>2</v>
      </c>
      <c r="K1003" s="8">
        <f t="shared" ca="1" si="153"/>
        <v>37786</v>
      </c>
      <c r="L1003" s="6">
        <f t="shared" ca="1" si="154"/>
        <v>5</v>
      </c>
      <c r="M1003" s="7">
        <f ca="1" xml:space="preserve">
  IF(OR($N1003 = 2, $N1003 = 3, $N1003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03" s="6">
        <f t="shared" ca="1" si="155"/>
        <v>8</v>
      </c>
      <c r="O1003" s="7" t="str">
        <f ca="1">VLOOKUP($N1003,Roles!$A:$B,2,FALSE)</f>
        <v>Analyst</v>
      </c>
      <c r="P1003" s="6">
        <f t="shared" ca="1" si="156"/>
        <v>2</v>
      </c>
      <c r="Q1003" s="8">
        <f ca="1" xml:space="preserve">
IF(
  OR(
    $N1003=5,$N1003=6,$N1003=7,$N1003=8,$N1003=14
  ),
  36161,
  IF(
     (
      (TODAY() - $K1003) / 365
     ) &lt; 19,
      TODAY(),
      RANDBETWEEN(36161,TODAY())
  )
)</f>
        <v>36161</v>
      </c>
      <c r="R1003" s="6">
        <f ca="1">RANDBETWEEN(2,COUNTA('Recruitment source'!$A:$A))</f>
        <v>3</v>
      </c>
      <c r="S1003" s="8" t="e">
        <f t="shared" ca="1" si="157"/>
        <v>#N/A</v>
      </c>
      <c r="T1003" s="6" t="e">
        <f t="shared" ca="1" si="158"/>
        <v>#N/A</v>
      </c>
      <c r="U1003" s="6">
        <f t="shared" ca="1" si="159"/>
        <v>2</v>
      </c>
      <c r="V1003" s="1">
        <f ca="1" xml:space="preserve">
IF($N1003 = 5 + N("Presidente"),
    27000,
    IF($N1003 = 6 + N("Vice-presidente"),
        23000,
        IF(OR($N1003 = 8, $N1003= 13, $N1003 = 12) + N("Secretária bilíngue ou coordenador ou especialista"),
            8000,
            IF($N1003 = 7 + N("Diretor"),
                15000,
                IF($N1003 = 14 + N("Gerente"),
                    12000,
                    IF($N1003 = 9 + N("Estagiário"),
                        705,
                        IF($N1003 = 10 + N("Trainee"),
                            805,
                            IF($N1003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IF($L1003 = 7,
  500,
  IF($L1003 = 8,
    1000,
    IF($L1003 = 9,
      1500,
      IF($L1003 = 10,
        2000,
        0
      )
    )
  )
)
+
N("Adicional no salário por área")
+
IF($M1003 = 14 + N("Tecnologia da Informação"),
  120,
  IF($M1003 = 16 + N("Vendas"),
    110,
    IF($M1003 = 15 + N("Jurídico"),
      100,
      IF(OR($M1003 = 8, $M1003 = 9, $M1003 = 11) + N("Recursos humanos ou comercial ou comunicação e marketing"),
        80,
        0
      )
    )
  )
)
+
N("Adicionando pegadinha")
+
IF(AND($M1003 = 16, $L1003 = 9, $N1003 = 11) + N("Se for de vendas, com mestrado, analista sênior"),
  IF($J1003 = 5,
    100,
    0
  )
  +
  IF($H1003 = "M",
    200,
    0
  ),
  0
)</f>
        <v>8000</v>
      </c>
    </row>
    <row r="1004" spans="1:22" x14ac:dyDescent="0.2">
      <c r="A1004" s="7" cm="1">
        <f t="array" aca="1" ref="A1004" ca="1">INDEX(Companies!$A:$A,RANDBETWEEN(2,COUNTA(Companies!$A:$A)),1)</f>
        <v>2</v>
      </c>
      <c r="B1004" s="5">
        <f t="shared" si="150"/>
        <v>1003</v>
      </c>
      <c r="C1004" s="6">
        <f t="shared" ca="1" si="151"/>
        <v>1</v>
      </c>
      <c r="D1004" s="7">
        <f ca="1">IF($B1004 = 1 + N("Presidente"),
    127,
    IF($B1004 = 2 + N("Vice-Presidente"),
        72,
        IF($B1004 = 3 + N("Secretária bilíngue"),
            13,
            RANDBETWEEN(5,COUNT(Name!$A:$A) + 1)
        )
    )
)</f>
        <v>190</v>
      </c>
      <c r="E1004" s="7" t="str">
        <f ca="1" xml:space="preserve">
VLOOKUP(
  $D1004,
  Name!$A:$B,
  2,
  FALSE
)
&amp; " " &amp;
IF($B1004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Gomes Negrão</v>
      </c>
      <c r="F1004" s="7">
        <v>2</v>
      </c>
      <c r="G1004" s="7" t="str" cm="1">
        <f t="array" aca="1" ref="G1004" ca="1">VLOOKUP(INDEX(States!$B:$B,RANDBETWEEN(2,COUNTA(States!$A:$A)),1),States!$B:$C,2,FALSE)</f>
        <v>Viana do Castelo</v>
      </c>
      <c r="H1004" s="7" t="str">
        <f ca="1">VLOOKUP($D1004,Name!$A:$C,3,FALSE)</f>
        <v>M</v>
      </c>
      <c r="I1004" s="7" cm="1">
        <f t="array" aca="1" ref="I1004" ca="1">INDEX('Marital status'!$A:$A,RANDBETWEEN(2,COUNTA('Marital status'!$A:$A)),1)</f>
        <v>4</v>
      </c>
      <c r="J1004" s="7">
        <f t="shared" ca="1" si="152"/>
        <v>2</v>
      </c>
      <c r="K1004" s="8">
        <f t="shared" ca="1" si="153"/>
        <v>34437</v>
      </c>
      <c r="L1004" s="6">
        <f t="shared" ca="1" si="154"/>
        <v>4</v>
      </c>
      <c r="M1004" s="7">
        <f ca="1" xml:space="preserve">
  IF(OR($N1004 = 2, $N1004 = 3, $N1004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04" s="6">
        <f t="shared" ca="1" si="155"/>
        <v>7</v>
      </c>
      <c r="O1004" s="7" t="str">
        <f ca="1">VLOOKUP($N1004,Roles!$A:$B,2,FALSE)</f>
        <v>Trainee</v>
      </c>
      <c r="P1004" s="6" t="e">
        <f t="shared" ca="1" si="156"/>
        <v>#N/A</v>
      </c>
      <c r="Q1004" s="8">
        <f ca="1" xml:space="preserve">
IF(
  OR(
    $N1004=5,$N1004=6,$N1004=7,$N1004=8,$N1004=14
  ),
  36161,
  IF(
     (
      (TODAY() - $K1004) / 365
     ) &lt; 19,
      TODAY(),
      RANDBETWEEN(36161,TODAY())
  )
)</f>
        <v>36161</v>
      </c>
      <c r="R1004" s="6">
        <f ca="1">RANDBETWEEN(2,COUNTA('Recruitment source'!$A:$A))</f>
        <v>8</v>
      </c>
      <c r="S1004" s="8" t="e">
        <f t="shared" ca="1" si="157"/>
        <v>#N/A</v>
      </c>
      <c r="T1004" s="6" t="e">
        <f t="shared" ca="1" si="158"/>
        <v>#N/A</v>
      </c>
      <c r="U1004" s="6">
        <f t="shared" ca="1" si="159"/>
        <v>2</v>
      </c>
      <c r="V1004" s="1">
        <f ca="1" xml:space="preserve">
IF($N1004 = 5 + N("Presidente"),
    27000,
    IF($N1004 = 6 + N("Vice-presidente"),
        23000,
        IF(OR($N1004 = 8, $N1004= 13, $N1004 = 12) + N("Secretária bilíngue ou coordenador ou especialista"),
            8000,
            IF($N1004 = 7 + N("Diretor"),
                15000,
                IF($N1004 = 14 + N("Gerente"),
                    12000,
                    IF($N1004 = 9 + N("Estagiário"),
                        705,
                        IF($N1004 = 10 + N("Trainee"),
                            805,
                            IF($N1004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IF($L1004 = 7,
  500,
  IF($L1004 = 8,
    1000,
    IF($L1004 = 9,
      1500,
      IF($L1004 = 10,
        2000,
        0
      )
    )
  )
)
+
N("Adicional no salário por área")
+
IF($M1004 = 14 + N("Tecnologia da Informação"),
  120,
  IF($M1004 = 16 + N("Vendas"),
    110,
    IF($M1004 = 15 + N("Jurídico"),
      100,
      IF(OR($M1004 = 8, $M1004 = 9, $M1004 = 11) + N("Recursos humanos ou comercial ou comunicação e marketing"),
        80,
        0
      )
    )
  )
)
+
N("Adicionando pegadinha")
+
IF(AND($M1004 = 16, $L1004 = 9, $N1004 = 11) + N("Se for de vendas, com mestrado, analista sênior"),
  IF($J1004 = 5,
    100,
    0
  )
  +
  IF($H1004 = "M",
    200,
    0
  ),
  0
)</f>
        <v>15000</v>
      </c>
    </row>
    <row r="1005" spans="1:22" x14ac:dyDescent="0.2">
      <c r="A1005" s="7" cm="1">
        <f t="array" aca="1" ref="A1005" ca="1">INDEX(Companies!$A:$A,RANDBETWEEN(2,COUNTA(Companies!$A:$A)),1)</f>
        <v>2</v>
      </c>
      <c r="B1005" s="5">
        <f t="shared" si="150"/>
        <v>1004</v>
      </c>
      <c r="C1005" s="6">
        <f t="shared" ca="1" si="151"/>
        <v>1</v>
      </c>
      <c r="D1005" s="7">
        <f ca="1">IF($B1005 = 1 + N("Presidente"),
    127,
    IF($B1005 = 2 + N("Vice-Presidente"),
        72,
        IF($B1005 = 3 + N("Secretária bilíngue"),
            13,
            RANDBETWEEN(5,COUNT(Name!$A:$A) + 1)
        )
    )
)</f>
        <v>328</v>
      </c>
      <c r="E1005" s="7" t="str">
        <f ca="1" xml:space="preserve">
VLOOKUP(
  $D1005,
  Name!$A:$B,
  2,
  FALSE
)
&amp; " " &amp;
IF($B1005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Anunciação Battaglia</v>
      </c>
      <c r="F1005" s="7">
        <v>2</v>
      </c>
      <c r="G1005" s="7" t="str" cm="1">
        <f t="array" aca="1" ref="G1005" ca="1">VLOOKUP(INDEX(States!$B:$B,RANDBETWEEN(2,COUNTA(States!$A:$A)),1),States!$B:$C,2,FALSE)</f>
        <v>Azores</v>
      </c>
      <c r="H1005" s="7" t="str">
        <f ca="1">VLOOKUP($D1005,Name!$A:$C,3,FALSE)</f>
        <v>M</v>
      </c>
      <c r="I1005" s="7" cm="1">
        <f t="array" aca="1" ref="I1005" ca="1">INDEX('Marital status'!$A:$A,RANDBETWEEN(2,COUNTA('Marital status'!$A:$A)),1)</f>
        <v>4</v>
      </c>
      <c r="J1005" s="7">
        <f t="shared" ca="1" si="152"/>
        <v>2</v>
      </c>
      <c r="K1005" s="8">
        <f t="shared" ca="1" si="153"/>
        <v>37165</v>
      </c>
      <c r="L1005" s="6">
        <f t="shared" ca="1" si="154"/>
        <v>4</v>
      </c>
      <c r="M1005" s="7">
        <f ca="1" xml:space="preserve">
  IF(OR($N1005 = 2, $N1005 = 3, $N1005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005" s="6">
        <f t="shared" ca="1" si="155"/>
        <v>8</v>
      </c>
      <c r="O1005" s="7" t="str">
        <f ca="1">VLOOKUP($N1005,Roles!$A:$B,2,FALSE)</f>
        <v>Analyst</v>
      </c>
      <c r="P1005" s="6">
        <f t="shared" ca="1" si="156"/>
        <v>4</v>
      </c>
      <c r="Q1005" s="8">
        <f ca="1" xml:space="preserve">
IF(
  OR(
    $N1005=5,$N1005=6,$N1005=7,$N1005=8,$N1005=14
  ),
  36161,
  IF(
     (
      (TODAY() - $K1005) / 365
     ) &lt; 19,
      TODAY(),
      RANDBETWEEN(36161,TODAY())
  )
)</f>
        <v>36161</v>
      </c>
      <c r="R1005" s="6">
        <f ca="1">RANDBETWEEN(2,COUNTA('Recruitment source'!$A:$A))</f>
        <v>10</v>
      </c>
      <c r="S1005" s="8" t="e">
        <f t="shared" ca="1" si="157"/>
        <v>#N/A</v>
      </c>
      <c r="T1005" s="6" t="e">
        <f t="shared" ca="1" si="158"/>
        <v>#N/A</v>
      </c>
      <c r="U1005" s="6">
        <f t="shared" ca="1" si="159"/>
        <v>2</v>
      </c>
      <c r="V1005" s="1">
        <f ca="1" xml:space="preserve">
IF($N1005 = 5 + N("Presidente"),
    27000,
    IF($N1005 = 6 + N("Vice-presidente"),
        23000,
        IF(OR($N1005 = 8, $N1005= 13, $N1005 = 12) + N("Secretária bilíngue ou coordenador ou especialista"),
            8000,
            IF($N1005 = 7 + N("Diretor"),
                15000,
                IF($N1005 = 14 + N("Gerente"),
                    12000,
                    IF($N1005 = 9 + N("Estagiário"),
                        705,
                        IF($N1005 = 10 + N("Trainee"),
                            805,
                            IF($N1005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IF($L1005 = 7,
  500,
  IF($L1005 = 8,
    1000,
    IF($L1005 = 9,
      1500,
      IF($L1005 = 10,
        2000,
        0
      )
    )
  )
)
+
N("Adicional no salário por área")
+
IF($M1005 = 14 + N("Tecnologia da Informação"),
  120,
  IF($M1005 = 16 + N("Vendas"),
    110,
    IF($M1005 = 15 + N("Jurídico"),
      100,
      IF(OR($M1005 = 8, $M1005 = 9, $M1005 = 11) + N("Recursos humanos ou comercial ou comunicação e marketing"),
        80,
        0
      )
    )
  )
)
+
N("Adicionando pegadinha")
+
IF(AND($M1005 = 16, $L1005 = 9, $N1005 = 11) + N("Se for de vendas, com mestrado, analista sênior"),
  IF($J1005 = 5,
    100,
    0
  )
  +
  IF($H1005 = "M",
    200,
    0
  ),
  0
)</f>
        <v>8080</v>
      </c>
    </row>
    <row r="1006" spans="1:22" x14ac:dyDescent="0.2">
      <c r="A1006" s="7" cm="1">
        <f t="array" aca="1" ref="A1006" ca="1">INDEX(Companies!$A:$A,RANDBETWEEN(2,COUNTA(Companies!$A:$A)),1)</f>
        <v>2</v>
      </c>
      <c r="B1006" s="5">
        <f t="shared" si="150"/>
        <v>1005</v>
      </c>
      <c r="C1006" s="6">
        <f t="shared" ca="1" si="151"/>
        <v>1</v>
      </c>
      <c r="D1006" s="7">
        <f ca="1">IF($B1006 = 1 + N("Presidente"),
    127,
    IF($B1006 = 2 + N("Vice-Presidente"),
        72,
        IF($B1006 = 3 + N("Secretária bilíngue"),
            13,
            RANDBETWEEN(5,COUNT(Name!$A:$A) + 1)
        )
    )
)</f>
        <v>286</v>
      </c>
      <c r="E1006" s="7" t="str">
        <f ca="1" xml:space="preserve">
VLOOKUP(
  $D1006,
  Name!$A:$B,
  2,
  FALSE
)
&amp; " " &amp;
IF($B1006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Santana Amor</v>
      </c>
      <c r="F1006" s="7">
        <v>2</v>
      </c>
      <c r="G1006" s="7" t="str" cm="1">
        <f t="array" aca="1" ref="G1006" ca="1">VLOOKUP(INDEX(States!$B:$B,RANDBETWEEN(2,COUNTA(States!$A:$A)),1),States!$B:$C,2,FALSE)</f>
        <v>Azores</v>
      </c>
      <c r="H1006" s="7" t="str">
        <f ca="1">VLOOKUP($D1006,Name!$A:$C,3,FALSE)</f>
        <v>M</v>
      </c>
      <c r="I1006" s="7" cm="1">
        <f t="array" aca="1" ref="I1006" ca="1">INDEX('Marital status'!$A:$A,RANDBETWEEN(2,COUNTA('Marital status'!$A:$A)),1)</f>
        <v>6</v>
      </c>
      <c r="J1006" s="7">
        <f t="shared" ca="1" si="152"/>
        <v>2</v>
      </c>
      <c r="K1006" s="8">
        <f t="shared" ca="1" si="153"/>
        <v>19197</v>
      </c>
      <c r="L1006" s="6">
        <f t="shared" ca="1" si="154"/>
        <v>4</v>
      </c>
      <c r="M1006" s="7">
        <f ca="1" xml:space="preserve">
  IF(OR($N1006 = 2, $N1006 = 3, $N1006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06" s="6">
        <f t="shared" ca="1" si="155"/>
        <v>6</v>
      </c>
      <c r="O1006" s="7" t="str">
        <f ca="1">VLOOKUP($N1006,Roles!$A:$B,2,FALSE)</f>
        <v>Intern</v>
      </c>
      <c r="P1006" s="6" t="e">
        <f t="shared" ca="1" si="156"/>
        <v>#N/A</v>
      </c>
      <c r="Q1006" s="8">
        <f ca="1" xml:space="preserve">
IF(
  OR(
    $N1006=5,$N1006=6,$N1006=7,$N1006=8,$N1006=14
  ),
  36161,
  IF(
     (
      (TODAY() - $K1006) / 365
     ) &lt; 19,
      TODAY(),
      RANDBETWEEN(36161,TODAY())
  )
)</f>
        <v>36161</v>
      </c>
      <c r="R1006" s="6">
        <f ca="1">RANDBETWEEN(2,COUNTA('Recruitment source'!$A:$A))</f>
        <v>9</v>
      </c>
      <c r="S1006" s="8" t="e">
        <f t="shared" ca="1" si="157"/>
        <v>#N/A</v>
      </c>
      <c r="T1006" s="6" t="e">
        <f t="shared" ca="1" si="158"/>
        <v>#N/A</v>
      </c>
      <c r="U1006" s="6">
        <f t="shared" ca="1" si="159"/>
        <v>3</v>
      </c>
      <c r="V1006" s="1">
        <f ca="1" xml:space="preserve">
IF($N1006 = 5 + N("Presidente"),
    27000,
    IF($N1006 = 6 + N("Vice-presidente"),
        23000,
        IF(OR($N1006 = 8, $N1006= 13, $N1006 = 12) + N("Secretária bilíngue ou coordenador ou especialista"),
            8000,
            IF($N1006 = 7 + N("Diretor"),
                15000,
                IF($N1006 = 14 + N("Gerente"),
                    12000,
                    IF($N1006 = 9 + N("Estagiário"),
                        705,
                        IF($N1006 = 10 + N("Trainee"),
                            805,
                            IF($N1006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IF($L1006 = 7,
  500,
  IF($L1006 = 8,
    1000,
    IF($L1006 = 9,
      1500,
      IF($L1006 = 10,
        2000,
        0
      )
    )
  )
)
+
N("Adicional no salário por área")
+
IF($M1006 = 14 + N("Tecnologia da Informação"),
  120,
  IF($M1006 = 16 + N("Vendas"),
    110,
    IF($M1006 = 15 + N("Jurídico"),
      100,
      IF(OR($M1006 = 8, $M1006 = 9, $M1006 = 11) + N("Recursos humanos ou comercial ou comunicação e marketing"),
        80,
        0
      )
    )
  )
)
+
N("Adicionando pegadinha")
+
IF(AND($M1006 = 16, $L1006 = 9, $N1006 = 11) + N("Se for de vendas, com mestrado, analista sênior"),
  IF($J1006 = 5,
    100,
    0
  )
  +
  IF($H1006 = "M",
    200,
    0
  ),
  0
)</f>
        <v>23000</v>
      </c>
    </row>
    <row r="1007" spans="1:22" x14ac:dyDescent="0.2">
      <c r="A1007" s="7" cm="1">
        <f t="array" aca="1" ref="A1007" ca="1">INDEX(Companies!$A:$A,RANDBETWEEN(2,COUNTA(Companies!$A:$A)),1)</f>
        <v>2</v>
      </c>
      <c r="B1007" s="5">
        <f t="shared" si="150"/>
        <v>1006</v>
      </c>
      <c r="C1007" s="6">
        <f t="shared" ca="1" si="151"/>
        <v>1</v>
      </c>
      <c r="D1007" s="7">
        <f ca="1">IF($B1007 = 1 + N("Presidente"),
    127,
    IF($B1007 = 2 + N("Vice-Presidente"),
        72,
        IF($B1007 = 3 + N("Secretária bilíngue"),
            13,
            RANDBETWEEN(5,COUNT(Name!$A:$A) + 1)
        )
    )
)</f>
        <v>91</v>
      </c>
      <c r="E1007" s="7" t="str">
        <f ca="1" xml:space="preserve">
VLOOKUP(
  $D1007,
  Name!$A:$B,
  2,
  FALSE
)
&amp; " " &amp;
IF($B1007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Tavares Gouveia</v>
      </c>
      <c r="F1007" s="7">
        <v>2</v>
      </c>
      <c r="G1007" s="7" t="str" cm="1">
        <f t="array" aca="1" ref="G1007" ca="1">VLOOKUP(INDEX(States!$B:$B,RANDBETWEEN(2,COUNTA(States!$A:$A)),1),States!$B:$C,2,FALSE)</f>
        <v>Faro</v>
      </c>
      <c r="H1007" s="7" t="str">
        <f ca="1">VLOOKUP($D1007,Name!$A:$C,3,FALSE)</f>
        <v>F</v>
      </c>
      <c r="I1007" s="7" cm="1">
        <f t="array" aca="1" ref="I1007" ca="1">INDEX('Marital status'!$A:$A,RANDBETWEEN(2,COUNTA('Marital status'!$A:$A)),1)</f>
        <v>6</v>
      </c>
      <c r="J1007" s="7">
        <f t="shared" ca="1" si="152"/>
        <v>5</v>
      </c>
      <c r="K1007" s="8">
        <f t="shared" ca="1" si="153"/>
        <v>33041</v>
      </c>
      <c r="L1007" s="6">
        <f t="shared" ca="1" si="154"/>
        <v>4</v>
      </c>
      <c r="M1007" s="7">
        <f ca="1" xml:space="preserve">
  IF(OR($N1007 = 2, $N1007 = 3, $N1007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07" s="6">
        <f t="shared" ca="1" si="155"/>
        <v>8</v>
      </c>
      <c r="O1007" s="7" t="str">
        <f ca="1">VLOOKUP($N1007,Roles!$A:$B,2,FALSE)</f>
        <v>Analyst</v>
      </c>
      <c r="P1007" s="6">
        <f t="shared" ca="1" si="156"/>
        <v>3</v>
      </c>
      <c r="Q1007" s="8">
        <f ca="1" xml:space="preserve">
IF(
  OR(
    $N1007=5,$N1007=6,$N1007=7,$N1007=8,$N1007=14
  ),
  36161,
  IF(
     (
      (TODAY() - $K1007) / 365
     ) &lt; 19,
      TODAY(),
      RANDBETWEEN(36161,TODAY())
  )
)</f>
        <v>36161</v>
      </c>
      <c r="R1007" s="6">
        <f ca="1">RANDBETWEEN(2,COUNTA('Recruitment source'!$A:$A))</f>
        <v>9</v>
      </c>
      <c r="S1007" s="8" t="e">
        <f t="shared" ca="1" si="157"/>
        <v>#N/A</v>
      </c>
      <c r="T1007" s="6" t="e">
        <f t="shared" ca="1" si="158"/>
        <v>#N/A</v>
      </c>
      <c r="U1007" s="6">
        <f t="shared" ca="1" si="159"/>
        <v>4</v>
      </c>
      <c r="V1007" s="1">
        <f ca="1" xml:space="preserve">
IF($N1007 = 5 + N("Presidente"),
    27000,
    IF($N1007 = 6 + N("Vice-presidente"),
        23000,
        IF(OR($N1007 = 8, $N1007= 13, $N1007 = 12) + N("Secretária bilíngue ou coordenador ou especialista"),
            8000,
            IF($N1007 = 7 + N("Diretor"),
                15000,
                IF($N1007 = 14 + N("Gerente"),
                    12000,
                    IF($N1007 = 9 + N("Estagiário"),
                        705,
                        IF($N1007 = 10 + N("Trainee"),
                            805,
                            IF($N1007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IF($L1007 = 7,
  500,
  IF($L1007 = 8,
    1000,
    IF($L1007 = 9,
      1500,
      IF($L1007 = 10,
        2000,
        0
      )
    )
  )
)
+
N("Adicional no salário por área")
+
IF($M1007 = 14 + N("Tecnologia da Informação"),
  120,
  IF($M1007 = 16 + N("Vendas"),
    110,
    IF($M1007 = 15 + N("Jurídico"),
      100,
      IF(OR($M1007 = 8, $M1007 = 9, $M1007 = 11) + N("Recursos humanos ou comercial ou comunicação e marketing"),
        80,
        0
      )
    )
  )
)
+
N("Adicionando pegadinha")
+
IF(AND($M1007 = 16, $L1007 = 9, $N1007 = 11) + N("Se for de vendas, com mestrado, analista sênior"),
  IF($J1007 = 5,
    100,
    0
  )
  +
  IF($H1007 = "M",
    200,
    0
  ),
  0
)</f>
        <v>8080</v>
      </c>
    </row>
    <row r="1008" spans="1:22" x14ac:dyDescent="0.2">
      <c r="A1008" s="7" cm="1">
        <f t="array" aca="1" ref="A1008" ca="1">INDEX(Companies!$A:$A,RANDBETWEEN(2,COUNTA(Companies!$A:$A)),1)</f>
        <v>2</v>
      </c>
      <c r="B1008" s="5">
        <f t="shared" si="150"/>
        <v>1007</v>
      </c>
      <c r="C1008" s="6">
        <f t="shared" ca="1" si="151"/>
        <v>1</v>
      </c>
      <c r="D1008" s="7">
        <f ca="1">IF($B1008 = 1 + N("Presidente"),
    127,
    IF($B1008 = 2 + N("Vice-Presidente"),
        72,
        IF($B1008 = 3 + N("Secretária bilíngue"),
            13,
            RANDBETWEEN(5,COUNT(Name!$A:$A) + 1)
        )
    )
)</f>
        <v>280</v>
      </c>
      <c r="E1008" s="7" t="str">
        <f ca="1" xml:space="preserve">
VLOOKUP(
  $D1008,
  Name!$A:$B,
  2,
  FALSE
)
&amp; " " &amp;
IF($B1008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Barros Araújo</v>
      </c>
      <c r="F1008" s="7">
        <v>2</v>
      </c>
      <c r="G1008" s="7" t="str" cm="1">
        <f t="array" aca="1" ref="G1008" ca="1">VLOOKUP(INDEX(States!$B:$B,RANDBETWEEN(2,COUNTA(States!$A:$A)),1),States!$B:$C,2,FALSE)</f>
        <v>AveirO</v>
      </c>
      <c r="H1008" s="7" t="str">
        <f ca="1">VLOOKUP($D1008,Name!$A:$C,3,FALSE)</f>
        <v>F</v>
      </c>
      <c r="I1008" s="7" cm="1">
        <f t="array" aca="1" ref="I1008" ca="1">INDEX('Marital status'!$A:$A,RANDBETWEEN(2,COUNTA('Marital status'!$A:$A)),1)</f>
        <v>4</v>
      </c>
      <c r="J1008" s="7">
        <f t="shared" ca="1" si="152"/>
        <v>3</v>
      </c>
      <c r="K1008" s="8">
        <f t="shared" ca="1" si="153"/>
        <v>20668</v>
      </c>
      <c r="L1008" s="6">
        <f t="shared" ca="1" si="154"/>
        <v>4</v>
      </c>
      <c r="M1008" s="7">
        <f ca="1" xml:space="preserve">
  IF(OR($N1008 = 2, $N1008 = 3, $N1008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08" s="6">
        <f t="shared" ca="1" si="155"/>
        <v>6</v>
      </c>
      <c r="O1008" s="7" t="str">
        <f ca="1">VLOOKUP($N1008,Roles!$A:$B,2,FALSE)</f>
        <v>Intern</v>
      </c>
      <c r="P1008" s="6" t="e">
        <f t="shared" ca="1" si="156"/>
        <v>#N/A</v>
      </c>
      <c r="Q1008" s="8">
        <f ca="1" xml:space="preserve">
IF(
  OR(
    $N1008=5,$N1008=6,$N1008=7,$N1008=8,$N1008=14
  ),
  36161,
  IF(
     (
      (TODAY() - $K1008) / 365
     ) &lt; 19,
      TODAY(),
      RANDBETWEEN(36161,TODAY())
  )
)</f>
        <v>36161</v>
      </c>
      <c r="R1008" s="6">
        <f ca="1">RANDBETWEEN(2,COUNTA('Recruitment source'!$A:$A))</f>
        <v>8</v>
      </c>
      <c r="S1008" s="8" t="e">
        <f t="shared" ca="1" si="157"/>
        <v>#N/A</v>
      </c>
      <c r="T1008" s="6" t="e">
        <f t="shared" ca="1" si="158"/>
        <v>#N/A</v>
      </c>
      <c r="U1008" s="6">
        <f t="shared" ca="1" si="159"/>
        <v>5</v>
      </c>
      <c r="V1008" s="1">
        <f ca="1" xml:space="preserve">
IF($N1008 = 5 + N("Presidente"),
    27000,
    IF($N1008 = 6 + N("Vice-presidente"),
        23000,
        IF(OR($N1008 = 8, $N1008= 13, $N1008 = 12) + N("Secretária bilíngue ou coordenador ou especialista"),
            8000,
            IF($N1008 = 7 + N("Diretor"),
                15000,
                IF($N1008 = 14 + N("Gerente"),
                    12000,
                    IF($N1008 = 9 + N("Estagiário"),
                        705,
                        IF($N1008 = 10 + N("Trainee"),
                            805,
                            IF($N1008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IF($L1008 = 7,
  500,
  IF($L1008 = 8,
    1000,
    IF($L1008 = 9,
      1500,
      IF($L1008 = 10,
        2000,
        0
      )
    )
  )
)
+
N("Adicional no salário por área")
+
IF($M1008 = 14 + N("Tecnologia da Informação"),
  120,
  IF($M1008 = 16 + N("Vendas"),
    110,
    IF($M1008 = 15 + N("Jurídico"),
      100,
      IF(OR($M1008 = 8, $M1008 = 9, $M1008 = 11) + N("Recursos humanos ou comercial ou comunicação e marketing"),
        80,
        0
      )
    )
  )
)
+
N("Adicionando pegadinha")
+
IF(AND($M1008 = 16, $L1008 = 9, $N1008 = 11) + N("Se for de vendas, com mestrado, analista sênior"),
  IF($J1008 = 5,
    100,
    0
  )
  +
  IF($H1008 = "M",
    200,
    0
  ),
  0
)</f>
        <v>23000</v>
      </c>
    </row>
    <row r="1009" spans="1:22" x14ac:dyDescent="0.2">
      <c r="A1009" s="7" cm="1">
        <f t="array" aca="1" ref="A1009" ca="1">INDEX(Companies!$A:$A,RANDBETWEEN(2,COUNTA(Companies!$A:$A)),1)</f>
        <v>2</v>
      </c>
      <c r="B1009" s="5">
        <f t="shared" si="150"/>
        <v>1008</v>
      </c>
      <c r="C1009" s="6">
        <f t="shared" ca="1" si="151"/>
        <v>1</v>
      </c>
      <c r="D1009" s="7">
        <f ca="1">IF($B1009 = 1 + N("Presidente"),
    127,
    IF($B1009 = 2 + N("Vice-Presidente"),
        72,
        IF($B1009 = 3 + N("Secretária bilíngue"),
            13,
            RANDBETWEEN(5,COUNT(Name!$A:$A) + 1)
        )
    )
)</f>
        <v>311</v>
      </c>
      <c r="E1009" s="7" t="str">
        <f ca="1" xml:space="preserve">
VLOOKUP(
  $D1009,
  Name!$A:$B,
  2,
  FALSE
)
&amp; " " &amp;
IF($B1009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Sousa Abranches</v>
      </c>
      <c r="F1009" s="7">
        <v>2</v>
      </c>
      <c r="G1009" s="7" t="str" cm="1">
        <f t="array" aca="1" ref="G1009" ca="1">VLOOKUP(INDEX(States!$B:$B,RANDBETWEEN(2,COUNTA(States!$A:$A)),1),States!$B:$C,2,FALSE)</f>
        <v>Vila Real</v>
      </c>
      <c r="H1009" s="7" t="str">
        <f ca="1">VLOOKUP($D1009,Name!$A:$C,3,FALSE)</f>
        <v>F</v>
      </c>
      <c r="I1009" s="7" cm="1">
        <f t="array" aca="1" ref="I1009" ca="1">INDEX('Marital status'!$A:$A,RANDBETWEEN(2,COUNTA('Marital status'!$A:$A)),1)</f>
        <v>2</v>
      </c>
      <c r="J1009" s="7">
        <f t="shared" ca="1" si="152"/>
        <v>2</v>
      </c>
      <c r="K1009" s="8">
        <f t="shared" ca="1" si="153"/>
        <v>37683</v>
      </c>
      <c r="L1009" s="6">
        <f t="shared" ca="1" si="154"/>
        <v>5</v>
      </c>
      <c r="M1009" s="7">
        <f ca="1" xml:space="preserve">
  IF(OR($N1009 = 2, $N1009 = 3, $N1009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09" s="6">
        <f t="shared" ca="1" si="155"/>
        <v>8</v>
      </c>
      <c r="O1009" s="7" t="str">
        <f ca="1">VLOOKUP($N1009,Roles!$A:$B,2,FALSE)</f>
        <v>Analyst</v>
      </c>
      <c r="P1009" s="6">
        <f t="shared" ca="1" si="156"/>
        <v>4</v>
      </c>
      <c r="Q1009" s="8">
        <f ca="1" xml:space="preserve">
IF(
  OR(
    $N1009=5,$N1009=6,$N1009=7,$N1009=8,$N1009=14
  ),
  36161,
  IF(
     (
      (TODAY() - $K1009) / 365
     ) &lt; 19,
      TODAY(),
      RANDBETWEEN(36161,TODAY())
  )
)</f>
        <v>36161</v>
      </c>
      <c r="R1009" s="6">
        <f ca="1">RANDBETWEEN(2,COUNTA('Recruitment source'!$A:$A))</f>
        <v>2</v>
      </c>
      <c r="S1009" s="8" t="e">
        <f t="shared" ca="1" si="157"/>
        <v>#N/A</v>
      </c>
      <c r="T1009" s="6" t="e">
        <f t="shared" ca="1" si="158"/>
        <v>#N/A</v>
      </c>
      <c r="U1009" s="6">
        <f t="shared" ca="1" si="159"/>
        <v>3</v>
      </c>
      <c r="V1009" s="1">
        <f ca="1" xml:space="preserve">
IF($N1009 = 5 + N("Presidente"),
    27000,
    IF($N1009 = 6 + N("Vice-presidente"),
        23000,
        IF(OR($N1009 = 8, $N1009= 13, $N1009 = 12) + N("Secretária bilíngue ou coordenador ou especialista"),
            8000,
            IF($N1009 = 7 + N("Diretor"),
                15000,
                IF($N1009 = 14 + N("Gerente"),
                    12000,
                    IF($N1009 = 9 + N("Estagiário"),
                        705,
                        IF($N1009 = 10 + N("Trainee"),
                            805,
                            IF($N1009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IF($L1009 = 7,
  500,
  IF($L1009 = 8,
    1000,
    IF($L1009 = 9,
      1500,
      IF($L1009 = 10,
        2000,
        0
      )
    )
  )
)
+
N("Adicional no salário por área")
+
IF($M1009 = 14 + N("Tecnologia da Informação"),
  120,
  IF($M1009 = 16 + N("Vendas"),
    110,
    IF($M1009 = 15 + N("Jurídico"),
      100,
      IF(OR($M1009 = 8, $M1009 = 9, $M1009 = 11) + N("Recursos humanos ou comercial ou comunicação e marketing"),
        80,
        0
      )
    )
  )
)
+
N("Adicionando pegadinha")
+
IF(AND($M1009 = 16, $L1009 = 9, $N1009 = 11) + N("Se for de vendas, com mestrado, analista sênior"),
  IF($J1009 = 5,
    100,
    0
  )
  +
  IF($H1009 = "M",
    200,
    0
  ),
  0
)</f>
        <v>8000</v>
      </c>
    </row>
    <row r="1010" spans="1:22" x14ac:dyDescent="0.2">
      <c r="A1010" s="7" cm="1">
        <f t="array" aca="1" ref="A1010" ca="1">INDEX(Companies!$A:$A,RANDBETWEEN(2,COUNTA(Companies!$A:$A)),1)</f>
        <v>2</v>
      </c>
      <c r="B1010" s="5">
        <f t="shared" si="150"/>
        <v>1009</v>
      </c>
      <c r="C1010" s="6">
        <f t="shared" ca="1" si="151"/>
        <v>1</v>
      </c>
      <c r="D1010" s="7">
        <f ca="1">IF($B1010 = 1 + N("Presidente"),
    127,
    IF($B1010 = 2 + N("Vice-Presidente"),
        72,
        IF($B1010 = 3 + N("Secretária bilíngue"),
            13,
            RANDBETWEEN(5,COUNT(Name!$A:$A) + 1)
        )
    )
)</f>
        <v>66</v>
      </c>
      <c r="E1010" s="7" t="str">
        <f ca="1" xml:space="preserve">
VLOOKUP(
  $D1010,
  Name!$A:$B,
  2,
  FALSE
)
&amp; " " &amp;
IF($B1010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Gouveia Caruso</v>
      </c>
      <c r="F1010" s="7">
        <v>2</v>
      </c>
      <c r="G1010" s="7" t="str" cm="1">
        <f t="array" aca="1" ref="G1010" ca="1">VLOOKUP(INDEX(States!$B:$B,RANDBETWEEN(2,COUNTA(States!$A:$A)),1),States!$B:$C,2,FALSE)</f>
        <v>braga</v>
      </c>
      <c r="H1010" s="7" t="str">
        <f ca="1">VLOOKUP($D1010,Name!$A:$C,3,FALSE)</f>
        <v>M</v>
      </c>
      <c r="I1010" s="7" cm="1">
        <f t="array" aca="1" ref="I1010" ca="1">INDEX('Marital status'!$A:$A,RANDBETWEEN(2,COUNTA('Marital status'!$A:$A)),1)</f>
        <v>2</v>
      </c>
      <c r="J1010" s="7">
        <f t="shared" ca="1" si="152"/>
        <v>2</v>
      </c>
      <c r="K1010" s="8">
        <f t="shared" ca="1" si="153"/>
        <v>18189</v>
      </c>
      <c r="L1010" s="6">
        <f t="shared" ca="1" si="154"/>
        <v>4</v>
      </c>
      <c r="M1010" s="7">
        <f ca="1" xml:space="preserve">
  IF(OR($N1010 = 2, $N1010 = 3, $N1010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10" s="6">
        <f t="shared" ca="1" si="155"/>
        <v>6</v>
      </c>
      <c r="O1010" s="7" t="str">
        <f ca="1">VLOOKUP($N1010,Roles!$A:$B,2,FALSE)</f>
        <v>Intern</v>
      </c>
      <c r="P1010" s="6" t="e">
        <f t="shared" ca="1" si="156"/>
        <v>#N/A</v>
      </c>
      <c r="Q1010" s="8">
        <f ca="1" xml:space="preserve">
IF(
  OR(
    $N1010=5,$N1010=6,$N1010=7,$N1010=8,$N1010=14
  ),
  36161,
  IF(
     (
      (TODAY() - $K1010) / 365
     ) &lt; 19,
      TODAY(),
      RANDBETWEEN(36161,TODAY())
  )
)</f>
        <v>36161</v>
      </c>
      <c r="R1010" s="6">
        <f ca="1">RANDBETWEEN(2,COUNTA('Recruitment source'!$A:$A))</f>
        <v>10</v>
      </c>
      <c r="S1010" s="8" t="e">
        <f t="shared" ca="1" si="157"/>
        <v>#N/A</v>
      </c>
      <c r="T1010" s="6" t="e">
        <f t="shared" ca="1" si="158"/>
        <v>#N/A</v>
      </c>
      <c r="U1010" s="6">
        <f t="shared" ca="1" si="159"/>
        <v>5</v>
      </c>
      <c r="V1010" s="1">
        <f ca="1" xml:space="preserve">
IF($N1010 = 5 + N("Presidente"),
    27000,
    IF($N1010 = 6 + N("Vice-presidente"),
        23000,
        IF(OR($N1010 = 8, $N1010= 13, $N1010 = 12) + N("Secretária bilíngue ou coordenador ou especialista"),
            8000,
            IF($N1010 = 7 + N("Diretor"),
                15000,
                IF($N1010 = 14 + N("Gerente"),
                    12000,
                    IF($N1010 = 9 + N("Estagiário"),
                        705,
                        IF($N1010 = 10 + N("Trainee"),
                            805,
                            IF($N1010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IF($L1010 = 7,
  500,
  IF($L1010 = 8,
    1000,
    IF($L1010 = 9,
      1500,
      IF($L1010 = 10,
        2000,
        0
      )
    )
  )
)
+
N("Adicional no salário por área")
+
IF($M1010 = 14 + N("Tecnologia da Informação"),
  120,
  IF($M1010 = 16 + N("Vendas"),
    110,
    IF($M1010 = 15 + N("Jurídico"),
      100,
      IF(OR($M1010 = 8, $M1010 = 9, $M1010 = 11) + N("Recursos humanos ou comercial ou comunicação e marketing"),
        80,
        0
      )
    )
  )
)
+
N("Adicionando pegadinha")
+
IF(AND($M1010 = 16, $L1010 = 9, $N1010 = 11) + N("Se for de vendas, com mestrado, analista sênior"),
  IF($J1010 = 5,
    100,
    0
  )
  +
  IF($H1010 = "M",
    200,
    0
  ),
  0
)</f>
        <v>23080</v>
      </c>
    </row>
    <row r="1011" spans="1:22" x14ac:dyDescent="0.2">
      <c r="A1011" s="7" cm="1">
        <f t="array" aca="1" ref="A1011" ca="1">INDEX(Companies!$A:$A,RANDBETWEEN(2,COUNTA(Companies!$A:$A)),1)</f>
        <v>2</v>
      </c>
      <c r="B1011" s="5">
        <f t="shared" si="150"/>
        <v>1010</v>
      </c>
      <c r="C1011" s="6">
        <f t="shared" ca="1" si="151"/>
        <v>1</v>
      </c>
      <c r="D1011" s="7">
        <f ca="1">IF($B1011 = 1 + N("Presidente"),
    127,
    IF($B1011 = 2 + N("Vice-Presidente"),
        72,
        IF($B1011 = 3 + N("Secretária bilíngue"),
            13,
            RANDBETWEEN(5,COUNT(Name!$A:$A) + 1)
        )
    )
)</f>
        <v>22</v>
      </c>
      <c r="E1011" s="7" t="str">
        <f ca="1" xml:space="preserve">
VLOOKUP(
  $D1011,
  Name!$A:$B,
  2,
  FALSE
)
&amp; " " &amp;
IF($B1011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Barbosa Barboza</v>
      </c>
      <c r="F1011" s="7">
        <v>2</v>
      </c>
      <c r="G1011" s="7" t="str" cm="1">
        <f t="array" aca="1" ref="G1011" ca="1">VLOOKUP(INDEX(States!$B:$B,RANDBETWEEN(2,COUNTA(States!$A:$A)),1),States!$B:$C,2,FALSE)</f>
        <v>Faro</v>
      </c>
      <c r="H1011" s="7" t="str">
        <f ca="1">VLOOKUP($D1011,Name!$A:$C,3,FALSE)</f>
        <v>M</v>
      </c>
      <c r="I1011" s="7" cm="1">
        <f t="array" aca="1" ref="I1011" ca="1">INDEX('Marital status'!$A:$A,RANDBETWEEN(2,COUNTA('Marital status'!$A:$A)),1)</f>
        <v>4</v>
      </c>
      <c r="J1011" s="7">
        <f t="shared" ca="1" si="152"/>
        <v>2</v>
      </c>
      <c r="K1011" s="8">
        <f t="shared" ca="1" si="153"/>
        <v>32861</v>
      </c>
      <c r="L1011" s="6">
        <f t="shared" ca="1" si="154"/>
        <v>4</v>
      </c>
      <c r="M1011" s="7">
        <f ca="1" xml:space="preserve">
  IF(OR($N1011 = 2, $N1011 = 3, $N1011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011" s="6">
        <f t="shared" ca="1" si="155"/>
        <v>8</v>
      </c>
      <c r="O1011" s="7" t="str">
        <f ca="1">VLOOKUP($N1011,Roles!$A:$B,2,FALSE)</f>
        <v>Analyst</v>
      </c>
      <c r="P1011" s="6">
        <f t="shared" ca="1" si="156"/>
        <v>2</v>
      </c>
      <c r="Q1011" s="8">
        <f ca="1" xml:space="preserve">
IF(
  OR(
    $N1011=5,$N1011=6,$N1011=7,$N1011=8,$N1011=14
  ),
  36161,
  IF(
     (
      (TODAY() - $K1011) / 365
     ) &lt; 19,
      TODAY(),
      RANDBETWEEN(36161,TODAY())
  )
)</f>
        <v>36161</v>
      </c>
      <c r="R1011" s="6">
        <f ca="1">RANDBETWEEN(2,COUNTA('Recruitment source'!$A:$A))</f>
        <v>7</v>
      </c>
      <c r="S1011" s="8" t="e">
        <f t="shared" ca="1" si="157"/>
        <v>#N/A</v>
      </c>
      <c r="T1011" s="6" t="e">
        <f t="shared" ca="1" si="158"/>
        <v>#N/A</v>
      </c>
      <c r="U1011" s="6">
        <f t="shared" ca="1" si="159"/>
        <v>5</v>
      </c>
      <c r="V1011" s="1">
        <f ca="1" xml:space="preserve">
IF($N1011 = 5 + N("Presidente"),
    27000,
    IF($N1011 = 6 + N("Vice-presidente"),
        23000,
        IF(OR($N1011 = 8, $N1011= 13, $N1011 = 12) + N("Secretária bilíngue ou coordenador ou especialista"),
            8000,
            IF($N1011 = 7 + N("Diretor"),
                15000,
                IF($N1011 = 14 + N("Gerente"),
                    12000,
                    IF($N1011 = 9 + N("Estagiário"),
                        705,
                        IF($N1011 = 10 + N("Trainee"),
                            805,
                            IF($N1011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IF($L1011 = 7,
  500,
  IF($L1011 = 8,
    1000,
    IF($L1011 = 9,
      1500,
      IF($L1011 = 10,
        2000,
        0
      )
    )
  )
)
+
N("Adicional no salário por área")
+
IF($M1011 = 14 + N("Tecnologia da Informação"),
  120,
  IF($M1011 = 16 + N("Vendas"),
    110,
    IF($M1011 = 15 + N("Jurídico"),
      100,
      IF(OR($M1011 = 8, $M1011 = 9, $M1011 = 11) + N("Recursos humanos ou comercial ou comunicação e marketing"),
        80,
        0
      )
    )
  )
)
+
N("Adicionando pegadinha")
+
IF(AND($M1011 = 16, $L1011 = 9, $N1011 = 11) + N("Se for de vendas, com mestrado, analista sênior"),
  IF($J1011 = 5,
    100,
    0
  )
  +
  IF($H1011 = "M",
    200,
    0
  ),
  0
)</f>
        <v>8000</v>
      </c>
    </row>
    <row r="1012" spans="1:22" x14ac:dyDescent="0.2">
      <c r="A1012" s="7" cm="1">
        <f t="array" aca="1" ref="A1012" ca="1">INDEX(Companies!$A:$A,RANDBETWEEN(2,COUNTA(Companies!$A:$A)),1)</f>
        <v>2</v>
      </c>
      <c r="B1012" s="5">
        <f t="shared" si="150"/>
        <v>1011</v>
      </c>
      <c r="C1012" s="6">
        <f t="shared" ca="1" si="151"/>
        <v>1</v>
      </c>
      <c r="D1012" s="7">
        <f ca="1">IF($B1012 = 1 + N("Presidente"),
    127,
    IF($B1012 = 2 + N("Vice-Presidente"),
        72,
        IF($B1012 = 3 + N("Secretária bilíngue"),
            13,
            RANDBETWEEN(5,COUNT(Name!$A:$A) + 1)
        )
    )
)</f>
        <v>241</v>
      </c>
      <c r="E1012" s="7" t="str">
        <f ca="1" xml:space="preserve">
VLOOKUP(
  $D1012,
  Name!$A:$B,
  2,
  FALSE
)
&amp; " " &amp;
IF($B1012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Gallo Borba</v>
      </c>
      <c r="F1012" s="7">
        <v>2</v>
      </c>
      <c r="G1012" s="7" t="str" cm="1">
        <f t="array" aca="1" ref="G1012" ca="1">VLOOKUP(INDEX(States!$B:$B,RANDBETWEEN(2,COUNTA(States!$A:$A)),1),States!$B:$C,2,FALSE)</f>
        <v>Azores</v>
      </c>
      <c r="H1012" s="7" t="str">
        <f ca="1">VLOOKUP($D1012,Name!$A:$C,3,FALSE)</f>
        <v>M</v>
      </c>
      <c r="I1012" s="7" cm="1">
        <f t="array" aca="1" ref="I1012" ca="1">INDEX('Marital status'!$A:$A,RANDBETWEEN(2,COUNTA('Marital status'!$A:$A)),1)</f>
        <v>3</v>
      </c>
      <c r="J1012" s="7">
        <f t="shared" ca="1" si="152"/>
        <v>4</v>
      </c>
      <c r="K1012" s="8">
        <f t="shared" ca="1" si="153"/>
        <v>31739</v>
      </c>
      <c r="L1012" s="6">
        <f t="shared" ca="1" si="154"/>
        <v>4</v>
      </c>
      <c r="M1012" s="7">
        <f ca="1" xml:space="preserve">
  IF(OR($N1012 = 2, $N1012 = 3, $N1012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12" s="6">
        <f t="shared" ca="1" si="155"/>
        <v>7</v>
      </c>
      <c r="O1012" s="7" t="str">
        <f ca="1">VLOOKUP($N1012,Roles!$A:$B,2,FALSE)</f>
        <v>Trainee</v>
      </c>
      <c r="P1012" s="6" t="e">
        <f t="shared" ca="1" si="156"/>
        <v>#N/A</v>
      </c>
      <c r="Q1012" s="8">
        <f ca="1" xml:space="preserve">
IF(
  OR(
    $N1012=5,$N1012=6,$N1012=7,$N1012=8,$N1012=14
  ),
  36161,
  IF(
     (
      (TODAY() - $K1012) / 365
     ) &lt; 19,
      TODAY(),
      RANDBETWEEN(36161,TODAY())
  )
)</f>
        <v>36161</v>
      </c>
      <c r="R1012" s="6">
        <f ca="1">RANDBETWEEN(2,COUNTA('Recruitment source'!$A:$A))</f>
        <v>12</v>
      </c>
      <c r="S1012" s="8" t="e">
        <f t="shared" ca="1" si="157"/>
        <v>#N/A</v>
      </c>
      <c r="T1012" s="6" t="e">
        <f t="shared" ca="1" si="158"/>
        <v>#N/A</v>
      </c>
      <c r="U1012" s="6">
        <f t="shared" ca="1" si="159"/>
        <v>4</v>
      </c>
      <c r="V1012" s="1">
        <f ca="1" xml:space="preserve">
IF($N1012 = 5 + N("Presidente"),
    27000,
    IF($N1012 = 6 + N("Vice-presidente"),
        23000,
        IF(OR($N1012 = 8, $N1012= 13, $N1012 = 12) + N("Secretária bilíngue ou coordenador ou especialista"),
            8000,
            IF($N1012 = 7 + N("Diretor"),
                15000,
                IF($N1012 = 14 + N("Gerente"),
                    12000,
                    IF($N1012 = 9 + N("Estagiário"),
                        705,
                        IF($N1012 = 10 + N("Trainee"),
                            805,
                            IF($N1012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IF($L1012 = 7,
  500,
  IF($L1012 = 8,
    1000,
    IF($L1012 = 9,
      1500,
      IF($L1012 = 10,
        2000,
        0
      )
    )
  )
)
+
N("Adicional no salário por área")
+
IF($M1012 = 14 + N("Tecnologia da Informação"),
  120,
  IF($M1012 = 16 + N("Vendas"),
    110,
    IF($M1012 = 15 + N("Jurídico"),
      100,
      IF(OR($M1012 = 8, $M1012 = 9, $M1012 = 11) + N("Recursos humanos ou comercial ou comunicação e marketing"),
        80,
        0
      )
    )
  )
)
+
N("Adicionando pegadinha")
+
IF(AND($M1012 = 16, $L1012 = 9, $N1012 = 11) + N("Se for de vendas, com mestrado, analista sênior"),
  IF($J1012 = 5,
    100,
    0
  )
  +
  IF($H1012 = "M",
    200,
    0
  ),
  0
)</f>
        <v>15000</v>
      </c>
    </row>
    <row r="1013" spans="1:22" x14ac:dyDescent="0.2">
      <c r="A1013" s="7" cm="1">
        <f t="array" aca="1" ref="A1013" ca="1">INDEX(Companies!$A:$A,RANDBETWEEN(2,COUNTA(Companies!$A:$A)),1)</f>
        <v>2</v>
      </c>
      <c r="B1013" s="5">
        <f t="shared" si="150"/>
        <v>1012</v>
      </c>
      <c r="C1013" s="6">
        <f t="shared" ca="1" si="151"/>
        <v>1</v>
      </c>
      <c r="D1013" s="7">
        <f ca="1">IF($B1013 = 1 + N("Presidente"),
    127,
    IF($B1013 = 2 + N("Vice-Presidente"),
        72,
        IF($B1013 = 3 + N("Secretária bilíngue"),
            13,
            RANDBETWEEN(5,COUNT(Name!$A:$A) + 1)
        )
    )
)</f>
        <v>207</v>
      </c>
      <c r="E1013" s="7" t="str">
        <f ca="1" xml:space="preserve">
VLOOKUP(
  $D1013,
  Name!$A:$B,
  2,
  FALSE
)
&amp; " " &amp;
IF($B1013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Moretti Alencar</v>
      </c>
      <c r="F1013" s="7">
        <v>2</v>
      </c>
      <c r="G1013" s="7" t="str" cm="1">
        <f t="array" aca="1" ref="G1013" ca="1">VLOOKUP(INDEX(States!$B:$B,RANDBETWEEN(2,COUNTA(States!$A:$A)),1),States!$B:$C,2,FALSE)</f>
        <v>Faro</v>
      </c>
      <c r="H1013" s="7" t="str">
        <f ca="1">VLOOKUP($D1013,Name!$A:$C,3,FALSE)</f>
        <v>F</v>
      </c>
      <c r="I1013" s="7" cm="1">
        <f t="array" aca="1" ref="I1013" ca="1">INDEX('Marital status'!$A:$A,RANDBETWEEN(2,COUNTA('Marital status'!$A:$A)),1)</f>
        <v>3</v>
      </c>
      <c r="J1013" s="7">
        <f t="shared" ca="1" si="152"/>
        <v>2</v>
      </c>
      <c r="K1013" s="8">
        <f t="shared" ca="1" si="153"/>
        <v>38127</v>
      </c>
      <c r="L1013" s="6">
        <f t="shared" ca="1" si="154"/>
        <v>5</v>
      </c>
      <c r="M1013" s="7">
        <f ca="1" xml:space="preserve">
  IF(OR($N1013 = 2, $N1013 = 3, $N1013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013" s="6">
        <f t="shared" ca="1" si="155"/>
        <v>8</v>
      </c>
      <c r="O1013" s="7" t="str">
        <f ca="1">VLOOKUP($N1013,Roles!$A:$B,2,FALSE)</f>
        <v>Analyst</v>
      </c>
      <c r="P1013" s="6">
        <f t="shared" ca="1" si="156"/>
        <v>3</v>
      </c>
      <c r="Q1013" s="8">
        <f ca="1" xml:space="preserve">
IF(
  OR(
    $N1013=5,$N1013=6,$N1013=7,$N1013=8,$N1013=14
  ),
  36161,
  IF(
     (
      (TODAY() - $K1013) / 365
     ) &lt; 19,
      TODAY(),
      RANDBETWEEN(36161,TODAY())
  )
)</f>
        <v>36161</v>
      </c>
      <c r="R1013" s="6">
        <f ca="1">RANDBETWEEN(2,COUNTA('Recruitment source'!$A:$A))</f>
        <v>10</v>
      </c>
      <c r="S1013" s="8" t="e">
        <f t="shared" ca="1" si="157"/>
        <v>#N/A</v>
      </c>
      <c r="T1013" s="6" t="e">
        <f t="shared" ca="1" si="158"/>
        <v>#N/A</v>
      </c>
      <c r="U1013" s="6">
        <f t="shared" ca="1" si="159"/>
        <v>5</v>
      </c>
      <c r="V1013" s="1">
        <f ca="1" xml:space="preserve">
IF($N1013 = 5 + N("Presidente"),
    27000,
    IF($N1013 = 6 + N("Vice-presidente"),
        23000,
        IF(OR($N1013 = 8, $N1013= 13, $N1013 = 12) + N("Secretária bilíngue ou coordenador ou especialista"),
            8000,
            IF($N1013 = 7 + N("Diretor"),
                15000,
                IF($N1013 = 14 + N("Gerente"),
                    12000,
                    IF($N1013 = 9 + N("Estagiário"),
                        705,
                        IF($N1013 = 10 + N("Trainee"),
                            805,
                            IF($N1013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IF($L1013 = 7,
  500,
  IF($L1013 = 8,
    1000,
    IF($L1013 = 9,
      1500,
      IF($L1013 = 10,
        2000,
        0
      )
    )
  )
)
+
N("Adicional no salário por área")
+
IF($M1013 = 14 + N("Tecnologia da Informação"),
  120,
  IF($M1013 = 16 + N("Vendas"),
    110,
    IF($M1013 = 15 + N("Jurídico"),
      100,
      IF(OR($M1013 = 8, $M1013 = 9, $M1013 = 11) + N("Recursos humanos ou comercial ou comunicação e marketing"),
        80,
        0
      )
    )
  )
)
+
N("Adicionando pegadinha")
+
IF(AND($M1013 = 16, $L1013 = 9, $N1013 = 11) + N("Se for de vendas, com mestrado, analista sênior"),
  IF($J1013 = 5,
    100,
    0
  )
  +
  IF($H1013 = "M",
    200,
    0
  ),
  0
)</f>
        <v>8080</v>
      </c>
    </row>
    <row r="1014" spans="1:22" x14ac:dyDescent="0.2">
      <c r="A1014" s="7" cm="1">
        <f t="array" aca="1" ref="A1014" ca="1">INDEX(Companies!$A:$A,RANDBETWEEN(2,COUNTA(Companies!$A:$A)),1)</f>
        <v>2</v>
      </c>
      <c r="B1014" s="5">
        <f t="shared" si="150"/>
        <v>1013</v>
      </c>
      <c r="C1014" s="6">
        <f t="shared" ca="1" si="151"/>
        <v>1</v>
      </c>
      <c r="D1014" s="7">
        <f ca="1">IF($B1014 = 1 + N("Presidente"),
    127,
    IF($B1014 = 2 + N("Vice-Presidente"),
        72,
        IF($B1014 = 3 + N("Secretária bilíngue"),
            13,
            RANDBETWEEN(5,COUNT(Name!$A:$A) + 1)
        )
    )
)</f>
        <v>321</v>
      </c>
      <c r="E1014" s="7" t="str">
        <f ca="1" xml:space="preserve">
VLOOKUP(
  $D1014,
  Name!$A:$B,
  2,
  FALSE
)
&amp; " " &amp;
IF($B1014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Alvim Cardozo</v>
      </c>
      <c r="F1014" s="7">
        <v>2</v>
      </c>
      <c r="G1014" s="7" t="str" cm="1">
        <f t="array" aca="1" ref="G1014" ca="1">VLOOKUP(INDEX(States!$B:$B,RANDBETWEEN(2,COUNTA(States!$A:$A)),1),States!$B:$C,2,FALSE)</f>
        <v>Vila Real</v>
      </c>
      <c r="H1014" s="7" t="str">
        <f ca="1">VLOOKUP($D1014,Name!$A:$C,3,FALSE)</f>
        <v>F</v>
      </c>
      <c r="I1014" s="7" cm="1">
        <f t="array" aca="1" ref="I1014" ca="1">INDEX('Marital status'!$A:$A,RANDBETWEEN(2,COUNTA('Marital status'!$A:$A)),1)</f>
        <v>3</v>
      </c>
      <c r="J1014" s="7">
        <f t="shared" ca="1" si="152"/>
        <v>2</v>
      </c>
      <c r="K1014" s="8">
        <f t="shared" ca="1" si="153"/>
        <v>20947</v>
      </c>
      <c r="L1014" s="6">
        <f t="shared" ca="1" si="154"/>
        <v>4</v>
      </c>
      <c r="M1014" s="7">
        <f ca="1" xml:space="preserve">
  IF(OR($N1014 = 2, $N1014 = 3, $N1014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14" s="6">
        <f t="shared" ca="1" si="155"/>
        <v>6</v>
      </c>
      <c r="O1014" s="7" t="str">
        <f ca="1">VLOOKUP($N1014,Roles!$A:$B,2,FALSE)</f>
        <v>Intern</v>
      </c>
      <c r="P1014" s="6" t="e">
        <f t="shared" ca="1" si="156"/>
        <v>#N/A</v>
      </c>
      <c r="Q1014" s="8">
        <f ca="1" xml:space="preserve">
IF(
  OR(
    $N1014=5,$N1014=6,$N1014=7,$N1014=8,$N1014=14
  ),
  36161,
  IF(
     (
      (TODAY() - $K1014) / 365
     ) &lt; 19,
      TODAY(),
      RANDBETWEEN(36161,TODAY())
  )
)</f>
        <v>36161</v>
      </c>
      <c r="R1014" s="6">
        <f ca="1">RANDBETWEEN(2,COUNTA('Recruitment source'!$A:$A))</f>
        <v>7</v>
      </c>
      <c r="S1014" s="8" t="e">
        <f t="shared" ca="1" si="157"/>
        <v>#N/A</v>
      </c>
      <c r="T1014" s="6" t="e">
        <f t="shared" ca="1" si="158"/>
        <v>#N/A</v>
      </c>
      <c r="U1014" s="6">
        <f t="shared" ca="1" si="159"/>
        <v>3</v>
      </c>
      <c r="V1014" s="1">
        <f ca="1" xml:space="preserve">
IF($N1014 = 5 + N("Presidente"),
    27000,
    IF($N1014 = 6 + N("Vice-presidente"),
        23000,
        IF(OR($N1014 = 8, $N1014= 13, $N1014 = 12) + N("Secretária bilíngue ou coordenador ou especialista"),
            8000,
            IF($N1014 = 7 + N("Diretor"),
                15000,
                IF($N1014 = 14 + N("Gerente"),
                    12000,
                    IF($N1014 = 9 + N("Estagiário"),
                        705,
                        IF($N1014 = 10 + N("Trainee"),
                            805,
                            IF($N1014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IF($L1014 = 7,
  500,
  IF($L1014 = 8,
    1000,
    IF($L1014 = 9,
      1500,
      IF($L1014 = 10,
        2000,
        0
      )
    )
  )
)
+
N("Adicional no salário por área")
+
IF($M1014 = 14 + N("Tecnologia da Informação"),
  120,
  IF($M1014 = 16 + N("Vendas"),
    110,
    IF($M1014 = 15 + N("Jurídico"),
      100,
      IF(OR($M1014 = 8, $M1014 = 9, $M1014 = 11) + N("Recursos humanos ou comercial ou comunicação e marketing"),
        80,
        0
      )
    )
  )
)
+
N("Adicionando pegadinha")
+
IF(AND($M1014 = 16, $L1014 = 9, $N1014 = 11) + N("Se for de vendas, com mestrado, analista sênior"),
  IF($J1014 = 5,
    100,
    0
  )
  +
  IF($H1014 = "M",
    200,
    0
  ),
  0
)</f>
        <v>23000</v>
      </c>
    </row>
    <row r="1015" spans="1:22" x14ac:dyDescent="0.2">
      <c r="A1015" s="7" cm="1">
        <f t="array" aca="1" ref="A1015" ca="1">INDEX(Companies!$A:$A,RANDBETWEEN(2,COUNTA(Companies!$A:$A)),1)</f>
        <v>2</v>
      </c>
      <c r="B1015" s="5">
        <f t="shared" si="150"/>
        <v>1014</v>
      </c>
      <c r="C1015" s="6">
        <f t="shared" ca="1" si="151"/>
        <v>1</v>
      </c>
      <c r="D1015" s="7">
        <f ca="1">IF($B1015 = 1 + N("Presidente"),
    127,
    IF($B1015 = 2 + N("Vice-Presidente"),
        72,
        IF($B1015 = 3 + N("Secretária bilíngue"),
            13,
            RANDBETWEEN(5,COUNT(Name!$A:$A) + 1)
        )
    )
)</f>
        <v>133</v>
      </c>
      <c r="E1015" s="7" t="str">
        <f ca="1" xml:space="preserve">
VLOOKUP(
  $D1015,
  Name!$A:$B,
  2,
  FALSE
)
&amp; " " &amp;
IF($B1015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Leite Pimentel</v>
      </c>
      <c r="F1015" s="7">
        <v>2</v>
      </c>
      <c r="G1015" s="7" t="str" cm="1">
        <f t="array" aca="1" ref="G1015" ca="1">VLOOKUP(INDEX(States!$B:$B,RANDBETWEEN(2,COUNTA(States!$A:$A)),1),States!$B:$C,2,FALSE)</f>
        <v>Faro</v>
      </c>
      <c r="H1015" s="7" t="str">
        <f ca="1">VLOOKUP($D1015,Name!$A:$C,3,FALSE)</f>
        <v>F</v>
      </c>
      <c r="I1015" s="7" cm="1">
        <f t="array" aca="1" ref="I1015" ca="1">INDEX('Marital status'!$A:$A,RANDBETWEEN(2,COUNTA('Marital status'!$A:$A)),1)</f>
        <v>4</v>
      </c>
      <c r="J1015" s="7">
        <f t="shared" ca="1" si="152"/>
        <v>3</v>
      </c>
      <c r="K1015" s="8">
        <f t="shared" ca="1" si="153"/>
        <v>35852</v>
      </c>
      <c r="L1015" s="6">
        <f t="shared" ca="1" si="154"/>
        <v>5</v>
      </c>
      <c r="M1015" s="7">
        <f ca="1" xml:space="preserve">
  IF(OR($N1015 = 2, $N1015 = 3, $N1015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15" s="6">
        <f t="shared" ca="1" si="155"/>
        <v>8</v>
      </c>
      <c r="O1015" s="7" t="str">
        <f ca="1">VLOOKUP($N1015,Roles!$A:$B,2,FALSE)</f>
        <v>Analyst</v>
      </c>
      <c r="P1015" s="6">
        <f t="shared" ca="1" si="156"/>
        <v>2</v>
      </c>
      <c r="Q1015" s="8">
        <f ca="1" xml:space="preserve">
IF(
  OR(
    $N1015=5,$N1015=6,$N1015=7,$N1015=8,$N1015=14
  ),
  36161,
  IF(
     (
      (TODAY() - $K1015) / 365
     ) &lt; 19,
      TODAY(),
      RANDBETWEEN(36161,TODAY())
  )
)</f>
        <v>36161</v>
      </c>
      <c r="R1015" s="6">
        <f ca="1">RANDBETWEEN(2,COUNTA('Recruitment source'!$A:$A))</f>
        <v>6</v>
      </c>
      <c r="S1015" s="8" t="e">
        <f t="shared" ca="1" si="157"/>
        <v>#N/A</v>
      </c>
      <c r="T1015" s="6" t="e">
        <f t="shared" ca="1" si="158"/>
        <v>#N/A</v>
      </c>
      <c r="U1015" s="6">
        <f t="shared" ca="1" si="159"/>
        <v>3</v>
      </c>
      <c r="V1015" s="1">
        <f ca="1" xml:space="preserve">
IF($N1015 = 5 + N("Presidente"),
    27000,
    IF($N1015 = 6 + N("Vice-presidente"),
        23000,
        IF(OR($N1015 = 8, $N1015= 13, $N1015 = 12) + N("Secretária bilíngue ou coordenador ou especialista"),
            8000,
            IF($N1015 = 7 + N("Diretor"),
                15000,
                IF($N1015 = 14 + N("Gerente"),
                    12000,
                    IF($N1015 = 9 + N("Estagiário"),
                        705,
                        IF($N1015 = 10 + N("Trainee"),
                            805,
                            IF($N1015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IF($L1015 = 7,
  500,
  IF($L1015 = 8,
    1000,
    IF($L1015 = 9,
      1500,
      IF($L1015 = 10,
        2000,
        0
      )
    )
  )
)
+
N("Adicional no salário por área")
+
IF($M1015 = 14 + N("Tecnologia da Informação"),
  120,
  IF($M1015 = 16 + N("Vendas"),
    110,
    IF($M1015 = 15 + N("Jurídico"),
      100,
      IF(OR($M1015 = 8, $M1015 = 9, $M1015 = 11) + N("Recursos humanos ou comercial ou comunicação e marketing"),
        80,
        0
      )
    )
  )
)
+
N("Adicionando pegadinha")
+
IF(AND($M1015 = 16, $L1015 = 9, $N1015 = 11) + N("Se for de vendas, com mestrado, analista sênior"),
  IF($J1015 = 5,
    100,
    0
  )
  +
  IF($H1015 = "M",
    200,
    0
  ),
  0
)</f>
        <v>8000</v>
      </c>
    </row>
    <row r="1016" spans="1:22" x14ac:dyDescent="0.2">
      <c r="A1016" s="7" cm="1">
        <f t="array" aca="1" ref="A1016" ca="1">INDEX(Companies!$A:$A,RANDBETWEEN(2,COUNTA(Companies!$A:$A)),1)</f>
        <v>2</v>
      </c>
      <c r="B1016" s="5">
        <f t="shared" si="150"/>
        <v>1015</v>
      </c>
      <c r="C1016" s="6">
        <f t="shared" ca="1" si="151"/>
        <v>1</v>
      </c>
      <c r="D1016" s="7">
        <f ca="1">IF($B1016 = 1 + N("Presidente"),
    127,
    IF($B1016 = 2 + N("Vice-Presidente"),
        72,
        IF($B1016 = 3 + N("Secretária bilíngue"),
            13,
            RANDBETWEEN(5,COUNT(Name!$A:$A) + 1)
        )
    )
)</f>
        <v>212</v>
      </c>
      <c r="E1016" s="7" t="str">
        <f ca="1" xml:space="preserve">
VLOOKUP(
  $D1016,
  Name!$A:$B,
  2,
  FALSE
)
&amp; " " &amp;
IF($B1016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Ribeiro Romano</v>
      </c>
      <c r="F1016" s="7">
        <v>2</v>
      </c>
      <c r="G1016" s="7" t="str" cm="1">
        <f t="array" aca="1" ref="G1016" ca="1">VLOOKUP(INDEX(States!$B:$B,RANDBETWEEN(2,COUNTA(States!$A:$A)),1),States!$B:$C,2,FALSE)</f>
        <v>Azores</v>
      </c>
      <c r="H1016" s="7" t="str">
        <f ca="1">VLOOKUP($D1016,Name!$A:$C,3,FALSE)</f>
        <v>F</v>
      </c>
      <c r="I1016" s="7" cm="1">
        <f t="array" aca="1" ref="I1016" ca="1">INDEX('Marital status'!$A:$A,RANDBETWEEN(2,COUNTA('Marital status'!$A:$A)),1)</f>
        <v>2</v>
      </c>
      <c r="J1016" s="7">
        <f t="shared" ca="1" si="152"/>
        <v>2</v>
      </c>
      <c r="K1016" s="8">
        <f t="shared" ca="1" si="153"/>
        <v>33913</v>
      </c>
      <c r="L1016" s="6">
        <f t="shared" ca="1" si="154"/>
        <v>4</v>
      </c>
      <c r="M1016" s="7">
        <f ca="1" xml:space="preserve">
  IF(OR($N1016 = 2, $N1016 = 3, $N1016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16" s="6">
        <f t="shared" ca="1" si="155"/>
        <v>7</v>
      </c>
      <c r="O1016" s="7" t="str">
        <f ca="1">VLOOKUP($N1016,Roles!$A:$B,2,FALSE)</f>
        <v>Trainee</v>
      </c>
      <c r="P1016" s="6" t="e">
        <f t="shared" ca="1" si="156"/>
        <v>#N/A</v>
      </c>
      <c r="Q1016" s="8">
        <f ca="1" xml:space="preserve">
IF(
  OR(
    $N1016=5,$N1016=6,$N1016=7,$N1016=8,$N1016=14
  ),
  36161,
  IF(
     (
      (TODAY() - $K1016) / 365
     ) &lt; 19,
      TODAY(),
      RANDBETWEEN(36161,TODAY())
  )
)</f>
        <v>36161</v>
      </c>
      <c r="R1016" s="6">
        <f ca="1">RANDBETWEEN(2,COUNTA('Recruitment source'!$A:$A))</f>
        <v>6</v>
      </c>
      <c r="S1016" s="8" t="e">
        <f t="shared" ca="1" si="157"/>
        <v>#N/A</v>
      </c>
      <c r="T1016" s="6" t="e">
        <f t="shared" ca="1" si="158"/>
        <v>#N/A</v>
      </c>
      <c r="U1016" s="6">
        <f t="shared" ca="1" si="159"/>
        <v>4</v>
      </c>
      <c r="V1016" s="1">
        <f ca="1" xml:space="preserve">
IF($N1016 = 5 + N("Presidente"),
    27000,
    IF($N1016 = 6 + N("Vice-presidente"),
        23000,
        IF(OR($N1016 = 8, $N1016= 13, $N1016 = 12) + N("Secretária bilíngue ou coordenador ou especialista"),
            8000,
            IF($N1016 = 7 + N("Diretor"),
                15000,
                IF($N1016 = 14 + N("Gerente"),
                    12000,
                    IF($N1016 = 9 + N("Estagiário"),
                        705,
                        IF($N1016 = 10 + N("Trainee"),
                            805,
                            IF($N1016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IF($L1016 = 7,
  500,
  IF($L1016 = 8,
    1000,
    IF($L1016 = 9,
      1500,
      IF($L1016 = 10,
        2000,
        0
      )
    )
  )
)
+
N("Adicional no salário por área")
+
IF($M1016 = 14 + N("Tecnologia da Informação"),
  120,
  IF($M1016 = 16 + N("Vendas"),
    110,
    IF($M1016 = 15 + N("Jurídico"),
      100,
      IF(OR($M1016 = 8, $M1016 = 9, $M1016 = 11) + N("Recursos humanos ou comercial ou comunicação e marketing"),
        80,
        0
      )
    )
  )
)
+
N("Adicionando pegadinha")
+
IF(AND($M1016 = 16, $L1016 = 9, $N1016 = 11) + N("Se for de vendas, com mestrado, analista sênior"),
  IF($J1016 = 5,
    100,
    0
  )
  +
  IF($H1016 = "M",
    200,
    0
  ),
  0
)</f>
        <v>15000</v>
      </c>
    </row>
    <row r="1017" spans="1:22" x14ac:dyDescent="0.2">
      <c r="A1017" s="7" cm="1">
        <f t="array" aca="1" ref="A1017" ca="1">INDEX(Companies!$A:$A,RANDBETWEEN(2,COUNTA(Companies!$A:$A)),1)</f>
        <v>2</v>
      </c>
      <c r="B1017" s="5">
        <f t="shared" si="150"/>
        <v>1016</v>
      </c>
      <c r="C1017" s="6">
        <f t="shared" ca="1" si="151"/>
        <v>1</v>
      </c>
      <c r="D1017" s="7">
        <f ca="1">IF($B1017 = 1 + N("Presidente"),
    127,
    IF($B1017 = 2 + N("Vice-Presidente"),
        72,
        IF($B1017 = 3 + N("Secretária bilíngue"),
            13,
            RANDBETWEEN(5,COUNT(Name!$A:$A) + 1)
        )
    )
)</f>
        <v>88</v>
      </c>
      <c r="E1017" s="7" t="str">
        <f ca="1" xml:space="preserve">
VLOOKUP(
  $D1017,
  Name!$A:$B,
  2,
  FALSE
)
&amp; " " &amp;
IF($B1017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Brasão Monti</v>
      </c>
      <c r="F1017" s="7">
        <v>2</v>
      </c>
      <c r="G1017" s="7" t="str" cm="1">
        <f t="array" aca="1" ref="G1017" ca="1">VLOOKUP(INDEX(States!$B:$B,RANDBETWEEN(2,COUNTA(States!$A:$A)),1),States!$B:$C,2,FALSE)</f>
        <v xml:space="preserve"> Setúbal </v>
      </c>
      <c r="H1017" s="7" t="str">
        <f ca="1">VLOOKUP($D1017,Name!$A:$C,3,FALSE)</f>
        <v>F</v>
      </c>
      <c r="I1017" s="7" cm="1">
        <f t="array" aca="1" ref="I1017" ca="1">INDEX('Marital status'!$A:$A,RANDBETWEEN(2,COUNTA('Marital status'!$A:$A)),1)</f>
        <v>6</v>
      </c>
      <c r="J1017" s="7">
        <f t="shared" ca="1" si="152"/>
        <v>2</v>
      </c>
      <c r="K1017" s="8">
        <f t="shared" ca="1" si="153"/>
        <v>33561</v>
      </c>
      <c r="L1017" s="6">
        <f t="shared" ca="1" si="154"/>
        <v>5</v>
      </c>
      <c r="M1017" s="7">
        <f ca="1" xml:space="preserve">
  IF(OR($N1017 = 2, $N1017 = 3, $N1017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017" s="6">
        <f t="shared" ca="1" si="155"/>
        <v>8</v>
      </c>
      <c r="O1017" s="7" t="str">
        <f ca="1">VLOOKUP($N1017,Roles!$A:$B,2,FALSE)</f>
        <v>Analyst</v>
      </c>
      <c r="P1017" s="6">
        <f t="shared" ca="1" si="156"/>
        <v>2</v>
      </c>
      <c r="Q1017" s="8">
        <f ca="1" xml:space="preserve">
IF(
  OR(
    $N1017=5,$N1017=6,$N1017=7,$N1017=8,$N1017=14
  ),
  36161,
  IF(
     (
      (TODAY() - $K1017) / 365
     ) &lt; 19,
      TODAY(),
      RANDBETWEEN(36161,TODAY())
  )
)</f>
        <v>36161</v>
      </c>
      <c r="R1017" s="6">
        <f ca="1">RANDBETWEEN(2,COUNTA('Recruitment source'!$A:$A))</f>
        <v>12</v>
      </c>
      <c r="S1017" s="8" t="e">
        <f t="shared" ca="1" si="157"/>
        <v>#N/A</v>
      </c>
      <c r="T1017" s="6" t="e">
        <f t="shared" ca="1" si="158"/>
        <v>#N/A</v>
      </c>
      <c r="U1017" s="6">
        <f t="shared" ca="1" si="159"/>
        <v>4</v>
      </c>
      <c r="V1017" s="1">
        <f ca="1" xml:space="preserve">
IF($N1017 = 5 + N("Presidente"),
    27000,
    IF($N1017 = 6 + N("Vice-presidente"),
        23000,
        IF(OR($N1017 = 8, $N1017= 13, $N1017 = 12) + N("Secretária bilíngue ou coordenador ou especialista"),
            8000,
            IF($N1017 = 7 + N("Diretor"),
                15000,
                IF($N1017 = 14 + N("Gerente"),
                    12000,
                    IF($N1017 = 9 + N("Estagiário"),
                        705,
                        IF($N1017 = 10 + N("Trainee"),
                            805,
                            IF($N1017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IF($L1017 = 7,
  500,
  IF($L1017 = 8,
    1000,
    IF($L1017 = 9,
      1500,
      IF($L1017 = 10,
        2000,
        0
      )
    )
  )
)
+
N("Adicional no salário por área")
+
IF($M1017 = 14 + N("Tecnologia da Informação"),
  120,
  IF($M1017 = 16 + N("Vendas"),
    110,
    IF($M1017 = 15 + N("Jurídico"),
      100,
      IF(OR($M1017 = 8, $M1017 = 9, $M1017 = 11) + N("Recursos humanos ou comercial ou comunicação e marketing"),
        80,
        0
      )
    )
  )
)
+
N("Adicionando pegadinha")
+
IF(AND($M1017 = 16, $L1017 = 9, $N1017 = 11) + N("Se for de vendas, com mestrado, analista sênior"),
  IF($J1017 = 5,
    100,
    0
  )
  +
  IF($H1017 = "M",
    200,
    0
  ),
  0
)</f>
        <v>8000</v>
      </c>
    </row>
    <row r="1018" spans="1:22" x14ac:dyDescent="0.2">
      <c r="A1018" s="7" cm="1">
        <f t="array" aca="1" ref="A1018" ca="1">INDEX(Companies!$A:$A,RANDBETWEEN(2,COUNTA(Companies!$A:$A)),1)</f>
        <v>2</v>
      </c>
      <c r="B1018" s="5">
        <f t="shared" si="150"/>
        <v>1017</v>
      </c>
      <c r="C1018" s="6">
        <f t="shared" ca="1" si="151"/>
        <v>1</v>
      </c>
      <c r="D1018" s="7">
        <f ca="1">IF($B1018 = 1 + N("Presidente"),
    127,
    IF($B1018 = 2 + N("Vice-Presidente"),
        72,
        IF($B1018 = 3 + N("Secretária bilíngue"),
            13,
            RANDBETWEEN(5,COUNT(Name!$A:$A) + 1)
        )
    )
)</f>
        <v>263</v>
      </c>
      <c r="E1018" s="7" t="str">
        <f ca="1" xml:space="preserve">
VLOOKUP(
  $D1018,
  Name!$A:$B,
  2,
  FALSE
)
&amp; " " &amp;
IF($B1018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Alvim Vaz</v>
      </c>
      <c r="F1018" s="7">
        <v>2</v>
      </c>
      <c r="G1018" s="7" t="str" cm="1">
        <f t="array" aca="1" ref="G1018" ca="1">VLOOKUP(INDEX(States!$B:$B,RANDBETWEEN(2,COUNTA(States!$A:$A)),1),States!$B:$C,2,FALSE)</f>
        <v xml:space="preserve"> ÉVORA</v>
      </c>
      <c r="H1018" s="7" t="str">
        <f ca="1">VLOOKUP($D1018,Name!$A:$C,3,FALSE)</f>
        <v>F</v>
      </c>
      <c r="I1018" s="7" cm="1">
        <f t="array" aca="1" ref="I1018" ca="1">INDEX('Marital status'!$A:$A,RANDBETWEEN(2,COUNTA('Marital status'!$A:$A)),1)</f>
        <v>3</v>
      </c>
      <c r="J1018" s="7">
        <f t="shared" ca="1" si="152"/>
        <v>2</v>
      </c>
      <c r="K1018" s="8">
        <f t="shared" ca="1" si="153"/>
        <v>32759</v>
      </c>
      <c r="L1018" s="6">
        <f t="shared" ca="1" si="154"/>
        <v>4</v>
      </c>
      <c r="M1018" s="7">
        <f ca="1" xml:space="preserve">
  IF(OR($N1018 = 2, $N1018 = 3, $N1018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018" s="6">
        <f t="shared" ca="1" si="155"/>
        <v>6</v>
      </c>
      <c r="O1018" s="7" t="str">
        <f ca="1">VLOOKUP($N1018,Roles!$A:$B,2,FALSE)</f>
        <v>Intern</v>
      </c>
      <c r="P1018" s="6" t="e">
        <f t="shared" ca="1" si="156"/>
        <v>#N/A</v>
      </c>
      <c r="Q1018" s="8">
        <f ca="1" xml:space="preserve">
IF(
  OR(
    $N1018=5,$N1018=6,$N1018=7,$N1018=8,$N1018=14
  ),
  36161,
  IF(
     (
      (TODAY() - $K1018) / 365
     ) &lt; 19,
      TODAY(),
      RANDBETWEEN(36161,TODAY())
  )
)</f>
        <v>36161</v>
      </c>
      <c r="R1018" s="6">
        <f ca="1">RANDBETWEEN(2,COUNTA('Recruitment source'!$A:$A))</f>
        <v>10</v>
      </c>
      <c r="S1018" s="8" t="e">
        <f t="shared" ca="1" si="157"/>
        <v>#N/A</v>
      </c>
      <c r="T1018" s="6" t="e">
        <f t="shared" ca="1" si="158"/>
        <v>#N/A</v>
      </c>
      <c r="U1018" s="6">
        <f t="shared" ca="1" si="159"/>
        <v>5</v>
      </c>
      <c r="V1018" s="1">
        <f ca="1" xml:space="preserve">
IF($N1018 = 5 + N("Presidente"),
    27000,
    IF($N1018 = 6 + N("Vice-presidente"),
        23000,
        IF(OR($N1018 = 8, $N1018= 13, $N1018 = 12) + N("Secretária bilíngue ou coordenador ou especialista"),
            8000,
            IF($N1018 = 7 + N("Diretor"),
                15000,
                IF($N1018 = 14 + N("Gerente"),
                    12000,
                    IF($N1018 = 9 + N("Estagiário"),
                        705,
                        IF($N1018 = 10 + N("Trainee"),
                            805,
                            IF($N1018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IF($L1018 = 7,
  500,
  IF($L1018 = 8,
    1000,
    IF($L1018 = 9,
      1500,
      IF($L1018 = 10,
        2000,
        0
      )
    )
  )
)
+
N("Adicional no salário por área")
+
IF($M1018 = 14 + N("Tecnologia da Informação"),
  120,
  IF($M1018 = 16 + N("Vendas"),
    110,
    IF($M1018 = 15 + N("Jurídico"),
      100,
      IF(OR($M1018 = 8, $M1018 = 9, $M1018 = 11) + N("Recursos humanos ou comercial ou comunicação e marketing"),
        80,
        0
      )
    )
  )
)
+
N("Adicionando pegadinha")
+
IF(AND($M1018 = 16, $L1018 = 9, $N1018 = 11) + N("Se for de vendas, com mestrado, analista sênior"),
  IF($J1018 = 5,
    100,
    0
  )
  +
  IF($H1018 = "M",
    200,
    0
  ),
  0
)</f>
        <v>23000</v>
      </c>
    </row>
    <row r="1019" spans="1:22" x14ac:dyDescent="0.2">
      <c r="A1019" s="7" cm="1">
        <f t="array" aca="1" ref="A1019" ca="1">INDEX(Companies!$A:$A,RANDBETWEEN(2,COUNTA(Companies!$A:$A)),1)</f>
        <v>2</v>
      </c>
      <c r="B1019" s="5">
        <f t="shared" si="150"/>
        <v>1018</v>
      </c>
      <c r="C1019" s="6">
        <f t="shared" ca="1" si="151"/>
        <v>1</v>
      </c>
      <c r="D1019" s="7">
        <f ca="1">IF($B1019 = 1 + N("Presidente"),
    127,
    IF($B1019 = 2 + N("Vice-Presidente"),
        72,
        IF($B1019 = 3 + N("Secretária bilíngue"),
            13,
            RANDBETWEEN(5,COUNT(Name!$A:$A) + 1)
        )
    )
)</f>
        <v>197</v>
      </c>
      <c r="E1019" s="7" t="str">
        <f ca="1" xml:space="preserve">
VLOOKUP(
  $D1019,
  Name!$A:$B,
  2,
  FALSE
)
&amp; " " &amp;
IF($B1019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Pellegrini Cunha</v>
      </c>
      <c r="F1019" s="7">
        <v>2</v>
      </c>
      <c r="G1019" s="7" t="str" cm="1">
        <f t="array" aca="1" ref="G1019" ca="1">VLOOKUP(INDEX(States!$B:$B,RANDBETWEEN(2,COUNTA(States!$A:$A)),1),States!$B:$C,2,FALSE)</f>
        <v xml:space="preserve"> Setúbal </v>
      </c>
      <c r="H1019" s="7" t="str">
        <f ca="1">VLOOKUP($D1019,Name!$A:$C,3,FALSE)</f>
        <v>M</v>
      </c>
      <c r="I1019" s="7" cm="1">
        <f t="array" aca="1" ref="I1019" ca="1">INDEX('Marital status'!$A:$A,RANDBETWEEN(2,COUNTA('Marital status'!$A:$A)),1)</f>
        <v>4</v>
      </c>
      <c r="J1019" s="7">
        <f t="shared" ca="1" si="152"/>
        <v>2</v>
      </c>
      <c r="K1019" s="8">
        <f t="shared" ca="1" si="153"/>
        <v>33412</v>
      </c>
      <c r="L1019" s="6">
        <f t="shared" ca="1" si="154"/>
        <v>4</v>
      </c>
      <c r="M1019" s="7">
        <f ca="1" xml:space="preserve">
  IF(OR($N1019 = 2, $N1019 = 3, $N1019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19" s="6">
        <f t="shared" ca="1" si="155"/>
        <v>8</v>
      </c>
      <c r="O1019" s="7" t="str">
        <f ca="1">VLOOKUP($N1019,Roles!$A:$B,2,FALSE)</f>
        <v>Analyst</v>
      </c>
      <c r="P1019" s="6">
        <f t="shared" ca="1" si="156"/>
        <v>4</v>
      </c>
      <c r="Q1019" s="8">
        <f ca="1" xml:space="preserve">
IF(
  OR(
    $N1019=5,$N1019=6,$N1019=7,$N1019=8,$N1019=14
  ),
  36161,
  IF(
     (
      (TODAY() - $K1019) / 365
     ) &lt; 19,
      TODAY(),
      RANDBETWEEN(36161,TODAY())
  )
)</f>
        <v>36161</v>
      </c>
      <c r="R1019" s="6">
        <f ca="1">RANDBETWEEN(2,COUNTA('Recruitment source'!$A:$A))</f>
        <v>3</v>
      </c>
      <c r="S1019" s="8" t="e">
        <f t="shared" ca="1" si="157"/>
        <v>#N/A</v>
      </c>
      <c r="T1019" s="6" t="e">
        <f t="shared" ca="1" si="158"/>
        <v>#N/A</v>
      </c>
      <c r="U1019" s="6">
        <f t="shared" ca="1" si="159"/>
        <v>5</v>
      </c>
      <c r="V1019" s="1">
        <f ca="1" xml:space="preserve">
IF($N1019 = 5 + N("Presidente"),
    27000,
    IF($N1019 = 6 + N("Vice-presidente"),
        23000,
        IF(OR($N1019 = 8, $N1019= 13, $N1019 = 12) + N("Secretária bilíngue ou coordenador ou especialista"),
            8000,
            IF($N1019 = 7 + N("Diretor"),
                15000,
                IF($N1019 = 14 + N("Gerente"),
                    12000,
                    IF($N1019 = 9 + N("Estagiário"),
                        705,
                        IF($N1019 = 10 + N("Trainee"),
                            805,
                            IF($N1019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IF($L1019 = 7,
  500,
  IF($L1019 = 8,
    1000,
    IF($L1019 = 9,
      1500,
      IF($L1019 = 10,
        2000,
        0
      )
    )
  )
)
+
N("Adicional no salário por área")
+
IF($M1019 = 14 + N("Tecnologia da Informação"),
  120,
  IF($M1019 = 16 + N("Vendas"),
    110,
    IF($M1019 = 15 + N("Jurídico"),
      100,
      IF(OR($M1019 = 8, $M1019 = 9, $M1019 = 11) + N("Recursos humanos ou comercial ou comunicação e marketing"),
        80,
        0
      )
    )
  )
)
+
N("Adicionando pegadinha")
+
IF(AND($M1019 = 16, $L1019 = 9, $N1019 = 11) + N("Se for de vendas, com mestrado, analista sênior"),
  IF($J1019 = 5,
    100,
    0
  )
  +
  IF($H1019 = "M",
    200,
    0
  ),
  0
)</f>
        <v>8000</v>
      </c>
    </row>
    <row r="1020" spans="1:22" x14ac:dyDescent="0.2">
      <c r="A1020" s="7" cm="1">
        <f t="array" aca="1" ref="A1020" ca="1">INDEX(Companies!$A:$A,RANDBETWEEN(2,COUNTA(Companies!$A:$A)),1)</f>
        <v>2</v>
      </c>
      <c r="B1020" s="5">
        <f t="shared" si="150"/>
        <v>1019</v>
      </c>
      <c r="C1020" s="6">
        <f t="shared" ca="1" si="151"/>
        <v>1</v>
      </c>
      <c r="D1020" s="7">
        <f ca="1">IF($B1020 = 1 + N("Presidente"),
    127,
    IF($B1020 = 2 + N("Vice-Presidente"),
        72,
        IF($B1020 = 3 + N("Secretária bilíngue"),
            13,
            RANDBETWEEN(5,COUNT(Name!$A:$A) + 1)
        )
    )
)</f>
        <v>77</v>
      </c>
      <c r="E1020" s="7" t="str">
        <f ca="1" xml:space="preserve">
VLOOKUP(
  $D1020,
  Name!$A:$B,
  2,
  FALSE
)
&amp; " " &amp;
IF($B1020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Abranches Testa</v>
      </c>
      <c r="F1020" s="7">
        <v>2</v>
      </c>
      <c r="G1020" s="7" t="str" cm="1">
        <f t="array" aca="1" ref="G1020" ca="1">VLOOKUP(INDEX(States!$B:$B,RANDBETWEEN(2,COUNTA(States!$A:$A)),1),States!$B:$C,2,FALSE)</f>
        <v>Azores</v>
      </c>
      <c r="H1020" s="7" t="str">
        <f ca="1">VLOOKUP($D1020,Name!$A:$C,3,FALSE)</f>
        <v>M</v>
      </c>
      <c r="I1020" s="7" cm="1">
        <f t="array" aca="1" ref="I1020" ca="1">INDEX('Marital status'!$A:$A,RANDBETWEEN(2,COUNTA('Marital status'!$A:$A)),1)</f>
        <v>5</v>
      </c>
      <c r="J1020" s="7">
        <f t="shared" ca="1" si="152"/>
        <v>2</v>
      </c>
      <c r="K1020" s="8">
        <f t="shared" ca="1" si="153"/>
        <v>30594</v>
      </c>
      <c r="L1020" s="6">
        <f t="shared" ca="1" si="154"/>
        <v>4</v>
      </c>
      <c r="M1020" s="7">
        <f ca="1" xml:space="preserve">
  IF(OR($N1020 = 2, $N1020 = 3, $N1020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20" s="6">
        <f t="shared" ca="1" si="155"/>
        <v>7</v>
      </c>
      <c r="O1020" s="7" t="str">
        <f ca="1">VLOOKUP($N1020,Roles!$A:$B,2,FALSE)</f>
        <v>Trainee</v>
      </c>
      <c r="P1020" s="6" t="e">
        <f t="shared" ca="1" si="156"/>
        <v>#N/A</v>
      </c>
      <c r="Q1020" s="8">
        <f ca="1" xml:space="preserve">
IF(
  OR(
    $N1020=5,$N1020=6,$N1020=7,$N1020=8,$N1020=14
  ),
  36161,
  IF(
     (
      (TODAY() - $K1020) / 365
     ) &lt; 19,
      TODAY(),
      RANDBETWEEN(36161,TODAY())
  )
)</f>
        <v>36161</v>
      </c>
      <c r="R1020" s="6">
        <f ca="1">RANDBETWEEN(2,COUNTA('Recruitment source'!$A:$A))</f>
        <v>7</v>
      </c>
      <c r="S1020" s="8" t="e">
        <f t="shared" ca="1" si="157"/>
        <v>#N/A</v>
      </c>
      <c r="T1020" s="6" t="e">
        <f t="shared" ca="1" si="158"/>
        <v>#N/A</v>
      </c>
      <c r="U1020" s="6">
        <f t="shared" ca="1" si="159"/>
        <v>3</v>
      </c>
      <c r="V1020" s="1">
        <f ca="1" xml:space="preserve">
IF($N1020 = 5 + N("Presidente"),
    27000,
    IF($N1020 = 6 + N("Vice-presidente"),
        23000,
        IF(OR($N1020 = 8, $N1020= 13, $N1020 = 12) + N("Secretária bilíngue ou coordenador ou especialista"),
            8000,
            IF($N1020 = 7 + N("Diretor"),
                15000,
                IF($N1020 = 14 + N("Gerente"),
                    12000,
                    IF($N1020 = 9 + N("Estagiário"),
                        705,
                        IF($N1020 = 10 + N("Trainee"),
                            805,
                            IF($N1020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IF($L1020 = 7,
  500,
  IF($L1020 = 8,
    1000,
    IF($L1020 = 9,
      1500,
      IF($L1020 = 10,
        2000,
        0
      )
    )
  )
)
+
N("Adicional no salário por área")
+
IF($M1020 = 14 + N("Tecnologia da Informação"),
  120,
  IF($M1020 = 16 + N("Vendas"),
    110,
    IF($M1020 = 15 + N("Jurídico"),
      100,
      IF(OR($M1020 = 8, $M1020 = 9, $M1020 = 11) + N("Recursos humanos ou comercial ou comunicação e marketing"),
        80,
        0
      )
    )
  )
)
+
N("Adicionando pegadinha")
+
IF(AND($M1020 = 16, $L1020 = 9, $N1020 = 11) + N("Se for de vendas, com mestrado, analista sênior"),
  IF($J1020 = 5,
    100,
    0
  )
  +
  IF($H1020 = "M",
    200,
    0
  ),
  0
)</f>
        <v>15000</v>
      </c>
    </row>
    <row r="1021" spans="1:22" x14ac:dyDescent="0.2">
      <c r="A1021" s="7" cm="1">
        <f t="array" aca="1" ref="A1021" ca="1">INDEX(Companies!$A:$A,RANDBETWEEN(2,COUNTA(Companies!$A:$A)),1)</f>
        <v>2</v>
      </c>
      <c r="B1021" s="5">
        <f t="shared" si="150"/>
        <v>1020</v>
      </c>
      <c r="C1021" s="6">
        <f t="shared" ca="1" si="151"/>
        <v>1</v>
      </c>
      <c r="D1021" s="7">
        <f ca="1">IF($B1021 = 1 + N("Presidente"),
    127,
    IF($B1021 = 2 + N("Vice-Presidente"),
        72,
        IF($B1021 = 3 + N("Secretária bilíngue"),
            13,
            RANDBETWEEN(5,COUNT(Name!$A:$A) + 1)
        )
    )
)</f>
        <v>302</v>
      </c>
      <c r="E1021" s="7" t="str">
        <f ca="1" xml:space="preserve">
VLOOKUP(
  $D1021,
  Name!$A:$B,
  2,
  FALSE
)
&amp; " " &amp;
IF($B1021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Faro Aleluia</v>
      </c>
      <c r="F1021" s="7">
        <v>2</v>
      </c>
      <c r="G1021" s="7" t="str" cm="1">
        <f t="array" aca="1" ref="G1021" ca="1">VLOOKUP(INDEX(States!$B:$B,RANDBETWEEN(2,COUNTA(States!$A:$A)),1),States!$B:$C,2,FALSE)</f>
        <v>Viana do Castelo</v>
      </c>
      <c r="H1021" s="7" t="str">
        <f ca="1">VLOOKUP($D1021,Name!$A:$C,3,FALSE)</f>
        <v>F</v>
      </c>
      <c r="I1021" s="7" cm="1">
        <f t="array" aca="1" ref="I1021" ca="1">INDEX('Marital status'!$A:$A,RANDBETWEEN(2,COUNTA('Marital status'!$A:$A)),1)</f>
        <v>6</v>
      </c>
      <c r="J1021" s="7">
        <f t="shared" ca="1" si="152"/>
        <v>2</v>
      </c>
      <c r="K1021" s="8">
        <f t="shared" ca="1" si="153"/>
        <v>36226</v>
      </c>
      <c r="L1021" s="6">
        <f t="shared" ca="1" si="154"/>
        <v>5</v>
      </c>
      <c r="M1021" s="7">
        <f ca="1" xml:space="preserve">
  IF(OR($N1021 = 2, $N1021 = 3, $N1021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021" s="6">
        <f t="shared" ca="1" si="155"/>
        <v>8</v>
      </c>
      <c r="O1021" s="7" t="str">
        <f ca="1">VLOOKUP($N1021,Roles!$A:$B,2,FALSE)</f>
        <v>Analyst</v>
      </c>
      <c r="P1021" s="6">
        <f t="shared" ca="1" si="156"/>
        <v>3</v>
      </c>
      <c r="Q1021" s="8">
        <f ca="1" xml:space="preserve">
IF(
  OR(
    $N1021=5,$N1021=6,$N1021=7,$N1021=8,$N1021=14
  ),
  36161,
  IF(
     (
      (TODAY() - $K1021) / 365
     ) &lt; 19,
      TODAY(),
      RANDBETWEEN(36161,TODAY())
  )
)</f>
        <v>36161</v>
      </c>
      <c r="R1021" s="6">
        <f ca="1">RANDBETWEEN(2,COUNTA('Recruitment source'!$A:$A))</f>
        <v>6</v>
      </c>
      <c r="S1021" s="8" t="e">
        <f t="shared" ca="1" si="157"/>
        <v>#N/A</v>
      </c>
      <c r="T1021" s="6" t="e">
        <f t="shared" ca="1" si="158"/>
        <v>#N/A</v>
      </c>
      <c r="U1021" s="6">
        <f t="shared" ca="1" si="159"/>
        <v>2</v>
      </c>
      <c r="V1021" s="1">
        <f ca="1" xml:space="preserve">
IF($N1021 = 5 + N("Presidente"),
    27000,
    IF($N1021 = 6 + N("Vice-presidente"),
        23000,
        IF(OR($N1021 = 8, $N1021= 13, $N1021 = 12) + N("Secretária bilíngue ou coordenador ou especialista"),
            8000,
            IF($N1021 = 7 + N("Diretor"),
                15000,
                IF($N1021 = 14 + N("Gerente"),
                    12000,
                    IF($N1021 = 9 + N("Estagiário"),
                        705,
                        IF($N1021 = 10 + N("Trainee"),
                            805,
                            IF($N1021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IF($L1021 = 7,
  500,
  IF($L1021 = 8,
    1000,
    IF($L1021 = 9,
      1500,
      IF($L1021 = 10,
        2000,
        0
      )
    )
  )
)
+
N("Adicional no salário por área")
+
IF($M1021 = 14 + N("Tecnologia da Informação"),
  120,
  IF($M1021 = 16 + N("Vendas"),
    110,
    IF($M1021 = 15 + N("Jurídico"),
      100,
      IF(OR($M1021 = 8, $M1021 = 9, $M1021 = 11) + N("Recursos humanos ou comercial ou comunicação e marketing"),
        80,
        0
      )
    )
  )
)
+
N("Adicionando pegadinha")
+
IF(AND($M1021 = 16, $L1021 = 9, $N1021 = 11) + N("Se for de vendas, com mestrado, analista sênior"),
  IF($J1021 = 5,
    100,
    0
  )
  +
  IF($H1021 = "M",
    200,
    0
  ),
  0
)</f>
        <v>8000</v>
      </c>
    </row>
    <row r="1022" spans="1:22" x14ac:dyDescent="0.2">
      <c r="A1022" s="7" cm="1">
        <f t="array" aca="1" ref="A1022" ca="1">INDEX(Companies!$A:$A,RANDBETWEEN(2,COUNTA(Companies!$A:$A)),1)</f>
        <v>2</v>
      </c>
      <c r="B1022" s="5">
        <f t="shared" si="150"/>
        <v>1021</v>
      </c>
      <c r="C1022" s="6">
        <f t="shared" ca="1" si="151"/>
        <v>1</v>
      </c>
      <c r="D1022" s="7">
        <f ca="1">IF($B1022 = 1 + N("Presidente"),
    127,
    IF($B1022 = 2 + N("Vice-Presidente"),
        72,
        IF($B1022 = 3 + N("Secretária bilíngue"),
            13,
            RANDBETWEEN(5,COUNT(Name!$A:$A) + 1)
        )
    )
)</f>
        <v>207</v>
      </c>
      <c r="E1022" s="7" t="str">
        <f ca="1" xml:space="preserve">
VLOOKUP(
  $D1022,
  Name!$A:$B,
  2,
  FALSE
)
&amp; " " &amp;
IF($B1022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Trindade Farina</v>
      </c>
      <c r="F1022" s="7">
        <v>2</v>
      </c>
      <c r="G1022" s="7" t="str" cm="1">
        <f t="array" aca="1" ref="G1022" ca="1">VLOOKUP(INDEX(States!$B:$B,RANDBETWEEN(2,COUNTA(States!$A:$A)),1),States!$B:$C,2,FALSE)</f>
        <v>Castelo Branco</v>
      </c>
      <c r="H1022" s="7" t="str">
        <f ca="1">VLOOKUP($D1022,Name!$A:$C,3,FALSE)</f>
        <v>F</v>
      </c>
      <c r="I1022" s="7" cm="1">
        <f t="array" aca="1" ref="I1022" ca="1">INDEX('Marital status'!$A:$A,RANDBETWEEN(2,COUNTA('Marital status'!$A:$A)),1)</f>
        <v>6</v>
      </c>
      <c r="J1022" s="7">
        <f t="shared" ca="1" si="152"/>
        <v>3</v>
      </c>
      <c r="K1022" s="8">
        <f t="shared" ca="1" si="153"/>
        <v>28766</v>
      </c>
      <c r="L1022" s="6">
        <f t="shared" ca="1" si="154"/>
        <v>4</v>
      </c>
      <c r="M1022" s="7">
        <f ca="1" xml:space="preserve">
  IF(OR($N1022 = 2, $N1022 = 3, $N1022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022" s="6">
        <f t="shared" ca="1" si="155"/>
        <v>7</v>
      </c>
      <c r="O1022" s="7" t="str">
        <f ca="1">VLOOKUP($N1022,Roles!$A:$B,2,FALSE)</f>
        <v>Trainee</v>
      </c>
      <c r="P1022" s="6" t="e">
        <f t="shared" ca="1" si="156"/>
        <v>#N/A</v>
      </c>
      <c r="Q1022" s="8">
        <f ca="1" xml:space="preserve">
IF(
  OR(
    $N1022=5,$N1022=6,$N1022=7,$N1022=8,$N1022=14
  ),
  36161,
  IF(
     (
      (TODAY() - $K1022) / 365
     ) &lt; 19,
      TODAY(),
      RANDBETWEEN(36161,TODAY())
  )
)</f>
        <v>36161</v>
      </c>
      <c r="R1022" s="6">
        <f ca="1">RANDBETWEEN(2,COUNTA('Recruitment source'!$A:$A))</f>
        <v>8</v>
      </c>
      <c r="S1022" s="8" t="e">
        <f t="shared" ca="1" si="157"/>
        <v>#N/A</v>
      </c>
      <c r="T1022" s="6" t="e">
        <f t="shared" ca="1" si="158"/>
        <v>#N/A</v>
      </c>
      <c r="U1022" s="6">
        <f t="shared" ca="1" si="159"/>
        <v>2</v>
      </c>
      <c r="V1022" s="1">
        <f ca="1" xml:space="preserve">
IF($N1022 = 5 + N("Presidente"),
    27000,
    IF($N1022 = 6 + N("Vice-presidente"),
        23000,
        IF(OR($N1022 = 8, $N1022= 13, $N1022 = 12) + N("Secretária bilíngue ou coordenador ou especialista"),
            8000,
            IF($N1022 = 7 + N("Diretor"),
                15000,
                IF($N1022 = 14 + N("Gerente"),
                    12000,
                    IF($N1022 = 9 + N("Estagiário"),
                        705,
                        IF($N1022 = 10 + N("Trainee"),
                            805,
                            IF($N1022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IF($L1022 = 7,
  500,
  IF($L1022 = 8,
    1000,
    IF($L1022 = 9,
      1500,
      IF($L1022 = 10,
        2000,
        0
      )
    )
  )
)
+
N("Adicional no salário por área")
+
IF($M1022 = 14 + N("Tecnologia da Informação"),
  120,
  IF($M1022 = 16 + N("Vendas"),
    110,
    IF($M1022 = 15 + N("Jurídico"),
      100,
      IF(OR($M1022 = 8, $M1022 = 9, $M1022 = 11) + N("Recursos humanos ou comercial ou comunicação e marketing"),
        80,
        0
      )
    )
  )
)
+
N("Adicionando pegadinha")
+
IF(AND($M1022 = 16, $L1022 = 9, $N1022 = 11) + N("Se for de vendas, com mestrado, analista sênior"),
  IF($J1022 = 5,
    100,
    0
  )
  +
  IF($H1022 = "M",
    200,
    0
  ),
  0
)</f>
        <v>15000</v>
      </c>
    </row>
    <row r="1023" spans="1:22" x14ac:dyDescent="0.2">
      <c r="A1023" s="7" cm="1">
        <f t="array" aca="1" ref="A1023" ca="1">INDEX(Companies!$A:$A,RANDBETWEEN(2,COUNTA(Companies!$A:$A)),1)</f>
        <v>2</v>
      </c>
      <c r="B1023" s="5">
        <f t="shared" si="150"/>
        <v>1022</v>
      </c>
      <c r="C1023" s="6">
        <f t="shared" ca="1" si="151"/>
        <v>1</v>
      </c>
      <c r="D1023" s="7">
        <f ca="1">IF($B1023 = 1 + N("Presidente"),
    127,
    IF($B1023 = 2 + N("Vice-Presidente"),
        72,
        IF($B1023 = 3 + N("Secretária bilíngue"),
            13,
            RANDBETWEEN(5,COUNT(Name!$A:$A) + 1)
        )
    )
)</f>
        <v>249</v>
      </c>
      <c r="E1023" s="7" t="str">
        <f ca="1" xml:space="preserve">
VLOOKUP(
  $D1023,
  Name!$A:$B,
  2,
  FALSE
)
&amp; " " &amp;
IF($B1023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Testa Martins</v>
      </c>
      <c r="F1023" s="7">
        <v>2</v>
      </c>
      <c r="G1023" s="7" t="str" cm="1">
        <f t="array" aca="1" ref="G1023" ca="1">VLOOKUP(INDEX(States!$B:$B,RANDBETWEEN(2,COUNTA(States!$A:$A)),1),States!$B:$C,2,FALSE)</f>
        <v>AveirO</v>
      </c>
      <c r="H1023" s="7" t="str">
        <f ca="1">VLOOKUP($D1023,Name!$A:$C,3,FALSE)</f>
        <v>F</v>
      </c>
      <c r="I1023" s="7" cm="1">
        <f t="array" aca="1" ref="I1023" ca="1">INDEX('Marital status'!$A:$A,RANDBETWEEN(2,COUNTA('Marital status'!$A:$A)),1)</f>
        <v>6</v>
      </c>
      <c r="J1023" s="7">
        <f t="shared" ca="1" si="152"/>
        <v>4</v>
      </c>
      <c r="K1023" s="8">
        <f t="shared" ca="1" si="153"/>
        <v>37704</v>
      </c>
      <c r="L1023" s="6">
        <f t="shared" ca="1" si="154"/>
        <v>5</v>
      </c>
      <c r="M1023" s="7">
        <f ca="1" xml:space="preserve">
  IF(OR($N1023 = 2, $N1023 = 3, $N1023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023" s="6">
        <f t="shared" ca="1" si="155"/>
        <v>8</v>
      </c>
      <c r="O1023" s="7" t="str">
        <f ca="1">VLOOKUP($N1023,Roles!$A:$B,2,FALSE)</f>
        <v>Analyst</v>
      </c>
      <c r="P1023" s="6">
        <f t="shared" ca="1" si="156"/>
        <v>4</v>
      </c>
      <c r="Q1023" s="8">
        <f ca="1" xml:space="preserve">
IF(
  OR(
    $N1023=5,$N1023=6,$N1023=7,$N1023=8,$N1023=14
  ),
  36161,
  IF(
     (
      (TODAY() - $K1023) / 365
     ) &lt; 19,
      TODAY(),
      RANDBETWEEN(36161,TODAY())
  )
)</f>
        <v>36161</v>
      </c>
      <c r="R1023" s="6">
        <f ca="1">RANDBETWEEN(2,COUNTA('Recruitment source'!$A:$A))</f>
        <v>3</v>
      </c>
      <c r="S1023" s="8" t="e">
        <f t="shared" ca="1" si="157"/>
        <v>#N/A</v>
      </c>
      <c r="T1023" s="6" t="e">
        <f t="shared" ca="1" si="158"/>
        <v>#N/A</v>
      </c>
      <c r="U1023" s="6">
        <f t="shared" ca="1" si="159"/>
        <v>4</v>
      </c>
      <c r="V1023" s="1">
        <f ca="1" xml:space="preserve">
IF($N1023 = 5 + N("Presidente"),
    27000,
    IF($N1023 = 6 + N("Vice-presidente"),
        23000,
        IF(OR($N1023 = 8, $N1023= 13, $N1023 = 12) + N("Secretária bilíngue ou coordenador ou especialista"),
            8000,
            IF($N1023 = 7 + N("Diretor"),
                15000,
                IF($N1023 = 14 + N("Gerente"),
                    12000,
                    IF($N1023 = 9 + N("Estagiário"),
                        705,
                        IF($N1023 = 10 + N("Trainee"),
                            805,
                            IF($N1023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IF($L1023 = 7,
  500,
  IF($L1023 = 8,
    1000,
    IF($L1023 = 9,
      1500,
      IF($L1023 = 10,
        2000,
        0
      )
    )
  )
)
+
N("Adicional no salário por área")
+
IF($M1023 = 14 + N("Tecnologia da Informação"),
  120,
  IF($M1023 = 16 + N("Vendas"),
    110,
    IF($M1023 = 15 + N("Jurídico"),
      100,
      IF(OR($M1023 = 8, $M1023 = 9, $M1023 = 11) + N("Recursos humanos ou comercial ou comunicação e marketing"),
        80,
        0
      )
    )
  )
)
+
N("Adicionando pegadinha")
+
IF(AND($M1023 = 16, $L1023 = 9, $N1023 = 11) + N("Se for de vendas, com mestrado, analista sênior"),
  IF($J1023 = 5,
    100,
    0
  )
  +
  IF($H1023 = "M",
    200,
    0
  ),
  0
)</f>
        <v>8080</v>
      </c>
    </row>
    <row r="1024" spans="1:22" x14ac:dyDescent="0.2">
      <c r="A1024" s="7" cm="1">
        <f t="array" aca="1" ref="A1024" ca="1">INDEX(Companies!$A:$A,RANDBETWEEN(2,COUNTA(Companies!$A:$A)),1)</f>
        <v>2</v>
      </c>
      <c r="B1024" s="5">
        <f t="shared" si="150"/>
        <v>1023</v>
      </c>
      <c r="C1024" s="6">
        <f t="shared" ca="1" si="151"/>
        <v>1</v>
      </c>
      <c r="D1024" s="7">
        <f ca="1">IF($B1024 = 1 + N("Presidente"),
    127,
    IF($B1024 = 2 + N("Vice-Presidente"),
        72,
        IF($B1024 = 3 + N("Secretária bilíngue"),
            13,
            RANDBETWEEN(5,COUNT(Name!$A:$A) + 1)
        )
    )
)</f>
        <v>272</v>
      </c>
      <c r="E1024" s="7" t="str">
        <f ca="1" xml:space="preserve">
VLOOKUP(
  $D1024,
  Name!$A:$B,
  2,
  FALSE
)
&amp; " " &amp;
IF($B1024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Rangel Alvarenga</v>
      </c>
      <c r="F1024" s="7">
        <v>2</v>
      </c>
      <c r="G1024" s="7" t="str" cm="1">
        <f t="array" aca="1" ref="G1024" ca="1">VLOOKUP(INDEX(States!$B:$B,RANDBETWEEN(2,COUNTA(States!$A:$A)),1),States!$B:$C,2,FALSE)</f>
        <v>Coimbra</v>
      </c>
      <c r="H1024" s="7" t="str">
        <f ca="1">VLOOKUP($D1024,Name!$A:$C,3,FALSE)</f>
        <v>F</v>
      </c>
      <c r="I1024" s="7" cm="1">
        <f t="array" aca="1" ref="I1024" ca="1">INDEX('Marital status'!$A:$A,RANDBETWEEN(2,COUNTA('Marital status'!$A:$A)),1)</f>
        <v>2</v>
      </c>
      <c r="J1024" s="7">
        <f t="shared" ca="1" si="152"/>
        <v>2</v>
      </c>
      <c r="K1024" s="8">
        <f t="shared" ca="1" si="153"/>
        <v>31941</v>
      </c>
      <c r="L1024" s="6">
        <f t="shared" ca="1" si="154"/>
        <v>4</v>
      </c>
      <c r="M1024" s="7">
        <f ca="1" xml:space="preserve">
  IF(OR($N1024 = 2, $N1024 = 3, $N1024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24" s="6">
        <f t="shared" ca="1" si="155"/>
        <v>7</v>
      </c>
      <c r="O1024" s="7" t="str">
        <f ca="1">VLOOKUP($N1024,Roles!$A:$B,2,FALSE)</f>
        <v>Trainee</v>
      </c>
      <c r="P1024" s="6" t="e">
        <f t="shared" ca="1" si="156"/>
        <v>#N/A</v>
      </c>
      <c r="Q1024" s="8">
        <f ca="1" xml:space="preserve">
IF(
  OR(
    $N1024=5,$N1024=6,$N1024=7,$N1024=8,$N1024=14
  ),
  36161,
  IF(
     (
      (TODAY() - $K1024) / 365
     ) &lt; 19,
      TODAY(),
      RANDBETWEEN(36161,TODAY())
  )
)</f>
        <v>36161</v>
      </c>
      <c r="R1024" s="6">
        <f ca="1">RANDBETWEEN(2,COUNTA('Recruitment source'!$A:$A))</f>
        <v>2</v>
      </c>
      <c r="S1024" s="8" t="e">
        <f t="shared" ca="1" si="157"/>
        <v>#N/A</v>
      </c>
      <c r="T1024" s="6" t="e">
        <f t="shared" ca="1" si="158"/>
        <v>#N/A</v>
      </c>
      <c r="U1024" s="6">
        <f t="shared" ca="1" si="159"/>
        <v>5</v>
      </c>
      <c r="V1024" s="1">
        <f ca="1" xml:space="preserve">
IF($N1024 = 5 + N("Presidente"),
    27000,
    IF($N1024 = 6 + N("Vice-presidente"),
        23000,
        IF(OR($N1024 = 8, $N1024= 13, $N1024 = 12) + N("Secretária bilíngue ou coordenador ou especialista"),
            8000,
            IF($N1024 = 7 + N("Diretor"),
                15000,
                IF($N1024 = 14 + N("Gerente"),
                    12000,
                    IF($N1024 = 9 + N("Estagiário"),
                        705,
                        IF($N1024 = 10 + N("Trainee"),
                            805,
                            IF($N1024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IF($L1024 = 7,
  500,
  IF($L1024 = 8,
    1000,
    IF($L1024 = 9,
      1500,
      IF($L1024 = 10,
        2000,
        0
      )
    )
  )
)
+
N("Adicional no salário por área")
+
IF($M1024 = 14 + N("Tecnologia da Informação"),
  120,
  IF($M1024 = 16 + N("Vendas"),
    110,
    IF($M1024 = 15 + N("Jurídico"),
      100,
      IF(OR($M1024 = 8, $M1024 = 9, $M1024 = 11) + N("Recursos humanos ou comercial ou comunicação e marketing"),
        80,
        0
      )
    )
  )
)
+
N("Adicionando pegadinha")
+
IF(AND($M1024 = 16, $L1024 = 9, $N1024 = 11) + N("Se for de vendas, com mestrado, analista sênior"),
  IF($J1024 = 5,
    100,
    0
  )
  +
  IF($H1024 = "M",
    200,
    0
  ),
  0
)</f>
        <v>15000</v>
      </c>
    </row>
    <row r="1025" spans="1:22" x14ac:dyDescent="0.2">
      <c r="A1025" s="7" cm="1">
        <f t="array" aca="1" ref="A1025" ca="1">INDEX(Companies!$A:$A,RANDBETWEEN(2,COUNTA(Companies!$A:$A)),1)</f>
        <v>2</v>
      </c>
      <c r="B1025" s="5">
        <f t="shared" si="150"/>
        <v>1024</v>
      </c>
      <c r="C1025" s="6">
        <f t="shared" ca="1" si="151"/>
        <v>1</v>
      </c>
      <c r="D1025" s="7">
        <f ca="1">IF($B1025 = 1 + N("Presidente"),
    127,
    IF($B1025 = 2 + N("Vice-Presidente"),
        72,
        IF($B1025 = 3 + N("Secretária bilíngue"),
            13,
            RANDBETWEEN(5,COUNT(Name!$A:$A) + 1)
        )
    )
)</f>
        <v>241</v>
      </c>
      <c r="E1025" s="7" t="str">
        <f ca="1" xml:space="preserve">
VLOOKUP(
  $D1025,
  Name!$A:$B,
  2,
  FALSE
)
&amp; " " &amp;
IF($B1025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Esposito Faria</v>
      </c>
      <c r="F1025" s="7">
        <v>2</v>
      </c>
      <c r="G1025" s="7" t="str" cm="1">
        <f t="array" aca="1" ref="G1025" ca="1">VLOOKUP(INDEX(States!$B:$B,RANDBETWEEN(2,COUNTA(States!$A:$A)),1),States!$B:$C,2,FALSE)</f>
        <v>Viana do Castelo</v>
      </c>
      <c r="H1025" s="7" t="str">
        <f ca="1">VLOOKUP($D1025,Name!$A:$C,3,FALSE)</f>
        <v>M</v>
      </c>
      <c r="I1025" s="7" cm="1">
        <f t="array" aca="1" ref="I1025" ca="1">INDEX('Marital status'!$A:$A,RANDBETWEEN(2,COUNTA('Marital status'!$A:$A)),1)</f>
        <v>5</v>
      </c>
      <c r="J1025" s="7">
        <f t="shared" ca="1" si="152"/>
        <v>2</v>
      </c>
      <c r="K1025" s="8">
        <f t="shared" ca="1" si="153"/>
        <v>36417</v>
      </c>
      <c r="L1025" s="6">
        <f t="shared" ca="1" si="154"/>
        <v>4</v>
      </c>
      <c r="M1025" s="7">
        <f ca="1" xml:space="preserve">
  IF(OR($N1025 = 2, $N1025 = 3, $N1025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025" s="6">
        <f t="shared" ca="1" si="155"/>
        <v>8</v>
      </c>
      <c r="O1025" s="7" t="str">
        <f ca="1">VLOOKUP($N1025,Roles!$A:$B,2,FALSE)</f>
        <v>Analyst</v>
      </c>
      <c r="P1025" s="6">
        <f t="shared" ca="1" si="156"/>
        <v>3</v>
      </c>
      <c r="Q1025" s="8">
        <f ca="1" xml:space="preserve">
IF(
  OR(
    $N1025=5,$N1025=6,$N1025=7,$N1025=8,$N1025=14
  ),
  36161,
  IF(
     (
      (TODAY() - $K1025) / 365
     ) &lt; 19,
      TODAY(),
      RANDBETWEEN(36161,TODAY())
  )
)</f>
        <v>36161</v>
      </c>
      <c r="R1025" s="6">
        <f ca="1">RANDBETWEEN(2,COUNTA('Recruitment source'!$A:$A))</f>
        <v>4</v>
      </c>
      <c r="S1025" s="8" t="e">
        <f t="shared" ca="1" si="157"/>
        <v>#N/A</v>
      </c>
      <c r="T1025" s="6" t="e">
        <f t="shared" ca="1" si="158"/>
        <v>#N/A</v>
      </c>
      <c r="U1025" s="6">
        <f t="shared" ca="1" si="159"/>
        <v>4</v>
      </c>
      <c r="V1025" s="1">
        <f ca="1" xml:space="preserve">
IF($N1025 = 5 + N("Presidente"),
    27000,
    IF($N1025 = 6 + N("Vice-presidente"),
        23000,
        IF(OR($N1025 = 8, $N1025= 13, $N1025 = 12) + N("Secretária bilíngue ou coordenador ou especialista"),
            8000,
            IF($N1025 = 7 + N("Diretor"),
                15000,
                IF($N1025 = 14 + N("Gerente"),
                    12000,
                    IF($N1025 = 9 + N("Estagiário"),
                        705,
                        IF($N1025 = 10 + N("Trainee"),
                            805,
                            IF($N1025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IF($L1025 = 7,
  500,
  IF($L1025 = 8,
    1000,
    IF($L1025 = 9,
      1500,
      IF($L1025 = 10,
        2000,
        0
      )
    )
  )
)
+
N("Adicional no salário por área")
+
IF($M1025 = 14 + N("Tecnologia da Informação"),
  120,
  IF($M1025 = 16 + N("Vendas"),
    110,
    IF($M1025 = 15 + N("Jurídico"),
      100,
      IF(OR($M1025 = 8, $M1025 = 9, $M1025 = 11) + N("Recursos humanos ou comercial ou comunicação e marketing"),
        80,
        0
      )
    )
  )
)
+
N("Adicionando pegadinha")
+
IF(AND($M1025 = 16, $L1025 = 9, $N1025 = 11) + N("Se for de vendas, com mestrado, analista sênior"),
  IF($J1025 = 5,
    100,
    0
  )
  +
  IF($H1025 = "M",
    200,
    0
  ),
  0
)</f>
        <v>8000</v>
      </c>
    </row>
    <row r="1026" spans="1:22" x14ac:dyDescent="0.2">
      <c r="A1026" s="7" cm="1">
        <f t="array" aca="1" ref="A1026" ca="1">INDEX(Companies!$A:$A,RANDBETWEEN(2,COUNTA(Companies!$A:$A)),1)</f>
        <v>2</v>
      </c>
      <c r="B1026" s="5">
        <f t="shared" si="150"/>
        <v>1025</v>
      </c>
      <c r="C1026" s="6">
        <f t="shared" ca="1" si="151"/>
        <v>1</v>
      </c>
      <c r="D1026" s="7">
        <f ca="1">IF($B1026 = 1 + N("Presidente"),
    127,
    IF($B1026 = 2 + N("Vice-Presidente"),
        72,
        IF($B1026 = 3 + N("Secretária bilíngue"),
            13,
            RANDBETWEEN(5,COUNT(Name!$A:$A) + 1)
        )
    )
)</f>
        <v>95</v>
      </c>
      <c r="E1026" s="7" t="str">
        <f ca="1" xml:space="preserve">
VLOOKUP(
  $D1026,
  Name!$A:$B,
  2,
  FALSE
)
&amp; " " &amp;
IF($B1026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Barboza Faria</v>
      </c>
      <c r="F1026" s="7">
        <v>2</v>
      </c>
      <c r="G1026" s="7" t="str" cm="1">
        <f t="array" aca="1" ref="G1026" ca="1">VLOOKUP(INDEX(States!$B:$B,RANDBETWEEN(2,COUNTA(States!$A:$A)),1),States!$B:$C,2,FALSE)</f>
        <v xml:space="preserve"> Lisboa</v>
      </c>
      <c r="H1026" s="7" t="str">
        <f ca="1">VLOOKUP($D1026,Name!$A:$C,3,FALSE)</f>
        <v>F</v>
      </c>
      <c r="I1026" s="7" cm="1">
        <f t="array" aca="1" ref="I1026" ca="1">INDEX('Marital status'!$A:$A,RANDBETWEEN(2,COUNTA('Marital status'!$A:$A)),1)</f>
        <v>6</v>
      </c>
      <c r="J1026" s="7">
        <f t="shared" ca="1" si="152"/>
        <v>5</v>
      </c>
      <c r="K1026" s="8">
        <f t="shared" ca="1" si="153"/>
        <v>34787</v>
      </c>
      <c r="L1026" s="6">
        <f t="shared" ca="1" si="154"/>
        <v>4</v>
      </c>
      <c r="M1026" s="7">
        <f ca="1" xml:space="preserve">
  IF(OR($N1026 = 2, $N1026 = 3, $N1026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026" s="6">
        <f t="shared" ca="1" si="155"/>
        <v>7</v>
      </c>
      <c r="O1026" s="7" t="str">
        <f ca="1">VLOOKUP($N1026,Roles!$A:$B,2,FALSE)</f>
        <v>Trainee</v>
      </c>
      <c r="P1026" s="6" t="e">
        <f t="shared" ca="1" si="156"/>
        <v>#N/A</v>
      </c>
      <c r="Q1026" s="8">
        <f ca="1" xml:space="preserve">
IF(
  OR(
    $N1026=5,$N1026=6,$N1026=7,$N1026=8,$N1026=14
  ),
  36161,
  IF(
     (
      (TODAY() - $K1026) / 365
     ) &lt; 19,
      TODAY(),
      RANDBETWEEN(36161,TODAY())
  )
)</f>
        <v>36161</v>
      </c>
      <c r="R1026" s="6">
        <f ca="1">RANDBETWEEN(2,COUNTA('Recruitment source'!$A:$A))</f>
        <v>4</v>
      </c>
      <c r="S1026" s="8" t="e">
        <f t="shared" ca="1" si="157"/>
        <v>#N/A</v>
      </c>
      <c r="T1026" s="6" t="e">
        <f t="shared" ca="1" si="158"/>
        <v>#N/A</v>
      </c>
      <c r="U1026" s="6">
        <f t="shared" ca="1" si="159"/>
        <v>5</v>
      </c>
      <c r="V1026" s="1">
        <f ca="1" xml:space="preserve">
IF($N1026 = 5 + N("Presidente"),
    27000,
    IF($N1026 = 6 + N("Vice-presidente"),
        23000,
        IF(OR($N1026 = 8, $N1026= 13, $N1026 = 12) + N("Secretária bilíngue ou coordenador ou especialista"),
            8000,
            IF($N1026 = 7 + N("Diretor"),
                15000,
                IF($N1026 = 14 + N("Gerente"),
                    12000,
                    IF($N1026 = 9 + N("Estagiário"),
                        705,
                        IF($N1026 = 10 + N("Trainee"),
                            805,
                            IF($N1026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IF($L1026 = 7,
  500,
  IF($L1026 = 8,
    1000,
    IF($L1026 = 9,
      1500,
      IF($L1026 = 10,
        2000,
        0
      )
    )
  )
)
+
N("Adicional no salário por área")
+
IF($M1026 = 14 + N("Tecnologia da Informação"),
  120,
  IF($M1026 = 16 + N("Vendas"),
    110,
    IF($M1026 = 15 + N("Jurídico"),
      100,
      IF(OR($M1026 = 8, $M1026 = 9, $M1026 = 11) + N("Recursos humanos ou comercial ou comunicação e marketing"),
        80,
        0
      )
    )
  )
)
+
N("Adicionando pegadinha")
+
IF(AND($M1026 = 16, $L1026 = 9, $N1026 = 11) + N("Se for de vendas, com mestrado, analista sênior"),
  IF($J1026 = 5,
    100,
    0
  )
  +
  IF($H1026 = "M",
    200,
    0
  ),
  0
)</f>
        <v>15000</v>
      </c>
    </row>
    <row r="1027" spans="1:22" x14ac:dyDescent="0.2">
      <c r="A1027" s="7" cm="1">
        <f t="array" aca="1" ref="A1027" ca="1">INDEX(Companies!$A:$A,RANDBETWEEN(2,COUNTA(Companies!$A:$A)),1)</f>
        <v>2</v>
      </c>
      <c r="B1027" s="5">
        <f t="shared" ref="B1027:B1090" si="160">ROW() - 1</f>
        <v>1026</v>
      </c>
      <c r="C1027" s="6">
        <f t="shared" ref="C1027:C1090" ca="1" si="161">IF(ISNA($S1027),1,0)</f>
        <v>1</v>
      </c>
      <c r="D1027" s="7">
        <f ca="1">IF($B1027 = 1 + N("Presidente"),
    127,
    IF($B1027 = 2 + N("Vice-Presidente"),
        72,
        IF($B1027 = 3 + N("Secretária bilíngue"),
            13,
            RANDBETWEEN(5,COUNT(Name!$A:$A) + 1)
        )
    )
)</f>
        <v>149</v>
      </c>
      <c r="E1027" s="7" t="str">
        <f ca="1" xml:space="preserve">
VLOOKUP(
  $D1027,
  Name!$A:$B,
  2,
  FALSE
)
&amp; " " &amp;
IF($B1027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Luz Peçanha</v>
      </c>
      <c r="F1027" s="7">
        <v>2</v>
      </c>
      <c r="G1027" s="7" t="str" cm="1">
        <f t="array" aca="1" ref="G1027" ca="1">VLOOKUP(INDEX(States!$B:$B,RANDBETWEEN(2,COUNTA(States!$A:$A)),1),States!$B:$C,2,FALSE)</f>
        <v>Viseu</v>
      </c>
      <c r="H1027" s="7" t="str">
        <f ca="1">VLOOKUP($D1027,Name!$A:$C,3,FALSE)</f>
        <v>M</v>
      </c>
      <c r="I1027" s="7" cm="1">
        <f t="array" aca="1" ref="I1027" ca="1">INDEX('Marital status'!$A:$A,RANDBETWEEN(2,COUNTA('Marital status'!$A:$A)),1)</f>
        <v>2</v>
      </c>
      <c r="J1027" s="7">
        <f t="shared" ref="J1027:J1090" ca="1" si="162" xml:space="preserve">
IF(AND($N1027 &gt;= 2, $N1027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027" s="8">
        <f t="shared" ref="K1027:K1090" ca="1" si="163" xml:space="preserve">
IF($N1027 = 5 + N("CEO"),
    TODAY() - 16340,
    IF($N1027 = 8 + N("Secretary"),
        RANDBETWEEN(TODAY() - 12418.5, TODAY()-6574.5),
        IF(OR($N1027 = 7, $N1027 = 14),
            RANDBETWEEN(TODAY() - 16071, TODAY() - 8766),
            IF(OR($N1027 = 13, $N1027 = 12, $N1027 = 11),
                RANDBETWEEN(TODAY() - 27393.75, TODAY() - 12783.75),
                RANDBETWEEN(TODAY() - 27393.75, TODAY()-10957.5)
            )
        )
    )
)</f>
        <v>35153</v>
      </c>
      <c r="L1027" s="6">
        <f t="shared" ref="L1027:L1090" ca="1" si="164" xml:space="preserve">
IF(OR($N1027 = 2, $N1027 = 3) + N("Se for presidente ou vice-presidente"),
    7 + N("Doutor"),
    IF($N1027 = 4 + N("Se for diretor"),
        RANDBETWEEN(5,7) + N("Graduate school or Master’s degree or Doctorate"),
        IF($N1027 = 11 + N("Se for gerente"),
            RANDBETWEEN(4,6) + N("Undergraduate degree or Graduate school or Master’s degree"),
            IF(AND($N1027 &gt;= 8, $N1027 &lt;= 10) + N("If coordinator or specialist or analyst"),
                RANDBETWEEN(4,5),
                4
            )
        )
    )
)</f>
        <v>5</v>
      </c>
      <c r="M1027" s="7">
        <f ca="1" xml:space="preserve">
  IF(OR($N1027 = 2, $N1027 = 3, $N1027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027" s="6">
        <f t="shared" ref="N1027:N1090" ca="1" si="165" xml:space="preserve">
IF($B1027 = 1 + N("Se matrícula for 1"),
  2 + N("Presidente"),
  IF($B1027 = 2 + N("Se matrícula for 2"),
    3 + N("Vice-presidente"),
    IF($B1027 = 3 + N("Se matrícula for 3"),
      5 + N("Secretária bilíngue"),
      IF(AND($B1027 &gt;= 4, $B1027 &lt;=14),
        4 + N("Diretor"),
        IF(AND($B1027 &gt;= 15, $B1027 &lt;= 25),
          11 + N("Manager"),
          IF(AND($B1027 &gt;= 26, $B1027 &lt;= 36),
            10 + N("Coordinador"),
            IF(AND($B1027 &gt;= 37, $B1027 &lt;= 47),
              9 + N("Especialista"),
                IF(MOD($B1027,2) = 0,
                  8 + N("Analista"),
                  RANDBETWEEN(6,7) + N("Estagiário ou Trainee")
                )
            )
          )
        )
      )
    )
  )
)</f>
        <v>8</v>
      </c>
      <c r="O1027" s="7" t="str">
        <f ca="1">VLOOKUP($N1027,Roles!$A:$B,2,FALSE)</f>
        <v>Analyst</v>
      </c>
      <c r="P1027" s="6">
        <f t="shared" ref="P1027:P1090" ca="1" si="166" xml:space="preserve">
IF($N1027 =8 + N("Analyst"),
    RANDBETWEEN(2, 4) + N("Jr, Pleno, Sr"),
    NA()
)</f>
        <v>4</v>
      </c>
      <c r="Q1027" s="8">
        <f ca="1" xml:space="preserve">
IF(
  OR(
    $N1027=5,$N1027=6,$N1027=7,$N1027=8,$N1027=14
  ),
  36161,
  IF(
     (
      (TODAY() - $K1027) / 365
     ) &lt; 19,
      TODAY(),
      RANDBETWEEN(36161,TODAY())
  )
)</f>
        <v>36161</v>
      </c>
      <c r="R1027" s="6">
        <f ca="1">RANDBETWEEN(2,COUNTA('Recruitment source'!$A:$A))</f>
        <v>6</v>
      </c>
      <c r="S1027" s="8" t="e">
        <f t="shared" ref="S1027:S1090" ca="1" si="167" xml:space="preserve">
IF(MOD(
     ROW(),111
   )=0,
   RANDBETWEEN($Q1027 + 1,TODAY() - 1),NA()
)</f>
        <v>#N/A</v>
      </c>
      <c r="T1027" s="6" t="e">
        <f t="shared" ref="T1027:T1090" ca="1" si="168" xml:space="preserve">
IF(
  ISNA(S1027),
  NA(),
  RANDBETWEEN(2,IF($H1027="F",10,9))
)</f>
        <v>#N/A</v>
      </c>
      <c r="U1027" s="6">
        <f t="shared" ref="U1027:U1090" ca="1" si="169" xml:space="preserve">
IF(
 ISNA($S1027),
 IF(
   $N1027 = 2,
   5,
   IF(
     OR($N1027=3,$N1027=4,$N1027=5),
     RANDBETWEEN(4,5),
     IF(
       OR($N1027=11,$N1027=12),
       RANDBETWEEN(3,5),
       RANDBETWEEN(2,5)
     )
   )
 ),
 RANDBETWEEN(1,3)
)</f>
        <v>2</v>
      </c>
      <c r="V1027" s="1">
        <f ca="1" xml:space="preserve">
IF($N1027 = 5 + N("Presidente"),
    27000,
    IF($N1027 = 6 + N("Vice-presidente"),
        23000,
        IF(OR($N1027 = 8, $N1027= 13, $N1027 = 12) + N("Secretária bilíngue ou coordenador ou especialista"),
            8000,
            IF($N1027 = 7 + N("Diretor"),
                15000,
                IF($N1027 = 14 + N("Gerente"),
                    12000,
                    IF($N1027 = 9 + N("Estagiário"),
                        705,
                        IF($N1027 = 10 + N("Trainee"),
                            805,
                            IF($N1027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IF($L1027 = 7,
  500,
  IF($L1027 = 8,
    1000,
    IF($L1027 = 9,
      1500,
      IF($L1027 = 10,
        2000,
        0
      )
    )
  )
)
+
N("Adicional no salário por área")
+
IF($M1027 = 14 + N("Tecnologia da Informação"),
  120,
  IF($M1027 = 16 + N("Vendas"),
    110,
    IF($M1027 = 15 + N("Jurídico"),
      100,
      IF(OR($M1027 = 8, $M1027 = 9, $M1027 = 11) + N("Recursos humanos ou comercial ou comunicação e marketing"),
        80,
        0
      )
    )
  )
)
+
N("Adicionando pegadinha")
+
IF(AND($M1027 = 16, $L1027 = 9, $N1027 = 11) + N("Se for de vendas, com mestrado, analista sênior"),
  IF($J1027 = 5,
    100,
    0
  )
  +
  IF($H1027 = "M",
    200,
    0
  ),
  0
)</f>
        <v>8080</v>
      </c>
    </row>
    <row r="1028" spans="1:22" x14ac:dyDescent="0.2">
      <c r="A1028" s="7" cm="1">
        <f t="array" aca="1" ref="A1028" ca="1">INDEX(Companies!$A:$A,RANDBETWEEN(2,COUNTA(Companies!$A:$A)),1)</f>
        <v>2</v>
      </c>
      <c r="B1028" s="5">
        <f t="shared" si="160"/>
        <v>1027</v>
      </c>
      <c r="C1028" s="6">
        <f t="shared" ca="1" si="161"/>
        <v>1</v>
      </c>
      <c r="D1028" s="7">
        <f ca="1">IF($B1028 = 1 + N("Presidente"),
    127,
    IF($B1028 = 2 + N("Vice-Presidente"),
        72,
        IF($B1028 = 3 + N("Secretária bilíngue"),
            13,
            RANDBETWEEN(5,COUNT(Name!$A:$A) + 1)
        )
    )
)</f>
        <v>117</v>
      </c>
      <c r="E1028" s="7" t="str">
        <f ca="1" xml:space="preserve">
VLOOKUP(
  $D1028,
  Name!$A:$B,
  2,
  FALSE
)
&amp; " " &amp;
IF($B1028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Moraes Campos</v>
      </c>
      <c r="F1028" s="7">
        <v>2</v>
      </c>
      <c r="G1028" s="7" t="str" cm="1">
        <f t="array" aca="1" ref="G1028" ca="1">VLOOKUP(INDEX(States!$B:$B,RANDBETWEEN(2,COUNTA(States!$A:$A)),1),States!$B:$C,2,FALSE)</f>
        <v>Azores</v>
      </c>
      <c r="H1028" s="7" t="str">
        <f ca="1">VLOOKUP($D1028,Name!$A:$C,3,FALSE)</f>
        <v>M</v>
      </c>
      <c r="I1028" s="7" cm="1">
        <f t="array" aca="1" ref="I1028" ca="1">INDEX('Marital status'!$A:$A,RANDBETWEEN(2,COUNTA('Marital status'!$A:$A)),1)</f>
        <v>2</v>
      </c>
      <c r="J1028" s="7">
        <f t="shared" ca="1" si="162"/>
        <v>2</v>
      </c>
      <c r="K1028" s="8">
        <f t="shared" ca="1" si="163"/>
        <v>34469</v>
      </c>
      <c r="L1028" s="6">
        <f t="shared" ca="1" si="164"/>
        <v>4</v>
      </c>
      <c r="M1028" s="7">
        <f ca="1" xml:space="preserve">
  IF(OR($N1028 = 2, $N1028 = 3, $N1028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28" s="6">
        <f t="shared" ca="1" si="165"/>
        <v>7</v>
      </c>
      <c r="O1028" s="7" t="str">
        <f ca="1">VLOOKUP($N1028,Roles!$A:$B,2,FALSE)</f>
        <v>Trainee</v>
      </c>
      <c r="P1028" s="6" t="e">
        <f t="shared" ca="1" si="166"/>
        <v>#N/A</v>
      </c>
      <c r="Q1028" s="8">
        <f ca="1" xml:space="preserve">
IF(
  OR(
    $N1028=5,$N1028=6,$N1028=7,$N1028=8,$N1028=14
  ),
  36161,
  IF(
     (
      (TODAY() - $K1028) / 365
     ) &lt; 19,
      TODAY(),
      RANDBETWEEN(36161,TODAY())
  )
)</f>
        <v>36161</v>
      </c>
      <c r="R1028" s="6">
        <f ca="1">RANDBETWEEN(2,COUNTA('Recruitment source'!$A:$A))</f>
        <v>9</v>
      </c>
      <c r="S1028" s="8" t="e">
        <f t="shared" ca="1" si="167"/>
        <v>#N/A</v>
      </c>
      <c r="T1028" s="6" t="e">
        <f t="shared" ca="1" si="168"/>
        <v>#N/A</v>
      </c>
      <c r="U1028" s="6">
        <f t="shared" ca="1" si="169"/>
        <v>4</v>
      </c>
      <c r="V1028" s="1">
        <f ca="1" xml:space="preserve">
IF($N1028 = 5 + N("Presidente"),
    27000,
    IF($N1028 = 6 + N("Vice-presidente"),
        23000,
        IF(OR($N1028 = 8, $N1028= 13, $N1028 = 12) + N("Secretária bilíngue ou coordenador ou especialista"),
            8000,
            IF($N1028 = 7 + N("Diretor"),
                15000,
                IF($N1028 = 14 + N("Gerente"),
                    12000,
                    IF($N1028 = 9 + N("Estagiário"),
                        705,
                        IF($N1028 = 10 + N("Trainee"),
                            805,
                            IF($N1028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IF($L1028 = 7,
  500,
  IF($L1028 = 8,
    1000,
    IF($L1028 = 9,
      1500,
      IF($L1028 = 10,
        2000,
        0
      )
    )
  )
)
+
N("Adicional no salário por área")
+
IF($M1028 = 14 + N("Tecnologia da Informação"),
  120,
  IF($M1028 = 16 + N("Vendas"),
    110,
    IF($M1028 = 15 + N("Jurídico"),
      100,
      IF(OR($M1028 = 8, $M1028 = 9, $M1028 = 11) + N("Recursos humanos ou comercial ou comunicação e marketing"),
        80,
        0
      )
    )
  )
)
+
N("Adicionando pegadinha")
+
IF(AND($M1028 = 16, $L1028 = 9, $N1028 = 11) + N("Se for de vendas, com mestrado, analista sênior"),
  IF($J1028 = 5,
    100,
    0
  )
  +
  IF($H1028 = "M",
    200,
    0
  ),
  0
)</f>
        <v>15080</v>
      </c>
    </row>
    <row r="1029" spans="1:22" x14ac:dyDescent="0.2">
      <c r="A1029" s="7" cm="1">
        <f t="array" aca="1" ref="A1029" ca="1">INDEX(Companies!$A:$A,RANDBETWEEN(2,COUNTA(Companies!$A:$A)),1)</f>
        <v>2</v>
      </c>
      <c r="B1029" s="5">
        <f t="shared" si="160"/>
        <v>1028</v>
      </c>
      <c r="C1029" s="6">
        <f t="shared" ca="1" si="161"/>
        <v>1</v>
      </c>
      <c r="D1029" s="7">
        <f ca="1">IF($B1029 = 1 + N("Presidente"),
    127,
    IF($B1029 = 2 + N("Vice-Presidente"),
        72,
        IF($B1029 = 3 + N("Secretária bilíngue"),
            13,
            RANDBETWEEN(5,COUNT(Name!$A:$A) + 1)
        )
    )
)</f>
        <v>325</v>
      </c>
      <c r="E1029" s="7" t="str">
        <f ca="1" xml:space="preserve">
VLOOKUP(
  $D1029,
  Name!$A:$B,
  2,
  FALSE
)
&amp; " " &amp;
IF($B1029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Mazza Aguiar</v>
      </c>
      <c r="F1029" s="7">
        <v>2</v>
      </c>
      <c r="G1029" s="7" t="str" cm="1">
        <f t="array" aca="1" ref="G1029" ca="1">VLOOKUP(INDEX(States!$B:$B,RANDBETWEEN(2,COUNTA(States!$A:$A)),1),States!$B:$C,2,FALSE)</f>
        <v xml:space="preserve"> ÉVORA</v>
      </c>
      <c r="H1029" s="7" t="str">
        <f ca="1">VLOOKUP($D1029,Name!$A:$C,3,FALSE)</f>
        <v>F</v>
      </c>
      <c r="I1029" s="7" cm="1">
        <f t="array" aca="1" ref="I1029" ca="1">INDEX('Marital status'!$A:$A,RANDBETWEEN(2,COUNTA('Marital status'!$A:$A)),1)</f>
        <v>5</v>
      </c>
      <c r="J1029" s="7">
        <f t="shared" ca="1" si="162"/>
        <v>3</v>
      </c>
      <c r="K1029" s="8">
        <f t="shared" ca="1" si="163"/>
        <v>35396</v>
      </c>
      <c r="L1029" s="6">
        <f t="shared" ca="1" si="164"/>
        <v>5</v>
      </c>
      <c r="M1029" s="7">
        <f ca="1" xml:space="preserve">
  IF(OR($N1029 = 2, $N1029 = 3, $N1029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029" s="6">
        <f t="shared" ca="1" si="165"/>
        <v>8</v>
      </c>
      <c r="O1029" s="7" t="str">
        <f ca="1">VLOOKUP($N1029,Roles!$A:$B,2,FALSE)</f>
        <v>Analyst</v>
      </c>
      <c r="P1029" s="6">
        <f t="shared" ca="1" si="166"/>
        <v>4</v>
      </c>
      <c r="Q1029" s="8">
        <f ca="1" xml:space="preserve">
IF(
  OR(
    $N1029=5,$N1029=6,$N1029=7,$N1029=8,$N1029=14
  ),
  36161,
  IF(
     (
      (TODAY() - $K1029) / 365
     ) &lt; 19,
      TODAY(),
      RANDBETWEEN(36161,TODAY())
  )
)</f>
        <v>36161</v>
      </c>
      <c r="R1029" s="6">
        <f ca="1">RANDBETWEEN(2,COUNTA('Recruitment source'!$A:$A))</f>
        <v>7</v>
      </c>
      <c r="S1029" s="8" t="e">
        <f t="shared" ca="1" si="167"/>
        <v>#N/A</v>
      </c>
      <c r="T1029" s="6" t="e">
        <f t="shared" ca="1" si="168"/>
        <v>#N/A</v>
      </c>
      <c r="U1029" s="6">
        <f t="shared" ca="1" si="169"/>
        <v>4</v>
      </c>
      <c r="V1029" s="1">
        <f ca="1" xml:space="preserve">
IF($N1029 = 5 + N("Presidente"),
    27000,
    IF($N1029 = 6 + N("Vice-presidente"),
        23000,
        IF(OR($N1029 = 8, $N1029= 13, $N1029 = 12) + N("Secretária bilíngue ou coordenador ou especialista"),
            8000,
            IF($N1029 = 7 + N("Diretor"),
                15000,
                IF($N1029 = 14 + N("Gerente"),
                    12000,
                    IF($N1029 = 9 + N("Estagiário"),
                        705,
                        IF($N1029 = 10 + N("Trainee"),
                            805,
                            IF($N1029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IF($L1029 = 7,
  500,
  IF($L1029 = 8,
    1000,
    IF($L1029 = 9,
      1500,
      IF($L1029 = 10,
        2000,
        0
      )
    )
  )
)
+
N("Adicional no salário por área")
+
IF($M1029 = 14 + N("Tecnologia da Informação"),
  120,
  IF($M1029 = 16 + N("Vendas"),
    110,
    IF($M1029 = 15 + N("Jurídico"),
      100,
      IF(OR($M1029 = 8, $M1029 = 9, $M1029 = 11) + N("Recursos humanos ou comercial ou comunicação e marketing"),
        80,
        0
      )
    )
  )
)
+
N("Adicionando pegadinha")
+
IF(AND($M1029 = 16, $L1029 = 9, $N1029 = 11) + N("Se for de vendas, com mestrado, analista sênior"),
  IF($J1029 = 5,
    100,
    0
  )
  +
  IF($H1029 = "M",
    200,
    0
  ),
  0
)</f>
        <v>8080</v>
      </c>
    </row>
    <row r="1030" spans="1:22" x14ac:dyDescent="0.2">
      <c r="A1030" s="7" cm="1">
        <f t="array" aca="1" ref="A1030" ca="1">INDEX(Companies!$A:$A,RANDBETWEEN(2,COUNTA(Companies!$A:$A)),1)</f>
        <v>2</v>
      </c>
      <c r="B1030" s="5">
        <f t="shared" si="160"/>
        <v>1029</v>
      </c>
      <c r="C1030" s="6">
        <f t="shared" ca="1" si="161"/>
        <v>1</v>
      </c>
      <c r="D1030" s="7">
        <f ca="1">IF($B1030 = 1 + N("Presidente"),
    127,
    IF($B1030 = 2 + N("Vice-Presidente"),
        72,
        IF($B1030 = 3 + N("Secretária bilíngue"),
            13,
            RANDBETWEEN(5,COUNT(Name!$A:$A) + 1)
        )
    )
)</f>
        <v>8</v>
      </c>
      <c r="E1030" s="7" t="str">
        <f ca="1" xml:space="preserve">
VLOOKUP(
  $D1030,
  Name!$A:$B,
  2,
  FALSE
)
&amp; " " &amp;
IF($B1030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Leone Pinheiro</v>
      </c>
      <c r="F1030" s="7">
        <v>2</v>
      </c>
      <c r="G1030" s="7" t="str" cm="1">
        <f t="array" aca="1" ref="G1030" ca="1">VLOOKUP(INDEX(States!$B:$B,RANDBETWEEN(2,COUNTA(States!$A:$A)),1),States!$B:$C,2,FALSE)</f>
        <v xml:space="preserve"> ÉVORA</v>
      </c>
      <c r="H1030" s="7" t="str">
        <f ca="1">VLOOKUP($D1030,Name!$A:$C,3,FALSE)</f>
        <v>F</v>
      </c>
      <c r="I1030" s="7" cm="1">
        <f t="array" aca="1" ref="I1030" ca="1">INDEX('Marital status'!$A:$A,RANDBETWEEN(2,COUNTA('Marital status'!$A:$A)),1)</f>
        <v>2</v>
      </c>
      <c r="J1030" s="7">
        <f t="shared" ca="1" si="162"/>
        <v>2</v>
      </c>
      <c r="K1030" s="8">
        <f t="shared" ca="1" si="163"/>
        <v>32758</v>
      </c>
      <c r="L1030" s="6">
        <f t="shared" ca="1" si="164"/>
        <v>4</v>
      </c>
      <c r="M1030" s="7">
        <f ca="1" xml:space="preserve">
  IF(OR($N1030 = 2, $N1030 = 3, $N1030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30" s="6">
        <f t="shared" ca="1" si="165"/>
        <v>6</v>
      </c>
      <c r="O1030" s="7" t="str">
        <f ca="1">VLOOKUP($N1030,Roles!$A:$B,2,FALSE)</f>
        <v>Intern</v>
      </c>
      <c r="P1030" s="6" t="e">
        <f t="shared" ca="1" si="166"/>
        <v>#N/A</v>
      </c>
      <c r="Q1030" s="8">
        <f ca="1" xml:space="preserve">
IF(
  OR(
    $N1030=5,$N1030=6,$N1030=7,$N1030=8,$N1030=14
  ),
  36161,
  IF(
     (
      (TODAY() - $K1030) / 365
     ) &lt; 19,
      TODAY(),
      RANDBETWEEN(36161,TODAY())
  )
)</f>
        <v>36161</v>
      </c>
      <c r="R1030" s="6">
        <f ca="1">RANDBETWEEN(2,COUNTA('Recruitment source'!$A:$A))</f>
        <v>7</v>
      </c>
      <c r="S1030" s="8" t="e">
        <f t="shared" ca="1" si="167"/>
        <v>#N/A</v>
      </c>
      <c r="T1030" s="6" t="e">
        <f t="shared" ca="1" si="168"/>
        <v>#N/A</v>
      </c>
      <c r="U1030" s="6">
        <f t="shared" ca="1" si="169"/>
        <v>4</v>
      </c>
      <c r="V1030" s="1">
        <f ca="1" xml:space="preserve">
IF($N1030 = 5 + N("Presidente"),
    27000,
    IF($N1030 = 6 + N("Vice-presidente"),
        23000,
        IF(OR($N1030 = 8, $N1030= 13, $N1030 = 12) + N("Secretária bilíngue ou coordenador ou especialista"),
            8000,
            IF($N1030 = 7 + N("Diretor"),
                15000,
                IF($N1030 = 14 + N("Gerente"),
                    12000,
                    IF($N1030 = 9 + N("Estagiário"),
                        705,
                        IF($N1030 = 10 + N("Trainee"),
                            805,
                            IF($N1030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IF($L1030 = 7,
  500,
  IF($L1030 = 8,
    1000,
    IF($L1030 = 9,
      1500,
      IF($L1030 = 10,
        2000,
        0
      )
    )
  )
)
+
N("Adicional no salário por área")
+
IF($M1030 = 14 + N("Tecnologia da Informação"),
  120,
  IF($M1030 = 16 + N("Vendas"),
    110,
    IF($M1030 = 15 + N("Jurídico"),
      100,
      IF(OR($M1030 = 8, $M1030 = 9, $M1030 = 11) + N("Recursos humanos ou comercial ou comunicação e marketing"),
        80,
        0
      )
    )
  )
)
+
N("Adicionando pegadinha")
+
IF(AND($M1030 = 16, $L1030 = 9, $N1030 = 11) + N("Se for de vendas, com mestrado, analista sênior"),
  IF($J1030 = 5,
    100,
    0
  )
  +
  IF($H1030 = "M",
    200,
    0
  ),
  0
)</f>
        <v>23080</v>
      </c>
    </row>
    <row r="1031" spans="1:22" x14ac:dyDescent="0.2">
      <c r="A1031" s="7" cm="1">
        <f t="array" aca="1" ref="A1031" ca="1">INDEX(Companies!$A:$A,RANDBETWEEN(2,COUNTA(Companies!$A:$A)),1)</f>
        <v>2</v>
      </c>
      <c r="B1031" s="5">
        <f t="shared" si="160"/>
        <v>1030</v>
      </c>
      <c r="C1031" s="6">
        <f t="shared" ca="1" si="161"/>
        <v>1</v>
      </c>
      <c r="D1031" s="7">
        <f ca="1">IF($B1031 = 1 + N("Presidente"),
    127,
    IF($B1031 = 2 + N("Vice-Presidente"),
        72,
        IF($B1031 = 3 + N("Secretária bilíngue"),
            13,
            RANDBETWEEN(5,COUNT(Name!$A:$A) + 1)
        )
    )
)</f>
        <v>237</v>
      </c>
      <c r="E1031" s="7" t="str">
        <f ca="1" xml:space="preserve">
VLOOKUP(
  $D1031,
  Name!$A:$B,
  2,
  FALSE
)
&amp; " " &amp;
IF($B1031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de Oliveira Salvador</v>
      </c>
      <c r="F1031" s="7">
        <v>2</v>
      </c>
      <c r="G1031" s="7" t="str" cm="1">
        <f t="array" aca="1" ref="G1031" ca="1">VLOOKUP(INDEX(States!$B:$B,RANDBETWEEN(2,COUNTA(States!$A:$A)),1),States!$B:$C,2,FALSE)</f>
        <v>Coimbra</v>
      </c>
      <c r="H1031" s="7" t="str">
        <f ca="1">VLOOKUP($D1031,Name!$A:$C,3,FALSE)</f>
        <v>F</v>
      </c>
      <c r="I1031" s="7" cm="1">
        <f t="array" aca="1" ref="I1031" ca="1">INDEX('Marital status'!$A:$A,RANDBETWEEN(2,COUNTA('Marital status'!$A:$A)),1)</f>
        <v>4</v>
      </c>
      <c r="J1031" s="7">
        <f t="shared" ca="1" si="162"/>
        <v>2</v>
      </c>
      <c r="K1031" s="8">
        <f t="shared" ca="1" si="163"/>
        <v>36309</v>
      </c>
      <c r="L1031" s="6">
        <f t="shared" ca="1" si="164"/>
        <v>4</v>
      </c>
      <c r="M1031" s="7">
        <f ca="1" xml:space="preserve">
  IF(OR($N1031 = 2, $N1031 = 3, $N1031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031" s="6">
        <f t="shared" ca="1" si="165"/>
        <v>8</v>
      </c>
      <c r="O1031" s="7" t="str">
        <f ca="1">VLOOKUP($N1031,Roles!$A:$B,2,FALSE)</f>
        <v>Analyst</v>
      </c>
      <c r="P1031" s="6">
        <f t="shared" ca="1" si="166"/>
        <v>3</v>
      </c>
      <c r="Q1031" s="8">
        <f ca="1" xml:space="preserve">
IF(
  OR(
    $N1031=5,$N1031=6,$N1031=7,$N1031=8,$N1031=14
  ),
  36161,
  IF(
     (
      (TODAY() - $K1031) / 365
     ) &lt; 19,
      TODAY(),
      RANDBETWEEN(36161,TODAY())
  )
)</f>
        <v>36161</v>
      </c>
      <c r="R1031" s="6">
        <f ca="1">RANDBETWEEN(2,COUNTA('Recruitment source'!$A:$A))</f>
        <v>10</v>
      </c>
      <c r="S1031" s="8" t="e">
        <f t="shared" ca="1" si="167"/>
        <v>#N/A</v>
      </c>
      <c r="T1031" s="6" t="e">
        <f t="shared" ca="1" si="168"/>
        <v>#N/A</v>
      </c>
      <c r="U1031" s="6">
        <f t="shared" ca="1" si="169"/>
        <v>2</v>
      </c>
      <c r="V1031" s="1">
        <f ca="1" xml:space="preserve">
IF($N1031 = 5 + N("Presidente"),
    27000,
    IF($N1031 = 6 + N("Vice-presidente"),
        23000,
        IF(OR($N1031 = 8, $N1031= 13, $N1031 = 12) + N("Secretária bilíngue ou coordenador ou especialista"),
            8000,
            IF($N1031 = 7 + N("Diretor"),
                15000,
                IF($N1031 = 14 + N("Gerente"),
                    12000,
                    IF($N1031 = 9 + N("Estagiário"),
                        705,
                        IF($N1031 = 10 + N("Trainee"),
                            805,
                            IF($N1031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IF($L1031 = 7,
  500,
  IF($L1031 = 8,
    1000,
    IF($L1031 = 9,
      1500,
      IF($L1031 = 10,
        2000,
        0
      )
    )
  )
)
+
N("Adicional no salário por área")
+
IF($M1031 = 14 + N("Tecnologia da Informação"),
  120,
  IF($M1031 = 16 + N("Vendas"),
    110,
    IF($M1031 = 15 + N("Jurídico"),
      100,
      IF(OR($M1031 = 8, $M1031 = 9, $M1031 = 11) + N("Recursos humanos ou comercial ou comunicação e marketing"),
        80,
        0
      )
    )
  )
)
+
N("Adicionando pegadinha")
+
IF(AND($M1031 = 16, $L1031 = 9, $N1031 = 11) + N("Se for de vendas, com mestrado, analista sênior"),
  IF($J1031 = 5,
    100,
    0
  )
  +
  IF($H1031 = "M",
    200,
    0
  ),
  0
)</f>
        <v>8080</v>
      </c>
    </row>
    <row r="1032" spans="1:22" x14ac:dyDescent="0.2">
      <c r="A1032" s="7" cm="1">
        <f t="array" aca="1" ref="A1032" ca="1">INDEX(Companies!$A:$A,RANDBETWEEN(2,COUNTA(Companies!$A:$A)),1)</f>
        <v>2</v>
      </c>
      <c r="B1032" s="5">
        <f t="shared" si="160"/>
        <v>1031</v>
      </c>
      <c r="C1032" s="6">
        <f t="shared" ca="1" si="161"/>
        <v>1</v>
      </c>
      <c r="D1032" s="7">
        <f ca="1">IF($B1032 = 1 + N("Presidente"),
    127,
    IF($B1032 = 2 + N("Vice-Presidente"),
        72,
        IF($B1032 = 3 + N("Secretária bilíngue"),
            13,
            RANDBETWEEN(5,COUNT(Name!$A:$A) + 1)
        )
    )
)</f>
        <v>74</v>
      </c>
      <c r="E1032" s="7" t="str">
        <f ca="1" xml:space="preserve">
VLOOKUP(
  $D1032,
  Name!$A:$B,
  2,
  FALSE
)
&amp; " " &amp;
IF($B1032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Resende Pellegrini</v>
      </c>
      <c r="F1032" s="7">
        <v>2</v>
      </c>
      <c r="G1032" s="7" t="str" cm="1">
        <f t="array" aca="1" ref="G1032" ca="1">VLOOKUP(INDEX(States!$B:$B,RANDBETWEEN(2,COUNTA(States!$A:$A)),1),States!$B:$C,2,FALSE)</f>
        <v>PORTO</v>
      </c>
      <c r="H1032" s="7" t="str">
        <f ca="1">VLOOKUP($D1032,Name!$A:$C,3,FALSE)</f>
        <v>F</v>
      </c>
      <c r="I1032" s="7" cm="1">
        <f t="array" aca="1" ref="I1032" ca="1">INDEX('Marital status'!$A:$A,RANDBETWEEN(2,COUNTA('Marital status'!$A:$A)),1)</f>
        <v>4</v>
      </c>
      <c r="J1032" s="7">
        <f t="shared" ca="1" si="162"/>
        <v>2</v>
      </c>
      <c r="K1032" s="8">
        <f t="shared" ca="1" si="163"/>
        <v>34405</v>
      </c>
      <c r="L1032" s="6">
        <f t="shared" ca="1" si="164"/>
        <v>4</v>
      </c>
      <c r="M1032" s="7">
        <f ca="1" xml:space="preserve">
  IF(OR($N1032 = 2, $N1032 = 3, $N1032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32" s="6">
        <f t="shared" ca="1" si="165"/>
        <v>7</v>
      </c>
      <c r="O1032" s="7" t="str">
        <f ca="1">VLOOKUP($N1032,Roles!$A:$B,2,FALSE)</f>
        <v>Trainee</v>
      </c>
      <c r="P1032" s="6" t="e">
        <f t="shared" ca="1" si="166"/>
        <v>#N/A</v>
      </c>
      <c r="Q1032" s="8">
        <f ca="1" xml:space="preserve">
IF(
  OR(
    $N1032=5,$N1032=6,$N1032=7,$N1032=8,$N1032=14
  ),
  36161,
  IF(
     (
      (TODAY() - $K1032) / 365
     ) &lt; 19,
      TODAY(),
      RANDBETWEEN(36161,TODAY())
  )
)</f>
        <v>36161</v>
      </c>
      <c r="R1032" s="6">
        <f ca="1">RANDBETWEEN(2,COUNTA('Recruitment source'!$A:$A))</f>
        <v>10</v>
      </c>
      <c r="S1032" s="8" t="e">
        <f t="shared" ca="1" si="167"/>
        <v>#N/A</v>
      </c>
      <c r="T1032" s="6" t="e">
        <f t="shared" ca="1" si="168"/>
        <v>#N/A</v>
      </c>
      <c r="U1032" s="6">
        <f t="shared" ca="1" si="169"/>
        <v>4</v>
      </c>
      <c r="V1032" s="1">
        <f ca="1" xml:space="preserve">
IF($N1032 = 5 + N("Presidente"),
    27000,
    IF($N1032 = 6 + N("Vice-presidente"),
        23000,
        IF(OR($N1032 = 8, $N1032= 13, $N1032 = 12) + N("Secretária bilíngue ou coordenador ou especialista"),
            8000,
            IF($N1032 = 7 + N("Diretor"),
                15000,
                IF($N1032 = 14 + N("Gerente"),
                    12000,
                    IF($N1032 = 9 + N("Estagiário"),
                        705,
                        IF($N1032 = 10 + N("Trainee"),
                            805,
                            IF($N1032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IF($L1032 = 7,
  500,
  IF($L1032 = 8,
    1000,
    IF($L1032 = 9,
      1500,
      IF($L1032 = 10,
        2000,
        0
      )
    )
  )
)
+
N("Adicional no salário por área")
+
IF($M1032 = 14 + N("Tecnologia da Informação"),
  120,
  IF($M1032 = 16 + N("Vendas"),
    110,
    IF($M1032 = 15 + N("Jurídico"),
      100,
      IF(OR($M1032 = 8, $M1032 = 9, $M1032 = 11) + N("Recursos humanos ou comercial ou comunicação e marketing"),
        80,
        0
      )
    )
  )
)
+
N("Adicionando pegadinha")
+
IF(AND($M1032 = 16, $L1032 = 9, $N1032 = 11) + N("Se for de vendas, com mestrado, analista sênior"),
  IF($J1032 = 5,
    100,
    0
  )
  +
  IF($H1032 = "M",
    200,
    0
  ),
  0
)</f>
        <v>15000</v>
      </c>
    </row>
    <row r="1033" spans="1:22" x14ac:dyDescent="0.2">
      <c r="A1033" s="7" cm="1">
        <f t="array" aca="1" ref="A1033" ca="1">INDEX(Companies!$A:$A,RANDBETWEEN(2,COUNTA(Companies!$A:$A)),1)</f>
        <v>2</v>
      </c>
      <c r="B1033" s="5">
        <f t="shared" si="160"/>
        <v>1032</v>
      </c>
      <c r="C1033" s="6">
        <f t="shared" ca="1" si="161"/>
        <v>1</v>
      </c>
      <c r="D1033" s="7">
        <f ca="1">IF($B1033 = 1 + N("Presidente"),
    127,
    IF($B1033 = 2 + N("Vice-Presidente"),
        72,
        IF($B1033 = 3 + N("Secretária bilíngue"),
            13,
            RANDBETWEEN(5,COUNT(Name!$A:$A) + 1)
        )
    )
)</f>
        <v>167</v>
      </c>
      <c r="E1033" s="7" t="str">
        <f ca="1" xml:space="preserve">
VLOOKUP(
  $D1033,
  Name!$A:$B,
  2,
  FALSE
)
&amp; " " &amp;
IF($B1033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Frasão Marino</v>
      </c>
      <c r="F1033" s="7">
        <v>2</v>
      </c>
      <c r="G1033" s="7" t="str" cm="1">
        <f t="array" aca="1" ref="G1033" ca="1">VLOOKUP(INDEX(States!$B:$B,RANDBETWEEN(2,COUNTA(States!$A:$A)),1),States!$B:$C,2,FALSE)</f>
        <v>Leiria</v>
      </c>
      <c r="H1033" s="7" t="str">
        <f ca="1">VLOOKUP($D1033,Name!$A:$C,3,FALSE)</f>
        <v>M</v>
      </c>
      <c r="I1033" s="7" cm="1">
        <f t="array" aca="1" ref="I1033" ca="1">INDEX('Marital status'!$A:$A,RANDBETWEEN(2,COUNTA('Marital status'!$A:$A)),1)</f>
        <v>3</v>
      </c>
      <c r="J1033" s="7">
        <f t="shared" ca="1" si="162"/>
        <v>2</v>
      </c>
      <c r="K1033" s="8">
        <f t="shared" ca="1" si="163"/>
        <v>36500</v>
      </c>
      <c r="L1033" s="6">
        <f t="shared" ca="1" si="164"/>
        <v>4</v>
      </c>
      <c r="M1033" s="7">
        <f ca="1" xml:space="preserve">
  IF(OR($N1033 = 2, $N1033 = 3, $N1033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33" s="6">
        <f t="shared" ca="1" si="165"/>
        <v>8</v>
      </c>
      <c r="O1033" s="7" t="str">
        <f ca="1">VLOOKUP($N1033,Roles!$A:$B,2,FALSE)</f>
        <v>Analyst</v>
      </c>
      <c r="P1033" s="6">
        <f t="shared" ca="1" si="166"/>
        <v>4</v>
      </c>
      <c r="Q1033" s="8">
        <f ca="1" xml:space="preserve">
IF(
  OR(
    $N1033=5,$N1033=6,$N1033=7,$N1033=8,$N1033=14
  ),
  36161,
  IF(
     (
      (TODAY() - $K1033) / 365
     ) &lt; 19,
      TODAY(),
      RANDBETWEEN(36161,TODAY())
  )
)</f>
        <v>36161</v>
      </c>
      <c r="R1033" s="6">
        <f ca="1">RANDBETWEEN(2,COUNTA('Recruitment source'!$A:$A))</f>
        <v>3</v>
      </c>
      <c r="S1033" s="8" t="e">
        <f t="shared" ca="1" si="167"/>
        <v>#N/A</v>
      </c>
      <c r="T1033" s="6" t="e">
        <f t="shared" ca="1" si="168"/>
        <v>#N/A</v>
      </c>
      <c r="U1033" s="6">
        <f t="shared" ca="1" si="169"/>
        <v>4</v>
      </c>
      <c r="V1033" s="1">
        <f ca="1" xml:space="preserve">
IF($N1033 = 5 + N("Presidente"),
    27000,
    IF($N1033 = 6 + N("Vice-presidente"),
        23000,
        IF(OR($N1033 = 8, $N1033= 13, $N1033 = 12) + N("Secretária bilíngue ou coordenador ou especialista"),
            8000,
            IF($N1033 = 7 + N("Diretor"),
                15000,
                IF($N1033 = 14 + N("Gerente"),
                    12000,
                    IF($N1033 = 9 + N("Estagiário"),
                        705,
                        IF($N1033 = 10 + N("Trainee"),
                            805,
                            IF($N1033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IF($L1033 = 7,
  500,
  IF($L1033 = 8,
    1000,
    IF($L1033 = 9,
      1500,
      IF($L1033 = 10,
        2000,
        0
      )
    )
  )
)
+
N("Adicional no salário por área")
+
IF($M1033 = 14 + N("Tecnologia da Informação"),
  120,
  IF($M1033 = 16 + N("Vendas"),
    110,
    IF($M1033 = 15 + N("Jurídico"),
      100,
      IF(OR($M1033 = 8, $M1033 = 9, $M1033 = 11) + N("Recursos humanos ou comercial ou comunicação e marketing"),
        80,
        0
      )
    )
  )
)
+
N("Adicionando pegadinha")
+
IF(AND($M1033 = 16, $L1033 = 9, $N1033 = 11) + N("Se for de vendas, com mestrado, analista sênior"),
  IF($J1033 = 5,
    100,
    0
  )
  +
  IF($H1033 = "M",
    200,
    0
  ),
  0
)</f>
        <v>8000</v>
      </c>
    </row>
    <row r="1034" spans="1:22" x14ac:dyDescent="0.2">
      <c r="A1034" s="7" cm="1">
        <f t="array" aca="1" ref="A1034" ca="1">INDEX(Companies!$A:$A,RANDBETWEEN(2,COUNTA(Companies!$A:$A)),1)</f>
        <v>2</v>
      </c>
      <c r="B1034" s="5">
        <f t="shared" si="160"/>
        <v>1033</v>
      </c>
      <c r="C1034" s="6">
        <f t="shared" ca="1" si="161"/>
        <v>1</v>
      </c>
      <c r="D1034" s="7">
        <f ca="1">IF($B1034 = 1 + N("Presidente"),
    127,
    IF($B1034 = 2 + N("Vice-Presidente"),
        72,
        IF($B1034 = 3 + N("Secretária bilíngue"),
            13,
            RANDBETWEEN(5,COUNT(Name!$A:$A) + 1)
        )
    )
)</f>
        <v>14</v>
      </c>
      <c r="E1034" s="7" t="str">
        <f ca="1" xml:space="preserve">
VLOOKUP(
  $D1034,
  Name!$A:$B,
  2,
  FALSE
)
&amp; " " &amp;
IF($B1034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Cunha Alcantara</v>
      </c>
      <c r="F1034" s="7">
        <v>2</v>
      </c>
      <c r="G1034" s="7" t="str" cm="1">
        <f t="array" aca="1" ref="G1034" ca="1">VLOOKUP(INDEX(States!$B:$B,RANDBETWEEN(2,COUNTA(States!$A:$A)),1),States!$B:$C,2,FALSE)</f>
        <v>Brangança</v>
      </c>
      <c r="H1034" s="7" t="str">
        <f ca="1">VLOOKUP($D1034,Name!$A:$C,3,FALSE)</f>
        <v>M</v>
      </c>
      <c r="I1034" s="7" cm="1">
        <f t="array" aca="1" ref="I1034" ca="1">INDEX('Marital status'!$A:$A,RANDBETWEEN(2,COUNTA('Marital status'!$A:$A)),1)</f>
        <v>2</v>
      </c>
      <c r="J1034" s="7">
        <f t="shared" ca="1" si="162"/>
        <v>4</v>
      </c>
      <c r="K1034" s="8">
        <f t="shared" ca="1" si="163"/>
        <v>31941</v>
      </c>
      <c r="L1034" s="6">
        <f t="shared" ca="1" si="164"/>
        <v>4</v>
      </c>
      <c r="M1034" s="7">
        <f ca="1" xml:space="preserve">
  IF(OR($N1034 = 2, $N1034 = 3, $N1034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34" s="6">
        <f t="shared" ca="1" si="165"/>
        <v>6</v>
      </c>
      <c r="O1034" s="7" t="str">
        <f ca="1">VLOOKUP($N1034,Roles!$A:$B,2,FALSE)</f>
        <v>Intern</v>
      </c>
      <c r="P1034" s="6" t="e">
        <f t="shared" ca="1" si="166"/>
        <v>#N/A</v>
      </c>
      <c r="Q1034" s="8">
        <f ca="1" xml:space="preserve">
IF(
  OR(
    $N1034=5,$N1034=6,$N1034=7,$N1034=8,$N1034=14
  ),
  36161,
  IF(
     (
      (TODAY() - $K1034) / 365
     ) &lt; 19,
      TODAY(),
      RANDBETWEEN(36161,TODAY())
  )
)</f>
        <v>36161</v>
      </c>
      <c r="R1034" s="6">
        <f ca="1">RANDBETWEEN(2,COUNTA('Recruitment source'!$A:$A))</f>
        <v>6</v>
      </c>
      <c r="S1034" s="8" t="e">
        <f t="shared" ca="1" si="167"/>
        <v>#N/A</v>
      </c>
      <c r="T1034" s="6" t="e">
        <f t="shared" ca="1" si="168"/>
        <v>#N/A</v>
      </c>
      <c r="U1034" s="6">
        <f t="shared" ca="1" si="169"/>
        <v>5</v>
      </c>
      <c r="V1034" s="1">
        <f ca="1" xml:space="preserve">
IF($N1034 = 5 + N("Presidente"),
    27000,
    IF($N1034 = 6 + N("Vice-presidente"),
        23000,
        IF(OR($N1034 = 8, $N1034= 13, $N1034 = 12) + N("Secretária bilíngue ou coordenador ou especialista"),
            8000,
            IF($N1034 = 7 + N("Diretor"),
                15000,
                IF($N1034 = 14 + N("Gerente"),
                    12000,
                    IF($N1034 = 9 + N("Estagiário"),
                        705,
                        IF($N1034 = 10 + N("Trainee"),
                            805,
                            IF($N1034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IF($L1034 = 7,
  500,
  IF($L1034 = 8,
    1000,
    IF($L1034 = 9,
      1500,
      IF($L1034 = 10,
        2000,
        0
      )
    )
  )
)
+
N("Adicional no salário por área")
+
IF($M1034 = 14 + N("Tecnologia da Informação"),
  120,
  IF($M1034 = 16 + N("Vendas"),
    110,
    IF($M1034 = 15 + N("Jurídico"),
      100,
      IF(OR($M1034 = 8, $M1034 = 9, $M1034 = 11) + N("Recursos humanos ou comercial ou comunicação e marketing"),
        80,
        0
      )
    )
  )
)
+
N("Adicionando pegadinha")
+
IF(AND($M1034 = 16, $L1034 = 9, $N1034 = 11) + N("Se for de vendas, com mestrado, analista sênior"),
  IF($J1034 = 5,
    100,
    0
  )
  +
  IF($H1034 = "M",
    200,
    0
  ),
  0
)</f>
        <v>23000</v>
      </c>
    </row>
    <row r="1035" spans="1:22" x14ac:dyDescent="0.2">
      <c r="A1035" s="7" cm="1">
        <f t="array" aca="1" ref="A1035" ca="1">INDEX(Companies!$A:$A,RANDBETWEEN(2,COUNTA(Companies!$A:$A)),1)</f>
        <v>2</v>
      </c>
      <c r="B1035" s="5">
        <f t="shared" si="160"/>
        <v>1034</v>
      </c>
      <c r="C1035" s="6">
        <f t="shared" ca="1" si="161"/>
        <v>1</v>
      </c>
      <c r="D1035" s="7">
        <f ca="1">IF($B1035 = 1 + N("Presidente"),
    127,
    IF($B1035 = 2 + N("Vice-Presidente"),
        72,
        IF($B1035 = 3 + N("Secretária bilíngue"),
            13,
            RANDBETWEEN(5,COUNT(Name!$A:$A) + 1)
        )
    )
)</f>
        <v>239</v>
      </c>
      <c r="E1035" s="7" t="str">
        <f ca="1" xml:space="preserve">
VLOOKUP(
  $D1035,
  Name!$A:$B,
  2,
  FALSE
)
&amp; " " &amp;
IF($B1035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Barboza Albuquerque</v>
      </c>
      <c r="F1035" s="7">
        <v>2</v>
      </c>
      <c r="G1035" s="7" t="str" cm="1">
        <f t="array" aca="1" ref="G1035" ca="1">VLOOKUP(INDEX(States!$B:$B,RANDBETWEEN(2,COUNTA(States!$A:$A)),1),States!$B:$C,2,FALSE)</f>
        <v>Leiria</v>
      </c>
      <c r="H1035" s="7" t="str">
        <f ca="1">VLOOKUP($D1035,Name!$A:$C,3,FALSE)</f>
        <v>M</v>
      </c>
      <c r="I1035" s="7" cm="1">
        <f t="array" aca="1" ref="I1035" ca="1">INDEX('Marital status'!$A:$A,RANDBETWEEN(2,COUNTA('Marital status'!$A:$A)),1)</f>
        <v>6</v>
      </c>
      <c r="J1035" s="7">
        <f t="shared" ca="1" si="162"/>
        <v>2</v>
      </c>
      <c r="K1035" s="8">
        <f t="shared" ca="1" si="163"/>
        <v>37891</v>
      </c>
      <c r="L1035" s="6">
        <f t="shared" ca="1" si="164"/>
        <v>4</v>
      </c>
      <c r="M1035" s="7">
        <f ca="1" xml:space="preserve">
  IF(OR($N1035 = 2, $N1035 = 3, $N1035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035" s="6">
        <f t="shared" ca="1" si="165"/>
        <v>8</v>
      </c>
      <c r="O1035" s="7" t="str">
        <f ca="1">VLOOKUP($N1035,Roles!$A:$B,2,FALSE)</f>
        <v>Analyst</v>
      </c>
      <c r="P1035" s="6">
        <f t="shared" ca="1" si="166"/>
        <v>2</v>
      </c>
      <c r="Q1035" s="8">
        <f ca="1" xml:space="preserve">
IF(
  OR(
    $N1035=5,$N1035=6,$N1035=7,$N1035=8,$N1035=14
  ),
  36161,
  IF(
     (
      (TODAY() - $K1035) / 365
     ) &lt; 19,
      TODAY(),
      RANDBETWEEN(36161,TODAY())
  )
)</f>
        <v>36161</v>
      </c>
      <c r="R1035" s="6">
        <f ca="1">RANDBETWEEN(2,COUNTA('Recruitment source'!$A:$A))</f>
        <v>10</v>
      </c>
      <c r="S1035" s="8" t="e">
        <f t="shared" ca="1" si="167"/>
        <v>#N/A</v>
      </c>
      <c r="T1035" s="6" t="e">
        <f t="shared" ca="1" si="168"/>
        <v>#N/A</v>
      </c>
      <c r="U1035" s="6">
        <f t="shared" ca="1" si="169"/>
        <v>3</v>
      </c>
      <c r="V1035" s="1">
        <f ca="1" xml:space="preserve">
IF($N1035 = 5 + N("Presidente"),
    27000,
    IF($N1035 = 6 + N("Vice-presidente"),
        23000,
        IF(OR($N1035 = 8, $N1035= 13, $N1035 = 12) + N("Secretária bilíngue ou coordenador ou especialista"),
            8000,
            IF($N1035 = 7 + N("Diretor"),
                15000,
                IF($N1035 = 14 + N("Gerente"),
                    12000,
                    IF($N1035 = 9 + N("Estagiário"),
                        705,
                        IF($N1035 = 10 + N("Trainee"),
                            805,
                            IF($N1035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IF($L1035 = 7,
  500,
  IF($L1035 = 8,
    1000,
    IF($L1035 = 9,
      1500,
      IF($L1035 = 10,
        2000,
        0
      )
    )
  )
)
+
N("Adicional no salário por área")
+
IF($M1035 = 14 + N("Tecnologia da Informação"),
  120,
  IF($M1035 = 16 + N("Vendas"),
    110,
    IF($M1035 = 15 + N("Jurídico"),
      100,
      IF(OR($M1035 = 8, $M1035 = 9, $M1035 = 11) + N("Recursos humanos ou comercial ou comunicação e marketing"),
        80,
        0
      )
    )
  )
)
+
N("Adicionando pegadinha")
+
IF(AND($M1035 = 16, $L1035 = 9, $N1035 = 11) + N("Se for de vendas, com mestrado, analista sênior"),
  IF($J1035 = 5,
    100,
    0
  )
  +
  IF($H1035 = "M",
    200,
    0
  ),
  0
)</f>
        <v>8000</v>
      </c>
    </row>
    <row r="1036" spans="1:22" x14ac:dyDescent="0.2">
      <c r="A1036" s="7" cm="1">
        <f t="array" aca="1" ref="A1036" ca="1">INDEX(Companies!$A:$A,RANDBETWEEN(2,COUNTA(Companies!$A:$A)),1)</f>
        <v>2</v>
      </c>
      <c r="B1036" s="5">
        <f t="shared" si="160"/>
        <v>1035</v>
      </c>
      <c r="C1036" s="6">
        <f t="shared" ca="1" si="161"/>
        <v>1</v>
      </c>
      <c r="D1036" s="7">
        <f ca="1">IF($B1036 = 1 + N("Presidente"),
    127,
    IF($B1036 = 2 + N("Vice-Presidente"),
        72,
        IF($B1036 = 3 + N("Secretária bilíngue"),
            13,
            RANDBETWEEN(5,COUNT(Name!$A:$A) + 1)
        )
    )
)</f>
        <v>349</v>
      </c>
      <c r="E1036" s="7" t="str">
        <f ca="1" xml:space="preserve">
VLOOKUP(
  $D1036,
  Name!$A:$B,
  2,
  FALSE
)
&amp; " " &amp;
IF($B1036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dos Santos Café</v>
      </c>
      <c r="F1036" s="7">
        <v>2</v>
      </c>
      <c r="G1036" s="7" t="str" cm="1">
        <f t="array" aca="1" ref="G1036" ca="1">VLOOKUP(INDEX(States!$B:$B,RANDBETWEEN(2,COUNTA(States!$A:$A)),1),States!$B:$C,2,FALSE)</f>
        <v>Vila Real</v>
      </c>
      <c r="H1036" s="7" t="str">
        <f ca="1">VLOOKUP($D1036,Name!$A:$C,3,FALSE)</f>
        <v>F</v>
      </c>
      <c r="I1036" s="7" cm="1">
        <f t="array" aca="1" ref="I1036" ca="1">INDEX('Marital status'!$A:$A,RANDBETWEEN(2,COUNTA('Marital status'!$A:$A)),1)</f>
        <v>2</v>
      </c>
      <c r="J1036" s="7">
        <f t="shared" ca="1" si="162"/>
        <v>3</v>
      </c>
      <c r="K1036" s="8">
        <f t="shared" ca="1" si="163"/>
        <v>35163</v>
      </c>
      <c r="L1036" s="6">
        <f t="shared" ca="1" si="164"/>
        <v>4</v>
      </c>
      <c r="M1036" s="7">
        <f ca="1" xml:space="preserve">
  IF(OR($N1036 = 2, $N1036 = 3, $N1036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36" s="6">
        <f t="shared" ca="1" si="165"/>
        <v>7</v>
      </c>
      <c r="O1036" s="7" t="str">
        <f ca="1">VLOOKUP($N1036,Roles!$A:$B,2,FALSE)</f>
        <v>Trainee</v>
      </c>
      <c r="P1036" s="6" t="e">
        <f t="shared" ca="1" si="166"/>
        <v>#N/A</v>
      </c>
      <c r="Q1036" s="8">
        <f ca="1" xml:space="preserve">
IF(
  OR(
    $N1036=5,$N1036=6,$N1036=7,$N1036=8,$N1036=14
  ),
  36161,
  IF(
     (
      (TODAY() - $K1036) / 365
     ) &lt; 19,
      TODAY(),
      RANDBETWEEN(36161,TODAY())
  )
)</f>
        <v>36161</v>
      </c>
      <c r="R1036" s="6">
        <f ca="1">RANDBETWEEN(2,COUNTA('Recruitment source'!$A:$A))</f>
        <v>7</v>
      </c>
      <c r="S1036" s="8" t="e">
        <f t="shared" ca="1" si="167"/>
        <v>#N/A</v>
      </c>
      <c r="T1036" s="6" t="e">
        <f t="shared" ca="1" si="168"/>
        <v>#N/A</v>
      </c>
      <c r="U1036" s="6">
        <f t="shared" ca="1" si="169"/>
        <v>5</v>
      </c>
      <c r="V1036" s="1">
        <f ca="1" xml:space="preserve">
IF($N1036 = 5 + N("Presidente"),
    27000,
    IF($N1036 = 6 + N("Vice-presidente"),
        23000,
        IF(OR($N1036 = 8, $N1036= 13, $N1036 = 12) + N("Secretária bilíngue ou coordenador ou especialista"),
            8000,
            IF($N1036 = 7 + N("Diretor"),
                15000,
                IF($N1036 = 14 + N("Gerente"),
                    12000,
                    IF($N1036 = 9 + N("Estagiário"),
                        705,
                        IF($N1036 = 10 + N("Trainee"),
                            805,
                            IF($N1036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IF($L1036 = 7,
  500,
  IF($L1036 = 8,
    1000,
    IF($L1036 = 9,
      1500,
      IF($L1036 = 10,
        2000,
        0
      )
    )
  )
)
+
N("Adicional no salário por área")
+
IF($M1036 = 14 + N("Tecnologia da Informação"),
  120,
  IF($M1036 = 16 + N("Vendas"),
    110,
    IF($M1036 = 15 + N("Jurídico"),
      100,
      IF(OR($M1036 = 8, $M1036 = 9, $M1036 = 11) + N("Recursos humanos ou comercial ou comunicação e marketing"),
        80,
        0
      )
    )
  )
)
+
N("Adicionando pegadinha")
+
IF(AND($M1036 = 16, $L1036 = 9, $N1036 = 11) + N("Se for de vendas, com mestrado, analista sênior"),
  IF($J1036 = 5,
    100,
    0
  )
  +
  IF($H1036 = "M",
    200,
    0
  ),
  0
)</f>
        <v>15080</v>
      </c>
    </row>
    <row r="1037" spans="1:22" x14ac:dyDescent="0.2">
      <c r="A1037" s="7" cm="1">
        <f t="array" aca="1" ref="A1037" ca="1">INDEX(Companies!$A:$A,RANDBETWEEN(2,COUNTA(Companies!$A:$A)),1)</f>
        <v>2</v>
      </c>
      <c r="B1037" s="5">
        <f t="shared" si="160"/>
        <v>1036</v>
      </c>
      <c r="C1037" s="6">
        <f t="shared" ca="1" si="161"/>
        <v>1</v>
      </c>
      <c r="D1037" s="7">
        <f ca="1">IF($B1037 = 1 + N("Presidente"),
    127,
    IF($B1037 = 2 + N("Vice-Presidente"),
        72,
        IF($B1037 = 3 + N("Secretária bilíngue"),
            13,
            RANDBETWEEN(5,COUNT(Name!$A:$A) + 1)
        )
    )
)</f>
        <v>332</v>
      </c>
      <c r="E1037" s="7" t="str">
        <f ca="1" xml:space="preserve">
VLOOKUP(
  $D1037,
  Name!$A:$B,
  2,
  FALSE
)
&amp; " " &amp;
IF($B1037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Alvarenga Holanda</v>
      </c>
      <c r="F1037" s="7">
        <v>2</v>
      </c>
      <c r="G1037" s="7" t="str" cm="1">
        <f t="array" aca="1" ref="G1037" ca="1">VLOOKUP(INDEX(States!$B:$B,RANDBETWEEN(2,COUNTA(States!$A:$A)),1),States!$B:$C,2,FALSE)</f>
        <v>Brangança</v>
      </c>
      <c r="H1037" s="7" t="str">
        <f ca="1">VLOOKUP($D1037,Name!$A:$C,3,FALSE)</f>
        <v>M</v>
      </c>
      <c r="I1037" s="7" cm="1">
        <f t="array" aca="1" ref="I1037" ca="1">INDEX('Marital status'!$A:$A,RANDBETWEEN(2,COUNTA('Marital status'!$A:$A)),1)</f>
        <v>2</v>
      </c>
      <c r="J1037" s="7">
        <f t="shared" ca="1" si="162"/>
        <v>2</v>
      </c>
      <c r="K1037" s="8">
        <f t="shared" ca="1" si="163"/>
        <v>36869</v>
      </c>
      <c r="L1037" s="6">
        <f t="shared" ca="1" si="164"/>
        <v>4</v>
      </c>
      <c r="M1037" s="7">
        <f ca="1" xml:space="preserve">
  IF(OR($N1037 = 2, $N1037 = 3, $N1037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037" s="6">
        <f t="shared" ca="1" si="165"/>
        <v>8</v>
      </c>
      <c r="O1037" s="7" t="str">
        <f ca="1">VLOOKUP($N1037,Roles!$A:$B,2,FALSE)</f>
        <v>Analyst</v>
      </c>
      <c r="P1037" s="6">
        <f t="shared" ca="1" si="166"/>
        <v>3</v>
      </c>
      <c r="Q1037" s="8">
        <f ca="1" xml:space="preserve">
IF(
  OR(
    $N1037=5,$N1037=6,$N1037=7,$N1037=8,$N1037=14
  ),
  36161,
  IF(
     (
      (TODAY() - $K1037) / 365
     ) &lt; 19,
      TODAY(),
      RANDBETWEEN(36161,TODAY())
  )
)</f>
        <v>36161</v>
      </c>
      <c r="R1037" s="6">
        <f ca="1">RANDBETWEEN(2,COUNTA('Recruitment source'!$A:$A))</f>
        <v>2</v>
      </c>
      <c r="S1037" s="8" t="e">
        <f t="shared" ca="1" si="167"/>
        <v>#N/A</v>
      </c>
      <c r="T1037" s="6" t="e">
        <f t="shared" ca="1" si="168"/>
        <v>#N/A</v>
      </c>
      <c r="U1037" s="6">
        <f t="shared" ca="1" si="169"/>
        <v>3</v>
      </c>
      <c r="V1037" s="1">
        <f ca="1" xml:space="preserve">
IF($N1037 = 5 + N("Presidente"),
    27000,
    IF($N1037 = 6 + N("Vice-presidente"),
        23000,
        IF(OR($N1037 = 8, $N1037= 13, $N1037 = 12) + N("Secretária bilíngue ou coordenador ou especialista"),
            8000,
            IF($N1037 = 7 + N("Diretor"),
                15000,
                IF($N1037 = 14 + N("Gerente"),
                    12000,
                    IF($N1037 = 9 + N("Estagiário"),
                        705,
                        IF($N1037 = 10 + N("Trainee"),
                            805,
                            IF($N1037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IF($L1037 = 7,
  500,
  IF($L1037 = 8,
    1000,
    IF($L1037 = 9,
      1500,
      IF($L1037 = 10,
        2000,
        0
      )
    )
  )
)
+
N("Adicional no salário por área")
+
IF($M1037 = 14 + N("Tecnologia da Informação"),
  120,
  IF($M1037 = 16 + N("Vendas"),
    110,
    IF($M1037 = 15 + N("Jurídico"),
      100,
      IF(OR($M1037 = 8, $M1037 = 9, $M1037 = 11) + N("Recursos humanos ou comercial ou comunicação e marketing"),
        80,
        0
      )
    )
  )
)
+
N("Adicionando pegadinha")
+
IF(AND($M1037 = 16, $L1037 = 9, $N1037 = 11) + N("Se for de vendas, com mestrado, analista sênior"),
  IF($J1037 = 5,
    100,
    0
  )
  +
  IF($H1037 = "M",
    200,
    0
  ),
  0
)</f>
        <v>8080</v>
      </c>
    </row>
    <row r="1038" spans="1:22" x14ac:dyDescent="0.2">
      <c r="A1038" s="7" cm="1">
        <f t="array" aca="1" ref="A1038" ca="1">INDEX(Companies!$A:$A,RANDBETWEEN(2,COUNTA(Companies!$A:$A)),1)</f>
        <v>2</v>
      </c>
      <c r="B1038" s="5">
        <f t="shared" si="160"/>
        <v>1037</v>
      </c>
      <c r="C1038" s="6">
        <f t="shared" ca="1" si="161"/>
        <v>1</v>
      </c>
      <c r="D1038" s="7">
        <f ca="1">IF($B1038 = 1 + N("Presidente"),
    127,
    IF($B1038 = 2 + N("Vice-Presidente"),
        72,
        IF($B1038 = 3 + N("Secretária bilíngue"),
            13,
            RANDBETWEEN(5,COUNT(Name!$A:$A) + 1)
        )
    )
)</f>
        <v>350</v>
      </c>
      <c r="E1038" s="7" t="str">
        <f ca="1" xml:space="preserve">
VLOOKUP(
  $D1038,
  Name!$A:$B,
  2,
  FALSE
)
&amp; " " &amp;
IF($B1038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Conti Rangel</v>
      </c>
      <c r="F1038" s="7">
        <v>2</v>
      </c>
      <c r="G1038" s="7" t="str" cm="1">
        <f t="array" aca="1" ref="G1038" ca="1">VLOOKUP(INDEX(States!$B:$B,RANDBETWEEN(2,COUNTA(States!$A:$A)),1),States!$B:$C,2,FALSE)</f>
        <v>PORTO</v>
      </c>
      <c r="H1038" s="7" t="str">
        <f ca="1">VLOOKUP($D1038,Name!$A:$C,3,FALSE)</f>
        <v>F</v>
      </c>
      <c r="I1038" s="7" cm="1">
        <f t="array" aca="1" ref="I1038" ca="1">INDEX('Marital status'!$A:$A,RANDBETWEEN(2,COUNTA('Marital status'!$A:$A)),1)</f>
        <v>4</v>
      </c>
      <c r="J1038" s="7">
        <f t="shared" ca="1" si="162"/>
        <v>2</v>
      </c>
      <c r="K1038" s="8">
        <f t="shared" ca="1" si="163"/>
        <v>32343</v>
      </c>
      <c r="L1038" s="6">
        <f t="shared" ca="1" si="164"/>
        <v>4</v>
      </c>
      <c r="M1038" s="7">
        <f ca="1" xml:space="preserve">
  IF(OR($N1038 = 2, $N1038 = 3, $N1038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038" s="6">
        <f t="shared" ca="1" si="165"/>
        <v>6</v>
      </c>
      <c r="O1038" s="7" t="str">
        <f ca="1">VLOOKUP($N1038,Roles!$A:$B,2,FALSE)</f>
        <v>Intern</v>
      </c>
      <c r="P1038" s="6" t="e">
        <f t="shared" ca="1" si="166"/>
        <v>#N/A</v>
      </c>
      <c r="Q1038" s="8">
        <f ca="1" xml:space="preserve">
IF(
  OR(
    $N1038=5,$N1038=6,$N1038=7,$N1038=8,$N1038=14
  ),
  36161,
  IF(
     (
      (TODAY() - $K1038) / 365
     ) &lt; 19,
      TODAY(),
      RANDBETWEEN(36161,TODAY())
  )
)</f>
        <v>36161</v>
      </c>
      <c r="R1038" s="6">
        <f ca="1">RANDBETWEEN(2,COUNTA('Recruitment source'!$A:$A))</f>
        <v>10</v>
      </c>
      <c r="S1038" s="8" t="e">
        <f t="shared" ca="1" si="167"/>
        <v>#N/A</v>
      </c>
      <c r="T1038" s="6" t="e">
        <f t="shared" ca="1" si="168"/>
        <v>#N/A</v>
      </c>
      <c r="U1038" s="6">
        <f t="shared" ca="1" si="169"/>
        <v>4</v>
      </c>
      <c r="V1038" s="1">
        <f ca="1" xml:space="preserve">
IF($N1038 = 5 + N("Presidente"),
    27000,
    IF($N1038 = 6 + N("Vice-presidente"),
        23000,
        IF(OR($N1038 = 8, $N1038= 13, $N1038 = 12) + N("Secretária bilíngue ou coordenador ou especialista"),
            8000,
            IF($N1038 = 7 + N("Diretor"),
                15000,
                IF($N1038 = 14 + N("Gerente"),
                    12000,
                    IF($N1038 = 9 + N("Estagiário"),
                        705,
                        IF($N1038 = 10 + N("Trainee"),
                            805,
                            IF($N1038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IF($L1038 = 7,
  500,
  IF($L1038 = 8,
    1000,
    IF($L1038 = 9,
      1500,
      IF($L1038 = 10,
        2000,
        0
      )
    )
  )
)
+
N("Adicional no salário por área")
+
IF($M1038 = 14 + N("Tecnologia da Informação"),
  120,
  IF($M1038 = 16 + N("Vendas"),
    110,
    IF($M1038 = 15 + N("Jurídico"),
      100,
      IF(OR($M1038 = 8, $M1038 = 9, $M1038 = 11) + N("Recursos humanos ou comercial ou comunicação e marketing"),
        80,
        0
      )
    )
  )
)
+
N("Adicionando pegadinha")
+
IF(AND($M1038 = 16, $L1038 = 9, $N1038 = 11) + N("Se for de vendas, com mestrado, analista sênior"),
  IF($J1038 = 5,
    100,
    0
  )
  +
  IF($H1038 = "M",
    200,
    0
  ),
  0
)</f>
        <v>23000</v>
      </c>
    </row>
    <row r="1039" spans="1:22" x14ac:dyDescent="0.2">
      <c r="A1039" s="7" cm="1">
        <f t="array" aca="1" ref="A1039" ca="1">INDEX(Companies!$A:$A,RANDBETWEEN(2,COUNTA(Companies!$A:$A)),1)</f>
        <v>2</v>
      </c>
      <c r="B1039" s="5">
        <f t="shared" si="160"/>
        <v>1038</v>
      </c>
      <c r="C1039" s="6">
        <f t="shared" ca="1" si="161"/>
        <v>1</v>
      </c>
      <c r="D1039" s="7">
        <f ca="1">IF($B1039 = 1 + N("Presidente"),
    127,
    IF($B1039 = 2 + N("Vice-Presidente"),
        72,
        IF($B1039 = 3 + N("Secretária bilíngue"),
            13,
            RANDBETWEEN(5,COUNT(Name!$A:$A) + 1)
        )
    )
)</f>
        <v>70</v>
      </c>
      <c r="E1039" s="7" t="str">
        <f ca="1" xml:space="preserve">
VLOOKUP(
  $D1039,
  Name!$A:$B,
  2,
  FALSE
)
&amp; " " &amp;
IF($B1039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Costa Negrão</v>
      </c>
      <c r="F1039" s="7">
        <v>2</v>
      </c>
      <c r="G1039" s="7" t="str" cm="1">
        <f t="array" aca="1" ref="G1039" ca="1">VLOOKUP(INDEX(States!$B:$B,RANDBETWEEN(2,COUNTA(States!$A:$A)),1),States!$B:$C,2,FALSE)</f>
        <v>Vila Real</v>
      </c>
      <c r="H1039" s="7" t="str">
        <f ca="1">VLOOKUP($D1039,Name!$A:$C,3,FALSE)</f>
        <v>M</v>
      </c>
      <c r="I1039" s="7" cm="1">
        <f t="array" aca="1" ref="I1039" ca="1">INDEX('Marital status'!$A:$A,RANDBETWEEN(2,COUNTA('Marital status'!$A:$A)),1)</f>
        <v>2</v>
      </c>
      <c r="J1039" s="7">
        <f t="shared" ca="1" si="162"/>
        <v>2</v>
      </c>
      <c r="K1039" s="8">
        <f t="shared" ca="1" si="163"/>
        <v>34389</v>
      </c>
      <c r="L1039" s="6">
        <f t="shared" ca="1" si="164"/>
        <v>5</v>
      </c>
      <c r="M1039" s="7">
        <f ca="1" xml:space="preserve">
  IF(OR($N1039 = 2, $N1039 = 3, $N1039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39" s="6">
        <f t="shared" ca="1" si="165"/>
        <v>8</v>
      </c>
      <c r="O1039" s="7" t="str">
        <f ca="1">VLOOKUP($N1039,Roles!$A:$B,2,FALSE)</f>
        <v>Analyst</v>
      </c>
      <c r="P1039" s="6">
        <f t="shared" ca="1" si="166"/>
        <v>2</v>
      </c>
      <c r="Q1039" s="8">
        <f ca="1" xml:space="preserve">
IF(
  OR(
    $N1039=5,$N1039=6,$N1039=7,$N1039=8,$N1039=14
  ),
  36161,
  IF(
     (
      (TODAY() - $K1039) / 365
     ) &lt; 19,
      TODAY(),
      RANDBETWEEN(36161,TODAY())
  )
)</f>
        <v>36161</v>
      </c>
      <c r="R1039" s="6">
        <f ca="1">RANDBETWEEN(2,COUNTA('Recruitment source'!$A:$A))</f>
        <v>4</v>
      </c>
      <c r="S1039" s="8" t="e">
        <f t="shared" ca="1" si="167"/>
        <v>#N/A</v>
      </c>
      <c r="T1039" s="6" t="e">
        <f t="shared" ca="1" si="168"/>
        <v>#N/A</v>
      </c>
      <c r="U1039" s="6">
        <f t="shared" ca="1" si="169"/>
        <v>5</v>
      </c>
      <c r="V1039" s="1">
        <f ca="1" xml:space="preserve">
IF($N1039 = 5 + N("Presidente"),
    27000,
    IF($N1039 = 6 + N("Vice-presidente"),
        23000,
        IF(OR($N1039 = 8, $N1039= 13, $N1039 = 12) + N("Secretária bilíngue ou coordenador ou especialista"),
            8000,
            IF($N1039 = 7 + N("Diretor"),
                15000,
                IF($N1039 = 14 + N("Gerente"),
                    12000,
                    IF($N1039 = 9 + N("Estagiário"),
                        705,
                        IF($N1039 = 10 + N("Trainee"),
                            805,
                            IF($N1039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IF($L1039 = 7,
  500,
  IF($L1039 = 8,
    1000,
    IF($L1039 = 9,
      1500,
      IF($L1039 = 10,
        2000,
        0
      )
    )
  )
)
+
N("Adicional no salário por área")
+
IF($M1039 = 14 + N("Tecnologia da Informação"),
  120,
  IF($M1039 = 16 + N("Vendas"),
    110,
    IF($M1039 = 15 + N("Jurídico"),
      100,
      IF(OR($M1039 = 8, $M1039 = 9, $M1039 = 11) + N("Recursos humanos ou comercial ou comunicação e marketing"),
        80,
        0
      )
    )
  )
)
+
N("Adicionando pegadinha")
+
IF(AND($M1039 = 16, $L1039 = 9, $N1039 = 11) + N("Se for de vendas, com mestrado, analista sênior"),
  IF($J1039 = 5,
    100,
    0
  )
  +
  IF($H1039 = "M",
    200,
    0
  ),
  0
)</f>
        <v>8000</v>
      </c>
    </row>
    <row r="1040" spans="1:22" x14ac:dyDescent="0.2">
      <c r="A1040" s="7" cm="1">
        <f t="array" aca="1" ref="A1040" ca="1">INDEX(Companies!$A:$A,RANDBETWEEN(2,COUNTA(Companies!$A:$A)),1)</f>
        <v>2</v>
      </c>
      <c r="B1040" s="5">
        <f t="shared" si="160"/>
        <v>1039</v>
      </c>
      <c r="C1040" s="6">
        <f t="shared" ca="1" si="161"/>
        <v>1</v>
      </c>
      <c r="D1040" s="7">
        <f ca="1">IF($B1040 = 1 + N("Presidente"),
    127,
    IF($B1040 = 2 + N("Vice-Presidente"),
        72,
        IF($B1040 = 3 + N("Secretária bilíngue"),
            13,
            RANDBETWEEN(5,COUNT(Name!$A:$A) + 1)
        )
    )
)</f>
        <v>146</v>
      </c>
      <c r="E1040" s="7" t="str">
        <f ca="1" xml:space="preserve">
VLOOKUP(
  $D1040,
  Name!$A:$B,
  2,
  FALSE
)
&amp; " " &amp;
IF($B1040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Seixas Gallo</v>
      </c>
      <c r="F1040" s="7">
        <v>2</v>
      </c>
      <c r="G1040" s="7" t="str" cm="1">
        <f t="array" aca="1" ref="G1040" ca="1">VLOOKUP(INDEX(States!$B:$B,RANDBETWEEN(2,COUNTA(States!$A:$A)),1),States!$B:$C,2,FALSE)</f>
        <v>AveirO</v>
      </c>
      <c r="H1040" s="7" t="str">
        <f ca="1">VLOOKUP($D1040,Name!$A:$C,3,FALSE)</f>
        <v>M</v>
      </c>
      <c r="I1040" s="7" cm="1">
        <f t="array" aca="1" ref="I1040" ca="1">INDEX('Marital status'!$A:$A,RANDBETWEEN(2,COUNTA('Marital status'!$A:$A)),1)</f>
        <v>5</v>
      </c>
      <c r="J1040" s="7">
        <f t="shared" ca="1" si="162"/>
        <v>2</v>
      </c>
      <c r="K1040" s="8">
        <f t="shared" ca="1" si="163"/>
        <v>31804</v>
      </c>
      <c r="L1040" s="6">
        <f t="shared" ca="1" si="164"/>
        <v>4</v>
      </c>
      <c r="M1040" s="7">
        <f ca="1" xml:space="preserve">
  IF(OR($N1040 = 2, $N1040 = 3, $N1040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40" s="6">
        <f t="shared" ca="1" si="165"/>
        <v>6</v>
      </c>
      <c r="O1040" s="7" t="str">
        <f ca="1">VLOOKUP($N1040,Roles!$A:$B,2,FALSE)</f>
        <v>Intern</v>
      </c>
      <c r="P1040" s="6" t="e">
        <f t="shared" ca="1" si="166"/>
        <v>#N/A</v>
      </c>
      <c r="Q1040" s="8">
        <f ca="1" xml:space="preserve">
IF(
  OR(
    $N1040=5,$N1040=6,$N1040=7,$N1040=8,$N1040=14
  ),
  36161,
  IF(
     (
      (TODAY() - $K1040) / 365
     ) &lt; 19,
      TODAY(),
      RANDBETWEEN(36161,TODAY())
  )
)</f>
        <v>36161</v>
      </c>
      <c r="R1040" s="6">
        <f ca="1">RANDBETWEEN(2,COUNTA('Recruitment source'!$A:$A))</f>
        <v>5</v>
      </c>
      <c r="S1040" s="8" t="e">
        <f t="shared" ca="1" si="167"/>
        <v>#N/A</v>
      </c>
      <c r="T1040" s="6" t="e">
        <f t="shared" ca="1" si="168"/>
        <v>#N/A</v>
      </c>
      <c r="U1040" s="6">
        <f t="shared" ca="1" si="169"/>
        <v>5</v>
      </c>
      <c r="V1040" s="1">
        <f ca="1" xml:space="preserve">
IF($N1040 = 5 + N("Presidente"),
    27000,
    IF($N1040 = 6 + N("Vice-presidente"),
        23000,
        IF(OR($N1040 = 8, $N1040= 13, $N1040 = 12) + N("Secretária bilíngue ou coordenador ou especialista"),
            8000,
            IF($N1040 = 7 + N("Diretor"),
                15000,
                IF($N1040 = 14 + N("Gerente"),
                    12000,
                    IF($N1040 = 9 + N("Estagiário"),
                        705,
                        IF($N1040 = 10 + N("Trainee"),
                            805,
                            IF($N1040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IF($L1040 = 7,
  500,
  IF($L1040 = 8,
    1000,
    IF($L1040 = 9,
      1500,
      IF($L1040 = 10,
        2000,
        0
      )
    )
  )
)
+
N("Adicional no salário por área")
+
IF($M1040 = 14 + N("Tecnologia da Informação"),
  120,
  IF($M1040 = 16 + N("Vendas"),
    110,
    IF($M1040 = 15 + N("Jurídico"),
      100,
      IF(OR($M1040 = 8, $M1040 = 9, $M1040 = 11) + N("Recursos humanos ou comercial ou comunicação e marketing"),
        80,
        0
      )
    )
  )
)
+
N("Adicionando pegadinha")
+
IF(AND($M1040 = 16, $L1040 = 9, $N1040 = 11) + N("Se for de vendas, com mestrado, analista sênior"),
  IF($J1040 = 5,
    100,
    0
  )
  +
  IF($H1040 = "M",
    200,
    0
  ),
  0
)</f>
        <v>23000</v>
      </c>
    </row>
    <row r="1041" spans="1:22" x14ac:dyDescent="0.2">
      <c r="A1041" s="7" cm="1">
        <f t="array" aca="1" ref="A1041" ca="1">INDEX(Companies!$A:$A,RANDBETWEEN(2,COUNTA(Companies!$A:$A)),1)</f>
        <v>2</v>
      </c>
      <c r="B1041" s="5">
        <f t="shared" si="160"/>
        <v>1040</v>
      </c>
      <c r="C1041" s="6">
        <f t="shared" ca="1" si="161"/>
        <v>1</v>
      </c>
      <c r="D1041" s="7">
        <f ca="1">IF($B1041 = 1 + N("Presidente"),
    127,
    IF($B1041 = 2 + N("Vice-Presidente"),
        72,
        IF($B1041 = 3 + N("Secretária bilíngue"),
            13,
            RANDBETWEEN(5,COUNT(Name!$A:$A) + 1)
        )
    )
)</f>
        <v>237</v>
      </c>
      <c r="E1041" s="7" t="str">
        <f ca="1" xml:space="preserve">
VLOOKUP(
  $D1041,
  Name!$A:$B,
  2,
  FALSE
)
&amp; " " &amp;
IF($B1041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Monti Testa</v>
      </c>
      <c r="F1041" s="7">
        <v>2</v>
      </c>
      <c r="G1041" s="7" t="str" cm="1">
        <f t="array" aca="1" ref="G1041" ca="1">VLOOKUP(INDEX(States!$B:$B,RANDBETWEEN(2,COUNTA(States!$A:$A)),1),States!$B:$C,2,FALSE)</f>
        <v>Guarda</v>
      </c>
      <c r="H1041" s="7" t="str">
        <f ca="1">VLOOKUP($D1041,Name!$A:$C,3,FALSE)</f>
        <v>F</v>
      </c>
      <c r="I1041" s="7" cm="1">
        <f t="array" aca="1" ref="I1041" ca="1">INDEX('Marital status'!$A:$A,RANDBETWEEN(2,COUNTA('Marital status'!$A:$A)),1)</f>
        <v>6</v>
      </c>
      <c r="J1041" s="7">
        <f t="shared" ca="1" si="162"/>
        <v>2</v>
      </c>
      <c r="K1041" s="8">
        <f t="shared" ca="1" si="163"/>
        <v>36375</v>
      </c>
      <c r="L1041" s="6">
        <f t="shared" ca="1" si="164"/>
        <v>5</v>
      </c>
      <c r="M1041" s="7">
        <f ca="1" xml:space="preserve">
  IF(OR($N1041 = 2, $N1041 = 3, $N1041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41" s="6">
        <f t="shared" ca="1" si="165"/>
        <v>8</v>
      </c>
      <c r="O1041" s="7" t="str">
        <f ca="1">VLOOKUP($N1041,Roles!$A:$B,2,FALSE)</f>
        <v>Analyst</v>
      </c>
      <c r="P1041" s="6">
        <f t="shared" ca="1" si="166"/>
        <v>3</v>
      </c>
      <c r="Q1041" s="8">
        <f ca="1" xml:space="preserve">
IF(
  OR(
    $N1041=5,$N1041=6,$N1041=7,$N1041=8,$N1041=14
  ),
  36161,
  IF(
     (
      (TODAY() - $K1041) / 365
     ) &lt; 19,
      TODAY(),
      RANDBETWEEN(36161,TODAY())
  )
)</f>
        <v>36161</v>
      </c>
      <c r="R1041" s="6">
        <f ca="1">RANDBETWEEN(2,COUNTA('Recruitment source'!$A:$A))</f>
        <v>11</v>
      </c>
      <c r="S1041" s="8" t="e">
        <f t="shared" ca="1" si="167"/>
        <v>#N/A</v>
      </c>
      <c r="T1041" s="6" t="e">
        <f t="shared" ca="1" si="168"/>
        <v>#N/A</v>
      </c>
      <c r="U1041" s="6">
        <f t="shared" ca="1" si="169"/>
        <v>5</v>
      </c>
      <c r="V1041" s="1">
        <f ca="1" xml:space="preserve">
IF($N1041 = 5 + N("Presidente"),
    27000,
    IF($N1041 = 6 + N("Vice-presidente"),
        23000,
        IF(OR($N1041 = 8, $N1041= 13, $N1041 = 12) + N("Secretária bilíngue ou coordenador ou especialista"),
            8000,
            IF($N1041 = 7 + N("Diretor"),
                15000,
                IF($N1041 = 14 + N("Gerente"),
                    12000,
                    IF($N1041 = 9 + N("Estagiário"),
                        705,
                        IF($N1041 = 10 + N("Trainee"),
                            805,
                            IF($N1041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IF($L1041 = 7,
  500,
  IF($L1041 = 8,
    1000,
    IF($L1041 = 9,
      1500,
      IF($L1041 = 10,
        2000,
        0
      )
    )
  )
)
+
N("Adicional no salário por área")
+
IF($M1041 = 14 + N("Tecnologia da Informação"),
  120,
  IF($M1041 = 16 + N("Vendas"),
    110,
    IF($M1041 = 15 + N("Jurídico"),
      100,
      IF(OR($M1041 = 8, $M1041 = 9, $M1041 = 11) + N("Recursos humanos ou comercial ou comunicação e marketing"),
        80,
        0
      )
    )
  )
)
+
N("Adicionando pegadinha")
+
IF(AND($M1041 = 16, $L1041 = 9, $N1041 = 11) + N("Se for de vendas, com mestrado, analista sênior"),
  IF($J1041 = 5,
    100,
    0
  )
  +
  IF($H1041 = "M",
    200,
    0
  ),
  0
)</f>
        <v>8000</v>
      </c>
    </row>
    <row r="1042" spans="1:22" x14ac:dyDescent="0.2">
      <c r="A1042" s="7" cm="1">
        <f t="array" aca="1" ref="A1042" ca="1">INDEX(Companies!$A:$A,RANDBETWEEN(2,COUNTA(Companies!$A:$A)),1)</f>
        <v>2</v>
      </c>
      <c r="B1042" s="5">
        <f t="shared" si="160"/>
        <v>1041</v>
      </c>
      <c r="C1042" s="6">
        <f t="shared" ca="1" si="161"/>
        <v>1</v>
      </c>
      <c r="D1042" s="7">
        <f ca="1">IF($B1042 = 1 + N("Presidente"),
    127,
    IF($B1042 = 2 + N("Vice-Presidente"),
        72,
        IF($B1042 = 3 + N("Secretária bilíngue"),
            13,
            RANDBETWEEN(5,COUNT(Name!$A:$A) + 1)
        )
    )
)</f>
        <v>199</v>
      </c>
      <c r="E1042" s="7" t="str">
        <f ca="1" xml:space="preserve">
VLOOKUP(
  $D1042,
  Name!$A:$B,
  2,
  FALSE
)
&amp; " " &amp;
IF($B1042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Simões Alvaregna</v>
      </c>
      <c r="F1042" s="7">
        <v>2</v>
      </c>
      <c r="G1042" s="7" t="str" cm="1">
        <f t="array" aca="1" ref="G1042" ca="1">VLOOKUP(INDEX(States!$B:$B,RANDBETWEEN(2,COUNTA(States!$A:$A)),1),States!$B:$C,2,FALSE)</f>
        <v>Portalegre</v>
      </c>
      <c r="H1042" s="7" t="str">
        <f ca="1">VLOOKUP($D1042,Name!$A:$C,3,FALSE)</f>
        <v>M</v>
      </c>
      <c r="I1042" s="7" cm="1">
        <f t="array" aca="1" ref="I1042" ca="1">INDEX('Marital status'!$A:$A,RANDBETWEEN(2,COUNTA('Marital status'!$A:$A)),1)</f>
        <v>4</v>
      </c>
      <c r="J1042" s="7">
        <f t="shared" ca="1" si="162"/>
        <v>2</v>
      </c>
      <c r="K1042" s="8">
        <f t="shared" ca="1" si="163"/>
        <v>29682</v>
      </c>
      <c r="L1042" s="6">
        <f t="shared" ca="1" si="164"/>
        <v>4</v>
      </c>
      <c r="M1042" s="7">
        <f ca="1" xml:space="preserve">
  IF(OR($N1042 = 2, $N1042 = 3, $N1042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042" s="6">
        <f t="shared" ca="1" si="165"/>
        <v>7</v>
      </c>
      <c r="O1042" s="7" t="str">
        <f ca="1">VLOOKUP($N1042,Roles!$A:$B,2,FALSE)</f>
        <v>Trainee</v>
      </c>
      <c r="P1042" s="6" t="e">
        <f t="shared" ca="1" si="166"/>
        <v>#N/A</v>
      </c>
      <c r="Q1042" s="8">
        <f ca="1" xml:space="preserve">
IF(
  OR(
    $N1042=5,$N1042=6,$N1042=7,$N1042=8,$N1042=14
  ),
  36161,
  IF(
     (
      (TODAY() - $K1042) / 365
     ) &lt; 19,
      TODAY(),
      RANDBETWEEN(36161,TODAY())
  )
)</f>
        <v>36161</v>
      </c>
      <c r="R1042" s="6">
        <f ca="1">RANDBETWEEN(2,COUNTA('Recruitment source'!$A:$A))</f>
        <v>7</v>
      </c>
      <c r="S1042" s="8" t="e">
        <f t="shared" ca="1" si="167"/>
        <v>#N/A</v>
      </c>
      <c r="T1042" s="6" t="e">
        <f t="shared" ca="1" si="168"/>
        <v>#N/A</v>
      </c>
      <c r="U1042" s="6">
        <f t="shared" ca="1" si="169"/>
        <v>3</v>
      </c>
      <c r="V1042" s="1">
        <f ca="1" xml:space="preserve">
IF($N1042 = 5 + N("Presidente"),
    27000,
    IF($N1042 = 6 + N("Vice-presidente"),
        23000,
        IF(OR($N1042 = 8, $N1042= 13, $N1042 = 12) + N("Secretária bilíngue ou coordenador ou especialista"),
            8000,
            IF($N1042 = 7 + N("Diretor"),
                15000,
                IF($N1042 = 14 + N("Gerente"),
                    12000,
                    IF($N1042 = 9 + N("Estagiário"),
                        705,
                        IF($N1042 = 10 + N("Trainee"),
                            805,
                            IF($N1042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IF($L1042 = 7,
  500,
  IF($L1042 = 8,
    1000,
    IF($L1042 = 9,
      1500,
      IF($L1042 = 10,
        2000,
        0
      )
    )
  )
)
+
N("Adicional no salário por área")
+
IF($M1042 = 14 + N("Tecnologia da Informação"),
  120,
  IF($M1042 = 16 + N("Vendas"),
    110,
    IF($M1042 = 15 + N("Jurídico"),
      100,
      IF(OR($M1042 = 8, $M1042 = 9, $M1042 = 11) + N("Recursos humanos ou comercial ou comunicação e marketing"),
        80,
        0
      )
    )
  )
)
+
N("Adicionando pegadinha")
+
IF(AND($M1042 = 16, $L1042 = 9, $N1042 = 11) + N("Se for de vendas, com mestrado, analista sênior"),
  IF($J1042 = 5,
    100,
    0
  )
  +
  IF($H1042 = "M",
    200,
    0
  ),
  0
)</f>
        <v>15000</v>
      </c>
    </row>
    <row r="1043" spans="1:22" x14ac:dyDescent="0.2">
      <c r="A1043" s="7" cm="1">
        <f t="array" aca="1" ref="A1043" ca="1">INDEX(Companies!$A:$A,RANDBETWEEN(2,COUNTA(Companies!$A:$A)),1)</f>
        <v>2</v>
      </c>
      <c r="B1043" s="5">
        <f t="shared" si="160"/>
        <v>1042</v>
      </c>
      <c r="C1043" s="6">
        <f t="shared" ca="1" si="161"/>
        <v>1</v>
      </c>
      <c r="D1043" s="7">
        <f ca="1">IF($B1043 = 1 + N("Presidente"),
    127,
    IF($B1043 = 2 + N("Vice-Presidente"),
        72,
        IF($B1043 = 3 + N("Secretária bilíngue"),
            13,
            RANDBETWEEN(5,COUNT(Name!$A:$A) + 1)
        )
    )
)</f>
        <v>74</v>
      </c>
      <c r="E1043" s="7" t="str">
        <f ca="1" xml:space="preserve">
VLOOKUP(
  $D1043,
  Name!$A:$B,
  2,
  FALSE
)
&amp; " " &amp;
IF($B1043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Pereira Botelho</v>
      </c>
      <c r="F1043" s="7">
        <v>2</v>
      </c>
      <c r="G1043" s="7" t="str" cm="1">
        <f t="array" aca="1" ref="G1043" ca="1">VLOOKUP(INDEX(States!$B:$B,RANDBETWEEN(2,COUNTA(States!$A:$A)),1),States!$B:$C,2,FALSE)</f>
        <v>AveirO</v>
      </c>
      <c r="H1043" s="7" t="str">
        <f ca="1">VLOOKUP($D1043,Name!$A:$C,3,FALSE)</f>
        <v>F</v>
      </c>
      <c r="I1043" s="7" cm="1">
        <f t="array" aca="1" ref="I1043" ca="1">INDEX('Marital status'!$A:$A,RANDBETWEEN(2,COUNTA('Marital status'!$A:$A)),1)</f>
        <v>6</v>
      </c>
      <c r="J1043" s="7">
        <f t="shared" ca="1" si="162"/>
        <v>3</v>
      </c>
      <c r="K1043" s="8">
        <f t="shared" ca="1" si="163"/>
        <v>35843</v>
      </c>
      <c r="L1043" s="6">
        <f t="shared" ca="1" si="164"/>
        <v>4</v>
      </c>
      <c r="M1043" s="7">
        <f ca="1" xml:space="preserve">
  IF(OR($N1043 = 2, $N1043 = 3, $N1043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43" s="6">
        <f t="shared" ca="1" si="165"/>
        <v>8</v>
      </c>
      <c r="O1043" s="7" t="str">
        <f ca="1">VLOOKUP($N1043,Roles!$A:$B,2,FALSE)</f>
        <v>Analyst</v>
      </c>
      <c r="P1043" s="6">
        <f t="shared" ca="1" si="166"/>
        <v>3</v>
      </c>
      <c r="Q1043" s="8">
        <f ca="1" xml:space="preserve">
IF(
  OR(
    $N1043=5,$N1043=6,$N1043=7,$N1043=8,$N1043=14
  ),
  36161,
  IF(
     (
      (TODAY() - $K1043) / 365
     ) &lt; 19,
      TODAY(),
      RANDBETWEEN(36161,TODAY())
  )
)</f>
        <v>36161</v>
      </c>
      <c r="R1043" s="6">
        <f ca="1">RANDBETWEEN(2,COUNTA('Recruitment source'!$A:$A))</f>
        <v>9</v>
      </c>
      <c r="S1043" s="8" t="e">
        <f t="shared" ca="1" si="167"/>
        <v>#N/A</v>
      </c>
      <c r="T1043" s="6" t="e">
        <f t="shared" ca="1" si="168"/>
        <v>#N/A</v>
      </c>
      <c r="U1043" s="6">
        <f t="shared" ca="1" si="169"/>
        <v>3</v>
      </c>
      <c r="V1043" s="1">
        <f ca="1" xml:space="preserve">
IF($N1043 = 5 + N("Presidente"),
    27000,
    IF($N1043 = 6 + N("Vice-presidente"),
        23000,
        IF(OR($N1043 = 8, $N1043= 13, $N1043 = 12) + N("Secretária bilíngue ou coordenador ou especialista"),
            8000,
            IF($N1043 = 7 + N("Diretor"),
                15000,
                IF($N1043 = 14 + N("Gerente"),
                    12000,
                    IF($N1043 = 9 + N("Estagiário"),
                        705,
                        IF($N1043 = 10 + N("Trainee"),
                            805,
                            IF($N1043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IF($L1043 = 7,
  500,
  IF($L1043 = 8,
    1000,
    IF($L1043 = 9,
      1500,
      IF($L1043 = 10,
        2000,
        0
      )
    )
  )
)
+
N("Adicional no salário por área")
+
IF($M1043 = 14 + N("Tecnologia da Informação"),
  120,
  IF($M1043 = 16 + N("Vendas"),
    110,
    IF($M1043 = 15 + N("Jurídico"),
      100,
      IF(OR($M1043 = 8, $M1043 = 9, $M1043 = 11) + N("Recursos humanos ou comercial ou comunicação e marketing"),
        80,
        0
      )
    )
  )
)
+
N("Adicionando pegadinha")
+
IF(AND($M1043 = 16, $L1043 = 9, $N1043 = 11) + N("Se for de vendas, com mestrado, analista sênior"),
  IF($J1043 = 5,
    100,
    0
  )
  +
  IF($H1043 = "M",
    200,
    0
  ),
  0
)</f>
        <v>8000</v>
      </c>
    </row>
    <row r="1044" spans="1:22" x14ac:dyDescent="0.2">
      <c r="A1044" s="7" cm="1">
        <f t="array" aca="1" ref="A1044" ca="1">INDEX(Companies!$A:$A,RANDBETWEEN(2,COUNTA(Companies!$A:$A)),1)</f>
        <v>2</v>
      </c>
      <c r="B1044" s="5">
        <f t="shared" si="160"/>
        <v>1043</v>
      </c>
      <c r="C1044" s="6">
        <f t="shared" ca="1" si="161"/>
        <v>1</v>
      </c>
      <c r="D1044" s="7">
        <f ca="1">IF($B1044 = 1 + N("Presidente"),
    127,
    IF($B1044 = 2 + N("Vice-Presidente"),
        72,
        IF($B1044 = 3 + N("Secretária bilíngue"),
            13,
            RANDBETWEEN(5,COUNT(Name!$A:$A) + 1)
        )
    )
)</f>
        <v>73</v>
      </c>
      <c r="E1044" s="7" t="str">
        <f ca="1" xml:space="preserve">
VLOOKUP(
  $D1044,
  Name!$A:$B,
  2,
  FALSE
)
&amp; " " &amp;
IF($B1044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Castro Azeredo</v>
      </c>
      <c r="F1044" s="7">
        <v>2</v>
      </c>
      <c r="G1044" s="7" t="str" cm="1">
        <f t="array" aca="1" ref="G1044" ca="1">VLOOKUP(INDEX(States!$B:$B,RANDBETWEEN(2,COUNTA(States!$A:$A)),1),States!$B:$C,2,FALSE)</f>
        <v>Beja</v>
      </c>
      <c r="H1044" s="7" t="str">
        <f ca="1">VLOOKUP($D1044,Name!$A:$C,3,FALSE)</f>
        <v>F</v>
      </c>
      <c r="I1044" s="7" cm="1">
        <f t="array" aca="1" ref="I1044" ca="1">INDEX('Marital status'!$A:$A,RANDBETWEEN(2,COUNTA('Marital status'!$A:$A)),1)</f>
        <v>5</v>
      </c>
      <c r="J1044" s="7">
        <f t="shared" ca="1" si="162"/>
        <v>2</v>
      </c>
      <c r="K1044" s="8">
        <f t="shared" ca="1" si="163"/>
        <v>18516</v>
      </c>
      <c r="L1044" s="6">
        <f t="shared" ca="1" si="164"/>
        <v>4</v>
      </c>
      <c r="M1044" s="7">
        <f ca="1" xml:space="preserve">
  IF(OR($N1044 = 2, $N1044 = 3, $N1044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044" s="6">
        <f t="shared" ca="1" si="165"/>
        <v>6</v>
      </c>
      <c r="O1044" s="7" t="str">
        <f ca="1">VLOOKUP($N1044,Roles!$A:$B,2,FALSE)</f>
        <v>Intern</v>
      </c>
      <c r="P1044" s="6" t="e">
        <f t="shared" ca="1" si="166"/>
        <v>#N/A</v>
      </c>
      <c r="Q1044" s="8">
        <f ca="1" xml:space="preserve">
IF(
  OR(
    $N1044=5,$N1044=6,$N1044=7,$N1044=8,$N1044=14
  ),
  36161,
  IF(
     (
      (TODAY() - $K1044) / 365
     ) &lt; 19,
      TODAY(),
      RANDBETWEEN(36161,TODAY())
  )
)</f>
        <v>36161</v>
      </c>
      <c r="R1044" s="6">
        <f ca="1">RANDBETWEEN(2,COUNTA('Recruitment source'!$A:$A))</f>
        <v>5</v>
      </c>
      <c r="S1044" s="8" t="e">
        <f t="shared" ca="1" si="167"/>
        <v>#N/A</v>
      </c>
      <c r="T1044" s="6" t="e">
        <f t="shared" ca="1" si="168"/>
        <v>#N/A</v>
      </c>
      <c r="U1044" s="6">
        <f t="shared" ca="1" si="169"/>
        <v>3</v>
      </c>
      <c r="V1044" s="1">
        <f ca="1" xml:space="preserve">
IF($N1044 = 5 + N("Presidente"),
    27000,
    IF($N1044 = 6 + N("Vice-presidente"),
        23000,
        IF(OR($N1044 = 8, $N1044= 13, $N1044 = 12) + N("Secretária bilíngue ou coordenador ou especialista"),
            8000,
            IF($N1044 = 7 + N("Diretor"),
                15000,
                IF($N1044 = 14 + N("Gerente"),
                    12000,
                    IF($N1044 = 9 + N("Estagiário"),
                        705,
                        IF($N1044 = 10 + N("Trainee"),
                            805,
                            IF($N1044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IF($L1044 = 7,
  500,
  IF($L1044 = 8,
    1000,
    IF($L1044 = 9,
      1500,
      IF($L1044 = 10,
        2000,
        0
      )
    )
  )
)
+
N("Adicional no salário por área")
+
IF($M1044 = 14 + N("Tecnologia da Informação"),
  120,
  IF($M1044 = 16 + N("Vendas"),
    110,
    IF($M1044 = 15 + N("Jurídico"),
      100,
      IF(OR($M1044 = 8, $M1044 = 9, $M1044 = 11) + N("Recursos humanos ou comercial ou comunicação e marketing"),
        80,
        0
      )
    )
  )
)
+
N("Adicionando pegadinha")
+
IF(AND($M1044 = 16, $L1044 = 9, $N1044 = 11) + N("Se for de vendas, com mestrado, analista sênior"),
  IF($J1044 = 5,
    100,
    0
  )
  +
  IF($H1044 = "M",
    200,
    0
  ),
  0
)</f>
        <v>23080</v>
      </c>
    </row>
    <row r="1045" spans="1:22" x14ac:dyDescent="0.2">
      <c r="A1045" s="7" cm="1">
        <f t="array" aca="1" ref="A1045" ca="1">INDEX(Companies!$A:$A,RANDBETWEEN(2,COUNTA(Companies!$A:$A)),1)</f>
        <v>2</v>
      </c>
      <c r="B1045" s="5">
        <f t="shared" si="160"/>
        <v>1044</v>
      </c>
      <c r="C1045" s="6">
        <f t="shared" ca="1" si="161"/>
        <v>1</v>
      </c>
      <c r="D1045" s="7">
        <f ca="1">IF($B1045 = 1 + N("Presidente"),
    127,
    IF($B1045 = 2 + N("Vice-Presidente"),
        72,
        IF($B1045 = 3 + N("Secretária bilíngue"),
            13,
            RANDBETWEEN(5,COUNT(Name!$A:$A) + 1)
        )
    )
)</f>
        <v>286</v>
      </c>
      <c r="E1045" s="7" t="str">
        <f ca="1" xml:space="preserve">
VLOOKUP(
  $D1045,
  Name!$A:$B,
  2,
  FALSE
)
&amp; " " &amp;
IF($B1045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Morais Pedroso</v>
      </c>
      <c r="F1045" s="7">
        <v>2</v>
      </c>
      <c r="G1045" s="7" t="str" cm="1">
        <f t="array" aca="1" ref="G1045" ca="1">VLOOKUP(INDEX(States!$B:$B,RANDBETWEEN(2,COUNTA(States!$A:$A)),1),States!$B:$C,2,FALSE)</f>
        <v>Vila Real</v>
      </c>
      <c r="H1045" s="7" t="str">
        <f ca="1">VLOOKUP($D1045,Name!$A:$C,3,FALSE)</f>
        <v>M</v>
      </c>
      <c r="I1045" s="7" cm="1">
        <f t="array" aca="1" ref="I1045" ca="1">INDEX('Marital status'!$A:$A,RANDBETWEEN(2,COUNTA('Marital status'!$A:$A)),1)</f>
        <v>4</v>
      </c>
      <c r="J1045" s="7">
        <f t="shared" ca="1" si="162"/>
        <v>5</v>
      </c>
      <c r="K1045" s="8">
        <f t="shared" ca="1" si="163"/>
        <v>37723</v>
      </c>
      <c r="L1045" s="6">
        <f t="shared" ca="1" si="164"/>
        <v>5</v>
      </c>
      <c r="M1045" s="7">
        <f ca="1" xml:space="preserve">
  IF(OR($N1045 = 2, $N1045 = 3, $N1045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45" s="6">
        <f t="shared" ca="1" si="165"/>
        <v>8</v>
      </c>
      <c r="O1045" s="7" t="str">
        <f ca="1">VLOOKUP($N1045,Roles!$A:$B,2,FALSE)</f>
        <v>Analyst</v>
      </c>
      <c r="P1045" s="6">
        <f t="shared" ca="1" si="166"/>
        <v>3</v>
      </c>
      <c r="Q1045" s="8">
        <f ca="1" xml:space="preserve">
IF(
  OR(
    $N1045=5,$N1045=6,$N1045=7,$N1045=8,$N1045=14
  ),
  36161,
  IF(
     (
      (TODAY() - $K1045) / 365
     ) &lt; 19,
      TODAY(),
      RANDBETWEEN(36161,TODAY())
  )
)</f>
        <v>36161</v>
      </c>
      <c r="R1045" s="6">
        <f ca="1">RANDBETWEEN(2,COUNTA('Recruitment source'!$A:$A))</f>
        <v>7</v>
      </c>
      <c r="S1045" s="8" t="e">
        <f t="shared" ca="1" si="167"/>
        <v>#N/A</v>
      </c>
      <c r="T1045" s="6" t="e">
        <f t="shared" ca="1" si="168"/>
        <v>#N/A</v>
      </c>
      <c r="U1045" s="6">
        <f t="shared" ca="1" si="169"/>
        <v>2</v>
      </c>
      <c r="V1045" s="1">
        <f ca="1" xml:space="preserve">
IF($N1045 = 5 + N("Presidente"),
    27000,
    IF($N1045 = 6 + N("Vice-presidente"),
        23000,
        IF(OR($N1045 = 8, $N1045= 13, $N1045 = 12) + N("Secretária bilíngue ou coordenador ou especialista"),
            8000,
            IF($N1045 = 7 + N("Diretor"),
                15000,
                IF($N1045 = 14 + N("Gerente"),
                    12000,
                    IF($N1045 = 9 + N("Estagiário"),
                        705,
                        IF($N1045 = 10 + N("Trainee"),
                            805,
                            IF($N1045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IF($L1045 = 7,
  500,
  IF($L1045 = 8,
    1000,
    IF($L1045 = 9,
      1500,
      IF($L1045 = 10,
        2000,
        0
      )
    )
  )
)
+
N("Adicional no salário por área")
+
IF($M1045 = 14 + N("Tecnologia da Informação"),
  120,
  IF($M1045 = 16 + N("Vendas"),
    110,
    IF($M1045 = 15 + N("Jurídico"),
      100,
      IF(OR($M1045 = 8, $M1045 = 9, $M1045 = 11) + N("Recursos humanos ou comercial ou comunicação e marketing"),
        80,
        0
      )
    )
  )
)
+
N("Adicionando pegadinha")
+
IF(AND($M1045 = 16, $L1045 = 9, $N1045 = 11) + N("Se for de vendas, com mestrado, analista sênior"),
  IF($J1045 = 5,
    100,
    0
  )
  +
  IF($H1045 = "M",
    200,
    0
  ),
  0
)</f>
        <v>8080</v>
      </c>
    </row>
    <row r="1046" spans="1:22" x14ac:dyDescent="0.2">
      <c r="A1046" s="7" cm="1">
        <f t="array" aca="1" ref="A1046" ca="1">INDEX(Companies!$A:$A,RANDBETWEEN(2,COUNTA(Companies!$A:$A)),1)</f>
        <v>2</v>
      </c>
      <c r="B1046" s="5">
        <f t="shared" si="160"/>
        <v>1045</v>
      </c>
      <c r="C1046" s="6">
        <f t="shared" ca="1" si="161"/>
        <v>1</v>
      </c>
      <c r="D1046" s="7">
        <f ca="1">IF($B1046 = 1 + N("Presidente"),
    127,
    IF($B1046 = 2 + N("Vice-Presidente"),
        72,
        IF($B1046 = 3 + N("Secretária bilíngue"),
            13,
            RANDBETWEEN(5,COUNT(Name!$A:$A) + 1)
        )
    )
)</f>
        <v>265</v>
      </c>
      <c r="E1046" s="7" t="str">
        <f ca="1" xml:space="preserve">
VLOOKUP(
  $D1046,
  Name!$A:$B,
  2,
  FALSE
)
&amp; " " &amp;
IF($B1046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Gomes Fontana</v>
      </c>
      <c r="F1046" s="7">
        <v>2</v>
      </c>
      <c r="G1046" s="7" t="str" cm="1">
        <f t="array" aca="1" ref="G1046" ca="1">VLOOKUP(INDEX(States!$B:$B,RANDBETWEEN(2,COUNTA(States!$A:$A)),1),States!$B:$C,2,FALSE)</f>
        <v xml:space="preserve"> Setúbal </v>
      </c>
      <c r="H1046" s="7" t="str">
        <f ca="1">VLOOKUP($D1046,Name!$A:$C,3,FALSE)</f>
        <v>F</v>
      </c>
      <c r="I1046" s="7" cm="1">
        <f t="array" aca="1" ref="I1046" ca="1">INDEX('Marital status'!$A:$A,RANDBETWEEN(2,COUNTA('Marital status'!$A:$A)),1)</f>
        <v>6</v>
      </c>
      <c r="J1046" s="7">
        <f t="shared" ca="1" si="162"/>
        <v>2</v>
      </c>
      <c r="K1046" s="8">
        <f t="shared" ca="1" si="163"/>
        <v>35449</v>
      </c>
      <c r="L1046" s="6">
        <f t="shared" ca="1" si="164"/>
        <v>4</v>
      </c>
      <c r="M1046" s="7">
        <f ca="1" xml:space="preserve">
  IF(OR($N1046 = 2, $N1046 = 3, $N1046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046" s="6">
        <f t="shared" ca="1" si="165"/>
        <v>7</v>
      </c>
      <c r="O1046" s="7" t="str">
        <f ca="1">VLOOKUP($N1046,Roles!$A:$B,2,FALSE)</f>
        <v>Trainee</v>
      </c>
      <c r="P1046" s="6" t="e">
        <f t="shared" ca="1" si="166"/>
        <v>#N/A</v>
      </c>
      <c r="Q1046" s="8">
        <f ca="1" xml:space="preserve">
IF(
  OR(
    $N1046=5,$N1046=6,$N1046=7,$N1046=8,$N1046=14
  ),
  36161,
  IF(
     (
      (TODAY() - $K1046) / 365
     ) &lt; 19,
      TODAY(),
      RANDBETWEEN(36161,TODAY())
  )
)</f>
        <v>36161</v>
      </c>
      <c r="R1046" s="6">
        <f ca="1">RANDBETWEEN(2,COUNTA('Recruitment source'!$A:$A))</f>
        <v>9</v>
      </c>
      <c r="S1046" s="8" t="e">
        <f t="shared" ca="1" si="167"/>
        <v>#N/A</v>
      </c>
      <c r="T1046" s="6" t="e">
        <f t="shared" ca="1" si="168"/>
        <v>#N/A</v>
      </c>
      <c r="U1046" s="6">
        <f t="shared" ca="1" si="169"/>
        <v>3</v>
      </c>
      <c r="V1046" s="1">
        <f ca="1" xml:space="preserve">
IF($N1046 = 5 + N("Presidente"),
    27000,
    IF($N1046 = 6 + N("Vice-presidente"),
        23000,
        IF(OR($N1046 = 8, $N1046= 13, $N1046 = 12) + N("Secretária bilíngue ou coordenador ou especialista"),
            8000,
            IF($N1046 = 7 + N("Diretor"),
                15000,
                IF($N1046 = 14 + N("Gerente"),
                    12000,
                    IF($N1046 = 9 + N("Estagiário"),
                        705,
                        IF($N1046 = 10 + N("Trainee"),
                            805,
                            IF($N1046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IF($L1046 = 7,
  500,
  IF($L1046 = 8,
    1000,
    IF($L1046 = 9,
      1500,
      IF($L1046 = 10,
        2000,
        0
      )
    )
  )
)
+
N("Adicional no salário por área")
+
IF($M1046 = 14 + N("Tecnologia da Informação"),
  120,
  IF($M1046 = 16 + N("Vendas"),
    110,
    IF($M1046 = 15 + N("Jurídico"),
      100,
      IF(OR($M1046 = 8, $M1046 = 9, $M1046 = 11) + N("Recursos humanos ou comercial ou comunicação e marketing"),
        80,
        0
      )
    )
  )
)
+
N("Adicionando pegadinha")
+
IF(AND($M1046 = 16, $L1046 = 9, $N1046 = 11) + N("Se for de vendas, com mestrado, analista sênior"),
  IF($J1046 = 5,
    100,
    0
  )
  +
  IF($H1046 = "M",
    200,
    0
  ),
  0
)</f>
        <v>15080</v>
      </c>
    </row>
    <row r="1047" spans="1:22" x14ac:dyDescent="0.2">
      <c r="A1047" s="7" cm="1">
        <f t="array" aca="1" ref="A1047" ca="1">INDEX(Companies!$A:$A,RANDBETWEEN(2,COUNTA(Companies!$A:$A)),1)</f>
        <v>2</v>
      </c>
      <c r="B1047" s="5">
        <f t="shared" si="160"/>
        <v>1046</v>
      </c>
      <c r="C1047" s="6">
        <f t="shared" ca="1" si="161"/>
        <v>1</v>
      </c>
      <c r="D1047" s="7">
        <f ca="1">IF($B1047 = 1 + N("Presidente"),
    127,
    IF($B1047 = 2 + N("Vice-Presidente"),
        72,
        IF($B1047 = 3 + N("Secretária bilíngue"),
            13,
            RANDBETWEEN(5,COUNT(Name!$A:$A) + 1)
        )
    )
)</f>
        <v>219</v>
      </c>
      <c r="E1047" s="7" t="str">
        <f ca="1" xml:space="preserve">
VLOOKUP(
  $D1047,
  Name!$A:$B,
  2,
  FALSE
)
&amp; " " &amp;
IF($B1047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Ildelfonso Russo</v>
      </c>
      <c r="F1047" s="7">
        <v>2</v>
      </c>
      <c r="G1047" s="7" t="str" cm="1">
        <f t="array" aca="1" ref="G1047" ca="1">VLOOKUP(INDEX(States!$B:$B,RANDBETWEEN(2,COUNTA(States!$A:$A)),1),States!$B:$C,2,FALSE)</f>
        <v>Coimbra</v>
      </c>
      <c r="H1047" s="7" t="str">
        <f ca="1">VLOOKUP($D1047,Name!$A:$C,3,FALSE)</f>
        <v>F</v>
      </c>
      <c r="I1047" s="7" cm="1">
        <f t="array" aca="1" ref="I1047" ca="1">INDEX('Marital status'!$A:$A,RANDBETWEEN(2,COUNTA('Marital status'!$A:$A)),1)</f>
        <v>4</v>
      </c>
      <c r="J1047" s="7">
        <f t="shared" ca="1" si="162"/>
        <v>2</v>
      </c>
      <c r="K1047" s="8">
        <f t="shared" ca="1" si="163"/>
        <v>34188</v>
      </c>
      <c r="L1047" s="6">
        <f t="shared" ca="1" si="164"/>
        <v>5</v>
      </c>
      <c r="M1047" s="7">
        <f ca="1" xml:space="preserve">
  IF(OR($N1047 = 2, $N1047 = 3, $N1047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47" s="6">
        <f t="shared" ca="1" si="165"/>
        <v>8</v>
      </c>
      <c r="O1047" s="7" t="str">
        <f ca="1">VLOOKUP($N1047,Roles!$A:$B,2,FALSE)</f>
        <v>Analyst</v>
      </c>
      <c r="P1047" s="6">
        <f t="shared" ca="1" si="166"/>
        <v>4</v>
      </c>
      <c r="Q1047" s="8">
        <f ca="1" xml:space="preserve">
IF(
  OR(
    $N1047=5,$N1047=6,$N1047=7,$N1047=8,$N1047=14
  ),
  36161,
  IF(
     (
      (TODAY() - $K1047) / 365
     ) &lt; 19,
      TODAY(),
      RANDBETWEEN(36161,TODAY())
  )
)</f>
        <v>36161</v>
      </c>
      <c r="R1047" s="6">
        <f ca="1">RANDBETWEEN(2,COUNTA('Recruitment source'!$A:$A))</f>
        <v>6</v>
      </c>
      <c r="S1047" s="8" t="e">
        <f t="shared" ca="1" si="167"/>
        <v>#N/A</v>
      </c>
      <c r="T1047" s="6" t="e">
        <f t="shared" ca="1" si="168"/>
        <v>#N/A</v>
      </c>
      <c r="U1047" s="6">
        <f t="shared" ca="1" si="169"/>
        <v>4</v>
      </c>
      <c r="V1047" s="1">
        <f ca="1" xml:space="preserve">
IF($N1047 = 5 + N("Presidente"),
    27000,
    IF($N1047 = 6 + N("Vice-presidente"),
        23000,
        IF(OR($N1047 = 8, $N1047= 13, $N1047 = 12) + N("Secretária bilíngue ou coordenador ou especialista"),
            8000,
            IF($N1047 = 7 + N("Diretor"),
                15000,
                IF($N1047 = 14 + N("Gerente"),
                    12000,
                    IF($N1047 = 9 + N("Estagiário"),
                        705,
                        IF($N1047 = 10 + N("Trainee"),
                            805,
                            IF($N1047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IF($L1047 = 7,
  500,
  IF($L1047 = 8,
    1000,
    IF($L1047 = 9,
      1500,
      IF($L1047 = 10,
        2000,
        0
      )
    )
  )
)
+
N("Adicional no salário por área")
+
IF($M1047 = 14 + N("Tecnologia da Informação"),
  120,
  IF($M1047 = 16 + N("Vendas"),
    110,
    IF($M1047 = 15 + N("Jurídico"),
      100,
      IF(OR($M1047 = 8, $M1047 = 9, $M1047 = 11) + N("Recursos humanos ou comercial ou comunicação e marketing"),
        80,
        0
      )
    )
  )
)
+
N("Adicionando pegadinha")
+
IF(AND($M1047 = 16, $L1047 = 9, $N1047 = 11) + N("Se for de vendas, com mestrado, analista sênior"),
  IF($J1047 = 5,
    100,
    0
  )
  +
  IF($H1047 = "M",
    200,
    0
  ),
  0
)</f>
        <v>8000</v>
      </c>
    </row>
    <row r="1048" spans="1:22" x14ac:dyDescent="0.2">
      <c r="A1048" s="7" cm="1">
        <f t="array" aca="1" ref="A1048" ca="1">INDEX(Companies!$A:$A,RANDBETWEEN(2,COUNTA(Companies!$A:$A)),1)</f>
        <v>2</v>
      </c>
      <c r="B1048" s="5">
        <f t="shared" si="160"/>
        <v>1047</v>
      </c>
      <c r="C1048" s="6">
        <f t="shared" ca="1" si="161"/>
        <v>1</v>
      </c>
      <c r="D1048" s="7">
        <f ca="1">IF($B1048 = 1 + N("Presidente"),
    127,
    IF($B1048 = 2 + N("Vice-Presidente"),
        72,
        IF($B1048 = 3 + N("Secretária bilíngue"),
            13,
            RANDBETWEEN(5,COUNT(Name!$A:$A) + 1)
        )
    )
)</f>
        <v>222</v>
      </c>
      <c r="E1048" s="7" t="str">
        <f ca="1" xml:space="preserve">
VLOOKUP(
  $D1048,
  Name!$A:$B,
  2,
  FALSE
)
&amp; " " &amp;
IF($B1048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Romano Tavares</v>
      </c>
      <c r="F1048" s="7">
        <v>2</v>
      </c>
      <c r="G1048" s="7" t="str" cm="1">
        <f t="array" aca="1" ref="G1048" ca="1">VLOOKUP(INDEX(States!$B:$B,RANDBETWEEN(2,COUNTA(States!$A:$A)),1),States!$B:$C,2,FALSE)</f>
        <v>Portalegre</v>
      </c>
      <c r="H1048" s="7" t="str">
        <f ca="1">VLOOKUP($D1048,Name!$A:$C,3,FALSE)</f>
        <v>F</v>
      </c>
      <c r="I1048" s="7" cm="1">
        <f t="array" aca="1" ref="I1048" ca="1">INDEX('Marital status'!$A:$A,RANDBETWEEN(2,COUNTA('Marital status'!$A:$A)),1)</f>
        <v>2</v>
      </c>
      <c r="J1048" s="7">
        <f t="shared" ca="1" si="162"/>
        <v>2</v>
      </c>
      <c r="K1048" s="8">
        <f t="shared" ca="1" si="163"/>
        <v>31462</v>
      </c>
      <c r="L1048" s="6">
        <f t="shared" ca="1" si="164"/>
        <v>4</v>
      </c>
      <c r="M1048" s="7">
        <f ca="1" xml:space="preserve">
  IF(OR($N1048 = 2, $N1048 = 3, $N1048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48" s="6">
        <f t="shared" ca="1" si="165"/>
        <v>7</v>
      </c>
      <c r="O1048" s="7" t="str">
        <f ca="1">VLOOKUP($N1048,Roles!$A:$B,2,FALSE)</f>
        <v>Trainee</v>
      </c>
      <c r="P1048" s="6" t="e">
        <f t="shared" ca="1" si="166"/>
        <v>#N/A</v>
      </c>
      <c r="Q1048" s="8">
        <f ca="1" xml:space="preserve">
IF(
  OR(
    $N1048=5,$N1048=6,$N1048=7,$N1048=8,$N1048=14
  ),
  36161,
  IF(
     (
      (TODAY() - $K1048) / 365
     ) &lt; 19,
      TODAY(),
      RANDBETWEEN(36161,TODAY())
  )
)</f>
        <v>36161</v>
      </c>
      <c r="R1048" s="6">
        <f ca="1">RANDBETWEEN(2,COUNTA('Recruitment source'!$A:$A))</f>
        <v>6</v>
      </c>
      <c r="S1048" s="8" t="e">
        <f t="shared" ca="1" si="167"/>
        <v>#N/A</v>
      </c>
      <c r="T1048" s="6" t="e">
        <f t="shared" ca="1" si="168"/>
        <v>#N/A</v>
      </c>
      <c r="U1048" s="6">
        <f t="shared" ca="1" si="169"/>
        <v>4</v>
      </c>
      <c r="V1048" s="1">
        <f ca="1" xml:space="preserve">
IF($N1048 = 5 + N("Presidente"),
    27000,
    IF($N1048 = 6 + N("Vice-presidente"),
        23000,
        IF(OR($N1048 = 8, $N1048= 13, $N1048 = 12) + N("Secretária bilíngue ou coordenador ou especialista"),
            8000,
            IF($N1048 = 7 + N("Diretor"),
                15000,
                IF($N1048 = 14 + N("Gerente"),
                    12000,
                    IF($N1048 = 9 + N("Estagiário"),
                        705,
                        IF($N1048 = 10 + N("Trainee"),
                            805,
                            IF($N1048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IF($L1048 = 7,
  500,
  IF($L1048 = 8,
    1000,
    IF($L1048 = 9,
      1500,
      IF($L1048 = 10,
        2000,
        0
      )
    )
  )
)
+
N("Adicional no salário por área")
+
IF($M1048 = 14 + N("Tecnologia da Informação"),
  120,
  IF($M1048 = 16 + N("Vendas"),
    110,
    IF($M1048 = 15 + N("Jurídico"),
      100,
      IF(OR($M1048 = 8, $M1048 = 9, $M1048 = 11) + N("Recursos humanos ou comercial ou comunicação e marketing"),
        80,
        0
      )
    )
  )
)
+
N("Adicionando pegadinha")
+
IF(AND($M1048 = 16, $L1048 = 9, $N1048 = 11) + N("Se for de vendas, com mestrado, analista sênior"),
  IF($J1048 = 5,
    100,
    0
  )
  +
  IF($H1048 = "M",
    200,
    0
  ),
  0
)</f>
        <v>15000</v>
      </c>
    </row>
    <row r="1049" spans="1:22" x14ac:dyDescent="0.2">
      <c r="A1049" s="7" cm="1">
        <f t="array" aca="1" ref="A1049" ca="1">INDEX(Companies!$A:$A,RANDBETWEEN(2,COUNTA(Companies!$A:$A)),1)</f>
        <v>2</v>
      </c>
      <c r="B1049" s="5">
        <f t="shared" si="160"/>
        <v>1048</v>
      </c>
      <c r="C1049" s="6">
        <f t="shared" ca="1" si="161"/>
        <v>1</v>
      </c>
      <c r="D1049" s="7">
        <f ca="1">IF($B1049 = 1 + N("Presidente"),
    127,
    IF($B1049 = 2 + N("Vice-Presidente"),
        72,
        IF($B1049 = 3 + N("Secretária bilíngue"),
            13,
            RANDBETWEEN(5,COUNT(Name!$A:$A) + 1)
        )
    )
)</f>
        <v>73</v>
      </c>
      <c r="E1049" s="7" t="str">
        <f ca="1" xml:space="preserve">
VLOOKUP(
  $D1049,
  Name!$A:$B,
  2,
  FALSE
)
&amp; " " &amp;
IF($B1049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Borba Pereira</v>
      </c>
      <c r="F1049" s="7">
        <v>2</v>
      </c>
      <c r="G1049" s="7" t="str" cm="1">
        <f t="array" aca="1" ref="G1049" ca="1">VLOOKUP(INDEX(States!$B:$B,RANDBETWEEN(2,COUNTA(States!$A:$A)),1),States!$B:$C,2,FALSE)</f>
        <v>Madeira</v>
      </c>
      <c r="H1049" s="7" t="str">
        <f ca="1">VLOOKUP($D1049,Name!$A:$C,3,FALSE)</f>
        <v>F</v>
      </c>
      <c r="I1049" s="7" cm="1">
        <f t="array" aca="1" ref="I1049" ca="1">INDEX('Marital status'!$A:$A,RANDBETWEEN(2,COUNTA('Marital status'!$A:$A)),1)</f>
        <v>4</v>
      </c>
      <c r="J1049" s="7">
        <f t="shared" ca="1" si="162"/>
        <v>2</v>
      </c>
      <c r="K1049" s="8">
        <f t="shared" ca="1" si="163"/>
        <v>34395</v>
      </c>
      <c r="L1049" s="6">
        <f t="shared" ca="1" si="164"/>
        <v>4</v>
      </c>
      <c r="M1049" s="7">
        <f ca="1" xml:space="preserve">
  IF(OR($N1049 = 2, $N1049 = 3, $N1049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49" s="6">
        <f t="shared" ca="1" si="165"/>
        <v>8</v>
      </c>
      <c r="O1049" s="7" t="str">
        <f ca="1">VLOOKUP($N1049,Roles!$A:$B,2,FALSE)</f>
        <v>Analyst</v>
      </c>
      <c r="P1049" s="6">
        <f t="shared" ca="1" si="166"/>
        <v>4</v>
      </c>
      <c r="Q1049" s="8">
        <f ca="1" xml:space="preserve">
IF(
  OR(
    $N1049=5,$N1049=6,$N1049=7,$N1049=8,$N1049=14
  ),
  36161,
  IF(
     (
      (TODAY() - $K1049) / 365
     ) &lt; 19,
      TODAY(),
      RANDBETWEEN(36161,TODAY())
  )
)</f>
        <v>36161</v>
      </c>
      <c r="R1049" s="6">
        <f ca="1">RANDBETWEEN(2,COUNTA('Recruitment source'!$A:$A))</f>
        <v>9</v>
      </c>
      <c r="S1049" s="8" t="e">
        <f t="shared" ca="1" si="167"/>
        <v>#N/A</v>
      </c>
      <c r="T1049" s="6" t="e">
        <f t="shared" ca="1" si="168"/>
        <v>#N/A</v>
      </c>
      <c r="U1049" s="6">
        <f t="shared" ca="1" si="169"/>
        <v>3</v>
      </c>
      <c r="V1049" s="1">
        <f ca="1" xml:space="preserve">
IF($N1049 = 5 + N("Presidente"),
    27000,
    IF($N1049 = 6 + N("Vice-presidente"),
        23000,
        IF(OR($N1049 = 8, $N1049= 13, $N1049 = 12) + N("Secretária bilíngue ou coordenador ou especialista"),
            8000,
            IF($N1049 = 7 + N("Diretor"),
                15000,
                IF($N1049 = 14 + N("Gerente"),
                    12000,
                    IF($N1049 = 9 + N("Estagiário"),
                        705,
                        IF($N1049 = 10 + N("Trainee"),
                            805,
                            IF($N1049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IF($L1049 = 7,
  500,
  IF($L1049 = 8,
    1000,
    IF($L1049 = 9,
      1500,
      IF($L1049 = 10,
        2000,
        0
      )
    )
  )
)
+
N("Adicional no salário por área")
+
IF($M1049 = 14 + N("Tecnologia da Informação"),
  120,
  IF($M1049 = 16 + N("Vendas"),
    110,
    IF($M1049 = 15 + N("Jurídico"),
      100,
      IF(OR($M1049 = 8, $M1049 = 9, $M1049 = 11) + N("Recursos humanos ou comercial ou comunicação e marketing"),
        80,
        0
      )
    )
  )
)
+
N("Adicionando pegadinha")
+
IF(AND($M1049 = 16, $L1049 = 9, $N1049 = 11) + N("Se for de vendas, com mestrado, analista sênior"),
  IF($J1049 = 5,
    100,
    0
  )
  +
  IF($H1049 = "M",
    200,
    0
  ),
  0
)</f>
        <v>8080</v>
      </c>
    </row>
    <row r="1050" spans="1:22" x14ac:dyDescent="0.2">
      <c r="A1050" s="7" cm="1">
        <f t="array" aca="1" ref="A1050" ca="1">INDEX(Companies!$A:$A,RANDBETWEEN(2,COUNTA(Companies!$A:$A)),1)</f>
        <v>2</v>
      </c>
      <c r="B1050" s="5">
        <f t="shared" si="160"/>
        <v>1049</v>
      </c>
      <c r="C1050" s="6">
        <f t="shared" ca="1" si="161"/>
        <v>1</v>
      </c>
      <c r="D1050" s="7">
        <f ca="1">IF($B1050 = 1 + N("Presidente"),
    127,
    IF($B1050 = 2 + N("Vice-Presidente"),
        72,
        IF($B1050 = 3 + N("Secretária bilíngue"),
            13,
            RANDBETWEEN(5,COUNT(Name!$A:$A) + 1)
        )
    )
)</f>
        <v>168</v>
      </c>
      <c r="E1050" s="7" t="str">
        <f ca="1" xml:space="preserve">
VLOOKUP(
  $D1050,
  Name!$A:$B,
  2,
  FALSE
)
&amp; " " &amp;
IF($B1050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Ildelfonso Leite</v>
      </c>
      <c r="F1050" s="7">
        <v>2</v>
      </c>
      <c r="G1050" s="7" t="str" cm="1">
        <f t="array" aca="1" ref="G1050" ca="1">VLOOKUP(INDEX(States!$B:$B,RANDBETWEEN(2,COUNTA(States!$A:$A)),1),States!$B:$C,2,FALSE)</f>
        <v>Viana do Castelo</v>
      </c>
      <c r="H1050" s="7" t="str">
        <f ca="1">VLOOKUP($D1050,Name!$A:$C,3,FALSE)</f>
        <v>M</v>
      </c>
      <c r="I1050" s="7" cm="1">
        <f t="array" aca="1" ref="I1050" ca="1">INDEX('Marital status'!$A:$A,RANDBETWEEN(2,COUNTA('Marital status'!$A:$A)),1)</f>
        <v>5</v>
      </c>
      <c r="J1050" s="7">
        <f t="shared" ca="1" si="162"/>
        <v>3</v>
      </c>
      <c r="K1050" s="8">
        <f t="shared" ca="1" si="163"/>
        <v>31529</v>
      </c>
      <c r="L1050" s="6">
        <f t="shared" ca="1" si="164"/>
        <v>4</v>
      </c>
      <c r="M1050" s="7">
        <f ca="1" xml:space="preserve">
  IF(OR($N1050 = 2, $N1050 = 3, $N1050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050" s="6">
        <f t="shared" ca="1" si="165"/>
        <v>6</v>
      </c>
      <c r="O1050" s="7" t="str">
        <f ca="1">VLOOKUP($N1050,Roles!$A:$B,2,FALSE)</f>
        <v>Intern</v>
      </c>
      <c r="P1050" s="6" t="e">
        <f t="shared" ca="1" si="166"/>
        <v>#N/A</v>
      </c>
      <c r="Q1050" s="8">
        <f ca="1" xml:space="preserve">
IF(
  OR(
    $N1050=5,$N1050=6,$N1050=7,$N1050=8,$N1050=14
  ),
  36161,
  IF(
     (
      (TODAY() - $K1050) / 365
     ) &lt; 19,
      TODAY(),
      RANDBETWEEN(36161,TODAY())
  )
)</f>
        <v>36161</v>
      </c>
      <c r="R1050" s="6">
        <f ca="1">RANDBETWEEN(2,COUNTA('Recruitment source'!$A:$A))</f>
        <v>7</v>
      </c>
      <c r="S1050" s="8" t="e">
        <f t="shared" ca="1" si="167"/>
        <v>#N/A</v>
      </c>
      <c r="T1050" s="6" t="e">
        <f t="shared" ca="1" si="168"/>
        <v>#N/A</v>
      </c>
      <c r="U1050" s="6">
        <f t="shared" ca="1" si="169"/>
        <v>3</v>
      </c>
      <c r="V1050" s="1">
        <f ca="1" xml:space="preserve">
IF($N1050 = 5 + N("Presidente"),
    27000,
    IF($N1050 = 6 + N("Vice-presidente"),
        23000,
        IF(OR($N1050 = 8, $N1050= 13, $N1050 = 12) + N("Secretária bilíngue ou coordenador ou especialista"),
            8000,
            IF($N1050 = 7 + N("Diretor"),
                15000,
                IF($N1050 = 14 + N("Gerente"),
                    12000,
                    IF($N1050 = 9 + N("Estagiário"),
                        705,
                        IF($N1050 = 10 + N("Trainee"),
                            805,
                            IF($N1050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IF($L1050 = 7,
  500,
  IF($L1050 = 8,
    1000,
    IF($L1050 = 9,
      1500,
      IF($L1050 = 10,
        2000,
        0
      )
    )
  )
)
+
N("Adicional no salário por área")
+
IF($M1050 = 14 + N("Tecnologia da Informação"),
  120,
  IF($M1050 = 16 + N("Vendas"),
    110,
    IF($M1050 = 15 + N("Jurídico"),
      100,
      IF(OR($M1050 = 8, $M1050 = 9, $M1050 = 11) + N("Recursos humanos ou comercial ou comunicação e marketing"),
        80,
        0
      )
    )
  )
)
+
N("Adicionando pegadinha")
+
IF(AND($M1050 = 16, $L1050 = 9, $N1050 = 11) + N("Se for de vendas, com mestrado, analista sênior"),
  IF($J1050 = 5,
    100,
    0
  )
  +
  IF($H1050 = "M",
    200,
    0
  ),
  0
)</f>
        <v>23000</v>
      </c>
    </row>
    <row r="1051" spans="1:22" x14ac:dyDescent="0.2">
      <c r="A1051" s="7" cm="1">
        <f t="array" aca="1" ref="A1051" ca="1">INDEX(Companies!$A:$A,RANDBETWEEN(2,COUNTA(Companies!$A:$A)),1)</f>
        <v>2</v>
      </c>
      <c r="B1051" s="5">
        <f t="shared" si="160"/>
        <v>1050</v>
      </c>
      <c r="C1051" s="6">
        <f t="shared" ca="1" si="161"/>
        <v>1</v>
      </c>
      <c r="D1051" s="7">
        <f ca="1">IF($B1051 = 1 + N("Presidente"),
    127,
    IF($B1051 = 2 + N("Vice-Presidente"),
        72,
        IF($B1051 = 3 + N("Secretária bilíngue"),
            13,
            RANDBETWEEN(5,COUNT(Name!$A:$A) + 1)
        )
    )
)</f>
        <v>182</v>
      </c>
      <c r="E1051" s="7" t="str">
        <f ca="1" xml:space="preserve">
VLOOKUP(
  $D1051,
  Name!$A:$B,
  2,
  FALSE
)
&amp; " " &amp;
IF($B1051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Rossi Veiga</v>
      </c>
      <c r="F1051" s="7">
        <v>2</v>
      </c>
      <c r="G1051" s="7" t="str" cm="1">
        <f t="array" aca="1" ref="G1051" ca="1">VLOOKUP(INDEX(States!$B:$B,RANDBETWEEN(2,COUNTA(States!$A:$A)),1),States!$B:$C,2,FALSE)</f>
        <v xml:space="preserve"> Setúbal </v>
      </c>
      <c r="H1051" s="7" t="str">
        <f ca="1">VLOOKUP($D1051,Name!$A:$C,3,FALSE)</f>
        <v>F</v>
      </c>
      <c r="I1051" s="7" cm="1">
        <f t="array" aca="1" ref="I1051" ca="1">INDEX('Marital status'!$A:$A,RANDBETWEEN(2,COUNTA('Marital status'!$A:$A)),1)</f>
        <v>5</v>
      </c>
      <c r="J1051" s="7">
        <f t="shared" ca="1" si="162"/>
        <v>2</v>
      </c>
      <c r="K1051" s="8">
        <f t="shared" ca="1" si="163"/>
        <v>36639</v>
      </c>
      <c r="L1051" s="6">
        <f t="shared" ca="1" si="164"/>
        <v>4</v>
      </c>
      <c r="M1051" s="7">
        <f ca="1" xml:space="preserve">
  IF(OR($N1051 = 2, $N1051 = 3, $N1051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51" s="6">
        <f t="shared" ca="1" si="165"/>
        <v>8</v>
      </c>
      <c r="O1051" s="7" t="str">
        <f ca="1">VLOOKUP($N1051,Roles!$A:$B,2,FALSE)</f>
        <v>Analyst</v>
      </c>
      <c r="P1051" s="6">
        <f t="shared" ca="1" si="166"/>
        <v>4</v>
      </c>
      <c r="Q1051" s="8">
        <f ca="1" xml:space="preserve">
IF(
  OR(
    $N1051=5,$N1051=6,$N1051=7,$N1051=8,$N1051=14
  ),
  36161,
  IF(
     (
      (TODAY() - $K1051) / 365
     ) &lt; 19,
      TODAY(),
      RANDBETWEEN(36161,TODAY())
  )
)</f>
        <v>36161</v>
      </c>
      <c r="R1051" s="6">
        <f ca="1">RANDBETWEEN(2,COUNTA('Recruitment source'!$A:$A))</f>
        <v>7</v>
      </c>
      <c r="S1051" s="8" t="e">
        <f t="shared" ca="1" si="167"/>
        <v>#N/A</v>
      </c>
      <c r="T1051" s="6" t="e">
        <f t="shared" ca="1" si="168"/>
        <v>#N/A</v>
      </c>
      <c r="U1051" s="6">
        <f t="shared" ca="1" si="169"/>
        <v>4</v>
      </c>
      <c r="V1051" s="1">
        <f ca="1" xml:space="preserve">
IF($N1051 = 5 + N("Presidente"),
    27000,
    IF($N1051 = 6 + N("Vice-presidente"),
        23000,
        IF(OR($N1051 = 8, $N1051= 13, $N1051 = 12) + N("Secretária bilíngue ou coordenador ou especialista"),
            8000,
            IF($N1051 = 7 + N("Diretor"),
                15000,
                IF($N1051 = 14 + N("Gerente"),
                    12000,
                    IF($N1051 = 9 + N("Estagiário"),
                        705,
                        IF($N1051 = 10 + N("Trainee"),
                            805,
                            IF($N1051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IF($L1051 = 7,
  500,
  IF($L1051 = 8,
    1000,
    IF($L1051 = 9,
      1500,
      IF($L1051 = 10,
        2000,
        0
      )
    )
  )
)
+
N("Adicional no salário por área")
+
IF($M1051 = 14 + N("Tecnologia da Informação"),
  120,
  IF($M1051 = 16 + N("Vendas"),
    110,
    IF($M1051 = 15 + N("Jurídico"),
      100,
      IF(OR($M1051 = 8, $M1051 = 9, $M1051 = 11) + N("Recursos humanos ou comercial ou comunicação e marketing"),
        80,
        0
      )
    )
  )
)
+
N("Adicionando pegadinha")
+
IF(AND($M1051 = 16, $L1051 = 9, $N1051 = 11) + N("Se for de vendas, com mestrado, analista sênior"),
  IF($J1051 = 5,
    100,
    0
  )
  +
  IF($H1051 = "M",
    200,
    0
  ),
  0
)</f>
        <v>8000</v>
      </c>
    </row>
    <row r="1052" spans="1:22" x14ac:dyDescent="0.2">
      <c r="A1052" s="7" cm="1">
        <f t="array" aca="1" ref="A1052" ca="1">INDEX(Companies!$A:$A,RANDBETWEEN(2,COUNTA(Companies!$A:$A)),1)</f>
        <v>2</v>
      </c>
      <c r="B1052" s="5">
        <f t="shared" si="160"/>
        <v>1051</v>
      </c>
      <c r="C1052" s="6">
        <f t="shared" ca="1" si="161"/>
        <v>1</v>
      </c>
      <c r="D1052" s="7">
        <f ca="1">IF($B1052 = 1 + N("Presidente"),
    127,
    IF($B1052 = 2 + N("Vice-Presidente"),
        72,
        IF($B1052 = 3 + N("Secretária bilíngue"),
            13,
            RANDBETWEEN(5,COUNT(Name!$A:$A) + 1)
        )
    )
)</f>
        <v>91</v>
      </c>
      <c r="E1052" s="7" t="str">
        <f ca="1" xml:space="preserve">
VLOOKUP(
  $D1052,
  Name!$A:$B,
  2,
  FALSE
)
&amp; " " &amp;
IF($B1052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Fontana Gonçalves</v>
      </c>
      <c r="F1052" s="7">
        <v>2</v>
      </c>
      <c r="G1052" s="7" t="str" cm="1">
        <f t="array" aca="1" ref="G1052" ca="1">VLOOKUP(INDEX(States!$B:$B,RANDBETWEEN(2,COUNTA(States!$A:$A)),1),States!$B:$C,2,FALSE)</f>
        <v>Guarda</v>
      </c>
      <c r="H1052" s="7" t="str">
        <f ca="1">VLOOKUP($D1052,Name!$A:$C,3,FALSE)</f>
        <v>F</v>
      </c>
      <c r="I1052" s="7" cm="1">
        <f t="array" aca="1" ref="I1052" ca="1">INDEX('Marital status'!$A:$A,RANDBETWEEN(2,COUNTA('Marital status'!$A:$A)),1)</f>
        <v>4</v>
      </c>
      <c r="J1052" s="7">
        <f t="shared" ca="1" si="162"/>
        <v>2</v>
      </c>
      <c r="K1052" s="8">
        <f t="shared" ca="1" si="163"/>
        <v>28808</v>
      </c>
      <c r="L1052" s="6">
        <f t="shared" ca="1" si="164"/>
        <v>4</v>
      </c>
      <c r="M1052" s="7">
        <f ca="1" xml:space="preserve">
  IF(OR($N1052 = 2, $N1052 = 3, $N1052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052" s="6">
        <f t="shared" ca="1" si="165"/>
        <v>7</v>
      </c>
      <c r="O1052" s="7" t="str">
        <f ca="1">VLOOKUP($N1052,Roles!$A:$B,2,FALSE)</f>
        <v>Trainee</v>
      </c>
      <c r="P1052" s="6" t="e">
        <f t="shared" ca="1" si="166"/>
        <v>#N/A</v>
      </c>
      <c r="Q1052" s="8">
        <f ca="1" xml:space="preserve">
IF(
  OR(
    $N1052=5,$N1052=6,$N1052=7,$N1052=8,$N1052=14
  ),
  36161,
  IF(
     (
      (TODAY() - $K1052) / 365
     ) &lt; 19,
      TODAY(),
      RANDBETWEEN(36161,TODAY())
  )
)</f>
        <v>36161</v>
      </c>
      <c r="R1052" s="6">
        <f ca="1">RANDBETWEEN(2,COUNTA('Recruitment source'!$A:$A))</f>
        <v>12</v>
      </c>
      <c r="S1052" s="8" t="e">
        <f t="shared" ca="1" si="167"/>
        <v>#N/A</v>
      </c>
      <c r="T1052" s="6" t="e">
        <f t="shared" ca="1" si="168"/>
        <v>#N/A</v>
      </c>
      <c r="U1052" s="6">
        <f t="shared" ca="1" si="169"/>
        <v>2</v>
      </c>
      <c r="V1052" s="1">
        <f ca="1" xml:space="preserve">
IF($N1052 = 5 + N("Presidente"),
    27000,
    IF($N1052 = 6 + N("Vice-presidente"),
        23000,
        IF(OR($N1052 = 8, $N1052= 13, $N1052 = 12) + N("Secretária bilíngue ou coordenador ou especialista"),
            8000,
            IF($N1052 = 7 + N("Diretor"),
                15000,
                IF($N1052 = 14 + N("Gerente"),
                    12000,
                    IF($N1052 = 9 + N("Estagiário"),
                        705,
                        IF($N1052 = 10 + N("Trainee"),
                            805,
                            IF($N1052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IF($L1052 = 7,
  500,
  IF($L1052 = 8,
    1000,
    IF($L1052 = 9,
      1500,
      IF($L1052 = 10,
        2000,
        0
      )
    )
  )
)
+
N("Adicional no salário por área")
+
IF($M1052 = 14 + N("Tecnologia da Informação"),
  120,
  IF($M1052 = 16 + N("Vendas"),
    110,
    IF($M1052 = 15 + N("Jurídico"),
      100,
      IF(OR($M1052 = 8, $M1052 = 9, $M1052 = 11) + N("Recursos humanos ou comercial ou comunicação e marketing"),
        80,
        0
      )
    )
  )
)
+
N("Adicionando pegadinha")
+
IF(AND($M1052 = 16, $L1052 = 9, $N1052 = 11) + N("Se for de vendas, com mestrado, analista sênior"),
  IF($J1052 = 5,
    100,
    0
  )
  +
  IF($H1052 = "M",
    200,
    0
  ),
  0
)</f>
        <v>15000</v>
      </c>
    </row>
    <row r="1053" spans="1:22" x14ac:dyDescent="0.2">
      <c r="A1053" s="7" cm="1">
        <f t="array" aca="1" ref="A1053" ca="1">INDEX(Companies!$A:$A,RANDBETWEEN(2,COUNTA(Companies!$A:$A)),1)</f>
        <v>2</v>
      </c>
      <c r="B1053" s="5">
        <f t="shared" si="160"/>
        <v>1052</v>
      </c>
      <c r="C1053" s="6">
        <f t="shared" ca="1" si="161"/>
        <v>1</v>
      </c>
      <c r="D1053" s="7">
        <f ca="1">IF($B1053 = 1 + N("Presidente"),
    127,
    IF($B1053 = 2 + N("Vice-Presidente"),
        72,
        IF($B1053 = 3 + N("Secretária bilíngue"),
            13,
            RANDBETWEEN(5,COUNT(Name!$A:$A) + 1)
        )
    )
)</f>
        <v>55</v>
      </c>
      <c r="E1053" s="7" t="str">
        <f ca="1" xml:space="preserve">
VLOOKUP(
  $D1053,
  Name!$A:$B,
  2,
  FALSE
)
&amp; " " &amp;
IF($B1053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Pellegrini Faria</v>
      </c>
      <c r="F1053" s="7">
        <v>2</v>
      </c>
      <c r="G1053" s="7" t="str" cm="1">
        <f t="array" aca="1" ref="G1053" ca="1">VLOOKUP(INDEX(States!$B:$B,RANDBETWEEN(2,COUNTA(States!$A:$A)),1),States!$B:$C,2,FALSE)</f>
        <v>Madeira</v>
      </c>
      <c r="H1053" s="7" t="str">
        <f ca="1">VLOOKUP($D1053,Name!$A:$C,3,FALSE)</f>
        <v>M</v>
      </c>
      <c r="I1053" s="7" cm="1">
        <f t="array" aca="1" ref="I1053" ca="1">INDEX('Marital status'!$A:$A,RANDBETWEEN(2,COUNTA('Marital status'!$A:$A)),1)</f>
        <v>5</v>
      </c>
      <c r="J1053" s="7">
        <f t="shared" ca="1" si="162"/>
        <v>2</v>
      </c>
      <c r="K1053" s="8">
        <f t="shared" ca="1" si="163"/>
        <v>36425</v>
      </c>
      <c r="L1053" s="6">
        <f t="shared" ca="1" si="164"/>
        <v>5</v>
      </c>
      <c r="M1053" s="7">
        <f ca="1" xml:space="preserve">
  IF(OR($N1053 = 2, $N1053 = 3, $N1053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53" s="6">
        <f t="shared" ca="1" si="165"/>
        <v>8</v>
      </c>
      <c r="O1053" s="7" t="str">
        <f ca="1">VLOOKUP($N1053,Roles!$A:$B,2,FALSE)</f>
        <v>Analyst</v>
      </c>
      <c r="P1053" s="6">
        <f t="shared" ca="1" si="166"/>
        <v>4</v>
      </c>
      <c r="Q1053" s="8">
        <f ca="1" xml:space="preserve">
IF(
  OR(
    $N1053=5,$N1053=6,$N1053=7,$N1053=8,$N1053=14
  ),
  36161,
  IF(
     (
      (TODAY() - $K1053) / 365
     ) &lt; 19,
      TODAY(),
      RANDBETWEEN(36161,TODAY())
  )
)</f>
        <v>36161</v>
      </c>
      <c r="R1053" s="6">
        <f ca="1">RANDBETWEEN(2,COUNTA('Recruitment source'!$A:$A))</f>
        <v>8</v>
      </c>
      <c r="S1053" s="8" t="e">
        <f t="shared" ca="1" si="167"/>
        <v>#N/A</v>
      </c>
      <c r="T1053" s="6" t="e">
        <f t="shared" ca="1" si="168"/>
        <v>#N/A</v>
      </c>
      <c r="U1053" s="6">
        <f t="shared" ca="1" si="169"/>
        <v>2</v>
      </c>
      <c r="V1053" s="1">
        <f ca="1" xml:space="preserve">
IF($N1053 = 5 + N("Presidente"),
    27000,
    IF($N1053 = 6 + N("Vice-presidente"),
        23000,
        IF(OR($N1053 = 8, $N1053= 13, $N1053 = 12) + N("Secretária bilíngue ou coordenador ou especialista"),
            8000,
            IF($N1053 = 7 + N("Diretor"),
                15000,
                IF($N1053 = 14 + N("Gerente"),
                    12000,
                    IF($N1053 = 9 + N("Estagiário"),
                        705,
                        IF($N1053 = 10 + N("Trainee"),
                            805,
                            IF($N1053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IF($L1053 = 7,
  500,
  IF($L1053 = 8,
    1000,
    IF($L1053 = 9,
      1500,
      IF($L1053 = 10,
        2000,
        0
      )
    )
  )
)
+
N("Adicional no salário por área")
+
IF($M1053 = 14 + N("Tecnologia da Informação"),
  120,
  IF($M1053 = 16 + N("Vendas"),
    110,
    IF($M1053 = 15 + N("Jurídico"),
      100,
      IF(OR($M1053 = 8, $M1053 = 9, $M1053 = 11) + N("Recursos humanos ou comercial ou comunicação e marketing"),
        80,
        0
      )
    )
  )
)
+
N("Adicionando pegadinha")
+
IF(AND($M1053 = 16, $L1053 = 9, $N1053 = 11) + N("Se for de vendas, com mestrado, analista sênior"),
  IF($J1053 = 5,
    100,
    0
  )
  +
  IF($H1053 = "M",
    200,
    0
  ),
  0
)</f>
        <v>8080</v>
      </c>
    </row>
    <row r="1054" spans="1:22" x14ac:dyDescent="0.2">
      <c r="A1054" s="7" cm="1">
        <f t="array" aca="1" ref="A1054" ca="1">INDEX(Companies!$A:$A,RANDBETWEEN(2,COUNTA(Companies!$A:$A)),1)</f>
        <v>2</v>
      </c>
      <c r="B1054" s="5">
        <f t="shared" si="160"/>
        <v>1053</v>
      </c>
      <c r="C1054" s="6">
        <f t="shared" ca="1" si="161"/>
        <v>1</v>
      </c>
      <c r="D1054" s="7">
        <f ca="1">IF($B1054 = 1 + N("Presidente"),
    127,
    IF($B1054 = 2 + N("Vice-Presidente"),
        72,
        IF($B1054 = 3 + N("Secretária bilíngue"),
            13,
            RANDBETWEEN(5,COUNT(Name!$A:$A) + 1)
        )
    )
)</f>
        <v>28</v>
      </c>
      <c r="E1054" s="7" t="str">
        <f ca="1" xml:space="preserve">
VLOOKUP(
  $D1054,
  Name!$A:$B,
  2,
  FALSE
)
&amp; " " &amp;
IF($B1054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Mendes Carvalho</v>
      </c>
      <c r="F1054" s="7">
        <v>2</v>
      </c>
      <c r="G1054" s="7" t="str" cm="1">
        <f t="array" aca="1" ref="G1054" ca="1">VLOOKUP(INDEX(States!$B:$B,RANDBETWEEN(2,COUNTA(States!$A:$A)),1),States!$B:$C,2,FALSE)</f>
        <v>AveirO</v>
      </c>
      <c r="H1054" s="7" t="str">
        <f ca="1">VLOOKUP($D1054,Name!$A:$C,3,FALSE)</f>
        <v>F</v>
      </c>
      <c r="I1054" s="7" cm="1">
        <f t="array" aca="1" ref="I1054" ca="1">INDEX('Marital status'!$A:$A,RANDBETWEEN(2,COUNTA('Marital status'!$A:$A)),1)</f>
        <v>2</v>
      </c>
      <c r="J1054" s="7">
        <f t="shared" ca="1" si="162"/>
        <v>2</v>
      </c>
      <c r="K1054" s="8">
        <f t="shared" ca="1" si="163"/>
        <v>25522</v>
      </c>
      <c r="L1054" s="6">
        <f t="shared" ca="1" si="164"/>
        <v>4</v>
      </c>
      <c r="M1054" s="7">
        <f ca="1" xml:space="preserve">
  IF(OR($N1054 = 2, $N1054 = 3, $N1054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54" s="6">
        <f t="shared" ca="1" si="165"/>
        <v>6</v>
      </c>
      <c r="O1054" s="7" t="str">
        <f ca="1">VLOOKUP($N1054,Roles!$A:$B,2,FALSE)</f>
        <v>Intern</v>
      </c>
      <c r="P1054" s="6" t="e">
        <f t="shared" ca="1" si="166"/>
        <v>#N/A</v>
      </c>
      <c r="Q1054" s="8">
        <f ca="1" xml:space="preserve">
IF(
  OR(
    $N1054=5,$N1054=6,$N1054=7,$N1054=8,$N1054=14
  ),
  36161,
  IF(
     (
      (TODAY() - $K1054) / 365
     ) &lt; 19,
      TODAY(),
      RANDBETWEEN(36161,TODAY())
  )
)</f>
        <v>36161</v>
      </c>
      <c r="R1054" s="6">
        <f ca="1">RANDBETWEEN(2,COUNTA('Recruitment source'!$A:$A))</f>
        <v>5</v>
      </c>
      <c r="S1054" s="8" t="e">
        <f t="shared" ca="1" si="167"/>
        <v>#N/A</v>
      </c>
      <c r="T1054" s="6" t="e">
        <f t="shared" ca="1" si="168"/>
        <v>#N/A</v>
      </c>
      <c r="U1054" s="6">
        <f t="shared" ca="1" si="169"/>
        <v>3</v>
      </c>
      <c r="V1054" s="1">
        <f ca="1" xml:space="preserve">
IF($N1054 = 5 + N("Presidente"),
    27000,
    IF($N1054 = 6 + N("Vice-presidente"),
        23000,
        IF(OR($N1054 = 8, $N1054= 13, $N1054 = 12) + N("Secretária bilíngue ou coordenador ou especialista"),
            8000,
            IF($N1054 = 7 + N("Diretor"),
                15000,
                IF($N1054 = 14 + N("Gerente"),
                    12000,
                    IF($N1054 = 9 + N("Estagiário"),
                        705,
                        IF($N1054 = 10 + N("Trainee"),
                            805,
                            IF($N1054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IF($L1054 = 7,
  500,
  IF($L1054 = 8,
    1000,
    IF($L1054 = 9,
      1500,
      IF($L1054 = 10,
        2000,
        0
      )
    )
  )
)
+
N("Adicional no salário por área")
+
IF($M1054 = 14 + N("Tecnologia da Informação"),
  120,
  IF($M1054 = 16 + N("Vendas"),
    110,
    IF($M1054 = 15 + N("Jurídico"),
      100,
      IF(OR($M1054 = 8, $M1054 = 9, $M1054 = 11) + N("Recursos humanos ou comercial ou comunicação e marketing"),
        80,
        0
      )
    )
  )
)
+
N("Adicionando pegadinha")
+
IF(AND($M1054 = 16, $L1054 = 9, $N1054 = 11) + N("Se for de vendas, com mestrado, analista sênior"),
  IF($J1054 = 5,
    100,
    0
  )
  +
  IF($H1054 = "M",
    200,
    0
  ),
  0
)</f>
        <v>23000</v>
      </c>
    </row>
    <row r="1055" spans="1:22" x14ac:dyDescent="0.2">
      <c r="A1055" s="7" cm="1">
        <f t="array" aca="1" ref="A1055" ca="1">INDEX(Companies!$A:$A,RANDBETWEEN(2,COUNTA(Companies!$A:$A)),1)</f>
        <v>2</v>
      </c>
      <c r="B1055" s="5">
        <f t="shared" si="160"/>
        <v>1054</v>
      </c>
      <c r="C1055" s="6">
        <f t="shared" ca="1" si="161"/>
        <v>1</v>
      </c>
      <c r="D1055" s="7">
        <f ca="1">IF($B1055 = 1 + N("Presidente"),
    127,
    IF($B1055 = 2 + N("Vice-Presidente"),
        72,
        IF($B1055 = 3 + N("Secretária bilíngue"),
            13,
            RANDBETWEEN(5,COUNT(Name!$A:$A) + 1)
        )
    )
)</f>
        <v>317</v>
      </c>
      <c r="E1055" s="7" t="str">
        <f ca="1" xml:space="preserve">
VLOOKUP(
  $D1055,
  Name!$A:$B,
  2,
  FALSE
)
&amp; " " &amp;
IF($B1055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Borges Poeta</v>
      </c>
      <c r="F1055" s="7">
        <v>2</v>
      </c>
      <c r="G1055" s="7" t="str" cm="1">
        <f t="array" aca="1" ref="G1055" ca="1">VLOOKUP(INDEX(States!$B:$B,RANDBETWEEN(2,COUNTA(States!$A:$A)),1),States!$B:$C,2,FALSE)</f>
        <v>PORTO</v>
      </c>
      <c r="H1055" s="7" t="str">
        <f ca="1">VLOOKUP($D1055,Name!$A:$C,3,FALSE)</f>
        <v>M</v>
      </c>
      <c r="I1055" s="7" cm="1">
        <f t="array" aca="1" ref="I1055" ca="1">INDEX('Marital status'!$A:$A,RANDBETWEEN(2,COUNTA('Marital status'!$A:$A)),1)</f>
        <v>2</v>
      </c>
      <c r="J1055" s="7">
        <f t="shared" ca="1" si="162"/>
        <v>2</v>
      </c>
      <c r="K1055" s="8">
        <f t="shared" ca="1" si="163"/>
        <v>34407</v>
      </c>
      <c r="L1055" s="6">
        <f t="shared" ca="1" si="164"/>
        <v>5</v>
      </c>
      <c r="M1055" s="7">
        <f ca="1" xml:space="preserve">
  IF(OR($N1055 = 2, $N1055 = 3, $N1055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55" s="6">
        <f t="shared" ca="1" si="165"/>
        <v>8</v>
      </c>
      <c r="O1055" s="7" t="str">
        <f ca="1">VLOOKUP($N1055,Roles!$A:$B,2,FALSE)</f>
        <v>Analyst</v>
      </c>
      <c r="P1055" s="6">
        <f t="shared" ca="1" si="166"/>
        <v>4</v>
      </c>
      <c r="Q1055" s="8">
        <f ca="1" xml:space="preserve">
IF(
  OR(
    $N1055=5,$N1055=6,$N1055=7,$N1055=8,$N1055=14
  ),
  36161,
  IF(
     (
      (TODAY() - $K1055) / 365
     ) &lt; 19,
      TODAY(),
      RANDBETWEEN(36161,TODAY())
  )
)</f>
        <v>36161</v>
      </c>
      <c r="R1055" s="6">
        <f ca="1">RANDBETWEEN(2,COUNTA('Recruitment source'!$A:$A))</f>
        <v>11</v>
      </c>
      <c r="S1055" s="8" t="e">
        <f t="shared" ca="1" si="167"/>
        <v>#N/A</v>
      </c>
      <c r="T1055" s="6" t="e">
        <f t="shared" ca="1" si="168"/>
        <v>#N/A</v>
      </c>
      <c r="U1055" s="6">
        <f t="shared" ca="1" si="169"/>
        <v>4</v>
      </c>
      <c r="V1055" s="1">
        <f ca="1" xml:space="preserve">
IF($N1055 = 5 + N("Presidente"),
    27000,
    IF($N1055 = 6 + N("Vice-presidente"),
        23000,
        IF(OR($N1055 = 8, $N1055= 13, $N1055 = 12) + N("Secretária bilíngue ou coordenador ou especialista"),
            8000,
            IF($N1055 = 7 + N("Diretor"),
                15000,
                IF($N1055 = 14 + N("Gerente"),
                    12000,
                    IF($N1055 = 9 + N("Estagiário"),
                        705,
                        IF($N1055 = 10 + N("Trainee"),
                            805,
                            IF($N1055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IF($L1055 = 7,
  500,
  IF($L1055 = 8,
    1000,
    IF($L1055 = 9,
      1500,
      IF($L1055 = 10,
        2000,
        0
      )
    )
  )
)
+
N("Adicional no salário por área")
+
IF($M1055 = 14 + N("Tecnologia da Informação"),
  120,
  IF($M1055 = 16 + N("Vendas"),
    110,
    IF($M1055 = 15 + N("Jurídico"),
      100,
      IF(OR($M1055 = 8, $M1055 = 9, $M1055 = 11) + N("Recursos humanos ou comercial ou comunicação e marketing"),
        80,
        0
      )
    )
  )
)
+
N("Adicionando pegadinha")
+
IF(AND($M1055 = 16, $L1055 = 9, $N1055 = 11) + N("Se for de vendas, com mestrado, analista sênior"),
  IF($J1055 = 5,
    100,
    0
  )
  +
  IF($H1055 = "M",
    200,
    0
  ),
  0
)</f>
        <v>8080</v>
      </c>
    </row>
    <row r="1056" spans="1:22" x14ac:dyDescent="0.2">
      <c r="A1056" s="7" cm="1">
        <f t="array" aca="1" ref="A1056" ca="1">INDEX(Companies!$A:$A,RANDBETWEEN(2,COUNTA(Companies!$A:$A)),1)</f>
        <v>2</v>
      </c>
      <c r="B1056" s="5">
        <f t="shared" si="160"/>
        <v>1055</v>
      </c>
      <c r="C1056" s="6">
        <f t="shared" ca="1" si="161"/>
        <v>1</v>
      </c>
      <c r="D1056" s="7">
        <f ca="1">IF($B1056 = 1 + N("Presidente"),
    127,
    IF($B1056 = 2 + N("Vice-Presidente"),
        72,
        IF($B1056 = 3 + N("Secretária bilíngue"),
            13,
            RANDBETWEEN(5,COUNT(Name!$A:$A) + 1)
        )
    )
)</f>
        <v>210</v>
      </c>
      <c r="E1056" s="7" t="str">
        <f ca="1" xml:space="preserve">
VLOOKUP(
  $D1056,
  Name!$A:$B,
  2,
  FALSE
)
&amp; " " &amp;
IF($B1056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Testa Brito</v>
      </c>
      <c r="F1056" s="7">
        <v>2</v>
      </c>
      <c r="G1056" s="7" t="str" cm="1">
        <f t="array" aca="1" ref="G1056" ca="1">VLOOKUP(INDEX(States!$B:$B,RANDBETWEEN(2,COUNTA(States!$A:$A)),1),States!$B:$C,2,FALSE)</f>
        <v>Leiria</v>
      </c>
      <c r="H1056" s="7" t="str">
        <f ca="1">VLOOKUP($D1056,Name!$A:$C,3,FALSE)</f>
        <v>M</v>
      </c>
      <c r="I1056" s="7" cm="1">
        <f t="array" aca="1" ref="I1056" ca="1">INDEX('Marital status'!$A:$A,RANDBETWEEN(2,COUNTA('Marital status'!$A:$A)),1)</f>
        <v>5</v>
      </c>
      <c r="J1056" s="7">
        <f t="shared" ca="1" si="162"/>
        <v>4</v>
      </c>
      <c r="K1056" s="8">
        <f t="shared" ca="1" si="163"/>
        <v>28861</v>
      </c>
      <c r="L1056" s="6">
        <f t="shared" ca="1" si="164"/>
        <v>4</v>
      </c>
      <c r="M1056" s="7">
        <f ca="1" xml:space="preserve">
  IF(OR($N1056 = 2, $N1056 = 3, $N1056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56" s="6">
        <f t="shared" ca="1" si="165"/>
        <v>7</v>
      </c>
      <c r="O1056" s="7" t="str">
        <f ca="1">VLOOKUP($N1056,Roles!$A:$B,2,FALSE)</f>
        <v>Trainee</v>
      </c>
      <c r="P1056" s="6" t="e">
        <f t="shared" ca="1" si="166"/>
        <v>#N/A</v>
      </c>
      <c r="Q1056" s="8">
        <f ca="1" xml:space="preserve">
IF(
  OR(
    $N1056=5,$N1056=6,$N1056=7,$N1056=8,$N1056=14
  ),
  36161,
  IF(
     (
      (TODAY() - $K1056) / 365
     ) &lt; 19,
      TODAY(),
      RANDBETWEEN(36161,TODAY())
  )
)</f>
        <v>36161</v>
      </c>
      <c r="R1056" s="6">
        <f ca="1">RANDBETWEEN(2,COUNTA('Recruitment source'!$A:$A))</f>
        <v>7</v>
      </c>
      <c r="S1056" s="8" t="e">
        <f t="shared" ca="1" si="167"/>
        <v>#N/A</v>
      </c>
      <c r="T1056" s="6" t="e">
        <f t="shared" ca="1" si="168"/>
        <v>#N/A</v>
      </c>
      <c r="U1056" s="6">
        <f t="shared" ca="1" si="169"/>
        <v>3</v>
      </c>
      <c r="V1056" s="1">
        <f ca="1" xml:space="preserve">
IF($N1056 = 5 + N("Presidente"),
    27000,
    IF($N1056 = 6 + N("Vice-presidente"),
        23000,
        IF(OR($N1056 = 8, $N1056= 13, $N1056 = 12) + N("Secretária bilíngue ou coordenador ou especialista"),
            8000,
            IF($N1056 = 7 + N("Diretor"),
                15000,
                IF($N1056 = 14 + N("Gerente"),
                    12000,
                    IF($N1056 = 9 + N("Estagiário"),
                        705,
                        IF($N1056 = 10 + N("Trainee"),
                            805,
                            IF($N1056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IF($L1056 = 7,
  500,
  IF($L1056 = 8,
    1000,
    IF($L1056 = 9,
      1500,
      IF($L1056 = 10,
        2000,
        0
      )
    )
  )
)
+
N("Adicional no salário por área")
+
IF($M1056 = 14 + N("Tecnologia da Informação"),
  120,
  IF($M1056 = 16 + N("Vendas"),
    110,
    IF($M1056 = 15 + N("Jurídico"),
      100,
      IF(OR($M1056 = 8, $M1056 = 9, $M1056 = 11) + N("Recursos humanos ou comercial ou comunicação e marketing"),
        80,
        0
      )
    )
  )
)
+
N("Adicionando pegadinha")
+
IF(AND($M1056 = 16, $L1056 = 9, $N1056 = 11) + N("Se for de vendas, com mestrado, analista sênior"),
  IF($J1056 = 5,
    100,
    0
  )
  +
  IF($H1056 = "M",
    200,
    0
  ),
  0
)</f>
        <v>15080</v>
      </c>
    </row>
    <row r="1057" spans="1:22" x14ac:dyDescent="0.2">
      <c r="A1057" s="7" cm="1">
        <f t="array" aca="1" ref="A1057" ca="1">INDEX(Companies!$A:$A,RANDBETWEEN(2,COUNTA(Companies!$A:$A)),1)</f>
        <v>2</v>
      </c>
      <c r="B1057" s="5">
        <f t="shared" si="160"/>
        <v>1056</v>
      </c>
      <c r="C1057" s="6">
        <f t="shared" ca="1" si="161"/>
        <v>1</v>
      </c>
      <c r="D1057" s="7">
        <f ca="1">IF($B1057 = 1 + N("Presidente"),
    127,
    IF($B1057 = 2 + N("Vice-Presidente"),
        72,
        IF($B1057 = 3 + N("Secretária bilíngue"),
            13,
            RANDBETWEEN(5,COUNT(Name!$A:$A) + 1)
        )
    )
)</f>
        <v>276</v>
      </c>
      <c r="E1057" s="7" t="str">
        <f ca="1" xml:space="preserve">
VLOOKUP(
  $D1057,
  Name!$A:$B,
  2,
  FALSE
)
&amp; " " &amp;
IF($B1057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Marques Amor</v>
      </c>
      <c r="F1057" s="7">
        <v>2</v>
      </c>
      <c r="G1057" s="7" t="str" cm="1">
        <f t="array" aca="1" ref="G1057" ca="1">VLOOKUP(INDEX(States!$B:$B,RANDBETWEEN(2,COUNTA(States!$A:$A)),1),States!$B:$C,2,FALSE)</f>
        <v xml:space="preserve"> Setúbal </v>
      </c>
      <c r="H1057" s="7" t="str">
        <f ca="1">VLOOKUP($D1057,Name!$A:$C,3,FALSE)</f>
        <v>F</v>
      </c>
      <c r="I1057" s="7" cm="1">
        <f t="array" aca="1" ref="I1057" ca="1">INDEX('Marital status'!$A:$A,RANDBETWEEN(2,COUNTA('Marital status'!$A:$A)),1)</f>
        <v>6</v>
      </c>
      <c r="J1057" s="7">
        <f t="shared" ca="1" si="162"/>
        <v>3</v>
      </c>
      <c r="K1057" s="8">
        <f t="shared" ca="1" si="163"/>
        <v>37385</v>
      </c>
      <c r="L1057" s="6">
        <f t="shared" ca="1" si="164"/>
        <v>5</v>
      </c>
      <c r="M1057" s="7">
        <f ca="1" xml:space="preserve">
  IF(OR($N1057 = 2, $N1057 = 3, $N1057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057" s="6">
        <f t="shared" ca="1" si="165"/>
        <v>8</v>
      </c>
      <c r="O1057" s="7" t="str">
        <f ca="1">VLOOKUP($N1057,Roles!$A:$B,2,FALSE)</f>
        <v>Analyst</v>
      </c>
      <c r="P1057" s="6">
        <f t="shared" ca="1" si="166"/>
        <v>4</v>
      </c>
      <c r="Q1057" s="8">
        <f ca="1" xml:space="preserve">
IF(
  OR(
    $N1057=5,$N1057=6,$N1057=7,$N1057=8,$N1057=14
  ),
  36161,
  IF(
     (
      (TODAY() - $K1057) / 365
     ) &lt; 19,
      TODAY(),
      RANDBETWEEN(36161,TODAY())
  )
)</f>
        <v>36161</v>
      </c>
      <c r="R1057" s="6">
        <f ca="1">RANDBETWEEN(2,COUNTA('Recruitment source'!$A:$A))</f>
        <v>7</v>
      </c>
      <c r="S1057" s="8" t="e">
        <f t="shared" ca="1" si="167"/>
        <v>#N/A</v>
      </c>
      <c r="T1057" s="6" t="e">
        <f t="shared" ca="1" si="168"/>
        <v>#N/A</v>
      </c>
      <c r="U1057" s="6">
        <f t="shared" ca="1" si="169"/>
        <v>4</v>
      </c>
      <c r="V1057" s="1">
        <f ca="1" xml:space="preserve">
IF($N1057 = 5 + N("Presidente"),
    27000,
    IF($N1057 = 6 + N("Vice-presidente"),
        23000,
        IF(OR($N1057 = 8, $N1057= 13, $N1057 = 12) + N("Secretária bilíngue ou coordenador ou especialista"),
            8000,
            IF($N1057 = 7 + N("Diretor"),
                15000,
                IF($N1057 = 14 + N("Gerente"),
                    12000,
                    IF($N1057 = 9 + N("Estagiário"),
                        705,
                        IF($N1057 = 10 + N("Trainee"),
                            805,
                            IF($N1057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IF($L1057 = 7,
  500,
  IF($L1057 = 8,
    1000,
    IF($L1057 = 9,
      1500,
      IF($L1057 = 10,
        2000,
        0
      )
    )
  )
)
+
N("Adicional no salário por área")
+
IF($M1057 = 14 + N("Tecnologia da Informação"),
  120,
  IF($M1057 = 16 + N("Vendas"),
    110,
    IF($M1057 = 15 + N("Jurídico"),
      100,
      IF(OR($M1057 = 8, $M1057 = 9, $M1057 = 11) + N("Recursos humanos ou comercial ou comunicação e marketing"),
        80,
        0
      )
    )
  )
)
+
N("Adicionando pegadinha")
+
IF(AND($M1057 = 16, $L1057 = 9, $N1057 = 11) + N("Se for de vendas, com mestrado, analista sênior"),
  IF($J1057 = 5,
    100,
    0
  )
  +
  IF($H1057 = "M",
    200,
    0
  ),
  0
)</f>
        <v>8080</v>
      </c>
    </row>
    <row r="1058" spans="1:22" x14ac:dyDescent="0.2">
      <c r="A1058" s="7" cm="1">
        <f t="array" aca="1" ref="A1058" ca="1">INDEX(Companies!$A:$A,RANDBETWEEN(2,COUNTA(Companies!$A:$A)),1)</f>
        <v>2</v>
      </c>
      <c r="B1058" s="5">
        <f t="shared" si="160"/>
        <v>1057</v>
      </c>
      <c r="C1058" s="6">
        <f t="shared" ca="1" si="161"/>
        <v>1</v>
      </c>
      <c r="D1058" s="7">
        <f ca="1">IF($B1058 = 1 + N("Presidente"),
    127,
    IF($B1058 = 2 + N("Vice-Presidente"),
        72,
        IF($B1058 = 3 + N("Secretária bilíngue"),
            13,
            RANDBETWEEN(5,COUNT(Name!$A:$A) + 1)
        )
    )
)</f>
        <v>43</v>
      </c>
      <c r="E1058" s="7" t="str">
        <f ca="1" xml:space="preserve">
VLOOKUP(
  $D1058,
  Name!$A:$B,
  2,
  FALSE
)
&amp; " " &amp;
IF($B1058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Abranches Esteves</v>
      </c>
      <c r="F1058" s="7">
        <v>2</v>
      </c>
      <c r="G1058" s="7" t="str" cm="1">
        <f t="array" aca="1" ref="G1058" ca="1">VLOOKUP(INDEX(States!$B:$B,RANDBETWEEN(2,COUNTA(States!$A:$A)),1),States!$B:$C,2,FALSE)</f>
        <v xml:space="preserve"> ÉVORA</v>
      </c>
      <c r="H1058" s="7" t="str">
        <f ca="1">VLOOKUP($D1058,Name!$A:$C,3,FALSE)</f>
        <v>F</v>
      </c>
      <c r="I1058" s="7" cm="1">
        <f t="array" aca="1" ref="I1058" ca="1">INDEX('Marital status'!$A:$A,RANDBETWEEN(2,COUNTA('Marital status'!$A:$A)),1)</f>
        <v>2</v>
      </c>
      <c r="J1058" s="7">
        <f t="shared" ca="1" si="162"/>
        <v>2</v>
      </c>
      <c r="K1058" s="8">
        <f t="shared" ca="1" si="163"/>
        <v>18991</v>
      </c>
      <c r="L1058" s="6">
        <f t="shared" ca="1" si="164"/>
        <v>4</v>
      </c>
      <c r="M1058" s="7">
        <f ca="1" xml:space="preserve">
  IF(OR($N1058 = 2, $N1058 = 3, $N1058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58" s="6">
        <f t="shared" ca="1" si="165"/>
        <v>6</v>
      </c>
      <c r="O1058" s="7" t="str">
        <f ca="1">VLOOKUP($N1058,Roles!$A:$B,2,FALSE)</f>
        <v>Intern</v>
      </c>
      <c r="P1058" s="6" t="e">
        <f t="shared" ca="1" si="166"/>
        <v>#N/A</v>
      </c>
      <c r="Q1058" s="8">
        <f ca="1" xml:space="preserve">
IF(
  OR(
    $N1058=5,$N1058=6,$N1058=7,$N1058=8,$N1058=14
  ),
  36161,
  IF(
     (
      (TODAY() - $K1058) / 365
     ) &lt; 19,
      TODAY(),
      RANDBETWEEN(36161,TODAY())
  )
)</f>
        <v>36161</v>
      </c>
      <c r="R1058" s="6">
        <f ca="1">RANDBETWEEN(2,COUNTA('Recruitment source'!$A:$A))</f>
        <v>3</v>
      </c>
      <c r="S1058" s="8" t="e">
        <f t="shared" ca="1" si="167"/>
        <v>#N/A</v>
      </c>
      <c r="T1058" s="6" t="e">
        <f t="shared" ca="1" si="168"/>
        <v>#N/A</v>
      </c>
      <c r="U1058" s="6">
        <f t="shared" ca="1" si="169"/>
        <v>5</v>
      </c>
      <c r="V1058" s="1">
        <f ca="1" xml:space="preserve">
IF($N1058 = 5 + N("Presidente"),
    27000,
    IF($N1058 = 6 + N("Vice-presidente"),
        23000,
        IF(OR($N1058 = 8, $N1058= 13, $N1058 = 12) + N("Secretária bilíngue ou coordenador ou especialista"),
            8000,
            IF($N1058 = 7 + N("Diretor"),
                15000,
                IF($N1058 = 14 + N("Gerente"),
                    12000,
                    IF($N1058 = 9 + N("Estagiário"),
                        705,
                        IF($N1058 = 10 + N("Trainee"),
                            805,
                            IF($N1058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IF($L1058 = 7,
  500,
  IF($L1058 = 8,
    1000,
    IF($L1058 = 9,
      1500,
      IF($L1058 = 10,
        2000,
        0
      )
    )
  )
)
+
N("Adicional no salário por área")
+
IF($M1058 = 14 + N("Tecnologia da Informação"),
  120,
  IF($M1058 = 16 + N("Vendas"),
    110,
    IF($M1058 = 15 + N("Jurídico"),
      100,
      IF(OR($M1058 = 8, $M1058 = 9, $M1058 = 11) + N("Recursos humanos ou comercial ou comunicação e marketing"),
        80,
        0
      )
    )
  )
)
+
N("Adicionando pegadinha")
+
IF(AND($M1058 = 16, $L1058 = 9, $N1058 = 11) + N("Se for de vendas, com mestrado, analista sênior"),
  IF($J1058 = 5,
    100,
    0
  )
  +
  IF($H1058 = "M",
    200,
    0
  ),
  0
)</f>
        <v>23000</v>
      </c>
    </row>
    <row r="1059" spans="1:22" x14ac:dyDescent="0.2">
      <c r="A1059" s="7" cm="1">
        <f t="array" aca="1" ref="A1059" ca="1">INDEX(Companies!$A:$A,RANDBETWEEN(2,COUNTA(Companies!$A:$A)),1)</f>
        <v>2</v>
      </c>
      <c r="B1059" s="5">
        <f t="shared" si="160"/>
        <v>1058</v>
      </c>
      <c r="C1059" s="6">
        <f t="shared" ca="1" si="161"/>
        <v>1</v>
      </c>
      <c r="D1059" s="7">
        <f ca="1">IF($B1059 = 1 + N("Presidente"),
    127,
    IF($B1059 = 2 + N("Vice-Presidente"),
        72,
        IF($B1059 = 3 + N("Secretária bilíngue"),
            13,
            RANDBETWEEN(5,COUNT(Name!$A:$A) + 1)
        )
    )
)</f>
        <v>181</v>
      </c>
      <c r="E1059" s="7" t="str">
        <f ca="1" xml:space="preserve">
VLOOKUP(
  $D1059,
  Name!$A:$B,
  2,
  FALSE
)
&amp; " " &amp;
IF($B1059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Sacramento Negreiros</v>
      </c>
      <c r="F1059" s="7">
        <v>2</v>
      </c>
      <c r="G1059" s="7" t="str" cm="1">
        <f t="array" aca="1" ref="G1059" ca="1">VLOOKUP(INDEX(States!$B:$B,RANDBETWEEN(2,COUNTA(States!$A:$A)),1),States!$B:$C,2,FALSE)</f>
        <v>PORTO</v>
      </c>
      <c r="H1059" s="7" t="str">
        <f ca="1">VLOOKUP($D1059,Name!$A:$C,3,FALSE)</f>
        <v>F</v>
      </c>
      <c r="I1059" s="7" cm="1">
        <f t="array" aca="1" ref="I1059" ca="1">INDEX('Marital status'!$A:$A,RANDBETWEEN(2,COUNTA('Marital status'!$A:$A)),1)</f>
        <v>4</v>
      </c>
      <c r="J1059" s="7">
        <f t="shared" ca="1" si="162"/>
        <v>2</v>
      </c>
      <c r="K1059" s="8">
        <f t="shared" ca="1" si="163"/>
        <v>32542</v>
      </c>
      <c r="L1059" s="6">
        <f t="shared" ca="1" si="164"/>
        <v>4</v>
      </c>
      <c r="M1059" s="7">
        <f ca="1" xml:space="preserve">
  IF(OR($N1059 = 2, $N1059 = 3, $N1059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59" s="6">
        <f t="shared" ca="1" si="165"/>
        <v>8</v>
      </c>
      <c r="O1059" s="7" t="str">
        <f ca="1">VLOOKUP($N1059,Roles!$A:$B,2,FALSE)</f>
        <v>Analyst</v>
      </c>
      <c r="P1059" s="6">
        <f t="shared" ca="1" si="166"/>
        <v>2</v>
      </c>
      <c r="Q1059" s="8">
        <f ca="1" xml:space="preserve">
IF(
  OR(
    $N1059=5,$N1059=6,$N1059=7,$N1059=8,$N1059=14
  ),
  36161,
  IF(
     (
      (TODAY() - $K1059) / 365
     ) &lt; 19,
      TODAY(),
      RANDBETWEEN(36161,TODAY())
  )
)</f>
        <v>36161</v>
      </c>
      <c r="R1059" s="6">
        <f ca="1">RANDBETWEEN(2,COUNTA('Recruitment source'!$A:$A))</f>
        <v>9</v>
      </c>
      <c r="S1059" s="8" t="e">
        <f t="shared" ca="1" si="167"/>
        <v>#N/A</v>
      </c>
      <c r="T1059" s="6" t="e">
        <f t="shared" ca="1" si="168"/>
        <v>#N/A</v>
      </c>
      <c r="U1059" s="6">
        <f t="shared" ca="1" si="169"/>
        <v>4</v>
      </c>
      <c r="V1059" s="1">
        <f ca="1" xml:space="preserve">
IF($N1059 = 5 + N("Presidente"),
    27000,
    IF($N1059 = 6 + N("Vice-presidente"),
        23000,
        IF(OR($N1059 = 8, $N1059= 13, $N1059 = 12) + N("Secretária bilíngue ou coordenador ou especialista"),
            8000,
            IF($N1059 = 7 + N("Diretor"),
                15000,
                IF($N1059 = 14 + N("Gerente"),
                    12000,
                    IF($N1059 = 9 + N("Estagiário"),
                        705,
                        IF($N1059 = 10 + N("Trainee"),
                            805,
                            IF($N1059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IF($L1059 = 7,
  500,
  IF($L1059 = 8,
    1000,
    IF($L1059 = 9,
      1500,
      IF($L1059 = 10,
        2000,
        0
      )
    )
  )
)
+
N("Adicional no salário por área")
+
IF($M1059 = 14 + N("Tecnologia da Informação"),
  120,
  IF($M1059 = 16 + N("Vendas"),
    110,
    IF($M1059 = 15 + N("Jurídico"),
      100,
      IF(OR($M1059 = 8, $M1059 = 9, $M1059 = 11) + N("Recursos humanos ou comercial ou comunicação e marketing"),
        80,
        0
      )
    )
  )
)
+
N("Adicionando pegadinha")
+
IF(AND($M1059 = 16, $L1059 = 9, $N1059 = 11) + N("Se for de vendas, com mestrado, analista sênior"),
  IF($J1059 = 5,
    100,
    0
  )
  +
  IF($H1059 = "M",
    200,
    0
  ),
  0
)</f>
        <v>8080</v>
      </c>
    </row>
    <row r="1060" spans="1:22" x14ac:dyDescent="0.2">
      <c r="A1060" s="7" cm="1">
        <f t="array" aca="1" ref="A1060" ca="1">INDEX(Companies!$A:$A,RANDBETWEEN(2,COUNTA(Companies!$A:$A)),1)</f>
        <v>2</v>
      </c>
      <c r="B1060" s="5">
        <f t="shared" si="160"/>
        <v>1059</v>
      </c>
      <c r="C1060" s="6">
        <f t="shared" ca="1" si="161"/>
        <v>1</v>
      </c>
      <c r="D1060" s="7">
        <f ca="1">IF($B1060 = 1 + N("Presidente"),
    127,
    IF($B1060 = 2 + N("Vice-Presidente"),
        72,
        IF($B1060 = 3 + N("Secretária bilíngue"),
            13,
            RANDBETWEEN(5,COUNT(Name!$A:$A) + 1)
        )
    )
)</f>
        <v>328</v>
      </c>
      <c r="E1060" s="7" t="str">
        <f ca="1" xml:space="preserve">
VLOOKUP(
  $D1060,
  Name!$A:$B,
  2,
  FALSE
)
&amp; " " &amp;
IF($B1060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Rocha Paulista</v>
      </c>
      <c r="F1060" s="7">
        <v>2</v>
      </c>
      <c r="G1060" s="7" t="str" cm="1">
        <f t="array" aca="1" ref="G1060" ca="1">VLOOKUP(INDEX(States!$B:$B,RANDBETWEEN(2,COUNTA(States!$A:$A)),1),States!$B:$C,2,FALSE)</f>
        <v xml:space="preserve"> Setúbal </v>
      </c>
      <c r="H1060" s="7" t="str">
        <f ca="1">VLOOKUP($D1060,Name!$A:$C,3,FALSE)</f>
        <v>M</v>
      </c>
      <c r="I1060" s="7" cm="1">
        <f t="array" aca="1" ref="I1060" ca="1">INDEX('Marital status'!$A:$A,RANDBETWEEN(2,COUNTA('Marital status'!$A:$A)),1)</f>
        <v>2</v>
      </c>
      <c r="J1060" s="7">
        <f t="shared" ca="1" si="162"/>
        <v>2</v>
      </c>
      <c r="K1060" s="8">
        <f t="shared" ca="1" si="163"/>
        <v>31775</v>
      </c>
      <c r="L1060" s="6">
        <f t="shared" ca="1" si="164"/>
        <v>4</v>
      </c>
      <c r="M1060" s="7">
        <f ca="1" xml:space="preserve">
  IF(OR($N1060 = 2, $N1060 = 3, $N1060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060" s="6">
        <f t="shared" ca="1" si="165"/>
        <v>6</v>
      </c>
      <c r="O1060" s="7" t="str">
        <f ca="1">VLOOKUP($N1060,Roles!$A:$B,2,FALSE)</f>
        <v>Intern</v>
      </c>
      <c r="P1060" s="6" t="e">
        <f t="shared" ca="1" si="166"/>
        <v>#N/A</v>
      </c>
      <c r="Q1060" s="8">
        <f ca="1" xml:space="preserve">
IF(
  OR(
    $N1060=5,$N1060=6,$N1060=7,$N1060=8,$N1060=14
  ),
  36161,
  IF(
     (
      (TODAY() - $K1060) / 365
     ) &lt; 19,
      TODAY(),
      RANDBETWEEN(36161,TODAY())
  )
)</f>
        <v>36161</v>
      </c>
      <c r="R1060" s="6">
        <f ca="1">RANDBETWEEN(2,COUNTA('Recruitment source'!$A:$A))</f>
        <v>5</v>
      </c>
      <c r="S1060" s="8" t="e">
        <f t="shared" ca="1" si="167"/>
        <v>#N/A</v>
      </c>
      <c r="T1060" s="6" t="e">
        <f t="shared" ca="1" si="168"/>
        <v>#N/A</v>
      </c>
      <c r="U1060" s="6">
        <f t="shared" ca="1" si="169"/>
        <v>3</v>
      </c>
      <c r="V1060" s="1">
        <f ca="1" xml:space="preserve">
IF($N1060 = 5 + N("Presidente"),
    27000,
    IF($N1060 = 6 + N("Vice-presidente"),
        23000,
        IF(OR($N1060 = 8, $N1060= 13, $N1060 = 12) + N("Secretária bilíngue ou coordenador ou especialista"),
            8000,
            IF($N1060 = 7 + N("Diretor"),
                15000,
                IF($N1060 = 14 + N("Gerente"),
                    12000,
                    IF($N1060 = 9 + N("Estagiário"),
                        705,
                        IF($N1060 = 10 + N("Trainee"),
                            805,
                            IF($N1060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IF($L1060 = 7,
  500,
  IF($L1060 = 8,
    1000,
    IF($L1060 = 9,
      1500,
      IF($L1060 = 10,
        2000,
        0
      )
    )
  )
)
+
N("Adicional no salário por área")
+
IF($M1060 = 14 + N("Tecnologia da Informação"),
  120,
  IF($M1060 = 16 + N("Vendas"),
    110,
    IF($M1060 = 15 + N("Jurídico"),
      100,
      IF(OR($M1060 = 8, $M1060 = 9, $M1060 = 11) + N("Recursos humanos ou comercial ou comunicação e marketing"),
        80,
        0
      )
    )
  )
)
+
N("Adicionando pegadinha")
+
IF(AND($M1060 = 16, $L1060 = 9, $N1060 = 11) + N("Se for de vendas, com mestrado, analista sênior"),
  IF($J1060 = 5,
    100,
    0
  )
  +
  IF($H1060 = "M",
    200,
    0
  ),
  0
)</f>
        <v>23000</v>
      </c>
    </row>
    <row r="1061" spans="1:22" x14ac:dyDescent="0.2">
      <c r="A1061" s="7" cm="1">
        <f t="array" aca="1" ref="A1061" ca="1">INDEX(Companies!$A:$A,RANDBETWEEN(2,COUNTA(Companies!$A:$A)),1)</f>
        <v>2</v>
      </c>
      <c r="B1061" s="5">
        <f t="shared" si="160"/>
        <v>1060</v>
      </c>
      <c r="C1061" s="6">
        <f t="shared" ca="1" si="161"/>
        <v>1</v>
      </c>
      <c r="D1061" s="7">
        <f ca="1">IF($B1061 = 1 + N("Presidente"),
    127,
    IF($B1061 = 2 + N("Vice-Presidente"),
        72,
        IF($B1061 = 3 + N("Secretária bilíngue"),
            13,
            RANDBETWEEN(5,COUNT(Name!$A:$A) + 1)
        )
    )
)</f>
        <v>276</v>
      </c>
      <c r="E1061" s="7" t="str">
        <f ca="1" xml:space="preserve">
VLOOKUP(
  $D1061,
  Name!$A:$B,
  2,
  FALSE
)
&amp; " " &amp;
IF($B1061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Ferrari Martini</v>
      </c>
      <c r="F1061" s="7">
        <v>2</v>
      </c>
      <c r="G1061" s="7" t="str" cm="1">
        <f t="array" aca="1" ref="G1061" ca="1">VLOOKUP(INDEX(States!$B:$B,RANDBETWEEN(2,COUNTA(States!$A:$A)),1),States!$B:$C,2,FALSE)</f>
        <v>Guarda</v>
      </c>
      <c r="H1061" s="7" t="str">
        <f ca="1">VLOOKUP($D1061,Name!$A:$C,3,FALSE)</f>
        <v>F</v>
      </c>
      <c r="I1061" s="7" cm="1">
        <f t="array" aca="1" ref="I1061" ca="1">INDEX('Marital status'!$A:$A,RANDBETWEEN(2,COUNTA('Marital status'!$A:$A)),1)</f>
        <v>5</v>
      </c>
      <c r="J1061" s="7">
        <f t="shared" ca="1" si="162"/>
        <v>2</v>
      </c>
      <c r="K1061" s="8">
        <f t="shared" ca="1" si="163"/>
        <v>37466</v>
      </c>
      <c r="L1061" s="6">
        <f t="shared" ca="1" si="164"/>
        <v>5</v>
      </c>
      <c r="M1061" s="7">
        <f ca="1" xml:space="preserve">
  IF(OR($N1061 = 2, $N1061 = 3, $N1061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61" s="6">
        <f t="shared" ca="1" si="165"/>
        <v>8</v>
      </c>
      <c r="O1061" s="7" t="str">
        <f ca="1">VLOOKUP($N1061,Roles!$A:$B,2,FALSE)</f>
        <v>Analyst</v>
      </c>
      <c r="P1061" s="6">
        <f t="shared" ca="1" si="166"/>
        <v>3</v>
      </c>
      <c r="Q1061" s="8">
        <f ca="1" xml:space="preserve">
IF(
  OR(
    $N1061=5,$N1061=6,$N1061=7,$N1061=8,$N1061=14
  ),
  36161,
  IF(
     (
      (TODAY() - $K1061) / 365
     ) &lt; 19,
      TODAY(),
      RANDBETWEEN(36161,TODAY())
  )
)</f>
        <v>36161</v>
      </c>
      <c r="R1061" s="6">
        <f ca="1">RANDBETWEEN(2,COUNTA('Recruitment source'!$A:$A))</f>
        <v>6</v>
      </c>
      <c r="S1061" s="8" t="e">
        <f t="shared" ca="1" si="167"/>
        <v>#N/A</v>
      </c>
      <c r="T1061" s="6" t="e">
        <f t="shared" ca="1" si="168"/>
        <v>#N/A</v>
      </c>
      <c r="U1061" s="6">
        <f t="shared" ca="1" si="169"/>
        <v>3</v>
      </c>
      <c r="V1061" s="1">
        <f ca="1" xml:space="preserve">
IF($N1061 = 5 + N("Presidente"),
    27000,
    IF($N1061 = 6 + N("Vice-presidente"),
        23000,
        IF(OR($N1061 = 8, $N1061= 13, $N1061 = 12) + N("Secretária bilíngue ou coordenador ou especialista"),
            8000,
            IF($N1061 = 7 + N("Diretor"),
                15000,
                IF($N1061 = 14 + N("Gerente"),
                    12000,
                    IF($N1061 = 9 + N("Estagiário"),
                        705,
                        IF($N1061 = 10 + N("Trainee"),
                            805,
                            IF($N1061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IF($L1061 = 7,
  500,
  IF($L1061 = 8,
    1000,
    IF($L1061 = 9,
      1500,
      IF($L1061 = 10,
        2000,
        0
      )
    )
  )
)
+
N("Adicional no salário por área")
+
IF($M1061 = 14 + N("Tecnologia da Informação"),
  120,
  IF($M1061 = 16 + N("Vendas"),
    110,
    IF($M1061 = 15 + N("Jurídico"),
      100,
      IF(OR($M1061 = 8, $M1061 = 9, $M1061 = 11) + N("Recursos humanos ou comercial ou comunicação e marketing"),
        80,
        0
      )
    )
  )
)
+
N("Adicionando pegadinha")
+
IF(AND($M1061 = 16, $L1061 = 9, $N1061 = 11) + N("Se for de vendas, com mestrado, analista sênior"),
  IF($J1061 = 5,
    100,
    0
  )
  +
  IF($H1061 = "M",
    200,
    0
  ),
  0
)</f>
        <v>8080</v>
      </c>
    </row>
    <row r="1062" spans="1:22" x14ac:dyDescent="0.2">
      <c r="A1062" s="7" cm="1">
        <f t="array" aca="1" ref="A1062" ca="1">INDEX(Companies!$A:$A,RANDBETWEEN(2,COUNTA(Companies!$A:$A)),1)</f>
        <v>2</v>
      </c>
      <c r="B1062" s="5">
        <f t="shared" si="160"/>
        <v>1061</v>
      </c>
      <c r="C1062" s="6">
        <f t="shared" ca="1" si="161"/>
        <v>1</v>
      </c>
      <c r="D1062" s="7">
        <f ca="1">IF($B1062 = 1 + N("Presidente"),
    127,
    IF($B1062 = 2 + N("Vice-Presidente"),
        72,
        IF($B1062 = 3 + N("Secretária bilíngue"),
            13,
            RANDBETWEEN(5,COUNT(Name!$A:$A) + 1)
        )
    )
)</f>
        <v>19</v>
      </c>
      <c r="E1062" s="7" t="str">
        <f ca="1" xml:space="preserve">
VLOOKUP(
  $D1062,
  Name!$A:$B,
  2,
  FALSE
)
&amp; " " &amp;
IF($B1062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Zil Alencar</v>
      </c>
      <c r="F1062" s="7">
        <v>2</v>
      </c>
      <c r="G1062" s="7" t="str" cm="1">
        <f t="array" aca="1" ref="G1062" ca="1">VLOOKUP(INDEX(States!$B:$B,RANDBETWEEN(2,COUNTA(States!$A:$A)),1),States!$B:$C,2,FALSE)</f>
        <v>Vila Real</v>
      </c>
      <c r="H1062" s="7" t="str">
        <f ca="1">VLOOKUP($D1062,Name!$A:$C,3,FALSE)</f>
        <v>F</v>
      </c>
      <c r="I1062" s="7" cm="1">
        <f t="array" aca="1" ref="I1062" ca="1">INDEX('Marital status'!$A:$A,RANDBETWEEN(2,COUNTA('Marital status'!$A:$A)),1)</f>
        <v>5</v>
      </c>
      <c r="J1062" s="7">
        <f t="shared" ca="1" si="162"/>
        <v>2</v>
      </c>
      <c r="K1062" s="8">
        <f t="shared" ca="1" si="163"/>
        <v>32328</v>
      </c>
      <c r="L1062" s="6">
        <f t="shared" ca="1" si="164"/>
        <v>4</v>
      </c>
      <c r="M1062" s="7">
        <f ca="1" xml:space="preserve">
  IF(OR($N1062 = 2, $N1062 = 3, $N1062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62" s="6">
        <f t="shared" ca="1" si="165"/>
        <v>6</v>
      </c>
      <c r="O1062" s="7" t="str">
        <f ca="1">VLOOKUP($N1062,Roles!$A:$B,2,FALSE)</f>
        <v>Intern</v>
      </c>
      <c r="P1062" s="6" t="e">
        <f t="shared" ca="1" si="166"/>
        <v>#N/A</v>
      </c>
      <c r="Q1062" s="8">
        <f ca="1" xml:space="preserve">
IF(
  OR(
    $N1062=5,$N1062=6,$N1062=7,$N1062=8,$N1062=14
  ),
  36161,
  IF(
     (
      (TODAY() - $K1062) / 365
     ) &lt; 19,
      TODAY(),
      RANDBETWEEN(36161,TODAY())
  )
)</f>
        <v>36161</v>
      </c>
      <c r="R1062" s="6">
        <f ca="1">RANDBETWEEN(2,COUNTA('Recruitment source'!$A:$A))</f>
        <v>4</v>
      </c>
      <c r="S1062" s="8" t="e">
        <f t="shared" ca="1" si="167"/>
        <v>#N/A</v>
      </c>
      <c r="T1062" s="6" t="e">
        <f t="shared" ca="1" si="168"/>
        <v>#N/A</v>
      </c>
      <c r="U1062" s="6">
        <f t="shared" ca="1" si="169"/>
        <v>5</v>
      </c>
      <c r="V1062" s="1">
        <f ca="1" xml:space="preserve">
IF($N1062 = 5 + N("Presidente"),
    27000,
    IF($N1062 = 6 + N("Vice-presidente"),
        23000,
        IF(OR($N1062 = 8, $N1062= 13, $N1062 = 12) + N("Secretária bilíngue ou coordenador ou especialista"),
            8000,
            IF($N1062 = 7 + N("Diretor"),
                15000,
                IF($N1062 = 14 + N("Gerente"),
                    12000,
                    IF($N1062 = 9 + N("Estagiário"),
                        705,
                        IF($N1062 = 10 + N("Trainee"),
                            805,
                            IF($N1062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IF($L1062 = 7,
  500,
  IF($L1062 = 8,
    1000,
    IF($L1062 = 9,
      1500,
      IF($L1062 = 10,
        2000,
        0
      )
    )
  )
)
+
N("Adicional no salário por área")
+
IF($M1062 = 14 + N("Tecnologia da Informação"),
  120,
  IF($M1062 = 16 + N("Vendas"),
    110,
    IF($M1062 = 15 + N("Jurídico"),
      100,
      IF(OR($M1062 = 8, $M1062 = 9, $M1062 = 11) + N("Recursos humanos ou comercial ou comunicação e marketing"),
        80,
        0
      )
    )
  )
)
+
N("Adicionando pegadinha")
+
IF(AND($M1062 = 16, $L1062 = 9, $N1062 = 11) + N("Se for de vendas, com mestrado, analista sênior"),
  IF($J1062 = 5,
    100,
    0
  )
  +
  IF($H1062 = "M",
    200,
    0
  ),
  0
)</f>
        <v>23000</v>
      </c>
    </row>
    <row r="1063" spans="1:22" x14ac:dyDescent="0.2">
      <c r="A1063" s="7" cm="1">
        <f t="array" aca="1" ref="A1063" ca="1">INDEX(Companies!$A:$A,RANDBETWEEN(2,COUNTA(Companies!$A:$A)),1)</f>
        <v>2</v>
      </c>
      <c r="B1063" s="5">
        <f t="shared" si="160"/>
        <v>1062</v>
      </c>
      <c r="C1063" s="6">
        <f t="shared" ca="1" si="161"/>
        <v>1</v>
      </c>
      <c r="D1063" s="7">
        <f ca="1">IF($B1063 = 1 + N("Presidente"),
    127,
    IF($B1063 = 2 + N("Vice-Presidente"),
        72,
        IF($B1063 = 3 + N("Secretária bilíngue"),
            13,
            RANDBETWEEN(5,COUNT(Name!$A:$A) + 1)
        )
    )
)</f>
        <v>349</v>
      </c>
      <c r="E1063" s="7" t="str">
        <f ca="1" xml:space="preserve">
VLOOKUP(
  $D1063,
  Name!$A:$B,
  2,
  FALSE
)
&amp; " " &amp;
IF($B1063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Poeta Borba</v>
      </c>
      <c r="F1063" s="7">
        <v>2</v>
      </c>
      <c r="G1063" s="7" t="str" cm="1">
        <f t="array" aca="1" ref="G1063" ca="1">VLOOKUP(INDEX(States!$B:$B,RANDBETWEEN(2,COUNTA(States!$A:$A)),1),States!$B:$C,2,FALSE)</f>
        <v xml:space="preserve"> ÉVORA</v>
      </c>
      <c r="H1063" s="7" t="str">
        <f ca="1">VLOOKUP($D1063,Name!$A:$C,3,FALSE)</f>
        <v>F</v>
      </c>
      <c r="I1063" s="7" cm="1">
        <f t="array" aca="1" ref="I1063" ca="1">INDEX('Marital status'!$A:$A,RANDBETWEEN(2,COUNTA('Marital status'!$A:$A)),1)</f>
        <v>5</v>
      </c>
      <c r="J1063" s="7">
        <f t="shared" ca="1" si="162"/>
        <v>2</v>
      </c>
      <c r="K1063" s="8">
        <f t="shared" ca="1" si="163"/>
        <v>35386</v>
      </c>
      <c r="L1063" s="6">
        <f t="shared" ca="1" si="164"/>
        <v>4</v>
      </c>
      <c r="M1063" s="7">
        <f ca="1" xml:space="preserve">
  IF(OR($N1063 = 2, $N1063 = 3, $N1063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63" s="6">
        <f t="shared" ca="1" si="165"/>
        <v>8</v>
      </c>
      <c r="O1063" s="7" t="str">
        <f ca="1">VLOOKUP($N1063,Roles!$A:$B,2,FALSE)</f>
        <v>Analyst</v>
      </c>
      <c r="P1063" s="6">
        <f t="shared" ca="1" si="166"/>
        <v>2</v>
      </c>
      <c r="Q1063" s="8">
        <f ca="1" xml:space="preserve">
IF(
  OR(
    $N1063=5,$N1063=6,$N1063=7,$N1063=8,$N1063=14
  ),
  36161,
  IF(
     (
      (TODAY() - $K1063) / 365
     ) &lt; 19,
      TODAY(),
      RANDBETWEEN(36161,TODAY())
  )
)</f>
        <v>36161</v>
      </c>
      <c r="R1063" s="6">
        <f ca="1">RANDBETWEEN(2,COUNTA('Recruitment source'!$A:$A))</f>
        <v>10</v>
      </c>
      <c r="S1063" s="8" t="e">
        <f t="shared" ca="1" si="167"/>
        <v>#N/A</v>
      </c>
      <c r="T1063" s="6" t="e">
        <f t="shared" ca="1" si="168"/>
        <v>#N/A</v>
      </c>
      <c r="U1063" s="6">
        <f t="shared" ca="1" si="169"/>
        <v>2</v>
      </c>
      <c r="V1063" s="1">
        <f ca="1" xml:space="preserve">
IF($N1063 = 5 + N("Presidente"),
    27000,
    IF($N1063 = 6 + N("Vice-presidente"),
        23000,
        IF(OR($N1063 = 8, $N1063= 13, $N1063 = 12) + N("Secretária bilíngue ou coordenador ou especialista"),
            8000,
            IF($N1063 = 7 + N("Diretor"),
                15000,
                IF($N1063 = 14 + N("Gerente"),
                    12000,
                    IF($N1063 = 9 + N("Estagiário"),
                        705,
                        IF($N1063 = 10 + N("Trainee"),
                            805,
                            IF($N1063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IF($L1063 = 7,
  500,
  IF($L1063 = 8,
    1000,
    IF($L1063 = 9,
      1500,
      IF($L1063 = 10,
        2000,
        0
      )
    )
  )
)
+
N("Adicional no salário por área")
+
IF($M1063 = 14 + N("Tecnologia da Informação"),
  120,
  IF($M1063 = 16 + N("Vendas"),
    110,
    IF($M1063 = 15 + N("Jurídico"),
      100,
      IF(OR($M1063 = 8, $M1063 = 9, $M1063 = 11) + N("Recursos humanos ou comercial ou comunicação e marketing"),
        80,
        0
      )
    )
  )
)
+
N("Adicionando pegadinha")
+
IF(AND($M1063 = 16, $L1063 = 9, $N1063 = 11) + N("Se for de vendas, com mestrado, analista sênior"),
  IF($J1063 = 5,
    100,
    0
  )
  +
  IF($H1063 = "M",
    200,
    0
  ),
  0
)</f>
        <v>8000</v>
      </c>
    </row>
    <row r="1064" spans="1:22" x14ac:dyDescent="0.2">
      <c r="A1064" s="7" cm="1">
        <f t="array" aca="1" ref="A1064" ca="1">INDEX(Companies!$A:$A,RANDBETWEEN(2,COUNTA(Companies!$A:$A)),1)</f>
        <v>2</v>
      </c>
      <c r="B1064" s="5">
        <f t="shared" si="160"/>
        <v>1063</v>
      </c>
      <c r="C1064" s="6">
        <f t="shared" ca="1" si="161"/>
        <v>1</v>
      </c>
      <c r="D1064" s="7">
        <f ca="1">IF($B1064 = 1 + N("Presidente"),
    127,
    IF($B1064 = 2 + N("Vice-Presidente"),
        72,
        IF($B1064 = 3 + N("Secretária bilíngue"),
            13,
            RANDBETWEEN(5,COUNT(Name!$A:$A) + 1)
        )
    )
)</f>
        <v>56</v>
      </c>
      <c r="E1064" s="7" t="str">
        <f ca="1" xml:space="preserve">
VLOOKUP(
  $D1064,
  Name!$A:$B,
  2,
  FALSE
)
&amp; " " &amp;
IF($B1064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Borges Seixas</v>
      </c>
      <c r="F1064" s="7">
        <v>2</v>
      </c>
      <c r="G1064" s="7" t="str" cm="1">
        <f t="array" aca="1" ref="G1064" ca="1">VLOOKUP(INDEX(States!$B:$B,RANDBETWEEN(2,COUNTA(States!$A:$A)),1),States!$B:$C,2,FALSE)</f>
        <v>Castelo Branco</v>
      </c>
      <c r="H1064" s="7" t="str">
        <f ca="1">VLOOKUP($D1064,Name!$A:$C,3,FALSE)</f>
        <v>M</v>
      </c>
      <c r="I1064" s="7" cm="1">
        <f t="array" aca="1" ref="I1064" ca="1">INDEX('Marital status'!$A:$A,RANDBETWEEN(2,COUNTA('Marital status'!$A:$A)),1)</f>
        <v>3</v>
      </c>
      <c r="J1064" s="7">
        <f t="shared" ca="1" si="162"/>
        <v>5</v>
      </c>
      <c r="K1064" s="8">
        <f t="shared" ca="1" si="163"/>
        <v>32002</v>
      </c>
      <c r="L1064" s="6">
        <f t="shared" ca="1" si="164"/>
        <v>4</v>
      </c>
      <c r="M1064" s="7">
        <f ca="1" xml:space="preserve">
  IF(OR($N1064 = 2, $N1064 = 3, $N1064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64" s="6">
        <f t="shared" ca="1" si="165"/>
        <v>6</v>
      </c>
      <c r="O1064" s="7" t="str">
        <f ca="1">VLOOKUP($N1064,Roles!$A:$B,2,FALSE)</f>
        <v>Intern</v>
      </c>
      <c r="P1064" s="6" t="e">
        <f t="shared" ca="1" si="166"/>
        <v>#N/A</v>
      </c>
      <c r="Q1064" s="8">
        <f ca="1" xml:space="preserve">
IF(
  OR(
    $N1064=5,$N1064=6,$N1064=7,$N1064=8,$N1064=14
  ),
  36161,
  IF(
     (
      (TODAY() - $K1064) / 365
     ) &lt; 19,
      TODAY(),
      RANDBETWEEN(36161,TODAY())
  )
)</f>
        <v>36161</v>
      </c>
      <c r="R1064" s="6">
        <f ca="1">RANDBETWEEN(2,COUNTA('Recruitment source'!$A:$A))</f>
        <v>2</v>
      </c>
      <c r="S1064" s="8" t="e">
        <f t="shared" ca="1" si="167"/>
        <v>#N/A</v>
      </c>
      <c r="T1064" s="6" t="e">
        <f t="shared" ca="1" si="168"/>
        <v>#N/A</v>
      </c>
      <c r="U1064" s="6">
        <f t="shared" ca="1" si="169"/>
        <v>5</v>
      </c>
      <c r="V1064" s="1">
        <f ca="1" xml:space="preserve">
IF($N1064 = 5 + N("Presidente"),
    27000,
    IF($N1064 = 6 + N("Vice-presidente"),
        23000,
        IF(OR($N1064 = 8, $N1064= 13, $N1064 = 12) + N("Secretária bilíngue ou coordenador ou especialista"),
            8000,
            IF($N1064 = 7 + N("Diretor"),
                15000,
                IF($N1064 = 14 + N("Gerente"),
                    12000,
                    IF($N1064 = 9 + N("Estagiário"),
                        705,
                        IF($N1064 = 10 + N("Trainee"),
                            805,
                            IF($N1064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IF($L1064 = 7,
  500,
  IF($L1064 = 8,
    1000,
    IF($L1064 = 9,
      1500,
      IF($L1064 = 10,
        2000,
        0
      )
    )
  )
)
+
N("Adicional no salário por área")
+
IF($M1064 = 14 + N("Tecnologia da Informação"),
  120,
  IF($M1064 = 16 + N("Vendas"),
    110,
    IF($M1064 = 15 + N("Jurídico"),
      100,
      IF(OR($M1064 = 8, $M1064 = 9, $M1064 = 11) + N("Recursos humanos ou comercial ou comunicação e marketing"),
        80,
        0
      )
    )
  )
)
+
N("Adicionando pegadinha")
+
IF(AND($M1064 = 16, $L1064 = 9, $N1064 = 11) + N("Se for de vendas, com mestrado, analista sênior"),
  IF($J1064 = 5,
    100,
    0
  )
  +
  IF($H1064 = "M",
    200,
    0
  ),
  0
)</f>
        <v>23000</v>
      </c>
    </row>
    <row r="1065" spans="1:22" x14ac:dyDescent="0.2">
      <c r="A1065" s="7" cm="1">
        <f t="array" aca="1" ref="A1065" ca="1">INDEX(Companies!$A:$A,RANDBETWEEN(2,COUNTA(Companies!$A:$A)),1)</f>
        <v>2</v>
      </c>
      <c r="B1065" s="5">
        <f t="shared" si="160"/>
        <v>1064</v>
      </c>
      <c r="C1065" s="6">
        <f t="shared" ca="1" si="161"/>
        <v>1</v>
      </c>
      <c r="D1065" s="7">
        <f ca="1">IF($B1065 = 1 + N("Presidente"),
    127,
    IF($B1065 = 2 + N("Vice-Presidente"),
        72,
        IF($B1065 = 3 + N("Secretária bilíngue"),
            13,
            RANDBETWEEN(5,COUNT(Name!$A:$A) + 1)
        )
    )
)</f>
        <v>342</v>
      </c>
      <c r="E1065" s="7" t="str">
        <f ca="1" xml:space="preserve">
VLOOKUP(
  $D1065,
  Name!$A:$B,
  2,
  FALSE
)
&amp; " " &amp;
IF($B1065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Almeida Teixeira</v>
      </c>
      <c r="F1065" s="7">
        <v>2</v>
      </c>
      <c r="G1065" s="7" t="str" cm="1">
        <f t="array" aca="1" ref="G1065" ca="1">VLOOKUP(INDEX(States!$B:$B,RANDBETWEEN(2,COUNTA(States!$A:$A)),1),States!$B:$C,2,FALSE)</f>
        <v>Viana do Castelo</v>
      </c>
      <c r="H1065" s="7" t="str">
        <f ca="1">VLOOKUP($D1065,Name!$A:$C,3,FALSE)</f>
        <v>M</v>
      </c>
      <c r="I1065" s="7" cm="1">
        <f t="array" aca="1" ref="I1065" ca="1">INDEX('Marital status'!$A:$A,RANDBETWEEN(2,COUNTA('Marital status'!$A:$A)),1)</f>
        <v>4</v>
      </c>
      <c r="J1065" s="7">
        <f t="shared" ca="1" si="162"/>
        <v>2</v>
      </c>
      <c r="K1065" s="8">
        <f t="shared" ca="1" si="163"/>
        <v>34936</v>
      </c>
      <c r="L1065" s="6">
        <f t="shared" ca="1" si="164"/>
        <v>5</v>
      </c>
      <c r="M1065" s="7">
        <f ca="1" xml:space="preserve">
  IF(OR($N1065 = 2, $N1065 = 3, $N1065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65" s="6">
        <f t="shared" ca="1" si="165"/>
        <v>8</v>
      </c>
      <c r="O1065" s="7" t="str">
        <f ca="1">VLOOKUP($N1065,Roles!$A:$B,2,FALSE)</f>
        <v>Analyst</v>
      </c>
      <c r="P1065" s="6">
        <f t="shared" ca="1" si="166"/>
        <v>2</v>
      </c>
      <c r="Q1065" s="8">
        <f ca="1" xml:space="preserve">
IF(
  OR(
    $N1065=5,$N1065=6,$N1065=7,$N1065=8,$N1065=14
  ),
  36161,
  IF(
     (
      (TODAY() - $K1065) / 365
     ) &lt; 19,
      TODAY(),
      RANDBETWEEN(36161,TODAY())
  )
)</f>
        <v>36161</v>
      </c>
      <c r="R1065" s="6">
        <f ca="1">RANDBETWEEN(2,COUNTA('Recruitment source'!$A:$A))</f>
        <v>11</v>
      </c>
      <c r="S1065" s="8" t="e">
        <f t="shared" ca="1" si="167"/>
        <v>#N/A</v>
      </c>
      <c r="T1065" s="6" t="e">
        <f t="shared" ca="1" si="168"/>
        <v>#N/A</v>
      </c>
      <c r="U1065" s="6">
        <f t="shared" ca="1" si="169"/>
        <v>5</v>
      </c>
      <c r="V1065" s="1">
        <f ca="1" xml:space="preserve">
IF($N1065 = 5 + N("Presidente"),
    27000,
    IF($N1065 = 6 + N("Vice-presidente"),
        23000,
        IF(OR($N1065 = 8, $N1065= 13, $N1065 = 12) + N("Secretária bilíngue ou coordenador ou especialista"),
            8000,
            IF($N1065 = 7 + N("Diretor"),
                15000,
                IF($N1065 = 14 + N("Gerente"),
                    12000,
                    IF($N1065 = 9 + N("Estagiário"),
                        705,
                        IF($N1065 = 10 + N("Trainee"),
                            805,
                            IF($N1065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IF($L1065 = 7,
  500,
  IF($L1065 = 8,
    1000,
    IF($L1065 = 9,
      1500,
      IF($L1065 = 10,
        2000,
        0
      )
    )
  )
)
+
N("Adicional no salário por área")
+
IF($M1065 = 14 + N("Tecnologia da Informação"),
  120,
  IF($M1065 = 16 + N("Vendas"),
    110,
    IF($M1065 = 15 + N("Jurídico"),
      100,
      IF(OR($M1065 = 8, $M1065 = 9, $M1065 = 11) + N("Recursos humanos ou comercial ou comunicação e marketing"),
        80,
        0
      )
    )
  )
)
+
N("Adicionando pegadinha")
+
IF(AND($M1065 = 16, $L1065 = 9, $N1065 = 11) + N("Se for de vendas, com mestrado, analista sênior"),
  IF($J1065 = 5,
    100,
    0
  )
  +
  IF($H1065 = "M",
    200,
    0
  ),
  0
)</f>
        <v>8000</v>
      </c>
    </row>
    <row r="1066" spans="1:22" x14ac:dyDescent="0.2">
      <c r="A1066" s="7" cm="1">
        <f t="array" aca="1" ref="A1066" ca="1">INDEX(Companies!$A:$A,RANDBETWEEN(2,COUNTA(Companies!$A:$A)),1)</f>
        <v>2</v>
      </c>
      <c r="B1066" s="5">
        <f t="shared" si="160"/>
        <v>1065</v>
      </c>
      <c r="C1066" s="6">
        <f t="shared" ca="1" si="161"/>
        <v>1</v>
      </c>
      <c r="D1066" s="7">
        <f ca="1">IF($B1066 = 1 + N("Presidente"),
    127,
    IF($B1066 = 2 + N("Vice-Presidente"),
        72,
        IF($B1066 = 3 + N("Secretária bilíngue"),
            13,
            RANDBETWEEN(5,COUNT(Name!$A:$A) + 1)
        )
    )
)</f>
        <v>360</v>
      </c>
      <c r="E1066" s="7" t="str">
        <f ca="1" xml:space="preserve">
VLOOKUP(
  $D1066,
  Name!$A:$B,
  2,
  FALSE
)
&amp; " " &amp;
IF($B1066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Gonçalves Marques</v>
      </c>
      <c r="F1066" s="7">
        <v>2</v>
      </c>
      <c r="G1066" s="7" t="str" cm="1">
        <f t="array" aca="1" ref="G1066" ca="1">VLOOKUP(INDEX(States!$B:$B,RANDBETWEEN(2,COUNTA(States!$A:$A)),1),States!$B:$C,2,FALSE)</f>
        <v>Leiria</v>
      </c>
      <c r="H1066" s="7" t="str">
        <f ca="1">VLOOKUP($D1066,Name!$A:$C,3,FALSE)</f>
        <v>F</v>
      </c>
      <c r="I1066" s="7" cm="1">
        <f t="array" aca="1" ref="I1066" ca="1">INDEX('Marital status'!$A:$A,RANDBETWEEN(2,COUNTA('Marital status'!$A:$A)),1)</f>
        <v>4</v>
      </c>
      <c r="J1066" s="7">
        <f t="shared" ca="1" si="162"/>
        <v>2</v>
      </c>
      <c r="K1066" s="8">
        <f t="shared" ca="1" si="163"/>
        <v>30422</v>
      </c>
      <c r="L1066" s="6">
        <f t="shared" ca="1" si="164"/>
        <v>4</v>
      </c>
      <c r="M1066" s="7">
        <f ca="1" xml:space="preserve">
  IF(OR($N1066 = 2, $N1066 = 3, $N1066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066" s="6">
        <f t="shared" ca="1" si="165"/>
        <v>7</v>
      </c>
      <c r="O1066" s="7" t="str">
        <f ca="1">VLOOKUP($N1066,Roles!$A:$B,2,FALSE)</f>
        <v>Trainee</v>
      </c>
      <c r="P1066" s="6" t="e">
        <f t="shared" ca="1" si="166"/>
        <v>#N/A</v>
      </c>
      <c r="Q1066" s="8">
        <f ca="1" xml:space="preserve">
IF(
  OR(
    $N1066=5,$N1066=6,$N1066=7,$N1066=8,$N1066=14
  ),
  36161,
  IF(
     (
      (TODAY() - $K1066) / 365
     ) &lt; 19,
      TODAY(),
      RANDBETWEEN(36161,TODAY())
  )
)</f>
        <v>36161</v>
      </c>
      <c r="R1066" s="6">
        <f ca="1">RANDBETWEEN(2,COUNTA('Recruitment source'!$A:$A))</f>
        <v>8</v>
      </c>
      <c r="S1066" s="8" t="e">
        <f t="shared" ca="1" si="167"/>
        <v>#N/A</v>
      </c>
      <c r="T1066" s="6" t="e">
        <f t="shared" ca="1" si="168"/>
        <v>#N/A</v>
      </c>
      <c r="U1066" s="6">
        <f t="shared" ca="1" si="169"/>
        <v>4</v>
      </c>
      <c r="V1066" s="1">
        <f ca="1" xml:space="preserve">
IF($N1066 = 5 + N("Presidente"),
    27000,
    IF($N1066 = 6 + N("Vice-presidente"),
        23000,
        IF(OR($N1066 = 8, $N1066= 13, $N1066 = 12) + N("Secretária bilíngue ou coordenador ou especialista"),
            8000,
            IF($N1066 = 7 + N("Diretor"),
                15000,
                IF($N1066 = 14 + N("Gerente"),
                    12000,
                    IF($N1066 = 9 + N("Estagiário"),
                        705,
                        IF($N1066 = 10 + N("Trainee"),
                            805,
                            IF($N1066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IF($L1066 = 7,
  500,
  IF($L1066 = 8,
    1000,
    IF($L1066 = 9,
      1500,
      IF($L1066 = 10,
        2000,
        0
      )
    )
  )
)
+
N("Adicional no salário por área")
+
IF($M1066 = 14 + N("Tecnologia da Informação"),
  120,
  IF($M1066 = 16 + N("Vendas"),
    110,
    IF($M1066 = 15 + N("Jurídico"),
      100,
      IF(OR($M1066 = 8, $M1066 = 9, $M1066 = 11) + N("Recursos humanos ou comercial ou comunicação e marketing"),
        80,
        0
      )
    )
  )
)
+
N("Adicionando pegadinha")
+
IF(AND($M1066 = 16, $L1066 = 9, $N1066 = 11) + N("Se for de vendas, com mestrado, analista sênior"),
  IF($J1066 = 5,
    100,
    0
  )
  +
  IF($H1066 = "M",
    200,
    0
  ),
  0
)</f>
        <v>15000</v>
      </c>
    </row>
    <row r="1067" spans="1:22" x14ac:dyDescent="0.2">
      <c r="A1067" s="7" cm="1">
        <f t="array" aca="1" ref="A1067" ca="1">INDEX(Companies!$A:$A,RANDBETWEEN(2,COUNTA(Companies!$A:$A)),1)</f>
        <v>2</v>
      </c>
      <c r="B1067" s="5">
        <f t="shared" si="160"/>
        <v>1066</v>
      </c>
      <c r="C1067" s="6">
        <f t="shared" ca="1" si="161"/>
        <v>1</v>
      </c>
      <c r="D1067" s="7">
        <f ca="1">IF($B1067 = 1 + N("Presidente"),
    127,
    IF($B1067 = 2 + N("Vice-Presidente"),
        72,
        IF($B1067 = 3 + N("Secretária bilíngue"),
            13,
            RANDBETWEEN(5,COUNT(Name!$A:$A) + 1)
        )
    )
)</f>
        <v>314</v>
      </c>
      <c r="E1067" s="7" t="str">
        <f ca="1" xml:space="preserve">
VLOOKUP(
  $D1067,
  Name!$A:$B,
  2,
  FALSE
)
&amp; " " &amp;
IF($B1067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Teixeira Medeiros</v>
      </c>
      <c r="F1067" s="7">
        <v>2</v>
      </c>
      <c r="G1067" s="7" t="str" cm="1">
        <f t="array" aca="1" ref="G1067" ca="1">VLOOKUP(INDEX(States!$B:$B,RANDBETWEEN(2,COUNTA(States!$A:$A)),1),States!$B:$C,2,FALSE)</f>
        <v>Castelo Branco</v>
      </c>
      <c r="H1067" s="7" t="str">
        <f ca="1">VLOOKUP($D1067,Name!$A:$C,3,FALSE)</f>
        <v>F</v>
      </c>
      <c r="I1067" s="7" cm="1">
        <f t="array" aca="1" ref="I1067" ca="1">INDEX('Marital status'!$A:$A,RANDBETWEEN(2,COUNTA('Marital status'!$A:$A)),1)</f>
        <v>2</v>
      </c>
      <c r="J1067" s="7">
        <f t="shared" ca="1" si="162"/>
        <v>4</v>
      </c>
      <c r="K1067" s="8">
        <f t="shared" ca="1" si="163"/>
        <v>36044</v>
      </c>
      <c r="L1067" s="6">
        <f t="shared" ca="1" si="164"/>
        <v>4</v>
      </c>
      <c r="M1067" s="7">
        <f ca="1" xml:space="preserve">
  IF(OR($N1067 = 2, $N1067 = 3, $N1067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067" s="6">
        <f t="shared" ca="1" si="165"/>
        <v>8</v>
      </c>
      <c r="O1067" s="7" t="str">
        <f ca="1">VLOOKUP($N1067,Roles!$A:$B,2,FALSE)</f>
        <v>Analyst</v>
      </c>
      <c r="P1067" s="6">
        <f t="shared" ca="1" si="166"/>
        <v>2</v>
      </c>
      <c r="Q1067" s="8">
        <f ca="1" xml:space="preserve">
IF(
  OR(
    $N1067=5,$N1067=6,$N1067=7,$N1067=8,$N1067=14
  ),
  36161,
  IF(
     (
      (TODAY() - $K1067) / 365
     ) &lt; 19,
      TODAY(),
      RANDBETWEEN(36161,TODAY())
  )
)</f>
        <v>36161</v>
      </c>
      <c r="R1067" s="6">
        <f ca="1">RANDBETWEEN(2,COUNTA('Recruitment source'!$A:$A))</f>
        <v>10</v>
      </c>
      <c r="S1067" s="8" t="e">
        <f t="shared" ca="1" si="167"/>
        <v>#N/A</v>
      </c>
      <c r="T1067" s="6" t="e">
        <f t="shared" ca="1" si="168"/>
        <v>#N/A</v>
      </c>
      <c r="U1067" s="6">
        <f t="shared" ca="1" si="169"/>
        <v>2</v>
      </c>
      <c r="V1067" s="1">
        <f ca="1" xml:space="preserve">
IF($N1067 = 5 + N("Presidente"),
    27000,
    IF($N1067 = 6 + N("Vice-presidente"),
        23000,
        IF(OR($N1067 = 8, $N1067= 13, $N1067 = 12) + N("Secretária bilíngue ou coordenador ou especialista"),
            8000,
            IF($N1067 = 7 + N("Diretor"),
                15000,
                IF($N1067 = 14 + N("Gerente"),
                    12000,
                    IF($N1067 = 9 + N("Estagiário"),
                        705,
                        IF($N1067 = 10 + N("Trainee"),
                            805,
                            IF($N1067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IF($L1067 = 7,
  500,
  IF($L1067 = 8,
    1000,
    IF($L1067 = 9,
      1500,
      IF($L1067 = 10,
        2000,
        0
      )
    )
  )
)
+
N("Adicional no salário por área")
+
IF($M1067 = 14 + N("Tecnologia da Informação"),
  120,
  IF($M1067 = 16 + N("Vendas"),
    110,
    IF($M1067 = 15 + N("Jurídico"),
      100,
      IF(OR($M1067 = 8, $M1067 = 9, $M1067 = 11) + N("Recursos humanos ou comercial ou comunicação e marketing"),
        80,
        0
      )
    )
  )
)
+
N("Adicionando pegadinha")
+
IF(AND($M1067 = 16, $L1067 = 9, $N1067 = 11) + N("Se for de vendas, com mestrado, analista sênior"),
  IF($J1067 = 5,
    100,
    0
  )
  +
  IF($H1067 = "M",
    200,
    0
  ),
  0
)</f>
        <v>8080</v>
      </c>
    </row>
    <row r="1068" spans="1:22" x14ac:dyDescent="0.2">
      <c r="A1068" s="7" cm="1">
        <f t="array" aca="1" ref="A1068" ca="1">INDEX(Companies!$A:$A,RANDBETWEEN(2,COUNTA(Companies!$A:$A)),1)</f>
        <v>2</v>
      </c>
      <c r="B1068" s="5">
        <f t="shared" si="160"/>
        <v>1067</v>
      </c>
      <c r="C1068" s="6">
        <f t="shared" ca="1" si="161"/>
        <v>1</v>
      </c>
      <c r="D1068" s="7">
        <f ca="1">IF($B1068 = 1 + N("Presidente"),
    127,
    IF($B1068 = 2 + N("Vice-Presidente"),
        72,
        IF($B1068 = 3 + N("Secretária bilíngue"),
            13,
            RANDBETWEEN(5,COUNT(Name!$A:$A) + 1)
        )
    )
)</f>
        <v>201</v>
      </c>
      <c r="E1068" s="7" t="str">
        <f ca="1" xml:space="preserve">
VLOOKUP(
  $D1068,
  Name!$A:$B,
  2,
  FALSE
)
&amp; " " &amp;
IF($B1068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Barboza Leitão</v>
      </c>
      <c r="F1068" s="7">
        <v>2</v>
      </c>
      <c r="G1068" s="7" t="str" cm="1">
        <f t="array" aca="1" ref="G1068" ca="1">VLOOKUP(INDEX(States!$B:$B,RANDBETWEEN(2,COUNTA(States!$A:$A)),1),States!$B:$C,2,FALSE)</f>
        <v>Beja</v>
      </c>
      <c r="H1068" s="7" t="str">
        <f ca="1">VLOOKUP($D1068,Name!$A:$C,3,FALSE)</f>
        <v>F</v>
      </c>
      <c r="I1068" s="7" cm="1">
        <f t="array" aca="1" ref="I1068" ca="1">INDEX('Marital status'!$A:$A,RANDBETWEEN(2,COUNTA('Marital status'!$A:$A)),1)</f>
        <v>3</v>
      </c>
      <c r="J1068" s="7">
        <f t="shared" ca="1" si="162"/>
        <v>2</v>
      </c>
      <c r="K1068" s="8">
        <f t="shared" ca="1" si="163"/>
        <v>31025</v>
      </c>
      <c r="L1068" s="6">
        <f t="shared" ca="1" si="164"/>
        <v>4</v>
      </c>
      <c r="M1068" s="7">
        <f ca="1" xml:space="preserve">
  IF(OR($N1068 = 2, $N1068 = 3, $N1068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68" s="6">
        <f t="shared" ca="1" si="165"/>
        <v>7</v>
      </c>
      <c r="O1068" s="7" t="str">
        <f ca="1">VLOOKUP($N1068,Roles!$A:$B,2,FALSE)</f>
        <v>Trainee</v>
      </c>
      <c r="P1068" s="6" t="e">
        <f t="shared" ca="1" si="166"/>
        <v>#N/A</v>
      </c>
      <c r="Q1068" s="8">
        <f ca="1" xml:space="preserve">
IF(
  OR(
    $N1068=5,$N1068=6,$N1068=7,$N1068=8,$N1068=14
  ),
  36161,
  IF(
     (
      (TODAY() - $K1068) / 365
     ) &lt; 19,
      TODAY(),
      RANDBETWEEN(36161,TODAY())
  )
)</f>
        <v>36161</v>
      </c>
      <c r="R1068" s="6">
        <f ca="1">RANDBETWEEN(2,COUNTA('Recruitment source'!$A:$A))</f>
        <v>9</v>
      </c>
      <c r="S1068" s="8" t="e">
        <f t="shared" ca="1" si="167"/>
        <v>#N/A</v>
      </c>
      <c r="T1068" s="6" t="e">
        <f t="shared" ca="1" si="168"/>
        <v>#N/A</v>
      </c>
      <c r="U1068" s="6">
        <f t="shared" ca="1" si="169"/>
        <v>5</v>
      </c>
      <c r="V1068" s="1">
        <f ca="1" xml:space="preserve">
IF($N1068 = 5 + N("Presidente"),
    27000,
    IF($N1068 = 6 + N("Vice-presidente"),
        23000,
        IF(OR($N1068 = 8, $N1068= 13, $N1068 = 12) + N("Secretária bilíngue ou coordenador ou especialista"),
            8000,
            IF($N1068 = 7 + N("Diretor"),
                15000,
                IF($N1068 = 14 + N("Gerente"),
                    12000,
                    IF($N1068 = 9 + N("Estagiário"),
                        705,
                        IF($N1068 = 10 + N("Trainee"),
                            805,
                            IF($N1068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IF($L1068 = 7,
  500,
  IF($L1068 = 8,
    1000,
    IF($L1068 = 9,
      1500,
      IF($L1068 = 10,
        2000,
        0
      )
    )
  )
)
+
N("Adicional no salário por área")
+
IF($M1068 = 14 + N("Tecnologia da Informação"),
  120,
  IF($M1068 = 16 + N("Vendas"),
    110,
    IF($M1068 = 15 + N("Jurídico"),
      100,
      IF(OR($M1068 = 8, $M1068 = 9, $M1068 = 11) + N("Recursos humanos ou comercial ou comunicação e marketing"),
        80,
        0
      )
    )
  )
)
+
N("Adicionando pegadinha")
+
IF(AND($M1068 = 16, $L1068 = 9, $N1068 = 11) + N("Se for de vendas, com mestrado, analista sênior"),
  IF($J1068 = 5,
    100,
    0
  )
  +
  IF($H1068 = "M",
    200,
    0
  ),
  0
)</f>
        <v>15000</v>
      </c>
    </row>
    <row r="1069" spans="1:22" x14ac:dyDescent="0.2">
      <c r="A1069" s="7" cm="1">
        <f t="array" aca="1" ref="A1069" ca="1">INDEX(Companies!$A:$A,RANDBETWEEN(2,COUNTA(Companies!$A:$A)),1)</f>
        <v>2</v>
      </c>
      <c r="B1069" s="5">
        <f t="shared" si="160"/>
        <v>1068</v>
      </c>
      <c r="C1069" s="6">
        <f t="shared" ca="1" si="161"/>
        <v>1</v>
      </c>
      <c r="D1069" s="7">
        <f ca="1">IF($B1069 = 1 + N("Presidente"),
    127,
    IF($B1069 = 2 + N("Vice-Presidente"),
        72,
        IF($B1069 = 3 + N("Secretária bilíngue"),
            13,
            RANDBETWEEN(5,COUNT(Name!$A:$A) + 1)
        )
    )
)</f>
        <v>111</v>
      </c>
      <c r="E1069" s="7" t="str">
        <f ca="1" xml:space="preserve">
VLOOKUP(
  $D1069,
  Name!$A:$B,
  2,
  FALSE
)
&amp; " " &amp;
IF($B1069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Cabral Camacho</v>
      </c>
      <c r="F1069" s="7">
        <v>2</v>
      </c>
      <c r="G1069" s="7" t="str" cm="1">
        <f t="array" aca="1" ref="G1069" ca="1">VLOOKUP(INDEX(States!$B:$B,RANDBETWEEN(2,COUNTA(States!$A:$A)),1),States!$B:$C,2,FALSE)</f>
        <v>braga</v>
      </c>
      <c r="H1069" s="7" t="str">
        <f ca="1">VLOOKUP($D1069,Name!$A:$C,3,FALSE)</f>
        <v>F</v>
      </c>
      <c r="I1069" s="7" cm="1">
        <f t="array" aca="1" ref="I1069" ca="1">INDEX('Marital status'!$A:$A,RANDBETWEEN(2,COUNTA('Marital status'!$A:$A)),1)</f>
        <v>2</v>
      </c>
      <c r="J1069" s="7">
        <f t="shared" ca="1" si="162"/>
        <v>2</v>
      </c>
      <c r="K1069" s="8">
        <f t="shared" ca="1" si="163"/>
        <v>36103</v>
      </c>
      <c r="L1069" s="6">
        <f t="shared" ca="1" si="164"/>
        <v>5</v>
      </c>
      <c r="M1069" s="7">
        <f ca="1" xml:space="preserve">
  IF(OR($N1069 = 2, $N1069 = 3, $N1069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69" s="6">
        <f t="shared" ca="1" si="165"/>
        <v>8</v>
      </c>
      <c r="O1069" s="7" t="str">
        <f ca="1">VLOOKUP($N1069,Roles!$A:$B,2,FALSE)</f>
        <v>Analyst</v>
      </c>
      <c r="P1069" s="6">
        <f t="shared" ca="1" si="166"/>
        <v>2</v>
      </c>
      <c r="Q1069" s="8">
        <f ca="1" xml:space="preserve">
IF(
  OR(
    $N1069=5,$N1069=6,$N1069=7,$N1069=8,$N1069=14
  ),
  36161,
  IF(
     (
      (TODAY() - $K1069) / 365
     ) &lt; 19,
      TODAY(),
      RANDBETWEEN(36161,TODAY())
  )
)</f>
        <v>36161</v>
      </c>
      <c r="R1069" s="6">
        <f ca="1">RANDBETWEEN(2,COUNTA('Recruitment source'!$A:$A))</f>
        <v>8</v>
      </c>
      <c r="S1069" s="8" t="e">
        <f t="shared" ca="1" si="167"/>
        <v>#N/A</v>
      </c>
      <c r="T1069" s="6" t="e">
        <f t="shared" ca="1" si="168"/>
        <v>#N/A</v>
      </c>
      <c r="U1069" s="6">
        <f t="shared" ca="1" si="169"/>
        <v>5</v>
      </c>
      <c r="V1069" s="1">
        <f ca="1" xml:space="preserve">
IF($N1069 = 5 + N("Presidente"),
    27000,
    IF($N1069 = 6 + N("Vice-presidente"),
        23000,
        IF(OR($N1069 = 8, $N1069= 13, $N1069 = 12) + N("Secretária bilíngue ou coordenador ou especialista"),
            8000,
            IF($N1069 = 7 + N("Diretor"),
                15000,
                IF($N1069 = 14 + N("Gerente"),
                    12000,
                    IF($N1069 = 9 + N("Estagiário"),
                        705,
                        IF($N1069 = 10 + N("Trainee"),
                            805,
                            IF($N1069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IF($L1069 = 7,
  500,
  IF($L1069 = 8,
    1000,
    IF($L1069 = 9,
      1500,
      IF($L1069 = 10,
        2000,
        0
      )
    )
  )
)
+
N("Adicional no salário por área")
+
IF($M1069 = 14 + N("Tecnologia da Informação"),
  120,
  IF($M1069 = 16 + N("Vendas"),
    110,
    IF($M1069 = 15 + N("Jurídico"),
      100,
      IF(OR($M1069 = 8, $M1069 = 9, $M1069 = 11) + N("Recursos humanos ou comercial ou comunicação e marketing"),
        80,
        0
      )
    )
  )
)
+
N("Adicionando pegadinha")
+
IF(AND($M1069 = 16, $L1069 = 9, $N1069 = 11) + N("Se for de vendas, com mestrado, analista sênior"),
  IF($J1069 = 5,
    100,
    0
  )
  +
  IF($H1069 = "M",
    200,
    0
  ),
  0
)</f>
        <v>8000</v>
      </c>
    </row>
    <row r="1070" spans="1:22" x14ac:dyDescent="0.2">
      <c r="A1070" s="7" cm="1">
        <f t="array" aca="1" ref="A1070" ca="1">INDEX(Companies!$A:$A,RANDBETWEEN(2,COUNTA(Companies!$A:$A)),1)</f>
        <v>2</v>
      </c>
      <c r="B1070" s="5">
        <f t="shared" si="160"/>
        <v>1069</v>
      </c>
      <c r="C1070" s="6">
        <f t="shared" ca="1" si="161"/>
        <v>1</v>
      </c>
      <c r="D1070" s="7">
        <f ca="1">IF($B1070 = 1 + N("Presidente"),
    127,
    IF($B1070 = 2 + N("Vice-Presidente"),
        72,
        IF($B1070 = 3 + N("Secretária bilíngue"),
            13,
            RANDBETWEEN(5,COUNT(Name!$A:$A) + 1)
        )
    )
)</f>
        <v>154</v>
      </c>
      <c r="E1070" s="7" t="str">
        <f ca="1" xml:space="preserve">
VLOOKUP(
  $D1070,
  Name!$A:$B,
  2,
  FALSE
)
&amp; " " &amp;
IF($B1070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Arruda Medeiros</v>
      </c>
      <c r="F1070" s="7">
        <v>2</v>
      </c>
      <c r="G1070" s="7" t="str" cm="1">
        <f t="array" aca="1" ref="G1070" ca="1">VLOOKUP(INDEX(States!$B:$B,RANDBETWEEN(2,COUNTA(States!$A:$A)),1),States!$B:$C,2,FALSE)</f>
        <v xml:space="preserve"> Lisboa</v>
      </c>
      <c r="H1070" s="7" t="str">
        <f ca="1">VLOOKUP($D1070,Name!$A:$C,3,FALSE)</f>
        <v>F</v>
      </c>
      <c r="I1070" s="7" cm="1">
        <f t="array" aca="1" ref="I1070" ca="1">INDEX('Marital status'!$A:$A,RANDBETWEEN(2,COUNTA('Marital status'!$A:$A)),1)</f>
        <v>5</v>
      </c>
      <c r="J1070" s="7">
        <f t="shared" ca="1" si="162"/>
        <v>2</v>
      </c>
      <c r="K1070" s="8">
        <f t="shared" ca="1" si="163"/>
        <v>30674</v>
      </c>
      <c r="L1070" s="6">
        <f t="shared" ca="1" si="164"/>
        <v>4</v>
      </c>
      <c r="M1070" s="7">
        <f ca="1" xml:space="preserve">
  IF(OR($N1070 = 2, $N1070 = 3, $N1070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70" s="6">
        <f t="shared" ca="1" si="165"/>
        <v>7</v>
      </c>
      <c r="O1070" s="7" t="str">
        <f ca="1">VLOOKUP($N1070,Roles!$A:$B,2,FALSE)</f>
        <v>Trainee</v>
      </c>
      <c r="P1070" s="6" t="e">
        <f t="shared" ca="1" si="166"/>
        <v>#N/A</v>
      </c>
      <c r="Q1070" s="8">
        <f ca="1" xml:space="preserve">
IF(
  OR(
    $N1070=5,$N1070=6,$N1070=7,$N1070=8,$N1070=14
  ),
  36161,
  IF(
     (
      (TODAY() - $K1070) / 365
     ) &lt; 19,
      TODAY(),
      RANDBETWEEN(36161,TODAY())
  )
)</f>
        <v>36161</v>
      </c>
      <c r="R1070" s="6">
        <f ca="1">RANDBETWEEN(2,COUNTA('Recruitment source'!$A:$A))</f>
        <v>7</v>
      </c>
      <c r="S1070" s="8" t="e">
        <f t="shared" ca="1" si="167"/>
        <v>#N/A</v>
      </c>
      <c r="T1070" s="6" t="e">
        <f t="shared" ca="1" si="168"/>
        <v>#N/A</v>
      </c>
      <c r="U1070" s="6">
        <f t="shared" ca="1" si="169"/>
        <v>3</v>
      </c>
      <c r="V1070" s="1">
        <f ca="1" xml:space="preserve">
IF($N1070 = 5 + N("Presidente"),
    27000,
    IF($N1070 = 6 + N("Vice-presidente"),
        23000,
        IF(OR($N1070 = 8, $N1070= 13, $N1070 = 12) + N("Secretária bilíngue ou coordenador ou especialista"),
            8000,
            IF($N1070 = 7 + N("Diretor"),
                15000,
                IF($N1070 = 14 + N("Gerente"),
                    12000,
                    IF($N1070 = 9 + N("Estagiário"),
                        705,
                        IF($N1070 = 10 + N("Trainee"),
                            805,
                            IF($N1070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IF($L1070 = 7,
  500,
  IF($L1070 = 8,
    1000,
    IF($L1070 = 9,
      1500,
      IF($L1070 = 10,
        2000,
        0
      )
    )
  )
)
+
N("Adicional no salário por área")
+
IF($M1070 = 14 + N("Tecnologia da Informação"),
  120,
  IF($M1070 = 16 + N("Vendas"),
    110,
    IF($M1070 = 15 + N("Jurídico"),
      100,
      IF(OR($M1070 = 8, $M1070 = 9, $M1070 = 11) + N("Recursos humanos ou comercial ou comunicação e marketing"),
        80,
        0
      )
    )
  )
)
+
N("Adicionando pegadinha")
+
IF(AND($M1070 = 16, $L1070 = 9, $N1070 = 11) + N("Se for de vendas, com mestrado, analista sênior"),
  IF($J1070 = 5,
    100,
    0
  )
  +
  IF($H1070 = "M",
    200,
    0
  ),
  0
)</f>
        <v>15080</v>
      </c>
    </row>
    <row r="1071" spans="1:22" x14ac:dyDescent="0.2">
      <c r="A1071" s="7" cm="1">
        <f t="array" aca="1" ref="A1071" ca="1">INDEX(Companies!$A:$A,RANDBETWEEN(2,COUNTA(Companies!$A:$A)),1)</f>
        <v>2</v>
      </c>
      <c r="B1071" s="5">
        <f t="shared" si="160"/>
        <v>1070</v>
      </c>
      <c r="C1071" s="6">
        <f t="shared" ca="1" si="161"/>
        <v>1</v>
      </c>
      <c r="D1071" s="7">
        <f ca="1">IF($B1071 = 1 + N("Presidente"),
    127,
    IF($B1071 = 2 + N("Vice-Presidente"),
        72,
        IF($B1071 = 3 + N("Secretária bilíngue"),
            13,
            RANDBETWEEN(5,COUNT(Name!$A:$A) + 1)
        )
    )
)</f>
        <v>179</v>
      </c>
      <c r="E1071" s="7" t="str">
        <f ca="1" xml:space="preserve">
VLOOKUP(
  $D1071,
  Name!$A:$B,
  2,
  FALSE
)
&amp; " " &amp;
IF($B1071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Isadora Lopes Cardozo</v>
      </c>
      <c r="F1071" s="7">
        <v>2</v>
      </c>
      <c r="G1071" s="7" t="str" cm="1">
        <f t="array" aca="1" ref="G1071" ca="1">VLOOKUP(INDEX(States!$B:$B,RANDBETWEEN(2,COUNTA(States!$A:$A)),1),States!$B:$C,2,FALSE)</f>
        <v xml:space="preserve"> ÉVORA</v>
      </c>
      <c r="H1071" s="7" t="str">
        <f ca="1">VLOOKUP($D1071,Name!$A:$C,3,FALSE)</f>
        <v>F</v>
      </c>
      <c r="I1071" s="7" cm="1">
        <f t="array" aca="1" ref="I1071" ca="1">INDEX('Marital status'!$A:$A,RANDBETWEEN(2,COUNTA('Marital status'!$A:$A)),1)</f>
        <v>4</v>
      </c>
      <c r="J1071" s="7">
        <f t="shared" ca="1" si="162"/>
        <v>3</v>
      </c>
      <c r="K1071" s="8">
        <f t="shared" ca="1" si="163"/>
        <v>36637</v>
      </c>
      <c r="L1071" s="6">
        <f t="shared" ca="1" si="164"/>
        <v>5</v>
      </c>
      <c r="M1071" s="7">
        <f ca="1" xml:space="preserve">
  IF(OR($N1071 = 2, $N1071 = 3, $N1071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071" s="6">
        <f t="shared" ca="1" si="165"/>
        <v>8</v>
      </c>
      <c r="O1071" s="7" t="str">
        <f ca="1">VLOOKUP($N1071,Roles!$A:$B,2,FALSE)</f>
        <v>Analyst</v>
      </c>
      <c r="P1071" s="6">
        <f t="shared" ca="1" si="166"/>
        <v>3</v>
      </c>
      <c r="Q1071" s="8">
        <f ca="1" xml:space="preserve">
IF(
  OR(
    $N1071=5,$N1071=6,$N1071=7,$N1071=8,$N1071=14
  ),
  36161,
  IF(
     (
      (TODAY() - $K1071) / 365
     ) &lt; 19,
      TODAY(),
      RANDBETWEEN(36161,TODAY())
  )
)</f>
        <v>36161</v>
      </c>
      <c r="R1071" s="6">
        <f ca="1">RANDBETWEEN(2,COUNTA('Recruitment source'!$A:$A))</f>
        <v>4</v>
      </c>
      <c r="S1071" s="8" t="e">
        <f t="shared" ca="1" si="167"/>
        <v>#N/A</v>
      </c>
      <c r="T1071" s="6" t="e">
        <f t="shared" ca="1" si="168"/>
        <v>#N/A</v>
      </c>
      <c r="U1071" s="6">
        <f t="shared" ca="1" si="169"/>
        <v>2</v>
      </c>
      <c r="V1071" s="1">
        <f ca="1" xml:space="preserve">
IF($N1071 = 5 + N("Presidente"),
    27000,
    IF($N1071 = 6 + N("Vice-presidente"),
        23000,
        IF(OR($N1071 = 8, $N1071= 13, $N1071 = 12) + N("Secretária bilíngue ou coordenador ou especialista"),
            8000,
            IF($N1071 = 7 + N("Diretor"),
                15000,
                IF($N1071 = 14 + N("Gerente"),
                    12000,
                    IF($N1071 = 9 + N("Estagiário"),
                        705,
                        IF($N1071 = 10 + N("Trainee"),
                            805,
                            IF($N1071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IF($L1071 = 7,
  500,
  IF($L1071 = 8,
    1000,
    IF($L1071 = 9,
      1500,
      IF($L1071 = 10,
        2000,
        0
      )
    )
  )
)
+
N("Adicional no salário por área")
+
IF($M1071 = 14 + N("Tecnologia da Informação"),
  120,
  IF($M1071 = 16 + N("Vendas"),
    110,
    IF($M1071 = 15 + N("Jurídico"),
      100,
      IF(OR($M1071 = 8, $M1071 = 9, $M1071 = 11) + N("Recursos humanos ou comercial ou comunicação e marketing"),
        80,
        0
      )
    )
  )
)
+
N("Adicionando pegadinha")
+
IF(AND($M1071 = 16, $L1071 = 9, $N1071 = 11) + N("Se for de vendas, com mestrado, analista sênior"),
  IF($J1071 = 5,
    100,
    0
  )
  +
  IF($H1071 = "M",
    200,
    0
  ),
  0
)</f>
        <v>8080</v>
      </c>
    </row>
    <row r="1072" spans="1:22" x14ac:dyDescent="0.2">
      <c r="A1072" s="7" cm="1">
        <f t="array" aca="1" ref="A1072" ca="1">INDEX(Companies!$A:$A,RANDBETWEEN(2,COUNTA(Companies!$A:$A)),1)</f>
        <v>2</v>
      </c>
      <c r="B1072" s="5">
        <f t="shared" si="160"/>
        <v>1071</v>
      </c>
      <c r="C1072" s="6">
        <f t="shared" ca="1" si="161"/>
        <v>1</v>
      </c>
      <c r="D1072" s="7">
        <f ca="1">IF($B1072 = 1 + N("Presidente"),
    127,
    IF($B1072 = 2 + N("Vice-Presidente"),
        72,
        IF($B1072 = 3 + N("Secretária bilíngue"),
            13,
            RANDBETWEEN(5,COUNT(Name!$A:$A) + 1)
        )
    )
)</f>
        <v>66</v>
      </c>
      <c r="E1072" s="7" t="str">
        <f ca="1" xml:space="preserve">
VLOOKUP(
  $D1072,
  Name!$A:$B,
  2,
  FALSE
)
&amp; " " &amp;
IF($B1072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Rossi Alvarenga</v>
      </c>
      <c r="F1072" s="7">
        <v>2</v>
      </c>
      <c r="G1072" s="7" t="str" cm="1">
        <f t="array" aca="1" ref="G1072" ca="1">VLOOKUP(INDEX(States!$B:$B,RANDBETWEEN(2,COUNTA(States!$A:$A)),1),States!$B:$C,2,FALSE)</f>
        <v>Brangança</v>
      </c>
      <c r="H1072" s="7" t="str">
        <f ca="1">VLOOKUP($D1072,Name!$A:$C,3,FALSE)</f>
        <v>M</v>
      </c>
      <c r="I1072" s="7" cm="1">
        <f t="array" aca="1" ref="I1072" ca="1">INDEX('Marital status'!$A:$A,RANDBETWEEN(2,COUNTA('Marital status'!$A:$A)),1)</f>
        <v>3</v>
      </c>
      <c r="J1072" s="7">
        <f t="shared" ca="1" si="162"/>
        <v>2</v>
      </c>
      <c r="K1072" s="8">
        <f t="shared" ca="1" si="163"/>
        <v>20329</v>
      </c>
      <c r="L1072" s="6">
        <f t="shared" ca="1" si="164"/>
        <v>4</v>
      </c>
      <c r="M1072" s="7">
        <f ca="1" xml:space="preserve">
  IF(OR($N1072 = 2, $N1072 = 3, $N1072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072" s="6">
        <f t="shared" ca="1" si="165"/>
        <v>6</v>
      </c>
      <c r="O1072" s="7" t="str">
        <f ca="1">VLOOKUP($N1072,Roles!$A:$B,2,FALSE)</f>
        <v>Intern</v>
      </c>
      <c r="P1072" s="6" t="e">
        <f t="shared" ca="1" si="166"/>
        <v>#N/A</v>
      </c>
      <c r="Q1072" s="8">
        <f ca="1" xml:space="preserve">
IF(
  OR(
    $N1072=5,$N1072=6,$N1072=7,$N1072=8,$N1072=14
  ),
  36161,
  IF(
     (
      (TODAY() - $K1072) / 365
     ) &lt; 19,
      TODAY(),
      RANDBETWEEN(36161,TODAY())
  )
)</f>
        <v>36161</v>
      </c>
      <c r="R1072" s="6">
        <f ca="1">RANDBETWEEN(2,COUNTA('Recruitment source'!$A:$A))</f>
        <v>7</v>
      </c>
      <c r="S1072" s="8" t="e">
        <f t="shared" ca="1" si="167"/>
        <v>#N/A</v>
      </c>
      <c r="T1072" s="6" t="e">
        <f t="shared" ca="1" si="168"/>
        <v>#N/A</v>
      </c>
      <c r="U1072" s="6">
        <f t="shared" ca="1" si="169"/>
        <v>3</v>
      </c>
      <c r="V1072" s="1">
        <f ca="1" xml:space="preserve">
IF($N1072 = 5 + N("Presidente"),
    27000,
    IF($N1072 = 6 + N("Vice-presidente"),
        23000,
        IF(OR($N1072 = 8, $N1072= 13, $N1072 = 12) + N("Secretária bilíngue ou coordenador ou especialista"),
            8000,
            IF($N1072 = 7 + N("Diretor"),
                15000,
                IF($N1072 = 14 + N("Gerente"),
                    12000,
                    IF($N1072 = 9 + N("Estagiário"),
                        705,
                        IF($N1072 = 10 + N("Trainee"),
                            805,
                            IF($N1072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IF($L1072 = 7,
  500,
  IF($L1072 = 8,
    1000,
    IF($L1072 = 9,
      1500,
      IF($L1072 = 10,
        2000,
        0
      )
    )
  )
)
+
N("Adicional no salário por área")
+
IF($M1072 = 14 + N("Tecnologia da Informação"),
  120,
  IF($M1072 = 16 + N("Vendas"),
    110,
    IF($M1072 = 15 + N("Jurídico"),
      100,
      IF(OR($M1072 = 8, $M1072 = 9, $M1072 = 11) + N("Recursos humanos ou comercial ou comunicação e marketing"),
        80,
        0
      )
    )
  )
)
+
N("Adicionando pegadinha")
+
IF(AND($M1072 = 16, $L1072 = 9, $N1072 = 11) + N("Se for de vendas, com mestrado, analista sênior"),
  IF($J1072 = 5,
    100,
    0
  )
  +
  IF($H1072 = "M",
    200,
    0
  ),
  0
)</f>
        <v>23000</v>
      </c>
    </row>
    <row r="1073" spans="1:22" x14ac:dyDescent="0.2">
      <c r="A1073" s="7" cm="1">
        <f t="array" aca="1" ref="A1073" ca="1">INDEX(Companies!$A:$A,RANDBETWEEN(2,COUNTA(Companies!$A:$A)),1)</f>
        <v>2</v>
      </c>
      <c r="B1073" s="5">
        <f t="shared" si="160"/>
        <v>1072</v>
      </c>
      <c r="C1073" s="6">
        <f t="shared" ca="1" si="161"/>
        <v>1</v>
      </c>
      <c r="D1073" s="7">
        <f ca="1">IF($B1073 = 1 + N("Presidente"),
    127,
    IF($B1073 = 2 + N("Vice-Presidente"),
        72,
        IF($B1073 = 3 + N("Secretária bilíngue"),
            13,
            RANDBETWEEN(5,COUNT(Name!$A:$A) + 1)
        )
    )
)</f>
        <v>268</v>
      </c>
      <c r="E1073" s="7" t="str">
        <f ca="1" xml:space="preserve">
VLOOKUP(
  $D1073,
  Name!$A:$B,
  2,
  FALSE
)
&amp; " " &amp;
IF($B1073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Bianchi Sousa</v>
      </c>
      <c r="F1073" s="7">
        <v>2</v>
      </c>
      <c r="G1073" s="7" t="str" cm="1">
        <f t="array" aca="1" ref="G1073" ca="1">VLOOKUP(INDEX(States!$B:$B,RANDBETWEEN(2,COUNTA(States!$A:$A)),1),States!$B:$C,2,FALSE)</f>
        <v xml:space="preserve"> ÉVORA</v>
      </c>
      <c r="H1073" s="7" t="str">
        <f ca="1">VLOOKUP($D1073,Name!$A:$C,3,FALSE)</f>
        <v>F</v>
      </c>
      <c r="I1073" s="7" cm="1">
        <f t="array" aca="1" ref="I1073" ca="1">INDEX('Marital status'!$A:$A,RANDBETWEEN(2,COUNTA('Marital status'!$A:$A)),1)</f>
        <v>5</v>
      </c>
      <c r="J1073" s="7">
        <f t="shared" ca="1" si="162"/>
        <v>2</v>
      </c>
      <c r="K1073" s="8">
        <f t="shared" ca="1" si="163"/>
        <v>36092</v>
      </c>
      <c r="L1073" s="6">
        <f t="shared" ca="1" si="164"/>
        <v>5</v>
      </c>
      <c r="M1073" s="7">
        <f ca="1" xml:space="preserve">
  IF(OR($N1073 = 2, $N1073 = 3, $N1073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073" s="6">
        <f t="shared" ca="1" si="165"/>
        <v>8</v>
      </c>
      <c r="O1073" s="7" t="str">
        <f ca="1">VLOOKUP($N1073,Roles!$A:$B,2,FALSE)</f>
        <v>Analyst</v>
      </c>
      <c r="P1073" s="6">
        <f t="shared" ca="1" si="166"/>
        <v>3</v>
      </c>
      <c r="Q1073" s="8">
        <f ca="1" xml:space="preserve">
IF(
  OR(
    $N1073=5,$N1073=6,$N1073=7,$N1073=8,$N1073=14
  ),
  36161,
  IF(
     (
      (TODAY() - $K1073) / 365
     ) &lt; 19,
      TODAY(),
      RANDBETWEEN(36161,TODAY())
  )
)</f>
        <v>36161</v>
      </c>
      <c r="R1073" s="6">
        <f ca="1">RANDBETWEEN(2,COUNTA('Recruitment source'!$A:$A))</f>
        <v>8</v>
      </c>
      <c r="S1073" s="8" t="e">
        <f t="shared" ca="1" si="167"/>
        <v>#N/A</v>
      </c>
      <c r="T1073" s="6" t="e">
        <f t="shared" ca="1" si="168"/>
        <v>#N/A</v>
      </c>
      <c r="U1073" s="6">
        <f t="shared" ca="1" si="169"/>
        <v>4</v>
      </c>
      <c r="V1073" s="1">
        <f ca="1" xml:space="preserve">
IF($N1073 = 5 + N("Presidente"),
    27000,
    IF($N1073 = 6 + N("Vice-presidente"),
        23000,
        IF(OR($N1073 = 8, $N1073= 13, $N1073 = 12) + N("Secretária bilíngue ou coordenador ou especialista"),
            8000,
            IF($N1073 = 7 + N("Diretor"),
                15000,
                IF($N1073 = 14 + N("Gerente"),
                    12000,
                    IF($N1073 = 9 + N("Estagiário"),
                        705,
                        IF($N1073 = 10 + N("Trainee"),
                            805,
                            IF($N1073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IF($L1073 = 7,
  500,
  IF($L1073 = 8,
    1000,
    IF($L1073 = 9,
      1500,
      IF($L1073 = 10,
        2000,
        0
      )
    )
  )
)
+
N("Adicional no salário por área")
+
IF($M1073 = 14 + N("Tecnologia da Informação"),
  120,
  IF($M1073 = 16 + N("Vendas"),
    110,
    IF($M1073 = 15 + N("Jurídico"),
      100,
      IF(OR($M1073 = 8, $M1073 = 9, $M1073 = 11) + N("Recursos humanos ou comercial ou comunicação e marketing"),
        80,
        0
      )
    )
  )
)
+
N("Adicionando pegadinha")
+
IF(AND($M1073 = 16, $L1073 = 9, $N1073 = 11) + N("Se for de vendas, com mestrado, analista sênior"),
  IF($J1073 = 5,
    100,
    0
  )
  +
  IF($H1073 = "M",
    200,
    0
  ),
  0
)</f>
        <v>8000</v>
      </c>
    </row>
    <row r="1074" spans="1:22" x14ac:dyDescent="0.2">
      <c r="A1074" s="7" cm="1">
        <f t="array" aca="1" ref="A1074" ca="1">INDEX(Companies!$A:$A,RANDBETWEEN(2,COUNTA(Companies!$A:$A)),1)</f>
        <v>2</v>
      </c>
      <c r="B1074" s="5">
        <f t="shared" si="160"/>
        <v>1073</v>
      </c>
      <c r="C1074" s="6">
        <f t="shared" ca="1" si="161"/>
        <v>1</v>
      </c>
      <c r="D1074" s="7">
        <f ca="1">IF($B1074 = 1 + N("Presidente"),
    127,
    IF($B1074 = 2 + N("Vice-Presidente"),
        72,
        IF($B1074 = 3 + N("Secretária bilíngue"),
            13,
            RANDBETWEEN(5,COUNT(Name!$A:$A) + 1)
        )
    )
)</f>
        <v>152</v>
      </c>
      <c r="E1074" s="7" t="str">
        <f ca="1" xml:space="preserve">
VLOOKUP(
  $D1074,
  Name!$A:$B,
  2,
  FALSE
)
&amp; " " &amp;
IF($B1074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Anjos Russo</v>
      </c>
      <c r="F1074" s="7">
        <v>2</v>
      </c>
      <c r="G1074" s="7" t="str" cm="1">
        <f t="array" aca="1" ref="G1074" ca="1">VLOOKUP(INDEX(States!$B:$B,RANDBETWEEN(2,COUNTA(States!$A:$A)),1),States!$B:$C,2,FALSE)</f>
        <v>AveirO</v>
      </c>
      <c r="H1074" s="7" t="str">
        <f ca="1">VLOOKUP($D1074,Name!$A:$C,3,FALSE)</f>
        <v>M</v>
      </c>
      <c r="I1074" s="7" cm="1">
        <f t="array" aca="1" ref="I1074" ca="1">INDEX('Marital status'!$A:$A,RANDBETWEEN(2,COUNTA('Marital status'!$A:$A)),1)</f>
        <v>4</v>
      </c>
      <c r="J1074" s="7">
        <f t="shared" ca="1" si="162"/>
        <v>2</v>
      </c>
      <c r="K1074" s="8">
        <f t="shared" ca="1" si="163"/>
        <v>31156</v>
      </c>
      <c r="L1074" s="6">
        <f t="shared" ca="1" si="164"/>
        <v>4</v>
      </c>
      <c r="M1074" s="7">
        <f ca="1" xml:space="preserve">
  IF(OR($N1074 = 2, $N1074 = 3, $N1074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074" s="6">
        <f t="shared" ca="1" si="165"/>
        <v>6</v>
      </c>
      <c r="O1074" s="7" t="str">
        <f ca="1">VLOOKUP($N1074,Roles!$A:$B,2,FALSE)</f>
        <v>Intern</v>
      </c>
      <c r="P1074" s="6" t="e">
        <f t="shared" ca="1" si="166"/>
        <v>#N/A</v>
      </c>
      <c r="Q1074" s="8">
        <f ca="1" xml:space="preserve">
IF(
  OR(
    $N1074=5,$N1074=6,$N1074=7,$N1074=8,$N1074=14
  ),
  36161,
  IF(
     (
      (TODAY() - $K1074) / 365
     ) &lt; 19,
      TODAY(),
      RANDBETWEEN(36161,TODAY())
  )
)</f>
        <v>36161</v>
      </c>
      <c r="R1074" s="6">
        <f ca="1">RANDBETWEEN(2,COUNTA('Recruitment source'!$A:$A))</f>
        <v>6</v>
      </c>
      <c r="S1074" s="8" t="e">
        <f t="shared" ca="1" si="167"/>
        <v>#N/A</v>
      </c>
      <c r="T1074" s="6" t="e">
        <f t="shared" ca="1" si="168"/>
        <v>#N/A</v>
      </c>
      <c r="U1074" s="6">
        <f t="shared" ca="1" si="169"/>
        <v>2</v>
      </c>
      <c r="V1074" s="1">
        <f ca="1" xml:space="preserve">
IF($N1074 = 5 + N("Presidente"),
    27000,
    IF($N1074 = 6 + N("Vice-presidente"),
        23000,
        IF(OR($N1074 = 8, $N1074= 13, $N1074 = 12) + N("Secretária bilíngue ou coordenador ou especialista"),
            8000,
            IF($N1074 = 7 + N("Diretor"),
                15000,
                IF($N1074 = 14 + N("Gerente"),
                    12000,
                    IF($N1074 = 9 + N("Estagiário"),
                        705,
                        IF($N1074 = 10 + N("Trainee"),
                            805,
                            IF($N1074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IF($L1074 = 7,
  500,
  IF($L1074 = 8,
    1000,
    IF($L1074 = 9,
      1500,
      IF($L1074 = 10,
        2000,
        0
      )
    )
  )
)
+
N("Adicional no salário por área")
+
IF($M1074 = 14 + N("Tecnologia da Informação"),
  120,
  IF($M1074 = 16 + N("Vendas"),
    110,
    IF($M1074 = 15 + N("Jurídico"),
      100,
      IF(OR($M1074 = 8, $M1074 = 9, $M1074 = 11) + N("Recursos humanos ou comercial ou comunicação e marketing"),
        80,
        0
      )
    )
  )
)
+
N("Adicionando pegadinha")
+
IF(AND($M1074 = 16, $L1074 = 9, $N1074 = 11) + N("Se for de vendas, com mestrado, analista sênior"),
  IF($J1074 = 5,
    100,
    0
  )
  +
  IF($H1074 = "M",
    200,
    0
  ),
  0
)</f>
        <v>23000</v>
      </c>
    </row>
    <row r="1075" spans="1:22" x14ac:dyDescent="0.2">
      <c r="A1075" s="7" cm="1">
        <f t="array" aca="1" ref="A1075" ca="1">INDEX(Companies!$A:$A,RANDBETWEEN(2,COUNTA(Companies!$A:$A)),1)</f>
        <v>2</v>
      </c>
      <c r="B1075" s="5">
        <f t="shared" si="160"/>
        <v>1074</v>
      </c>
      <c r="C1075" s="6">
        <f t="shared" ca="1" si="161"/>
        <v>1</v>
      </c>
      <c r="D1075" s="7">
        <f ca="1">IF($B1075 = 1 + N("Presidente"),
    127,
    IF($B1075 = 2 + N("Vice-Presidente"),
        72,
        IF($B1075 = 3 + N("Secretária bilíngue"),
            13,
            RANDBETWEEN(5,COUNT(Name!$A:$A) + 1)
        )
    )
)</f>
        <v>227</v>
      </c>
      <c r="E1075" s="7" t="str">
        <f ca="1" xml:space="preserve">
VLOOKUP(
  $D1075,
  Name!$A:$B,
  2,
  FALSE
)
&amp; " " &amp;
IF($B1075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Nunes Farina</v>
      </c>
      <c r="F1075" s="7">
        <v>2</v>
      </c>
      <c r="G1075" s="7" t="str" cm="1">
        <f t="array" aca="1" ref="G1075" ca="1">VLOOKUP(INDEX(States!$B:$B,RANDBETWEEN(2,COUNTA(States!$A:$A)),1),States!$B:$C,2,FALSE)</f>
        <v xml:space="preserve"> Setúbal </v>
      </c>
      <c r="H1075" s="7" t="str">
        <f ca="1">VLOOKUP($D1075,Name!$A:$C,3,FALSE)</f>
        <v>F</v>
      </c>
      <c r="I1075" s="7" cm="1">
        <f t="array" aca="1" ref="I1075" ca="1">INDEX('Marital status'!$A:$A,RANDBETWEEN(2,COUNTA('Marital status'!$A:$A)),1)</f>
        <v>4</v>
      </c>
      <c r="J1075" s="7">
        <f t="shared" ca="1" si="162"/>
        <v>2</v>
      </c>
      <c r="K1075" s="8">
        <f t="shared" ca="1" si="163"/>
        <v>35361</v>
      </c>
      <c r="L1075" s="6">
        <f t="shared" ca="1" si="164"/>
        <v>4</v>
      </c>
      <c r="M1075" s="7">
        <f ca="1" xml:space="preserve">
  IF(OR($N1075 = 2, $N1075 = 3, $N1075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075" s="6">
        <f t="shared" ca="1" si="165"/>
        <v>8</v>
      </c>
      <c r="O1075" s="7" t="str">
        <f ca="1">VLOOKUP($N1075,Roles!$A:$B,2,FALSE)</f>
        <v>Analyst</v>
      </c>
      <c r="P1075" s="6">
        <f t="shared" ca="1" si="166"/>
        <v>3</v>
      </c>
      <c r="Q1075" s="8">
        <f ca="1" xml:space="preserve">
IF(
  OR(
    $N1075=5,$N1075=6,$N1075=7,$N1075=8,$N1075=14
  ),
  36161,
  IF(
     (
      (TODAY() - $K1075) / 365
     ) &lt; 19,
      TODAY(),
      RANDBETWEEN(36161,TODAY())
  )
)</f>
        <v>36161</v>
      </c>
      <c r="R1075" s="6">
        <f ca="1">RANDBETWEEN(2,COUNTA('Recruitment source'!$A:$A))</f>
        <v>10</v>
      </c>
      <c r="S1075" s="8" t="e">
        <f t="shared" ca="1" si="167"/>
        <v>#N/A</v>
      </c>
      <c r="T1075" s="6" t="e">
        <f t="shared" ca="1" si="168"/>
        <v>#N/A</v>
      </c>
      <c r="U1075" s="6">
        <f t="shared" ca="1" si="169"/>
        <v>2</v>
      </c>
      <c r="V1075" s="1">
        <f ca="1" xml:space="preserve">
IF($N1075 = 5 + N("Presidente"),
    27000,
    IF($N1075 = 6 + N("Vice-presidente"),
        23000,
        IF(OR($N1075 = 8, $N1075= 13, $N1075 = 12) + N("Secretária bilíngue ou coordenador ou especialista"),
            8000,
            IF($N1075 = 7 + N("Diretor"),
                15000,
                IF($N1075 = 14 + N("Gerente"),
                    12000,
                    IF($N1075 = 9 + N("Estagiário"),
                        705,
                        IF($N1075 = 10 + N("Trainee"),
                            805,
                            IF($N1075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IF($L1075 = 7,
  500,
  IF($L1075 = 8,
    1000,
    IF($L1075 = 9,
      1500,
      IF($L1075 = 10,
        2000,
        0
      )
    )
  )
)
+
N("Adicional no salário por área")
+
IF($M1075 = 14 + N("Tecnologia da Informação"),
  120,
  IF($M1075 = 16 + N("Vendas"),
    110,
    IF($M1075 = 15 + N("Jurídico"),
      100,
      IF(OR($M1075 = 8, $M1075 = 9, $M1075 = 11) + N("Recursos humanos ou comercial ou comunicação e marketing"),
        80,
        0
      )
    )
  )
)
+
N("Adicionando pegadinha")
+
IF(AND($M1075 = 16, $L1075 = 9, $N1075 = 11) + N("Se for de vendas, com mestrado, analista sênior"),
  IF($J1075 = 5,
    100,
    0
  )
  +
  IF($H1075 = "M",
    200,
    0
  ),
  0
)</f>
        <v>8000</v>
      </c>
    </row>
    <row r="1076" spans="1:22" x14ac:dyDescent="0.2">
      <c r="A1076" s="7" cm="1">
        <f t="array" aca="1" ref="A1076" ca="1">INDEX(Companies!$A:$A,RANDBETWEEN(2,COUNTA(Companies!$A:$A)),1)</f>
        <v>2</v>
      </c>
      <c r="B1076" s="5">
        <f t="shared" si="160"/>
        <v>1075</v>
      </c>
      <c r="C1076" s="6">
        <f t="shared" ca="1" si="161"/>
        <v>1</v>
      </c>
      <c r="D1076" s="7">
        <f ca="1">IF($B1076 = 1 + N("Presidente"),
    127,
    IF($B1076 = 2 + N("Vice-Presidente"),
        72,
        IF($B1076 = 3 + N("Secretária bilíngue"),
            13,
            RANDBETWEEN(5,COUNT(Name!$A:$A) + 1)
        )
    )
)</f>
        <v>184</v>
      </c>
      <c r="E1076" s="7" t="str">
        <f ca="1" xml:space="preserve">
VLOOKUP(
  $D1076,
  Name!$A:$B,
  2,
  FALSE
)
&amp; " " &amp;
IF($B1076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Ildelfonso Camões</v>
      </c>
      <c r="F1076" s="7">
        <v>2</v>
      </c>
      <c r="G1076" s="7" t="str" cm="1">
        <f t="array" aca="1" ref="G1076" ca="1">VLOOKUP(INDEX(States!$B:$B,RANDBETWEEN(2,COUNTA(States!$A:$A)),1),States!$B:$C,2,FALSE)</f>
        <v>Guarda</v>
      </c>
      <c r="H1076" s="7" t="str">
        <f ca="1">VLOOKUP($D1076,Name!$A:$C,3,FALSE)</f>
        <v>F</v>
      </c>
      <c r="I1076" s="7" cm="1">
        <f t="array" aca="1" ref="I1076" ca="1">INDEX('Marital status'!$A:$A,RANDBETWEEN(2,COUNTA('Marital status'!$A:$A)),1)</f>
        <v>6</v>
      </c>
      <c r="J1076" s="7">
        <f t="shared" ca="1" si="162"/>
        <v>2</v>
      </c>
      <c r="K1076" s="8">
        <f t="shared" ca="1" si="163"/>
        <v>20988</v>
      </c>
      <c r="L1076" s="6">
        <f t="shared" ca="1" si="164"/>
        <v>4</v>
      </c>
      <c r="M1076" s="7">
        <f ca="1" xml:space="preserve">
  IF(OR($N1076 = 2, $N1076 = 3, $N1076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76" s="6">
        <f t="shared" ca="1" si="165"/>
        <v>6</v>
      </c>
      <c r="O1076" s="7" t="str">
        <f ca="1">VLOOKUP($N1076,Roles!$A:$B,2,FALSE)</f>
        <v>Intern</v>
      </c>
      <c r="P1076" s="6" t="e">
        <f t="shared" ca="1" si="166"/>
        <v>#N/A</v>
      </c>
      <c r="Q1076" s="8">
        <f ca="1" xml:space="preserve">
IF(
  OR(
    $N1076=5,$N1076=6,$N1076=7,$N1076=8,$N1076=14
  ),
  36161,
  IF(
     (
      (TODAY() - $K1076) / 365
     ) &lt; 19,
      TODAY(),
      RANDBETWEEN(36161,TODAY())
  )
)</f>
        <v>36161</v>
      </c>
      <c r="R1076" s="6">
        <f ca="1">RANDBETWEEN(2,COUNTA('Recruitment source'!$A:$A))</f>
        <v>11</v>
      </c>
      <c r="S1076" s="8" t="e">
        <f t="shared" ca="1" si="167"/>
        <v>#N/A</v>
      </c>
      <c r="T1076" s="6" t="e">
        <f t="shared" ca="1" si="168"/>
        <v>#N/A</v>
      </c>
      <c r="U1076" s="6">
        <f t="shared" ca="1" si="169"/>
        <v>4</v>
      </c>
      <c r="V1076" s="1">
        <f ca="1" xml:space="preserve">
IF($N1076 = 5 + N("Presidente"),
    27000,
    IF($N1076 = 6 + N("Vice-presidente"),
        23000,
        IF(OR($N1076 = 8, $N1076= 13, $N1076 = 12) + N("Secretária bilíngue ou coordenador ou especialista"),
            8000,
            IF($N1076 = 7 + N("Diretor"),
                15000,
                IF($N1076 = 14 + N("Gerente"),
                    12000,
                    IF($N1076 = 9 + N("Estagiário"),
                        705,
                        IF($N1076 = 10 + N("Trainee"),
                            805,
                            IF($N1076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IF($L1076 = 7,
  500,
  IF($L1076 = 8,
    1000,
    IF($L1076 = 9,
      1500,
      IF($L1076 = 10,
        2000,
        0
      )
    )
  )
)
+
N("Adicional no salário por área")
+
IF($M1076 = 14 + N("Tecnologia da Informação"),
  120,
  IF($M1076 = 16 + N("Vendas"),
    110,
    IF($M1076 = 15 + N("Jurídico"),
      100,
      IF(OR($M1076 = 8, $M1076 = 9, $M1076 = 11) + N("Recursos humanos ou comercial ou comunicação e marketing"),
        80,
        0
      )
    )
  )
)
+
N("Adicionando pegadinha")
+
IF(AND($M1076 = 16, $L1076 = 9, $N1076 = 11) + N("Se for de vendas, com mestrado, analista sênior"),
  IF($J1076 = 5,
    100,
    0
  )
  +
  IF($H1076 = "M",
    200,
    0
  ),
  0
)</f>
        <v>23000</v>
      </c>
    </row>
    <row r="1077" spans="1:22" x14ac:dyDescent="0.2">
      <c r="A1077" s="7" cm="1">
        <f t="array" aca="1" ref="A1077" ca="1">INDEX(Companies!$A:$A,RANDBETWEEN(2,COUNTA(Companies!$A:$A)),1)</f>
        <v>2</v>
      </c>
      <c r="B1077" s="5">
        <f t="shared" si="160"/>
        <v>1076</v>
      </c>
      <c r="C1077" s="6">
        <f t="shared" ca="1" si="161"/>
        <v>1</v>
      </c>
      <c r="D1077" s="7">
        <f ca="1">IF($B1077 = 1 + N("Presidente"),
    127,
    IF($B1077 = 2 + N("Vice-Presidente"),
        72,
        IF($B1077 = 3 + N("Secretária bilíngue"),
            13,
            RANDBETWEEN(5,COUNT(Name!$A:$A) + 1)
        )
    )
)</f>
        <v>226</v>
      </c>
      <c r="E1077" s="7" t="str">
        <f ca="1" xml:space="preserve">
VLOOKUP(
  $D1077,
  Name!$A:$B,
  2,
  FALSE
)
&amp; " " &amp;
IF($B1077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Morato Gallo</v>
      </c>
      <c r="F1077" s="7">
        <v>2</v>
      </c>
      <c r="G1077" s="7" t="str" cm="1">
        <f t="array" aca="1" ref="G1077" ca="1">VLOOKUP(INDEX(States!$B:$B,RANDBETWEEN(2,COUNTA(States!$A:$A)),1),States!$B:$C,2,FALSE)</f>
        <v>Viana do Castelo</v>
      </c>
      <c r="H1077" s="7" t="str">
        <f ca="1">VLOOKUP($D1077,Name!$A:$C,3,FALSE)</f>
        <v>M</v>
      </c>
      <c r="I1077" s="7" cm="1">
        <f t="array" aca="1" ref="I1077" ca="1">INDEX('Marital status'!$A:$A,RANDBETWEEN(2,COUNTA('Marital status'!$A:$A)),1)</f>
        <v>5</v>
      </c>
      <c r="J1077" s="7">
        <f t="shared" ca="1" si="162"/>
        <v>2</v>
      </c>
      <c r="K1077" s="8">
        <f t="shared" ca="1" si="163"/>
        <v>36937</v>
      </c>
      <c r="L1077" s="6">
        <f t="shared" ca="1" si="164"/>
        <v>4</v>
      </c>
      <c r="M1077" s="7">
        <f ca="1" xml:space="preserve">
  IF(OR($N1077 = 2, $N1077 = 3, $N1077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77" s="6">
        <f t="shared" ca="1" si="165"/>
        <v>8</v>
      </c>
      <c r="O1077" s="7" t="str">
        <f ca="1">VLOOKUP($N1077,Roles!$A:$B,2,FALSE)</f>
        <v>Analyst</v>
      </c>
      <c r="P1077" s="6">
        <f t="shared" ca="1" si="166"/>
        <v>2</v>
      </c>
      <c r="Q1077" s="8">
        <f ca="1" xml:space="preserve">
IF(
  OR(
    $N1077=5,$N1077=6,$N1077=7,$N1077=8,$N1077=14
  ),
  36161,
  IF(
     (
      (TODAY() - $K1077) / 365
     ) &lt; 19,
      TODAY(),
      RANDBETWEEN(36161,TODAY())
  )
)</f>
        <v>36161</v>
      </c>
      <c r="R1077" s="6">
        <f ca="1">RANDBETWEEN(2,COUNTA('Recruitment source'!$A:$A))</f>
        <v>10</v>
      </c>
      <c r="S1077" s="8" t="e">
        <f t="shared" ca="1" si="167"/>
        <v>#N/A</v>
      </c>
      <c r="T1077" s="6" t="e">
        <f t="shared" ca="1" si="168"/>
        <v>#N/A</v>
      </c>
      <c r="U1077" s="6">
        <f t="shared" ca="1" si="169"/>
        <v>5</v>
      </c>
      <c r="V1077" s="1">
        <f ca="1" xml:space="preserve">
IF($N1077 = 5 + N("Presidente"),
    27000,
    IF($N1077 = 6 + N("Vice-presidente"),
        23000,
        IF(OR($N1077 = 8, $N1077= 13, $N1077 = 12) + N("Secretária bilíngue ou coordenador ou especialista"),
            8000,
            IF($N1077 = 7 + N("Diretor"),
                15000,
                IF($N1077 = 14 + N("Gerente"),
                    12000,
                    IF($N1077 = 9 + N("Estagiário"),
                        705,
                        IF($N1077 = 10 + N("Trainee"),
                            805,
                            IF($N1077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IF($L1077 = 7,
  500,
  IF($L1077 = 8,
    1000,
    IF($L1077 = 9,
      1500,
      IF($L1077 = 10,
        2000,
        0
      )
    )
  )
)
+
N("Adicional no salário por área")
+
IF($M1077 = 14 + N("Tecnologia da Informação"),
  120,
  IF($M1077 = 16 + N("Vendas"),
    110,
    IF($M1077 = 15 + N("Jurídico"),
      100,
      IF(OR($M1077 = 8, $M1077 = 9, $M1077 = 11) + N("Recursos humanos ou comercial ou comunicação e marketing"),
        80,
        0
      )
    )
  )
)
+
N("Adicionando pegadinha")
+
IF(AND($M1077 = 16, $L1077 = 9, $N1077 = 11) + N("Se for de vendas, com mestrado, analista sênior"),
  IF($J1077 = 5,
    100,
    0
  )
  +
  IF($H1077 = "M",
    200,
    0
  ),
  0
)</f>
        <v>8000</v>
      </c>
    </row>
    <row r="1078" spans="1:22" x14ac:dyDescent="0.2">
      <c r="A1078" s="7" cm="1">
        <f t="array" aca="1" ref="A1078" ca="1">INDEX(Companies!$A:$A,RANDBETWEEN(2,COUNTA(Companies!$A:$A)),1)</f>
        <v>2</v>
      </c>
      <c r="B1078" s="5">
        <f t="shared" si="160"/>
        <v>1077</v>
      </c>
      <c r="C1078" s="6">
        <f t="shared" ca="1" si="161"/>
        <v>1</v>
      </c>
      <c r="D1078" s="7">
        <f ca="1">IF($B1078 = 1 + N("Presidente"),
    127,
    IF($B1078 = 2 + N("Vice-Presidente"),
        72,
        IF($B1078 = 3 + N("Secretária bilíngue"),
            13,
            RANDBETWEEN(5,COUNT(Name!$A:$A) + 1)
        )
    )
)</f>
        <v>236</v>
      </c>
      <c r="E1078" s="7" t="str">
        <f ca="1" xml:space="preserve">
VLOOKUP(
  $D1078,
  Name!$A:$B,
  2,
  FALSE
)
&amp; " " &amp;
IF($B1078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Santana Borges</v>
      </c>
      <c r="F1078" s="7">
        <v>2</v>
      </c>
      <c r="G1078" s="7" t="str" cm="1">
        <f t="array" aca="1" ref="G1078" ca="1">VLOOKUP(INDEX(States!$B:$B,RANDBETWEEN(2,COUNTA(States!$A:$A)),1),States!$B:$C,2,FALSE)</f>
        <v>Faro</v>
      </c>
      <c r="H1078" s="7" t="str">
        <f ca="1">VLOOKUP($D1078,Name!$A:$C,3,FALSE)</f>
        <v>F</v>
      </c>
      <c r="I1078" s="7" cm="1">
        <f t="array" aca="1" ref="I1078" ca="1">INDEX('Marital status'!$A:$A,RANDBETWEEN(2,COUNTA('Marital status'!$A:$A)),1)</f>
        <v>4</v>
      </c>
      <c r="J1078" s="7">
        <f t="shared" ca="1" si="162"/>
        <v>4</v>
      </c>
      <c r="K1078" s="8">
        <f t="shared" ca="1" si="163"/>
        <v>33835</v>
      </c>
      <c r="L1078" s="6">
        <f t="shared" ca="1" si="164"/>
        <v>4</v>
      </c>
      <c r="M1078" s="7">
        <f ca="1" xml:space="preserve">
  IF(OR($N1078 = 2, $N1078 = 3, $N1078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78" s="6">
        <f t="shared" ca="1" si="165"/>
        <v>7</v>
      </c>
      <c r="O1078" s="7" t="str">
        <f ca="1">VLOOKUP($N1078,Roles!$A:$B,2,FALSE)</f>
        <v>Trainee</v>
      </c>
      <c r="P1078" s="6" t="e">
        <f t="shared" ca="1" si="166"/>
        <v>#N/A</v>
      </c>
      <c r="Q1078" s="8">
        <f ca="1" xml:space="preserve">
IF(
  OR(
    $N1078=5,$N1078=6,$N1078=7,$N1078=8,$N1078=14
  ),
  36161,
  IF(
     (
      (TODAY() - $K1078) / 365
     ) &lt; 19,
      TODAY(),
      RANDBETWEEN(36161,TODAY())
  )
)</f>
        <v>36161</v>
      </c>
      <c r="R1078" s="6">
        <f ca="1">RANDBETWEEN(2,COUNTA('Recruitment source'!$A:$A))</f>
        <v>5</v>
      </c>
      <c r="S1078" s="8" t="e">
        <f t="shared" ca="1" si="167"/>
        <v>#N/A</v>
      </c>
      <c r="T1078" s="6" t="e">
        <f t="shared" ca="1" si="168"/>
        <v>#N/A</v>
      </c>
      <c r="U1078" s="6">
        <f t="shared" ca="1" si="169"/>
        <v>4</v>
      </c>
      <c r="V1078" s="1">
        <f ca="1" xml:space="preserve">
IF($N1078 = 5 + N("Presidente"),
    27000,
    IF($N1078 = 6 + N("Vice-presidente"),
        23000,
        IF(OR($N1078 = 8, $N1078= 13, $N1078 = 12) + N("Secretária bilíngue ou coordenador ou especialista"),
            8000,
            IF($N1078 = 7 + N("Diretor"),
                15000,
                IF($N1078 = 14 + N("Gerente"),
                    12000,
                    IF($N1078 = 9 + N("Estagiário"),
                        705,
                        IF($N1078 = 10 + N("Trainee"),
                            805,
                            IF($N1078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IF($L1078 = 7,
  500,
  IF($L1078 = 8,
    1000,
    IF($L1078 = 9,
      1500,
      IF($L1078 = 10,
        2000,
        0
      )
    )
  )
)
+
N("Adicional no salário por área")
+
IF($M1078 = 14 + N("Tecnologia da Informação"),
  120,
  IF($M1078 = 16 + N("Vendas"),
    110,
    IF($M1078 = 15 + N("Jurídico"),
      100,
      IF(OR($M1078 = 8, $M1078 = 9, $M1078 = 11) + N("Recursos humanos ou comercial ou comunicação e marketing"),
        80,
        0
      )
    )
  )
)
+
N("Adicionando pegadinha")
+
IF(AND($M1078 = 16, $L1078 = 9, $N1078 = 11) + N("Se for de vendas, com mestrado, analista sênior"),
  IF($J1078 = 5,
    100,
    0
  )
  +
  IF($H1078 = "M",
    200,
    0
  ),
  0
)</f>
        <v>15000</v>
      </c>
    </row>
    <row r="1079" spans="1:22" x14ac:dyDescent="0.2">
      <c r="A1079" s="7" cm="1">
        <f t="array" aca="1" ref="A1079" ca="1">INDEX(Companies!$A:$A,RANDBETWEEN(2,COUNTA(Companies!$A:$A)),1)</f>
        <v>2</v>
      </c>
      <c r="B1079" s="5">
        <f t="shared" si="160"/>
        <v>1078</v>
      </c>
      <c r="C1079" s="6">
        <f t="shared" ca="1" si="161"/>
        <v>1</v>
      </c>
      <c r="D1079" s="7">
        <f ca="1">IF($B1079 = 1 + N("Presidente"),
    127,
    IF($B1079 = 2 + N("Vice-Presidente"),
        72,
        IF($B1079 = 3 + N("Secretária bilíngue"),
            13,
            RANDBETWEEN(5,COUNT(Name!$A:$A) + 1)
        )
    )
)</f>
        <v>223</v>
      </c>
      <c r="E1079" s="7" t="str">
        <f ca="1" xml:space="preserve">
VLOOKUP(
  $D1079,
  Name!$A:$B,
  2,
  FALSE
)
&amp; " " &amp;
IF($B1079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Moraes Moura</v>
      </c>
      <c r="F1079" s="7">
        <v>2</v>
      </c>
      <c r="G1079" s="7" t="str" cm="1">
        <f t="array" aca="1" ref="G1079" ca="1">VLOOKUP(INDEX(States!$B:$B,RANDBETWEEN(2,COUNTA(States!$A:$A)),1),States!$B:$C,2,FALSE)</f>
        <v>Vila Real</v>
      </c>
      <c r="H1079" s="7" t="str">
        <f ca="1">VLOOKUP($D1079,Name!$A:$C,3,FALSE)</f>
        <v>M</v>
      </c>
      <c r="I1079" s="7" cm="1">
        <f t="array" aca="1" ref="I1079" ca="1">INDEX('Marital status'!$A:$A,RANDBETWEEN(2,COUNTA('Marital status'!$A:$A)),1)</f>
        <v>3</v>
      </c>
      <c r="J1079" s="7">
        <f t="shared" ca="1" si="162"/>
        <v>2</v>
      </c>
      <c r="K1079" s="8">
        <f t="shared" ca="1" si="163"/>
        <v>35279</v>
      </c>
      <c r="L1079" s="6">
        <f t="shared" ca="1" si="164"/>
        <v>4</v>
      </c>
      <c r="M1079" s="7">
        <f ca="1" xml:space="preserve">
  IF(OR($N1079 = 2, $N1079 = 3, $N1079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79" s="6">
        <f t="shared" ca="1" si="165"/>
        <v>8</v>
      </c>
      <c r="O1079" s="7" t="str">
        <f ca="1">VLOOKUP($N1079,Roles!$A:$B,2,FALSE)</f>
        <v>Analyst</v>
      </c>
      <c r="P1079" s="6">
        <f t="shared" ca="1" si="166"/>
        <v>2</v>
      </c>
      <c r="Q1079" s="8">
        <f ca="1" xml:space="preserve">
IF(
  OR(
    $N1079=5,$N1079=6,$N1079=7,$N1079=8,$N1079=14
  ),
  36161,
  IF(
     (
      (TODAY() - $K1079) / 365
     ) &lt; 19,
      TODAY(),
      RANDBETWEEN(36161,TODAY())
  )
)</f>
        <v>36161</v>
      </c>
      <c r="R1079" s="6">
        <f ca="1">RANDBETWEEN(2,COUNTA('Recruitment source'!$A:$A))</f>
        <v>3</v>
      </c>
      <c r="S1079" s="8" t="e">
        <f t="shared" ca="1" si="167"/>
        <v>#N/A</v>
      </c>
      <c r="T1079" s="6" t="e">
        <f t="shared" ca="1" si="168"/>
        <v>#N/A</v>
      </c>
      <c r="U1079" s="6">
        <f t="shared" ca="1" si="169"/>
        <v>4</v>
      </c>
      <c r="V1079" s="1">
        <f ca="1" xml:space="preserve">
IF($N1079 = 5 + N("Presidente"),
    27000,
    IF($N1079 = 6 + N("Vice-presidente"),
        23000,
        IF(OR($N1079 = 8, $N1079= 13, $N1079 = 12) + N("Secretária bilíngue ou coordenador ou especialista"),
            8000,
            IF($N1079 = 7 + N("Diretor"),
                15000,
                IF($N1079 = 14 + N("Gerente"),
                    12000,
                    IF($N1079 = 9 + N("Estagiário"),
                        705,
                        IF($N1079 = 10 + N("Trainee"),
                            805,
                            IF($N1079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IF($L1079 = 7,
  500,
  IF($L1079 = 8,
    1000,
    IF($L1079 = 9,
      1500,
      IF($L1079 = 10,
        2000,
        0
      )
    )
  )
)
+
N("Adicional no salário por área")
+
IF($M1079 = 14 + N("Tecnologia da Informação"),
  120,
  IF($M1079 = 16 + N("Vendas"),
    110,
    IF($M1079 = 15 + N("Jurídico"),
      100,
      IF(OR($M1079 = 8, $M1079 = 9, $M1079 = 11) + N("Recursos humanos ou comercial ou comunicação e marketing"),
        80,
        0
      )
    )
  )
)
+
N("Adicionando pegadinha")
+
IF(AND($M1079 = 16, $L1079 = 9, $N1079 = 11) + N("Se for de vendas, com mestrado, analista sênior"),
  IF($J1079 = 5,
    100,
    0
  )
  +
  IF($H1079 = "M",
    200,
    0
  ),
  0
)</f>
        <v>8000</v>
      </c>
    </row>
    <row r="1080" spans="1:22" x14ac:dyDescent="0.2">
      <c r="A1080" s="7" cm="1">
        <f t="array" aca="1" ref="A1080" ca="1">INDEX(Companies!$A:$A,RANDBETWEEN(2,COUNTA(Companies!$A:$A)),1)</f>
        <v>2</v>
      </c>
      <c r="B1080" s="5">
        <f t="shared" si="160"/>
        <v>1079</v>
      </c>
      <c r="C1080" s="6">
        <f t="shared" ca="1" si="161"/>
        <v>1</v>
      </c>
      <c r="D1080" s="7">
        <f ca="1">IF($B1080 = 1 + N("Presidente"),
    127,
    IF($B1080 = 2 + N("Vice-Presidente"),
        72,
        IF($B1080 = 3 + N("Secretária bilíngue"),
            13,
            RANDBETWEEN(5,COUNT(Name!$A:$A) + 1)
        )
    )
)</f>
        <v>268</v>
      </c>
      <c r="E1080" s="7" t="str">
        <f ca="1" xml:space="preserve">
VLOOKUP(
  $D1080,
  Name!$A:$B,
  2,
  FALSE
)
&amp; " " &amp;
IF($B1080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Esposito sobrenome</v>
      </c>
      <c r="F1080" s="7">
        <v>2</v>
      </c>
      <c r="G1080" s="7" t="str" cm="1">
        <f t="array" aca="1" ref="G1080" ca="1">VLOOKUP(INDEX(States!$B:$B,RANDBETWEEN(2,COUNTA(States!$A:$A)),1),States!$B:$C,2,FALSE)</f>
        <v>Castelo Branco</v>
      </c>
      <c r="H1080" s="7" t="str">
        <f ca="1">VLOOKUP($D1080,Name!$A:$C,3,FALSE)</f>
        <v>F</v>
      </c>
      <c r="I1080" s="7" cm="1">
        <f t="array" aca="1" ref="I1080" ca="1">INDEX('Marital status'!$A:$A,RANDBETWEEN(2,COUNTA('Marital status'!$A:$A)),1)</f>
        <v>6</v>
      </c>
      <c r="J1080" s="7">
        <f t="shared" ca="1" si="162"/>
        <v>2</v>
      </c>
      <c r="K1080" s="8">
        <f t="shared" ca="1" si="163"/>
        <v>18972</v>
      </c>
      <c r="L1080" s="6">
        <f t="shared" ca="1" si="164"/>
        <v>4</v>
      </c>
      <c r="M1080" s="7">
        <f ca="1" xml:space="preserve">
  IF(OR($N1080 = 2, $N1080 = 3, $N1080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80" s="6">
        <f t="shared" ca="1" si="165"/>
        <v>6</v>
      </c>
      <c r="O1080" s="7" t="str">
        <f ca="1">VLOOKUP($N1080,Roles!$A:$B,2,FALSE)</f>
        <v>Intern</v>
      </c>
      <c r="P1080" s="6" t="e">
        <f t="shared" ca="1" si="166"/>
        <v>#N/A</v>
      </c>
      <c r="Q1080" s="8">
        <f ca="1" xml:space="preserve">
IF(
  OR(
    $N1080=5,$N1080=6,$N1080=7,$N1080=8,$N1080=14
  ),
  36161,
  IF(
     (
      (TODAY() - $K1080) / 365
     ) &lt; 19,
      TODAY(),
      RANDBETWEEN(36161,TODAY())
  )
)</f>
        <v>36161</v>
      </c>
      <c r="R1080" s="6">
        <f ca="1">RANDBETWEEN(2,COUNTA('Recruitment source'!$A:$A))</f>
        <v>10</v>
      </c>
      <c r="S1080" s="8" t="e">
        <f t="shared" ca="1" si="167"/>
        <v>#N/A</v>
      </c>
      <c r="T1080" s="6" t="e">
        <f t="shared" ca="1" si="168"/>
        <v>#N/A</v>
      </c>
      <c r="U1080" s="6">
        <f t="shared" ca="1" si="169"/>
        <v>5</v>
      </c>
      <c r="V1080" s="1">
        <f ca="1" xml:space="preserve">
IF($N1080 = 5 + N("Presidente"),
    27000,
    IF($N1080 = 6 + N("Vice-presidente"),
        23000,
        IF(OR($N1080 = 8, $N1080= 13, $N1080 = 12) + N("Secretária bilíngue ou coordenador ou especialista"),
            8000,
            IF($N1080 = 7 + N("Diretor"),
                15000,
                IF($N1080 = 14 + N("Gerente"),
                    12000,
                    IF($N1080 = 9 + N("Estagiário"),
                        705,
                        IF($N1080 = 10 + N("Trainee"),
                            805,
                            IF($N1080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IF($L1080 = 7,
  500,
  IF($L1080 = 8,
    1000,
    IF($L1080 = 9,
      1500,
      IF($L1080 = 10,
        2000,
        0
      )
    )
  )
)
+
N("Adicional no salário por área")
+
IF($M1080 = 14 + N("Tecnologia da Informação"),
  120,
  IF($M1080 = 16 + N("Vendas"),
    110,
    IF($M1080 = 15 + N("Jurídico"),
      100,
      IF(OR($M1080 = 8, $M1080 = 9, $M1080 = 11) + N("Recursos humanos ou comercial ou comunicação e marketing"),
        80,
        0
      )
    )
  )
)
+
N("Adicionando pegadinha")
+
IF(AND($M1080 = 16, $L1080 = 9, $N1080 = 11) + N("Se for de vendas, com mestrado, analista sênior"),
  IF($J1080 = 5,
    100,
    0
  )
  +
  IF($H1080 = "M",
    200,
    0
  ),
  0
)</f>
        <v>23000</v>
      </c>
    </row>
    <row r="1081" spans="1:22" x14ac:dyDescent="0.2">
      <c r="A1081" s="7" cm="1">
        <f t="array" aca="1" ref="A1081" ca="1">INDEX(Companies!$A:$A,RANDBETWEEN(2,COUNTA(Companies!$A:$A)),1)</f>
        <v>2</v>
      </c>
      <c r="B1081" s="5">
        <f t="shared" si="160"/>
        <v>1080</v>
      </c>
      <c r="C1081" s="6">
        <f t="shared" ca="1" si="161"/>
        <v>1</v>
      </c>
      <c r="D1081" s="7">
        <f ca="1">IF($B1081 = 1 + N("Presidente"),
    127,
    IF($B1081 = 2 + N("Vice-Presidente"),
        72,
        IF($B1081 = 3 + N("Secretária bilíngue"),
            13,
            RANDBETWEEN(5,COUNT(Name!$A:$A) + 1)
        )
    )
)</f>
        <v>329</v>
      </c>
      <c r="E1081" s="7" t="str">
        <f ca="1" xml:space="preserve">
VLOOKUP(
  $D1081,
  Name!$A:$B,
  2,
  FALSE
)
&amp; " " &amp;
IF($B1081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Colombo Andrioli</v>
      </c>
      <c r="F1081" s="7">
        <v>2</v>
      </c>
      <c r="G1081" s="7" t="str" cm="1">
        <f t="array" aca="1" ref="G1081" ca="1">VLOOKUP(INDEX(States!$B:$B,RANDBETWEEN(2,COUNTA(States!$A:$A)),1),States!$B:$C,2,FALSE)</f>
        <v>PORTO</v>
      </c>
      <c r="H1081" s="7" t="str">
        <f ca="1">VLOOKUP($D1081,Name!$A:$C,3,FALSE)</f>
        <v>F</v>
      </c>
      <c r="I1081" s="7" cm="1">
        <f t="array" aca="1" ref="I1081" ca="1">INDEX('Marital status'!$A:$A,RANDBETWEEN(2,COUNTA('Marital status'!$A:$A)),1)</f>
        <v>2</v>
      </c>
      <c r="J1081" s="7">
        <f t="shared" ca="1" si="162"/>
        <v>2</v>
      </c>
      <c r="K1081" s="8">
        <f t="shared" ca="1" si="163"/>
        <v>33193</v>
      </c>
      <c r="L1081" s="6">
        <f t="shared" ca="1" si="164"/>
        <v>5</v>
      </c>
      <c r="M1081" s="7">
        <f ca="1" xml:space="preserve">
  IF(OR($N1081 = 2, $N1081 = 3, $N1081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081" s="6">
        <f t="shared" ca="1" si="165"/>
        <v>8</v>
      </c>
      <c r="O1081" s="7" t="str">
        <f ca="1">VLOOKUP($N1081,Roles!$A:$B,2,FALSE)</f>
        <v>Analyst</v>
      </c>
      <c r="P1081" s="6">
        <f t="shared" ca="1" si="166"/>
        <v>3</v>
      </c>
      <c r="Q1081" s="8">
        <f ca="1" xml:space="preserve">
IF(
  OR(
    $N1081=5,$N1081=6,$N1081=7,$N1081=8,$N1081=14
  ),
  36161,
  IF(
     (
      (TODAY() - $K1081) / 365
     ) &lt; 19,
      TODAY(),
      RANDBETWEEN(36161,TODAY())
  )
)</f>
        <v>36161</v>
      </c>
      <c r="R1081" s="6">
        <f ca="1">RANDBETWEEN(2,COUNTA('Recruitment source'!$A:$A))</f>
        <v>3</v>
      </c>
      <c r="S1081" s="8" t="e">
        <f t="shared" ca="1" si="167"/>
        <v>#N/A</v>
      </c>
      <c r="T1081" s="6" t="e">
        <f t="shared" ca="1" si="168"/>
        <v>#N/A</v>
      </c>
      <c r="U1081" s="6">
        <f t="shared" ca="1" si="169"/>
        <v>4</v>
      </c>
      <c r="V1081" s="1">
        <f ca="1" xml:space="preserve">
IF($N1081 = 5 + N("Presidente"),
    27000,
    IF($N1081 = 6 + N("Vice-presidente"),
        23000,
        IF(OR($N1081 = 8, $N1081= 13, $N1081 = 12) + N("Secretária bilíngue ou coordenador ou especialista"),
            8000,
            IF($N1081 = 7 + N("Diretor"),
                15000,
                IF($N1081 = 14 + N("Gerente"),
                    12000,
                    IF($N1081 = 9 + N("Estagiário"),
                        705,
                        IF($N1081 = 10 + N("Trainee"),
                            805,
                            IF($N1081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IF($L1081 = 7,
  500,
  IF($L1081 = 8,
    1000,
    IF($L1081 = 9,
      1500,
      IF($L1081 = 10,
        2000,
        0
      )
    )
  )
)
+
N("Adicional no salário por área")
+
IF($M1081 = 14 + N("Tecnologia da Informação"),
  120,
  IF($M1081 = 16 + N("Vendas"),
    110,
    IF($M1081 = 15 + N("Jurídico"),
      100,
      IF(OR($M1081 = 8, $M1081 = 9, $M1081 = 11) + N("Recursos humanos ou comercial ou comunicação e marketing"),
        80,
        0
      )
    )
  )
)
+
N("Adicionando pegadinha")
+
IF(AND($M1081 = 16, $L1081 = 9, $N1081 = 11) + N("Se for de vendas, com mestrado, analista sênior"),
  IF($J1081 = 5,
    100,
    0
  )
  +
  IF($H1081 = "M",
    200,
    0
  ),
  0
)</f>
        <v>8000</v>
      </c>
    </row>
    <row r="1082" spans="1:22" x14ac:dyDescent="0.2">
      <c r="A1082" s="7" cm="1">
        <f t="array" aca="1" ref="A1082" ca="1">INDEX(Companies!$A:$A,RANDBETWEEN(2,COUNTA(Companies!$A:$A)),1)</f>
        <v>2</v>
      </c>
      <c r="B1082" s="5">
        <f t="shared" si="160"/>
        <v>1081</v>
      </c>
      <c r="C1082" s="6">
        <f t="shared" ca="1" si="161"/>
        <v>1</v>
      </c>
      <c r="D1082" s="7">
        <f ca="1">IF($B1082 = 1 + N("Presidente"),
    127,
    IF($B1082 = 2 + N("Vice-Presidente"),
        72,
        IF($B1082 = 3 + N("Secretária bilíngue"),
            13,
            RANDBETWEEN(5,COUNT(Name!$A:$A) + 1)
        )
    )
)</f>
        <v>47</v>
      </c>
      <c r="E1082" s="7" t="str">
        <f ca="1" xml:space="preserve">
VLOOKUP(
  $D1082,
  Name!$A:$B,
  2,
  FALSE
)
&amp; " " &amp;
IF($B1082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Testa Freitas</v>
      </c>
      <c r="F1082" s="7">
        <v>2</v>
      </c>
      <c r="G1082" s="7" t="str" cm="1">
        <f t="array" aca="1" ref="G1082" ca="1">VLOOKUP(INDEX(States!$B:$B,RANDBETWEEN(2,COUNTA(States!$A:$A)),1),States!$B:$C,2,FALSE)</f>
        <v>Coimbra</v>
      </c>
      <c r="H1082" s="7" t="str">
        <f ca="1">VLOOKUP($D1082,Name!$A:$C,3,FALSE)</f>
        <v>F</v>
      </c>
      <c r="I1082" s="7" cm="1">
        <f t="array" aca="1" ref="I1082" ca="1">INDEX('Marital status'!$A:$A,RANDBETWEEN(2,COUNTA('Marital status'!$A:$A)),1)</f>
        <v>5</v>
      </c>
      <c r="J1082" s="7">
        <f t="shared" ca="1" si="162"/>
        <v>2</v>
      </c>
      <c r="K1082" s="8">
        <f t="shared" ca="1" si="163"/>
        <v>29627</v>
      </c>
      <c r="L1082" s="6">
        <f t="shared" ca="1" si="164"/>
        <v>4</v>
      </c>
      <c r="M1082" s="7">
        <f ca="1" xml:space="preserve">
  IF(OR($N1082 = 2, $N1082 = 3, $N1082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082" s="6">
        <f t="shared" ca="1" si="165"/>
        <v>7</v>
      </c>
      <c r="O1082" s="7" t="str">
        <f ca="1">VLOOKUP($N1082,Roles!$A:$B,2,FALSE)</f>
        <v>Trainee</v>
      </c>
      <c r="P1082" s="6" t="e">
        <f t="shared" ca="1" si="166"/>
        <v>#N/A</v>
      </c>
      <c r="Q1082" s="8">
        <f ca="1" xml:space="preserve">
IF(
  OR(
    $N1082=5,$N1082=6,$N1082=7,$N1082=8,$N1082=14
  ),
  36161,
  IF(
     (
      (TODAY() - $K1082) / 365
     ) &lt; 19,
      TODAY(),
      RANDBETWEEN(36161,TODAY())
  )
)</f>
        <v>36161</v>
      </c>
      <c r="R1082" s="6">
        <f ca="1">RANDBETWEEN(2,COUNTA('Recruitment source'!$A:$A))</f>
        <v>2</v>
      </c>
      <c r="S1082" s="8" t="e">
        <f t="shared" ca="1" si="167"/>
        <v>#N/A</v>
      </c>
      <c r="T1082" s="6" t="e">
        <f t="shared" ca="1" si="168"/>
        <v>#N/A</v>
      </c>
      <c r="U1082" s="6">
        <f t="shared" ca="1" si="169"/>
        <v>5</v>
      </c>
      <c r="V1082" s="1">
        <f ca="1" xml:space="preserve">
IF($N1082 = 5 + N("Presidente"),
    27000,
    IF($N1082 = 6 + N("Vice-presidente"),
        23000,
        IF(OR($N1082 = 8, $N1082= 13, $N1082 = 12) + N("Secretária bilíngue ou coordenador ou especialista"),
            8000,
            IF($N1082 = 7 + N("Diretor"),
                15000,
                IF($N1082 = 14 + N("Gerente"),
                    12000,
                    IF($N1082 = 9 + N("Estagiário"),
                        705,
                        IF($N1082 = 10 + N("Trainee"),
                            805,
                            IF($N1082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IF($L1082 = 7,
  500,
  IF($L1082 = 8,
    1000,
    IF($L1082 = 9,
      1500,
      IF($L1082 = 10,
        2000,
        0
      )
    )
  )
)
+
N("Adicional no salário por área")
+
IF($M1082 = 14 + N("Tecnologia da Informação"),
  120,
  IF($M1082 = 16 + N("Vendas"),
    110,
    IF($M1082 = 15 + N("Jurídico"),
      100,
      IF(OR($M1082 = 8, $M1082 = 9, $M1082 = 11) + N("Recursos humanos ou comercial ou comunicação e marketing"),
        80,
        0
      )
    )
  )
)
+
N("Adicionando pegadinha")
+
IF(AND($M1082 = 16, $L1082 = 9, $N1082 = 11) + N("Se for de vendas, com mestrado, analista sênior"),
  IF($J1082 = 5,
    100,
    0
  )
  +
  IF($H1082 = "M",
    200,
    0
  ),
  0
)</f>
        <v>15080</v>
      </c>
    </row>
    <row r="1083" spans="1:22" x14ac:dyDescent="0.2">
      <c r="A1083" s="7" cm="1">
        <f t="array" aca="1" ref="A1083" ca="1">INDEX(Companies!$A:$A,RANDBETWEEN(2,COUNTA(Companies!$A:$A)),1)</f>
        <v>2</v>
      </c>
      <c r="B1083" s="5">
        <f t="shared" si="160"/>
        <v>1082</v>
      </c>
      <c r="C1083" s="6">
        <f t="shared" ca="1" si="161"/>
        <v>1</v>
      </c>
      <c r="D1083" s="7">
        <f ca="1">IF($B1083 = 1 + N("Presidente"),
    127,
    IF($B1083 = 2 + N("Vice-Presidente"),
        72,
        IF($B1083 = 3 + N("Secretária bilíngue"),
            13,
            RANDBETWEEN(5,COUNT(Name!$A:$A) + 1)
        )
    )
)</f>
        <v>79</v>
      </c>
      <c r="E1083" s="7" t="str">
        <f ca="1" xml:space="preserve">
VLOOKUP(
  $D1083,
  Name!$A:$B,
  2,
  FALSE
)
&amp; " " &amp;
IF($B1083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Botelho Pinheiro</v>
      </c>
      <c r="F1083" s="7">
        <v>2</v>
      </c>
      <c r="G1083" s="7" t="str" cm="1">
        <f t="array" aca="1" ref="G1083" ca="1">VLOOKUP(INDEX(States!$B:$B,RANDBETWEEN(2,COUNTA(States!$A:$A)),1),States!$B:$C,2,FALSE)</f>
        <v>Guarda</v>
      </c>
      <c r="H1083" s="7" t="str">
        <f ca="1">VLOOKUP($D1083,Name!$A:$C,3,FALSE)</f>
        <v>F</v>
      </c>
      <c r="I1083" s="7" cm="1">
        <f t="array" aca="1" ref="I1083" ca="1">INDEX('Marital status'!$A:$A,RANDBETWEEN(2,COUNTA('Marital status'!$A:$A)),1)</f>
        <v>2</v>
      </c>
      <c r="J1083" s="7">
        <f t="shared" ca="1" si="162"/>
        <v>5</v>
      </c>
      <c r="K1083" s="8">
        <f t="shared" ca="1" si="163"/>
        <v>35072</v>
      </c>
      <c r="L1083" s="6">
        <f t="shared" ca="1" si="164"/>
        <v>4</v>
      </c>
      <c r="M1083" s="7">
        <f ca="1" xml:space="preserve">
  IF(OR($N1083 = 2, $N1083 = 3, $N1083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83" s="6">
        <f t="shared" ca="1" si="165"/>
        <v>8</v>
      </c>
      <c r="O1083" s="7" t="str">
        <f ca="1">VLOOKUP($N1083,Roles!$A:$B,2,FALSE)</f>
        <v>Analyst</v>
      </c>
      <c r="P1083" s="6">
        <f t="shared" ca="1" si="166"/>
        <v>3</v>
      </c>
      <c r="Q1083" s="8">
        <f ca="1" xml:space="preserve">
IF(
  OR(
    $N1083=5,$N1083=6,$N1083=7,$N1083=8,$N1083=14
  ),
  36161,
  IF(
     (
      (TODAY() - $K1083) / 365
     ) &lt; 19,
      TODAY(),
      RANDBETWEEN(36161,TODAY())
  )
)</f>
        <v>36161</v>
      </c>
      <c r="R1083" s="6">
        <f ca="1">RANDBETWEEN(2,COUNTA('Recruitment source'!$A:$A))</f>
        <v>10</v>
      </c>
      <c r="S1083" s="8" t="e">
        <f t="shared" ca="1" si="167"/>
        <v>#N/A</v>
      </c>
      <c r="T1083" s="6" t="e">
        <f t="shared" ca="1" si="168"/>
        <v>#N/A</v>
      </c>
      <c r="U1083" s="6">
        <f t="shared" ca="1" si="169"/>
        <v>4</v>
      </c>
      <c r="V1083" s="1">
        <f ca="1" xml:space="preserve">
IF($N1083 = 5 + N("Presidente"),
    27000,
    IF($N1083 = 6 + N("Vice-presidente"),
        23000,
        IF(OR($N1083 = 8, $N1083= 13, $N1083 = 12) + N("Secretária bilíngue ou coordenador ou especialista"),
            8000,
            IF($N1083 = 7 + N("Diretor"),
                15000,
                IF($N1083 = 14 + N("Gerente"),
                    12000,
                    IF($N1083 = 9 + N("Estagiário"),
                        705,
                        IF($N1083 = 10 + N("Trainee"),
                            805,
                            IF($N1083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IF($L1083 = 7,
  500,
  IF($L1083 = 8,
    1000,
    IF($L1083 = 9,
      1500,
      IF($L1083 = 10,
        2000,
        0
      )
    )
  )
)
+
N("Adicional no salário por área")
+
IF($M1083 = 14 + N("Tecnologia da Informação"),
  120,
  IF($M1083 = 16 + N("Vendas"),
    110,
    IF($M1083 = 15 + N("Jurídico"),
      100,
      IF(OR($M1083 = 8, $M1083 = 9, $M1083 = 11) + N("Recursos humanos ou comercial ou comunicação e marketing"),
        80,
        0
      )
    )
  )
)
+
N("Adicionando pegadinha")
+
IF(AND($M1083 = 16, $L1083 = 9, $N1083 = 11) + N("Se for de vendas, com mestrado, analista sênior"),
  IF($J1083 = 5,
    100,
    0
  )
  +
  IF($H1083 = "M",
    200,
    0
  ),
  0
)</f>
        <v>8000</v>
      </c>
    </row>
    <row r="1084" spans="1:22" x14ac:dyDescent="0.2">
      <c r="A1084" s="7" cm="1">
        <f t="array" aca="1" ref="A1084" ca="1">INDEX(Companies!$A:$A,RANDBETWEEN(2,COUNTA(Companies!$A:$A)),1)</f>
        <v>2</v>
      </c>
      <c r="B1084" s="5">
        <f t="shared" si="160"/>
        <v>1083</v>
      </c>
      <c r="C1084" s="6">
        <f t="shared" ca="1" si="161"/>
        <v>1</v>
      </c>
      <c r="D1084" s="7">
        <f ca="1">IF($B1084 = 1 + N("Presidente"),
    127,
    IF($B1084 = 2 + N("Vice-Presidente"),
        72,
        IF($B1084 = 3 + N("Secretária bilíngue"),
            13,
            RANDBETWEEN(5,COUNT(Name!$A:$A) + 1)
        )
    )
)</f>
        <v>138</v>
      </c>
      <c r="E1084" s="7" t="str">
        <f ca="1" xml:space="preserve">
VLOOKUP(
  $D1084,
  Name!$A:$B,
  2,
  FALSE
)
&amp; " " &amp;
IF($B1084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Rocha Bianchi</v>
      </c>
      <c r="F1084" s="7">
        <v>2</v>
      </c>
      <c r="G1084" s="7" t="str" cm="1">
        <f t="array" aca="1" ref="G1084" ca="1">VLOOKUP(INDEX(States!$B:$B,RANDBETWEEN(2,COUNTA(States!$A:$A)),1),States!$B:$C,2,FALSE)</f>
        <v>AveirO</v>
      </c>
      <c r="H1084" s="7" t="str">
        <f ca="1">VLOOKUP($D1084,Name!$A:$C,3,FALSE)</f>
        <v>M</v>
      </c>
      <c r="I1084" s="7" cm="1">
        <f t="array" aca="1" ref="I1084" ca="1">INDEX('Marital status'!$A:$A,RANDBETWEEN(2,COUNTA('Marital status'!$A:$A)),1)</f>
        <v>5</v>
      </c>
      <c r="J1084" s="7">
        <f t="shared" ca="1" si="162"/>
        <v>2</v>
      </c>
      <c r="K1084" s="8">
        <f t="shared" ca="1" si="163"/>
        <v>26427</v>
      </c>
      <c r="L1084" s="6">
        <f t="shared" ca="1" si="164"/>
        <v>4</v>
      </c>
      <c r="M1084" s="7">
        <f ca="1" xml:space="preserve">
  IF(OR($N1084 = 2, $N1084 = 3, $N1084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84" s="6">
        <f t="shared" ca="1" si="165"/>
        <v>6</v>
      </c>
      <c r="O1084" s="7" t="str">
        <f ca="1">VLOOKUP($N1084,Roles!$A:$B,2,FALSE)</f>
        <v>Intern</v>
      </c>
      <c r="P1084" s="6" t="e">
        <f t="shared" ca="1" si="166"/>
        <v>#N/A</v>
      </c>
      <c r="Q1084" s="8">
        <f ca="1" xml:space="preserve">
IF(
  OR(
    $N1084=5,$N1084=6,$N1084=7,$N1084=8,$N1084=14
  ),
  36161,
  IF(
     (
      (TODAY() - $K1084) / 365
     ) &lt; 19,
      TODAY(),
      RANDBETWEEN(36161,TODAY())
  )
)</f>
        <v>36161</v>
      </c>
      <c r="R1084" s="6">
        <f ca="1">RANDBETWEEN(2,COUNTA('Recruitment source'!$A:$A))</f>
        <v>10</v>
      </c>
      <c r="S1084" s="8" t="e">
        <f t="shared" ca="1" si="167"/>
        <v>#N/A</v>
      </c>
      <c r="T1084" s="6" t="e">
        <f t="shared" ca="1" si="168"/>
        <v>#N/A</v>
      </c>
      <c r="U1084" s="6">
        <f t="shared" ca="1" si="169"/>
        <v>3</v>
      </c>
      <c r="V1084" s="1">
        <f ca="1" xml:space="preserve">
IF($N1084 = 5 + N("Presidente"),
    27000,
    IF($N1084 = 6 + N("Vice-presidente"),
        23000,
        IF(OR($N1084 = 8, $N1084= 13, $N1084 = 12) + N("Secretária bilíngue ou coordenador ou especialista"),
            8000,
            IF($N1084 = 7 + N("Diretor"),
                15000,
                IF($N1084 = 14 + N("Gerente"),
                    12000,
                    IF($N1084 = 9 + N("Estagiário"),
                        705,
                        IF($N1084 = 10 + N("Trainee"),
                            805,
                            IF($N1084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IF($L1084 = 7,
  500,
  IF($L1084 = 8,
    1000,
    IF($L1084 = 9,
      1500,
      IF($L1084 = 10,
        2000,
        0
      )
    )
  )
)
+
N("Adicional no salário por área")
+
IF($M1084 = 14 + N("Tecnologia da Informação"),
  120,
  IF($M1084 = 16 + N("Vendas"),
    110,
    IF($M1084 = 15 + N("Jurídico"),
      100,
      IF(OR($M1084 = 8, $M1084 = 9, $M1084 = 11) + N("Recursos humanos ou comercial ou comunicação e marketing"),
        80,
        0
      )
    )
  )
)
+
N("Adicionando pegadinha")
+
IF(AND($M1084 = 16, $L1084 = 9, $N1084 = 11) + N("Se for de vendas, com mestrado, analista sênior"),
  IF($J1084 = 5,
    100,
    0
  )
  +
  IF($H1084 = "M",
    200,
    0
  ),
  0
)</f>
        <v>23080</v>
      </c>
    </row>
    <row r="1085" spans="1:22" x14ac:dyDescent="0.2">
      <c r="A1085" s="7" cm="1">
        <f t="array" aca="1" ref="A1085" ca="1">INDEX(Companies!$A:$A,RANDBETWEEN(2,COUNTA(Companies!$A:$A)),1)</f>
        <v>2</v>
      </c>
      <c r="B1085" s="5">
        <f t="shared" si="160"/>
        <v>1084</v>
      </c>
      <c r="C1085" s="6">
        <f t="shared" ca="1" si="161"/>
        <v>1</v>
      </c>
      <c r="D1085" s="7">
        <f ca="1">IF($B1085 = 1 + N("Presidente"),
    127,
    IF($B1085 = 2 + N("Vice-Presidente"),
        72,
        IF($B1085 = 3 + N("Secretária bilíngue"),
            13,
            RANDBETWEEN(5,COUNT(Name!$A:$A) + 1)
        )
    )
)</f>
        <v>123</v>
      </c>
      <c r="E1085" s="7" t="str">
        <f ca="1" xml:space="preserve">
VLOOKUP(
  $D1085,
  Name!$A:$B,
  2,
  FALSE
)
&amp; " " &amp;
IF($B1085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Caruso Sacramento</v>
      </c>
      <c r="F1085" s="7">
        <v>2</v>
      </c>
      <c r="G1085" s="7" t="str" cm="1">
        <f t="array" aca="1" ref="G1085" ca="1">VLOOKUP(INDEX(States!$B:$B,RANDBETWEEN(2,COUNTA(States!$A:$A)),1),States!$B:$C,2,FALSE)</f>
        <v>Leiria</v>
      </c>
      <c r="H1085" s="7" t="str">
        <f ca="1">VLOOKUP($D1085,Name!$A:$C,3,FALSE)</f>
        <v>F</v>
      </c>
      <c r="I1085" s="7" cm="1">
        <f t="array" aca="1" ref="I1085" ca="1">INDEX('Marital status'!$A:$A,RANDBETWEEN(2,COUNTA('Marital status'!$A:$A)),1)</f>
        <v>5</v>
      </c>
      <c r="J1085" s="7">
        <f t="shared" ca="1" si="162"/>
        <v>3</v>
      </c>
      <c r="K1085" s="8">
        <f t="shared" ca="1" si="163"/>
        <v>35285</v>
      </c>
      <c r="L1085" s="6">
        <f t="shared" ca="1" si="164"/>
        <v>5</v>
      </c>
      <c r="M1085" s="7">
        <f ca="1" xml:space="preserve">
  IF(OR($N1085 = 2, $N1085 = 3, $N1085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85" s="6">
        <f t="shared" ca="1" si="165"/>
        <v>8</v>
      </c>
      <c r="O1085" s="7" t="str">
        <f ca="1">VLOOKUP($N1085,Roles!$A:$B,2,FALSE)</f>
        <v>Analyst</v>
      </c>
      <c r="P1085" s="6">
        <f t="shared" ca="1" si="166"/>
        <v>2</v>
      </c>
      <c r="Q1085" s="8">
        <f ca="1" xml:space="preserve">
IF(
  OR(
    $N1085=5,$N1085=6,$N1085=7,$N1085=8,$N1085=14
  ),
  36161,
  IF(
     (
      (TODAY() - $K1085) / 365
     ) &lt; 19,
      TODAY(),
      RANDBETWEEN(36161,TODAY())
  )
)</f>
        <v>36161</v>
      </c>
      <c r="R1085" s="6">
        <f ca="1">RANDBETWEEN(2,COUNTA('Recruitment source'!$A:$A))</f>
        <v>9</v>
      </c>
      <c r="S1085" s="8" t="e">
        <f t="shared" ca="1" si="167"/>
        <v>#N/A</v>
      </c>
      <c r="T1085" s="6" t="e">
        <f t="shared" ca="1" si="168"/>
        <v>#N/A</v>
      </c>
      <c r="U1085" s="6">
        <f t="shared" ca="1" si="169"/>
        <v>2</v>
      </c>
      <c r="V1085" s="1">
        <f ca="1" xml:space="preserve">
IF($N1085 = 5 + N("Presidente"),
    27000,
    IF($N1085 = 6 + N("Vice-presidente"),
        23000,
        IF(OR($N1085 = 8, $N1085= 13, $N1085 = 12) + N("Secretária bilíngue ou coordenador ou especialista"),
            8000,
            IF($N1085 = 7 + N("Diretor"),
                15000,
                IF($N1085 = 14 + N("Gerente"),
                    12000,
                    IF($N1085 = 9 + N("Estagiário"),
                        705,
                        IF($N1085 = 10 + N("Trainee"),
                            805,
                            IF($N1085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IF($L1085 = 7,
  500,
  IF($L1085 = 8,
    1000,
    IF($L1085 = 9,
      1500,
      IF($L1085 = 10,
        2000,
        0
      )
    )
  )
)
+
N("Adicional no salário por área")
+
IF($M1085 = 14 + N("Tecnologia da Informação"),
  120,
  IF($M1085 = 16 + N("Vendas"),
    110,
    IF($M1085 = 15 + N("Jurídico"),
      100,
      IF(OR($M1085 = 8, $M1085 = 9, $M1085 = 11) + N("Recursos humanos ou comercial ou comunicação e marketing"),
        80,
        0
      )
    )
  )
)
+
N("Adicionando pegadinha")
+
IF(AND($M1085 = 16, $L1085 = 9, $N1085 = 11) + N("Se for de vendas, com mestrado, analista sênior"),
  IF($J1085 = 5,
    100,
    0
  )
  +
  IF($H1085 = "M",
    200,
    0
  ),
  0
)</f>
        <v>8000</v>
      </c>
    </row>
    <row r="1086" spans="1:22" x14ac:dyDescent="0.2">
      <c r="A1086" s="7" cm="1">
        <f t="array" aca="1" ref="A1086" ca="1">INDEX(Companies!$A:$A,RANDBETWEEN(2,COUNTA(Companies!$A:$A)),1)</f>
        <v>2</v>
      </c>
      <c r="B1086" s="5">
        <f t="shared" si="160"/>
        <v>1085</v>
      </c>
      <c r="C1086" s="6">
        <f t="shared" ca="1" si="161"/>
        <v>1</v>
      </c>
      <c r="D1086" s="7">
        <f ca="1">IF($B1086 = 1 + N("Presidente"),
    127,
    IF($B1086 = 2 + N("Vice-Presidente"),
        72,
        IF($B1086 = 3 + N("Secretária bilíngue"),
            13,
            RANDBETWEEN(5,COUNT(Name!$A:$A) + 1)
        )
    )
)</f>
        <v>134</v>
      </c>
      <c r="E1086" s="7" t="str">
        <f ca="1" xml:space="preserve">
VLOOKUP(
  $D1086,
  Name!$A:$B,
  2,
  FALSE
)
&amp; " " &amp;
IF($B1086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Bicalho Rinaldi</v>
      </c>
      <c r="F1086" s="7">
        <v>2</v>
      </c>
      <c r="G1086" s="7" t="str" cm="1">
        <f t="array" aca="1" ref="G1086" ca="1">VLOOKUP(INDEX(States!$B:$B,RANDBETWEEN(2,COUNTA(States!$A:$A)),1),States!$B:$C,2,FALSE)</f>
        <v>braga</v>
      </c>
      <c r="H1086" s="7" t="str">
        <f ca="1">VLOOKUP($D1086,Name!$A:$C,3,FALSE)</f>
        <v>F</v>
      </c>
      <c r="I1086" s="7" cm="1">
        <f t="array" aca="1" ref="I1086" ca="1">INDEX('Marital status'!$A:$A,RANDBETWEEN(2,COUNTA('Marital status'!$A:$A)),1)</f>
        <v>4</v>
      </c>
      <c r="J1086" s="7">
        <f t="shared" ca="1" si="162"/>
        <v>2</v>
      </c>
      <c r="K1086" s="8">
        <f t="shared" ca="1" si="163"/>
        <v>32301</v>
      </c>
      <c r="L1086" s="6">
        <f t="shared" ca="1" si="164"/>
        <v>4</v>
      </c>
      <c r="M1086" s="7">
        <f ca="1" xml:space="preserve">
  IF(OR($N1086 = 2, $N1086 = 3, $N1086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086" s="6">
        <f t="shared" ca="1" si="165"/>
        <v>6</v>
      </c>
      <c r="O1086" s="7" t="str">
        <f ca="1">VLOOKUP($N1086,Roles!$A:$B,2,FALSE)</f>
        <v>Intern</v>
      </c>
      <c r="P1086" s="6" t="e">
        <f t="shared" ca="1" si="166"/>
        <v>#N/A</v>
      </c>
      <c r="Q1086" s="8">
        <f ca="1" xml:space="preserve">
IF(
  OR(
    $N1086=5,$N1086=6,$N1086=7,$N1086=8,$N1086=14
  ),
  36161,
  IF(
     (
      (TODAY() - $K1086) / 365
     ) &lt; 19,
      TODAY(),
      RANDBETWEEN(36161,TODAY())
  )
)</f>
        <v>36161</v>
      </c>
      <c r="R1086" s="6">
        <f ca="1">RANDBETWEEN(2,COUNTA('Recruitment source'!$A:$A))</f>
        <v>4</v>
      </c>
      <c r="S1086" s="8" t="e">
        <f t="shared" ca="1" si="167"/>
        <v>#N/A</v>
      </c>
      <c r="T1086" s="6" t="e">
        <f t="shared" ca="1" si="168"/>
        <v>#N/A</v>
      </c>
      <c r="U1086" s="6">
        <f t="shared" ca="1" si="169"/>
        <v>4</v>
      </c>
      <c r="V1086" s="1">
        <f ca="1" xml:space="preserve">
IF($N1086 = 5 + N("Presidente"),
    27000,
    IF($N1086 = 6 + N("Vice-presidente"),
        23000,
        IF(OR($N1086 = 8, $N1086= 13, $N1086 = 12) + N("Secretária bilíngue ou coordenador ou especialista"),
            8000,
            IF($N1086 = 7 + N("Diretor"),
                15000,
                IF($N1086 = 14 + N("Gerente"),
                    12000,
                    IF($N1086 = 9 + N("Estagiário"),
                        705,
                        IF($N1086 = 10 + N("Trainee"),
                            805,
                            IF($N1086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IF($L1086 = 7,
  500,
  IF($L1086 = 8,
    1000,
    IF($L1086 = 9,
      1500,
      IF($L1086 = 10,
        2000,
        0
      )
    )
  )
)
+
N("Adicional no salário por área")
+
IF($M1086 = 14 + N("Tecnologia da Informação"),
  120,
  IF($M1086 = 16 + N("Vendas"),
    110,
    IF($M1086 = 15 + N("Jurídico"),
      100,
      IF(OR($M1086 = 8, $M1086 = 9, $M1086 = 11) + N("Recursos humanos ou comercial ou comunicação e marketing"),
        80,
        0
      )
    )
  )
)
+
N("Adicionando pegadinha")
+
IF(AND($M1086 = 16, $L1086 = 9, $N1086 = 11) + N("Se for de vendas, com mestrado, analista sênior"),
  IF($J1086 = 5,
    100,
    0
  )
  +
  IF($H1086 = "M",
    200,
    0
  ),
  0
)</f>
        <v>23000</v>
      </c>
    </row>
    <row r="1087" spans="1:22" x14ac:dyDescent="0.2">
      <c r="A1087" s="7" cm="1">
        <f t="array" aca="1" ref="A1087" ca="1">INDEX(Companies!$A:$A,RANDBETWEEN(2,COUNTA(Companies!$A:$A)),1)</f>
        <v>2</v>
      </c>
      <c r="B1087" s="5">
        <f t="shared" si="160"/>
        <v>1086</v>
      </c>
      <c r="C1087" s="6">
        <f t="shared" ca="1" si="161"/>
        <v>1</v>
      </c>
      <c r="D1087" s="7">
        <f ca="1">IF($B1087 = 1 + N("Presidente"),
    127,
    IF($B1087 = 2 + N("Vice-Presidente"),
        72,
        IF($B1087 = 3 + N("Secretária bilíngue"),
            13,
            RANDBETWEEN(5,COUNT(Name!$A:$A) + 1)
        )
    )
)</f>
        <v>130</v>
      </c>
      <c r="E1087" s="7" t="str">
        <f ca="1" xml:space="preserve">
VLOOKUP(
  $D1087,
  Name!$A:$B,
  2,
  FALSE
)
&amp; " " &amp;
IF($B1087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Saragoça Duarte</v>
      </c>
      <c r="F1087" s="7">
        <v>2</v>
      </c>
      <c r="G1087" s="7" t="str" cm="1">
        <f t="array" aca="1" ref="G1087" ca="1">VLOOKUP(INDEX(States!$B:$B,RANDBETWEEN(2,COUNTA(States!$A:$A)),1),States!$B:$C,2,FALSE)</f>
        <v>AveirO</v>
      </c>
      <c r="H1087" s="7" t="str">
        <f ca="1">VLOOKUP($D1087,Name!$A:$C,3,FALSE)</f>
        <v>M</v>
      </c>
      <c r="I1087" s="7" cm="1">
        <f t="array" aca="1" ref="I1087" ca="1">INDEX('Marital status'!$A:$A,RANDBETWEEN(2,COUNTA('Marital status'!$A:$A)),1)</f>
        <v>4</v>
      </c>
      <c r="J1087" s="7">
        <f t="shared" ca="1" si="162"/>
        <v>2</v>
      </c>
      <c r="K1087" s="8">
        <f t="shared" ca="1" si="163"/>
        <v>32930</v>
      </c>
      <c r="L1087" s="6">
        <f t="shared" ca="1" si="164"/>
        <v>4</v>
      </c>
      <c r="M1087" s="7">
        <f ca="1" xml:space="preserve">
  IF(OR($N1087 = 2, $N1087 = 3, $N1087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87" s="6">
        <f t="shared" ca="1" si="165"/>
        <v>8</v>
      </c>
      <c r="O1087" s="7" t="str">
        <f ca="1">VLOOKUP($N1087,Roles!$A:$B,2,FALSE)</f>
        <v>Analyst</v>
      </c>
      <c r="P1087" s="6">
        <f t="shared" ca="1" si="166"/>
        <v>3</v>
      </c>
      <c r="Q1087" s="8">
        <f ca="1" xml:space="preserve">
IF(
  OR(
    $N1087=5,$N1087=6,$N1087=7,$N1087=8,$N1087=14
  ),
  36161,
  IF(
     (
      (TODAY() - $K1087) / 365
     ) &lt; 19,
      TODAY(),
      RANDBETWEEN(36161,TODAY())
  )
)</f>
        <v>36161</v>
      </c>
      <c r="R1087" s="6">
        <f ca="1">RANDBETWEEN(2,COUNTA('Recruitment source'!$A:$A))</f>
        <v>2</v>
      </c>
      <c r="S1087" s="8" t="e">
        <f t="shared" ca="1" si="167"/>
        <v>#N/A</v>
      </c>
      <c r="T1087" s="6" t="e">
        <f t="shared" ca="1" si="168"/>
        <v>#N/A</v>
      </c>
      <c r="U1087" s="6">
        <f t="shared" ca="1" si="169"/>
        <v>3</v>
      </c>
      <c r="V1087" s="1">
        <f ca="1" xml:space="preserve">
IF($N1087 = 5 + N("Presidente"),
    27000,
    IF($N1087 = 6 + N("Vice-presidente"),
        23000,
        IF(OR($N1087 = 8, $N1087= 13, $N1087 = 12) + N("Secretária bilíngue ou coordenador ou especialista"),
            8000,
            IF($N1087 = 7 + N("Diretor"),
                15000,
                IF($N1087 = 14 + N("Gerente"),
                    12000,
                    IF($N1087 = 9 + N("Estagiário"),
                        705,
                        IF($N1087 = 10 + N("Trainee"),
                            805,
                            IF($N1087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IF($L1087 = 7,
  500,
  IF($L1087 = 8,
    1000,
    IF($L1087 = 9,
      1500,
      IF($L1087 = 10,
        2000,
        0
      )
    )
  )
)
+
N("Adicional no salário por área")
+
IF($M1087 = 14 + N("Tecnologia da Informação"),
  120,
  IF($M1087 = 16 + N("Vendas"),
    110,
    IF($M1087 = 15 + N("Jurídico"),
      100,
      IF(OR($M1087 = 8, $M1087 = 9, $M1087 = 11) + N("Recursos humanos ou comercial ou comunicação e marketing"),
        80,
        0
      )
    )
  )
)
+
N("Adicionando pegadinha")
+
IF(AND($M1087 = 16, $L1087 = 9, $N1087 = 11) + N("Se for de vendas, com mestrado, analista sênior"),
  IF($J1087 = 5,
    100,
    0
  )
  +
  IF($H1087 = "M",
    200,
    0
  ),
  0
)</f>
        <v>8080</v>
      </c>
    </row>
    <row r="1088" spans="1:22" x14ac:dyDescent="0.2">
      <c r="A1088" s="7" cm="1">
        <f t="array" aca="1" ref="A1088" ca="1">INDEX(Companies!$A:$A,RANDBETWEEN(2,COUNTA(Companies!$A:$A)),1)</f>
        <v>2</v>
      </c>
      <c r="B1088" s="5">
        <f t="shared" si="160"/>
        <v>1087</v>
      </c>
      <c r="C1088" s="6">
        <f t="shared" ca="1" si="161"/>
        <v>1</v>
      </c>
      <c r="D1088" s="7">
        <f ca="1">IF($B1088 = 1 + N("Presidente"),
    127,
    IF($B1088 = 2 + N("Vice-Presidente"),
        72,
        IF($B1088 = 3 + N("Secretária bilíngue"),
            13,
            RANDBETWEEN(5,COUNT(Name!$A:$A) + 1)
        )
    )
)</f>
        <v>343</v>
      </c>
      <c r="E1088" s="7" t="str">
        <f ca="1" xml:space="preserve">
VLOOKUP(
  $D1088,
  Name!$A:$B,
  2,
  FALSE
)
&amp; " " &amp;
IF($B1088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Bicalho Rizzo</v>
      </c>
      <c r="F1088" s="7">
        <v>2</v>
      </c>
      <c r="G1088" s="7" t="str" cm="1">
        <f t="array" aca="1" ref="G1088" ca="1">VLOOKUP(INDEX(States!$B:$B,RANDBETWEEN(2,COUNTA(States!$A:$A)),1),States!$B:$C,2,FALSE)</f>
        <v>Viseu</v>
      </c>
      <c r="H1088" s="7" t="str">
        <f ca="1">VLOOKUP($D1088,Name!$A:$C,3,FALSE)</f>
        <v>M</v>
      </c>
      <c r="I1088" s="7" cm="1">
        <f t="array" aca="1" ref="I1088" ca="1">INDEX('Marital status'!$A:$A,RANDBETWEEN(2,COUNTA('Marital status'!$A:$A)),1)</f>
        <v>6</v>
      </c>
      <c r="J1088" s="7">
        <f t="shared" ca="1" si="162"/>
        <v>2</v>
      </c>
      <c r="K1088" s="8">
        <f t="shared" ca="1" si="163"/>
        <v>32808</v>
      </c>
      <c r="L1088" s="6">
        <f t="shared" ca="1" si="164"/>
        <v>4</v>
      </c>
      <c r="M1088" s="7">
        <f ca="1" xml:space="preserve">
  IF(OR($N1088 = 2, $N1088 = 3, $N1088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88" s="6">
        <f t="shared" ca="1" si="165"/>
        <v>7</v>
      </c>
      <c r="O1088" s="7" t="str">
        <f ca="1">VLOOKUP($N1088,Roles!$A:$B,2,FALSE)</f>
        <v>Trainee</v>
      </c>
      <c r="P1088" s="6" t="e">
        <f t="shared" ca="1" si="166"/>
        <v>#N/A</v>
      </c>
      <c r="Q1088" s="8">
        <f ca="1" xml:space="preserve">
IF(
  OR(
    $N1088=5,$N1088=6,$N1088=7,$N1088=8,$N1088=14
  ),
  36161,
  IF(
     (
      (TODAY() - $K1088) / 365
     ) &lt; 19,
      TODAY(),
      RANDBETWEEN(36161,TODAY())
  )
)</f>
        <v>36161</v>
      </c>
      <c r="R1088" s="6">
        <f ca="1">RANDBETWEEN(2,COUNTA('Recruitment source'!$A:$A))</f>
        <v>9</v>
      </c>
      <c r="S1088" s="8" t="e">
        <f t="shared" ca="1" si="167"/>
        <v>#N/A</v>
      </c>
      <c r="T1088" s="6" t="e">
        <f t="shared" ca="1" si="168"/>
        <v>#N/A</v>
      </c>
      <c r="U1088" s="6">
        <f t="shared" ca="1" si="169"/>
        <v>3</v>
      </c>
      <c r="V1088" s="1">
        <f ca="1" xml:space="preserve">
IF($N1088 = 5 + N("Presidente"),
    27000,
    IF($N1088 = 6 + N("Vice-presidente"),
        23000,
        IF(OR($N1088 = 8, $N1088= 13, $N1088 = 12) + N("Secretária bilíngue ou coordenador ou especialista"),
            8000,
            IF($N1088 = 7 + N("Diretor"),
                15000,
                IF($N1088 = 14 + N("Gerente"),
                    12000,
                    IF($N1088 = 9 + N("Estagiário"),
                        705,
                        IF($N1088 = 10 + N("Trainee"),
                            805,
                            IF($N1088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IF($L1088 = 7,
  500,
  IF($L1088 = 8,
    1000,
    IF($L1088 = 9,
      1500,
      IF($L1088 = 10,
        2000,
        0
      )
    )
  )
)
+
N("Adicional no salário por área")
+
IF($M1088 = 14 + N("Tecnologia da Informação"),
  120,
  IF($M1088 = 16 + N("Vendas"),
    110,
    IF($M1088 = 15 + N("Jurídico"),
      100,
      IF(OR($M1088 = 8, $M1088 = 9, $M1088 = 11) + N("Recursos humanos ou comercial ou comunicação e marketing"),
        80,
        0
      )
    )
  )
)
+
N("Adicionando pegadinha")
+
IF(AND($M1088 = 16, $L1088 = 9, $N1088 = 11) + N("Se for de vendas, com mestrado, analista sênior"),
  IF($J1088 = 5,
    100,
    0
  )
  +
  IF($H1088 = "M",
    200,
    0
  ),
  0
)</f>
        <v>15000</v>
      </c>
    </row>
    <row r="1089" spans="1:22" x14ac:dyDescent="0.2">
      <c r="A1089" s="7" cm="1">
        <f t="array" aca="1" ref="A1089" ca="1">INDEX(Companies!$A:$A,RANDBETWEEN(2,COUNTA(Companies!$A:$A)),1)</f>
        <v>2</v>
      </c>
      <c r="B1089" s="5">
        <f t="shared" si="160"/>
        <v>1088</v>
      </c>
      <c r="C1089" s="6">
        <f t="shared" ca="1" si="161"/>
        <v>1</v>
      </c>
      <c r="D1089" s="7">
        <f ca="1">IF($B1089 = 1 + N("Presidente"),
    127,
    IF($B1089 = 2 + N("Vice-Presidente"),
        72,
        IF($B1089 = 3 + N("Secretária bilíngue"),
            13,
            RANDBETWEEN(5,COUNT(Name!$A:$A) + 1)
        )
    )
)</f>
        <v>249</v>
      </c>
      <c r="E1089" s="7" t="str">
        <f ca="1" xml:space="preserve">
VLOOKUP(
  $D1089,
  Name!$A:$B,
  2,
  FALSE
)
&amp; " " &amp;
IF($B1089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Zil Negrão</v>
      </c>
      <c r="F1089" s="7">
        <v>2</v>
      </c>
      <c r="G1089" s="7" t="str" cm="1">
        <f t="array" aca="1" ref="G1089" ca="1">VLOOKUP(INDEX(States!$B:$B,RANDBETWEEN(2,COUNTA(States!$A:$A)),1),States!$B:$C,2,FALSE)</f>
        <v>Vila Real</v>
      </c>
      <c r="H1089" s="7" t="str">
        <f ca="1">VLOOKUP($D1089,Name!$A:$C,3,FALSE)</f>
        <v>F</v>
      </c>
      <c r="I1089" s="7" cm="1">
        <f t="array" aca="1" ref="I1089" ca="1">INDEX('Marital status'!$A:$A,RANDBETWEEN(2,COUNTA('Marital status'!$A:$A)),1)</f>
        <v>2</v>
      </c>
      <c r="J1089" s="7">
        <f t="shared" ca="1" si="162"/>
        <v>4</v>
      </c>
      <c r="K1089" s="8">
        <f t="shared" ca="1" si="163"/>
        <v>34591</v>
      </c>
      <c r="L1089" s="6">
        <f t="shared" ca="1" si="164"/>
        <v>5</v>
      </c>
      <c r="M1089" s="7">
        <f ca="1" xml:space="preserve">
  IF(OR($N1089 = 2, $N1089 = 3, $N1089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89" s="6">
        <f t="shared" ca="1" si="165"/>
        <v>8</v>
      </c>
      <c r="O1089" s="7" t="str">
        <f ca="1">VLOOKUP($N1089,Roles!$A:$B,2,FALSE)</f>
        <v>Analyst</v>
      </c>
      <c r="P1089" s="6">
        <f t="shared" ca="1" si="166"/>
        <v>4</v>
      </c>
      <c r="Q1089" s="8">
        <f ca="1" xml:space="preserve">
IF(
  OR(
    $N1089=5,$N1089=6,$N1089=7,$N1089=8,$N1089=14
  ),
  36161,
  IF(
     (
      (TODAY() - $K1089) / 365
     ) &lt; 19,
      TODAY(),
      RANDBETWEEN(36161,TODAY())
  )
)</f>
        <v>36161</v>
      </c>
      <c r="R1089" s="6">
        <f ca="1">RANDBETWEEN(2,COUNTA('Recruitment source'!$A:$A))</f>
        <v>7</v>
      </c>
      <c r="S1089" s="8" t="e">
        <f t="shared" ca="1" si="167"/>
        <v>#N/A</v>
      </c>
      <c r="T1089" s="6" t="e">
        <f t="shared" ca="1" si="168"/>
        <v>#N/A</v>
      </c>
      <c r="U1089" s="6">
        <f t="shared" ca="1" si="169"/>
        <v>2</v>
      </c>
      <c r="V1089" s="1">
        <f ca="1" xml:space="preserve">
IF($N1089 = 5 + N("Presidente"),
    27000,
    IF($N1089 = 6 + N("Vice-presidente"),
        23000,
        IF(OR($N1089 = 8, $N1089= 13, $N1089 = 12) + N("Secretária bilíngue ou coordenador ou especialista"),
            8000,
            IF($N1089 = 7 + N("Diretor"),
                15000,
                IF($N1089 = 14 + N("Gerente"),
                    12000,
                    IF($N1089 = 9 + N("Estagiário"),
                        705,
                        IF($N1089 = 10 + N("Trainee"),
                            805,
                            IF($N1089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IF($L1089 = 7,
  500,
  IF($L1089 = 8,
    1000,
    IF($L1089 = 9,
      1500,
      IF($L1089 = 10,
        2000,
        0
      )
    )
  )
)
+
N("Adicional no salário por área")
+
IF($M1089 = 14 + N("Tecnologia da Informação"),
  120,
  IF($M1089 = 16 + N("Vendas"),
    110,
    IF($M1089 = 15 + N("Jurídico"),
      100,
      IF(OR($M1089 = 8, $M1089 = 9, $M1089 = 11) + N("Recursos humanos ou comercial ou comunicação e marketing"),
        80,
        0
      )
    )
  )
)
+
N("Adicionando pegadinha")
+
IF(AND($M1089 = 16, $L1089 = 9, $N1089 = 11) + N("Se for de vendas, com mestrado, analista sênior"),
  IF($J1089 = 5,
    100,
    0
  )
  +
  IF($H1089 = "M",
    200,
    0
  ),
  0
)</f>
        <v>8080</v>
      </c>
    </row>
    <row r="1090" spans="1:22" x14ac:dyDescent="0.2">
      <c r="A1090" s="7" cm="1">
        <f t="array" aca="1" ref="A1090" ca="1">INDEX(Companies!$A:$A,RANDBETWEEN(2,COUNTA(Companies!$A:$A)),1)</f>
        <v>2</v>
      </c>
      <c r="B1090" s="5">
        <f t="shared" si="160"/>
        <v>1089</v>
      </c>
      <c r="C1090" s="6">
        <f t="shared" ca="1" si="161"/>
        <v>1</v>
      </c>
      <c r="D1090" s="7">
        <f ca="1">IF($B1090 = 1 + N("Presidente"),
    127,
    IF($B1090 = 2 + N("Vice-Presidente"),
        72,
        IF($B1090 = 3 + N("Secretária bilíngue"),
            13,
            RANDBETWEEN(5,COUNT(Name!$A:$A) + 1)
        )
    )
)</f>
        <v>107</v>
      </c>
      <c r="E1090" s="7" t="str">
        <f ca="1" xml:space="preserve">
VLOOKUP(
  $D1090,
  Name!$A:$B,
  2,
  FALSE
)
&amp; " " &amp;
IF($B1090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Gallo Mazza</v>
      </c>
      <c r="F1090" s="7">
        <v>2</v>
      </c>
      <c r="G1090" s="7" t="str" cm="1">
        <f t="array" aca="1" ref="G1090" ca="1">VLOOKUP(INDEX(States!$B:$B,RANDBETWEEN(2,COUNTA(States!$A:$A)),1),States!$B:$C,2,FALSE)</f>
        <v>Azores</v>
      </c>
      <c r="H1090" s="7" t="str">
        <f ca="1">VLOOKUP($D1090,Name!$A:$C,3,FALSE)</f>
        <v>M</v>
      </c>
      <c r="I1090" s="7" cm="1">
        <f t="array" aca="1" ref="I1090" ca="1">INDEX('Marital status'!$A:$A,RANDBETWEEN(2,COUNTA('Marital status'!$A:$A)),1)</f>
        <v>4</v>
      </c>
      <c r="J1090" s="7">
        <f t="shared" ca="1" si="162"/>
        <v>2</v>
      </c>
      <c r="K1090" s="8">
        <f t="shared" ca="1" si="163"/>
        <v>32056</v>
      </c>
      <c r="L1090" s="6">
        <f t="shared" ca="1" si="164"/>
        <v>4</v>
      </c>
      <c r="M1090" s="7">
        <f ca="1" xml:space="preserve">
  IF(OR($N1090 = 2, $N1090 = 3, $N1090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090" s="6">
        <f t="shared" ca="1" si="165"/>
        <v>6</v>
      </c>
      <c r="O1090" s="7" t="str">
        <f ca="1">VLOOKUP($N1090,Roles!$A:$B,2,FALSE)</f>
        <v>Intern</v>
      </c>
      <c r="P1090" s="6" t="e">
        <f t="shared" ca="1" si="166"/>
        <v>#N/A</v>
      </c>
      <c r="Q1090" s="8">
        <f ca="1" xml:space="preserve">
IF(
  OR(
    $N1090=5,$N1090=6,$N1090=7,$N1090=8,$N1090=14
  ),
  36161,
  IF(
     (
      (TODAY() - $K1090) / 365
     ) &lt; 19,
      TODAY(),
      RANDBETWEEN(36161,TODAY())
  )
)</f>
        <v>36161</v>
      </c>
      <c r="R1090" s="6">
        <f ca="1">RANDBETWEEN(2,COUNTA('Recruitment source'!$A:$A))</f>
        <v>10</v>
      </c>
      <c r="S1090" s="8" t="e">
        <f t="shared" ca="1" si="167"/>
        <v>#N/A</v>
      </c>
      <c r="T1090" s="6" t="e">
        <f t="shared" ca="1" si="168"/>
        <v>#N/A</v>
      </c>
      <c r="U1090" s="6">
        <f t="shared" ca="1" si="169"/>
        <v>4</v>
      </c>
      <c r="V1090" s="1">
        <f ca="1" xml:space="preserve">
IF($N1090 = 5 + N("Presidente"),
    27000,
    IF($N1090 = 6 + N("Vice-presidente"),
        23000,
        IF(OR($N1090 = 8, $N1090= 13, $N1090 = 12) + N("Secretária bilíngue ou coordenador ou especialista"),
            8000,
            IF($N1090 = 7 + N("Diretor"),
                15000,
                IF($N1090 = 14 + N("Gerente"),
                    12000,
                    IF($N1090 = 9 + N("Estagiário"),
                        705,
                        IF($N1090 = 10 + N("Trainee"),
                            805,
                            IF($N1090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IF($L1090 = 7,
  500,
  IF($L1090 = 8,
    1000,
    IF($L1090 = 9,
      1500,
      IF($L1090 = 10,
        2000,
        0
      )
    )
  )
)
+
N("Adicional no salário por área")
+
IF($M1090 = 14 + N("Tecnologia da Informação"),
  120,
  IF($M1090 = 16 + N("Vendas"),
    110,
    IF($M1090 = 15 + N("Jurídico"),
      100,
      IF(OR($M1090 = 8, $M1090 = 9, $M1090 = 11) + N("Recursos humanos ou comercial ou comunicação e marketing"),
        80,
        0
      )
    )
  )
)
+
N("Adicionando pegadinha")
+
IF(AND($M1090 = 16, $L1090 = 9, $N1090 = 11) + N("Se for de vendas, com mestrado, analista sênior"),
  IF($J1090 = 5,
    100,
    0
  )
  +
  IF($H1090 = "M",
    200,
    0
  ),
  0
)</f>
        <v>23000</v>
      </c>
    </row>
    <row r="1091" spans="1:22" x14ac:dyDescent="0.2">
      <c r="A1091" s="7" cm="1">
        <f t="array" aca="1" ref="A1091" ca="1">INDEX(Companies!$A:$A,RANDBETWEEN(2,COUNTA(Companies!$A:$A)),1)</f>
        <v>2</v>
      </c>
      <c r="B1091" s="5">
        <f t="shared" ref="B1091:B1154" si="170">ROW() - 1</f>
        <v>1090</v>
      </c>
      <c r="C1091" s="6">
        <f t="shared" ref="C1091:C1154" ca="1" si="171">IF(ISNA($S1091),1,0)</f>
        <v>1</v>
      </c>
      <c r="D1091" s="7">
        <f ca="1">IF($B1091 = 1 + N("Presidente"),
    127,
    IF($B1091 = 2 + N("Vice-Presidente"),
        72,
        IF($B1091 = 3 + N("Secretária bilíngue"),
            13,
            RANDBETWEEN(5,COUNT(Name!$A:$A) + 1)
        )
    )
)</f>
        <v>34</v>
      </c>
      <c r="E1091" s="7" t="str">
        <f ca="1" xml:space="preserve">
VLOOKUP(
  $D1091,
  Name!$A:$B,
  2,
  FALSE
)
&amp; " " &amp;
IF($B1091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Fontana Martinelli</v>
      </c>
      <c r="F1091" s="7">
        <v>2</v>
      </c>
      <c r="G1091" s="7" t="str" cm="1">
        <f t="array" aca="1" ref="G1091" ca="1">VLOOKUP(INDEX(States!$B:$B,RANDBETWEEN(2,COUNTA(States!$A:$A)),1),States!$B:$C,2,FALSE)</f>
        <v>Viseu</v>
      </c>
      <c r="H1091" s="7" t="str">
        <f ca="1">VLOOKUP($D1091,Name!$A:$C,3,FALSE)</f>
        <v>F</v>
      </c>
      <c r="I1091" s="7" cm="1">
        <f t="array" aca="1" ref="I1091" ca="1">INDEX('Marital status'!$A:$A,RANDBETWEEN(2,COUNTA('Marital status'!$A:$A)),1)</f>
        <v>5</v>
      </c>
      <c r="J1091" s="7">
        <f t="shared" ref="J1091:J1154" ca="1" si="172" xml:space="preserve">
IF(AND($N1091 &gt;= 2, $N1091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091" s="8">
        <f t="shared" ref="K1091:K1154" ca="1" si="173" xml:space="preserve">
IF($N1091 = 5 + N("CEO"),
    TODAY() - 16340,
    IF($N1091 = 8 + N("Secretary"),
        RANDBETWEEN(TODAY() - 12418.5, TODAY()-6574.5),
        IF(OR($N1091 = 7, $N1091 = 14),
            RANDBETWEEN(TODAY() - 16071, TODAY() - 8766),
            IF(OR($N1091 = 13, $N1091 = 12, $N1091 = 11),
                RANDBETWEEN(TODAY() - 27393.75, TODAY() - 12783.75),
                RANDBETWEEN(TODAY() - 27393.75, TODAY()-10957.5)
            )
        )
    )
)</f>
        <v>34745</v>
      </c>
      <c r="L1091" s="6">
        <f t="shared" ref="L1091:L1154" ca="1" si="174" xml:space="preserve">
IF(OR($N1091 = 2, $N1091 = 3) + N("Se for presidente ou vice-presidente"),
    7 + N("Doutor"),
    IF($N1091 = 4 + N("Se for diretor"),
        RANDBETWEEN(5,7) + N("Graduate school or Master’s degree or Doctorate"),
        IF($N1091 = 11 + N("Se for gerente"),
            RANDBETWEEN(4,6) + N("Undergraduate degree or Graduate school or Master’s degree"),
            IF(AND($N1091 &gt;= 8, $N1091 &lt;= 10) + N("If coordinator or specialist or analyst"),
                RANDBETWEEN(4,5),
                4
            )
        )
    )
)</f>
        <v>5</v>
      </c>
      <c r="M1091" s="7">
        <f ca="1" xml:space="preserve">
  IF(OR($N1091 = 2, $N1091 = 3, $N1091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91" s="6">
        <f t="shared" ref="N1091:N1154" ca="1" si="175" xml:space="preserve">
IF($B1091 = 1 + N("Se matrícula for 1"),
  2 + N("Presidente"),
  IF($B1091 = 2 + N("Se matrícula for 2"),
    3 + N("Vice-presidente"),
    IF($B1091 = 3 + N("Se matrícula for 3"),
      5 + N("Secretária bilíngue"),
      IF(AND($B1091 &gt;= 4, $B1091 &lt;=14),
        4 + N("Diretor"),
        IF(AND($B1091 &gt;= 15, $B1091 &lt;= 25),
          11 + N("Manager"),
          IF(AND($B1091 &gt;= 26, $B1091 &lt;= 36),
            10 + N("Coordinador"),
            IF(AND($B1091 &gt;= 37, $B1091 &lt;= 47),
              9 + N("Especialista"),
                IF(MOD($B1091,2) = 0,
                  8 + N("Analista"),
                  RANDBETWEEN(6,7) + N("Estagiário ou Trainee")
                )
            )
          )
        )
      )
    )
  )
)</f>
        <v>8</v>
      </c>
      <c r="O1091" s="7" t="str">
        <f ca="1">VLOOKUP($N1091,Roles!$A:$B,2,FALSE)</f>
        <v>Analyst</v>
      </c>
      <c r="P1091" s="6">
        <f t="shared" ref="P1091:P1154" ca="1" si="176" xml:space="preserve">
IF($N1091 =8 + N("Analyst"),
    RANDBETWEEN(2, 4) + N("Jr, Pleno, Sr"),
    NA()
)</f>
        <v>4</v>
      </c>
      <c r="Q1091" s="8">
        <f ca="1" xml:space="preserve">
IF(
  OR(
    $N1091=5,$N1091=6,$N1091=7,$N1091=8,$N1091=14
  ),
  36161,
  IF(
     (
      (TODAY() - $K1091) / 365
     ) &lt; 19,
      TODAY(),
      RANDBETWEEN(36161,TODAY())
  )
)</f>
        <v>36161</v>
      </c>
      <c r="R1091" s="6">
        <f ca="1">RANDBETWEEN(2,COUNTA('Recruitment source'!$A:$A))</f>
        <v>12</v>
      </c>
      <c r="S1091" s="8" t="e">
        <f t="shared" ref="S1091:S1154" ca="1" si="177" xml:space="preserve">
IF(MOD(
     ROW(),111
   )=0,
   RANDBETWEEN($Q1091 + 1,TODAY() - 1),NA()
)</f>
        <v>#N/A</v>
      </c>
      <c r="T1091" s="6" t="e">
        <f t="shared" ref="T1091:T1154" ca="1" si="178" xml:space="preserve">
IF(
  ISNA(S1091),
  NA(),
  RANDBETWEEN(2,IF($H1091="F",10,9))
)</f>
        <v>#N/A</v>
      </c>
      <c r="U1091" s="6">
        <f t="shared" ref="U1091:U1154" ca="1" si="179" xml:space="preserve">
IF(
 ISNA($S1091),
 IF(
   $N1091 = 2,
   5,
   IF(
     OR($N1091=3,$N1091=4,$N1091=5),
     RANDBETWEEN(4,5),
     IF(
       OR($N1091=11,$N1091=12),
       RANDBETWEEN(3,5),
       RANDBETWEEN(2,5)
     )
   )
 ),
 RANDBETWEEN(1,3)
)</f>
        <v>2</v>
      </c>
      <c r="V1091" s="1">
        <f ca="1" xml:space="preserve">
IF($N1091 = 5 + N("Presidente"),
    27000,
    IF($N1091 = 6 + N("Vice-presidente"),
        23000,
        IF(OR($N1091 = 8, $N1091= 13, $N1091 = 12) + N("Secretária bilíngue ou coordenador ou especialista"),
            8000,
            IF($N1091 = 7 + N("Diretor"),
                15000,
                IF($N1091 = 14 + N("Gerente"),
                    12000,
                    IF($N1091 = 9 + N("Estagiário"),
                        705,
                        IF($N1091 = 10 + N("Trainee"),
                            805,
                            IF($N1091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IF($L1091 = 7,
  500,
  IF($L1091 = 8,
    1000,
    IF($L1091 = 9,
      1500,
      IF($L1091 = 10,
        2000,
        0
      )
    )
  )
)
+
N("Adicional no salário por área")
+
IF($M1091 = 14 + N("Tecnologia da Informação"),
  120,
  IF($M1091 = 16 + N("Vendas"),
    110,
    IF($M1091 = 15 + N("Jurídico"),
      100,
      IF(OR($M1091 = 8, $M1091 = 9, $M1091 = 11) + N("Recursos humanos ou comercial ou comunicação e marketing"),
        80,
        0
      )
    )
  )
)
+
N("Adicionando pegadinha")
+
IF(AND($M1091 = 16, $L1091 = 9, $N1091 = 11) + N("Se for de vendas, com mestrado, analista sênior"),
  IF($J1091 = 5,
    100,
    0
  )
  +
  IF($H1091 = "M",
    200,
    0
  ),
  0
)</f>
        <v>8080</v>
      </c>
    </row>
    <row r="1092" spans="1:22" x14ac:dyDescent="0.2">
      <c r="A1092" s="7" cm="1">
        <f t="array" aca="1" ref="A1092" ca="1">INDEX(Companies!$A:$A,RANDBETWEEN(2,COUNTA(Companies!$A:$A)),1)</f>
        <v>2</v>
      </c>
      <c r="B1092" s="5">
        <f t="shared" si="170"/>
        <v>1091</v>
      </c>
      <c r="C1092" s="6">
        <f t="shared" ca="1" si="171"/>
        <v>1</v>
      </c>
      <c r="D1092" s="7">
        <f ca="1">IF($B1092 = 1 + N("Presidente"),
    127,
    IF($B1092 = 2 + N("Vice-Presidente"),
        72,
        IF($B1092 = 3 + N("Secretária bilíngue"),
            13,
            RANDBETWEEN(5,COUNT(Name!$A:$A) + 1)
        )
    )
)</f>
        <v>46</v>
      </c>
      <c r="E1092" s="7" t="str">
        <f ca="1" xml:space="preserve">
VLOOKUP(
  $D1092,
  Name!$A:$B,
  2,
  FALSE
)
&amp; " " &amp;
IF($B1092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Campos Dias</v>
      </c>
      <c r="F1092" s="7">
        <v>2</v>
      </c>
      <c r="G1092" s="7" t="str" cm="1">
        <f t="array" aca="1" ref="G1092" ca="1">VLOOKUP(INDEX(States!$B:$B,RANDBETWEEN(2,COUNTA(States!$A:$A)),1),States!$B:$C,2,FALSE)</f>
        <v>Brangança</v>
      </c>
      <c r="H1092" s="7" t="str">
        <f ca="1">VLOOKUP($D1092,Name!$A:$C,3,FALSE)</f>
        <v>F</v>
      </c>
      <c r="I1092" s="7" cm="1">
        <f t="array" aca="1" ref="I1092" ca="1">INDEX('Marital status'!$A:$A,RANDBETWEEN(2,COUNTA('Marital status'!$A:$A)),1)</f>
        <v>4</v>
      </c>
      <c r="J1092" s="7">
        <f t="shared" ca="1" si="172"/>
        <v>3</v>
      </c>
      <c r="K1092" s="8">
        <f t="shared" ca="1" si="173"/>
        <v>30809</v>
      </c>
      <c r="L1092" s="6">
        <f t="shared" ca="1" si="174"/>
        <v>4</v>
      </c>
      <c r="M1092" s="7">
        <f ca="1" xml:space="preserve">
  IF(OR($N1092 = 2, $N1092 = 3, $N1092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92" s="6">
        <f t="shared" ca="1" si="175"/>
        <v>7</v>
      </c>
      <c r="O1092" s="7" t="str">
        <f ca="1">VLOOKUP($N1092,Roles!$A:$B,2,FALSE)</f>
        <v>Trainee</v>
      </c>
      <c r="P1092" s="6" t="e">
        <f t="shared" ca="1" si="176"/>
        <v>#N/A</v>
      </c>
      <c r="Q1092" s="8">
        <f ca="1" xml:space="preserve">
IF(
  OR(
    $N1092=5,$N1092=6,$N1092=7,$N1092=8,$N1092=14
  ),
  36161,
  IF(
     (
      (TODAY() - $K1092) / 365
     ) &lt; 19,
      TODAY(),
      RANDBETWEEN(36161,TODAY())
  )
)</f>
        <v>36161</v>
      </c>
      <c r="R1092" s="6">
        <f ca="1">RANDBETWEEN(2,COUNTA('Recruitment source'!$A:$A))</f>
        <v>5</v>
      </c>
      <c r="S1092" s="8" t="e">
        <f t="shared" ca="1" si="177"/>
        <v>#N/A</v>
      </c>
      <c r="T1092" s="6" t="e">
        <f t="shared" ca="1" si="178"/>
        <v>#N/A</v>
      </c>
      <c r="U1092" s="6">
        <f t="shared" ca="1" si="179"/>
        <v>2</v>
      </c>
      <c r="V1092" s="1">
        <f ca="1" xml:space="preserve">
IF($N1092 = 5 + N("Presidente"),
    27000,
    IF($N1092 = 6 + N("Vice-presidente"),
        23000,
        IF(OR($N1092 = 8, $N1092= 13, $N1092 = 12) + N("Secretária bilíngue ou coordenador ou especialista"),
            8000,
            IF($N1092 = 7 + N("Diretor"),
                15000,
                IF($N1092 = 14 + N("Gerente"),
                    12000,
                    IF($N1092 = 9 + N("Estagiário"),
                        705,
                        IF($N1092 = 10 + N("Trainee"),
                            805,
                            IF($N1092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IF($L1092 = 7,
  500,
  IF($L1092 = 8,
    1000,
    IF($L1092 = 9,
      1500,
      IF($L1092 = 10,
        2000,
        0
      )
    )
  )
)
+
N("Adicional no salário por área")
+
IF($M1092 = 14 + N("Tecnologia da Informação"),
  120,
  IF($M1092 = 16 + N("Vendas"),
    110,
    IF($M1092 = 15 + N("Jurídico"),
      100,
      IF(OR($M1092 = 8, $M1092 = 9, $M1092 = 11) + N("Recursos humanos ou comercial ou comunicação e marketing"),
        80,
        0
      )
    )
  )
)
+
N("Adicionando pegadinha")
+
IF(AND($M1092 = 16, $L1092 = 9, $N1092 = 11) + N("Se for de vendas, com mestrado, analista sênior"),
  IF($J1092 = 5,
    100,
    0
  )
  +
  IF($H1092 = "M",
    200,
    0
  ),
  0
)</f>
        <v>15000</v>
      </c>
    </row>
    <row r="1093" spans="1:22" x14ac:dyDescent="0.2">
      <c r="A1093" s="7" cm="1">
        <f t="array" aca="1" ref="A1093" ca="1">INDEX(Companies!$A:$A,RANDBETWEEN(2,COUNTA(Companies!$A:$A)),1)</f>
        <v>2</v>
      </c>
      <c r="B1093" s="5">
        <f t="shared" si="170"/>
        <v>1092</v>
      </c>
      <c r="C1093" s="6">
        <f t="shared" ca="1" si="171"/>
        <v>1</v>
      </c>
      <c r="D1093" s="7">
        <f ca="1">IF($B1093 = 1 + N("Presidente"),
    127,
    IF($B1093 = 2 + N("Vice-Presidente"),
        72,
        IF($B1093 = 3 + N("Secretária bilíngue"),
            13,
            RANDBETWEEN(5,COUNT(Name!$A:$A) + 1)
        )
    )
)</f>
        <v>82</v>
      </c>
      <c r="E1093" s="7" t="str">
        <f ca="1" xml:space="preserve">
VLOOKUP(
  $D1093,
  Name!$A:$B,
  2,
  FALSE
)
&amp; " " &amp;
IF($B1093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Galli Brasil</v>
      </c>
      <c r="F1093" s="7">
        <v>2</v>
      </c>
      <c r="G1093" s="7" t="str" cm="1">
        <f t="array" aca="1" ref="G1093" ca="1">VLOOKUP(INDEX(States!$B:$B,RANDBETWEEN(2,COUNTA(States!$A:$A)),1),States!$B:$C,2,FALSE)</f>
        <v>Castelo Branco</v>
      </c>
      <c r="H1093" s="7" t="str">
        <f ca="1">VLOOKUP($D1093,Name!$A:$C,3,FALSE)</f>
        <v>M</v>
      </c>
      <c r="I1093" s="7" cm="1">
        <f t="array" aca="1" ref="I1093" ca="1">INDEX('Marital status'!$A:$A,RANDBETWEEN(2,COUNTA('Marital status'!$A:$A)),1)</f>
        <v>5</v>
      </c>
      <c r="J1093" s="7">
        <f t="shared" ca="1" si="172"/>
        <v>2</v>
      </c>
      <c r="K1093" s="8">
        <f t="shared" ca="1" si="173"/>
        <v>33288</v>
      </c>
      <c r="L1093" s="6">
        <f t="shared" ca="1" si="174"/>
        <v>5</v>
      </c>
      <c r="M1093" s="7">
        <f ca="1" xml:space="preserve">
  IF(OR($N1093 = 2, $N1093 = 3, $N1093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093" s="6">
        <f t="shared" ca="1" si="175"/>
        <v>8</v>
      </c>
      <c r="O1093" s="7" t="str">
        <f ca="1">VLOOKUP($N1093,Roles!$A:$B,2,FALSE)</f>
        <v>Analyst</v>
      </c>
      <c r="P1093" s="6">
        <f t="shared" ca="1" si="176"/>
        <v>2</v>
      </c>
      <c r="Q1093" s="8">
        <f ca="1" xml:space="preserve">
IF(
  OR(
    $N1093=5,$N1093=6,$N1093=7,$N1093=8,$N1093=14
  ),
  36161,
  IF(
     (
      (TODAY() - $K1093) / 365
     ) &lt; 19,
      TODAY(),
      RANDBETWEEN(36161,TODAY())
  )
)</f>
        <v>36161</v>
      </c>
      <c r="R1093" s="6">
        <f ca="1">RANDBETWEEN(2,COUNTA('Recruitment source'!$A:$A))</f>
        <v>2</v>
      </c>
      <c r="S1093" s="8" t="e">
        <f t="shared" ca="1" si="177"/>
        <v>#N/A</v>
      </c>
      <c r="T1093" s="6" t="e">
        <f t="shared" ca="1" si="178"/>
        <v>#N/A</v>
      </c>
      <c r="U1093" s="6">
        <f t="shared" ca="1" si="179"/>
        <v>4</v>
      </c>
      <c r="V1093" s="1">
        <f ca="1" xml:space="preserve">
IF($N1093 = 5 + N("Presidente"),
    27000,
    IF($N1093 = 6 + N("Vice-presidente"),
        23000,
        IF(OR($N1093 = 8, $N1093= 13, $N1093 = 12) + N("Secretária bilíngue ou coordenador ou especialista"),
            8000,
            IF($N1093 = 7 + N("Diretor"),
                15000,
                IF($N1093 = 14 + N("Gerente"),
                    12000,
                    IF($N1093 = 9 + N("Estagiário"),
                        705,
                        IF($N1093 = 10 + N("Trainee"),
                            805,
                            IF($N1093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IF($L1093 = 7,
  500,
  IF($L1093 = 8,
    1000,
    IF($L1093 = 9,
      1500,
      IF($L1093 = 10,
        2000,
        0
      )
    )
  )
)
+
N("Adicional no salário por área")
+
IF($M1093 = 14 + N("Tecnologia da Informação"),
  120,
  IF($M1093 = 16 + N("Vendas"),
    110,
    IF($M1093 = 15 + N("Jurídico"),
      100,
      IF(OR($M1093 = 8, $M1093 = 9, $M1093 = 11) + N("Recursos humanos ou comercial ou comunicação e marketing"),
        80,
        0
      )
    )
  )
)
+
N("Adicionando pegadinha")
+
IF(AND($M1093 = 16, $L1093 = 9, $N1093 = 11) + N("Se for de vendas, com mestrado, analista sênior"),
  IF($J1093 = 5,
    100,
    0
  )
  +
  IF($H1093 = "M",
    200,
    0
  ),
  0
)</f>
        <v>8000</v>
      </c>
    </row>
    <row r="1094" spans="1:22" x14ac:dyDescent="0.2">
      <c r="A1094" s="7" cm="1">
        <f t="array" aca="1" ref="A1094" ca="1">INDEX(Companies!$A:$A,RANDBETWEEN(2,COUNTA(Companies!$A:$A)),1)</f>
        <v>2</v>
      </c>
      <c r="B1094" s="5">
        <f t="shared" si="170"/>
        <v>1093</v>
      </c>
      <c r="C1094" s="6">
        <f t="shared" ca="1" si="171"/>
        <v>1</v>
      </c>
      <c r="D1094" s="7">
        <f ca="1">IF($B1094 = 1 + N("Presidente"),
    127,
    IF($B1094 = 2 + N("Vice-Presidente"),
        72,
        IF($B1094 = 3 + N("Secretária bilíngue"),
            13,
            RANDBETWEEN(5,COUNT(Name!$A:$A) + 1)
        )
    )
)</f>
        <v>262</v>
      </c>
      <c r="E1094" s="7" t="str">
        <f ca="1" xml:space="preserve">
VLOOKUP(
  $D1094,
  Name!$A:$B,
  2,
  FALSE
)
&amp; " " &amp;
IF($B1094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Nunes Esposito</v>
      </c>
      <c r="F1094" s="7">
        <v>2</v>
      </c>
      <c r="G1094" s="7" t="str" cm="1">
        <f t="array" aca="1" ref="G1094" ca="1">VLOOKUP(INDEX(States!$B:$B,RANDBETWEEN(2,COUNTA(States!$A:$A)),1),States!$B:$C,2,FALSE)</f>
        <v>Madeira</v>
      </c>
      <c r="H1094" s="7" t="str">
        <f ca="1">VLOOKUP($D1094,Name!$A:$C,3,FALSE)</f>
        <v>F</v>
      </c>
      <c r="I1094" s="7" cm="1">
        <f t="array" aca="1" ref="I1094" ca="1">INDEX('Marital status'!$A:$A,RANDBETWEEN(2,COUNTA('Marital status'!$A:$A)),1)</f>
        <v>2</v>
      </c>
      <c r="J1094" s="7">
        <f t="shared" ca="1" si="172"/>
        <v>2</v>
      </c>
      <c r="K1094" s="8">
        <f t="shared" ca="1" si="173"/>
        <v>30699</v>
      </c>
      <c r="L1094" s="6">
        <f t="shared" ca="1" si="174"/>
        <v>4</v>
      </c>
      <c r="M1094" s="7">
        <f ca="1" xml:space="preserve">
  IF(OR($N1094 = 2, $N1094 = 3, $N1094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094" s="6">
        <f t="shared" ca="1" si="175"/>
        <v>7</v>
      </c>
      <c r="O1094" s="7" t="str">
        <f ca="1">VLOOKUP($N1094,Roles!$A:$B,2,FALSE)</f>
        <v>Trainee</v>
      </c>
      <c r="P1094" s="6" t="e">
        <f t="shared" ca="1" si="176"/>
        <v>#N/A</v>
      </c>
      <c r="Q1094" s="8">
        <f ca="1" xml:space="preserve">
IF(
  OR(
    $N1094=5,$N1094=6,$N1094=7,$N1094=8,$N1094=14
  ),
  36161,
  IF(
     (
      (TODAY() - $K1094) / 365
     ) &lt; 19,
      TODAY(),
      RANDBETWEEN(36161,TODAY())
  )
)</f>
        <v>36161</v>
      </c>
      <c r="R1094" s="6">
        <f ca="1">RANDBETWEEN(2,COUNTA('Recruitment source'!$A:$A))</f>
        <v>12</v>
      </c>
      <c r="S1094" s="8" t="e">
        <f t="shared" ca="1" si="177"/>
        <v>#N/A</v>
      </c>
      <c r="T1094" s="6" t="e">
        <f t="shared" ca="1" si="178"/>
        <v>#N/A</v>
      </c>
      <c r="U1094" s="6">
        <f t="shared" ca="1" si="179"/>
        <v>5</v>
      </c>
      <c r="V1094" s="1">
        <f ca="1" xml:space="preserve">
IF($N1094 = 5 + N("Presidente"),
    27000,
    IF($N1094 = 6 + N("Vice-presidente"),
        23000,
        IF(OR($N1094 = 8, $N1094= 13, $N1094 = 12) + N("Secretária bilíngue ou coordenador ou especialista"),
            8000,
            IF($N1094 = 7 + N("Diretor"),
                15000,
                IF($N1094 = 14 + N("Gerente"),
                    12000,
                    IF($N1094 = 9 + N("Estagiário"),
                        705,
                        IF($N1094 = 10 + N("Trainee"),
                            805,
                            IF($N1094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IF($L1094 = 7,
  500,
  IF($L1094 = 8,
    1000,
    IF($L1094 = 9,
      1500,
      IF($L1094 = 10,
        2000,
        0
      )
    )
  )
)
+
N("Adicional no salário por área")
+
IF($M1094 = 14 + N("Tecnologia da Informação"),
  120,
  IF($M1094 = 16 + N("Vendas"),
    110,
    IF($M1094 = 15 + N("Jurídico"),
      100,
      IF(OR($M1094 = 8, $M1094 = 9, $M1094 = 11) + N("Recursos humanos ou comercial ou comunicação e marketing"),
        80,
        0
      )
    )
  )
)
+
N("Adicionando pegadinha")
+
IF(AND($M1094 = 16, $L1094 = 9, $N1094 = 11) + N("Se for de vendas, com mestrado, analista sênior"),
  IF($J1094 = 5,
    100,
    0
  )
  +
  IF($H1094 = "M",
    200,
    0
  ),
  0
)</f>
        <v>15000</v>
      </c>
    </row>
    <row r="1095" spans="1:22" x14ac:dyDescent="0.2">
      <c r="A1095" s="7" cm="1">
        <f t="array" aca="1" ref="A1095" ca="1">INDEX(Companies!$A:$A,RANDBETWEEN(2,COUNTA(Companies!$A:$A)),1)</f>
        <v>2</v>
      </c>
      <c r="B1095" s="5">
        <f t="shared" si="170"/>
        <v>1094</v>
      </c>
      <c r="C1095" s="6">
        <f t="shared" ca="1" si="171"/>
        <v>1</v>
      </c>
      <c r="D1095" s="7">
        <f ca="1">IF($B1095 = 1 + N("Presidente"),
    127,
    IF($B1095 = 2 + N("Vice-Presidente"),
        72,
        IF($B1095 = 3 + N("Secretária bilíngue"),
            13,
            RANDBETWEEN(5,COUNT(Name!$A:$A) + 1)
        )
    )
)</f>
        <v>174</v>
      </c>
      <c r="E1095" s="7" t="str">
        <f ca="1" xml:space="preserve">
VLOOKUP(
  $D1095,
  Name!$A:$B,
  2,
  FALSE
)
&amp; " " &amp;
IF($B1095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Brito Padrão</v>
      </c>
      <c r="F1095" s="7">
        <v>2</v>
      </c>
      <c r="G1095" s="7" t="str" cm="1">
        <f t="array" aca="1" ref="G1095" ca="1">VLOOKUP(INDEX(States!$B:$B,RANDBETWEEN(2,COUNTA(States!$A:$A)),1),States!$B:$C,2,FALSE)</f>
        <v>Portalegre</v>
      </c>
      <c r="H1095" s="7" t="str">
        <f ca="1">VLOOKUP($D1095,Name!$A:$C,3,FALSE)</f>
        <v>F</v>
      </c>
      <c r="I1095" s="7" cm="1">
        <f t="array" aca="1" ref="I1095" ca="1">INDEX('Marital status'!$A:$A,RANDBETWEEN(2,COUNTA('Marital status'!$A:$A)),1)</f>
        <v>4</v>
      </c>
      <c r="J1095" s="7">
        <f t="shared" ca="1" si="172"/>
        <v>2</v>
      </c>
      <c r="K1095" s="8">
        <f t="shared" ca="1" si="173"/>
        <v>35756</v>
      </c>
      <c r="L1095" s="6">
        <f t="shared" ca="1" si="174"/>
        <v>4</v>
      </c>
      <c r="M1095" s="7">
        <f ca="1" xml:space="preserve">
  IF(OR($N1095 = 2, $N1095 = 3, $N1095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095" s="6">
        <f t="shared" ca="1" si="175"/>
        <v>8</v>
      </c>
      <c r="O1095" s="7" t="str">
        <f ca="1">VLOOKUP($N1095,Roles!$A:$B,2,FALSE)</f>
        <v>Analyst</v>
      </c>
      <c r="P1095" s="6">
        <f t="shared" ca="1" si="176"/>
        <v>4</v>
      </c>
      <c r="Q1095" s="8">
        <f ca="1" xml:space="preserve">
IF(
  OR(
    $N1095=5,$N1095=6,$N1095=7,$N1095=8,$N1095=14
  ),
  36161,
  IF(
     (
      (TODAY() - $K1095) / 365
     ) &lt; 19,
      TODAY(),
      RANDBETWEEN(36161,TODAY())
  )
)</f>
        <v>36161</v>
      </c>
      <c r="R1095" s="6">
        <f ca="1">RANDBETWEEN(2,COUNTA('Recruitment source'!$A:$A))</f>
        <v>2</v>
      </c>
      <c r="S1095" s="8" t="e">
        <f t="shared" ca="1" si="177"/>
        <v>#N/A</v>
      </c>
      <c r="T1095" s="6" t="e">
        <f t="shared" ca="1" si="178"/>
        <v>#N/A</v>
      </c>
      <c r="U1095" s="6">
        <f t="shared" ca="1" si="179"/>
        <v>4</v>
      </c>
      <c r="V1095" s="1">
        <f ca="1" xml:space="preserve">
IF($N1095 = 5 + N("Presidente"),
    27000,
    IF($N1095 = 6 + N("Vice-presidente"),
        23000,
        IF(OR($N1095 = 8, $N1095= 13, $N1095 = 12) + N("Secretária bilíngue ou coordenador ou especialista"),
            8000,
            IF($N1095 = 7 + N("Diretor"),
                15000,
                IF($N1095 = 14 + N("Gerente"),
                    12000,
                    IF($N1095 = 9 + N("Estagiário"),
                        705,
                        IF($N1095 = 10 + N("Trainee"),
                            805,
                            IF($N1095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IF($L1095 = 7,
  500,
  IF($L1095 = 8,
    1000,
    IF($L1095 = 9,
      1500,
      IF($L1095 = 10,
        2000,
        0
      )
    )
  )
)
+
N("Adicional no salário por área")
+
IF($M1095 = 14 + N("Tecnologia da Informação"),
  120,
  IF($M1095 = 16 + N("Vendas"),
    110,
    IF($M1095 = 15 + N("Jurídico"),
      100,
      IF(OR($M1095 = 8, $M1095 = 9, $M1095 = 11) + N("Recursos humanos ou comercial ou comunicação e marketing"),
        80,
        0
      )
    )
  )
)
+
N("Adicionando pegadinha")
+
IF(AND($M1095 = 16, $L1095 = 9, $N1095 = 11) + N("Se for de vendas, com mestrado, analista sênior"),
  IF($J1095 = 5,
    100,
    0
  )
  +
  IF($H1095 = "M",
    200,
    0
  ),
  0
)</f>
        <v>8000</v>
      </c>
    </row>
    <row r="1096" spans="1:22" x14ac:dyDescent="0.2">
      <c r="A1096" s="7" cm="1">
        <f t="array" aca="1" ref="A1096" ca="1">INDEX(Companies!$A:$A,RANDBETWEEN(2,COUNTA(Companies!$A:$A)),1)</f>
        <v>2</v>
      </c>
      <c r="B1096" s="5">
        <f t="shared" si="170"/>
        <v>1095</v>
      </c>
      <c r="C1096" s="6">
        <f t="shared" ca="1" si="171"/>
        <v>1</v>
      </c>
      <c r="D1096" s="7">
        <f ca="1">IF($B1096 = 1 + N("Presidente"),
    127,
    IF($B1096 = 2 + N("Vice-Presidente"),
        72,
        IF($B1096 = 3 + N("Secretária bilíngue"),
            13,
            RANDBETWEEN(5,COUNT(Name!$A:$A) + 1)
        )
    )
)</f>
        <v>47</v>
      </c>
      <c r="E1096" s="7" t="str">
        <f ca="1" xml:space="preserve">
VLOOKUP(
  $D1096,
  Name!$A:$B,
  2,
  FALSE
)
&amp; " " &amp;
IF($B1096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Alvim Asvilla</v>
      </c>
      <c r="F1096" s="7">
        <v>2</v>
      </c>
      <c r="G1096" s="7" t="str" cm="1">
        <f t="array" aca="1" ref="G1096" ca="1">VLOOKUP(INDEX(States!$B:$B,RANDBETWEEN(2,COUNTA(States!$A:$A)),1),States!$B:$C,2,FALSE)</f>
        <v xml:space="preserve"> Setúbal </v>
      </c>
      <c r="H1096" s="7" t="str">
        <f ca="1">VLOOKUP($D1096,Name!$A:$C,3,FALSE)</f>
        <v>F</v>
      </c>
      <c r="I1096" s="7" cm="1">
        <f t="array" aca="1" ref="I1096" ca="1">INDEX('Marital status'!$A:$A,RANDBETWEEN(2,COUNTA('Marital status'!$A:$A)),1)</f>
        <v>3</v>
      </c>
      <c r="J1096" s="7">
        <f t="shared" ca="1" si="172"/>
        <v>2</v>
      </c>
      <c r="K1096" s="8">
        <f t="shared" ca="1" si="173"/>
        <v>33798</v>
      </c>
      <c r="L1096" s="6">
        <f t="shared" ca="1" si="174"/>
        <v>4</v>
      </c>
      <c r="M1096" s="7">
        <f ca="1" xml:space="preserve">
  IF(OR($N1096 = 2, $N1096 = 3, $N1096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096" s="6">
        <f t="shared" ca="1" si="175"/>
        <v>6</v>
      </c>
      <c r="O1096" s="7" t="str">
        <f ca="1">VLOOKUP($N1096,Roles!$A:$B,2,FALSE)</f>
        <v>Intern</v>
      </c>
      <c r="P1096" s="6" t="e">
        <f t="shared" ca="1" si="176"/>
        <v>#N/A</v>
      </c>
      <c r="Q1096" s="8">
        <f ca="1" xml:space="preserve">
IF(
  OR(
    $N1096=5,$N1096=6,$N1096=7,$N1096=8,$N1096=14
  ),
  36161,
  IF(
     (
      (TODAY() - $K1096) / 365
     ) &lt; 19,
      TODAY(),
      RANDBETWEEN(36161,TODAY())
  )
)</f>
        <v>36161</v>
      </c>
      <c r="R1096" s="6">
        <f ca="1">RANDBETWEEN(2,COUNTA('Recruitment source'!$A:$A))</f>
        <v>10</v>
      </c>
      <c r="S1096" s="8" t="e">
        <f t="shared" ca="1" si="177"/>
        <v>#N/A</v>
      </c>
      <c r="T1096" s="6" t="e">
        <f t="shared" ca="1" si="178"/>
        <v>#N/A</v>
      </c>
      <c r="U1096" s="6">
        <f t="shared" ca="1" si="179"/>
        <v>3</v>
      </c>
      <c r="V1096" s="1">
        <f ca="1" xml:space="preserve">
IF($N1096 = 5 + N("Presidente"),
    27000,
    IF($N1096 = 6 + N("Vice-presidente"),
        23000,
        IF(OR($N1096 = 8, $N1096= 13, $N1096 = 12) + N("Secretária bilíngue ou coordenador ou especialista"),
            8000,
            IF($N1096 = 7 + N("Diretor"),
                15000,
                IF($N1096 = 14 + N("Gerente"),
                    12000,
                    IF($N1096 = 9 + N("Estagiário"),
                        705,
                        IF($N1096 = 10 + N("Trainee"),
                            805,
                            IF($N1096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IF($L1096 = 7,
  500,
  IF($L1096 = 8,
    1000,
    IF($L1096 = 9,
      1500,
      IF($L1096 = 10,
        2000,
        0
      )
    )
  )
)
+
N("Adicional no salário por área")
+
IF($M1096 = 14 + N("Tecnologia da Informação"),
  120,
  IF($M1096 = 16 + N("Vendas"),
    110,
    IF($M1096 = 15 + N("Jurídico"),
      100,
      IF(OR($M1096 = 8, $M1096 = 9, $M1096 = 11) + N("Recursos humanos ou comercial ou comunicação e marketing"),
        80,
        0
      )
    )
  )
)
+
N("Adicionando pegadinha")
+
IF(AND($M1096 = 16, $L1096 = 9, $N1096 = 11) + N("Se for de vendas, com mestrado, analista sênior"),
  IF($J1096 = 5,
    100,
    0
  )
  +
  IF($H1096 = "M",
    200,
    0
  ),
  0
)</f>
        <v>23000</v>
      </c>
    </row>
    <row r="1097" spans="1:22" x14ac:dyDescent="0.2">
      <c r="A1097" s="7" cm="1">
        <f t="array" aca="1" ref="A1097" ca="1">INDEX(Companies!$A:$A,RANDBETWEEN(2,COUNTA(Companies!$A:$A)),1)</f>
        <v>2</v>
      </c>
      <c r="B1097" s="5">
        <f t="shared" si="170"/>
        <v>1096</v>
      </c>
      <c r="C1097" s="6">
        <f t="shared" ca="1" si="171"/>
        <v>1</v>
      </c>
      <c r="D1097" s="7">
        <f ca="1">IF($B1097 = 1 + N("Presidente"),
    127,
    IF($B1097 = 2 + N("Vice-Presidente"),
        72,
        IF($B1097 = 3 + N("Secretária bilíngue"),
            13,
            RANDBETWEEN(5,COUNT(Name!$A:$A) + 1)
        )
    )
)</f>
        <v>112</v>
      </c>
      <c r="E1097" s="7" t="str">
        <f ca="1" xml:space="preserve">
VLOOKUP(
  $D1097,
  Name!$A:$B,
  2,
  FALSE
)
&amp; " " &amp;
IF($B1097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Leitão Faria</v>
      </c>
      <c r="F1097" s="7">
        <v>2</v>
      </c>
      <c r="G1097" s="7" t="str" cm="1">
        <f t="array" aca="1" ref="G1097" ca="1">VLOOKUP(INDEX(States!$B:$B,RANDBETWEEN(2,COUNTA(States!$A:$A)),1),States!$B:$C,2,FALSE)</f>
        <v>Portalegre</v>
      </c>
      <c r="H1097" s="7" t="str">
        <f ca="1">VLOOKUP($D1097,Name!$A:$C,3,FALSE)</f>
        <v>F</v>
      </c>
      <c r="I1097" s="7" cm="1">
        <f t="array" aca="1" ref="I1097" ca="1">INDEX('Marital status'!$A:$A,RANDBETWEEN(2,COUNTA('Marital status'!$A:$A)),1)</f>
        <v>2</v>
      </c>
      <c r="J1097" s="7">
        <f t="shared" ca="1" si="172"/>
        <v>2</v>
      </c>
      <c r="K1097" s="8">
        <f t="shared" ca="1" si="173"/>
        <v>34049</v>
      </c>
      <c r="L1097" s="6">
        <f t="shared" ca="1" si="174"/>
        <v>4</v>
      </c>
      <c r="M1097" s="7">
        <f ca="1" xml:space="preserve">
  IF(OR($N1097 = 2, $N1097 = 3, $N1097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097" s="6">
        <f t="shared" ca="1" si="175"/>
        <v>8</v>
      </c>
      <c r="O1097" s="7" t="str">
        <f ca="1">VLOOKUP($N1097,Roles!$A:$B,2,FALSE)</f>
        <v>Analyst</v>
      </c>
      <c r="P1097" s="6">
        <f t="shared" ca="1" si="176"/>
        <v>4</v>
      </c>
      <c r="Q1097" s="8">
        <f ca="1" xml:space="preserve">
IF(
  OR(
    $N1097=5,$N1097=6,$N1097=7,$N1097=8,$N1097=14
  ),
  36161,
  IF(
     (
      (TODAY() - $K1097) / 365
     ) &lt; 19,
      TODAY(),
      RANDBETWEEN(36161,TODAY())
  )
)</f>
        <v>36161</v>
      </c>
      <c r="R1097" s="6">
        <f ca="1">RANDBETWEEN(2,COUNTA('Recruitment source'!$A:$A))</f>
        <v>7</v>
      </c>
      <c r="S1097" s="8" t="e">
        <f t="shared" ca="1" si="177"/>
        <v>#N/A</v>
      </c>
      <c r="T1097" s="6" t="e">
        <f t="shared" ca="1" si="178"/>
        <v>#N/A</v>
      </c>
      <c r="U1097" s="6">
        <f t="shared" ca="1" si="179"/>
        <v>2</v>
      </c>
      <c r="V1097" s="1">
        <f ca="1" xml:space="preserve">
IF($N1097 = 5 + N("Presidente"),
    27000,
    IF($N1097 = 6 + N("Vice-presidente"),
        23000,
        IF(OR($N1097 = 8, $N1097= 13, $N1097 = 12) + N("Secretária bilíngue ou coordenador ou especialista"),
            8000,
            IF($N1097 = 7 + N("Diretor"),
                15000,
                IF($N1097 = 14 + N("Gerente"),
                    12000,
                    IF($N1097 = 9 + N("Estagiário"),
                        705,
                        IF($N1097 = 10 + N("Trainee"),
                            805,
                            IF($N1097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IF($L1097 = 7,
  500,
  IF($L1097 = 8,
    1000,
    IF($L1097 = 9,
      1500,
      IF($L1097 = 10,
        2000,
        0
      )
    )
  )
)
+
N("Adicional no salário por área")
+
IF($M1097 = 14 + N("Tecnologia da Informação"),
  120,
  IF($M1097 = 16 + N("Vendas"),
    110,
    IF($M1097 = 15 + N("Jurídico"),
      100,
      IF(OR($M1097 = 8, $M1097 = 9, $M1097 = 11) + N("Recursos humanos ou comercial ou comunicação e marketing"),
        80,
        0
      )
    )
  )
)
+
N("Adicionando pegadinha")
+
IF(AND($M1097 = 16, $L1097 = 9, $N1097 = 11) + N("Se for de vendas, com mestrado, analista sênior"),
  IF($J1097 = 5,
    100,
    0
  )
  +
  IF($H1097 = "M",
    200,
    0
  ),
  0
)</f>
        <v>8000</v>
      </c>
    </row>
    <row r="1098" spans="1:22" x14ac:dyDescent="0.2">
      <c r="A1098" s="7" cm="1">
        <f t="array" aca="1" ref="A1098" ca="1">INDEX(Companies!$A:$A,RANDBETWEEN(2,COUNTA(Companies!$A:$A)),1)</f>
        <v>2</v>
      </c>
      <c r="B1098" s="5">
        <f t="shared" si="170"/>
        <v>1097</v>
      </c>
      <c r="C1098" s="6">
        <f t="shared" ca="1" si="171"/>
        <v>1</v>
      </c>
      <c r="D1098" s="7">
        <f ca="1">IF($B1098 = 1 + N("Presidente"),
    127,
    IF($B1098 = 2 + N("Vice-Presidente"),
        72,
        IF($B1098 = 3 + N("Secretária bilíngue"),
            13,
            RANDBETWEEN(5,COUNT(Name!$A:$A) + 1)
        )
    )
)</f>
        <v>106</v>
      </c>
      <c r="E1098" s="7" t="str">
        <f ca="1" xml:space="preserve">
VLOOKUP(
  $D1098,
  Name!$A:$B,
  2,
  FALSE
)
&amp; " " &amp;
IF($B1098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Romano Gomes</v>
      </c>
      <c r="F1098" s="7">
        <v>2</v>
      </c>
      <c r="G1098" s="7" t="str" cm="1">
        <f t="array" aca="1" ref="G1098" ca="1">VLOOKUP(INDEX(States!$B:$B,RANDBETWEEN(2,COUNTA(States!$A:$A)),1),States!$B:$C,2,FALSE)</f>
        <v xml:space="preserve"> Setúbal </v>
      </c>
      <c r="H1098" s="7" t="str">
        <f ca="1">VLOOKUP($D1098,Name!$A:$C,3,FALSE)</f>
        <v>M</v>
      </c>
      <c r="I1098" s="7" cm="1">
        <f t="array" aca="1" ref="I1098" ca="1">INDEX('Marital status'!$A:$A,RANDBETWEEN(2,COUNTA('Marital status'!$A:$A)),1)</f>
        <v>4</v>
      </c>
      <c r="J1098" s="7">
        <f t="shared" ca="1" si="172"/>
        <v>2</v>
      </c>
      <c r="K1098" s="8">
        <f t="shared" ca="1" si="173"/>
        <v>33280</v>
      </c>
      <c r="L1098" s="6">
        <f t="shared" ca="1" si="174"/>
        <v>4</v>
      </c>
      <c r="M1098" s="7">
        <f ca="1" xml:space="preserve">
  IF(OR($N1098 = 2, $N1098 = 3, $N1098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098" s="6">
        <f t="shared" ca="1" si="175"/>
        <v>7</v>
      </c>
      <c r="O1098" s="7" t="str">
        <f ca="1">VLOOKUP($N1098,Roles!$A:$B,2,FALSE)</f>
        <v>Trainee</v>
      </c>
      <c r="P1098" s="6" t="e">
        <f t="shared" ca="1" si="176"/>
        <v>#N/A</v>
      </c>
      <c r="Q1098" s="8">
        <f ca="1" xml:space="preserve">
IF(
  OR(
    $N1098=5,$N1098=6,$N1098=7,$N1098=8,$N1098=14
  ),
  36161,
  IF(
     (
      (TODAY() - $K1098) / 365
     ) &lt; 19,
      TODAY(),
      RANDBETWEEN(36161,TODAY())
  )
)</f>
        <v>36161</v>
      </c>
      <c r="R1098" s="6">
        <f ca="1">RANDBETWEEN(2,COUNTA('Recruitment source'!$A:$A))</f>
        <v>9</v>
      </c>
      <c r="S1098" s="8" t="e">
        <f t="shared" ca="1" si="177"/>
        <v>#N/A</v>
      </c>
      <c r="T1098" s="6" t="e">
        <f t="shared" ca="1" si="178"/>
        <v>#N/A</v>
      </c>
      <c r="U1098" s="6">
        <f t="shared" ca="1" si="179"/>
        <v>2</v>
      </c>
      <c r="V1098" s="1">
        <f ca="1" xml:space="preserve">
IF($N1098 = 5 + N("Presidente"),
    27000,
    IF($N1098 = 6 + N("Vice-presidente"),
        23000,
        IF(OR($N1098 = 8, $N1098= 13, $N1098 = 12) + N("Secretária bilíngue ou coordenador ou especialista"),
            8000,
            IF($N1098 = 7 + N("Diretor"),
                15000,
                IF($N1098 = 14 + N("Gerente"),
                    12000,
                    IF($N1098 = 9 + N("Estagiário"),
                        705,
                        IF($N1098 = 10 + N("Trainee"),
                            805,
                            IF($N1098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IF($L1098 = 7,
  500,
  IF($L1098 = 8,
    1000,
    IF($L1098 = 9,
      1500,
      IF($L1098 = 10,
        2000,
        0
      )
    )
  )
)
+
N("Adicional no salário por área")
+
IF($M1098 = 14 + N("Tecnologia da Informação"),
  120,
  IF($M1098 = 16 + N("Vendas"),
    110,
    IF($M1098 = 15 + N("Jurídico"),
      100,
      IF(OR($M1098 = 8, $M1098 = 9, $M1098 = 11) + N("Recursos humanos ou comercial ou comunicação e marketing"),
        80,
        0
      )
    )
  )
)
+
N("Adicionando pegadinha")
+
IF(AND($M1098 = 16, $L1098 = 9, $N1098 = 11) + N("Se for de vendas, com mestrado, analista sênior"),
  IF($J1098 = 5,
    100,
    0
  )
  +
  IF($H1098 = "M",
    200,
    0
  ),
  0
)</f>
        <v>15080</v>
      </c>
    </row>
    <row r="1099" spans="1:22" x14ac:dyDescent="0.2">
      <c r="A1099" s="7" cm="1">
        <f t="array" aca="1" ref="A1099" ca="1">INDEX(Companies!$A:$A,RANDBETWEEN(2,COUNTA(Companies!$A:$A)),1)</f>
        <v>2</v>
      </c>
      <c r="B1099" s="5">
        <f t="shared" si="170"/>
        <v>1098</v>
      </c>
      <c r="C1099" s="6">
        <f t="shared" ca="1" si="171"/>
        <v>1</v>
      </c>
      <c r="D1099" s="7">
        <f ca="1">IF($B1099 = 1 + N("Presidente"),
    127,
    IF($B1099 = 2 + N("Vice-Presidente"),
        72,
        IF($B1099 = 3 + N("Secretária bilíngue"),
            13,
            RANDBETWEEN(5,COUNT(Name!$A:$A) + 1)
        )
    )
)</f>
        <v>252</v>
      </c>
      <c r="E1099" s="7" t="str">
        <f ca="1" xml:space="preserve">
VLOOKUP(
  $D1099,
  Name!$A:$B,
  2,
  FALSE
)
&amp; " " &amp;
IF($B1099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Alvarenga Conti</v>
      </c>
      <c r="F1099" s="7">
        <v>2</v>
      </c>
      <c r="G1099" s="7" t="str" cm="1">
        <f t="array" aca="1" ref="G1099" ca="1">VLOOKUP(INDEX(States!$B:$B,RANDBETWEEN(2,COUNTA(States!$A:$A)),1),States!$B:$C,2,FALSE)</f>
        <v>Guarda</v>
      </c>
      <c r="H1099" s="7" t="str">
        <f ca="1">VLOOKUP($D1099,Name!$A:$C,3,FALSE)</f>
        <v>M</v>
      </c>
      <c r="I1099" s="7" cm="1">
        <f t="array" aca="1" ref="I1099" ca="1">INDEX('Marital status'!$A:$A,RANDBETWEEN(2,COUNTA('Marital status'!$A:$A)),1)</f>
        <v>4</v>
      </c>
      <c r="J1099" s="7">
        <f t="shared" ca="1" si="172"/>
        <v>3</v>
      </c>
      <c r="K1099" s="8">
        <f t="shared" ca="1" si="173"/>
        <v>34634</v>
      </c>
      <c r="L1099" s="6">
        <f t="shared" ca="1" si="174"/>
        <v>4</v>
      </c>
      <c r="M1099" s="7">
        <f ca="1" xml:space="preserve">
  IF(OR($N1099 = 2, $N1099 = 3, $N1099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099" s="6">
        <f t="shared" ca="1" si="175"/>
        <v>8</v>
      </c>
      <c r="O1099" s="7" t="str">
        <f ca="1">VLOOKUP($N1099,Roles!$A:$B,2,FALSE)</f>
        <v>Analyst</v>
      </c>
      <c r="P1099" s="6">
        <f t="shared" ca="1" si="176"/>
        <v>3</v>
      </c>
      <c r="Q1099" s="8">
        <f ca="1" xml:space="preserve">
IF(
  OR(
    $N1099=5,$N1099=6,$N1099=7,$N1099=8,$N1099=14
  ),
  36161,
  IF(
     (
      (TODAY() - $K1099) / 365
     ) &lt; 19,
      TODAY(),
      RANDBETWEEN(36161,TODAY())
  )
)</f>
        <v>36161</v>
      </c>
      <c r="R1099" s="6">
        <f ca="1">RANDBETWEEN(2,COUNTA('Recruitment source'!$A:$A))</f>
        <v>2</v>
      </c>
      <c r="S1099" s="8" t="e">
        <f t="shared" ca="1" si="177"/>
        <v>#N/A</v>
      </c>
      <c r="T1099" s="6" t="e">
        <f t="shared" ca="1" si="178"/>
        <v>#N/A</v>
      </c>
      <c r="U1099" s="6">
        <f t="shared" ca="1" si="179"/>
        <v>4</v>
      </c>
      <c r="V1099" s="1">
        <f ca="1" xml:space="preserve">
IF($N1099 = 5 + N("Presidente"),
    27000,
    IF($N1099 = 6 + N("Vice-presidente"),
        23000,
        IF(OR($N1099 = 8, $N1099= 13, $N1099 = 12) + N("Secretária bilíngue ou coordenador ou especialista"),
            8000,
            IF($N1099 = 7 + N("Diretor"),
                15000,
                IF($N1099 = 14 + N("Gerente"),
                    12000,
                    IF($N1099 = 9 + N("Estagiário"),
                        705,
                        IF($N1099 = 10 + N("Trainee"),
                            805,
                            IF($N1099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IF($L1099 = 7,
  500,
  IF($L1099 = 8,
    1000,
    IF($L1099 = 9,
      1500,
      IF($L1099 = 10,
        2000,
        0
      )
    )
  )
)
+
N("Adicional no salário por área")
+
IF($M1099 = 14 + N("Tecnologia da Informação"),
  120,
  IF($M1099 = 16 + N("Vendas"),
    110,
    IF($M1099 = 15 + N("Jurídico"),
      100,
      IF(OR($M1099 = 8, $M1099 = 9, $M1099 = 11) + N("Recursos humanos ou comercial ou comunicação e marketing"),
        80,
        0
      )
    )
  )
)
+
N("Adicionando pegadinha")
+
IF(AND($M1099 = 16, $L1099 = 9, $N1099 = 11) + N("Se for de vendas, com mestrado, analista sênior"),
  IF($J1099 = 5,
    100,
    0
  )
  +
  IF($H1099 = "M",
    200,
    0
  ),
  0
)</f>
        <v>8000</v>
      </c>
    </row>
    <row r="1100" spans="1:22" x14ac:dyDescent="0.2">
      <c r="A1100" s="7" cm="1">
        <f t="array" aca="1" ref="A1100" ca="1">INDEX(Companies!$A:$A,RANDBETWEEN(2,COUNTA(Companies!$A:$A)),1)</f>
        <v>2</v>
      </c>
      <c r="B1100" s="5">
        <f t="shared" si="170"/>
        <v>1099</v>
      </c>
      <c r="C1100" s="6">
        <f t="shared" ca="1" si="171"/>
        <v>1</v>
      </c>
      <c r="D1100" s="7">
        <f ca="1">IF($B1100 = 1 + N("Presidente"),
    127,
    IF($B1100 = 2 + N("Vice-Presidente"),
        72,
        IF($B1100 = 3 + N("Secretária bilíngue"),
            13,
            RANDBETWEEN(5,COUNT(Name!$A:$A) + 1)
        )
    )
)</f>
        <v>68</v>
      </c>
      <c r="E1100" s="7" t="str">
        <f ca="1" xml:space="preserve">
VLOOKUP(
  $D1100,
  Name!$A:$B,
  2,
  FALSE
)
&amp; " " &amp;
IF($B1100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de Oliveira Azeredo</v>
      </c>
      <c r="F1100" s="7">
        <v>2</v>
      </c>
      <c r="G1100" s="7" t="str" cm="1">
        <f t="array" aca="1" ref="G1100" ca="1">VLOOKUP(INDEX(States!$B:$B,RANDBETWEEN(2,COUNTA(States!$A:$A)),1),States!$B:$C,2,FALSE)</f>
        <v>Coimbra</v>
      </c>
      <c r="H1100" s="7" t="str">
        <f ca="1">VLOOKUP($D1100,Name!$A:$C,3,FALSE)</f>
        <v>M</v>
      </c>
      <c r="I1100" s="7" cm="1">
        <f t="array" aca="1" ref="I1100" ca="1">INDEX('Marital status'!$A:$A,RANDBETWEEN(2,COUNTA('Marital status'!$A:$A)),1)</f>
        <v>2</v>
      </c>
      <c r="J1100" s="7">
        <f t="shared" ca="1" si="172"/>
        <v>4</v>
      </c>
      <c r="K1100" s="8">
        <f t="shared" ca="1" si="173"/>
        <v>32687</v>
      </c>
      <c r="L1100" s="6">
        <f t="shared" ca="1" si="174"/>
        <v>4</v>
      </c>
      <c r="M1100" s="7">
        <f ca="1" xml:space="preserve">
  IF(OR($N1100 = 2, $N1100 = 3, $N1100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100" s="6">
        <f t="shared" ca="1" si="175"/>
        <v>7</v>
      </c>
      <c r="O1100" s="7" t="str">
        <f ca="1">VLOOKUP($N1100,Roles!$A:$B,2,FALSE)</f>
        <v>Trainee</v>
      </c>
      <c r="P1100" s="6" t="e">
        <f t="shared" ca="1" si="176"/>
        <v>#N/A</v>
      </c>
      <c r="Q1100" s="8">
        <f ca="1" xml:space="preserve">
IF(
  OR(
    $N1100=5,$N1100=6,$N1100=7,$N1100=8,$N1100=14
  ),
  36161,
  IF(
     (
      (TODAY() - $K1100) / 365
     ) &lt; 19,
      TODAY(),
      RANDBETWEEN(36161,TODAY())
  )
)</f>
        <v>36161</v>
      </c>
      <c r="R1100" s="6">
        <f ca="1">RANDBETWEEN(2,COUNTA('Recruitment source'!$A:$A))</f>
        <v>10</v>
      </c>
      <c r="S1100" s="8" t="e">
        <f t="shared" ca="1" si="177"/>
        <v>#N/A</v>
      </c>
      <c r="T1100" s="6" t="e">
        <f t="shared" ca="1" si="178"/>
        <v>#N/A</v>
      </c>
      <c r="U1100" s="6">
        <f t="shared" ca="1" si="179"/>
        <v>5</v>
      </c>
      <c r="V1100" s="1">
        <f ca="1" xml:space="preserve">
IF($N1100 = 5 + N("Presidente"),
    27000,
    IF($N1100 = 6 + N("Vice-presidente"),
        23000,
        IF(OR($N1100 = 8, $N1100= 13, $N1100 = 12) + N("Secretária bilíngue ou coordenador ou especialista"),
            8000,
            IF($N1100 = 7 + N("Diretor"),
                15000,
                IF($N1100 = 14 + N("Gerente"),
                    12000,
                    IF($N1100 = 9 + N("Estagiário"),
                        705,
                        IF($N1100 = 10 + N("Trainee"),
                            805,
                            IF($N1100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IF($L1100 = 7,
  500,
  IF($L1100 = 8,
    1000,
    IF($L1100 = 9,
      1500,
      IF($L1100 = 10,
        2000,
        0
      )
    )
  )
)
+
N("Adicional no salário por área")
+
IF($M1100 = 14 + N("Tecnologia da Informação"),
  120,
  IF($M1100 = 16 + N("Vendas"),
    110,
    IF($M1100 = 15 + N("Jurídico"),
      100,
      IF(OR($M1100 = 8, $M1100 = 9, $M1100 = 11) + N("Recursos humanos ou comercial ou comunicação e marketing"),
        80,
        0
      )
    )
  )
)
+
N("Adicionando pegadinha")
+
IF(AND($M1100 = 16, $L1100 = 9, $N1100 = 11) + N("Se for de vendas, com mestrado, analista sênior"),
  IF($J1100 = 5,
    100,
    0
  )
  +
  IF($H1100 = "M",
    200,
    0
  ),
  0
)</f>
        <v>15000</v>
      </c>
    </row>
    <row r="1101" spans="1:22" x14ac:dyDescent="0.2">
      <c r="A1101" s="7" cm="1">
        <f t="array" aca="1" ref="A1101" ca="1">INDEX(Companies!$A:$A,RANDBETWEEN(2,COUNTA(Companies!$A:$A)),1)</f>
        <v>2</v>
      </c>
      <c r="B1101" s="5">
        <f t="shared" si="170"/>
        <v>1100</v>
      </c>
      <c r="C1101" s="6">
        <f t="shared" ca="1" si="171"/>
        <v>1</v>
      </c>
      <c r="D1101" s="7">
        <f ca="1">IF($B1101 = 1 + N("Presidente"),
    127,
    IF($B1101 = 2 + N("Vice-Presidente"),
        72,
        IF($B1101 = 3 + N("Secretária bilíngue"),
            13,
            RANDBETWEEN(5,COUNT(Name!$A:$A) + 1)
        )
    )
)</f>
        <v>297</v>
      </c>
      <c r="E1101" s="7" t="str">
        <f ca="1" xml:space="preserve">
VLOOKUP(
  $D1101,
  Name!$A:$B,
  2,
  FALSE
)
&amp; " " &amp;
IF($B1101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Duarte Bragança</v>
      </c>
      <c r="F1101" s="7">
        <v>2</v>
      </c>
      <c r="G1101" s="7" t="str" cm="1">
        <f t="array" aca="1" ref="G1101" ca="1">VLOOKUP(INDEX(States!$B:$B,RANDBETWEEN(2,COUNTA(States!$A:$A)),1),States!$B:$C,2,FALSE)</f>
        <v>Portalegre</v>
      </c>
      <c r="H1101" s="7" t="str">
        <f ca="1">VLOOKUP($D1101,Name!$A:$C,3,FALSE)</f>
        <v>M</v>
      </c>
      <c r="I1101" s="7" cm="1">
        <f t="array" aca="1" ref="I1101" ca="1">INDEX('Marital status'!$A:$A,RANDBETWEEN(2,COUNTA('Marital status'!$A:$A)),1)</f>
        <v>5</v>
      </c>
      <c r="J1101" s="7">
        <f t="shared" ca="1" si="172"/>
        <v>2</v>
      </c>
      <c r="K1101" s="8">
        <f t="shared" ca="1" si="173"/>
        <v>34873</v>
      </c>
      <c r="L1101" s="6">
        <f t="shared" ca="1" si="174"/>
        <v>5</v>
      </c>
      <c r="M1101" s="7">
        <f ca="1" xml:space="preserve">
  IF(OR($N1101 = 2, $N1101 = 3, $N1101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01" s="6">
        <f t="shared" ca="1" si="175"/>
        <v>8</v>
      </c>
      <c r="O1101" s="7" t="str">
        <f ca="1">VLOOKUP($N1101,Roles!$A:$B,2,FALSE)</f>
        <v>Analyst</v>
      </c>
      <c r="P1101" s="6">
        <f t="shared" ca="1" si="176"/>
        <v>4</v>
      </c>
      <c r="Q1101" s="8">
        <f ca="1" xml:space="preserve">
IF(
  OR(
    $N1101=5,$N1101=6,$N1101=7,$N1101=8,$N1101=14
  ),
  36161,
  IF(
     (
      (TODAY() - $K1101) / 365
     ) &lt; 19,
      TODAY(),
      RANDBETWEEN(36161,TODAY())
  )
)</f>
        <v>36161</v>
      </c>
      <c r="R1101" s="6">
        <f ca="1">RANDBETWEEN(2,COUNTA('Recruitment source'!$A:$A))</f>
        <v>12</v>
      </c>
      <c r="S1101" s="8" t="e">
        <f t="shared" ca="1" si="177"/>
        <v>#N/A</v>
      </c>
      <c r="T1101" s="6" t="e">
        <f t="shared" ca="1" si="178"/>
        <v>#N/A</v>
      </c>
      <c r="U1101" s="6">
        <f t="shared" ca="1" si="179"/>
        <v>4</v>
      </c>
      <c r="V1101" s="1">
        <f ca="1" xml:space="preserve">
IF($N1101 = 5 + N("Presidente"),
    27000,
    IF($N1101 = 6 + N("Vice-presidente"),
        23000,
        IF(OR($N1101 = 8, $N1101= 13, $N1101 = 12) + N("Secretária bilíngue ou coordenador ou especialista"),
            8000,
            IF($N1101 = 7 + N("Diretor"),
                15000,
                IF($N1101 = 14 + N("Gerente"),
                    12000,
                    IF($N1101 = 9 + N("Estagiário"),
                        705,
                        IF($N1101 = 10 + N("Trainee"),
                            805,
                            IF($N1101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IF($L1101 = 7,
  500,
  IF($L1101 = 8,
    1000,
    IF($L1101 = 9,
      1500,
      IF($L1101 = 10,
        2000,
        0
      )
    )
  )
)
+
N("Adicional no salário por área")
+
IF($M1101 = 14 + N("Tecnologia da Informação"),
  120,
  IF($M1101 = 16 + N("Vendas"),
    110,
    IF($M1101 = 15 + N("Jurídico"),
      100,
      IF(OR($M1101 = 8, $M1101 = 9, $M1101 = 11) + N("Recursos humanos ou comercial ou comunicação e marketing"),
        80,
        0
      )
    )
  )
)
+
N("Adicionando pegadinha")
+
IF(AND($M1101 = 16, $L1101 = 9, $N1101 = 11) + N("Se for de vendas, com mestrado, analista sênior"),
  IF($J1101 = 5,
    100,
    0
  )
  +
  IF($H1101 = "M",
    200,
    0
  ),
  0
)</f>
        <v>8000</v>
      </c>
    </row>
    <row r="1102" spans="1:22" x14ac:dyDescent="0.2">
      <c r="A1102" s="7" cm="1">
        <f t="array" aca="1" ref="A1102" ca="1">INDEX(Companies!$A:$A,RANDBETWEEN(2,COUNTA(Companies!$A:$A)),1)</f>
        <v>2</v>
      </c>
      <c r="B1102" s="5">
        <f t="shared" si="170"/>
        <v>1101</v>
      </c>
      <c r="C1102" s="6">
        <f t="shared" ca="1" si="171"/>
        <v>1</v>
      </c>
      <c r="D1102" s="7">
        <f ca="1">IF($B1102 = 1 + N("Presidente"),
    127,
    IF($B1102 = 2 + N("Vice-Presidente"),
        72,
        IF($B1102 = 3 + N("Secretária bilíngue"),
            13,
            RANDBETWEEN(5,COUNT(Name!$A:$A) + 1)
        )
    )
)</f>
        <v>286</v>
      </c>
      <c r="E1102" s="7" t="str">
        <f ca="1" xml:space="preserve">
VLOOKUP(
  $D1102,
  Name!$A:$B,
  2,
  FALSE
)
&amp; " " &amp;
IF($B1102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Barros Tavares</v>
      </c>
      <c r="F1102" s="7">
        <v>2</v>
      </c>
      <c r="G1102" s="7" t="str" cm="1">
        <f t="array" aca="1" ref="G1102" ca="1">VLOOKUP(INDEX(States!$B:$B,RANDBETWEEN(2,COUNTA(States!$A:$A)),1),States!$B:$C,2,FALSE)</f>
        <v>Santarém</v>
      </c>
      <c r="H1102" s="7" t="str">
        <f ca="1">VLOOKUP($D1102,Name!$A:$C,3,FALSE)</f>
        <v>M</v>
      </c>
      <c r="I1102" s="7" cm="1">
        <f t="array" aca="1" ref="I1102" ca="1">INDEX('Marital status'!$A:$A,RANDBETWEEN(2,COUNTA('Marital status'!$A:$A)),1)</f>
        <v>6</v>
      </c>
      <c r="J1102" s="7">
        <f t="shared" ca="1" si="172"/>
        <v>5</v>
      </c>
      <c r="K1102" s="8">
        <f t="shared" ca="1" si="173"/>
        <v>36038</v>
      </c>
      <c r="L1102" s="6">
        <f t="shared" ca="1" si="174"/>
        <v>4</v>
      </c>
      <c r="M1102" s="7">
        <f ca="1" xml:space="preserve">
  IF(OR($N1102 = 2, $N1102 = 3, $N1102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102" s="6">
        <f t="shared" ca="1" si="175"/>
        <v>7</v>
      </c>
      <c r="O1102" s="7" t="str">
        <f ca="1">VLOOKUP($N1102,Roles!$A:$B,2,FALSE)</f>
        <v>Trainee</v>
      </c>
      <c r="P1102" s="6" t="e">
        <f t="shared" ca="1" si="176"/>
        <v>#N/A</v>
      </c>
      <c r="Q1102" s="8">
        <f ca="1" xml:space="preserve">
IF(
  OR(
    $N1102=5,$N1102=6,$N1102=7,$N1102=8,$N1102=14
  ),
  36161,
  IF(
     (
      (TODAY() - $K1102) / 365
     ) &lt; 19,
      TODAY(),
      RANDBETWEEN(36161,TODAY())
  )
)</f>
        <v>36161</v>
      </c>
      <c r="R1102" s="6">
        <f ca="1">RANDBETWEEN(2,COUNTA('Recruitment source'!$A:$A))</f>
        <v>11</v>
      </c>
      <c r="S1102" s="8" t="e">
        <f t="shared" ca="1" si="177"/>
        <v>#N/A</v>
      </c>
      <c r="T1102" s="6" t="e">
        <f t="shared" ca="1" si="178"/>
        <v>#N/A</v>
      </c>
      <c r="U1102" s="6">
        <f t="shared" ca="1" si="179"/>
        <v>2</v>
      </c>
      <c r="V1102" s="1">
        <f ca="1" xml:space="preserve">
IF($N1102 = 5 + N("Presidente"),
    27000,
    IF($N1102 = 6 + N("Vice-presidente"),
        23000,
        IF(OR($N1102 = 8, $N1102= 13, $N1102 = 12) + N("Secretária bilíngue ou coordenador ou especialista"),
            8000,
            IF($N1102 = 7 + N("Diretor"),
                15000,
                IF($N1102 = 14 + N("Gerente"),
                    12000,
                    IF($N1102 = 9 + N("Estagiário"),
                        705,
                        IF($N1102 = 10 + N("Trainee"),
                            805,
                            IF($N1102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IF($L1102 = 7,
  500,
  IF($L1102 = 8,
    1000,
    IF($L1102 = 9,
      1500,
      IF($L1102 = 10,
        2000,
        0
      )
    )
  )
)
+
N("Adicional no salário por área")
+
IF($M1102 = 14 + N("Tecnologia da Informação"),
  120,
  IF($M1102 = 16 + N("Vendas"),
    110,
    IF($M1102 = 15 + N("Jurídico"),
      100,
      IF(OR($M1102 = 8, $M1102 = 9, $M1102 = 11) + N("Recursos humanos ou comercial ou comunicação e marketing"),
        80,
        0
      )
    )
  )
)
+
N("Adicionando pegadinha")
+
IF(AND($M1102 = 16, $L1102 = 9, $N1102 = 11) + N("Se for de vendas, com mestrado, analista sênior"),
  IF($J1102 = 5,
    100,
    0
  )
  +
  IF($H1102 = "M",
    200,
    0
  ),
  0
)</f>
        <v>15000</v>
      </c>
    </row>
    <row r="1103" spans="1:22" x14ac:dyDescent="0.2">
      <c r="A1103" s="7" cm="1">
        <f t="array" aca="1" ref="A1103" ca="1">INDEX(Companies!$A:$A,RANDBETWEEN(2,COUNTA(Companies!$A:$A)),1)</f>
        <v>2</v>
      </c>
      <c r="B1103" s="5">
        <f t="shared" si="170"/>
        <v>1102</v>
      </c>
      <c r="C1103" s="6">
        <f t="shared" ca="1" si="171"/>
        <v>1</v>
      </c>
      <c r="D1103" s="7">
        <f ca="1">IF($B1103 = 1 + N("Presidente"),
    127,
    IF($B1103 = 2 + N("Vice-Presidente"),
        72,
        IF($B1103 = 3 + N("Secretária bilíngue"),
            13,
            RANDBETWEEN(5,COUNT(Name!$A:$A) + 1)
        )
    )
)</f>
        <v>289</v>
      </c>
      <c r="E1103" s="7" t="str">
        <f ca="1" xml:space="preserve">
VLOOKUP(
  $D1103,
  Name!$A:$B,
  2,
  FALSE
)
&amp; " " &amp;
IF($B1103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dos Santos Russo</v>
      </c>
      <c r="F1103" s="7">
        <v>2</v>
      </c>
      <c r="G1103" s="7" t="str" cm="1">
        <f t="array" aca="1" ref="G1103" ca="1">VLOOKUP(INDEX(States!$B:$B,RANDBETWEEN(2,COUNTA(States!$A:$A)),1),States!$B:$C,2,FALSE)</f>
        <v>Viana do Castelo</v>
      </c>
      <c r="H1103" s="7" t="str">
        <f ca="1">VLOOKUP($D1103,Name!$A:$C,3,FALSE)</f>
        <v>F</v>
      </c>
      <c r="I1103" s="7" cm="1">
        <f t="array" aca="1" ref="I1103" ca="1">INDEX('Marital status'!$A:$A,RANDBETWEEN(2,COUNTA('Marital status'!$A:$A)),1)</f>
        <v>2</v>
      </c>
      <c r="J1103" s="7">
        <f t="shared" ca="1" si="172"/>
        <v>2</v>
      </c>
      <c r="K1103" s="8">
        <f t="shared" ca="1" si="173"/>
        <v>33774</v>
      </c>
      <c r="L1103" s="6">
        <f t="shared" ca="1" si="174"/>
        <v>5</v>
      </c>
      <c r="M1103" s="7">
        <f ca="1" xml:space="preserve">
  IF(OR($N1103 = 2, $N1103 = 3, $N1103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03" s="6">
        <f t="shared" ca="1" si="175"/>
        <v>8</v>
      </c>
      <c r="O1103" s="7" t="str">
        <f ca="1">VLOOKUP($N1103,Roles!$A:$B,2,FALSE)</f>
        <v>Analyst</v>
      </c>
      <c r="P1103" s="6">
        <f t="shared" ca="1" si="176"/>
        <v>2</v>
      </c>
      <c r="Q1103" s="8">
        <f ca="1" xml:space="preserve">
IF(
  OR(
    $N1103=5,$N1103=6,$N1103=7,$N1103=8,$N1103=14
  ),
  36161,
  IF(
     (
      (TODAY() - $K1103) / 365
     ) &lt; 19,
      TODAY(),
      RANDBETWEEN(36161,TODAY())
  )
)</f>
        <v>36161</v>
      </c>
      <c r="R1103" s="6">
        <f ca="1">RANDBETWEEN(2,COUNTA('Recruitment source'!$A:$A))</f>
        <v>10</v>
      </c>
      <c r="S1103" s="8" t="e">
        <f t="shared" ca="1" si="177"/>
        <v>#N/A</v>
      </c>
      <c r="T1103" s="6" t="e">
        <f t="shared" ca="1" si="178"/>
        <v>#N/A</v>
      </c>
      <c r="U1103" s="6">
        <f t="shared" ca="1" si="179"/>
        <v>3</v>
      </c>
      <c r="V1103" s="1">
        <f ca="1" xml:space="preserve">
IF($N1103 = 5 + N("Presidente"),
    27000,
    IF($N1103 = 6 + N("Vice-presidente"),
        23000,
        IF(OR($N1103 = 8, $N1103= 13, $N1103 = 12) + N("Secretária bilíngue ou coordenador ou especialista"),
            8000,
            IF($N1103 = 7 + N("Diretor"),
                15000,
                IF($N1103 = 14 + N("Gerente"),
                    12000,
                    IF($N1103 = 9 + N("Estagiário"),
                        705,
                        IF($N1103 = 10 + N("Trainee"),
                            805,
                            IF($N1103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IF($L1103 = 7,
  500,
  IF($L1103 = 8,
    1000,
    IF($L1103 = 9,
      1500,
      IF($L1103 = 10,
        2000,
        0
      )
    )
  )
)
+
N("Adicional no salário por área")
+
IF($M1103 = 14 + N("Tecnologia da Informação"),
  120,
  IF($M1103 = 16 + N("Vendas"),
    110,
    IF($M1103 = 15 + N("Jurídico"),
      100,
      IF(OR($M1103 = 8, $M1103 = 9, $M1103 = 11) + N("Recursos humanos ou comercial ou comunicação e marketing"),
        80,
        0
      )
    )
  )
)
+
N("Adicionando pegadinha")
+
IF(AND($M1103 = 16, $L1103 = 9, $N1103 = 11) + N("Se for de vendas, com mestrado, analista sênior"),
  IF($J1103 = 5,
    100,
    0
  )
  +
  IF($H1103 = "M",
    200,
    0
  ),
  0
)</f>
        <v>8000</v>
      </c>
    </row>
    <row r="1104" spans="1:22" x14ac:dyDescent="0.2">
      <c r="A1104" s="7" cm="1">
        <f t="array" aca="1" ref="A1104" ca="1">INDEX(Companies!$A:$A,RANDBETWEEN(2,COUNTA(Companies!$A:$A)),1)</f>
        <v>2</v>
      </c>
      <c r="B1104" s="5">
        <f t="shared" si="170"/>
        <v>1103</v>
      </c>
      <c r="C1104" s="6">
        <f t="shared" ca="1" si="171"/>
        <v>1</v>
      </c>
      <c r="D1104" s="7">
        <f ca="1">IF($B1104 = 1 + N("Presidente"),
    127,
    IF($B1104 = 2 + N("Vice-Presidente"),
        72,
        IF($B1104 = 3 + N("Secretária bilíngue"),
            13,
            RANDBETWEEN(5,COUNT(Name!$A:$A) + 1)
        )
    )
)</f>
        <v>180</v>
      </c>
      <c r="E1104" s="7" t="str">
        <f ca="1" xml:space="preserve">
VLOOKUP(
  $D1104,
  Name!$A:$B,
  2,
  FALSE
)
&amp; " " &amp;
IF($B1104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Bicalho Garcia</v>
      </c>
      <c r="F1104" s="7">
        <v>2</v>
      </c>
      <c r="G1104" s="7" t="str" cm="1">
        <f t="array" aca="1" ref="G1104" ca="1">VLOOKUP(INDEX(States!$B:$B,RANDBETWEEN(2,COUNTA(States!$A:$A)),1),States!$B:$C,2,FALSE)</f>
        <v>Viana do Castelo</v>
      </c>
      <c r="H1104" s="7" t="str">
        <f ca="1">VLOOKUP($D1104,Name!$A:$C,3,FALSE)</f>
        <v>F</v>
      </c>
      <c r="I1104" s="7" cm="1">
        <f t="array" aca="1" ref="I1104" ca="1">INDEX('Marital status'!$A:$A,RANDBETWEEN(2,COUNTA('Marital status'!$A:$A)),1)</f>
        <v>2</v>
      </c>
      <c r="J1104" s="7">
        <f t="shared" ca="1" si="172"/>
        <v>2</v>
      </c>
      <c r="K1104" s="8">
        <f t="shared" ca="1" si="173"/>
        <v>24242</v>
      </c>
      <c r="L1104" s="6">
        <f t="shared" ca="1" si="174"/>
        <v>4</v>
      </c>
      <c r="M1104" s="7">
        <f ca="1" xml:space="preserve">
  IF(OR($N1104 = 2, $N1104 = 3, $N1104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04" s="6">
        <f t="shared" ca="1" si="175"/>
        <v>6</v>
      </c>
      <c r="O1104" s="7" t="str">
        <f ca="1">VLOOKUP($N1104,Roles!$A:$B,2,FALSE)</f>
        <v>Intern</v>
      </c>
      <c r="P1104" s="6" t="e">
        <f t="shared" ca="1" si="176"/>
        <v>#N/A</v>
      </c>
      <c r="Q1104" s="8">
        <f ca="1" xml:space="preserve">
IF(
  OR(
    $N1104=5,$N1104=6,$N1104=7,$N1104=8,$N1104=14
  ),
  36161,
  IF(
     (
      (TODAY() - $K1104) / 365
     ) &lt; 19,
      TODAY(),
      RANDBETWEEN(36161,TODAY())
  )
)</f>
        <v>36161</v>
      </c>
      <c r="R1104" s="6">
        <f ca="1">RANDBETWEEN(2,COUNTA('Recruitment source'!$A:$A))</f>
        <v>4</v>
      </c>
      <c r="S1104" s="8" t="e">
        <f t="shared" ca="1" si="177"/>
        <v>#N/A</v>
      </c>
      <c r="T1104" s="6" t="e">
        <f t="shared" ca="1" si="178"/>
        <v>#N/A</v>
      </c>
      <c r="U1104" s="6">
        <f t="shared" ca="1" si="179"/>
        <v>3</v>
      </c>
      <c r="V1104" s="1">
        <f ca="1" xml:space="preserve">
IF($N1104 = 5 + N("Presidente"),
    27000,
    IF($N1104 = 6 + N("Vice-presidente"),
        23000,
        IF(OR($N1104 = 8, $N1104= 13, $N1104 = 12) + N("Secretária bilíngue ou coordenador ou especialista"),
            8000,
            IF($N1104 = 7 + N("Diretor"),
                15000,
                IF($N1104 = 14 + N("Gerente"),
                    12000,
                    IF($N1104 = 9 + N("Estagiário"),
                        705,
                        IF($N1104 = 10 + N("Trainee"),
                            805,
                            IF($N1104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IF($L1104 = 7,
  500,
  IF($L1104 = 8,
    1000,
    IF($L1104 = 9,
      1500,
      IF($L1104 = 10,
        2000,
        0
      )
    )
  )
)
+
N("Adicional no salário por área")
+
IF($M1104 = 14 + N("Tecnologia da Informação"),
  120,
  IF($M1104 = 16 + N("Vendas"),
    110,
    IF($M1104 = 15 + N("Jurídico"),
      100,
      IF(OR($M1104 = 8, $M1104 = 9, $M1104 = 11) + N("Recursos humanos ou comercial ou comunicação e marketing"),
        80,
        0
      )
    )
  )
)
+
N("Adicionando pegadinha")
+
IF(AND($M1104 = 16, $L1104 = 9, $N1104 = 11) + N("Se for de vendas, com mestrado, analista sênior"),
  IF($J1104 = 5,
    100,
    0
  )
  +
  IF($H1104 = "M",
    200,
    0
  ),
  0
)</f>
        <v>23000</v>
      </c>
    </row>
    <row r="1105" spans="1:22" x14ac:dyDescent="0.2">
      <c r="A1105" s="7" cm="1">
        <f t="array" aca="1" ref="A1105" ca="1">INDEX(Companies!$A:$A,RANDBETWEEN(2,COUNTA(Companies!$A:$A)),1)</f>
        <v>2</v>
      </c>
      <c r="B1105" s="5">
        <f t="shared" si="170"/>
        <v>1104</v>
      </c>
      <c r="C1105" s="6">
        <f t="shared" ca="1" si="171"/>
        <v>1</v>
      </c>
      <c r="D1105" s="7">
        <f ca="1">IF($B1105 = 1 + N("Presidente"),
    127,
    IF($B1105 = 2 + N("Vice-Presidente"),
        72,
        IF($B1105 = 3 + N("Secretária bilíngue"),
            13,
            RANDBETWEEN(5,COUNT(Name!$A:$A) + 1)
        )
    )
)</f>
        <v>312</v>
      </c>
      <c r="E1105" s="7" t="str">
        <f ca="1" xml:space="preserve">
VLOOKUP(
  $D1105,
  Name!$A:$B,
  2,
  FALSE
)
&amp; " " &amp;
IF($B1105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Giordano Teixeira</v>
      </c>
      <c r="F1105" s="7">
        <v>2</v>
      </c>
      <c r="G1105" s="7" t="str" cm="1">
        <f t="array" aca="1" ref="G1105" ca="1">VLOOKUP(INDEX(States!$B:$B,RANDBETWEEN(2,COUNTA(States!$A:$A)),1),States!$B:$C,2,FALSE)</f>
        <v>braga</v>
      </c>
      <c r="H1105" s="7" t="str">
        <f ca="1">VLOOKUP($D1105,Name!$A:$C,3,FALSE)</f>
        <v>M</v>
      </c>
      <c r="I1105" s="7" cm="1">
        <f t="array" aca="1" ref="I1105" ca="1">INDEX('Marital status'!$A:$A,RANDBETWEEN(2,COUNTA('Marital status'!$A:$A)),1)</f>
        <v>5</v>
      </c>
      <c r="J1105" s="7">
        <f t="shared" ca="1" si="172"/>
        <v>2</v>
      </c>
      <c r="K1105" s="8">
        <f t="shared" ca="1" si="173"/>
        <v>32911</v>
      </c>
      <c r="L1105" s="6">
        <f t="shared" ca="1" si="174"/>
        <v>5</v>
      </c>
      <c r="M1105" s="7">
        <f ca="1" xml:space="preserve">
  IF(OR($N1105 = 2, $N1105 = 3, $N1105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05" s="6">
        <f t="shared" ca="1" si="175"/>
        <v>8</v>
      </c>
      <c r="O1105" s="7" t="str">
        <f ca="1">VLOOKUP($N1105,Roles!$A:$B,2,FALSE)</f>
        <v>Analyst</v>
      </c>
      <c r="P1105" s="6">
        <f t="shared" ca="1" si="176"/>
        <v>4</v>
      </c>
      <c r="Q1105" s="8">
        <f ca="1" xml:space="preserve">
IF(
  OR(
    $N1105=5,$N1105=6,$N1105=7,$N1105=8,$N1105=14
  ),
  36161,
  IF(
     (
      (TODAY() - $K1105) / 365
     ) &lt; 19,
      TODAY(),
      RANDBETWEEN(36161,TODAY())
  )
)</f>
        <v>36161</v>
      </c>
      <c r="R1105" s="6">
        <f ca="1">RANDBETWEEN(2,COUNTA('Recruitment source'!$A:$A))</f>
        <v>6</v>
      </c>
      <c r="S1105" s="8" t="e">
        <f t="shared" ca="1" si="177"/>
        <v>#N/A</v>
      </c>
      <c r="T1105" s="6" t="e">
        <f t="shared" ca="1" si="178"/>
        <v>#N/A</v>
      </c>
      <c r="U1105" s="6">
        <f t="shared" ca="1" si="179"/>
        <v>5</v>
      </c>
      <c r="V1105" s="1">
        <f ca="1" xml:space="preserve">
IF($N1105 = 5 + N("Presidente"),
    27000,
    IF($N1105 = 6 + N("Vice-presidente"),
        23000,
        IF(OR($N1105 = 8, $N1105= 13, $N1105 = 12) + N("Secretária bilíngue ou coordenador ou especialista"),
            8000,
            IF($N1105 = 7 + N("Diretor"),
                15000,
                IF($N1105 = 14 + N("Gerente"),
                    12000,
                    IF($N1105 = 9 + N("Estagiário"),
                        705,
                        IF($N1105 = 10 + N("Trainee"),
                            805,
                            IF($N1105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IF($L1105 = 7,
  500,
  IF($L1105 = 8,
    1000,
    IF($L1105 = 9,
      1500,
      IF($L1105 = 10,
        2000,
        0
      )
    )
  )
)
+
N("Adicional no salário por área")
+
IF($M1105 = 14 + N("Tecnologia da Informação"),
  120,
  IF($M1105 = 16 + N("Vendas"),
    110,
    IF($M1105 = 15 + N("Jurídico"),
      100,
      IF(OR($M1105 = 8, $M1105 = 9, $M1105 = 11) + N("Recursos humanos ou comercial ou comunicação e marketing"),
        80,
        0
      )
    )
  )
)
+
N("Adicionando pegadinha")
+
IF(AND($M1105 = 16, $L1105 = 9, $N1105 = 11) + N("Se for de vendas, com mestrado, analista sênior"),
  IF($J1105 = 5,
    100,
    0
  )
  +
  IF($H1105 = "M",
    200,
    0
  ),
  0
)</f>
        <v>8000</v>
      </c>
    </row>
    <row r="1106" spans="1:22" x14ac:dyDescent="0.2">
      <c r="A1106" s="7" cm="1">
        <f t="array" aca="1" ref="A1106" ca="1">INDEX(Companies!$A:$A,RANDBETWEEN(2,COUNTA(Companies!$A:$A)),1)</f>
        <v>2</v>
      </c>
      <c r="B1106" s="5">
        <f t="shared" si="170"/>
        <v>1105</v>
      </c>
      <c r="C1106" s="6">
        <f t="shared" ca="1" si="171"/>
        <v>1</v>
      </c>
      <c r="D1106" s="7">
        <f ca="1">IF($B1106 = 1 + N("Presidente"),
    127,
    IF($B1106 = 2 + N("Vice-Presidente"),
        72,
        IF($B1106 = 3 + N("Secretária bilíngue"),
            13,
            RANDBETWEEN(5,COUNT(Name!$A:$A) + 1)
        )
    )
)</f>
        <v>286</v>
      </c>
      <c r="E1106" s="7" t="str">
        <f ca="1" xml:space="preserve">
VLOOKUP(
  $D1106,
  Name!$A:$B,
  2,
  FALSE
)
&amp; " " &amp;
IF($B1106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Carneiro Moretti</v>
      </c>
      <c r="F1106" s="7">
        <v>2</v>
      </c>
      <c r="G1106" s="7" t="str" cm="1">
        <f t="array" aca="1" ref="G1106" ca="1">VLOOKUP(INDEX(States!$B:$B,RANDBETWEEN(2,COUNTA(States!$A:$A)),1),States!$B:$C,2,FALSE)</f>
        <v>Vila Real</v>
      </c>
      <c r="H1106" s="7" t="str">
        <f ca="1">VLOOKUP($D1106,Name!$A:$C,3,FALSE)</f>
        <v>M</v>
      </c>
      <c r="I1106" s="7" cm="1">
        <f t="array" aca="1" ref="I1106" ca="1">INDEX('Marital status'!$A:$A,RANDBETWEEN(2,COUNTA('Marital status'!$A:$A)),1)</f>
        <v>4</v>
      </c>
      <c r="J1106" s="7">
        <f t="shared" ca="1" si="172"/>
        <v>3</v>
      </c>
      <c r="K1106" s="8">
        <f t="shared" ca="1" si="173"/>
        <v>22543</v>
      </c>
      <c r="L1106" s="6">
        <f t="shared" ca="1" si="174"/>
        <v>4</v>
      </c>
      <c r="M1106" s="7">
        <f ca="1" xml:space="preserve">
  IF(OR($N1106 = 2, $N1106 = 3, $N1106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06" s="6">
        <f t="shared" ca="1" si="175"/>
        <v>6</v>
      </c>
      <c r="O1106" s="7" t="str">
        <f ca="1">VLOOKUP($N1106,Roles!$A:$B,2,FALSE)</f>
        <v>Intern</v>
      </c>
      <c r="P1106" s="6" t="e">
        <f t="shared" ca="1" si="176"/>
        <v>#N/A</v>
      </c>
      <c r="Q1106" s="8">
        <f ca="1" xml:space="preserve">
IF(
  OR(
    $N1106=5,$N1106=6,$N1106=7,$N1106=8,$N1106=14
  ),
  36161,
  IF(
     (
      (TODAY() - $K1106) / 365
     ) &lt; 19,
      TODAY(),
      RANDBETWEEN(36161,TODAY())
  )
)</f>
        <v>36161</v>
      </c>
      <c r="R1106" s="6">
        <f ca="1">RANDBETWEEN(2,COUNTA('Recruitment source'!$A:$A))</f>
        <v>4</v>
      </c>
      <c r="S1106" s="8" t="e">
        <f t="shared" ca="1" si="177"/>
        <v>#N/A</v>
      </c>
      <c r="T1106" s="6" t="e">
        <f t="shared" ca="1" si="178"/>
        <v>#N/A</v>
      </c>
      <c r="U1106" s="6">
        <f t="shared" ca="1" si="179"/>
        <v>5</v>
      </c>
      <c r="V1106" s="1">
        <f ca="1" xml:space="preserve">
IF($N1106 = 5 + N("Presidente"),
    27000,
    IF($N1106 = 6 + N("Vice-presidente"),
        23000,
        IF(OR($N1106 = 8, $N1106= 13, $N1106 = 12) + N("Secretária bilíngue ou coordenador ou especialista"),
            8000,
            IF($N1106 = 7 + N("Diretor"),
                15000,
                IF($N1106 = 14 + N("Gerente"),
                    12000,
                    IF($N1106 = 9 + N("Estagiário"),
                        705,
                        IF($N1106 = 10 + N("Trainee"),
                            805,
                            IF($N1106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IF($L1106 = 7,
  500,
  IF($L1106 = 8,
    1000,
    IF($L1106 = 9,
      1500,
      IF($L1106 = 10,
        2000,
        0
      )
    )
  )
)
+
N("Adicional no salário por área")
+
IF($M1106 = 14 + N("Tecnologia da Informação"),
  120,
  IF($M1106 = 16 + N("Vendas"),
    110,
    IF($M1106 = 15 + N("Jurídico"),
      100,
      IF(OR($M1106 = 8, $M1106 = 9, $M1106 = 11) + N("Recursos humanos ou comercial ou comunicação e marketing"),
        80,
        0
      )
    )
  )
)
+
N("Adicionando pegadinha")
+
IF(AND($M1106 = 16, $L1106 = 9, $N1106 = 11) + N("Se for de vendas, com mestrado, analista sênior"),
  IF($J1106 = 5,
    100,
    0
  )
  +
  IF($H1106 = "M",
    200,
    0
  ),
  0
)</f>
        <v>23080</v>
      </c>
    </row>
    <row r="1107" spans="1:22" x14ac:dyDescent="0.2">
      <c r="A1107" s="7" cm="1">
        <f t="array" aca="1" ref="A1107" ca="1">INDEX(Companies!$A:$A,RANDBETWEEN(2,COUNTA(Companies!$A:$A)),1)</f>
        <v>2</v>
      </c>
      <c r="B1107" s="5">
        <f t="shared" si="170"/>
        <v>1106</v>
      </c>
      <c r="C1107" s="6">
        <f t="shared" ca="1" si="171"/>
        <v>1</v>
      </c>
      <c r="D1107" s="7">
        <f ca="1">IF($B1107 = 1 + N("Presidente"),
    127,
    IF($B1107 = 2 + N("Vice-Presidente"),
        72,
        IF($B1107 = 3 + N("Secretária bilíngue"),
            13,
            RANDBETWEEN(5,COUNT(Name!$A:$A) + 1)
        )
    )
)</f>
        <v>281</v>
      </c>
      <c r="E1107" s="7" t="str">
        <f ca="1" xml:space="preserve">
VLOOKUP(
  $D1107,
  Name!$A:$B,
  2,
  FALSE
)
&amp; " " &amp;
IF($B1107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Campos Duarte</v>
      </c>
      <c r="F1107" s="7">
        <v>2</v>
      </c>
      <c r="G1107" s="7" t="str" cm="1">
        <f t="array" aca="1" ref="G1107" ca="1">VLOOKUP(INDEX(States!$B:$B,RANDBETWEEN(2,COUNTA(States!$A:$A)),1),States!$B:$C,2,FALSE)</f>
        <v>Santarém</v>
      </c>
      <c r="H1107" s="7" t="str">
        <f ca="1">VLOOKUP($D1107,Name!$A:$C,3,FALSE)</f>
        <v>F</v>
      </c>
      <c r="I1107" s="7" cm="1">
        <f t="array" aca="1" ref="I1107" ca="1">INDEX('Marital status'!$A:$A,RANDBETWEEN(2,COUNTA('Marital status'!$A:$A)),1)</f>
        <v>4</v>
      </c>
      <c r="J1107" s="7">
        <f t="shared" ca="1" si="172"/>
        <v>2</v>
      </c>
      <c r="K1107" s="8">
        <f t="shared" ca="1" si="173"/>
        <v>35352</v>
      </c>
      <c r="L1107" s="6">
        <f t="shared" ca="1" si="174"/>
        <v>5</v>
      </c>
      <c r="M1107" s="7">
        <f ca="1" xml:space="preserve">
  IF(OR($N1107 = 2, $N1107 = 3, $N1107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107" s="6">
        <f t="shared" ca="1" si="175"/>
        <v>8</v>
      </c>
      <c r="O1107" s="7" t="str">
        <f ca="1">VLOOKUP($N1107,Roles!$A:$B,2,FALSE)</f>
        <v>Analyst</v>
      </c>
      <c r="P1107" s="6">
        <f t="shared" ca="1" si="176"/>
        <v>2</v>
      </c>
      <c r="Q1107" s="8">
        <f ca="1" xml:space="preserve">
IF(
  OR(
    $N1107=5,$N1107=6,$N1107=7,$N1107=8,$N1107=14
  ),
  36161,
  IF(
     (
      (TODAY() - $K1107) / 365
     ) &lt; 19,
      TODAY(),
      RANDBETWEEN(36161,TODAY())
  )
)</f>
        <v>36161</v>
      </c>
      <c r="R1107" s="6">
        <f ca="1">RANDBETWEEN(2,COUNTA('Recruitment source'!$A:$A))</f>
        <v>4</v>
      </c>
      <c r="S1107" s="8" t="e">
        <f t="shared" ca="1" si="177"/>
        <v>#N/A</v>
      </c>
      <c r="T1107" s="6" t="e">
        <f t="shared" ca="1" si="178"/>
        <v>#N/A</v>
      </c>
      <c r="U1107" s="6">
        <f t="shared" ca="1" si="179"/>
        <v>2</v>
      </c>
      <c r="V1107" s="1">
        <f ca="1" xml:space="preserve">
IF($N1107 = 5 + N("Presidente"),
    27000,
    IF($N1107 = 6 + N("Vice-presidente"),
        23000,
        IF(OR($N1107 = 8, $N1107= 13, $N1107 = 12) + N("Secretária bilíngue ou coordenador ou especialista"),
            8000,
            IF($N1107 = 7 + N("Diretor"),
                15000,
                IF($N1107 = 14 + N("Gerente"),
                    12000,
                    IF($N1107 = 9 + N("Estagiário"),
                        705,
                        IF($N1107 = 10 + N("Trainee"),
                            805,
                            IF($N1107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IF($L1107 = 7,
  500,
  IF($L1107 = 8,
    1000,
    IF($L1107 = 9,
      1500,
      IF($L1107 = 10,
        2000,
        0
      )
    )
  )
)
+
N("Adicional no salário por área")
+
IF($M1107 = 14 + N("Tecnologia da Informação"),
  120,
  IF($M1107 = 16 + N("Vendas"),
    110,
    IF($M1107 = 15 + N("Jurídico"),
      100,
      IF(OR($M1107 = 8, $M1107 = 9, $M1107 = 11) + N("Recursos humanos ou comercial ou comunicação e marketing"),
        80,
        0
      )
    )
  )
)
+
N("Adicionando pegadinha")
+
IF(AND($M1107 = 16, $L1107 = 9, $N1107 = 11) + N("Se for de vendas, com mestrado, analista sênior"),
  IF($J1107 = 5,
    100,
    0
  )
  +
  IF($H1107 = "M",
    200,
    0
  ),
  0
)</f>
        <v>8000</v>
      </c>
    </row>
    <row r="1108" spans="1:22" x14ac:dyDescent="0.2">
      <c r="A1108" s="7" cm="1">
        <f t="array" aca="1" ref="A1108" ca="1">INDEX(Companies!$A:$A,RANDBETWEEN(2,COUNTA(Companies!$A:$A)),1)</f>
        <v>2</v>
      </c>
      <c r="B1108" s="5">
        <f t="shared" si="170"/>
        <v>1107</v>
      </c>
      <c r="C1108" s="6">
        <f t="shared" ca="1" si="171"/>
        <v>1</v>
      </c>
      <c r="D1108" s="7">
        <f ca="1">IF($B1108 = 1 + N("Presidente"),
    127,
    IF($B1108 = 2 + N("Vice-Presidente"),
        72,
        IF($B1108 = 3 + N("Secretária bilíngue"),
            13,
            RANDBETWEEN(5,COUNT(Name!$A:$A) + 1)
        )
    )
)</f>
        <v>191</v>
      </c>
      <c r="E1108" s="7" t="str">
        <f ca="1" xml:space="preserve">
VLOOKUP(
  $D1108,
  Name!$A:$B,
  2,
  FALSE
)
&amp; " " &amp;
IF($B1108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Resende Farias</v>
      </c>
      <c r="F1108" s="7">
        <v>2</v>
      </c>
      <c r="G1108" s="7" t="str" cm="1">
        <f t="array" aca="1" ref="G1108" ca="1">VLOOKUP(INDEX(States!$B:$B,RANDBETWEEN(2,COUNTA(States!$A:$A)),1),States!$B:$C,2,FALSE)</f>
        <v>PORTO</v>
      </c>
      <c r="H1108" s="7" t="str">
        <f ca="1">VLOOKUP($D1108,Name!$A:$C,3,FALSE)</f>
        <v>M</v>
      </c>
      <c r="I1108" s="7" cm="1">
        <f t="array" aca="1" ref="I1108" ca="1">INDEX('Marital status'!$A:$A,RANDBETWEEN(2,COUNTA('Marital status'!$A:$A)),1)</f>
        <v>4</v>
      </c>
      <c r="J1108" s="7">
        <f t="shared" ca="1" si="172"/>
        <v>2</v>
      </c>
      <c r="K1108" s="8">
        <f t="shared" ca="1" si="173"/>
        <v>34356</v>
      </c>
      <c r="L1108" s="6">
        <f t="shared" ca="1" si="174"/>
        <v>4</v>
      </c>
      <c r="M1108" s="7">
        <f ca="1" xml:space="preserve">
  IF(OR($N1108 = 2, $N1108 = 3, $N1108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108" s="6">
        <f t="shared" ca="1" si="175"/>
        <v>7</v>
      </c>
      <c r="O1108" s="7" t="str">
        <f ca="1">VLOOKUP($N1108,Roles!$A:$B,2,FALSE)</f>
        <v>Trainee</v>
      </c>
      <c r="P1108" s="6" t="e">
        <f t="shared" ca="1" si="176"/>
        <v>#N/A</v>
      </c>
      <c r="Q1108" s="8">
        <f ca="1" xml:space="preserve">
IF(
  OR(
    $N1108=5,$N1108=6,$N1108=7,$N1108=8,$N1108=14
  ),
  36161,
  IF(
     (
      (TODAY() - $K1108) / 365
     ) &lt; 19,
      TODAY(),
      RANDBETWEEN(36161,TODAY())
  )
)</f>
        <v>36161</v>
      </c>
      <c r="R1108" s="6">
        <f ca="1">RANDBETWEEN(2,COUNTA('Recruitment source'!$A:$A))</f>
        <v>2</v>
      </c>
      <c r="S1108" s="8" t="e">
        <f t="shared" ca="1" si="177"/>
        <v>#N/A</v>
      </c>
      <c r="T1108" s="6" t="e">
        <f t="shared" ca="1" si="178"/>
        <v>#N/A</v>
      </c>
      <c r="U1108" s="6">
        <f t="shared" ca="1" si="179"/>
        <v>3</v>
      </c>
      <c r="V1108" s="1">
        <f ca="1" xml:space="preserve">
IF($N1108 = 5 + N("Presidente"),
    27000,
    IF($N1108 = 6 + N("Vice-presidente"),
        23000,
        IF(OR($N1108 = 8, $N1108= 13, $N1108 = 12) + N("Secretária bilíngue ou coordenador ou especialista"),
            8000,
            IF($N1108 = 7 + N("Diretor"),
                15000,
                IF($N1108 = 14 + N("Gerente"),
                    12000,
                    IF($N1108 = 9 + N("Estagiário"),
                        705,
                        IF($N1108 = 10 + N("Trainee"),
                            805,
                            IF($N1108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IF($L1108 = 7,
  500,
  IF($L1108 = 8,
    1000,
    IF($L1108 = 9,
      1500,
      IF($L1108 = 10,
        2000,
        0
      )
    )
  )
)
+
N("Adicional no salário por área")
+
IF($M1108 = 14 + N("Tecnologia da Informação"),
  120,
  IF($M1108 = 16 + N("Vendas"),
    110,
    IF($M1108 = 15 + N("Jurídico"),
      100,
      IF(OR($M1108 = 8, $M1108 = 9, $M1108 = 11) + N("Recursos humanos ou comercial ou comunicação e marketing"),
        80,
        0
      )
    )
  )
)
+
N("Adicionando pegadinha")
+
IF(AND($M1108 = 16, $L1108 = 9, $N1108 = 11) + N("Se for de vendas, com mestrado, analista sênior"),
  IF($J1108 = 5,
    100,
    0
  )
  +
  IF($H1108 = "M",
    200,
    0
  ),
  0
)</f>
        <v>15080</v>
      </c>
    </row>
    <row r="1109" spans="1:22" x14ac:dyDescent="0.2">
      <c r="A1109" s="7" cm="1">
        <f t="array" aca="1" ref="A1109" ca="1">INDEX(Companies!$A:$A,RANDBETWEEN(2,COUNTA(Companies!$A:$A)),1)</f>
        <v>2</v>
      </c>
      <c r="B1109" s="5">
        <f t="shared" si="170"/>
        <v>1108</v>
      </c>
      <c r="C1109" s="6">
        <f t="shared" ca="1" si="171"/>
        <v>1</v>
      </c>
      <c r="D1109" s="7">
        <f ca="1">IF($B1109 = 1 + N("Presidente"),
    127,
    IF($B1109 = 2 + N("Vice-Presidente"),
        72,
        IF($B1109 = 3 + N("Secretária bilíngue"),
            13,
            RANDBETWEEN(5,COUNT(Name!$A:$A) + 1)
        )
    )
)</f>
        <v>283</v>
      </c>
      <c r="E1109" s="7" t="str">
        <f ca="1" xml:space="preserve">
VLOOKUP(
  $D1109,
  Name!$A:$B,
  2,
  FALSE
)
&amp; " " &amp;
IF($B1109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Dias Gonçalves</v>
      </c>
      <c r="F1109" s="7">
        <v>2</v>
      </c>
      <c r="G1109" s="7" t="str" cm="1">
        <f t="array" aca="1" ref="G1109" ca="1">VLOOKUP(INDEX(States!$B:$B,RANDBETWEEN(2,COUNTA(States!$A:$A)),1),States!$B:$C,2,FALSE)</f>
        <v xml:space="preserve"> ÉVORA</v>
      </c>
      <c r="H1109" s="7" t="str">
        <f ca="1">VLOOKUP($D1109,Name!$A:$C,3,FALSE)</f>
        <v>F</v>
      </c>
      <c r="I1109" s="7" cm="1">
        <f t="array" aca="1" ref="I1109" ca="1">INDEX('Marital status'!$A:$A,RANDBETWEEN(2,COUNTA('Marital status'!$A:$A)),1)</f>
        <v>6</v>
      </c>
      <c r="J1109" s="7">
        <f t="shared" ca="1" si="172"/>
        <v>2</v>
      </c>
      <c r="K1109" s="8">
        <f t="shared" ca="1" si="173"/>
        <v>33419</v>
      </c>
      <c r="L1109" s="6">
        <f t="shared" ca="1" si="174"/>
        <v>4</v>
      </c>
      <c r="M1109" s="7">
        <f ca="1" xml:space="preserve">
  IF(OR($N1109 = 2, $N1109 = 3, $N1109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09" s="6">
        <f t="shared" ca="1" si="175"/>
        <v>8</v>
      </c>
      <c r="O1109" s="7" t="str">
        <f ca="1">VLOOKUP($N1109,Roles!$A:$B,2,FALSE)</f>
        <v>Analyst</v>
      </c>
      <c r="P1109" s="6">
        <f t="shared" ca="1" si="176"/>
        <v>2</v>
      </c>
      <c r="Q1109" s="8">
        <f ca="1" xml:space="preserve">
IF(
  OR(
    $N1109=5,$N1109=6,$N1109=7,$N1109=8,$N1109=14
  ),
  36161,
  IF(
     (
      (TODAY() - $K1109) / 365
     ) &lt; 19,
      TODAY(),
      RANDBETWEEN(36161,TODAY())
  )
)</f>
        <v>36161</v>
      </c>
      <c r="R1109" s="6">
        <f ca="1">RANDBETWEEN(2,COUNTA('Recruitment source'!$A:$A))</f>
        <v>10</v>
      </c>
      <c r="S1109" s="8" t="e">
        <f t="shared" ca="1" si="177"/>
        <v>#N/A</v>
      </c>
      <c r="T1109" s="6" t="e">
        <f t="shared" ca="1" si="178"/>
        <v>#N/A</v>
      </c>
      <c r="U1109" s="6">
        <f t="shared" ca="1" si="179"/>
        <v>4</v>
      </c>
      <c r="V1109" s="1">
        <f ca="1" xml:space="preserve">
IF($N1109 = 5 + N("Presidente"),
    27000,
    IF($N1109 = 6 + N("Vice-presidente"),
        23000,
        IF(OR($N1109 = 8, $N1109= 13, $N1109 = 12) + N("Secretária bilíngue ou coordenador ou especialista"),
            8000,
            IF($N1109 = 7 + N("Diretor"),
                15000,
                IF($N1109 = 14 + N("Gerente"),
                    12000,
                    IF($N1109 = 9 + N("Estagiário"),
                        705,
                        IF($N1109 = 10 + N("Trainee"),
                            805,
                            IF($N1109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IF($L1109 = 7,
  500,
  IF($L1109 = 8,
    1000,
    IF($L1109 = 9,
      1500,
      IF($L1109 = 10,
        2000,
        0
      )
    )
  )
)
+
N("Adicional no salário por área")
+
IF($M1109 = 14 + N("Tecnologia da Informação"),
  120,
  IF($M1109 = 16 + N("Vendas"),
    110,
    IF($M1109 = 15 + N("Jurídico"),
      100,
      IF(OR($M1109 = 8, $M1109 = 9, $M1109 = 11) + N("Recursos humanos ou comercial ou comunicação e marketing"),
        80,
        0
      )
    )
  )
)
+
N("Adicionando pegadinha")
+
IF(AND($M1109 = 16, $L1109 = 9, $N1109 = 11) + N("Se for de vendas, com mestrado, analista sênior"),
  IF($J1109 = 5,
    100,
    0
  )
  +
  IF($H1109 = "M",
    200,
    0
  ),
  0
)</f>
        <v>8000</v>
      </c>
    </row>
    <row r="1110" spans="1:22" x14ac:dyDescent="0.2">
      <c r="A1110" s="7" cm="1">
        <f t="array" aca="1" ref="A1110" ca="1">INDEX(Companies!$A:$A,RANDBETWEEN(2,COUNTA(Companies!$A:$A)),1)</f>
        <v>2</v>
      </c>
      <c r="B1110" s="5">
        <f t="shared" si="170"/>
        <v>1109</v>
      </c>
      <c r="C1110" s="6">
        <f t="shared" ca="1" si="171"/>
        <v>0</v>
      </c>
      <c r="D1110" s="7">
        <f ca="1">IF($B1110 = 1 + N("Presidente"),
    127,
    IF($B1110 = 2 + N("Vice-Presidente"),
        72,
        IF($B1110 = 3 + N("Secretária bilíngue"),
            13,
            RANDBETWEEN(5,COUNT(Name!$A:$A) + 1)
        )
    )
)</f>
        <v>132</v>
      </c>
      <c r="E1110" s="7" t="str">
        <f ca="1" xml:space="preserve">
VLOOKUP(
  $D1110,
  Name!$A:$B,
  2,
  FALSE
)
&amp; " " &amp;
IF($B1110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Ricci Noronha</v>
      </c>
      <c r="F1110" s="7">
        <v>2</v>
      </c>
      <c r="G1110" s="7" t="str" cm="1">
        <f t="array" aca="1" ref="G1110" ca="1">VLOOKUP(INDEX(States!$B:$B,RANDBETWEEN(2,COUNTA(States!$A:$A)),1),States!$B:$C,2,FALSE)</f>
        <v>Brangança</v>
      </c>
      <c r="H1110" s="7" t="str">
        <f ca="1">VLOOKUP($D1110,Name!$A:$C,3,FALSE)</f>
        <v>F</v>
      </c>
      <c r="I1110" s="7" cm="1">
        <f t="array" aca="1" ref="I1110" ca="1">INDEX('Marital status'!$A:$A,RANDBETWEEN(2,COUNTA('Marital status'!$A:$A)),1)</f>
        <v>6</v>
      </c>
      <c r="J1110" s="7">
        <f t="shared" ca="1" si="172"/>
        <v>2</v>
      </c>
      <c r="K1110" s="8">
        <f t="shared" ca="1" si="173"/>
        <v>30157</v>
      </c>
      <c r="L1110" s="6">
        <f t="shared" ca="1" si="174"/>
        <v>4</v>
      </c>
      <c r="M1110" s="7">
        <f ca="1" xml:space="preserve">
  IF(OR($N1110 = 2, $N1110 = 3, $N1110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110" s="6">
        <f t="shared" ca="1" si="175"/>
        <v>6</v>
      </c>
      <c r="O1110" s="7" t="str">
        <f ca="1">VLOOKUP($N1110,Roles!$A:$B,2,FALSE)</f>
        <v>Intern</v>
      </c>
      <c r="P1110" s="6" t="e">
        <f t="shared" ca="1" si="176"/>
        <v>#N/A</v>
      </c>
      <c r="Q1110" s="8">
        <f ca="1" xml:space="preserve">
IF(
  OR(
    $N1110=5,$N1110=6,$N1110=7,$N1110=8,$N1110=14
  ),
  36161,
  IF(
     (
      (TODAY() - $K1110) / 365
     ) &lt; 19,
      TODAY(),
      RANDBETWEEN(36161,TODAY())
  )
)</f>
        <v>36161</v>
      </c>
      <c r="R1110" s="6">
        <f ca="1">RANDBETWEEN(2,COUNTA('Recruitment source'!$A:$A))</f>
        <v>4</v>
      </c>
      <c r="S1110" s="8">
        <f t="shared" ca="1" si="177"/>
        <v>41576</v>
      </c>
      <c r="T1110" s="6">
        <f t="shared" ca="1" si="178"/>
        <v>9</v>
      </c>
      <c r="U1110" s="6">
        <f t="shared" ca="1" si="179"/>
        <v>2</v>
      </c>
      <c r="V1110" s="1">
        <f ca="1" xml:space="preserve">
IF($N1110 = 5 + N("Presidente"),
    27000,
    IF($N1110 = 6 + N("Vice-presidente"),
        23000,
        IF(OR($N1110 = 8, $N1110= 13, $N1110 = 12) + N("Secretária bilíngue ou coordenador ou especialista"),
            8000,
            IF($N1110 = 7 + N("Diretor"),
                15000,
                IF($N1110 = 14 + N("Gerente"),
                    12000,
                    IF($N1110 = 9 + N("Estagiário"),
                        705,
                        IF($N1110 = 10 + N("Trainee"),
                            805,
                            IF($N1110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IF($L1110 = 7,
  500,
  IF($L1110 = 8,
    1000,
    IF($L1110 = 9,
      1500,
      IF($L1110 = 10,
        2000,
        0
      )
    )
  )
)
+
N("Adicional no salário por área")
+
IF($M1110 = 14 + N("Tecnologia da Informação"),
  120,
  IF($M1110 = 16 + N("Vendas"),
    110,
    IF($M1110 = 15 + N("Jurídico"),
      100,
      IF(OR($M1110 = 8, $M1110 = 9, $M1110 = 11) + N("Recursos humanos ou comercial ou comunicação e marketing"),
        80,
        0
      )
    )
  )
)
+
N("Adicionando pegadinha")
+
IF(AND($M1110 = 16, $L1110 = 9, $N1110 = 11) + N("Se for de vendas, com mestrado, analista sênior"),
  IF($J1110 = 5,
    100,
    0
  )
  +
  IF($H1110 = "M",
    200,
    0
  ),
  0
)</f>
        <v>23000</v>
      </c>
    </row>
    <row r="1111" spans="1:22" x14ac:dyDescent="0.2">
      <c r="A1111" s="7" cm="1">
        <f t="array" aca="1" ref="A1111" ca="1">INDEX(Companies!$A:$A,RANDBETWEEN(2,COUNTA(Companies!$A:$A)),1)</f>
        <v>2</v>
      </c>
      <c r="B1111" s="5">
        <f t="shared" si="170"/>
        <v>1110</v>
      </c>
      <c r="C1111" s="6">
        <f t="shared" ca="1" si="171"/>
        <v>1</v>
      </c>
      <c r="D1111" s="7">
        <f ca="1">IF($B1111 = 1 + N("Presidente"),
    127,
    IF($B1111 = 2 + N("Vice-Presidente"),
        72,
        IF($B1111 = 3 + N("Secretária bilíngue"),
            13,
            RANDBETWEEN(5,COUNT(Name!$A:$A) + 1)
        )
    )
)</f>
        <v>218</v>
      </c>
      <c r="E1111" s="7" t="str">
        <f ca="1" xml:space="preserve">
VLOOKUP(
  $D1111,
  Name!$A:$B,
  2,
  FALSE
)
&amp; " " &amp;
IF($B1111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Alvim Amor</v>
      </c>
      <c r="F1111" s="7">
        <v>2</v>
      </c>
      <c r="G1111" s="7" t="str" cm="1">
        <f t="array" aca="1" ref="G1111" ca="1">VLOOKUP(INDEX(States!$B:$B,RANDBETWEEN(2,COUNTA(States!$A:$A)),1),States!$B:$C,2,FALSE)</f>
        <v>Vila Real</v>
      </c>
      <c r="H1111" s="7" t="str">
        <f ca="1">VLOOKUP($D1111,Name!$A:$C,3,FALSE)</f>
        <v>F</v>
      </c>
      <c r="I1111" s="7" cm="1">
        <f t="array" aca="1" ref="I1111" ca="1">INDEX('Marital status'!$A:$A,RANDBETWEEN(2,COUNTA('Marital status'!$A:$A)),1)</f>
        <v>2</v>
      </c>
      <c r="J1111" s="7">
        <f t="shared" ca="1" si="172"/>
        <v>4</v>
      </c>
      <c r="K1111" s="8">
        <f t="shared" ca="1" si="173"/>
        <v>36265</v>
      </c>
      <c r="L1111" s="6">
        <f t="shared" ca="1" si="174"/>
        <v>5</v>
      </c>
      <c r="M1111" s="7">
        <f ca="1" xml:space="preserve">
  IF(OR($N1111 = 2, $N1111 = 3, $N1111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11" s="6">
        <f t="shared" ca="1" si="175"/>
        <v>8</v>
      </c>
      <c r="O1111" s="7" t="str">
        <f ca="1">VLOOKUP($N1111,Roles!$A:$B,2,FALSE)</f>
        <v>Analyst</v>
      </c>
      <c r="P1111" s="6">
        <f t="shared" ca="1" si="176"/>
        <v>4</v>
      </c>
      <c r="Q1111" s="8">
        <f ca="1" xml:space="preserve">
IF(
  OR(
    $N1111=5,$N1111=6,$N1111=7,$N1111=8,$N1111=14
  ),
  36161,
  IF(
     (
      (TODAY() - $K1111) / 365
     ) &lt; 19,
      TODAY(),
      RANDBETWEEN(36161,TODAY())
  )
)</f>
        <v>36161</v>
      </c>
      <c r="R1111" s="6">
        <f ca="1">RANDBETWEEN(2,COUNTA('Recruitment source'!$A:$A))</f>
        <v>6</v>
      </c>
      <c r="S1111" s="8" t="e">
        <f t="shared" ca="1" si="177"/>
        <v>#N/A</v>
      </c>
      <c r="T1111" s="6" t="e">
        <f t="shared" ca="1" si="178"/>
        <v>#N/A</v>
      </c>
      <c r="U1111" s="6">
        <f t="shared" ca="1" si="179"/>
        <v>5</v>
      </c>
      <c r="V1111" s="1">
        <f ca="1" xml:space="preserve">
IF($N1111 = 5 + N("Presidente"),
    27000,
    IF($N1111 = 6 + N("Vice-presidente"),
        23000,
        IF(OR($N1111 = 8, $N1111= 13, $N1111 = 12) + N("Secretária bilíngue ou coordenador ou especialista"),
            8000,
            IF($N1111 = 7 + N("Diretor"),
                15000,
                IF($N1111 = 14 + N("Gerente"),
                    12000,
                    IF($N1111 = 9 + N("Estagiário"),
                        705,
                        IF($N1111 = 10 + N("Trainee"),
                            805,
                            IF($N1111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IF($L1111 = 7,
  500,
  IF($L1111 = 8,
    1000,
    IF($L1111 = 9,
      1500,
      IF($L1111 = 10,
        2000,
        0
      )
    )
  )
)
+
N("Adicional no salário por área")
+
IF($M1111 = 14 + N("Tecnologia da Informação"),
  120,
  IF($M1111 = 16 + N("Vendas"),
    110,
    IF($M1111 = 15 + N("Jurídico"),
      100,
      IF(OR($M1111 = 8, $M1111 = 9, $M1111 = 11) + N("Recursos humanos ou comercial ou comunicação e marketing"),
        80,
        0
      )
    )
  )
)
+
N("Adicionando pegadinha")
+
IF(AND($M1111 = 16, $L1111 = 9, $N1111 = 11) + N("Se for de vendas, com mestrado, analista sênior"),
  IF($J1111 = 5,
    100,
    0
  )
  +
  IF($H1111 = "M",
    200,
    0
  ),
  0
)</f>
        <v>8000</v>
      </c>
    </row>
    <row r="1112" spans="1:22" x14ac:dyDescent="0.2">
      <c r="A1112" s="7" cm="1">
        <f t="array" aca="1" ref="A1112" ca="1">INDEX(Companies!$A:$A,RANDBETWEEN(2,COUNTA(Companies!$A:$A)),1)</f>
        <v>2</v>
      </c>
      <c r="B1112" s="5">
        <f t="shared" si="170"/>
        <v>1111</v>
      </c>
      <c r="C1112" s="6">
        <f t="shared" ca="1" si="171"/>
        <v>1</v>
      </c>
      <c r="D1112" s="7">
        <f ca="1">IF($B1112 = 1 + N("Presidente"),
    127,
    IF($B1112 = 2 + N("Vice-Presidente"),
        72,
        IF($B1112 = 3 + N("Secretária bilíngue"),
            13,
            RANDBETWEEN(5,COUNT(Name!$A:$A) + 1)
        )
    )
)</f>
        <v>242</v>
      </c>
      <c r="E1112" s="7" t="str">
        <f ca="1" xml:space="preserve">
VLOOKUP(
  $D1112,
  Name!$A:$B,
  2,
  FALSE
)
&amp; " " &amp;
IF($B1112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Santos Lombardi</v>
      </c>
      <c r="F1112" s="7">
        <v>2</v>
      </c>
      <c r="G1112" s="7" t="str" cm="1">
        <f t="array" aca="1" ref="G1112" ca="1">VLOOKUP(INDEX(States!$B:$B,RANDBETWEEN(2,COUNTA(States!$A:$A)),1),States!$B:$C,2,FALSE)</f>
        <v>braga</v>
      </c>
      <c r="H1112" s="7" t="str">
        <f ca="1">VLOOKUP($D1112,Name!$A:$C,3,FALSE)</f>
        <v>F</v>
      </c>
      <c r="I1112" s="7" cm="1">
        <f t="array" aca="1" ref="I1112" ca="1">INDEX('Marital status'!$A:$A,RANDBETWEEN(2,COUNTA('Marital status'!$A:$A)),1)</f>
        <v>4</v>
      </c>
      <c r="J1112" s="7">
        <f t="shared" ca="1" si="172"/>
        <v>2</v>
      </c>
      <c r="K1112" s="8">
        <f t="shared" ca="1" si="173"/>
        <v>27558</v>
      </c>
      <c r="L1112" s="6">
        <f t="shared" ca="1" si="174"/>
        <v>4</v>
      </c>
      <c r="M1112" s="7">
        <f ca="1" xml:space="preserve">
  IF(OR($N1112 = 2, $N1112 = 3, $N1112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12" s="6">
        <f t="shared" ca="1" si="175"/>
        <v>6</v>
      </c>
      <c r="O1112" s="7" t="str">
        <f ca="1">VLOOKUP($N1112,Roles!$A:$B,2,FALSE)</f>
        <v>Intern</v>
      </c>
      <c r="P1112" s="6" t="e">
        <f t="shared" ca="1" si="176"/>
        <v>#N/A</v>
      </c>
      <c r="Q1112" s="8">
        <f ca="1" xml:space="preserve">
IF(
  OR(
    $N1112=5,$N1112=6,$N1112=7,$N1112=8,$N1112=14
  ),
  36161,
  IF(
     (
      (TODAY() - $K1112) / 365
     ) &lt; 19,
      TODAY(),
      RANDBETWEEN(36161,TODAY())
  )
)</f>
        <v>36161</v>
      </c>
      <c r="R1112" s="6">
        <f ca="1">RANDBETWEEN(2,COUNTA('Recruitment source'!$A:$A))</f>
        <v>9</v>
      </c>
      <c r="S1112" s="8" t="e">
        <f t="shared" ca="1" si="177"/>
        <v>#N/A</v>
      </c>
      <c r="T1112" s="6" t="e">
        <f t="shared" ca="1" si="178"/>
        <v>#N/A</v>
      </c>
      <c r="U1112" s="6">
        <f t="shared" ca="1" si="179"/>
        <v>5</v>
      </c>
      <c r="V1112" s="1">
        <f ca="1" xml:space="preserve">
IF($N1112 = 5 + N("Presidente"),
    27000,
    IF($N1112 = 6 + N("Vice-presidente"),
        23000,
        IF(OR($N1112 = 8, $N1112= 13, $N1112 = 12) + N("Secretária bilíngue ou coordenador ou especialista"),
            8000,
            IF($N1112 = 7 + N("Diretor"),
                15000,
                IF($N1112 = 14 + N("Gerente"),
                    12000,
                    IF($N1112 = 9 + N("Estagiário"),
                        705,
                        IF($N1112 = 10 + N("Trainee"),
                            805,
                            IF($N1112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IF($L1112 = 7,
  500,
  IF($L1112 = 8,
    1000,
    IF($L1112 = 9,
      1500,
      IF($L1112 = 10,
        2000,
        0
      )
    )
  )
)
+
N("Adicional no salário por área")
+
IF($M1112 = 14 + N("Tecnologia da Informação"),
  120,
  IF($M1112 = 16 + N("Vendas"),
    110,
    IF($M1112 = 15 + N("Jurídico"),
      100,
      IF(OR($M1112 = 8, $M1112 = 9, $M1112 = 11) + N("Recursos humanos ou comercial ou comunicação e marketing"),
        80,
        0
      )
    )
  )
)
+
N("Adicionando pegadinha")
+
IF(AND($M1112 = 16, $L1112 = 9, $N1112 = 11) + N("Se for de vendas, com mestrado, analista sênior"),
  IF($J1112 = 5,
    100,
    0
  )
  +
  IF($H1112 = "M",
    200,
    0
  ),
  0
)</f>
        <v>23000</v>
      </c>
    </row>
    <row r="1113" spans="1:22" x14ac:dyDescent="0.2">
      <c r="A1113" s="7" cm="1">
        <f t="array" aca="1" ref="A1113" ca="1">INDEX(Companies!$A:$A,RANDBETWEEN(2,COUNTA(Companies!$A:$A)),1)</f>
        <v>2</v>
      </c>
      <c r="B1113" s="5">
        <f t="shared" si="170"/>
        <v>1112</v>
      </c>
      <c r="C1113" s="6">
        <f t="shared" ca="1" si="171"/>
        <v>1</v>
      </c>
      <c r="D1113" s="7">
        <f ca="1">IF($B1113 = 1 + N("Presidente"),
    127,
    IF($B1113 = 2 + N("Vice-Presidente"),
        72,
        IF($B1113 = 3 + N("Secretária bilíngue"),
            13,
            RANDBETWEEN(5,COUNT(Name!$A:$A) + 1)
        )
    )
)</f>
        <v>358</v>
      </c>
      <c r="E1113" s="7" t="str">
        <f ca="1" xml:space="preserve">
VLOOKUP(
  $D1113,
  Name!$A:$B,
  2,
  FALSE
)
&amp; " " &amp;
IF($B1113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Barreto Gouveia</v>
      </c>
      <c r="F1113" s="7">
        <v>2</v>
      </c>
      <c r="G1113" s="7" t="str" cm="1">
        <f t="array" aca="1" ref="G1113" ca="1">VLOOKUP(INDEX(States!$B:$B,RANDBETWEEN(2,COUNTA(States!$A:$A)),1),States!$B:$C,2,FALSE)</f>
        <v xml:space="preserve"> Lisboa</v>
      </c>
      <c r="H1113" s="7" t="str">
        <f ca="1">VLOOKUP($D1113,Name!$A:$C,3,FALSE)</f>
        <v>M</v>
      </c>
      <c r="I1113" s="7" cm="1">
        <f t="array" aca="1" ref="I1113" ca="1">INDEX('Marital status'!$A:$A,RANDBETWEEN(2,COUNTA('Marital status'!$A:$A)),1)</f>
        <v>4</v>
      </c>
      <c r="J1113" s="7">
        <f t="shared" ca="1" si="172"/>
        <v>3</v>
      </c>
      <c r="K1113" s="8">
        <f t="shared" ca="1" si="173"/>
        <v>32708</v>
      </c>
      <c r="L1113" s="6">
        <f t="shared" ca="1" si="174"/>
        <v>4</v>
      </c>
      <c r="M1113" s="7">
        <f ca="1" xml:space="preserve">
  IF(OR($N1113 = 2, $N1113 = 3, $N1113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113" s="6">
        <f t="shared" ca="1" si="175"/>
        <v>8</v>
      </c>
      <c r="O1113" s="7" t="str">
        <f ca="1">VLOOKUP($N1113,Roles!$A:$B,2,FALSE)</f>
        <v>Analyst</v>
      </c>
      <c r="P1113" s="6">
        <f t="shared" ca="1" si="176"/>
        <v>3</v>
      </c>
      <c r="Q1113" s="8">
        <f ca="1" xml:space="preserve">
IF(
  OR(
    $N1113=5,$N1113=6,$N1113=7,$N1113=8,$N1113=14
  ),
  36161,
  IF(
     (
      (TODAY() - $K1113) / 365
     ) &lt; 19,
      TODAY(),
      RANDBETWEEN(36161,TODAY())
  )
)</f>
        <v>36161</v>
      </c>
      <c r="R1113" s="6">
        <f ca="1">RANDBETWEEN(2,COUNTA('Recruitment source'!$A:$A))</f>
        <v>7</v>
      </c>
      <c r="S1113" s="8" t="e">
        <f t="shared" ca="1" si="177"/>
        <v>#N/A</v>
      </c>
      <c r="T1113" s="6" t="e">
        <f t="shared" ca="1" si="178"/>
        <v>#N/A</v>
      </c>
      <c r="U1113" s="6">
        <f t="shared" ca="1" si="179"/>
        <v>2</v>
      </c>
      <c r="V1113" s="1">
        <f ca="1" xml:space="preserve">
IF($N1113 = 5 + N("Presidente"),
    27000,
    IF($N1113 = 6 + N("Vice-presidente"),
        23000,
        IF(OR($N1113 = 8, $N1113= 13, $N1113 = 12) + N("Secretária bilíngue ou coordenador ou especialista"),
            8000,
            IF($N1113 = 7 + N("Diretor"),
                15000,
                IF($N1113 = 14 + N("Gerente"),
                    12000,
                    IF($N1113 = 9 + N("Estagiário"),
                        705,
                        IF($N1113 = 10 + N("Trainee"),
                            805,
                            IF($N1113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IF($L1113 = 7,
  500,
  IF($L1113 = 8,
    1000,
    IF($L1113 = 9,
      1500,
      IF($L1113 = 10,
        2000,
        0
      )
    )
  )
)
+
N("Adicional no salário por área")
+
IF($M1113 = 14 + N("Tecnologia da Informação"),
  120,
  IF($M1113 = 16 + N("Vendas"),
    110,
    IF($M1113 = 15 + N("Jurídico"),
      100,
      IF(OR($M1113 = 8, $M1113 = 9, $M1113 = 11) + N("Recursos humanos ou comercial ou comunicação e marketing"),
        80,
        0
      )
    )
  )
)
+
N("Adicionando pegadinha")
+
IF(AND($M1113 = 16, $L1113 = 9, $N1113 = 11) + N("Se for de vendas, com mestrado, analista sênior"),
  IF($J1113 = 5,
    100,
    0
  )
  +
  IF($H1113 = "M",
    200,
    0
  ),
  0
)</f>
        <v>8000</v>
      </c>
    </row>
    <row r="1114" spans="1:22" x14ac:dyDescent="0.2">
      <c r="A1114" s="7" cm="1">
        <f t="array" aca="1" ref="A1114" ca="1">INDEX(Companies!$A:$A,RANDBETWEEN(2,COUNTA(Companies!$A:$A)),1)</f>
        <v>2</v>
      </c>
      <c r="B1114" s="5">
        <f t="shared" si="170"/>
        <v>1113</v>
      </c>
      <c r="C1114" s="6">
        <f t="shared" ca="1" si="171"/>
        <v>1</v>
      </c>
      <c r="D1114" s="7">
        <f ca="1">IF($B1114 = 1 + N("Presidente"),
    127,
    IF($B1114 = 2 + N("Vice-Presidente"),
        72,
        IF($B1114 = 3 + N("Secretária bilíngue"),
            13,
            RANDBETWEEN(5,COUNT(Name!$A:$A) + 1)
        )
    )
)</f>
        <v>326</v>
      </c>
      <c r="E1114" s="7" t="str">
        <f ca="1" xml:space="preserve">
VLOOKUP(
  $D1114,
  Name!$A:$B,
  2,
  FALSE
)
&amp; " " &amp;
IF($B1114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Rodrigues Bispo</v>
      </c>
      <c r="F1114" s="7">
        <v>2</v>
      </c>
      <c r="G1114" s="7" t="str" cm="1">
        <f t="array" aca="1" ref="G1114" ca="1">VLOOKUP(INDEX(States!$B:$B,RANDBETWEEN(2,COUNTA(States!$A:$A)),1),States!$B:$C,2,FALSE)</f>
        <v>Vila Real</v>
      </c>
      <c r="H1114" s="7" t="str">
        <f ca="1">VLOOKUP($D1114,Name!$A:$C,3,FALSE)</f>
        <v>F</v>
      </c>
      <c r="I1114" s="7" cm="1">
        <f t="array" aca="1" ref="I1114" ca="1">INDEX('Marital status'!$A:$A,RANDBETWEEN(2,COUNTA('Marital status'!$A:$A)),1)</f>
        <v>3</v>
      </c>
      <c r="J1114" s="7">
        <f t="shared" ca="1" si="172"/>
        <v>2</v>
      </c>
      <c r="K1114" s="8">
        <f t="shared" ca="1" si="173"/>
        <v>33780</v>
      </c>
      <c r="L1114" s="6">
        <f t="shared" ca="1" si="174"/>
        <v>4</v>
      </c>
      <c r="M1114" s="7">
        <f ca="1" xml:space="preserve">
  IF(OR($N1114 = 2, $N1114 = 3, $N1114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14" s="6">
        <f t="shared" ca="1" si="175"/>
        <v>7</v>
      </c>
      <c r="O1114" s="7" t="str">
        <f ca="1">VLOOKUP($N1114,Roles!$A:$B,2,FALSE)</f>
        <v>Trainee</v>
      </c>
      <c r="P1114" s="6" t="e">
        <f t="shared" ca="1" si="176"/>
        <v>#N/A</v>
      </c>
      <c r="Q1114" s="8">
        <f ca="1" xml:space="preserve">
IF(
  OR(
    $N1114=5,$N1114=6,$N1114=7,$N1114=8,$N1114=14
  ),
  36161,
  IF(
     (
      (TODAY() - $K1114) / 365
     ) &lt; 19,
      TODAY(),
      RANDBETWEEN(36161,TODAY())
  )
)</f>
        <v>36161</v>
      </c>
      <c r="R1114" s="6">
        <f ca="1">RANDBETWEEN(2,COUNTA('Recruitment source'!$A:$A))</f>
        <v>11</v>
      </c>
      <c r="S1114" s="8" t="e">
        <f t="shared" ca="1" si="177"/>
        <v>#N/A</v>
      </c>
      <c r="T1114" s="6" t="e">
        <f t="shared" ca="1" si="178"/>
        <v>#N/A</v>
      </c>
      <c r="U1114" s="6">
        <f t="shared" ca="1" si="179"/>
        <v>4</v>
      </c>
      <c r="V1114" s="1">
        <f ca="1" xml:space="preserve">
IF($N1114 = 5 + N("Presidente"),
    27000,
    IF($N1114 = 6 + N("Vice-presidente"),
        23000,
        IF(OR($N1114 = 8, $N1114= 13, $N1114 = 12) + N("Secretária bilíngue ou coordenador ou especialista"),
            8000,
            IF($N1114 = 7 + N("Diretor"),
                15000,
                IF($N1114 = 14 + N("Gerente"),
                    12000,
                    IF($N1114 = 9 + N("Estagiário"),
                        705,
                        IF($N1114 = 10 + N("Trainee"),
                            805,
                            IF($N1114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IF($L1114 = 7,
  500,
  IF($L1114 = 8,
    1000,
    IF($L1114 = 9,
      1500,
      IF($L1114 = 10,
        2000,
        0
      )
    )
  )
)
+
N("Adicional no salário por área")
+
IF($M1114 = 14 + N("Tecnologia da Informação"),
  120,
  IF($M1114 = 16 + N("Vendas"),
    110,
    IF($M1114 = 15 + N("Jurídico"),
      100,
      IF(OR($M1114 = 8, $M1114 = 9, $M1114 = 11) + N("Recursos humanos ou comercial ou comunicação e marketing"),
        80,
        0
      )
    )
  )
)
+
N("Adicionando pegadinha")
+
IF(AND($M1114 = 16, $L1114 = 9, $N1114 = 11) + N("Se for de vendas, com mestrado, analista sênior"),
  IF($J1114 = 5,
    100,
    0
  )
  +
  IF($H1114 = "M",
    200,
    0
  ),
  0
)</f>
        <v>15080</v>
      </c>
    </row>
    <row r="1115" spans="1:22" x14ac:dyDescent="0.2">
      <c r="A1115" s="7" cm="1">
        <f t="array" aca="1" ref="A1115" ca="1">INDEX(Companies!$A:$A,RANDBETWEEN(2,COUNTA(Companies!$A:$A)),1)</f>
        <v>2</v>
      </c>
      <c r="B1115" s="5">
        <f t="shared" si="170"/>
        <v>1114</v>
      </c>
      <c r="C1115" s="6">
        <f t="shared" ca="1" si="171"/>
        <v>1</v>
      </c>
      <c r="D1115" s="7">
        <f ca="1">IF($B1115 = 1 + N("Presidente"),
    127,
    IF($B1115 = 2 + N("Vice-Presidente"),
        72,
        IF($B1115 = 3 + N("Secretária bilíngue"),
            13,
            RANDBETWEEN(5,COUNT(Name!$A:$A) + 1)
        )
    )
)</f>
        <v>346</v>
      </c>
      <c r="E1115" s="7" t="str">
        <f ca="1" xml:space="preserve">
VLOOKUP(
  $D1115,
  Name!$A:$B,
  2,
  FALSE
)
&amp; " " &amp;
IF($B1115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Andrade Mazza</v>
      </c>
      <c r="F1115" s="7">
        <v>2</v>
      </c>
      <c r="G1115" s="7" t="str" cm="1">
        <f t="array" aca="1" ref="G1115" ca="1">VLOOKUP(INDEX(States!$B:$B,RANDBETWEEN(2,COUNTA(States!$A:$A)),1),States!$B:$C,2,FALSE)</f>
        <v xml:space="preserve"> Setúbal </v>
      </c>
      <c r="H1115" s="7" t="str">
        <f ca="1">VLOOKUP($D1115,Name!$A:$C,3,FALSE)</f>
        <v>M</v>
      </c>
      <c r="I1115" s="7" cm="1">
        <f t="array" aca="1" ref="I1115" ca="1">INDEX('Marital status'!$A:$A,RANDBETWEEN(2,COUNTA('Marital status'!$A:$A)),1)</f>
        <v>5</v>
      </c>
      <c r="J1115" s="7">
        <f t="shared" ca="1" si="172"/>
        <v>2</v>
      </c>
      <c r="K1115" s="8">
        <f t="shared" ca="1" si="173"/>
        <v>35451</v>
      </c>
      <c r="L1115" s="6">
        <f t="shared" ca="1" si="174"/>
        <v>5</v>
      </c>
      <c r="M1115" s="7">
        <f ca="1" xml:space="preserve">
  IF(OR($N1115 = 2, $N1115 = 3, $N1115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15" s="6">
        <f t="shared" ca="1" si="175"/>
        <v>8</v>
      </c>
      <c r="O1115" s="7" t="str">
        <f ca="1">VLOOKUP($N1115,Roles!$A:$B,2,FALSE)</f>
        <v>Analyst</v>
      </c>
      <c r="P1115" s="6">
        <f t="shared" ca="1" si="176"/>
        <v>2</v>
      </c>
      <c r="Q1115" s="8">
        <f ca="1" xml:space="preserve">
IF(
  OR(
    $N1115=5,$N1115=6,$N1115=7,$N1115=8,$N1115=14
  ),
  36161,
  IF(
     (
      (TODAY() - $K1115) / 365
     ) &lt; 19,
      TODAY(),
      RANDBETWEEN(36161,TODAY())
  )
)</f>
        <v>36161</v>
      </c>
      <c r="R1115" s="6">
        <f ca="1">RANDBETWEEN(2,COUNTA('Recruitment source'!$A:$A))</f>
        <v>2</v>
      </c>
      <c r="S1115" s="8" t="e">
        <f t="shared" ca="1" si="177"/>
        <v>#N/A</v>
      </c>
      <c r="T1115" s="6" t="e">
        <f t="shared" ca="1" si="178"/>
        <v>#N/A</v>
      </c>
      <c r="U1115" s="6">
        <f t="shared" ca="1" si="179"/>
        <v>3</v>
      </c>
      <c r="V1115" s="1">
        <f ca="1" xml:space="preserve">
IF($N1115 = 5 + N("Presidente"),
    27000,
    IF($N1115 = 6 + N("Vice-presidente"),
        23000,
        IF(OR($N1115 = 8, $N1115= 13, $N1115 = 12) + N("Secretária bilíngue ou coordenador ou especialista"),
            8000,
            IF($N1115 = 7 + N("Diretor"),
                15000,
                IF($N1115 = 14 + N("Gerente"),
                    12000,
                    IF($N1115 = 9 + N("Estagiário"),
                        705,
                        IF($N1115 = 10 + N("Trainee"),
                            805,
                            IF($N1115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IF($L1115 = 7,
  500,
  IF($L1115 = 8,
    1000,
    IF($L1115 = 9,
      1500,
      IF($L1115 = 10,
        2000,
        0
      )
    )
  )
)
+
N("Adicional no salário por área")
+
IF($M1115 = 14 + N("Tecnologia da Informação"),
  120,
  IF($M1115 = 16 + N("Vendas"),
    110,
    IF($M1115 = 15 + N("Jurídico"),
      100,
      IF(OR($M1115 = 8, $M1115 = 9, $M1115 = 11) + N("Recursos humanos ou comercial ou comunicação e marketing"),
        80,
        0
      )
    )
  )
)
+
N("Adicionando pegadinha")
+
IF(AND($M1115 = 16, $L1115 = 9, $N1115 = 11) + N("Se for de vendas, com mestrado, analista sênior"),
  IF($J1115 = 5,
    100,
    0
  )
  +
  IF($H1115 = "M",
    200,
    0
  ),
  0
)</f>
        <v>8000</v>
      </c>
    </row>
    <row r="1116" spans="1:22" x14ac:dyDescent="0.2">
      <c r="A1116" s="7" cm="1">
        <f t="array" aca="1" ref="A1116" ca="1">INDEX(Companies!$A:$A,RANDBETWEEN(2,COUNTA(Companies!$A:$A)),1)</f>
        <v>2</v>
      </c>
      <c r="B1116" s="5">
        <f t="shared" si="170"/>
        <v>1115</v>
      </c>
      <c r="C1116" s="6">
        <f t="shared" ca="1" si="171"/>
        <v>1</v>
      </c>
      <c r="D1116" s="7">
        <f ca="1">IF($B1116 = 1 + N("Presidente"),
    127,
    IF($B1116 = 2 + N("Vice-Presidente"),
        72,
        IF($B1116 = 3 + N("Secretária bilíngue"),
            13,
            RANDBETWEEN(5,COUNT(Name!$A:$A) + 1)
        )
    )
)</f>
        <v>130</v>
      </c>
      <c r="E1116" s="7" t="str">
        <f ca="1" xml:space="preserve">
VLOOKUP(
  $D1116,
  Name!$A:$B,
  2,
  FALSE
)
&amp; " " &amp;
IF($B1116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Leone Lopes</v>
      </c>
      <c r="F1116" s="7">
        <v>2</v>
      </c>
      <c r="G1116" s="7" t="str" cm="1">
        <f t="array" aca="1" ref="G1116" ca="1">VLOOKUP(INDEX(States!$B:$B,RANDBETWEEN(2,COUNTA(States!$A:$A)),1),States!$B:$C,2,FALSE)</f>
        <v>Leiria</v>
      </c>
      <c r="H1116" s="7" t="str">
        <f ca="1">VLOOKUP($D1116,Name!$A:$C,3,FALSE)</f>
        <v>M</v>
      </c>
      <c r="I1116" s="7" cm="1">
        <f t="array" aca="1" ref="I1116" ca="1">INDEX('Marital status'!$A:$A,RANDBETWEEN(2,COUNTA('Marital status'!$A:$A)),1)</f>
        <v>6</v>
      </c>
      <c r="J1116" s="7">
        <f t="shared" ca="1" si="172"/>
        <v>2</v>
      </c>
      <c r="K1116" s="8">
        <f t="shared" ca="1" si="173"/>
        <v>31808</v>
      </c>
      <c r="L1116" s="6">
        <f t="shared" ca="1" si="174"/>
        <v>4</v>
      </c>
      <c r="M1116" s="7">
        <f ca="1" xml:space="preserve">
  IF(OR($N1116 = 2, $N1116 = 3, $N1116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16" s="6">
        <f t="shared" ca="1" si="175"/>
        <v>7</v>
      </c>
      <c r="O1116" s="7" t="str">
        <f ca="1">VLOOKUP($N1116,Roles!$A:$B,2,FALSE)</f>
        <v>Trainee</v>
      </c>
      <c r="P1116" s="6" t="e">
        <f t="shared" ca="1" si="176"/>
        <v>#N/A</v>
      </c>
      <c r="Q1116" s="8">
        <f ca="1" xml:space="preserve">
IF(
  OR(
    $N1116=5,$N1116=6,$N1116=7,$N1116=8,$N1116=14
  ),
  36161,
  IF(
     (
      (TODAY() - $K1116) / 365
     ) &lt; 19,
      TODAY(),
      RANDBETWEEN(36161,TODAY())
  )
)</f>
        <v>36161</v>
      </c>
      <c r="R1116" s="6">
        <f ca="1">RANDBETWEEN(2,COUNTA('Recruitment source'!$A:$A))</f>
        <v>12</v>
      </c>
      <c r="S1116" s="8" t="e">
        <f t="shared" ca="1" si="177"/>
        <v>#N/A</v>
      </c>
      <c r="T1116" s="6" t="e">
        <f t="shared" ca="1" si="178"/>
        <v>#N/A</v>
      </c>
      <c r="U1116" s="6">
        <f t="shared" ca="1" si="179"/>
        <v>4</v>
      </c>
      <c r="V1116" s="1">
        <f ca="1" xml:space="preserve">
IF($N1116 = 5 + N("Presidente"),
    27000,
    IF($N1116 = 6 + N("Vice-presidente"),
        23000,
        IF(OR($N1116 = 8, $N1116= 13, $N1116 = 12) + N("Secretária bilíngue ou coordenador ou especialista"),
            8000,
            IF($N1116 = 7 + N("Diretor"),
                15000,
                IF($N1116 = 14 + N("Gerente"),
                    12000,
                    IF($N1116 = 9 + N("Estagiário"),
                        705,
                        IF($N1116 = 10 + N("Trainee"),
                            805,
                            IF($N1116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IF($L1116 = 7,
  500,
  IF($L1116 = 8,
    1000,
    IF($L1116 = 9,
      1500,
      IF($L1116 = 10,
        2000,
        0
      )
    )
  )
)
+
N("Adicional no salário por área")
+
IF($M1116 = 14 + N("Tecnologia da Informação"),
  120,
  IF($M1116 = 16 + N("Vendas"),
    110,
    IF($M1116 = 15 + N("Jurídico"),
      100,
      IF(OR($M1116 = 8, $M1116 = 9, $M1116 = 11) + N("Recursos humanos ou comercial ou comunicação e marketing"),
        80,
        0
      )
    )
  )
)
+
N("Adicionando pegadinha")
+
IF(AND($M1116 = 16, $L1116 = 9, $N1116 = 11) + N("Se for de vendas, com mestrado, analista sênior"),
  IF($J1116 = 5,
    100,
    0
  )
  +
  IF($H1116 = "M",
    200,
    0
  ),
  0
)</f>
        <v>15000</v>
      </c>
    </row>
    <row r="1117" spans="1:22" x14ac:dyDescent="0.2">
      <c r="A1117" s="7" cm="1">
        <f t="array" aca="1" ref="A1117" ca="1">INDEX(Companies!$A:$A,RANDBETWEEN(2,COUNTA(Companies!$A:$A)),1)</f>
        <v>2</v>
      </c>
      <c r="B1117" s="5">
        <f t="shared" si="170"/>
        <v>1116</v>
      </c>
      <c r="C1117" s="6">
        <f t="shared" ca="1" si="171"/>
        <v>1</v>
      </c>
      <c r="D1117" s="7">
        <f ca="1">IF($B1117 = 1 + N("Presidente"),
    127,
    IF($B1117 = 2 + N("Vice-Presidente"),
        72,
        IF($B1117 = 3 + N("Secretária bilíngue"),
            13,
            RANDBETWEEN(5,COUNT(Name!$A:$A) + 1)
        )
    )
)</f>
        <v>210</v>
      </c>
      <c r="E1117" s="7" t="str">
        <f ca="1" xml:space="preserve">
VLOOKUP(
  $D1117,
  Name!$A:$B,
  2,
  FALSE
)
&amp; " " &amp;
IF($B1117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Rocha Reis</v>
      </c>
      <c r="F1117" s="7">
        <v>2</v>
      </c>
      <c r="G1117" s="7" t="str" cm="1">
        <f t="array" aca="1" ref="G1117" ca="1">VLOOKUP(INDEX(States!$B:$B,RANDBETWEEN(2,COUNTA(States!$A:$A)),1),States!$B:$C,2,FALSE)</f>
        <v>Coimbra</v>
      </c>
      <c r="H1117" s="7" t="str">
        <f ca="1">VLOOKUP($D1117,Name!$A:$C,3,FALSE)</f>
        <v>M</v>
      </c>
      <c r="I1117" s="7" cm="1">
        <f t="array" aca="1" ref="I1117" ca="1">INDEX('Marital status'!$A:$A,RANDBETWEEN(2,COUNTA('Marital status'!$A:$A)),1)</f>
        <v>4</v>
      </c>
      <c r="J1117" s="7">
        <f t="shared" ca="1" si="172"/>
        <v>2</v>
      </c>
      <c r="K1117" s="8">
        <f t="shared" ca="1" si="173"/>
        <v>35717</v>
      </c>
      <c r="L1117" s="6">
        <f t="shared" ca="1" si="174"/>
        <v>5</v>
      </c>
      <c r="M1117" s="7">
        <f ca="1" xml:space="preserve">
  IF(OR($N1117 = 2, $N1117 = 3, $N1117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117" s="6">
        <f t="shared" ca="1" si="175"/>
        <v>8</v>
      </c>
      <c r="O1117" s="7" t="str">
        <f ca="1">VLOOKUP($N1117,Roles!$A:$B,2,FALSE)</f>
        <v>Analyst</v>
      </c>
      <c r="P1117" s="6">
        <f t="shared" ca="1" si="176"/>
        <v>3</v>
      </c>
      <c r="Q1117" s="8">
        <f ca="1" xml:space="preserve">
IF(
  OR(
    $N1117=5,$N1117=6,$N1117=7,$N1117=8,$N1117=14
  ),
  36161,
  IF(
     (
      (TODAY() - $K1117) / 365
     ) &lt; 19,
      TODAY(),
      RANDBETWEEN(36161,TODAY())
  )
)</f>
        <v>36161</v>
      </c>
      <c r="R1117" s="6">
        <f ca="1">RANDBETWEEN(2,COUNTA('Recruitment source'!$A:$A))</f>
        <v>2</v>
      </c>
      <c r="S1117" s="8" t="e">
        <f t="shared" ca="1" si="177"/>
        <v>#N/A</v>
      </c>
      <c r="T1117" s="6" t="e">
        <f t="shared" ca="1" si="178"/>
        <v>#N/A</v>
      </c>
      <c r="U1117" s="6">
        <f t="shared" ca="1" si="179"/>
        <v>5</v>
      </c>
      <c r="V1117" s="1">
        <f ca="1" xml:space="preserve">
IF($N1117 = 5 + N("Presidente"),
    27000,
    IF($N1117 = 6 + N("Vice-presidente"),
        23000,
        IF(OR($N1117 = 8, $N1117= 13, $N1117 = 12) + N("Secretária bilíngue ou coordenador ou especialista"),
            8000,
            IF($N1117 = 7 + N("Diretor"),
                15000,
                IF($N1117 = 14 + N("Gerente"),
                    12000,
                    IF($N1117 = 9 + N("Estagiário"),
                        705,
                        IF($N1117 = 10 + N("Trainee"),
                            805,
                            IF($N1117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IF($L1117 = 7,
  500,
  IF($L1117 = 8,
    1000,
    IF($L1117 = 9,
      1500,
      IF($L1117 = 10,
        2000,
        0
      )
    )
  )
)
+
N("Adicional no salário por área")
+
IF($M1117 = 14 + N("Tecnologia da Informação"),
  120,
  IF($M1117 = 16 + N("Vendas"),
    110,
    IF($M1117 = 15 + N("Jurídico"),
      100,
      IF(OR($M1117 = 8, $M1117 = 9, $M1117 = 11) + N("Recursos humanos ou comercial ou comunicação e marketing"),
        80,
        0
      )
    )
  )
)
+
N("Adicionando pegadinha")
+
IF(AND($M1117 = 16, $L1117 = 9, $N1117 = 11) + N("Se for de vendas, com mestrado, analista sênior"),
  IF($J1117 = 5,
    100,
    0
  )
  +
  IF($H1117 = "M",
    200,
    0
  ),
  0
)</f>
        <v>8080</v>
      </c>
    </row>
    <row r="1118" spans="1:22" x14ac:dyDescent="0.2">
      <c r="A1118" s="7" cm="1">
        <f t="array" aca="1" ref="A1118" ca="1">INDEX(Companies!$A:$A,RANDBETWEEN(2,COUNTA(Companies!$A:$A)),1)</f>
        <v>2</v>
      </c>
      <c r="B1118" s="5">
        <f t="shared" si="170"/>
        <v>1117</v>
      </c>
      <c r="C1118" s="6">
        <f t="shared" ca="1" si="171"/>
        <v>1</v>
      </c>
      <c r="D1118" s="7">
        <f ca="1">IF($B1118 = 1 + N("Presidente"),
    127,
    IF($B1118 = 2 + N("Vice-Presidente"),
        72,
        IF($B1118 = 3 + N("Secretária bilíngue"),
            13,
            RANDBETWEEN(5,COUNT(Name!$A:$A) + 1)
        )
    )
)</f>
        <v>318</v>
      </c>
      <c r="E1118" s="7" t="str">
        <f ca="1" xml:space="preserve">
VLOOKUP(
  $D1118,
  Name!$A:$B,
  2,
  FALSE
)
&amp; " " &amp;
IF($B1118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Coelho Barboza</v>
      </c>
      <c r="F1118" s="7">
        <v>2</v>
      </c>
      <c r="G1118" s="7" t="str" cm="1">
        <f t="array" aca="1" ref="G1118" ca="1">VLOOKUP(INDEX(States!$B:$B,RANDBETWEEN(2,COUNTA(States!$A:$A)),1),States!$B:$C,2,FALSE)</f>
        <v>Coimbra</v>
      </c>
      <c r="H1118" s="7" t="str">
        <f ca="1">VLOOKUP($D1118,Name!$A:$C,3,FALSE)</f>
        <v>M</v>
      </c>
      <c r="I1118" s="7" cm="1">
        <f t="array" aca="1" ref="I1118" ca="1">INDEX('Marital status'!$A:$A,RANDBETWEEN(2,COUNTA('Marital status'!$A:$A)),1)</f>
        <v>5</v>
      </c>
      <c r="J1118" s="7">
        <f t="shared" ca="1" si="172"/>
        <v>2</v>
      </c>
      <c r="K1118" s="8">
        <f t="shared" ca="1" si="173"/>
        <v>18629</v>
      </c>
      <c r="L1118" s="6">
        <f t="shared" ca="1" si="174"/>
        <v>4</v>
      </c>
      <c r="M1118" s="7">
        <f ca="1" xml:space="preserve">
  IF(OR($N1118 = 2, $N1118 = 3, $N1118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18" s="6">
        <f t="shared" ca="1" si="175"/>
        <v>6</v>
      </c>
      <c r="O1118" s="7" t="str">
        <f ca="1">VLOOKUP($N1118,Roles!$A:$B,2,FALSE)</f>
        <v>Intern</v>
      </c>
      <c r="P1118" s="6" t="e">
        <f t="shared" ca="1" si="176"/>
        <v>#N/A</v>
      </c>
      <c r="Q1118" s="8">
        <f ca="1" xml:space="preserve">
IF(
  OR(
    $N1118=5,$N1118=6,$N1118=7,$N1118=8,$N1118=14
  ),
  36161,
  IF(
     (
      (TODAY() - $K1118) / 365
     ) &lt; 19,
      TODAY(),
      RANDBETWEEN(36161,TODAY())
  )
)</f>
        <v>36161</v>
      </c>
      <c r="R1118" s="6">
        <f ca="1">RANDBETWEEN(2,COUNTA('Recruitment source'!$A:$A))</f>
        <v>4</v>
      </c>
      <c r="S1118" s="8" t="e">
        <f t="shared" ca="1" si="177"/>
        <v>#N/A</v>
      </c>
      <c r="T1118" s="6" t="e">
        <f t="shared" ca="1" si="178"/>
        <v>#N/A</v>
      </c>
      <c r="U1118" s="6">
        <f t="shared" ca="1" si="179"/>
        <v>4</v>
      </c>
      <c r="V1118" s="1">
        <f ca="1" xml:space="preserve">
IF($N1118 = 5 + N("Presidente"),
    27000,
    IF($N1118 = 6 + N("Vice-presidente"),
        23000,
        IF(OR($N1118 = 8, $N1118= 13, $N1118 = 12) + N("Secretária bilíngue ou coordenador ou especialista"),
            8000,
            IF($N1118 = 7 + N("Diretor"),
                15000,
                IF($N1118 = 14 + N("Gerente"),
                    12000,
                    IF($N1118 = 9 + N("Estagiário"),
                        705,
                        IF($N1118 = 10 + N("Trainee"),
                            805,
                            IF($N1118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IF($L1118 = 7,
  500,
  IF($L1118 = 8,
    1000,
    IF($L1118 = 9,
      1500,
      IF($L1118 = 10,
        2000,
        0
      )
    )
  )
)
+
N("Adicional no salário por área")
+
IF($M1118 = 14 + N("Tecnologia da Informação"),
  120,
  IF($M1118 = 16 + N("Vendas"),
    110,
    IF($M1118 = 15 + N("Jurídico"),
      100,
      IF(OR($M1118 = 8, $M1118 = 9, $M1118 = 11) + N("Recursos humanos ou comercial ou comunicação e marketing"),
        80,
        0
      )
    )
  )
)
+
N("Adicionando pegadinha")
+
IF(AND($M1118 = 16, $L1118 = 9, $N1118 = 11) + N("Se for de vendas, com mestrado, analista sênior"),
  IF($J1118 = 5,
    100,
    0
  )
  +
  IF($H1118 = "M",
    200,
    0
  ),
  0
)</f>
        <v>23000</v>
      </c>
    </row>
    <row r="1119" spans="1:22" x14ac:dyDescent="0.2">
      <c r="A1119" s="7" cm="1">
        <f t="array" aca="1" ref="A1119" ca="1">INDEX(Companies!$A:$A,RANDBETWEEN(2,COUNTA(Companies!$A:$A)),1)</f>
        <v>2</v>
      </c>
      <c r="B1119" s="5">
        <f t="shared" si="170"/>
        <v>1118</v>
      </c>
      <c r="C1119" s="6">
        <f t="shared" ca="1" si="171"/>
        <v>1</v>
      </c>
      <c r="D1119" s="7">
        <f ca="1">IF($B1119 = 1 + N("Presidente"),
    127,
    IF($B1119 = 2 + N("Vice-Presidente"),
        72,
        IF($B1119 = 3 + N("Secretária bilíngue"),
            13,
            RANDBETWEEN(5,COUNT(Name!$A:$A) + 1)
        )
    )
)</f>
        <v>16</v>
      </c>
      <c r="E1119" s="7" t="str">
        <f ca="1" xml:space="preserve">
VLOOKUP(
  $D1119,
  Name!$A:$B,
  2,
  FALSE
)
&amp; " " &amp;
IF($B1119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Tavares Silva</v>
      </c>
      <c r="F1119" s="7">
        <v>2</v>
      </c>
      <c r="G1119" s="7" t="str" cm="1">
        <f t="array" aca="1" ref="G1119" ca="1">VLOOKUP(INDEX(States!$B:$B,RANDBETWEEN(2,COUNTA(States!$A:$A)),1),States!$B:$C,2,FALSE)</f>
        <v>Viseu</v>
      </c>
      <c r="H1119" s="7" t="str">
        <f ca="1">VLOOKUP($D1119,Name!$A:$C,3,FALSE)</f>
        <v>F</v>
      </c>
      <c r="I1119" s="7" cm="1">
        <f t="array" aca="1" ref="I1119" ca="1">INDEX('Marital status'!$A:$A,RANDBETWEEN(2,COUNTA('Marital status'!$A:$A)),1)</f>
        <v>4</v>
      </c>
      <c r="J1119" s="7">
        <f t="shared" ca="1" si="172"/>
        <v>2</v>
      </c>
      <c r="K1119" s="8">
        <f t="shared" ca="1" si="173"/>
        <v>36075</v>
      </c>
      <c r="L1119" s="6">
        <f t="shared" ca="1" si="174"/>
        <v>4</v>
      </c>
      <c r="M1119" s="7">
        <f ca="1" xml:space="preserve">
  IF(OR($N1119 = 2, $N1119 = 3, $N1119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19" s="6">
        <f t="shared" ca="1" si="175"/>
        <v>8</v>
      </c>
      <c r="O1119" s="7" t="str">
        <f ca="1">VLOOKUP($N1119,Roles!$A:$B,2,FALSE)</f>
        <v>Analyst</v>
      </c>
      <c r="P1119" s="6">
        <f t="shared" ca="1" si="176"/>
        <v>3</v>
      </c>
      <c r="Q1119" s="8">
        <f ca="1" xml:space="preserve">
IF(
  OR(
    $N1119=5,$N1119=6,$N1119=7,$N1119=8,$N1119=14
  ),
  36161,
  IF(
     (
      (TODAY() - $K1119) / 365
     ) &lt; 19,
      TODAY(),
      RANDBETWEEN(36161,TODAY())
  )
)</f>
        <v>36161</v>
      </c>
      <c r="R1119" s="6">
        <f ca="1">RANDBETWEEN(2,COUNTA('Recruitment source'!$A:$A))</f>
        <v>5</v>
      </c>
      <c r="S1119" s="8" t="e">
        <f t="shared" ca="1" si="177"/>
        <v>#N/A</v>
      </c>
      <c r="T1119" s="6" t="e">
        <f t="shared" ca="1" si="178"/>
        <v>#N/A</v>
      </c>
      <c r="U1119" s="6">
        <f t="shared" ca="1" si="179"/>
        <v>5</v>
      </c>
      <c r="V1119" s="1">
        <f ca="1" xml:space="preserve">
IF($N1119 = 5 + N("Presidente"),
    27000,
    IF($N1119 = 6 + N("Vice-presidente"),
        23000,
        IF(OR($N1119 = 8, $N1119= 13, $N1119 = 12) + N("Secretária bilíngue ou coordenador ou especialista"),
            8000,
            IF($N1119 = 7 + N("Diretor"),
                15000,
                IF($N1119 = 14 + N("Gerente"),
                    12000,
                    IF($N1119 = 9 + N("Estagiário"),
                        705,
                        IF($N1119 = 10 + N("Trainee"),
                            805,
                            IF($N1119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IF($L1119 = 7,
  500,
  IF($L1119 = 8,
    1000,
    IF($L1119 = 9,
      1500,
      IF($L1119 = 10,
        2000,
        0
      )
    )
  )
)
+
N("Adicional no salário por área")
+
IF($M1119 = 14 + N("Tecnologia da Informação"),
  120,
  IF($M1119 = 16 + N("Vendas"),
    110,
    IF($M1119 = 15 + N("Jurídico"),
      100,
      IF(OR($M1119 = 8, $M1119 = 9, $M1119 = 11) + N("Recursos humanos ou comercial ou comunicação e marketing"),
        80,
        0
      )
    )
  )
)
+
N("Adicionando pegadinha")
+
IF(AND($M1119 = 16, $L1119 = 9, $N1119 = 11) + N("Se for de vendas, com mestrado, analista sênior"),
  IF($J1119 = 5,
    100,
    0
  )
  +
  IF($H1119 = "M",
    200,
    0
  ),
  0
)</f>
        <v>8000</v>
      </c>
    </row>
    <row r="1120" spans="1:22" x14ac:dyDescent="0.2">
      <c r="A1120" s="7" cm="1">
        <f t="array" aca="1" ref="A1120" ca="1">INDEX(Companies!$A:$A,RANDBETWEEN(2,COUNTA(Companies!$A:$A)),1)</f>
        <v>2</v>
      </c>
      <c r="B1120" s="5">
        <f t="shared" si="170"/>
        <v>1119</v>
      </c>
      <c r="C1120" s="6">
        <f t="shared" ca="1" si="171"/>
        <v>1</v>
      </c>
      <c r="D1120" s="7">
        <f ca="1">IF($B1120 = 1 + N("Presidente"),
    127,
    IF($B1120 = 2 + N("Vice-Presidente"),
        72,
        IF($B1120 = 3 + N("Secretária bilíngue"),
            13,
            RANDBETWEEN(5,COUNT(Name!$A:$A) + 1)
        )
    )
)</f>
        <v>79</v>
      </c>
      <c r="E1120" s="7" t="str">
        <f ca="1" xml:space="preserve">
VLOOKUP(
  $D1120,
  Name!$A:$B,
  2,
  FALSE
)
&amp; " " &amp;
IF($B1120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Tavarez Medeiros</v>
      </c>
      <c r="F1120" s="7">
        <v>2</v>
      </c>
      <c r="G1120" s="7" t="str" cm="1">
        <f t="array" aca="1" ref="G1120" ca="1">VLOOKUP(INDEX(States!$B:$B,RANDBETWEEN(2,COUNTA(States!$A:$A)),1),States!$B:$C,2,FALSE)</f>
        <v>Castelo Branco</v>
      </c>
      <c r="H1120" s="7" t="str">
        <f ca="1">VLOOKUP($D1120,Name!$A:$C,3,FALSE)</f>
        <v>F</v>
      </c>
      <c r="I1120" s="7" cm="1">
        <f t="array" aca="1" ref="I1120" ca="1">INDEX('Marital status'!$A:$A,RANDBETWEEN(2,COUNTA('Marital status'!$A:$A)),1)</f>
        <v>3</v>
      </c>
      <c r="J1120" s="7">
        <f t="shared" ca="1" si="172"/>
        <v>3</v>
      </c>
      <c r="K1120" s="8">
        <f t="shared" ca="1" si="173"/>
        <v>35780</v>
      </c>
      <c r="L1120" s="6">
        <f t="shared" ca="1" si="174"/>
        <v>4</v>
      </c>
      <c r="M1120" s="7">
        <f ca="1" xml:space="preserve">
  IF(OR($N1120 = 2, $N1120 = 3, $N1120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20" s="6">
        <f t="shared" ca="1" si="175"/>
        <v>7</v>
      </c>
      <c r="O1120" s="7" t="str">
        <f ca="1">VLOOKUP($N1120,Roles!$A:$B,2,FALSE)</f>
        <v>Trainee</v>
      </c>
      <c r="P1120" s="6" t="e">
        <f t="shared" ca="1" si="176"/>
        <v>#N/A</v>
      </c>
      <c r="Q1120" s="8">
        <f ca="1" xml:space="preserve">
IF(
  OR(
    $N1120=5,$N1120=6,$N1120=7,$N1120=8,$N1120=14
  ),
  36161,
  IF(
     (
      (TODAY() - $K1120) / 365
     ) &lt; 19,
      TODAY(),
      RANDBETWEEN(36161,TODAY())
  )
)</f>
        <v>36161</v>
      </c>
      <c r="R1120" s="6">
        <f ca="1">RANDBETWEEN(2,COUNTA('Recruitment source'!$A:$A))</f>
        <v>4</v>
      </c>
      <c r="S1120" s="8" t="e">
        <f t="shared" ca="1" si="177"/>
        <v>#N/A</v>
      </c>
      <c r="T1120" s="6" t="e">
        <f t="shared" ca="1" si="178"/>
        <v>#N/A</v>
      </c>
      <c r="U1120" s="6">
        <f t="shared" ca="1" si="179"/>
        <v>3</v>
      </c>
      <c r="V1120" s="1">
        <f ca="1" xml:space="preserve">
IF($N1120 = 5 + N("Presidente"),
    27000,
    IF($N1120 = 6 + N("Vice-presidente"),
        23000,
        IF(OR($N1120 = 8, $N1120= 13, $N1120 = 12) + N("Secretária bilíngue ou coordenador ou especialista"),
            8000,
            IF($N1120 = 7 + N("Diretor"),
                15000,
                IF($N1120 = 14 + N("Gerente"),
                    12000,
                    IF($N1120 = 9 + N("Estagiário"),
                        705,
                        IF($N1120 = 10 + N("Trainee"),
                            805,
                            IF($N1120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IF($L1120 = 7,
  500,
  IF($L1120 = 8,
    1000,
    IF($L1120 = 9,
      1500,
      IF($L1120 = 10,
        2000,
        0
      )
    )
  )
)
+
N("Adicional no salário por área")
+
IF($M1120 = 14 + N("Tecnologia da Informação"),
  120,
  IF($M1120 = 16 + N("Vendas"),
    110,
    IF($M1120 = 15 + N("Jurídico"),
      100,
      IF(OR($M1120 = 8, $M1120 = 9, $M1120 = 11) + N("Recursos humanos ou comercial ou comunicação e marketing"),
        80,
        0
      )
    )
  )
)
+
N("Adicionando pegadinha")
+
IF(AND($M1120 = 16, $L1120 = 9, $N1120 = 11) + N("Se for de vendas, com mestrado, analista sênior"),
  IF($J1120 = 5,
    100,
    0
  )
  +
  IF($H1120 = "M",
    200,
    0
  ),
  0
)</f>
        <v>15000</v>
      </c>
    </row>
    <row r="1121" spans="1:22" x14ac:dyDescent="0.2">
      <c r="A1121" s="7" cm="1">
        <f t="array" aca="1" ref="A1121" ca="1">INDEX(Companies!$A:$A,RANDBETWEEN(2,COUNTA(Companies!$A:$A)),1)</f>
        <v>2</v>
      </c>
      <c r="B1121" s="5">
        <f t="shared" si="170"/>
        <v>1120</v>
      </c>
      <c r="C1121" s="6">
        <f t="shared" ca="1" si="171"/>
        <v>1</v>
      </c>
      <c r="D1121" s="7">
        <f ca="1">IF($B1121 = 1 + N("Presidente"),
    127,
    IF($B1121 = 2 + N("Vice-Presidente"),
        72,
        IF($B1121 = 3 + N("Secretária bilíngue"),
            13,
            RANDBETWEEN(5,COUNT(Name!$A:$A) + 1)
        )
    )
)</f>
        <v>224</v>
      </c>
      <c r="E1121" s="7" t="str">
        <f ca="1" xml:space="preserve">
VLOOKUP(
  $D1121,
  Name!$A:$B,
  2,
  FALSE
)
&amp; " " &amp;
IF($B1121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Leite Barreto</v>
      </c>
      <c r="F1121" s="7">
        <v>2</v>
      </c>
      <c r="G1121" s="7" t="str" cm="1">
        <f t="array" aca="1" ref="G1121" ca="1">VLOOKUP(INDEX(States!$B:$B,RANDBETWEEN(2,COUNTA(States!$A:$A)),1),States!$B:$C,2,FALSE)</f>
        <v>Coimbra</v>
      </c>
      <c r="H1121" s="7" t="str">
        <f ca="1">VLOOKUP($D1121,Name!$A:$C,3,FALSE)</f>
        <v>F</v>
      </c>
      <c r="I1121" s="7" cm="1">
        <f t="array" aca="1" ref="I1121" ca="1">INDEX('Marital status'!$A:$A,RANDBETWEEN(2,COUNTA('Marital status'!$A:$A)),1)</f>
        <v>2</v>
      </c>
      <c r="J1121" s="7">
        <f t="shared" ca="1" si="172"/>
        <v>5</v>
      </c>
      <c r="K1121" s="8">
        <f t="shared" ca="1" si="173"/>
        <v>37430</v>
      </c>
      <c r="L1121" s="6">
        <f t="shared" ca="1" si="174"/>
        <v>5</v>
      </c>
      <c r="M1121" s="7">
        <f ca="1" xml:space="preserve">
  IF(OR($N1121 = 2, $N1121 = 3, $N1121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21" s="6">
        <f t="shared" ca="1" si="175"/>
        <v>8</v>
      </c>
      <c r="O1121" s="7" t="str">
        <f ca="1">VLOOKUP($N1121,Roles!$A:$B,2,FALSE)</f>
        <v>Analyst</v>
      </c>
      <c r="P1121" s="6">
        <f t="shared" ca="1" si="176"/>
        <v>3</v>
      </c>
      <c r="Q1121" s="8">
        <f ca="1" xml:space="preserve">
IF(
  OR(
    $N1121=5,$N1121=6,$N1121=7,$N1121=8,$N1121=14
  ),
  36161,
  IF(
     (
      (TODAY() - $K1121) / 365
     ) &lt; 19,
      TODAY(),
      RANDBETWEEN(36161,TODAY())
  )
)</f>
        <v>36161</v>
      </c>
      <c r="R1121" s="6">
        <f ca="1">RANDBETWEEN(2,COUNTA('Recruitment source'!$A:$A))</f>
        <v>12</v>
      </c>
      <c r="S1121" s="8" t="e">
        <f t="shared" ca="1" si="177"/>
        <v>#N/A</v>
      </c>
      <c r="T1121" s="6" t="e">
        <f t="shared" ca="1" si="178"/>
        <v>#N/A</v>
      </c>
      <c r="U1121" s="6">
        <f t="shared" ca="1" si="179"/>
        <v>4</v>
      </c>
      <c r="V1121" s="1">
        <f ca="1" xml:space="preserve">
IF($N1121 = 5 + N("Presidente"),
    27000,
    IF($N1121 = 6 + N("Vice-presidente"),
        23000,
        IF(OR($N1121 = 8, $N1121= 13, $N1121 = 12) + N("Secretária bilíngue ou coordenador ou especialista"),
            8000,
            IF($N1121 = 7 + N("Diretor"),
                15000,
                IF($N1121 = 14 + N("Gerente"),
                    12000,
                    IF($N1121 = 9 + N("Estagiário"),
                        705,
                        IF($N1121 = 10 + N("Trainee"),
                            805,
                            IF($N1121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IF($L1121 = 7,
  500,
  IF($L1121 = 8,
    1000,
    IF($L1121 = 9,
      1500,
      IF($L1121 = 10,
        2000,
        0
      )
    )
  )
)
+
N("Adicional no salário por área")
+
IF($M1121 = 14 + N("Tecnologia da Informação"),
  120,
  IF($M1121 = 16 + N("Vendas"),
    110,
    IF($M1121 = 15 + N("Jurídico"),
      100,
      IF(OR($M1121 = 8, $M1121 = 9, $M1121 = 11) + N("Recursos humanos ou comercial ou comunicação e marketing"),
        80,
        0
      )
    )
  )
)
+
N("Adicionando pegadinha")
+
IF(AND($M1121 = 16, $L1121 = 9, $N1121 = 11) + N("Se for de vendas, com mestrado, analista sênior"),
  IF($J1121 = 5,
    100,
    0
  )
  +
  IF($H1121 = "M",
    200,
    0
  ),
  0
)</f>
        <v>8080</v>
      </c>
    </row>
    <row r="1122" spans="1:22" x14ac:dyDescent="0.2">
      <c r="A1122" s="7" cm="1">
        <f t="array" aca="1" ref="A1122" ca="1">INDEX(Companies!$A:$A,RANDBETWEEN(2,COUNTA(Companies!$A:$A)),1)</f>
        <v>2</v>
      </c>
      <c r="B1122" s="5">
        <f t="shared" si="170"/>
        <v>1121</v>
      </c>
      <c r="C1122" s="6">
        <f t="shared" ca="1" si="171"/>
        <v>1</v>
      </c>
      <c r="D1122" s="7">
        <f ca="1">IF($B1122 = 1 + N("Presidente"),
    127,
    IF($B1122 = 2 + N("Vice-Presidente"),
        72,
        IF($B1122 = 3 + N("Secretária bilíngue"),
            13,
            RANDBETWEEN(5,COUNT(Name!$A:$A) + 1)
        )
    )
)</f>
        <v>232</v>
      </c>
      <c r="E1122" s="7" t="str">
        <f ca="1" xml:space="preserve">
VLOOKUP(
  $D1122,
  Name!$A:$B,
  2,
  FALSE
)
&amp; " " &amp;
IF($B1122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Reis Ramos</v>
      </c>
      <c r="F1122" s="7">
        <v>2</v>
      </c>
      <c r="G1122" s="7" t="str" cm="1">
        <f t="array" aca="1" ref="G1122" ca="1">VLOOKUP(INDEX(States!$B:$B,RANDBETWEEN(2,COUNTA(States!$A:$A)),1),States!$B:$C,2,FALSE)</f>
        <v>AveirO</v>
      </c>
      <c r="H1122" s="7" t="str">
        <f ca="1">VLOOKUP($D1122,Name!$A:$C,3,FALSE)</f>
        <v>M</v>
      </c>
      <c r="I1122" s="7" cm="1">
        <f t="array" aca="1" ref="I1122" ca="1">INDEX('Marital status'!$A:$A,RANDBETWEEN(2,COUNTA('Marital status'!$A:$A)),1)</f>
        <v>2</v>
      </c>
      <c r="J1122" s="7">
        <f t="shared" ca="1" si="172"/>
        <v>4</v>
      </c>
      <c r="K1122" s="8">
        <f t="shared" ca="1" si="173"/>
        <v>33935</v>
      </c>
      <c r="L1122" s="6">
        <f t="shared" ca="1" si="174"/>
        <v>4</v>
      </c>
      <c r="M1122" s="7">
        <f ca="1" xml:space="preserve">
  IF(OR($N1122 = 2, $N1122 = 3, $N1122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22" s="6">
        <f t="shared" ca="1" si="175"/>
        <v>7</v>
      </c>
      <c r="O1122" s="7" t="str">
        <f ca="1">VLOOKUP($N1122,Roles!$A:$B,2,FALSE)</f>
        <v>Trainee</v>
      </c>
      <c r="P1122" s="6" t="e">
        <f t="shared" ca="1" si="176"/>
        <v>#N/A</v>
      </c>
      <c r="Q1122" s="8">
        <f ca="1" xml:space="preserve">
IF(
  OR(
    $N1122=5,$N1122=6,$N1122=7,$N1122=8,$N1122=14
  ),
  36161,
  IF(
     (
      (TODAY() - $K1122) / 365
     ) &lt; 19,
      TODAY(),
      RANDBETWEEN(36161,TODAY())
  )
)</f>
        <v>36161</v>
      </c>
      <c r="R1122" s="6">
        <f ca="1">RANDBETWEEN(2,COUNTA('Recruitment source'!$A:$A))</f>
        <v>9</v>
      </c>
      <c r="S1122" s="8" t="e">
        <f t="shared" ca="1" si="177"/>
        <v>#N/A</v>
      </c>
      <c r="T1122" s="6" t="e">
        <f t="shared" ca="1" si="178"/>
        <v>#N/A</v>
      </c>
      <c r="U1122" s="6">
        <f t="shared" ca="1" si="179"/>
        <v>4</v>
      </c>
      <c r="V1122" s="1">
        <f ca="1" xml:space="preserve">
IF($N1122 = 5 + N("Presidente"),
    27000,
    IF($N1122 = 6 + N("Vice-presidente"),
        23000,
        IF(OR($N1122 = 8, $N1122= 13, $N1122 = 12) + N("Secretária bilíngue ou coordenador ou especialista"),
            8000,
            IF($N1122 = 7 + N("Diretor"),
                15000,
                IF($N1122 = 14 + N("Gerente"),
                    12000,
                    IF($N1122 = 9 + N("Estagiário"),
                        705,
                        IF($N1122 = 10 + N("Trainee"),
                            805,
                            IF($N1122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IF($L1122 = 7,
  500,
  IF($L1122 = 8,
    1000,
    IF($L1122 = 9,
      1500,
      IF($L1122 = 10,
        2000,
        0
      )
    )
  )
)
+
N("Adicional no salário por área")
+
IF($M1122 = 14 + N("Tecnologia da Informação"),
  120,
  IF($M1122 = 16 + N("Vendas"),
    110,
    IF($M1122 = 15 + N("Jurídico"),
      100,
      IF(OR($M1122 = 8, $M1122 = 9, $M1122 = 11) + N("Recursos humanos ou comercial ou comunicação e marketing"),
        80,
        0
      )
    )
  )
)
+
N("Adicionando pegadinha")
+
IF(AND($M1122 = 16, $L1122 = 9, $N1122 = 11) + N("Se for de vendas, com mestrado, analista sênior"),
  IF($J1122 = 5,
    100,
    0
  )
  +
  IF($H1122 = "M",
    200,
    0
  ),
  0
)</f>
        <v>15000</v>
      </c>
    </row>
    <row r="1123" spans="1:22" x14ac:dyDescent="0.2">
      <c r="A1123" s="7" cm="1">
        <f t="array" aca="1" ref="A1123" ca="1">INDEX(Companies!$A:$A,RANDBETWEEN(2,COUNTA(Companies!$A:$A)),1)</f>
        <v>2</v>
      </c>
      <c r="B1123" s="5">
        <f t="shared" si="170"/>
        <v>1122</v>
      </c>
      <c r="C1123" s="6">
        <f t="shared" ca="1" si="171"/>
        <v>1</v>
      </c>
      <c r="D1123" s="7">
        <f ca="1">IF($B1123 = 1 + N("Presidente"),
    127,
    IF($B1123 = 2 + N("Vice-Presidente"),
        72,
        IF($B1123 = 3 + N("Secretária bilíngue"),
            13,
            RANDBETWEEN(5,COUNT(Name!$A:$A) + 1)
        )
    )
)</f>
        <v>272</v>
      </c>
      <c r="E1123" s="7" t="str">
        <f ca="1" xml:space="preserve">
VLOOKUP(
  $D1123,
  Name!$A:$B,
  2,
  FALSE
)
&amp; " " &amp;
IF($B1123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Freitas Oliveira</v>
      </c>
      <c r="F1123" s="7">
        <v>2</v>
      </c>
      <c r="G1123" s="7" t="str" cm="1">
        <f t="array" aca="1" ref="G1123" ca="1">VLOOKUP(INDEX(States!$B:$B,RANDBETWEEN(2,COUNTA(States!$A:$A)),1),States!$B:$C,2,FALSE)</f>
        <v>Castelo Branco</v>
      </c>
      <c r="H1123" s="7" t="str">
        <f ca="1">VLOOKUP($D1123,Name!$A:$C,3,FALSE)</f>
        <v>F</v>
      </c>
      <c r="I1123" s="7" cm="1">
        <f t="array" aca="1" ref="I1123" ca="1">INDEX('Marital status'!$A:$A,RANDBETWEEN(2,COUNTA('Marital status'!$A:$A)),1)</f>
        <v>6</v>
      </c>
      <c r="J1123" s="7">
        <f t="shared" ca="1" si="172"/>
        <v>2</v>
      </c>
      <c r="K1123" s="8">
        <f t="shared" ca="1" si="173"/>
        <v>35353</v>
      </c>
      <c r="L1123" s="6">
        <f t="shared" ca="1" si="174"/>
        <v>4</v>
      </c>
      <c r="M1123" s="7">
        <f ca="1" xml:space="preserve">
  IF(OR($N1123 = 2, $N1123 = 3, $N1123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23" s="6">
        <f t="shared" ca="1" si="175"/>
        <v>8</v>
      </c>
      <c r="O1123" s="7" t="str">
        <f ca="1">VLOOKUP($N1123,Roles!$A:$B,2,FALSE)</f>
        <v>Analyst</v>
      </c>
      <c r="P1123" s="6">
        <f t="shared" ca="1" si="176"/>
        <v>2</v>
      </c>
      <c r="Q1123" s="8">
        <f ca="1" xml:space="preserve">
IF(
  OR(
    $N1123=5,$N1123=6,$N1123=7,$N1123=8,$N1123=14
  ),
  36161,
  IF(
     (
      (TODAY() - $K1123) / 365
     ) &lt; 19,
      TODAY(),
      RANDBETWEEN(36161,TODAY())
  )
)</f>
        <v>36161</v>
      </c>
      <c r="R1123" s="6">
        <f ca="1">RANDBETWEEN(2,COUNTA('Recruitment source'!$A:$A))</f>
        <v>4</v>
      </c>
      <c r="S1123" s="8" t="e">
        <f t="shared" ca="1" si="177"/>
        <v>#N/A</v>
      </c>
      <c r="T1123" s="6" t="e">
        <f t="shared" ca="1" si="178"/>
        <v>#N/A</v>
      </c>
      <c r="U1123" s="6">
        <f t="shared" ca="1" si="179"/>
        <v>4</v>
      </c>
      <c r="V1123" s="1">
        <f ca="1" xml:space="preserve">
IF($N1123 = 5 + N("Presidente"),
    27000,
    IF($N1123 = 6 + N("Vice-presidente"),
        23000,
        IF(OR($N1123 = 8, $N1123= 13, $N1123 = 12) + N("Secretária bilíngue ou coordenador ou especialista"),
            8000,
            IF($N1123 = 7 + N("Diretor"),
                15000,
                IF($N1123 = 14 + N("Gerente"),
                    12000,
                    IF($N1123 = 9 + N("Estagiário"),
                        705,
                        IF($N1123 = 10 + N("Trainee"),
                            805,
                            IF($N1123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IF($L1123 = 7,
  500,
  IF($L1123 = 8,
    1000,
    IF($L1123 = 9,
      1500,
      IF($L1123 = 10,
        2000,
        0
      )
    )
  )
)
+
N("Adicional no salário por área")
+
IF($M1123 = 14 + N("Tecnologia da Informação"),
  120,
  IF($M1123 = 16 + N("Vendas"),
    110,
    IF($M1123 = 15 + N("Jurídico"),
      100,
      IF(OR($M1123 = 8, $M1123 = 9, $M1123 = 11) + N("Recursos humanos ou comercial ou comunicação e marketing"),
        80,
        0
      )
    )
  )
)
+
N("Adicionando pegadinha")
+
IF(AND($M1123 = 16, $L1123 = 9, $N1123 = 11) + N("Se for de vendas, com mestrado, analista sênior"),
  IF($J1123 = 5,
    100,
    0
  )
  +
  IF($H1123 = "M",
    200,
    0
  ),
  0
)</f>
        <v>8000</v>
      </c>
    </row>
    <row r="1124" spans="1:22" x14ac:dyDescent="0.2">
      <c r="A1124" s="7" cm="1">
        <f t="array" aca="1" ref="A1124" ca="1">INDEX(Companies!$A:$A,RANDBETWEEN(2,COUNTA(Companies!$A:$A)),1)</f>
        <v>2</v>
      </c>
      <c r="B1124" s="5">
        <f t="shared" si="170"/>
        <v>1123</v>
      </c>
      <c r="C1124" s="6">
        <f t="shared" ca="1" si="171"/>
        <v>1</v>
      </c>
      <c r="D1124" s="7">
        <f ca="1">IF($B1124 = 1 + N("Presidente"),
    127,
    IF($B1124 = 2 + N("Vice-Presidente"),
        72,
        IF($B1124 = 3 + N("Secretária bilíngue"),
            13,
            RANDBETWEEN(5,COUNT(Name!$A:$A) + 1)
        )
    )
)</f>
        <v>154</v>
      </c>
      <c r="E1124" s="7" t="str">
        <f ca="1" xml:space="preserve">
VLOOKUP(
  $D1124,
  Name!$A:$B,
  2,
  FALSE
)
&amp; " " &amp;
IF($B1124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dos Santos Machado</v>
      </c>
      <c r="F1124" s="7">
        <v>2</v>
      </c>
      <c r="G1124" s="7" t="str" cm="1">
        <f t="array" aca="1" ref="G1124" ca="1">VLOOKUP(INDEX(States!$B:$B,RANDBETWEEN(2,COUNTA(States!$A:$A)),1),States!$B:$C,2,FALSE)</f>
        <v>Vila Real</v>
      </c>
      <c r="H1124" s="7" t="str">
        <f ca="1">VLOOKUP($D1124,Name!$A:$C,3,FALSE)</f>
        <v>F</v>
      </c>
      <c r="I1124" s="7" cm="1">
        <f t="array" aca="1" ref="I1124" ca="1">INDEX('Marital status'!$A:$A,RANDBETWEEN(2,COUNTA('Marital status'!$A:$A)),1)</f>
        <v>6</v>
      </c>
      <c r="J1124" s="7">
        <f t="shared" ca="1" si="172"/>
        <v>2</v>
      </c>
      <c r="K1124" s="8">
        <f t="shared" ca="1" si="173"/>
        <v>31595</v>
      </c>
      <c r="L1124" s="6">
        <f t="shared" ca="1" si="174"/>
        <v>4</v>
      </c>
      <c r="M1124" s="7">
        <f ca="1" xml:space="preserve">
  IF(OR($N1124 = 2, $N1124 = 3, $N1124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24" s="6">
        <f t="shared" ca="1" si="175"/>
        <v>6</v>
      </c>
      <c r="O1124" s="7" t="str">
        <f ca="1">VLOOKUP($N1124,Roles!$A:$B,2,FALSE)</f>
        <v>Intern</v>
      </c>
      <c r="P1124" s="6" t="e">
        <f t="shared" ca="1" si="176"/>
        <v>#N/A</v>
      </c>
      <c r="Q1124" s="8">
        <f ca="1" xml:space="preserve">
IF(
  OR(
    $N1124=5,$N1124=6,$N1124=7,$N1124=8,$N1124=14
  ),
  36161,
  IF(
     (
      (TODAY() - $K1124) / 365
     ) &lt; 19,
      TODAY(),
      RANDBETWEEN(36161,TODAY())
  )
)</f>
        <v>36161</v>
      </c>
      <c r="R1124" s="6">
        <f ca="1">RANDBETWEEN(2,COUNTA('Recruitment source'!$A:$A))</f>
        <v>10</v>
      </c>
      <c r="S1124" s="8" t="e">
        <f t="shared" ca="1" si="177"/>
        <v>#N/A</v>
      </c>
      <c r="T1124" s="6" t="e">
        <f t="shared" ca="1" si="178"/>
        <v>#N/A</v>
      </c>
      <c r="U1124" s="6">
        <f t="shared" ca="1" si="179"/>
        <v>4</v>
      </c>
      <c r="V1124" s="1">
        <f ca="1" xml:space="preserve">
IF($N1124 = 5 + N("Presidente"),
    27000,
    IF($N1124 = 6 + N("Vice-presidente"),
        23000,
        IF(OR($N1124 = 8, $N1124= 13, $N1124 = 12) + N("Secretária bilíngue ou coordenador ou especialista"),
            8000,
            IF($N1124 = 7 + N("Diretor"),
                15000,
                IF($N1124 = 14 + N("Gerente"),
                    12000,
                    IF($N1124 = 9 + N("Estagiário"),
                        705,
                        IF($N1124 = 10 + N("Trainee"),
                            805,
                            IF($N1124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IF($L1124 = 7,
  500,
  IF($L1124 = 8,
    1000,
    IF($L1124 = 9,
      1500,
      IF($L1124 = 10,
        2000,
        0
      )
    )
  )
)
+
N("Adicional no salário por área")
+
IF($M1124 = 14 + N("Tecnologia da Informação"),
  120,
  IF($M1124 = 16 + N("Vendas"),
    110,
    IF($M1124 = 15 + N("Jurídico"),
      100,
      IF(OR($M1124 = 8, $M1124 = 9, $M1124 = 11) + N("Recursos humanos ou comercial ou comunicação e marketing"),
        80,
        0
      )
    )
  )
)
+
N("Adicionando pegadinha")
+
IF(AND($M1124 = 16, $L1124 = 9, $N1124 = 11) + N("Se for de vendas, com mestrado, analista sênior"),
  IF($J1124 = 5,
    100,
    0
  )
  +
  IF($H1124 = "M",
    200,
    0
  ),
  0
)</f>
        <v>23080</v>
      </c>
    </row>
    <row r="1125" spans="1:22" x14ac:dyDescent="0.2">
      <c r="A1125" s="7" cm="1">
        <f t="array" aca="1" ref="A1125" ca="1">INDEX(Companies!$A:$A,RANDBETWEEN(2,COUNTA(Companies!$A:$A)),1)</f>
        <v>2</v>
      </c>
      <c r="B1125" s="5">
        <f t="shared" si="170"/>
        <v>1124</v>
      </c>
      <c r="C1125" s="6">
        <f t="shared" ca="1" si="171"/>
        <v>1</v>
      </c>
      <c r="D1125" s="7">
        <f ca="1">IF($B1125 = 1 + N("Presidente"),
    127,
    IF($B1125 = 2 + N("Vice-Presidente"),
        72,
        IF($B1125 = 3 + N("Secretária bilíngue"),
            13,
            RANDBETWEEN(5,COUNT(Name!$A:$A) + 1)
        )
    )
)</f>
        <v>66</v>
      </c>
      <c r="E1125" s="7" t="str">
        <f ca="1" xml:space="preserve">
VLOOKUP(
  $D1125,
  Name!$A:$B,
  2,
  FALSE
)
&amp; " " &amp;
IF($B1125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Duarte Negreiros</v>
      </c>
      <c r="F1125" s="7">
        <v>2</v>
      </c>
      <c r="G1125" s="7" t="str" cm="1">
        <f t="array" aca="1" ref="G1125" ca="1">VLOOKUP(INDEX(States!$B:$B,RANDBETWEEN(2,COUNTA(States!$A:$A)),1),States!$B:$C,2,FALSE)</f>
        <v>Vila Real</v>
      </c>
      <c r="H1125" s="7" t="str">
        <f ca="1">VLOOKUP($D1125,Name!$A:$C,3,FALSE)</f>
        <v>M</v>
      </c>
      <c r="I1125" s="7" cm="1">
        <f t="array" aca="1" ref="I1125" ca="1">INDEX('Marital status'!$A:$A,RANDBETWEEN(2,COUNTA('Marital status'!$A:$A)),1)</f>
        <v>2</v>
      </c>
      <c r="J1125" s="7">
        <f t="shared" ca="1" si="172"/>
        <v>2</v>
      </c>
      <c r="K1125" s="8">
        <f t="shared" ca="1" si="173"/>
        <v>35899</v>
      </c>
      <c r="L1125" s="6">
        <f t="shared" ca="1" si="174"/>
        <v>4</v>
      </c>
      <c r="M1125" s="7">
        <f ca="1" xml:space="preserve">
  IF(OR($N1125 = 2, $N1125 = 3, $N1125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125" s="6">
        <f t="shared" ca="1" si="175"/>
        <v>8</v>
      </c>
      <c r="O1125" s="7" t="str">
        <f ca="1">VLOOKUP($N1125,Roles!$A:$B,2,FALSE)</f>
        <v>Analyst</v>
      </c>
      <c r="P1125" s="6">
        <f t="shared" ca="1" si="176"/>
        <v>4</v>
      </c>
      <c r="Q1125" s="8">
        <f ca="1" xml:space="preserve">
IF(
  OR(
    $N1125=5,$N1125=6,$N1125=7,$N1125=8,$N1125=14
  ),
  36161,
  IF(
     (
      (TODAY() - $K1125) / 365
     ) &lt; 19,
      TODAY(),
      RANDBETWEEN(36161,TODAY())
  )
)</f>
        <v>36161</v>
      </c>
      <c r="R1125" s="6">
        <f ca="1">RANDBETWEEN(2,COUNTA('Recruitment source'!$A:$A))</f>
        <v>9</v>
      </c>
      <c r="S1125" s="8" t="e">
        <f t="shared" ca="1" si="177"/>
        <v>#N/A</v>
      </c>
      <c r="T1125" s="6" t="e">
        <f t="shared" ca="1" si="178"/>
        <v>#N/A</v>
      </c>
      <c r="U1125" s="6">
        <f t="shared" ca="1" si="179"/>
        <v>3</v>
      </c>
      <c r="V1125" s="1">
        <f ca="1" xml:space="preserve">
IF($N1125 = 5 + N("Presidente"),
    27000,
    IF($N1125 = 6 + N("Vice-presidente"),
        23000,
        IF(OR($N1125 = 8, $N1125= 13, $N1125 = 12) + N("Secretária bilíngue ou coordenador ou especialista"),
            8000,
            IF($N1125 = 7 + N("Diretor"),
                15000,
                IF($N1125 = 14 + N("Gerente"),
                    12000,
                    IF($N1125 = 9 + N("Estagiário"),
                        705,
                        IF($N1125 = 10 + N("Trainee"),
                            805,
                            IF($N1125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IF($L1125 = 7,
  500,
  IF($L1125 = 8,
    1000,
    IF($L1125 = 9,
      1500,
      IF($L1125 = 10,
        2000,
        0
      )
    )
  )
)
+
N("Adicional no salário por área")
+
IF($M1125 = 14 + N("Tecnologia da Informação"),
  120,
  IF($M1125 = 16 + N("Vendas"),
    110,
    IF($M1125 = 15 + N("Jurídico"),
      100,
      IF(OR($M1125 = 8, $M1125 = 9, $M1125 = 11) + N("Recursos humanos ou comercial ou comunicação e marketing"),
        80,
        0
      )
    )
  )
)
+
N("Adicionando pegadinha")
+
IF(AND($M1125 = 16, $L1125 = 9, $N1125 = 11) + N("Se for de vendas, com mestrado, analista sênior"),
  IF($J1125 = 5,
    100,
    0
  )
  +
  IF($H1125 = "M",
    200,
    0
  ),
  0
)</f>
        <v>8080</v>
      </c>
    </row>
    <row r="1126" spans="1:22" x14ac:dyDescent="0.2">
      <c r="A1126" s="7" cm="1">
        <f t="array" aca="1" ref="A1126" ca="1">INDEX(Companies!$A:$A,RANDBETWEEN(2,COUNTA(Companies!$A:$A)),1)</f>
        <v>2</v>
      </c>
      <c r="B1126" s="5">
        <f t="shared" si="170"/>
        <v>1125</v>
      </c>
      <c r="C1126" s="6">
        <f t="shared" ca="1" si="171"/>
        <v>1</v>
      </c>
      <c r="D1126" s="7">
        <f ca="1">IF($B1126 = 1 + N("Presidente"),
    127,
    IF($B1126 = 2 + N("Vice-Presidente"),
        72,
        IF($B1126 = 3 + N("Secretária bilíngue"),
            13,
            RANDBETWEEN(5,COUNT(Name!$A:$A) + 1)
        )
    )
)</f>
        <v>38</v>
      </c>
      <c r="E1126" s="7" t="str">
        <f ca="1" xml:space="preserve">
VLOOKUP(
  $D1126,
  Name!$A:$B,
  2,
  FALSE
)
&amp; " " &amp;
IF($B1126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Brasão Holanda</v>
      </c>
      <c r="F1126" s="7">
        <v>2</v>
      </c>
      <c r="G1126" s="7" t="str" cm="1">
        <f t="array" aca="1" ref="G1126" ca="1">VLOOKUP(INDEX(States!$B:$B,RANDBETWEEN(2,COUNTA(States!$A:$A)),1),States!$B:$C,2,FALSE)</f>
        <v>Viseu</v>
      </c>
      <c r="H1126" s="7" t="str">
        <f ca="1">VLOOKUP($D1126,Name!$A:$C,3,FALSE)</f>
        <v>F</v>
      </c>
      <c r="I1126" s="7" cm="1">
        <f t="array" aca="1" ref="I1126" ca="1">INDEX('Marital status'!$A:$A,RANDBETWEEN(2,COUNTA('Marital status'!$A:$A)),1)</f>
        <v>3</v>
      </c>
      <c r="J1126" s="7">
        <f t="shared" ca="1" si="172"/>
        <v>2</v>
      </c>
      <c r="K1126" s="8">
        <f t="shared" ca="1" si="173"/>
        <v>24713</v>
      </c>
      <c r="L1126" s="6">
        <f t="shared" ca="1" si="174"/>
        <v>4</v>
      </c>
      <c r="M1126" s="7">
        <f ca="1" xml:space="preserve">
  IF(OR($N1126 = 2, $N1126 = 3, $N1126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26" s="6">
        <f t="shared" ca="1" si="175"/>
        <v>6</v>
      </c>
      <c r="O1126" s="7" t="str">
        <f ca="1">VLOOKUP($N1126,Roles!$A:$B,2,FALSE)</f>
        <v>Intern</v>
      </c>
      <c r="P1126" s="6" t="e">
        <f t="shared" ca="1" si="176"/>
        <v>#N/A</v>
      </c>
      <c r="Q1126" s="8">
        <f ca="1" xml:space="preserve">
IF(
  OR(
    $N1126=5,$N1126=6,$N1126=7,$N1126=8,$N1126=14
  ),
  36161,
  IF(
     (
      (TODAY() - $K1126) / 365
     ) &lt; 19,
      TODAY(),
      RANDBETWEEN(36161,TODAY())
  )
)</f>
        <v>36161</v>
      </c>
      <c r="R1126" s="6">
        <f ca="1">RANDBETWEEN(2,COUNTA('Recruitment source'!$A:$A))</f>
        <v>9</v>
      </c>
      <c r="S1126" s="8" t="e">
        <f t="shared" ca="1" si="177"/>
        <v>#N/A</v>
      </c>
      <c r="T1126" s="6" t="e">
        <f t="shared" ca="1" si="178"/>
        <v>#N/A</v>
      </c>
      <c r="U1126" s="6">
        <f t="shared" ca="1" si="179"/>
        <v>3</v>
      </c>
      <c r="V1126" s="1">
        <f ca="1" xml:space="preserve">
IF($N1126 = 5 + N("Presidente"),
    27000,
    IF($N1126 = 6 + N("Vice-presidente"),
        23000,
        IF(OR($N1126 = 8, $N1126= 13, $N1126 = 12) + N("Secretária bilíngue ou coordenador ou especialista"),
            8000,
            IF($N1126 = 7 + N("Diretor"),
                15000,
                IF($N1126 = 14 + N("Gerente"),
                    12000,
                    IF($N1126 = 9 + N("Estagiário"),
                        705,
                        IF($N1126 = 10 + N("Trainee"),
                            805,
                            IF($N1126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IF($L1126 = 7,
  500,
  IF($L1126 = 8,
    1000,
    IF($L1126 = 9,
      1500,
      IF($L1126 = 10,
        2000,
        0
      )
    )
  )
)
+
N("Adicional no salário por área")
+
IF($M1126 = 14 + N("Tecnologia da Informação"),
  120,
  IF($M1126 = 16 + N("Vendas"),
    110,
    IF($M1126 = 15 + N("Jurídico"),
      100,
      IF(OR($M1126 = 8, $M1126 = 9, $M1126 = 11) + N("Recursos humanos ou comercial ou comunicação e marketing"),
        80,
        0
      )
    )
  )
)
+
N("Adicionando pegadinha")
+
IF(AND($M1126 = 16, $L1126 = 9, $N1126 = 11) + N("Se for de vendas, com mestrado, analista sênior"),
  IF($J1126 = 5,
    100,
    0
  )
  +
  IF($H1126 = "M",
    200,
    0
  ),
  0
)</f>
        <v>23000</v>
      </c>
    </row>
    <row r="1127" spans="1:22" x14ac:dyDescent="0.2">
      <c r="A1127" s="7" cm="1">
        <f t="array" aca="1" ref="A1127" ca="1">INDEX(Companies!$A:$A,RANDBETWEEN(2,COUNTA(Companies!$A:$A)),1)</f>
        <v>2</v>
      </c>
      <c r="B1127" s="5">
        <f t="shared" si="170"/>
        <v>1126</v>
      </c>
      <c r="C1127" s="6">
        <f t="shared" ca="1" si="171"/>
        <v>1</v>
      </c>
      <c r="D1127" s="7">
        <f ca="1">IF($B1127 = 1 + N("Presidente"),
    127,
    IF($B1127 = 2 + N("Vice-Presidente"),
        72,
        IF($B1127 = 3 + N("Secretária bilíngue"),
            13,
            RANDBETWEEN(5,COUNT(Name!$A:$A) + 1)
        )
    )
)</f>
        <v>220</v>
      </c>
      <c r="E1127" s="7" t="str">
        <f ca="1" xml:space="preserve">
VLOOKUP(
  $D1127,
  Name!$A:$B,
  2,
  FALSE
)
&amp; " " &amp;
IF($B1127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Dantas Abranches</v>
      </c>
      <c r="F1127" s="7">
        <v>2</v>
      </c>
      <c r="G1127" s="7" t="str" cm="1">
        <f t="array" aca="1" ref="G1127" ca="1">VLOOKUP(INDEX(States!$B:$B,RANDBETWEEN(2,COUNTA(States!$A:$A)),1),States!$B:$C,2,FALSE)</f>
        <v>Guarda</v>
      </c>
      <c r="H1127" s="7" t="str">
        <f ca="1">VLOOKUP($D1127,Name!$A:$C,3,FALSE)</f>
        <v>F</v>
      </c>
      <c r="I1127" s="7" cm="1">
        <f t="array" aca="1" ref="I1127" ca="1">INDEX('Marital status'!$A:$A,RANDBETWEEN(2,COUNTA('Marital status'!$A:$A)),1)</f>
        <v>3</v>
      </c>
      <c r="J1127" s="7">
        <f t="shared" ca="1" si="172"/>
        <v>3</v>
      </c>
      <c r="K1127" s="8">
        <f t="shared" ca="1" si="173"/>
        <v>36623</v>
      </c>
      <c r="L1127" s="6">
        <f t="shared" ca="1" si="174"/>
        <v>4</v>
      </c>
      <c r="M1127" s="7">
        <f ca="1" xml:space="preserve">
  IF(OR($N1127 = 2, $N1127 = 3, $N1127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127" s="6">
        <f t="shared" ca="1" si="175"/>
        <v>8</v>
      </c>
      <c r="O1127" s="7" t="str">
        <f ca="1">VLOOKUP($N1127,Roles!$A:$B,2,FALSE)</f>
        <v>Analyst</v>
      </c>
      <c r="P1127" s="6">
        <f t="shared" ca="1" si="176"/>
        <v>2</v>
      </c>
      <c r="Q1127" s="8">
        <f ca="1" xml:space="preserve">
IF(
  OR(
    $N1127=5,$N1127=6,$N1127=7,$N1127=8,$N1127=14
  ),
  36161,
  IF(
     (
      (TODAY() - $K1127) / 365
     ) &lt; 19,
      TODAY(),
      RANDBETWEEN(36161,TODAY())
  )
)</f>
        <v>36161</v>
      </c>
      <c r="R1127" s="6">
        <f ca="1">RANDBETWEEN(2,COUNTA('Recruitment source'!$A:$A))</f>
        <v>10</v>
      </c>
      <c r="S1127" s="8" t="e">
        <f t="shared" ca="1" si="177"/>
        <v>#N/A</v>
      </c>
      <c r="T1127" s="6" t="e">
        <f t="shared" ca="1" si="178"/>
        <v>#N/A</v>
      </c>
      <c r="U1127" s="6">
        <f t="shared" ca="1" si="179"/>
        <v>2</v>
      </c>
      <c r="V1127" s="1">
        <f ca="1" xml:space="preserve">
IF($N1127 = 5 + N("Presidente"),
    27000,
    IF($N1127 = 6 + N("Vice-presidente"),
        23000,
        IF(OR($N1127 = 8, $N1127= 13, $N1127 = 12) + N("Secretária bilíngue ou coordenador ou especialista"),
            8000,
            IF($N1127 = 7 + N("Diretor"),
                15000,
                IF($N1127 = 14 + N("Gerente"),
                    12000,
                    IF($N1127 = 9 + N("Estagiário"),
                        705,
                        IF($N1127 = 10 + N("Trainee"),
                            805,
                            IF($N1127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IF($L1127 = 7,
  500,
  IF($L1127 = 8,
    1000,
    IF($L1127 = 9,
      1500,
      IF($L1127 = 10,
        2000,
        0
      )
    )
  )
)
+
N("Adicional no salário por área")
+
IF($M1127 = 14 + N("Tecnologia da Informação"),
  120,
  IF($M1127 = 16 + N("Vendas"),
    110,
    IF($M1127 = 15 + N("Jurídico"),
      100,
      IF(OR($M1127 = 8, $M1127 = 9, $M1127 = 11) + N("Recursos humanos ou comercial ou comunicação e marketing"),
        80,
        0
      )
    )
  )
)
+
N("Adicionando pegadinha")
+
IF(AND($M1127 = 16, $L1127 = 9, $N1127 = 11) + N("Se for de vendas, com mestrado, analista sênior"),
  IF($J1127 = 5,
    100,
    0
  )
  +
  IF($H1127 = "M",
    200,
    0
  ),
  0
)</f>
        <v>8000</v>
      </c>
    </row>
    <row r="1128" spans="1:22" x14ac:dyDescent="0.2">
      <c r="A1128" s="7" cm="1">
        <f t="array" aca="1" ref="A1128" ca="1">INDEX(Companies!$A:$A,RANDBETWEEN(2,COUNTA(Companies!$A:$A)),1)</f>
        <v>2</v>
      </c>
      <c r="B1128" s="5">
        <f t="shared" si="170"/>
        <v>1127</v>
      </c>
      <c r="C1128" s="6">
        <f t="shared" ca="1" si="171"/>
        <v>1</v>
      </c>
      <c r="D1128" s="7">
        <f ca="1">IF($B1128 = 1 + N("Presidente"),
    127,
    IF($B1128 = 2 + N("Vice-Presidente"),
        72,
        IF($B1128 = 3 + N("Secretária bilíngue"),
            13,
            RANDBETWEEN(5,COUNT(Name!$A:$A) + 1)
        )
    )
)</f>
        <v>158</v>
      </c>
      <c r="E1128" s="7" t="str">
        <f ca="1" xml:space="preserve">
VLOOKUP(
  $D1128,
  Name!$A:$B,
  2,
  FALSE
)
&amp; " " &amp;
IF($B1128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de Oliveira Sá</v>
      </c>
      <c r="F1128" s="7">
        <v>2</v>
      </c>
      <c r="G1128" s="7" t="str" cm="1">
        <f t="array" aca="1" ref="G1128" ca="1">VLOOKUP(INDEX(States!$B:$B,RANDBETWEEN(2,COUNTA(States!$A:$A)),1),States!$B:$C,2,FALSE)</f>
        <v>Brangança</v>
      </c>
      <c r="H1128" s="7" t="str">
        <f ca="1">VLOOKUP($D1128,Name!$A:$C,3,FALSE)</f>
        <v>M</v>
      </c>
      <c r="I1128" s="7" cm="1">
        <f t="array" aca="1" ref="I1128" ca="1">INDEX('Marital status'!$A:$A,RANDBETWEEN(2,COUNTA('Marital status'!$A:$A)),1)</f>
        <v>2</v>
      </c>
      <c r="J1128" s="7">
        <f t="shared" ca="1" si="172"/>
        <v>2</v>
      </c>
      <c r="K1128" s="8">
        <f t="shared" ca="1" si="173"/>
        <v>28810</v>
      </c>
      <c r="L1128" s="6">
        <f t="shared" ca="1" si="174"/>
        <v>4</v>
      </c>
      <c r="M1128" s="7">
        <f ca="1" xml:space="preserve">
  IF(OR($N1128 = 2, $N1128 = 3, $N1128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128" s="6">
        <f t="shared" ca="1" si="175"/>
        <v>6</v>
      </c>
      <c r="O1128" s="7" t="str">
        <f ca="1">VLOOKUP($N1128,Roles!$A:$B,2,FALSE)</f>
        <v>Intern</v>
      </c>
      <c r="P1128" s="6" t="e">
        <f t="shared" ca="1" si="176"/>
        <v>#N/A</v>
      </c>
      <c r="Q1128" s="8">
        <f ca="1" xml:space="preserve">
IF(
  OR(
    $N1128=5,$N1128=6,$N1128=7,$N1128=8,$N1128=14
  ),
  36161,
  IF(
     (
      (TODAY() - $K1128) / 365
     ) &lt; 19,
      TODAY(),
      RANDBETWEEN(36161,TODAY())
  )
)</f>
        <v>36161</v>
      </c>
      <c r="R1128" s="6">
        <f ca="1">RANDBETWEEN(2,COUNTA('Recruitment source'!$A:$A))</f>
        <v>11</v>
      </c>
      <c r="S1128" s="8" t="e">
        <f t="shared" ca="1" si="177"/>
        <v>#N/A</v>
      </c>
      <c r="T1128" s="6" t="e">
        <f t="shared" ca="1" si="178"/>
        <v>#N/A</v>
      </c>
      <c r="U1128" s="6">
        <f t="shared" ca="1" si="179"/>
        <v>5</v>
      </c>
      <c r="V1128" s="1">
        <f ca="1" xml:space="preserve">
IF($N1128 = 5 + N("Presidente"),
    27000,
    IF($N1128 = 6 + N("Vice-presidente"),
        23000,
        IF(OR($N1128 = 8, $N1128= 13, $N1128 = 12) + N("Secretária bilíngue ou coordenador ou especialista"),
            8000,
            IF($N1128 = 7 + N("Diretor"),
                15000,
                IF($N1128 = 14 + N("Gerente"),
                    12000,
                    IF($N1128 = 9 + N("Estagiário"),
                        705,
                        IF($N1128 = 10 + N("Trainee"),
                            805,
                            IF($N1128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IF($L1128 = 7,
  500,
  IF($L1128 = 8,
    1000,
    IF($L1128 = 9,
      1500,
      IF($L1128 = 10,
        2000,
        0
      )
    )
  )
)
+
N("Adicional no salário por área")
+
IF($M1128 = 14 + N("Tecnologia da Informação"),
  120,
  IF($M1128 = 16 + N("Vendas"),
    110,
    IF($M1128 = 15 + N("Jurídico"),
      100,
      IF(OR($M1128 = 8, $M1128 = 9, $M1128 = 11) + N("Recursos humanos ou comercial ou comunicação e marketing"),
        80,
        0
      )
    )
  )
)
+
N("Adicionando pegadinha")
+
IF(AND($M1128 = 16, $L1128 = 9, $N1128 = 11) + N("Se for de vendas, com mestrado, analista sênior"),
  IF($J1128 = 5,
    100,
    0
  )
  +
  IF($H1128 = "M",
    200,
    0
  ),
  0
)</f>
        <v>23000</v>
      </c>
    </row>
    <row r="1129" spans="1:22" x14ac:dyDescent="0.2">
      <c r="A1129" s="7" cm="1">
        <f t="array" aca="1" ref="A1129" ca="1">INDEX(Companies!$A:$A,RANDBETWEEN(2,COUNTA(Companies!$A:$A)),1)</f>
        <v>2</v>
      </c>
      <c r="B1129" s="5">
        <f t="shared" si="170"/>
        <v>1128</v>
      </c>
      <c r="C1129" s="6">
        <f t="shared" ca="1" si="171"/>
        <v>1</v>
      </c>
      <c r="D1129" s="7">
        <f ca="1">IF($B1129 = 1 + N("Presidente"),
    127,
    IF($B1129 = 2 + N("Vice-Presidente"),
        72,
        IF($B1129 = 3 + N("Secretária bilíngue"),
            13,
            RANDBETWEEN(5,COUNT(Name!$A:$A) + 1)
        )
    )
)</f>
        <v>91</v>
      </c>
      <c r="E1129" s="7" t="str">
        <f ca="1" xml:space="preserve">
VLOOKUP(
  $D1129,
  Name!$A:$B,
  2,
  FALSE
)
&amp; " " &amp;
IF($B1129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Monteiro Borba</v>
      </c>
      <c r="F1129" s="7">
        <v>2</v>
      </c>
      <c r="G1129" s="7" t="str" cm="1">
        <f t="array" aca="1" ref="G1129" ca="1">VLOOKUP(INDEX(States!$B:$B,RANDBETWEEN(2,COUNTA(States!$A:$A)),1),States!$B:$C,2,FALSE)</f>
        <v>Viseu</v>
      </c>
      <c r="H1129" s="7" t="str">
        <f ca="1">VLOOKUP($D1129,Name!$A:$C,3,FALSE)</f>
        <v>F</v>
      </c>
      <c r="I1129" s="7" cm="1">
        <f t="array" aca="1" ref="I1129" ca="1">INDEX('Marital status'!$A:$A,RANDBETWEEN(2,COUNTA('Marital status'!$A:$A)),1)</f>
        <v>6</v>
      </c>
      <c r="J1129" s="7">
        <f t="shared" ca="1" si="172"/>
        <v>2</v>
      </c>
      <c r="K1129" s="8">
        <f t="shared" ca="1" si="173"/>
        <v>35124</v>
      </c>
      <c r="L1129" s="6">
        <f t="shared" ca="1" si="174"/>
        <v>4</v>
      </c>
      <c r="M1129" s="7">
        <f ca="1" xml:space="preserve">
  IF(OR($N1129 = 2, $N1129 = 3, $N1129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29" s="6">
        <f t="shared" ca="1" si="175"/>
        <v>8</v>
      </c>
      <c r="O1129" s="7" t="str">
        <f ca="1">VLOOKUP($N1129,Roles!$A:$B,2,FALSE)</f>
        <v>Analyst</v>
      </c>
      <c r="P1129" s="6">
        <f t="shared" ca="1" si="176"/>
        <v>4</v>
      </c>
      <c r="Q1129" s="8">
        <f ca="1" xml:space="preserve">
IF(
  OR(
    $N1129=5,$N1129=6,$N1129=7,$N1129=8,$N1129=14
  ),
  36161,
  IF(
     (
      (TODAY() - $K1129) / 365
     ) &lt; 19,
      TODAY(),
      RANDBETWEEN(36161,TODAY())
  )
)</f>
        <v>36161</v>
      </c>
      <c r="R1129" s="6">
        <f ca="1">RANDBETWEEN(2,COUNTA('Recruitment source'!$A:$A))</f>
        <v>2</v>
      </c>
      <c r="S1129" s="8" t="e">
        <f t="shared" ca="1" si="177"/>
        <v>#N/A</v>
      </c>
      <c r="T1129" s="6" t="e">
        <f t="shared" ca="1" si="178"/>
        <v>#N/A</v>
      </c>
      <c r="U1129" s="6">
        <f t="shared" ca="1" si="179"/>
        <v>2</v>
      </c>
      <c r="V1129" s="1">
        <f ca="1" xml:space="preserve">
IF($N1129 = 5 + N("Presidente"),
    27000,
    IF($N1129 = 6 + N("Vice-presidente"),
        23000,
        IF(OR($N1129 = 8, $N1129= 13, $N1129 = 12) + N("Secretária bilíngue ou coordenador ou especialista"),
            8000,
            IF($N1129 = 7 + N("Diretor"),
                15000,
                IF($N1129 = 14 + N("Gerente"),
                    12000,
                    IF($N1129 = 9 + N("Estagiário"),
                        705,
                        IF($N1129 = 10 + N("Trainee"),
                            805,
                            IF($N1129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IF($L1129 = 7,
  500,
  IF($L1129 = 8,
    1000,
    IF($L1129 = 9,
      1500,
      IF($L1129 = 10,
        2000,
        0
      )
    )
  )
)
+
N("Adicional no salário por área")
+
IF($M1129 = 14 + N("Tecnologia da Informação"),
  120,
  IF($M1129 = 16 + N("Vendas"),
    110,
    IF($M1129 = 15 + N("Jurídico"),
      100,
      IF(OR($M1129 = 8, $M1129 = 9, $M1129 = 11) + N("Recursos humanos ou comercial ou comunicação e marketing"),
        80,
        0
      )
    )
  )
)
+
N("Adicionando pegadinha")
+
IF(AND($M1129 = 16, $L1129 = 9, $N1129 = 11) + N("Se for de vendas, com mestrado, analista sênior"),
  IF($J1129 = 5,
    100,
    0
  )
  +
  IF($H1129 = "M",
    200,
    0
  ),
  0
)</f>
        <v>8000</v>
      </c>
    </row>
    <row r="1130" spans="1:22" x14ac:dyDescent="0.2">
      <c r="A1130" s="7" cm="1">
        <f t="array" aca="1" ref="A1130" ca="1">INDEX(Companies!$A:$A,RANDBETWEEN(2,COUNTA(Companies!$A:$A)),1)</f>
        <v>2</v>
      </c>
      <c r="B1130" s="5">
        <f t="shared" si="170"/>
        <v>1129</v>
      </c>
      <c r="C1130" s="6">
        <f t="shared" ca="1" si="171"/>
        <v>1</v>
      </c>
      <c r="D1130" s="7">
        <f ca="1">IF($B1130 = 1 + N("Presidente"),
    127,
    IF($B1130 = 2 + N("Vice-Presidente"),
        72,
        IF($B1130 = 3 + N("Secretária bilíngue"),
            13,
            RANDBETWEEN(5,COUNT(Name!$A:$A) + 1)
        )
    )
)</f>
        <v>97</v>
      </c>
      <c r="E1130" s="7" t="str">
        <f ca="1" xml:space="preserve">
VLOOKUP(
  $D1130,
  Name!$A:$B,
  2,
  FALSE
)
&amp; " " &amp;
IF($B1130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Ildelfonso Pasquim</v>
      </c>
      <c r="F1130" s="7">
        <v>2</v>
      </c>
      <c r="G1130" s="7" t="str" cm="1">
        <f t="array" aca="1" ref="G1130" ca="1">VLOOKUP(INDEX(States!$B:$B,RANDBETWEEN(2,COUNTA(States!$A:$A)),1),States!$B:$C,2,FALSE)</f>
        <v xml:space="preserve"> ÉVORA</v>
      </c>
      <c r="H1130" s="7" t="str">
        <f ca="1">VLOOKUP($D1130,Name!$A:$C,3,FALSE)</f>
        <v>F</v>
      </c>
      <c r="I1130" s="7" cm="1">
        <f t="array" aca="1" ref="I1130" ca="1">INDEX('Marital status'!$A:$A,RANDBETWEEN(2,COUNTA('Marital status'!$A:$A)),1)</f>
        <v>2</v>
      </c>
      <c r="J1130" s="7">
        <f t="shared" ca="1" si="172"/>
        <v>2</v>
      </c>
      <c r="K1130" s="8">
        <f t="shared" ca="1" si="173"/>
        <v>31662</v>
      </c>
      <c r="L1130" s="6">
        <f t="shared" ca="1" si="174"/>
        <v>4</v>
      </c>
      <c r="M1130" s="7">
        <f ca="1" xml:space="preserve">
  IF(OR($N1130 = 2, $N1130 = 3, $N1130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30" s="6">
        <f t="shared" ca="1" si="175"/>
        <v>7</v>
      </c>
      <c r="O1130" s="7" t="str">
        <f ca="1">VLOOKUP($N1130,Roles!$A:$B,2,FALSE)</f>
        <v>Trainee</v>
      </c>
      <c r="P1130" s="6" t="e">
        <f t="shared" ca="1" si="176"/>
        <v>#N/A</v>
      </c>
      <c r="Q1130" s="8">
        <f ca="1" xml:space="preserve">
IF(
  OR(
    $N1130=5,$N1130=6,$N1130=7,$N1130=8,$N1130=14
  ),
  36161,
  IF(
     (
      (TODAY() - $K1130) / 365
     ) &lt; 19,
      TODAY(),
      RANDBETWEEN(36161,TODAY())
  )
)</f>
        <v>36161</v>
      </c>
      <c r="R1130" s="6">
        <f ca="1">RANDBETWEEN(2,COUNTA('Recruitment source'!$A:$A))</f>
        <v>7</v>
      </c>
      <c r="S1130" s="8" t="e">
        <f t="shared" ca="1" si="177"/>
        <v>#N/A</v>
      </c>
      <c r="T1130" s="6" t="e">
        <f t="shared" ca="1" si="178"/>
        <v>#N/A</v>
      </c>
      <c r="U1130" s="6">
        <f t="shared" ca="1" si="179"/>
        <v>2</v>
      </c>
      <c r="V1130" s="1">
        <f ca="1" xml:space="preserve">
IF($N1130 = 5 + N("Presidente"),
    27000,
    IF($N1130 = 6 + N("Vice-presidente"),
        23000,
        IF(OR($N1130 = 8, $N1130= 13, $N1130 = 12) + N("Secretária bilíngue ou coordenador ou especialista"),
            8000,
            IF($N1130 = 7 + N("Diretor"),
                15000,
                IF($N1130 = 14 + N("Gerente"),
                    12000,
                    IF($N1130 = 9 + N("Estagiário"),
                        705,
                        IF($N1130 = 10 + N("Trainee"),
                            805,
                            IF($N1130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IF($L1130 = 7,
  500,
  IF($L1130 = 8,
    1000,
    IF($L1130 = 9,
      1500,
      IF($L1130 = 10,
        2000,
        0
      )
    )
  )
)
+
N("Adicional no salário por área")
+
IF($M1130 = 14 + N("Tecnologia da Informação"),
  120,
  IF($M1130 = 16 + N("Vendas"),
    110,
    IF($M1130 = 15 + N("Jurídico"),
      100,
      IF(OR($M1130 = 8, $M1130 = 9, $M1130 = 11) + N("Recursos humanos ou comercial ou comunicação e marketing"),
        80,
        0
      )
    )
  )
)
+
N("Adicionando pegadinha")
+
IF(AND($M1130 = 16, $L1130 = 9, $N1130 = 11) + N("Se for de vendas, com mestrado, analista sênior"),
  IF($J1130 = 5,
    100,
    0
  )
  +
  IF($H1130 = "M",
    200,
    0
  ),
  0
)</f>
        <v>15000</v>
      </c>
    </row>
    <row r="1131" spans="1:22" x14ac:dyDescent="0.2">
      <c r="A1131" s="7" cm="1">
        <f t="array" aca="1" ref="A1131" ca="1">INDEX(Companies!$A:$A,RANDBETWEEN(2,COUNTA(Companies!$A:$A)),1)</f>
        <v>2</v>
      </c>
      <c r="B1131" s="5">
        <f t="shared" si="170"/>
        <v>1130</v>
      </c>
      <c r="C1131" s="6">
        <f t="shared" ca="1" si="171"/>
        <v>1</v>
      </c>
      <c r="D1131" s="7">
        <f ca="1">IF($B1131 = 1 + N("Presidente"),
    127,
    IF($B1131 = 2 + N("Vice-Presidente"),
        72,
        IF($B1131 = 3 + N("Secretária bilíngue"),
            13,
            RANDBETWEEN(5,COUNT(Name!$A:$A) + 1)
        )
    )
)</f>
        <v>273</v>
      </c>
      <c r="E1131" s="7" t="str">
        <f ca="1" xml:space="preserve">
VLOOKUP(
  $D1131,
  Name!$A:$B,
  2,
  FALSE
)
&amp; " " &amp;
IF($B1131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Reis Fernandes</v>
      </c>
      <c r="F1131" s="7">
        <v>2</v>
      </c>
      <c r="G1131" s="7" t="str" cm="1">
        <f t="array" aca="1" ref="G1131" ca="1">VLOOKUP(INDEX(States!$B:$B,RANDBETWEEN(2,COUNTA(States!$A:$A)),1),States!$B:$C,2,FALSE)</f>
        <v>Viana do Castelo</v>
      </c>
      <c r="H1131" s="7" t="str">
        <f ca="1">VLOOKUP($D1131,Name!$A:$C,3,FALSE)</f>
        <v>F</v>
      </c>
      <c r="I1131" s="7" cm="1">
        <f t="array" aca="1" ref="I1131" ca="1">INDEX('Marital status'!$A:$A,RANDBETWEEN(2,COUNTA('Marital status'!$A:$A)),1)</f>
        <v>2</v>
      </c>
      <c r="J1131" s="7">
        <f t="shared" ca="1" si="172"/>
        <v>2</v>
      </c>
      <c r="K1131" s="8">
        <f t="shared" ca="1" si="173"/>
        <v>32738</v>
      </c>
      <c r="L1131" s="6">
        <f t="shared" ca="1" si="174"/>
        <v>4</v>
      </c>
      <c r="M1131" s="7">
        <f ca="1" xml:space="preserve">
  IF(OR($N1131 = 2, $N1131 = 3, $N1131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31" s="6">
        <f t="shared" ca="1" si="175"/>
        <v>8</v>
      </c>
      <c r="O1131" s="7" t="str">
        <f ca="1">VLOOKUP($N1131,Roles!$A:$B,2,FALSE)</f>
        <v>Analyst</v>
      </c>
      <c r="P1131" s="6">
        <f t="shared" ca="1" si="176"/>
        <v>2</v>
      </c>
      <c r="Q1131" s="8">
        <f ca="1" xml:space="preserve">
IF(
  OR(
    $N1131=5,$N1131=6,$N1131=7,$N1131=8,$N1131=14
  ),
  36161,
  IF(
     (
      (TODAY() - $K1131) / 365
     ) &lt; 19,
      TODAY(),
      RANDBETWEEN(36161,TODAY())
  )
)</f>
        <v>36161</v>
      </c>
      <c r="R1131" s="6">
        <f ca="1">RANDBETWEEN(2,COUNTA('Recruitment source'!$A:$A))</f>
        <v>11</v>
      </c>
      <c r="S1131" s="8" t="e">
        <f t="shared" ca="1" si="177"/>
        <v>#N/A</v>
      </c>
      <c r="T1131" s="6" t="e">
        <f t="shared" ca="1" si="178"/>
        <v>#N/A</v>
      </c>
      <c r="U1131" s="6">
        <f t="shared" ca="1" si="179"/>
        <v>5</v>
      </c>
      <c r="V1131" s="1">
        <f ca="1" xml:space="preserve">
IF($N1131 = 5 + N("Presidente"),
    27000,
    IF($N1131 = 6 + N("Vice-presidente"),
        23000,
        IF(OR($N1131 = 8, $N1131= 13, $N1131 = 12) + N("Secretária bilíngue ou coordenador ou especialista"),
            8000,
            IF($N1131 = 7 + N("Diretor"),
                15000,
                IF($N1131 = 14 + N("Gerente"),
                    12000,
                    IF($N1131 = 9 + N("Estagiário"),
                        705,
                        IF($N1131 = 10 + N("Trainee"),
                            805,
                            IF($N1131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IF($L1131 = 7,
  500,
  IF($L1131 = 8,
    1000,
    IF($L1131 = 9,
      1500,
      IF($L1131 = 10,
        2000,
        0
      )
    )
  )
)
+
N("Adicional no salário por área")
+
IF($M1131 = 14 + N("Tecnologia da Informação"),
  120,
  IF($M1131 = 16 + N("Vendas"),
    110,
    IF($M1131 = 15 + N("Jurídico"),
      100,
      IF(OR($M1131 = 8, $M1131 = 9, $M1131 = 11) + N("Recursos humanos ou comercial ou comunicação e marketing"),
        80,
        0
      )
    )
  )
)
+
N("Adicionando pegadinha")
+
IF(AND($M1131 = 16, $L1131 = 9, $N1131 = 11) + N("Se for de vendas, com mestrado, analista sênior"),
  IF($J1131 = 5,
    100,
    0
  )
  +
  IF($H1131 = "M",
    200,
    0
  ),
  0
)</f>
        <v>8000</v>
      </c>
    </row>
    <row r="1132" spans="1:22" x14ac:dyDescent="0.2">
      <c r="A1132" s="7" cm="1">
        <f t="array" aca="1" ref="A1132" ca="1">INDEX(Companies!$A:$A,RANDBETWEEN(2,COUNTA(Companies!$A:$A)),1)</f>
        <v>2</v>
      </c>
      <c r="B1132" s="5">
        <f t="shared" si="170"/>
        <v>1131</v>
      </c>
      <c r="C1132" s="6">
        <f t="shared" ca="1" si="171"/>
        <v>1</v>
      </c>
      <c r="D1132" s="7">
        <f ca="1">IF($B1132 = 1 + N("Presidente"),
    127,
    IF($B1132 = 2 + N("Vice-Presidente"),
        72,
        IF($B1132 = 3 + N("Secretária bilíngue"),
            13,
            RANDBETWEEN(5,COUNT(Name!$A:$A) + 1)
        )
    )
)</f>
        <v>193</v>
      </c>
      <c r="E1132" s="7" t="str">
        <f ca="1" xml:space="preserve">
VLOOKUP(
  $D1132,
  Name!$A:$B,
  2,
  FALSE
)
&amp; " " &amp;
IF($B1132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Victor Ildelfonso Longo</v>
      </c>
      <c r="F1132" s="7">
        <v>2</v>
      </c>
      <c r="G1132" s="7" t="str" cm="1">
        <f t="array" aca="1" ref="G1132" ca="1">VLOOKUP(INDEX(States!$B:$B,RANDBETWEEN(2,COUNTA(States!$A:$A)),1),States!$B:$C,2,FALSE)</f>
        <v>Santarém</v>
      </c>
      <c r="H1132" s="7" t="str">
        <f ca="1">VLOOKUP($D1132,Name!$A:$C,3,FALSE)</f>
        <v>M</v>
      </c>
      <c r="I1132" s="7" cm="1">
        <f t="array" aca="1" ref="I1132" ca="1">INDEX('Marital status'!$A:$A,RANDBETWEEN(2,COUNTA('Marital status'!$A:$A)),1)</f>
        <v>3</v>
      </c>
      <c r="J1132" s="7">
        <f t="shared" ca="1" si="172"/>
        <v>2</v>
      </c>
      <c r="K1132" s="8">
        <f t="shared" ca="1" si="173"/>
        <v>29691</v>
      </c>
      <c r="L1132" s="6">
        <f t="shared" ca="1" si="174"/>
        <v>4</v>
      </c>
      <c r="M1132" s="7">
        <f ca="1" xml:space="preserve">
  IF(OR($N1132 = 2, $N1132 = 3, $N1132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32" s="6">
        <f t="shared" ca="1" si="175"/>
        <v>7</v>
      </c>
      <c r="O1132" s="7" t="str">
        <f ca="1">VLOOKUP($N1132,Roles!$A:$B,2,FALSE)</f>
        <v>Trainee</v>
      </c>
      <c r="P1132" s="6" t="e">
        <f t="shared" ca="1" si="176"/>
        <v>#N/A</v>
      </c>
      <c r="Q1132" s="8">
        <f ca="1" xml:space="preserve">
IF(
  OR(
    $N1132=5,$N1132=6,$N1132=7,$N1132=8,$N1132=14
  ),
  36161,
  IF(
     (
      (TODAY() - $K1132) / 365
     ) &lt; 19,
      TODAY(),
      RANDBETWEEN(36161,TODAY())
  )
)</f>
        <v>36161</v>
      </c>
      <c r="R1132" s="6">
        <f ca="1">RANDBETWEEN(2,COUNTA('Recruitment source'!$A:$A))</f>
        <v>12</v>
      </c>
      <c r="S1132" s="8" t="e">
        <f t="shared" ca="1" si="177"/>
        <v>#N/A</v>
      </c>
      <c r="T1132" s="6" t="e">
        <f t="shared" ca="1" si="178"/>
        <v>#N/A</v>
      </c>
      <c r="U1132" s="6">
        <f t="shared" ca="1" si="179"/>
        <v>4</v>
      </c>
      <c r="V1132" s="1">
        <f ca="1" xml:space="preserve">
IF($N1132 = 5 + N("Presidente"),
    27000,
    IF($N1132 = 6 + N("Vice-presidente"),
        23000,
        IF(OR($N1132 = 8, $N1132= 13, $N1132 = 12) + N("Secretária bilíngue ou coordenador ou especialista"),
            8000,
            IF($N1132 = 7 + N("Diretor"),
                15000,
                IF($N1132 = 14 + N("Gerente"),
                    12000,
                    IF($N1132 = 9 + N("Estagiário"),
                        705,
                        IF($N1132 = 10 + N("Trainee"),
                            805,
                            IF($N1132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IF($L1132 = 7,
  500,
  IF($L1132 = 8,
    1000,
    IF($L1132 = 9,
      1500,
      IF($L1132 = 10,
        2000,
        0
      )
    )
  )
)
+
N("Adicional no salário por área")
+
IF($M1132 = 14 + N("Tecnologia da Informação"),
  120,
  IF($M1132 = 16 + N("Vendas"),
    110,
    IF($M1132 = 15 + N("Jurídico"),
      100,
      IF(OR($M1132 = 8, $M1132 = 9, $M1132 = 11) + N("Recursos humanos ou comercial ou comunicação e marketing"),
        80,
        0
      )
    )
  )
)
+
N("Adicionando pegadinha")
+
IF(AND($M1132 = 16, $L1132 = 9, $N1132 = 11) + N("Se for de vendas, com mestrado, analista sênior"),
  IF($J1132 = 5,
    100,
    0
  )
  +
  IF($H1132 = "M",
    200,
    0
  ),
  0
)</f>
        <v>15000</v>
      </c>
    </row>
    <row r="1133" spans="1:22" x14ac:dyDescent="0.2">
      <c r="A1133" s="7" cm="1">
        <f t="array" aca="1" ref="A1133" ca="1">INDEX(Companies!$A:$A,RANDBETWEEN(2,COUNTA(Companies!$A:$A)),1)</f>
        <v>2</v>
      </c>
      <c r="B1133" s="5">
        <f t="shared" si="170"/>
        <v>1132</v>
      </c>
      <c r="C1133" s="6">
        <f t="shared" ca="1" si="171"/>
        <v>1</v>
      </c>
      <c r="D1133" s="7">
        <f ca="1">IF($B1133 = 1 + N("Presidente"),
    127,
    IF($B1133 = 2 + N("Vice-Presidente"),
        72,
        IF($B1133 = 3 + N("Secretária bilíngue"),
            13,
            RANDBETWEEN(5,COUNT(Name!$A:$A) + 1)
        )
    )
)</f>
        <v>254</v>
      </c>
      <c r="E1133" s="7" t="str">
        <f ca="1" xml:space="preserve">
VLOOKUP(
  $D1133,
  Name!$A:$B,
  2,
  FALSE
)
&amp; " " &amp;
IF($B1133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 Luz Trindade</v>
      </c>
      <c r="F1133" s="7">
        <v>2</v>
      </c>
      <c r="G1133" s="7" t="str" cm="1">
        <f t="array" aca="1" ref="G1133" ca="1">VLOOKUP(INDEX(States!$B:$B,RANDBETWEEN(2,COUNTA(States!$A:$A)),1),States!$B:$C,2,FALSE)</f>
        <v>Coimbra</v>
      </c>
      <c r="H1133" s="7" t="str">
        <f ca="1">VLOOKUP($D1133,Name!$A:$C,3,FALSE)</f>
        <v>M</v>
      </c>
      <c r="I1133" s="7" cm="1">
        <f t="array" aca="1" ref="I1133" ca="1">INDEX('Marital status'!$A:$A,RANDBETWEEN(2,COUNTA('Marital status'!$A:$A)),1)</f>
        <v>2</v>
      </c>
      <c r="J1133" s="7">
        <f t="shared" ca="1" si="172"/>
        <v>4</v>
      </c>
      <c r="K1133" s="8">
        <f t="shared" ca="1" si="173"/>
        <v>35109</v>
      </c>
      <c r="L1133" s="6">
        <f t="shared" ca="1" si="174"/>
        <v>4</v>
      </c>
      <c r="M1133" s="7">
        <f ca="1" xml:space="preserve">
  IF(OR($N1133 = 2, $N1133 = 3, $N1133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33" s="6">
        <f t="shared" ca="1" si="175"/>
        <v>8</v>
      </c>
      <c r="O1133" s="7" t="str">
        <f ca="1">VLOOKUP($N1133,Roles!$A:$B,2,FALSE)</f>
        <v>Analyst</v>
      </c>
      <c r="P1133" s="6">
        <f t="shared" ca="1" si="176"/>
        <v>4</v>
      </c>
      <c r="Q1133" s="8">
        <f ca="1" xml:space="preserve">
IF(
  OR(
    $N1133=5,$N1133=6,$N1133=7,$N1133=8,$N1133=14
  ),
  36161,
  IF(
     (
      (TODAY() - $K1133) / 365
     ) &lt; 19,
      TODAY(),
      RANDBETWEEN(36161,TODAY())
  )
)</f>
        <v>36161</v>
      </c>
      <c r="R1133" s="6">
        <f ca="1">RANDBETWEEN(2,COUNTA('Recruitment source'!$A:$A))</f>
        <v>12</v>
      </c>
      <c r="S1133" s="8" t="e">
        <f t="shared" ca="1" si="177"/>
        <v>#N/A</v>
      </c>
      <c r="T1133" s="6" t="e">
        <f t="shared" ca="1" si="178"/>
        <v>#N/A</v>
      </c>
      <c r="U1133" s="6">
        <f t="shared" ca="1" si="179"/>
        <v>4</v>
      </c>
      <c r="V1133" s="1">
        <f ca="1" xml:space="preserve">
IF($N1133 = 5 + N("Presidente"),
    27000,
    IF($N1133 = 6 + N("Vice-presidente"),
        23000,
        IF(OR($N1133 = 8, $N1133= 13, $N1133 = 12) + N("Secretária bilíngue ou coordenador ou especialista"),
            8000,
            IF($N1133 = 7 + N("Diretor"),
                15000,
                IF($N1133 = 14 + N("Gerente"),
                    12000,
                    IF($N1133 = 9 + N("Estagiário"),
                        705,
                        IF($N1133 = 10 + N("Trainee"),
                            805,
                            IF($N1133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IF($L1133 = 7,
  500,
  IF($L1133 = 8,
    1000,
    IF($L1133 = 9,
      1500,
      IF($L1133 = 10,
        2000,
        0
      )
    )
  )
)
+
N("Adicional no salário por área")
+
IF($M1133 = 14 + N("Tecnologia da Informação"),
  120,
  IF($M1133 = 16 + N("Vendas"),
    110,
    IF($M1133 = 15 + N("Jurídico"),
      100,
      IF(OR($M1133 = 8, $M1133 = 9, $M1133 = 11) + N("Recursos humanos ou comercial ou comunicação e marketing"),
        80,
        0
      )
    )
  )
)
+
N("Adicionando pegadinha")
+
IF(AND($M1133 = 16, $L1133 = 9, $N1133 = 11) + N("Se for de vendas, com mestrado, analista sênior"),
  IF($J1133 = 5,
    100,
    0
  )
  +
  IF($H1133 = "M",
    200,
    0
  ),
  0
)</f>
        <v>8000</v>
      </c>
    </row>
    <row r="1134" spans="1:22" x14ac:dyDescent="0.2">
      <c r="A1134" s="7" cm="1">
        <f t="array" aca="1" ref="A1134" ca="1">INDEX(Companies!$A:$A,RANDBETWEEN(2,COUNTA(Companies!$A:$A)),1)</f>
        <v>2</v>
      </c>
      <c r="B1134" s="5">
        <f t="shared" si="170"/>
        <v>1133</v>
      </c>
      <c r="C1134" s="6">
        <f t="shared" ca="1" si="171"/>
        <v>1</v>
      </c>
      <c r="D1134" s="7">
        <f ca="1">IF($B1134 = 1 + N("Presidente"),
    127,
    IF($B1134 = 2 + N("Vice-Presidente"),
        72,
        IF($B1134 = 3 + N("Secretária bilíngue"),
            13,
            RANDBETWEEN(5,COUNT(Name!$A:$A) + 1)
        )
    )
)</f>
        <v>245</v>
      </c>
      <c r="E1134" s="7" t="str">
        <f ca="1" xml:space="preserve">
VLOOKUP(
  $D1134,
  Name!$A:$B,
  2,
  FALSE
)
&amp; " " &amp;
IF($B1134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Duarte Gallo</v>
      </c>
      <c r="F1134" s="7">
        <v>2</v>
      </c>
      <c r="G1134" s="7" t="str" cm="1">
        <f t="array" aca="1" ref="G1134" ca="1">VLOOKUP(INDEX(States!$B:$B,RANDBETWEEN(2,COUNTA(States!$A:$A)),1),States!$B:$C,2,FALSE)</f>
        <v>Brangança</v>
      </c>
      <c r="H1134" s="7" t="str">
        <f ca="1">VLOOKUP($D1134,Name!$A:$C,3,FALSE)</f>
        <v>M</v>
      </c>
      <c r="I1134" s="7" cm="1">
        <f t="array" aca="1" ref="I1134" ca="1">INDEX('Marital status'!$A:$A,RANDBETWEEN(2,COUNTA('Marital status'!$A:$A)),1)</f>
        <v>3</v>
      </c>
      <c r="J1134" s="7">
        <f t="shared" ca="1" si="172"/>
        <v>3</v>
      </c>
      <c r="K1134" s="8">
        <f t="shared" ca="1" si="173"/>
        <v>24608</v>
      </c>
      <c r="L1134" s="6">
        <f t="shared" ca="1" si="174"/>
        <v>4</v>
      </c>
      <c r="M1134" s="7">
        <f ca="1" xml:space="preserve">
  IF(OR($N1134 = 2, $N1134 = 3, $N1134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134" s="6">
        <f t="shared" ca="1" si="175"/>
        <v>6</v>
      </c>
      <c r="O1134" s="7" t="str">
        <f ca="1">VLOOKUP($N1134,Roles!$A:$B,2,FALSE)</f>
        <v>Intern</v>
      </c>
      <c r="P1134" s="6" t="e">
        <f t="shared" ca="1" si="176"/>
        <v>#N/A</v>
      </c>
      <c r="Q1134" s="8">
        <f ca="1" xml:space="preserve">
IF(
  OR(
    $N1134=5,$N1134=6,$N1134=7,$N1134=8,$N1134=14
  ),
  36161,
  IF(
     (
      (TODAY() - $K1134) / 365
     ) &lt; 19,
      TODAY(),
      RANDBETWEEN(36161,TODAY())
  )
)</f>
        <v>36161</v>
      </c>
      <c r="R1134" s="6">
        <f ca="1">RANDBETWEEN(2,COUNTA('Recruitment source'!$A:$A))</f>
        <v>8</v>
      </c>
      <c r="S1134" s="8" t="e">
        <f t="shared" ca="1" si="177"/>
        <v>#N/A</v>
      </c>
      <c r="T1134" s="6" t="e">
        <f t="shared" ca="1" si="178"/>
        <v>#N/A</v>
      </c>
      <c r="U1134" s="6">
        <f t="shared" ca="1" si="179"/>
        <v>4</v>
      </c>
      <c r="V1134" s="1">
        <f ca="1" xml:space="preserve">
IF($N1134 = 5 + N("Presidente"),
    27000,
    IF($N1134 = 6 + N("Vice-presidente"),
        23000,
        IF(OR($N1134 = 8, $N1134= 13, $N1134 = 12) + N("Secretária bilíngue ou coordenador ou especialista"),
            8000,
            IF($N1134 = 7 + N("Diretor"),
                15000,
                IF($N1134 = 14 + N("Gerente"),
                    12000,
                    IF($N1134 = 9 + N("Estagiário"),
                        705,
                        IF($N1134 = 10 + N("Trainee"),
                            805,
                            IF($N1134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IF($L1134 = 7,
  500,
  IF($L1134 = 8,
    1000,
    IF($L1134 = 9,
      1500,
      IF($L1134 = 10,
        2000,
        0
      )
    )
  )
)
+
N("Adicional no salário por área")
+
IF($M1134 = 14 + N("Tecnologia da Informação"),
  120,
  IF($M1134 = 16 + N("Vendas"),
    110,
    IF($M1134 = 15 + N("Jurídico"),
      100,
      IF(OR($M1134 = 8, $M1134 = 9, $M1134 = 11) + N("Recursos humanos ou comercial ou comunicação e marketing"),
        80,
        0
      )
    )
  )
)
+
N("Adicionando pegadinha")
+
IF(AND($M1134 = 16, $L1134 = 9, $N1134 = 11) + N("Se for de vendas, com mestrado, analista sênior"),
  IF($J1134 = 5,
    100,
    0
  )
  +
  IF($H1134 = "M",
    200,
    0
  ),
  0
)</f>
        <v>23000</v>
      </c>
    </row>
    <row r="1135" spans="1:22" x14ac:dyDescent="0.2">
      <c r="A1135" s="7" cm="1">
        <f t="array" aca="1" ref="A1135" ca="1">INDEX(Companies!$A:$A,RANDBETWEEN(2,COUNTA(Companies!$A:$A)),1)</f>
        <v>2</v>
      </c>
      <c r="B1135" s="5">
        <f t="shared" si="170"/>
        <v>1134</v>
      </c>
      <c r="C1135" s="6">
        <f t="shared" ca="1" si="171"/>
        <v>1</v>
      </c>
      <c r="D1135" s="7">
        <f ca="1">IF($B1135 = 1 + N("Presidente"),
    127,
    IF($B1135 = 2 + N("Vice-Presidente"),
        72,
        IF($B1135 = 3 + N("Secretária bilíngue"),
            13,
            RANDBETWEEN(5,COUNT(Name!$A:$A) + 1)
        )
    )
)</f>
        <v>346</v>
      </c>
      <c r="E1135" s="7" t="str">
        <f ca="1" xml:space="preserve">
VLOOKUP(
  $D1135,
  Name!$A:$B,
  2,
  FALSE
)
&amp; " " &amp;
IF($B1135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Marino Siqueira</v>
      </c>
      <c r="F1135" s="7">
        <v>2</v>
      </c>
      <c r="G1135" s="7" t="str" cm="1">
        <f t="array" aca="1" ref="G1135" ca="1">VLOOKUP(INDEX(States!$B:$B,RANDBETWEEN(2,COUNTA(States!$A:$A)),1),States!$B:$C,2,FALSE)</f>
        <v>Santarém</v>
      </c>
      <c r="H1135" s="7" t="str">
        <f ca="1">VLOOKUP($D1135,Name!$A:$C,3,FALSE)</f>
        <v>M</v>
      </c>
      <c r="I1135" s="7" cm="1">
        <f t="array" aca="1" ref="I1135" ca="1">INDEX('Marital status'!$A:$A,RANDBETWEEN(2,COUNTA('Marital status'!$A:$A)),1)</f>
        <v>4</v>
      </c>
      <c r="J1135" s="7">
        <f t="shared" ca="1" si="172"/>
        <v>2</v>
      </c>
      <c r="K1135" s="8">
        <f t="shared" ca="1" si="173"/>
        <v>35392</v>
      </c>
      <c r="L1135" s="6">
        <f t="shared" ca="1" si="174"/>
        <v>5</v>
      </c>
      <c r="M1135" s="7">
        <f ca="1" xml:space="preserve">
  IF(OR($N1135 = 2, $N1135 = 3, $N1135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135" s="6">
        <f t="shared" ca="1" si="175"/>
        <v>8</v>
      </c>
      <c r="O1135" s="7" t="str">
        <f ca="1">VLOOKUP($N1135,Roles!$A:$B,2,FALSE)</f>
        <v>Analyst</v>
      </c>
      <c r="P1135" s="6">
        <f t="shared" ca="1" si="176"/>
        <v>2</v>
      </c>
      <c r="Q1135" s="8">
        <f ca="1" xml:space="preserve">
IF(
  OR(
    $N1135=5,$N1135=6,$N1135=7,$N1135=8,$N1135=14
  ),
  36161,
  IF(
     (
      (TODAY() - $K1135) / 365
     ) &lt; 19,
      TODAY(),
      RANDBETWEEN(36161,TODAY())
  )
)</f>
        <v>36161</v>
      </c>
      <c r="R1135" s="6">
        <f ca="1">RANDBETWEEN(2,COUNTA('Recruitment source'!$A:$A))</f>
        <v>12</v>
      </c>
      <c r="S1135" s="8" t="e">
        <f t="shared" ca="1" si="177"/>
        <v>#N/A</v>
      </c>
      <c r="T1135" s="6" t="e">
        <f t="shared" ca="1" si="178"/>
        <v>#N/A</v>
      </c>
      <c r="U1135" s="6">
        <f t="shared" ca="1" si="179"/>
        <v>3</v>
      </c>
      <c r="V1135" s="1">
        <f ca="1" xml:space="preserve">
IF($N1135 = 5 + N("Presidente"),
    27000,
    IF($N1135 = 6 + N("Vice-presidente"),
        23000,
        IF(OR($N1135 = 8, $N1135= 13, $N1135 = 12) + N("Secretária bilíngue ou coordenador ou especialista"),
            8000,
            IF($N1135 = 7 + N("Diretor"),
                15000,
                IF($N1135 = 14 + N("Gerente"),
                    12000,
                    IF($N1135 = 9 + N("Estagiário"),
                        705,
                        IF($N1135 = 10 + N("Trainee"),
                            805,
                            IF($N1135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IF($L1135 = 7,
  500,
  IF($L1135 = 8,
    1000,
    IF($L1135 = 9,
      1500,
      IF($L1135 = 10,
        2000,
        0
      )
    )
  )
)
+
N("Adicional no salário por área")
+
IF($M1135 = 14 + N("Tecnologia da Informação"),
  120,
  IF($M1135 = 16 + N("Vendas"),
    110,
    IF($M1135 = 15 + N("Jurídico"),
      100,
      IF(OR($M1135 = 8, $M1135 = 9, $M1135 = 11) + N("Recursos humanos ou comercial ou comunicação e marketing"),
        80,
        0
      )
    )
  )
)
+
N("Adicionando pegadinha")
+
IF(AND($M1135 = 16, $L1135 = 9, $N1135 = 11) + N("Se for de vendas, com mestrado, analista sênior"),
  IF($J1135 = 5,
    100,
    0
  )
  +
  IF($H1135 = "M",
    200,
    0
  ),
  0
)</f>
        <v>8000</v>
      </c>
    </row>
    <row r="1136" spans="1:22" x14ac:dyDescent="0.2">
      <c r="A1136" s="7" cm="1">
        <f t="array" aca="1" ref="A1136" ca="1">INDEX(Companies!$A:$A,RANDBETWEEN(2,COUNTA(Companies!$A:$A)),1)</f>
        <v>2</v>
      </c>
      <c r="B1136" s="5">
        <f t="shared" si="170"/>
        <v>1135</v>
      </c>
      <c r="C1136" s="6">
        <f t="shared" ca="1" si="171"/>
        <v>1</v>
      </c>
      <c r="D1136" s="7">
        <f ca="1">IF($B1136 = 1 + N("Presidente"),
    127,
    IF($B1136 = 2 + N("Vice-Presidente"),
        72,
        IF($B1136 = 3 + N("Secretária bilíngue"),
            13,
            RANDBETWEEN(5,COUNT(Name!$A:$A) + 1)
        )
    )
)</f>
        <v>113</v>
      </c>
      <c r="E1136" s="7" t="str">
        <f ca="1" xml:space="preserve">
VLOOKUP(
  $D1136,
  Name!$A:$B,
  2,
  FALSE
)
&amp; " " &amp;
IF($B1136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Gonçalves Pellegrini</v>
      </c>
      <c r="F1136" s="7">
        <v>2</v>
      </c>
      <c r="G1136" s="7" t="str" cm="1">
        <f t="array" aca="1" ref="G1136" ca="1">VLOOKUP(INDEX(States!$B:$B,RANDBETWEEN(2,COUNTA(States!$A:$A)),1),States!$B:$C,2,FALSE)</f>
        <v>Leiria</v>
      </c>
      <c r="H1136" s="7" t="str">
        <f ca="1">VLOOKUP($D1136,Name!$A:$C,3,FALSE)</f>
        <v>F</v>
      </c>
      <c r="I1136" s="7" cm="1">
        <f t="array" aca="1" ref="I1136" ca="1">INDEX('Marital status'!$A:$A,RANDBETWEEN(2,COUNTA('Marital status'!$A:$A)),1)</f>
        <v>5</v>
      </c>
      <c r="J1136" s="7">
        <f t="shared" ca="1" si="172"/>
        <v>2</v>
      </c>
      <c r="K1136" s="8">
        <f t="shared" ca="1" si="173"/>
        <v>26337</v>
      </c>
      <c r="L1136" s="6">
        <f t="shared" ca="1" si="174"/>
        <v>4</v>
      </c>
      <c r="M1136" s="7">
        <f ca="1" xml:space="preserve">
  IF(OR($N1136 = 2, $N1136 = 3, $N1136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136" s="6">
        <f t="shared" ca="1" si="175"/>
        <v>6</v>
      </c>
      <c r="O1136" s="7" t="str">
        <f ca="1">VLOOKUP($N1136,Roles!$A:$B,2,FALSE)</f>
        <v>Intern</v>
      </c>
      <c r="P1136" s="6" t="e">
        <f t="shared" ca="1" si="176"/>
        <v>#N/A</v>
      </c>
      <c r="Q1136" s="8">
        <f ca="1" xml:space="preserve">
IF(
  OR(
    $N1136=5,$N1136=6,$N1136=7,$N1136=8,$N1136=14
  ),
  36161,
  IF(
     (
      (TODAY() - $K1136) / 365
     ) &lt; 19,
      TODAY(),
      RANDBETWEEN(36161,TODAY())
  )
)</f>
        <v>36161</v>
      </c>
      <c r="R1136" s="6">
        <f ca="1">RANDBETWEEN(2,COUNTA('Recruitment source'!$A:$A))</f>
        <v>4</v>
      </c>
      <c r="S1136" s="8" t="e">
        <f t="shared" ca="1" si="177"/>
        <v>#N/A</v>
      </c>
      <c r="T1136" s="6" t="e">
        <f t="shared" ca="1" si="178"/>
        <v>#N/A</v>
      </c>
      <c r="U1136" s="6">
        <f t="shared" ca="1" si="179"/>
        <v>2</v>
      </c>
      <c r="V1136" s="1">
        <f ca="1" xml:space="preserve">
IF($N1136 = 5 + N("Presidente"),
    27000,
    IF($N1136 = 6 + N("Vice-presidente"),
        23000,
        IF(OR($N1136 = 8, $N1136= 13, $N1136 = 12) + N("Secretária bilíngue ou coordenador ou especialista"),
            8000,
            IF($N1136 = 7 + N("Diretor"),
                15000,
                IF($N1136 = 14 + N("Gerente"),
                    12000,
                    IF($N1136 = 9 + N("Estagiário"),
                        705,
                        IF($N1136 = 10 + N("Trainee"),
                            805,
                            IF($N1136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IF($L1136 = 7,
  500,
  IF($L1136 = 8,
    1000,
    IF($L1136 = 9,
      1500,
      IF($L1136 = 10,
        2000,
        0
      )
    )
  )
)
+
N("Adicional no salário por área")
+
IF($M1136 = 14 + N("Tecnologia da Informação"),
  120,
  IF($M1136 = 16 + N("Vendas"),
    110,
    IF($M1136 = 15 + N("Jurídico"),
      100,
      IF(OR($M1136 = 8, $M1136 = 9, $M1136 = 11) + N("Recursos humanos ou comercial ou comunicação e marketing"),
        80,
        0
      )
    )
  )
)
+
N("Adicionando pegadinha")
+
IF(AND($M1136 = 16, $L1136 = 9, $N1136 = 11) + N("Se for de vendas, com mestrado, analista sênior"),
  IF($J1136 = 5,
    100,
    0
  )
  +
  IF($H1136 = "M",
    200,
    0
  ),
  0
)</f>
        <v>23000</v>
      </c>
    </row>
    <row r="1137" spans="1:22" x14ac:dyDescent="0.2">
      <c r="A1137" s="7" cm="1">
        <f t="array" aca="1" ref="A1137" ca="1">INDEX(Companies!$A:$A,RANDBETWEEN(2,COUNTA(Companies!$A:$A)),1)</f>
        <v>2</v>
      </c>
      <c r="B1137" s="5">
        <f t="shared" si="170"/>
        <v>1136</v>
      </c>
      <c r="C1137" s="6">
        <f t="shared" ca="1" si="171"/>
        <v>1</v>
      </c>
      <c r="D1137" s="7">
        <f ca="1">IF($B1137 = 1 + N("Presidente"),
    127,
    IF($B1137 = 2 + N("Vice-Presidente"),
        72,
        IF($B1137 = 3 + N("Secretária bilíngue"),
            13,
            RANDBETWEEN(5,COUNT(Name!$A:$A) + 1)
        )
    )
)</f>
        <v>44</v>
      </c>
      <c r="E1137" s="7" t="str">
        <f ca="1" xml:space="preserve">
VLOOKUP(
  $D1137,
  Name!$A:$B,
  2,
  FALSE
)
&amp; " " &amp;
IF($B1137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Santacruz Santacruz</v>
      </c>
      <c r="F1137" s="7">
        <v>2</v>
      </c>
      <c r="G1137" s="7" t="str" cm="1">
        <f t="array" aca="1" ref="G1137" ca="1">VLOOKUP(INDEX(States!$B:$B,RANDBETWEEN(2,COUNTA(States!$A:$A)),1),States!$B:$C,2,FALSE)</f>
        <v>Santarém</v>
      </c>
      <c r="H1137" s="7" t="str">
        <f ca="1">VLOOKUP($D1137,Name!$A:$C,3,FALSE)</f>
        <v>F</v>
      </c>
      <c r="I1137" s="7" cm="1">
        <f t="array" aca="1" ref="I1137" ca="1">INDEX('Marital status'!$A:$A,RANDBETWEEN(2,COUNTA('Marital status'!$A:$A)),1)</f>
        <v>6</v>
      </c>
      <c r="J1137" s="7">
        <f t="shared" ca="1" si="172"/>
        <v>2</v>
      </c>
      <c r="K1137" s="8">
        <f t="shared" ca="1" si="173"/>
        <v>33586</v>
      </c>
      <c r="L1137" s="6">
        <f t="shared" ca="1" si="174"/>
        <v>5</v>
      </c>
      <c r="M1137" s="7">
        <f ca="1" xml:space="preserve">
  IF(OR($N1137 = 2, $N1137 = 3, $N1137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37" s="6">
        <f t="shared" ca="1" si="175"/>
        <v>8</v>
      </c>
      <c r="O1137" s="7" t="str">
        <f ca="1">VLOOKUP($N1137,Roles!$A:$B,2,FALSE)</f>
        <v>Analyst</v>
      </c>
      <c r="P1137" s="6">
        <f t="shared" ca="1" si="176"/>
        <v>3</v>
      </c>
      <c r="Q1137" s="8">
        <f ca="1" xml:space="preserve">
IF(
  OR(
    $N1137=5,$N1137=6,$N1137=7,$N1137=8,$N1137=14
  ),
  36161,
  IF(
     (
      (TODAY() - $K1137) / 365
     ) &lt; 19,
      TODAY(),
      RANDBETWEEN(36161,TODAY())
  )
)</f>
        <v>36161</v>
      </c>
      <c r="R1137" s="6">
        <f ca="1">RANDBETWEEN(2,COUNTA('Recruitment source'!$A:$A))</f>
        <v>11</v>
      </c>
      <c r="S1137" s="8" t="e">
        <f t="shared" ca="1" si="177"/>
        <v>#N/A</v>
      </c>
      <c r="T1137" s="6" t="e">
        <f t="shared" ca="1" si="178"/>
        <v>#N/A</v>
      </c>
      <c r="U1137" s="6">
        <f t="shared" ca="1" si="179"/>
        <v>3</v>
      </c>
      <c r="V1137" s="1">
        <f ca="1" xml:space="preserve">
IF($N1137 = 5 + N("Presidente"),
    27000,
    IF($N1137 = 6 + N("Vice-presidente"),
        23000,
        IF(OR($N1137 = 8, $N1137= 13, $N1137 = 12) + N("Secretária bilíngue ou coordenador ou especialista"),
            8000,
            IF($N1137 = 7 + N("Diretor"),
                15000,
                IF($N1137 = 14 + N("Gerente"),
                    12000,
                    IF($N1137 = 9 + N("Estagiário"),
                        705,
                        IF($N1137 = 10 + N("Trainee"),
                            805,
                            IF($N1137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IF($L1137 = 7,
  500,
  IF($L1137 = 8,
    1000,
    IF($L1137 = 9,
      1500,
      IF($L1137 = 10,
        2000,
        0
      )
    )
  )
)
+
N("Adicional no salário por área")
+
IF($M1137 = 14 + N("Tecnologia da Informação"),
  120,
  IF($M1137 = 16 + N("Vendas"),
    110,
    IF($M1137 = 15 + N("Jurídico"),
      100,
      IF(OR($M1137 = 8, $M1137 = 9, $M1137 = 11) + N("Recursos humanos ou comercial ou comunicação e marketing"),
        80,
        0
      )
    )
  )
)
+
N("Adicionando pegadinha")
+
IF(AND($M1137 = 16, $L1137 = 9, $N1137 = 11) + N("Se for de vendas, com mestrado, analista sênior"),
  IF($J1137 = 5,
    100,
    0
  )
  +
  IF($H1137 = "M",
    200,
    0
  ),
  0
)</f>
        <v>8080</v>
      </c>
    </row>
    <row r="1138" spans="1:22" x14ac:dyDescent="0.2">
      <c r="A1138" s="7" cm="1">
        <f t="array" aca="1" ref="A1138" ca="1">INDEX(Companies!$A:$A,RANDBETWEEN(2,COUNTA(Companies!$A:$A)),1)</f>
        <v>2</v>
      </c>
      <c r="B1138" s="5">
        <f t="shared" si="170"/>
        <v>1137</v>
      </c>
      <c r="C1138" s="6">
        <f t="shared" ca="1" si="171"/>
        <v>1</v>
      </c>
      <c r="D1138" s="7">
        <f ca="1">IF($B1138 = 1 + N("Presidente"),
    127,
    IF($B1138 = 2 + N("Vice-Presidente"),
        72,
        IF($B1138 = 3 + N("Secretária bilíngue"),
            13,
            RANDBETWEEN(5,COUNT(Name!$A:$A) + 1)
        )
    )
)</f>
        <v>119</v>
      </c>
      <c r="E1138" s="7" t="str">
        <f ca="1" xml:space="preserve">
VLOOKUP(
  $D1138,
  Name!$A:$B,
  2,
  FALSE
)
&amp; " " &amp;
IF($B1138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Tavares Barreto</v>
      </c>
      <c r="F1138" s="7">
        <v>2</v>
      </c>
      <c r="G1138" s="7" t="str" cm="1">
        <f t="array" aca="1" ref="G1138" ca="1">VLOOKUP(INDEX(States!$B:$B,RANDBETWEEN(2,COUNTA(States!$A:$A)),1),States!$B:$C,2,FALSE)</f>
        <v>Guarda</v>
      </c>
      <c r="H1138" s="7" t="str">
        <f ca="1">VLOOKUP($D1138,Name!$A:$C,3,FALSE)</f>
        <v>F</v>
      </c>
      <c r="I1138" s="7" cm="1">
        <f t="array" aca="1" ref="I1138" ca="1">INDEX('Marital status'!$A:$A,RANDBETWEEN(2,COUNTA('Marital status'!$A:$A)),1)</f>
        <v>4</v>
      </c>
      <c r="J1138" s="7">
        <f t="shared" ca="1" si="172"/>
        <v>2</v>
      </c>
      <c r="K1138" s="8">
        <f t="shared" ca="1" si="173"/>
        <v>32497</v>
      </c>
      <c r="L1138" s="6">
        <f t="shared" ca="1" si="174"/>
        <v>4</v>
      </c>
      <c r="M1138" s="7">
        <f ca="1" xml:space="preserve">
  IF(OR($N1138 = 2, $N1138 = 3, $N1138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138" s="6">
        <f t="shared" ca="1" si="175"/>
        <v>6</v>
      </c>
      <c r="O1138" s="7" t="str">
        <f ca="1">VLOOKUP($N1138,Roles!$A:$B,2,FALSE)</f>
        <v>Intern</v>
      </c>
      <c r="P1138" s="6" t="e">
        <f t="shared" ca="1" si="176"/>
        <v>#N/A</v>
      </c>
      <c r="Q1138" s="8">
        <f ca="1" xml:space="preserve">
IF(
  OR(
    $N1138=5,$N1138=6,$N1138=7,$N1138=8,$N1138=14
  ),
  36161,
  IF(
     (
      (TODAY() - $K1138) / 365
     ) &lt; 19,
      TODAY(),
      RANDBETWEEN(36161,TODAY())
  )
)</f>
        <v>36161</v>
      </c>
      <c r="R1138" s="6">
        <f ca="1">RANDBETWEEN(2,COUNTA('Recruitment source'!$A:$A))</f>
        <v>7</v>
      </c>
      <c r="S1138" s="8" t="e">
        <f t="shared" ca="1" si="177"/>
        <v>#N/A</v>
      </c>
      <c r="T1138" s="6" t="e">
        <f t="shared" ca="1" si="178"/>
        <v>#N/A</v>
      </c>
      <c r="U1138" s="6">
        <f t="shared" ca="1" si="179"/>
        <v>2</v>
      </c>
      <c r="V1138" s="1">
        <f ca="1" xml:space="preserve">
IF($N1138 = 5 + N("Presidente"),
    27000,
    IF($N1138 = 6 + N("Vice-presidente"),
        23000,
        IF(OR($N1138 = 8, $N1138= 13, $N1138 = 12) + N("Secretária bilíngue ou coordenador ou especialista"),
            8000,
            IF($N1138 = 7 + N("Diretor"),
                15000,
                IF($N1138 = 14 + N("Gerente"),
                    12000,
                    IF($N1138 = 9 + N("Estagiário"),
                        705,
                        IF($N1138 = 10 + N("Trainee"),
                            805,
                            IF($N1138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IF($L1138 = 7,
  500,
  IF($L1138 = 8,
    1000,
    IF($L1138 = 9,
      1500,
      IF($L1138 = 10,
        2000,
        0
      )
    )
  )
)
+
N("Adicional no salário por área")
+
IF($M1138 = 14 + N("Tecnologia da Informação"),
  120,
  IF($M1138 = 16 + N("Vendas"),
    110,
    IF($M1138 = 15 + N("Jurídico"),
      100,
      IF(OR($M1138 = 8, $M1138 = 9, $M1138 = 11) + N("Recursos humanos ou comercial ou comunicação e marketing"),
        80,
        0
      )
    )
  )
)
+
N("Adicionando pegadinha")
+
IF(AND($M1138 = 16, $L1138 = 9, $N1138 = 11) + N("Se for de vendas, com mestrado, analista sênior"),
  IF($J1138 = 5,
    100,
    0
  )
  +
  IF($H1138 = "M",
    200,
    0
  ),
  0
)</f>
        <v>23000</v>
      </c>
    </row>
    <row r="1139" spans="1:22" x14ac:dyDescent="0.2">
      <c r="A1139" s="7" cm="1">
        <f t="array" aca="1" ref="A1139" ca="1">INDEX(Companies!$A:$A,RANDBETWEEN(2,COUNTA(Companies!$A:$A)),1)</f>
        <v>2</v>
      </c>
      <c r="B1139" s="5">
        <f t="shared" si="170"/>
        <v>1138</v>
      </c>
      <c r="C1139" s="6">
        <f t="shared" ca="1" si="171"/>
        <v>1</v>
      </c>
      <c r="D1139" s="7">
        <f ca="1">IF($B1139 = 1 + N("Presidente"),
    127,
    IF($B1139 = 2 + N("Vice-Presidente"),
        72,
        IF($B1139 = 3 + N("Secretária bilíngue"),
            13,
            RANDBETWEEN(5,COUNT(Name!$A:$A) + 1)
        )
    )
)</f>
        <v>201</v>
      </c>
      <c r="E1139" s="7" t="str">
        <f ca="1" xml:space="preserve">
VLOOKUP(
  $D1139,
  Name!$A:$B,
  2,
  FALSE
)
&amp; " " &amp;
IF($B1139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Mancini Holanda</v>
      </c>
      <c r="F1139" s="7">
        <v>2</v>
      </c>
      <c r="G1139" s="7" t="str" cm="1">
        <f t="array" aca="1" ref="G1139" ca="1">VLOOKUP(INDEX(States!$B:$B,RANDBETWEEN(2,COUNTA(States!$A:$A)),1),States!$B:$C,2,FALSE)</f>
        <v>PORTO</v>
      </c>
      <c r="H1139" s="7" t="str">
        <f ca="1">VLOOKUP($D1139,Name!$A:$C,3,FALSE)</f>
        <v>F</v>
      </c>
      <c r="I1139" s="7" cm="1">
        <f t="array" aca="1" ref="I1139" ca="1">INDEX('Marital status'!$A:$A,RANDBETWEEN(2,COUNTA('Marital status'!$A:$A)),1)</f>
        <v>6</v>
      </c>
      <c r="J1139" s="7">
        <f t="shared" ca="1" si="172"/>
        <v>2</v>
      </c>
      <c r="K1139" s="8">
        <f t="shared" ca="1" si="173"/>
        <v>37099</v>
      </c>
      <c r="L1139" s="6">
        <f t="shared" ca="1" si="174"/>
        <v>5</v>
      </c>
      <c r="M1139" s="7">
        <f ca="1" xml:space="preserve">
  IF(OR($N1139 = 2, $N1139 = 3, $N1139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39" s="6">
        <f t="shared" ca="1" si="175"/>
        <v>8</v>
      </c>
      <c r="O1139" s="7" t="str">
        <f ca="1">VLOOKUP($N1139,Roles!$A:$B,2,FALSE)</f>
        <v>Analyst</v>
      </c>
      <c r="P1139" s="6">
        <f t="shared" ca="1" si="176"/>
        <v>4</v>
      </c>
      <c r="Q1139" s="8">
        <f ca="1" xml:space="preserve">
IF(
  OR(
    $N1139=5,$N1139=6,$N1139=7,$N1139=8,$N1139=14
  ),
  36161,
  IF(
     (
      (TODAY() - $K1139) / 365
     ) &lt; 19,
      TODAY(),
      RANDBETWEEN(36161,TODAY())
  )
)</f>
        <v>36161</v>
      </c>
      <c r="R1139" s="6">
        <f ca="1">RANDBETWEEN(2,COUNTA('Recruitment source'!$A:$A))</f>
        <v>4</v>
      </c>
      <c r="S1139" s="8" t="e">
        <f t="shared" ca="1" si="177"/>
        <v>#N/A</v>
      </c>
      <c r="T1139" s="6" t="e">
        <f t="shared" ca="1" si="178"/>
        <v>#N/A</v>
      </c>
      <c r="U1139" s="6">
        <f t="shared" ca="1" si="179"/>
        <v>4</v>
      </c>
      <c r="V1139" s="1">
        <f ca="1" xml:space="preserve">
IF($N1139 = 5 + N("Presidente"),
    27000,
    IF($N1139 = 6 + N("Vice-presidente"),
        23000,
        IF(OR($N1139 = 8, $N1139= 13, $N1139 = 12) + N("Secretária bilíngue ou coordenador ou especialista"),
            8000,
            IF($N1139 = 7 + N("Diretor"),
                15000,
                IF($N1139 = 14 + N("Gerente"),
                    12000,
                    IF($N1139 = 9 + N("Estagiário"),
                        705,
                        IF($N1139 = 10 + N("Trainee"),
                            805,
                            IF($N1139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IF($L1139 = 7,
  500,
  IF($L1139 = 8,
    1000,
    IF($L1139 = 9,
      1500,
      IF($L1139 = 10,
        2000,
        0
      )
    )
  )
)
+
N("Adicional no salário por área")
+
IF($M1139 = 14 + N("Tecnologia da Informação"),
  120,
  IF($M1139 = 16 + N("Vendas"),
    110,
    IF($M1139 = 15 + N("Jurídico"),
      100,
      IF(OR($M1139 = 8, $M1139 = 9, $M1139 = 11) + N("Recursos humanos ou comercial ou comunicação e marketing"),
        80,
        0
      )
    )
  )
)
+
N("Adicionando pegadinha")
+
IF(AND($M1139 = 16, $L1139 = 9, $N1139 = 11) + N("Se for de vendas, com mestrado, analista sênior"),
  IF($J1139 = 5,
    100,
    0
  )
  +
  IF($H1139 = "M",
    200,
    0
  ),
  0
)</f>
        <v>8000</v>
      </c>
    </row>
    <row r="1140" spans="1:22" x14ac:dyDescent="0.2">
      <c r="A1140" s="7" cm="1">
        <f t="array" aca="1" ref="A1140" ca="1">INDEX(Companies!$A:$A,RANDBETWEEN(2,COUNTA(Companies!$A:$A)),1)</f>
        <v>2</v>
      </c>
      <c r="B1140" s="5">
        <f t="shared" si="170"/>
        <v>1139</v>
      </c>
      <c r="C1140" s="6">
        <f t="shared" ca="1" si="171"/>
        <v>1</v>
      </c>
      <c r="D1140" s="7">
        <f ca="1">IF($B1140 = 1 + N("Presidente"),
    127,
    IF($B1140 = 2 + N("Vice-Presidente"),
        72,
        IF($B1140 = 3 + N("Secretária bilíngue"),
            13,
            RANDBETWEEN(5,COUNT(Name!$A:$A) + 1)
        )
    )
)</f>
        <v>121</v>
      </c>
      <c r="E1140" s="7" t="str">
        <f ca="1" xml:space="preserve">
VLOOKUP(
  $D1140,
  Name!$A:$B,
  2,
  FALSE
)
&amp; " " &amp;
IF($B1140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Trindade Alcantara</v>
      </c>
      <c r="F1140" s="7">
        <v>2</v>
      </c>
      <c r="G1140" s="7" t="str" cm="1">
        <f t="array" aca="1" ref="G1140" ca="1">VLOOKUP(INDEX(States!$B:$B,RANDBETWEEN(2,COUNTA(States!$A:$A)),1),States!$B:$C,2,FALSE)</f>
        <v>Faro</v>
      </c>
      <c r="H1140" s="7" t="str">
        <f ca="1">VLOOKUP($D1140,Name!$A:$C,3,FALSE)</f>
        <v>F</v>
      </c>
      <c r="I1140" s="7" cm="1">
        <f t="array" aca="1" ref="I1140" ca="1">INDEX('Marital status'!$A:$A,RANDBETWEEN(2,COUNTA('Marital status'!$A:$A)),1)</f>
        <v>6</v>
      </c>
      <c r="J1140" s="7">
        <f t="shared" ca="1" si="172"/>
        <v>5</v>
      </c>
      <c r="K1140" s="8">
        <f t="shared" ca="1" si="173"/>
        <v>24045</v>
      </c>
      <c r="L1140" s="6">
        <f t="shared" ca="1" si="174"/>
        <v>4</v>
      </c>
      <c r="M1140" s="7">
        <f ca="1" xml:space="preserve">
  IF(OR($N1140 = 2, $N1140 = 3, $N1140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40" s="6">
        <f t="shared" ca="1" si="175"/>
        <v>6</v>
      </c>
      <c r="O1140" s="7" t="str">
        <f ca="1">VLOOKUP($N1140,Roles!$A:$B,2,FALSE)</f>
        <v>Intern</v>
      </c>
      <c r="P1140" s="6" t="e">
        <f t="shared" ca="1" si="176"/>
        <v>#N/A</v>
      </c>
      <c r="Q1140" s="8">
        <f ca="1" xml:space="preserve">
IF(
  OR(
    $N1140=5,$N1140=6,$N1140=7,$N1140=8,$N1140=14
  ),
  36161,
  IF(
     (
      (TODAY() - $K1140) / 365
     ) &lt; 19,
      TODAY(),
      RANDBETWEEN(36161,TODAY())
  )
)</f>
        <v>36161</v>
      </c>
      <c r="R1140" s="6">
        <f ca="1">RANDBETWEEN(2,COUNTA('Recruitment source'!$A:$A))</f>
        <v>8</v>
      </c>
      <c r="S1140" s="8" t="e">
        <f t="shared" ca="1" si="177"/>
        <v>#N/A</v>
      </c>
      <c r="T1140" s="6" t="e">
        <f t="shared" ca="1" si="178"/>
        <v>#N/A</v>
      </c>
      <c r="U1140" s="6">
        <f t="shared" ca="1" si="179"/>
        <v>3</v>
      </c>
      <c r="V1140" s="1">
        <f ca="1" xml:space="preserve">
IF($N1140 = 5 + N("Presidente"),
    27000,
    IF($N1140 = 6 + N("Vice-presidente"),
        23000,
        IF(OR($N1140 = 8, $N1140= 13, $N1140 = 12) + N("Secretária bilíngue ou coordenador ou especialista"),
            8000,
            IF($N1140 = 7 + N("Diretor"),
                15000,
                IF($N1140 = 14 + N("Gerente"),
                    12000,
                    IF($N1140 = 9 + N("Estagiário"),
                        705,
                        IF($N1140 = 10 + N("Trainee"),
                            805,
                            IF($N1140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IF($L1140 = 7,
  500,
  IF($L1140 = 8,
    1000,
    IF($L1140 = 9,
      1500,
      IF($L1140 = 10,
        2000,
        0
      )
    )
  )
)
+
N("Adicional no salário por área")
+
IF($M1140 = 14 + N("Tecnologia da Informação"),
  120,
  IF($M1140 = 16 + N("Vendas"),
    110,
    IF($M1140 = 15 + N("Jurídico"),
      100,
      IF(OR($M1140 = 8, $M1140 = 9, $M1140 = 11) + N("Recursos humanos ou comercial ou comunicação e marketing"),
        80,
        0
      )
    )
  )
)
+
N("Adicionando pegadinha")
+
IF(AND($M1140 = 16, $L1140 = 9, $N1140 = 11) + N("Se for de vendas, com mestrado, analista sênior"),
  IF($J1140 = 5,
    100,
    0
  )
  +
  IF($H1140 = "M",
    200,
    0
  ),
  0
)</f>
        <v>23000</v>
      </c>
    </row>
    <row r="1141" spans="1:22" x14ac:dyDescent="0.2">
      <c r="A1141" s="7" cm="1">
        <f t="array" aca="1" ref="A1141" ca="1">INDEX(Companies!$A:$A,RANDBETWEEN(2,COUNTA(Companies!$A:$A)),1)</f>
        <v>2</v>
      </c>
      <c r="B1141" s="5">
        <f t="shared" si="170"/>
        <v>1140</v>
      </c>
      <c r="C1141" s="6">
        <f t="shared" ca="1" si="171"/>
        <v>1</v>
      </c>
      <c r="D1141" s="7">
        <f ca="1">IF($B1141 = 1 + N("Presidente"),
    127,
    IF($B1141 = 2 + N("Vice-Presidente"),
        72,
        IF($B1141 = 3 + N("Secretária bilíngue"),
            13,
            RANDBETWEEN(5,COUNT(Name!$A:$A) + 1)
        )
    )
)</f>
        <v>246</v>
      </c>
      <c r="E1141" s="7" t="str">
        <f ca="1" xml:space="preserve">
VLOOKUP(
  $D1141,
  Name!$A:$B,
  2,
  FALSE
)
&amp; " " &amp;
IF($B1141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Miguel Rizzo Ferrão</v>
      </c>
      <c r="F1141" s="7">
        <v>2</v>
      </c>
      <c r="G1141" s="7" t="str" cm="1">
        <f t="array" aca="1" ref="G1141" ca="1">VLOOKUP(INDEX(States!$B:$B,RANDBETWEEN(2,COUNTA(States!$A:$A)),1),States!$B:$C,2,FALSE)</f>
        <v>Faro</v>
      </c>
      <c r="H1141" s="7" t="str">
        <f ca="1">VLOOKUP($D1141,Name!$A:$C,3,FALSE)</f>
        <v>M</v>
      </c>
      <c r="I1141" s="7" cm="1">
        <f t="array" aca="1" ref="I1141" ca="1">INDEX('Marital status'!$A:$A,RANDBETWEEN(2,COUNTA('Marital status'!$A:$A)),1)</f>
        <v>4</v>
      </c>
      <c r="J1141" s="7">
        <f t="shared" ca="1" si="172"/>
        <v>3</v>
      </c>
      <c r="K1141" s="8">
        <f t="shared" ca="1" si="173"/>
        <v>35461</v>
      </c>
      <c r="L1141" s="6">
        <f t="shared" ca="1" si="174"/>
        <v>4</v>
      </c>
      <c r="M1141" s="7">
        <f ca="1" xml:space="preserve">
  IF(OR($N1141 = 2, $N1141 = 3, $N1141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41" s="6">
        <f t="shared" ca="1" si="175"/>
        <v>8</v>
      </c>
      <c r="O1141" s="7" t="str">
        <f ca="1">VLOOKUP($N1141,Roles!$A:$B,2,FALSE)</f>
        <v>Analyst</v>
      </c>
      <c r="P1141" s="6">
        <f t="shared" ca="1" si="176"/>
        <v>3</v>
      </c>
      <c r="Q1141" s="8">
        <f ca="1" xml:space="preserve">
IF(
  OR(
    $N1141=5,$N1141=6,$N1141=7,$N1141=8,$N1141=14
  ),
  36161,
  IF(
     (
      (TODAY() - $K1141) / 365
     ) &lt; 19,
      TODAY(),
      RANDBETWEEN(36161,TODAY())
  )
)</f>
        <v>36161</v>
      </c>
      <c r="R1141" s="6">
        <f ca="1">RANDBETWEEN(2,COUNTA('Recruitment source'!$A:$A))</f>
        <v>10</v>
      </c>
      <c r="S1141" s="8" t="e">
        <f t="shared" ca="1" si="177"/>
        <v>#N/A</v>
      </c>
      <c r="T1141" s="6" t="e">
        <f t="shared" ca="1" si="178"/>
        <v>#N/A</v>
      </c>
      <c r="U1141" s="6">
        <f t="shared" ca="1" si="179"/>
        <v>4</v>
      </c>
      <c r="V1141" s="1">
        <f ca="1" xml:space="preserve">
IF($N1141 = 5 + N("Presidente"),
    27000,
    IF($N1141 = 6 + N("Vice-presidente"),
        23000,
        IF(OR($N1141 = 8, $N1141= 13, $N1141 = 12) + N("Secretária bilíngue ou coordenador ou especialista"),
            8000,
            IF($N1141 = 7 + N("Diretor"),
                15000,
                IF($N1141 = 14 + N("Gerente"),
                    12000,
                    IF($N1141 = 9 + N("Estagiário"),
                        705,
                        IF($N1141 = 10 + N("Trainee"),
                            805,
                            IF($N1141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IF($L1141 = 7,
  500,
  IF($L1141 = 8,
    1000,
    IF($L1141 = 9,
      1500,
      IF($L1141 = 10,
        2000,
        0
      )
    )
  )
)
+
N("Adicional no salário por área")
+
IF($M1141 = 14 + N("Tecnologia da Informação"),
  120,
  IF($M1141 = 16 + N("Vendas"),
    110,
    IF($M1141 = 15 + N("Jurídico"),
      100,
      IF(OR($M1141 = 8, $M1141 = 9, $M1141 = 11) + N("Recursos humanos ou comercial ou comunicação e marketing"),
        80,
        0
      )
    )
  )
)
+
N("Adicionando pegadinha")
+
IF(AND($M1141 = 16, $L1141 = 9, $N1141 = 11) + N("Se for de vendas, com mestrado, analista sênior"),
  IF($J1141 = 5,
    100,
    0
  )
  +
  IF($H1141 = "M",
    200,
    0
  ),
  0
)</f>
        <v>8080</v>
      </c>
    </row>
    <row r="1142" spans="1:22" x14ac:dyDescent="0.2">
      <c r="A1142" s="7" cm="1">
        <f t="array" aca="1" ref="A1142" ca="1">INDEX(Companies!$A:$A,RANDBETWEEN(2,COUNTA(Companies!$A:$A)),1)</f>
        <v>2</v>
      </c>
      <c r="B1142" s="5">
        <f t="shared" si="170"/>
        <v>1141</v>
      </c>
      <c r="C1142" s="6">
        <f t="shared" ca="1" si="171"/>
        <v>1</v>
      </c>
      <c r="D1142" s="7">
        <f ca="1">IF($B1142 = 1 + N("Presidente"),
    127,
    IF($B1142 = 2 + N("Vice-Presidente"),
        72,
        IF($B1142 = 3 + N("Secretária bilíngue"),
            13,
            RANDBETWEEN(5,COUNT(Name!$A:$A) + 1)
        )
    )
)</f>
        <v>271</v>
      </c>
      <c r="E1142" s="7" t="str">
        <f ca="1" xml:space="preserve">
VLOOKUP(
  $D1142,
  Name!$A:$B,
  2,
  FALSE
)
&amp; " " &amp;
IF($B1142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Esposito Paulista</v>
      </c>
      <c r="F1142" s="7">
        <v>2</v>
      </c>
      <c r="G1142" s="7" t="str" cm="1">
        <f t="array" aca="1" ref="G1142" ca="1">VLOOKUP(INDEX(States!$B:$B,RANDBETWEEN(2,COUNTA(States!$A:$A)),1),States!$B:$C,2,FALSE)</f>
        <v>Coimbra</v>
      </c>
      <c r="H1142" s="7" t="str">
        <f ca="1">VLOOKUP($D1142,Name!$A:$C,3,FALSE)</f>
        <v>F</v>
      </c>
      <c r="I1142" s="7" cm="1">
        <f t="array" aca="1" ref="I1142" ca="1">INDEX('Marital status'!$A:$A,RANDBETWEEN(2,COUNTA('Marital status'!$A:$A)),1)</f>
        <v>6</v>
      </c>
      <c r="J1142" s="7">
        <f t="shared" ca="1" si="172"/>
        <v>2</v>
      </c>
      <c r="K1142" s="8">
        <f t="shared" ca="1" si="173"/>
        <v>33503</v>
      </c>
      <c r="L1142" s="6">
        <f t="shared" ca="1" si="174"/>
        <v>4</v>
      </c>
      <c r="M1142" s="7">
        <f ca="1" xml:space="preserve">
  IF(OR($N1142 = 2, $N1142 = 3, $N1142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142" s="6">
        <f t="shared" ca="1" si="175"/>
        <v>6</v>
      </c>
      <c r="O1142" s="7" t="str">
        <f ca="1">VLOOKUP($N1142,Roles!$A:$B,2,FALSE)</f>
        <v>Intern</v>
      </c>
      <c r="P1142" s="6" t="e">
        <f t="shared" ca="1" si="176"/>
        <v>#N/A</v>
      </c>
      <c r="Q1142" s="8">
        <f ca="1" xml:space="preserve">
IF(
  OR(
    $N1142=5,$N1142=6,$N1142=7,$N1142=8,$N1142=14
  ),
  36161,
  IF(
     (
      (TODAY() - $K1142) / 365
     ) &lt; 19,
      TODAY(),
      RANDBETWEEN(36161,TODAY())
  )
)</f>
        <v>36161</v>
      </c>
      <c r="R1142" s="6">
        <f ca="1">RANDBETWEEN(2,COUNTA('Recruitment source'!$A:$A))</f>
        <v>7</v>
      </c>
      <c r="S1142" s="8" t="e">
        <f t="shared" ca="1" si="177"/>
        <v>#N/A</v>
      </c>
      <c r="T1142" s="6" t="e">
        <f t="shared" ca="1" si="178"/>
        <v>#N/A</v>
      </c>
      <c r="U1142" s="6">
        <f t="shared" ca="1" si="179"/>
        <v>4</v>
      </c>
      <c r="V1142" s="1">
        <f ca="1" xml:space="preserve">
IF($N1142 = 5 + N("Presidente"),
    27000,
    IF($N1142 = 6 + N("Vice-presidente"),
        23000,
        IF(OR($N1142 = 8, $N1142= 13, $N1142 = 12) + N("Secretária bilíngue ou coordenador ou especialista"),
            8000,
            IF($N1142 = 7 + N("Diretor"),
                15000,
                IF($N1142 = 14 + N("Gerente"),
                    12000,
                    IF($N1142 = 9 + N("Estagiário"),
                        705,
                        IF($N1142 = 10 + N("Trainee"),
                            805,
                            IF($N1142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IF($L1142 = 7,
  500,
  IF($L1142 = 8,
    1000,
    IF($L1142 = 9,
      1500,
      IF($L1142 = 10,
        2000,
        0
      )
    )
  )
)
+
N("Adicional no salário por área")
+
IF($M1142 = 14 + N("Tecnologia da Informação"),
  120,
  IF($M1142 = 16 + N("Vendas"),
    110,
    IF($M1142 = 15 + N("Jurídico"),
      100,
      IF(OR($M1142 = 8, $M1142 = 9, $M1142 = 11) + N("Recursos humanos ou comercial ou comunicação e marketing"),
        80,
        0
      )
    )
  )
)
+
N("Adicionando pegadinha")
+
IF(AND($M1142 = 16, $L1142 = 9, $N1142 = 11) + N("Se for de vendas, com mestrado, analista sênior"),
  IF($J1142 = 5,
    100,
    0
  )
  +
  IF($H1142 = "M",
    200,
    0
  ),
  0
)</f>
        <v>23080</v>
      </c>
    </row>
    <row r="1143" spans="1:22" x14ac:dyDescent="0.2">
      <c r="A1143" s="7" cm="1">
        <f t="array" aca="1" ref="A1143" ca="1">INDEX(Companies!$A:$A,RANDBETWEEN(2,COUNTA(Companies!$A:$A)),1)</f>
        <v>2</v>
      </c>
      <c r="B1143" s="5">
        <f t="shared" si="170"/>
        <v>1142</v>
      </c>
      <c r="C1143" s="6">
        <f t="shared" ca="1" si="171"/>
        <v>1</v>
      </c>
      <c r="D1143" s="7">
        <f ca="1">IF($B1143 = 1 + N("Presidente"),
    127,
    IF($B1143 = 2 + N("Vice-Presidente"),
        72,
        IF($B1143 = 3 + N("Secretária bilíngue"),
            13,
            RANDBETWEEN(5,COUNT(Name!$A:$A) + 1)
        )
    )
)</f>
        <v>257</v>
      </c>
      <c r="E1143" s="7" t="str">
        <f ca="1" xml:space="preserve">
VLOOKUP(
  $D1143,
  Name!$A:$B,
  2,
  FALSE
)
&amp; " " &amp;
IF($B1143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Alves Duarte</v>
      </c>
      <c r="F1143" s="7">
        <v>2</v>
      </c>
      <c r="G1143" s="7" t="str" cm="1">
        <f t="array" aca="1" ref="G1143" ca="1">VLOOKUP(INDEX(States!$B:$B,RANDBETWEEN(2,COUNTA(States!$A:$A)),1),States!$B:$C,2,FALSE)</f>
        <v xml:space="preserve"> ÉVORA</v>
      </c>
      <c r="H1143" s="7" t="str">
        <f ca="1">VLOOKUP($D1143,Name!$A:$C,3,FALSE)</f>
        <v>F</v>
      </c>
      <c r="I1143" s="7" cm="1">
        <f t="array" aca="1" ref="I1143" ca="1">INDEX('Marital status'!$A:$A,RANDBETWEEN(2,COUNTA('Marital status'!$A:$A)),1)</f>
        <v>2</v>
      </c>
      <c r="J1143" s="7">
        <f t="shared" ca="1" si="172"/>
        <v>2</v>
      </c>
      <c r="K1143" s="8">
        <f t="shared" ca="1" si="173"/>
        <v>35686</v>
      </c>
      <c r="L1143" s="6">
        <f t="shared" ca="1" si="174"/>
        <v>4</v>
      </c>
      <c r="M1143" s="7">
        <f ca="1" xml:space="preserve">
  IF(OR($N1143 = 2, $N1143 = 3, $N1143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143" s="6">
        <f t="shared" ca="1" si="175"/>
        <v>8</v>
      </c>
      <c r="O1143" s="7" t="str">
        <f ca="1">VLOOKUP($N1143,Roles!$A:$B,2,FALSE)</f>
        <v>Analyst</v>
      </c>
      <c r="P1143" s="6">
        <f t="shared" ca="1" si="176"/>
        <v>3</v>
      </c>
      <c r="Q1143" s="8">
        <f ca="1" xml:space="preserve">
IF(
  OR(
    $N1143=5,$N1143=6,$N1143=7,$N1143=8,$N1143=14
  ),
  36161,
  IF(
     (
      (TODAY() - $K1143) / 365
     ) &lt; 19,
      TODAY(),
      RANDBETWEEN(36161,TODAY())
  )
)</f>
        <v>36161</v>
      </c>
      <c r="R1143" s="6">
        <f ca="1">RANDBETWEEN(2,COUNTA('Recruitment source'!$A:$A))</f>
        <v>12</v>
      </c>
      <c r="S1143" s="8" t="e">
        <f t="shared" ca="1" si="177"/>
        <v>#N/A</v>
      </c>
      <c r="T1143" s="6" t="e">
        <f t="shared" ca="1" si="178"/>
        <v>#N/A</v>
      </c>
      <c r="U1143" s="6">
        <f t="shared" ca="1" si="179"/>
        <v>5</v>
      </c>
      <c r="V1143" s="1">
        <f ca="1" xml:space="preserve">
IF($N1143 = 5 + N("Presidente"),
    27000,
    IF($N1143 = 6 + N("Vice-presidente"),
        23000,
        IF(OR($N1143 = 8, $N1143= 13, $N1143 = 12) + N("Secretária bilíngue ou coordenador ou especialista"),
            8000,
            IF($N1143 = 7 + N("Diretor"),
                15000,
                IF($N1143 = 14 + N("Gerente"),
                    12000,
                    IF($N1143 = 9 + N("Estagiário"),
                        705,
                        IF($N1143 = 10 + N("Trainee"),
                            805,
                            IF($N1143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IF($L1143 = 7,
  500,
  IF($L1143 = 8,
    1000,
    IF($L1143 = 9,
      1500,
      IF($L1143 = 10,
        2000,
        0
      )
    )
  )
)
+
N("Adicional no salário por área")
+
IF($M1143 = 14 + N("Tecnologia da Informação"),
  120,
  IF($M1143 = 16 + N("Vendas"),
    110,
    IF($M1143 = 15 + N("Jurídico"),
      100,
      IF(OR($M1143 = 8, $M1143 = 9, $M1143 = 11) + N("Recursos humanos ou comercial ou comunicação e marketing"),
        80,
        0
      )
    )
  )
)
+
N("Adicionando pegadinha")
+
IF(AND($M1143 = 16, $L1143 = 9, $N1143 = 11) + N("Se for de vendas, com mestrado, analista sênior"),
  IF($J1143 = 5,
    100,
    0
  )
  +
  IF($H1143 = "M",
    200,
    0
  ),
  0
)</f>
        <v>8000</v>
      </c>
    </row>
    <row r="1144" spans="1:22" x14ac:dyDescent="0.2">
      <c r="A1144" s="7" cm="1">
        <f t="array" aca="1" ref="A1144" ca="1">INDEX(Companies!$A:$A,RANDBETWEEN(2,COUNTA(Companies!$A:$A)),1)</f>
        <v>2</v>
      </c>
      <c r="B1144" s="5">
        <f t="shared" si="170"/>
        <v>1143</v>
      </c>
      <c r="C1144" s="6">
        <f t="shared" ca="1" si="171"/>
        <v>1</v>
      </c>
      <c r="D1144" s="7">
        <f ca="1">IF($B1144 = 1 + N("Presidente"),
    127,
    IF($B1144 = 2 + N("Vice-Presidente"),
        72,
        IF($B1144 = 3 + N("Secretária bilíngue"),
            13,
            RANDBETWEEN(5,COUNT(Name!$A:$A) + 1)
        )
    )
)</f>
        <v>16</v>
      </c>
      <c r="E1144" s="7" t="str">
        <f ca="1" xml:space="preserve">
VLOOKUP(
  $D1144,
  Name!$A:$B,
  2,
  FALSE
)
&amp; " " &amp;
IF($B1144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Fontana Leite</v>
      </c>
      <c r="F1144" s="7">
        <v>2</v>
      </c>
      <c r="G1144" s="7" t="str" cm="1">
        <f t="array" aca="1" ref="G1144" ca="1">VLOOKUP(INDEX(States!$B:$B,RANDBETWEEN(2,COUNTA(States!$A:$A)),1),States!$B:$C,2,FALSE)</f>
        <v>Santarém</v>
      </c>
      <c r="H1144" s="7" t="str">
        <f ca="1">VLOOKUP($D1144,Name!$A:$C,3,FALSE)</f>
        <v>F</v>
      </c>
      <c r="I1144" s="7" cm="1">
        <f t="array" aca="1" ref="I1144" ca="1">INDEX('Marital status'!$A:$A,RANDBETWEEN(2,COUNTA('Marital status'!$A:$A)),1)</f>
        <v>4</v>
      </c>
      <c r="J1144" s="7">
        <f t="shared" ca="1" si="172"/>
        <v>4</v>
      </c>
      <c r="K1144" s="8">
        <f t="shared" ca="1" si="173"/>
        <v>32710</v>
      </c>
      <c r="L1144" s="6">
        <f t="shared" ca="1" si="174"/>
        <v>4</v>
      </c>
      <c r="M1144" s="7">
        <f ca="1" xml:space="preserve">
  IF(OR($N1144 = 2, $N1144 = 3, $N1144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44" s="6">
        <f t="shared" ca="1" si="175"/>
        <v>6</v>
      </c>
      <c r="O1144" s="7" t="str">
        <f ca="1">VLOOKUP($N1144,Roles!$A:$B,2,FALSE)</f>
        <v>Intern</v>
      </c>
      <c r="P1144" s="6" t="e">
        <f t="shared" ca="1" si="176"/>
        <v>#N/A</v>
      </c>
      <c r="Q1144" s="8">
        <f ca="1" xml:space="preserve">
IF(
  OR(
    $N1144=5,$N1144=6,$N1144=7,$N1144=8,$N1144=14
  ),
  36161,
  IF(
     (
      (TODAY() - $K1144) / 365
     ) &lt; 19,
      TODAY(),
      RANDBETWEEN(36161,TODAY())
  )
)</f>
        <v>36161</v>
      </c>
      <c r="R1144" s="6">
        <f ca="1">RANDBETWEEN(2,COUNTA('Recruitment source'!$A:$A))</f>
        <v>2</v>
      </c>
      <c r="S1144" s="8" t="e">
        <f t="shared" ca="1" si="177"/>
        <v>#N/A</v>
      </c>
      <c r="T1144" s="6" t="e">
        <f t="shared" ca="1" si="178"/>
        <v>#N/A</v>
      </c>
      <c r="U1144" s="6">
        <f t="shared" ca="1" si="179"/>
        <v>4</v>
      </c>
      <c r="V1144" s="1">
        <f ca="1" xml:space="preserve">
IF($N1144 = 5 + N("Presidente"),
    27000,
    IF($N1144 = 6 + N("Vice-presidente"),
        23000,
        IF(OR($N1144 = 8, $N1144= 13, $N1144 = 12) + N("Secretária bilíngue ou coordenador ou especialista"),
            8000,
            IF($N1144 = 7 + N("Diretor"),
                15000,
                IF($N1144 = 14 + N("Gerente"),
                    12000,
                    IF($N1144 = 9 + N("Estagiário"),
                        705,
                        IF($N1144 = 10 + N("Trainee"),
                            805,
                            IF($N1144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IF($L1144 = 7,
  500,
  IF($L1144 = 8,
    1000,
    IF($L1144 = 9,
      1500,
      IF($L1144 = 10,
        2000,
        0
      )
    )
  )
)
+
N("Adicional no salário por área")
+
IF($M1144 = 14 + N("Tecnologia da Informação"),
  120,
  IF($M1144 = 16 + N("Vendas"),
    110,
    IF($M1144 = 15 + N("Jurídico"),
      100,
      IF(OR($M1144 = 8, $M1144 = 9, $M1144 = 11) + N("Recursos humanos ou comercial ou comunicação e marketing"),
        80,
        0
      )
    )
  )
)
+
N("Adicionando pegadinha")
+
IF(AND($M1144 = 16, $L1144 = 9, $N1144 = 11) + N("Se for de vendas, com mestrado, analista sênior"),
  IF($J1144 = 5,
    100,
    0
  )
  +
  IF($H1144 = "M",
    200,
    0
  ),
  0
)</f>
        <v>23080</v>
      </c>
    </row>
    <row r="1145" spans="1:22" x14ac:dyDescent="0.2">
      <c r="A1145" s="7" cm="1">
        <f t="array" aca="1" ref="A1145" ca="1">INDEX(Companies!$A:$A,RANDBETWEEN(2,COUNTA(Companies!$A:$A)),1)</f>
        <v>2</v>
      </c>
      <c r="B1145" s="5">
        <f t="shared" si="170"/>
        <v>1144</v>
      </c>
      <c r="C1145" s="6">
        <f t="shared" ca="1" si="171"/>
        <v>1</v>
      </c>
      <c r="D1145" s="7">
        <f ca="1">IF($B1145 = 1 + N("Presidente"),
    127,
    IF($B1145 = 2 + N("Vice-Presidente"),
        72,
        IF($B1145 = 3 + N("Secretária bilíngue"),
            13,
            RANDBETWEEN(5,COUNT(Name!$A:$A) + 1)
        )
    )
)</f>
        <v>184</v>
      </c>
      <c r="E1145" s="7" t="str">
        <f ca="1" xml:space="preserve">
VLOOKUP(
  $D1145,
  Name!$A:$B,
  2,
  FALSE
)
&amp; " " &amp;
IF($B1145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Anjos Moraes</v>
      </c>
      <c r="F1145" s="7">
        <v>2</v>
      </c>
      <c r="G1145" s="7" t="str" cm="1">
        <f t="array" aca="1" ref="G1145" ca="1">VLOOKUP(INDEX(States!$B:$B,RANDBETWEEN(2,COUNTA(States!$A:$A)),1),States!$B:$C,2,FALSE)</f>
        <v xml:space="preserve"> Setúbal </v>
      </c>
      <c r="H1145" s="7" t="str">
        <f ca="1">VLOOKUP($D1145,Name!$A:$C,3,FALSE)</f>
        <v>F</v>
      </c>
      <c r="I1145" s="7" cm="1">
        <f t="array" aca="1" ref="I1145" ca="1">INDEX('Marital status'!$A:$A,RANDBETWEEN(2,COUNTA('Marital status'!$A:$A)),1)</f>
        <v>2</v>
      </c>
      <c r="J1145" s="7">
        <f t="shared" ca="1" si="172"/>
        <v>2</v>
      </c>
      <c r="K1145" s="8">
        <f t="shared" ca="1" si="173"/>
        <v>37834</v>
      </c>
      <c r="L1145" s="6">
        <f t="shared" ca="1" si="174"/>
        <v>5</v>
      </c>
      <c r="M1145" s="7">
        <f ca="1" xml:space="preserve">
  IF(OR($N1145 = 2, $N1145 = 3, $N1145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45" s="6">
        <f t="shared" ca="1" si="175"/>
        <v>8</v>
      </c>
      <c r="O1145" s="7" t="str">
        <f ca="1">VLOOKUP($N1145,Roles!$A:$B,2,FALSE)</f>
        <v>Analyst</v>
      </c>
      <c r="P1145" s="6">
        <f t="shared" ca="1" si="176"/>
        <v>2</v>
      </c>
      <c r="Q1145" s="8">
        <f ca="1" xml:space="preserve">
IF(
  OR(
    $N1145=5,$N1145=6,$N1145=7,$N1145=8,$N1145=14
  ),
  36161,
  IF(
     (
      (TODAY() - $K1145) / 365
     ) &lt; 19,
      TODAY(),
      RANDBETWEEN(36161,TODAY())
  )
)</f>
        <v>36161</v>
      </c>
      <c r="R1145" s="6">
        <f ca="1">RANDBETWEEN(2,COUNTA('Recruitment source'!$A:$A))</f>
        <v>7</v>
      </c>
      <c r="S1145" s="8" t="e">
        <f t="shared" ca="1" si="177"/>
        <v>#N/A</v>
      </c>
      <c r="T1145" s="6" t="e">
        <f t="shared" ca="1" si="178"/>
        <v>#N/A</v>
      </c>
      <c r="U1145" s="6">
        <f t="shared" ca="1" si="179"/>
        <v>5</v>
      </c>
      <c r="V1145" s="1">
        <f ca="1" xml:space="preserve">
IF($N1145 = 5 + N("Presidente"),
    27000,
    IF($N1145 = 6 + N("Vice-presidente"),
        23000,
        IF(OR($N1145 = 8, $N1145= 13, $N1145 = 12) + N("Secretária bilíngue ou coordenador ou especialista"),
            8000,
            IF($N1145 = 7 + N("Diretor"),
                15000,
                IF($N1145 = 14 + N("Gerente"),
                    12000,
                    IF($N1145 = 9 + N("Estagiário"),
                        705,
                        IF($N1145 = 10 + N("Trainee"),
                            805,
                            IF($N1145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IF($L1145 = 7,
  500,
  IF($L1145 = 8,
    1000,
    IF($L1145 = 9,
      1500,
      IF($L1145 = 10,
        2000,
        0
      )
    )
  )
)
+
N("Adicional no salário por área")
+
IF($M1145 = 14 + N("Tecnologia da Informação"),
  120,
  IF($M1145 = 16 + N("Vendas"),
    110,
    IF($M1145 = 15 + N("Jurídico"),
      100,
      IF(OR($M1145 = 8, $M1145 = 9, $M1145 = 11) + N("Recursos humanos ou comercial ou comunicação e marketing"),
        80,
        0
      )
    )
  )
)
+
N("Adicionando pegadinha")
+
IF(AND($M1145 = 16, $L1145 = 9, $N1145 = 11) + N("Se for de vendas, com mestrado, analista sênior"),
  IF($J1145 = 5,
    100,
    0
  )
  +
  IF($H1145 = "M",
    200,
    0
  ),
  0
)</f>
        <v>8000</v>
      </c>
    </row>
    <row r="1146" spans="1:22" x14ac:dyDescent="0.2">
      <c r="A1146" s="7" cm="1">
        <f t="array" aca="1" ref="A1146" ca="1">INDEX(Companies!$A:$A,RANDBETWEEN(2,COUNTA(Companies!$A:$A)),1)</f>
        <v>2</v>
      </c>
      <c r="B1146" s="5">
        <f t="shared" si="170"/>
        <v>1145</v>
      </c>
      <c r="C1146" s="6">
        <f t="shared" ca="1" si="171"/>
        <v>1</v>
      </c>
      <c r="D1146" s="7">
        <f ca="1">IF($B1146 = 1 + N("Presidente"),
    127,
    IF($B1146 = 2 + N("Vice-Presidente"),
        72,
        IF($B1146 = 3 + N("Secretária bilíngue"),
            13,
            RANDBETWEEN(5,COUNT(Name!$A:$A) + 1)
        )
    )
)</f>
        <v>259</v>
      </c>
      <c r="E1146" s="7" t="str">
        <f ca="1" xml:space="preserve">
VLOOKUP(
  $D1146,
  Name!$A:$B,
  2,
  FALSE
)
&amp; " " &amp;
IF($B1146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Miranda Salvador</v>
      </c>
      <c r="F1146" s="7">
        <v>2</v>
      </c>
      <c r="G1146" s="7" t="str" cm="1">
        <f t="array" aca="1" ref="G1146" ca="1">VLOOKUP(INDEX(States!$B:$B,RANDBETWEEN(2,COUNTA(States!$A:$A)),1),States!$B:$C,2,FALSE)</f>
        <v>Beja</v>
      </c>
      <c r="H1146" s="7" t="str">
        <f ca="1">VLOOKUP($D1146,Name!$A:$C,3,FALSE)</f>
        <v>F</v>
      </c>
      <c r="I1146" s="7" cm="1">
        <f t="array" aca="1" ref="I1146" ca="1">INDEX('Marital status'!$A:$A,RANDBETWEEN(2,COUNTA('Marital status'!$A:$A)),1)</f>
        <v>6</v>
      </c>
      <c r="J1146" s="7">
        <f t="shared" ca="1" si="172"/>
        <v>2</v>
      </c>
      <c r="K1146" s="8">
        <f t="shared" ca="1" si="173"/>
        <v>26315</v>
      </c>
      <c r="L1146" s="6">
        <f t="shared" ca="1" si="174"/>
        <v>4</v>
      </c>
      <c r="M1146" s="7">
        <f ca="1" xml:space="preserve">
  IF(OR($N1146 = 2, $N1146 = 3, $N1146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46" s="6">
        <f t="shared" ca="1" si="175"/>
        <v>6</v>
      </c>
      <c r="O1146" s="7" t="str">
        <f ca="1">VLOOKUP($N1146,Roles!$A:$B,2,FALSE)</f>
        <v>Intern</v>
      </c>
      <c r="P1146" s="6" t="e">
        <f t="shared" ca="1" si="176"/>
        <v>#N/A</v>
      </c>
      <c r="Q1146" s="8">
        <f ca="1" xml:space="preserve">
IF(
  OR(
    $N1146=5,$N1146=6,$N1146=7,$N1146=8,$N1146=14
  ),
  36161,
  IF(
     (
      (TODAY() - $K1146) / 365
     ) &lt; 19,
      TODAY(),
      RANDBETWEEN(36161,TODAY())
  )
)</f>
        <v>36161</v>
      </c>
      <c r="R1146" s="6">
        <f ca="1">RANDBETWEEN(2,COUNTA('Recruitment source'!$A:$A))</f>
        <v>12</v>
      </c>
      <c r="S1146" s="8" t="e">
        <f t="shared" ca="1" si="177"/>
        <v>#N/A</v>
      </c>
      <c r="T1146" s="6" t="e">
        <f t="shared" ca="1" si="178"/>
        <v>#N/A</v>
      </c>
      <c r="U1146" s="6">
        <f t="shared" ca="1" si="179"/>
        <v>3</v>
      </c>
      <c r="V1146" s="1">
        <f ca="1" xml:space="preserve">
IF($N1146 = 5 + N("Presidente"),
    27000,
    IF($N1146 = 6 + N("Vice-presidente"),
        23000,
        IF(OR($N1146 = 8, $N1146= 13, $N1146 = 12) + N("Secretária bilíngue ou coordenador ou especialista"),
            8000,
            IF($N1146 = 7 + N("Diretor"),
                15000,
                IF($N1146 = 14 + N("Gerente"),
                    12000,
                    IF($N1146 = 9 + N("Estagiário"),
                        705,
                        IF($N1146 = 10 + N("Trainee"),
                            805,
                            IF($N1146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IF($L1146 = 7,
  500,
  IF($L1146 = 8,
    1000,
    IF($L1146 = 9,
      1500,
      IF($L1146 = 10,
        2000,
        0
      )
    )
  )
)
+
N("Adicional no salário por área")
+
IF($M1146 = 14 + N("Tecnologia da Informação"),
  120,
  IF($M1146 = 16 + N("Vendas"),
    110,
    IF($M1146 = 15 + N("Jurídico"),
      100,
      IF(OR($M1146 = 8, $M1146 = 9, $M1146 = 11) + N("Recursos humanos ou comercial ou comunicação e marketing"),
        80,
        0
      )
    )
  )
)
+
N("Adicionando pegadinha")
+
IF(AND($M1146 = 16, $L1146 = 9, $N1146 = 11) + N("Se for de vendas, com mestrado, analista sênior"),
  IF($J1146 = 5,
    100,
    0
  )
  +
  IF($H1146 = "M",
    200,
    0
  ),
  0
)</f>
        <v>23000</v>
      </c>
    </row>
    <row r="1147" spans="1:22" x14ac:dyDescent="0.2">
      <c r="A1147" s="7" cm="1">
        <f t="array" aca="1" ref="A1147" ca="1">INDEX(Companies!$A:$A,RANDBETWEEN(2,COUNTA(Companies!$A:$A)),1)</f>
        <v>2</v>
      </c>
      <c r="B1147" s="5">
        <f t="shared" si="170"/>
        <v>1146</v>
      </c>
      <c r="C1147" s="6">
        <f t="shared" ca="1" si="171"/>
        <v>1</v>
      </c>
      <c r="D1147" s="7">
        <f ca="1">IF($B1147 = 1 + N("Presidente"),
    127,
    IF($B1147 = 2 + N("Vice-Presidente"),
        72,
        IF($B1147 = 3 + N("Secretária bilíngue"),
            13,
            RANDBETWEEN(5,COUNT(Name!$A:$A) + 1)
        )
    )
)</f>
        <v>245</v>
      </c>
      <c r="E1147" s="7" t="str">
        <f ca="1" xml:space="preserve">
VLOOKUP(
  $D1147,
  Name!$A:$B,
  2,
  FALSE
)
&amp; " " &amp;
IF($B1147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Machado Badu</v>
      </c>
      <c r="F1147" s="7">
        <v>2</v>
      </c>
      <c r="G1147" s="7" t="str" cm="1">
        <f t="array" aca="1" ref="G1147" ca="1">VLOOKUP(INDEX(States!$B:$B,RANDBETWEEN(2,COUNTA(States!$A:$A)),1),States!$B:$C,2,FALSE)</f>
        <v>Portalegre</v>
      </c>
      <c r="H1147" s="7" t="str">
        <f ca="1">VLOOKUP($D1147,Name!$A:$C,3,FALSE)</f>
        <v>M</v>
      </c>
      <c r="I1147" s="7" cm="1">
        <f t="array" aca="1" ref="I1147" ca="1">INDEX('Marital status'!$A:$A,RANDBETWEEN(2,COUNTA('Marital status'!$A:$A)),1)</f>
        <v>3</v>
      </c>
      <c r="J1147" s="7">
        <f t="shared" ca="1" si="172"/>
        <v>2</v>
      </c>
      <c r="K1147" s="8">
        <f t="shared" ca="1" si="173"/>
        <v>37040</v>
      </c>
      <c r="L1147" s="6">
        <f t="shared" ca="1" si="174"/>
        <v>4</v>
      </c>
      <c r="M1147" s="7">
        <f ca="1" xml:space="preserve">
  IF(OR($N1147 = 2, $N1147 = 3, $N1147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47" s="6">
        <f t="shared" ca="1" si="175"/>
        <v>8</v>
      </c>
      <c r="O1147" s="7" t="str">
        <f ca="1">VLOOKUP($N1147,Roles!$A:$B,2,FALSE)</f>
        <v>Analyst</v>
      </c>
      <c r="P1147" s="6">
        <f t="shared" ca="1" si="176"/>
        <v>2</v>
      </c>
      <c r="Q1147" s="8">
        <f ca="1" xml:space="preserve">
IF(
  OR(
    $N1147=5,$N1147=6,$N1147=7,$N1147=8,$N1147=14
  ),
  36161,
  IF(
     (
      (TODAY() - $K1147) / 365
     ) &lt; 19,
      TODAY(),
      RANDBETWEEN(36161,TODAY())
  )
)</f>
        <v>36161</v>
      </c>
      <c r="R1147" s="6">
        <f ca="1">RANDBETWEEN(2,COUNTA('Recruitment source'!$A:$A))</f>
        <v>10</v>
      </c>
      <c r="S1147" s="8" t="e">
        <f t="shared" ca="1" si="177"/>
        <v>#N/A</v>
      </c>
      <c r="T1147" s="6" t="e">
        <f t="shared" ca="1" si="178"/>
        <v>#N/A</v>
      </c>
      <c r="U1147" s="6">
        <f t="shared" ca="1" si="179"/>
        <v>4</v>
      </c>
      <c r="V1147" s="1">
        <f ca="1" xml:space="preserve">
IF($N1147 = 5 + N("Presidente"),
    27000,
    IF($N1147 = 6 + N("Vice-presidente"),
        23000,
        IF(OR($N1147 = 8, $N1147= 13, $N1147 = 12) + N("Secretária bilíngue ou coordenador ou especialista"),
            8000,
            IF($N1147 = 7 + N("Diretor"),
                15000,
                IF($N1147 = 14 + N("Gerente"),
                    12000,
                    IF($N1147 = 9 + N("Estagiário"),
                        705,
                        IF($N1147 = 10 + N("Trainee"),
                            805,
                            IF($N1147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IF($L1147 = 7,
  500,
  IF($L1147 = 8,
    1000,
    IF($L1147 = 9,
      1500,
      IF($L1147 = 10,
        2000,
        0
      )
    )
  )
)
+
N("Adicional no salário por área")
+
IF($M1147 = 14 + N("Tecnologia da Informação"),
  120,
  IF($M1147 = 16 + N("Vendas"),
    110,
    IF($M1147 = 15 + N("Jurídico"),
      100,
      IF(OR($M1147 = 8, $M1147 = 9, $M1147 = 11) + N("Recursos humanos ou comercial ou comunicação e marketing"),
        80,
        0
      )
    )
  )
)
+
N("Adicionando pegadinha")
+
IF(AND($M1147 = 16, $L1147 = 9, $N1147 = 11) + N("Se for de vendas, com mestrado, analista sênior"),
  IF($J1147 = 5,
    100,
    0
  )
  +
  IF($H1147 = "M",
    200,
    0
  ),
  0
)</f>
        <v>8080</v>
      </c>
    </row>
    <row r="1148" spans="1:22" x14ac:dyDescent="0.2">
      <c r="A1148" s="7" cm="1">
        <f t="array" aca="1" ref="A1148" ca="1">INDEX(Companies!$A:$A,RANDBETWEEN(2,COUNTA(Companies!$A:$A)),1)</f>
        <v>2</v>
      </c>
      <c r="B1148" s="5">
        <f t="shared" si="170"/>
        <v>1147</v>
      </c>
      <c r="C1148" s="6">
        <f t="shared" ca="1" si="171"/>
        <v>1</v>
      </c>
      <c r="D1148" s="7">
        <f ca="1">IF($B1148 = 1 + N("Presidente"),
    127,
    IF($B1148 = 2 + N("Vice-Presidente"),
        72,
        IF($B1148 = 3 + N("Secretária bilíngue"),
            13,
            RANDBETWEEN(5,COUNT(Name!$A:$A) + 1)
        )
    )
)</f>
        <v>249</v>
      </c>
      <c r="E1148" s="7" t="str">
        <f ca="1" xml:space="preserve">
VLOOKUP(
  $D1148,
  Name!$A:$B,
  2,
  FALSE
)
&amp; " " &amp;
IF($B1148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Brasão Braga</v>
      </c>
      <c r="F1148" s="7">
        <v>2</v>
      </c>
      <c r="G1148" s="7" t="str" cm="1">
        <f t="array" aca="1" ref="G1148" ca="1">VLOOKUP(INDEX(States!$B:$B,RANDBETWEEN(2,COUNTA(States!$A:$A)),1),States!$B:$C,2,FALSE)</f>
        <v>Santarém</v>
      </c>
      <c r="H1148" s="7" t="str">
        <f ca="1">VLOOKUP($D1148,Name!$A:$C,3,FALSE)</f>
        <v>F</v>
      </c>
      <c r="I1148" s="7" cm="1">
        <f t="array" aca="1" ref="I1148" ca="1">INDEX('Marital status'!$A:$A,RANDBETWEEN(2,COUNTA('Marital status'!$A:$A)),1)</f>
        <v>4</v>
      </c>
      <c r="J1148" s="7">
        <f t="shared" ca="1" si="172"/>
        <v>3</v>
      </c>
      <c r="K1148" s="8">
        <f t="shared" ca="1" si="173"/>
        <v>31968</v>
      </c>
      <c r="L1148" s="6">
        <f t="shared" ca="1" si="174"/>
        <v>4</v>
      </c>
      <c r="M1148" s="7">
        <f ca="1" xml:space="preserve">
  IF(OR($N1148 = 2, $N1148 = 3, $N1148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148" s="6">
        <f t="shared" ca="1" si="175"/>
        <v>7</v>
      </c>
      <c r="O1148" s="7" t="str">
        <f ca="1">VLOOKUP($N1148,Roles!$A:$B,2,FALSE)</f>
        <v>Trainee</v>
      </c>
      <c r="P1148" s="6" t="e">
        <f t="shared" ca="1" si="176"/>
        <v>#N/A</v>
      </c>
      <c r="Q1148" s="8">
        <f ca="1" xml:space="preserve">
IF(
  OR(
    $N1148=5,$N1148=6,$N1148=7,$N1148=8,$N1148=14
  ),
  36161,
  IF(
     (
      (TODAY() - $K1148) / 365
     ) &lt; 19,
      TODAY(),
      RANDBETWEEN(36161,TODAY())
  )
)</f>
        <v>36161</v>
      </c>
      <c r="R1148" s="6">
        <f ca="1">RANDBETWEEN(2,COUNTA('Recruitment source'!$A:$A))</f>
        <v>11</v>
      </c>
      <c r="S1148" s="8" t="e">
        <f t="shared" ca="1" si="177"/>
        <v>#N/A</v>
      </c>
      <c r="T1148" s="6" t="e">
        <f t="shared" ca="1" si="178"/>
        <v>#N/A</v>
      </c>
      <c r="U1148" s="6">
        <f t="shared" ca="1" si="179"/>
        <v>2</v>
      </c>
      <c r="V1148" s="1">
        <f ca="1" xml:space="preserve">
IF($N1148 = 5 + N("Presidente"),
    27000,
    IF($N1148 = 6 + N("Vice-presidente"),
        23000,
        IF(OR($N1148 = 8, $N1148= 13, $N1148 = 12) + N("Secretária bilíngue ou coordenador ou especialista"),
            8000,
            IF($N1148 = 7 + N("Diretor"),
                15000,
                IF($N1148 = 14 + N("Gerente"),
                    12000,
                    IF($N1148 = 9 + N("Estagiário"),
                        705,
                        IF($N1148 = 10 + N("Trainee"),
                            805,
                            IF($N1148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IF($L1148 = 7,
  500,
  IF($L1148 = 8,
    1000,
    IF($L1148 = 9,
      1500,
      IF($L1148 = 10,
        2000,
        0
      )
    )
  )
)
+
N("Adicional no salário por área")
+
IF($M1148 = 14 + N("Tecnologia da Informação"),
  120,
  IF($M1148 = 16 + N("Vendas"),
    110,
    IF($M1148 = 15 + N("Jurídico"),
      100,
      IF(OR($M1148 = 8, $M1148 = 9, $M1148 = 11) + N("Recursos humanos ou comercial ou comunicação e marketing"),
        80,
        0
      )
    )
  )
)
+
N("Adicionando pegadinha")
+
IF(AND($M1148 = 16, $L1148 = 9, $N1148 = 11) + N("Se for de vendas, com mestrado, analista sênior"),
  IF($J1148 = 5,
    100,
    0
  )
  +
  IF($H1148 = "M",
    200,
    0
  ),
  0
)</f>
        <v>15000</v>
      </c>
    </row>
    <row r="1149" spans="1:22" x14ac:dyDescent="0.2">
      <c r="A1149" s="7" cm="1">
        <f t="array" aca="1" ref="A1149" ca="1">INDEX(Companies!$A:$A,RANDBETWEEN(2,COUNTA(Companies!$A:$A)),1)</f>
        <v>2</v>
      </c>
      <c r="B1149" s="5">
        <f t="shared" si="170"/>
        <v>1148</v>
      </c>
      <c r="C1149" s="6">
        <f t="shared" ca="1" si="171"/>
        <v>1</v>
      </c>
      <c r="D1149" s="7">
        <f ca="1">IF($B1149 = 1 + N("Presidente"),
    127,
    IF($B1149 = 2 + N("Vice-Presidente"),
        72,
        IF($B1149 = 3 + N("Secretária bilíngue"),
            13,
            RANDBETWEEN(5,COUNT(Name!$A:$A) + 1)
        )
    )
)</f>
        <v>19</v>
      </c>
      <c r="E1149" s="7" t="str">
        <f ca="1" xml:space="preserve">
VLOOKUP(
  $D1149,
  Name!$A:$B,
  2,
  FALSE
)
&amp; " " &amp;
IF($B1149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Figo Bermudes</v>
      </c>
      <c r="F1149" s="7">
        <v>2</v>
      </c>
      <c r="G1149" s="7" t="str" cm="1">
        <f t="array" aca="1" ref="G1149" ca="1">VLOOKUP(INDEX(States!$B:$B,RANDBETWEEN(2,COUNTA(States!$A:$A)),1),States!$B:$C,2,FALSE)</f>
        <v>AveirO</v>
      </c>
      <c r="H1149" s="7" t="str">
        <f ca="1">VLOOKUP($D1149,Name!$A:$C,3,FALSE)</f>
        <v>F</v>
      </c>
      <c r="I1149" s="7" cm="1">
        <f t="array" aca="1" ref="I1149" ca="1">INDEX('Marital status'!$A:$A,RANDBETWEEN(2,COUNTA('Marital status'!$A:$A)),1)</f>
        <v>5</v>
      </c>
      <c r="J1149" s="7">
        <f t="shared" ca="1" si="172"/>
        <v>6</v>
      </c>
      <c r="K1149" s="8">
        <f t="shared" ca="1" si="173"/>
        <v>35305</v>
      </c>
      <c r="L1149" s="6">
        <f t="shared" ca="1" si="174"/>
        <v>5</v>
      </c>
      <c r="M1149" s="7">
        <f ca="1" xml:space="preserve">
  IF(OR($N1149 = 2, $N1149 = 3, $N1149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49" s="6">
        <f t="shared" ca="1" si="175"/>
        <v>8</v>
      </c>
      <c r="O1149" s="7" t="str">
        <f ca="1">VLOOKUP($N1149,Roles!$A:$B,2,FALSE)</f>
        <v>Analyst</v>
      </c>
      <c r="P1149" s="6">
        <f t="shared" ca="1" si="176"/>
        <v>2</v>
      </c>
      <c r="Q1149" s="8">
        <f ca="1" xml:space="preserve">
IF(
  OR(
    $N1149=5,$N1149=6,$N1149=7,$N1149=8,$N1149=14
  ),
  36161,
  IF(
     (
      (TODAY() - $K1149) / 365
     ) &lt; 19,
      TODAY(),
      RANDBETWEEN(36161,TODAY())
  )
)</f>
        <v>36161</v>
      </c>
      <c r="R1149" s="6">
        <f ca="1">RANDBETWEEN(2,COUNTA('Recruitment source'!$A:$A))</f>
        <v>12</v>
      </c>
      <c r="S1149" s="8" t="e">
        <f t="shared" ca="1" si="177"/>
        <v>#N/A</v>
      </c>
      <c r="T1149" s="6" t="e">
        <f t="shared" ca="1" si="178"/>
        <v>#N/A</v>
      </c>
      <c r="U1149" s="6">
        <f t="shared" ca="1" si="179"/>
        <v>4</v>
      </c>
      <c r="V1149" s="1">
        <f ca="1" xml:space="preserve">
IF($N1149 = 5 + N("Presidente"),
    27000,
    IF($N1149 = 6 + N("Vice-presidente"),
        23000,
        IF(OR($N1149 = 8, $N1149= 13, $N1149 = 12) + N("Secretária bilíngue ou coordenador ou especialista"),
            8000,
            IF($N1149 = 7 + N("Diretor"),
                15000,
                IF($N1149 = 14 + N("Gerente"),
                    12000,
                    IF($N1149 = 9 + N("Estagiário"),
                        705,
                        IF($N1149 = 10 + N("Trainee"),
                            805,
                            IF($N1149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IF($L1149 = 7,
  500,
  IF($L1149 = 8,
    1000,
    IF($L1149 = 9,
      1500,
      IF($L1149 = 10,
        2000,
        0
      )
    )
  )
)
+
N("Adicional no salário por área")
+
IF($M1149 = 14 + N("Tecnologia da Informação"),
  120,
  IF($M1149 = 16 + N("Vendas"),
    110,
    IF($M1149 = 15 + N("Jurídico"),
      100,
      IF(OR($M1149 = 8, $M1149 = 9, $M1149 = 11) + N("Recursos humanos ou comercial ou comunicação e marketing"),
        80,
        0
      )
    )
  )
)
+
N("Adicionando pegadinha")
+
IF(AND($M1149 = 16, $L1149 = 9, $N1149 = 11) + N("Se for de vendas, com mestrado, analista sênior"),
  IF($J1149 = 5,
    100,
    0
  )
  +
  IF($H1149 = "M",
    200,
    0
  ),
  0
)</f>
        <v>8080</v>
      </c>
    </row>
    <row r="1150" spans="1:22" x14ac:dyDescent="0.2">
      <c r="A1150" s="7" cm="1">
        <f t="array" aca="1" ref="A1150" ca="1">INDEX(Companies!$A:$A,RANDBETWEEN(2,COUNTA(Companies!$A:$A)),1)</f>
        <v>2</v>
      </c>
      <c r="B1150" s="5">
        <f t="shared" si="170"/>
        <v>1149</v>
      </c>
      <c r="C1150" s="6">
        <f t="shared" ca="1" si="171"/>
        <v>1</v>
      </c>
      <c r="D1150" s="7">
        <f ca="1">IF($B1150 = 1 + N("Presidente"),
    127,
    IF($B1150 = 2 + N("Vice-Presidente"),
        72,
        IF($B1150 = 3 + N("Secretária bilíngue"),
            13,
            RANDBETWEEN(5,COUNT(Name!$A:$A) + 1)
        )
    )
)</f>
        <v>107</v>
      </c>
      <c r="E1150" s="7" t="str">
        <f ca="1" xml:space="preserve">
VLOOKUP(
  $D1150,
  Name!$A:$B,
  2,
  FALSE
)
&amp; " " &amp;
IF($B1150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Resende Rocha</v>
      </c>
      <c r="F1150" s="7">
        <v>2</v>
      </c>
      <c r="G1150" s="7" t="str" cm="1">
        <f t="array" aca="1" ref="G1150" ca="1">VLOOKUP(INDEX(States!$B:$B,RANDBETWEEN(2,COUNTA(States!$A:$A)),1),States!$B:$C,2,FALSE)</f>
        <v xml:space="preserve"> ÉVORA</v>
      </c>
      <c r="H1150" s="7" t="str">
        <f ca="1">VLOOKUP($D1150,Name!$A:$C,3,FALSE)</f>
        <v>M</v>
      </c>
      <c r="I1150" s="7" cm="1">
        <f t="array" aca="1" ref="I1150" ca="1">INDEX('Marital status'!$A:$A,RANDBETWEEN(2,COUNTA('Marital status'!$A:$A)),1)</f>
        <v>2</v>
      </c>
      <c r="J1150" s="7">
        <f t="shared" ca="1" si="172"/>
        <v>2</v>
      </c>
      <c r="K1150" s="8">
        <f t="shared" ca="1" si="173"/>
        <v>23989</v>
      </c>
      <c r="L1150" s="6">
        <f t="shared" ca="1" si="174"/>
        <v>4</v>
      </c>
      <c r="M1150" s="7">
        <f ca="1" xml:space="preserve">
  IF(OR($N1150 = 2, $N1150 = 3, $N1150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150" s="6">
        <f t="shared" ca="1" si="175"/>
        <v>6</v>
      </c>
      <c r="O1150" s="7" t="str">
        <f ca="1">VLOOKUP($N1150,Roles!$A:$B,2,FALSE)</f>
        <v>Intern</v>
      </c>
      <c r="P1150" s="6" t="e">
        <f t="shared" ca="1" si="176"/>
        <v>#N/A</v>
      </c>
      <c r="Q1150" s="8">
        <f ca="1" xml:space="preserve">
IF(
  OR(
    $N1150=5,$N1150=6,$N1150=7,$N1150=8,$N1150=14
  ),
  36161,
  IF(
     (
      (TODAY() - $K1150) / 365
     ) &lt; 19,
      TODAY(),
      RANDBETWEEN(36161,TODAY())
  )
)</f>
        <v>36161</v>
      </c>
      <c r="R1150" s="6">
        <f ca="1">RANDBETWEEN(2,COUNTA('Recruitment source'!$A:$A))</f>
        <v>10</v>
      </c>
      <c r="S1150" s="8" t="e">
        <f t="shared" ca="1" si="177"/>
        <v>#N/A</v>
      </c>
      <c r="T1150" s="6" t="e">
        <f t="shared" ca="1" si="178"/>
        <v>#N/A</v>
      </c>
      <c r="U1150" s="6">
        <f t="shared" ca="1" si="179"/>
        <v>4</v>
      </c>
      <c r="V1150" s="1">
        <f ca="1" xml:space="preserve">
IF($N1150 = 5 + N("Presidente"),
    27000,
    IF($N1150 = 6 + N("Vice-presidente"),
        23000,
        IF(OR($N1150 = 8, $N1150= 13, $N1150 = 12) + N("Secretária bilíngue ou coordenador ou especialista"),
            8000,
            IF($N1150 = 7 + N("Diretor"),
                15000,
                IF($N1150 = 14 + N("Gerente"),
                    12000,
                    IF($N1150 = 9 + N("Estagiário"),
                        705,
                        IF($N1150 = 10 + N("Trainee"),
                            805,
                            IF($N1150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IF($L1150 = 7,
  500,
  IF($L1150 = 8,
    1000,
    IF($L1150 = 9,
      1500,
      IF($L1150 = 10,
        2000,
        0
      )
    )
  )
)
+
N("Adicional no salário por área")
+
IF($M1150 = 14 + N("Tecnologia da Informação"),
  120,
  IF($M1150 = 16 + N("Vendas"),
    110,
    IF($M1150 = 15 + N("Jurídico"),
      100,
      IF(OR($M1150 = 8, $M1150 = 9, $M1150 = 11) + N("Recursos humanos ou comercial ou comunicação e marketing"),
        80,
        0
      )
    )
  )
)
+
N("Adicionando pegadinha")
+
IF(AND($M1150 = 16, $L1150 = 9, $N1150 = 11) + N("Se for de vendas, com mestrado, analista sênior"),
  IF($J1150 = 5,
    100,
    0
  )
  +
  IF($H1150 = "M",
    200,
    0
  ),
  0
)</f>
        <v>23000</v>
      </c>
    </row>
    <row r="1151" spans="1:22" x14ac:dyDescent="0.2">
      <c r="A1151" s="7" cm="1">
        <f t="array" aca="1" ref="A1151" ca="1">INDEX(Companies!$A:$A,RANDBETWEEN(2,COUNTA(Companies!$A:$A)),1)</f>
        <v>2</v>
      </c>
      <c r="B1151" s="5">
        <f t="shared" si="170"/>
        <v>1150</v>
      </c>
      <c r="C1151" s="6">
        <f t="shared" ca="1" si="171"/>
        <v>1</v>
      </c>
      <c r="D1151" s="7">
        <f ca="1">IF($B1151 = 1 + N("Presidente"),
    127,
    IF($B1151 = 2 + N("Vice-Presidente"),
        72,
        IF($B1151 = 3 + N("Secretária bilíngue"),
            13,
            RANDBETWEEN(5,COUNT(Name!$A:$A) + 1)
        )
    )
)</f>
        <v>84</v>
      </c>
      <c r="E1151" s="7" t="str">
        <f ca="1" xml:space="preserve">
VLOOKUP(
  $D1151,
  Name!$A:$B,
  2,
  FALSE
)
&amp; " " &amp;
IF($B1151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Costa Esposito</v>
      </c>
      <c r="F1151" s="7">
        <v>2</v>
      </c>
      <c r="G1151" s="7" t="str" cm="1">
        <f t="array" aca="1" ref="G1151" ca="1">VLOOKUP(INDEX(States!$B:$B,RANDBETWEEN(2,COUNTA(States!$A:$A)),1),States!$B:$C,2,FALSE)</f>
        <v>Guarda</v>
      </c>
      <c r="H1151" s="7" t="str">
        <f ca="1">VLOOKUP($D1151,Name!$A:$C,3,FALSE)</f>
        <v>M</v>
      </c>
      <c r="I1151" s="7" cm="1">
        <f t="array" aca="1" ref="I1151" ca="1">INDEX('Marital status'!$A:$A,RANDBETWEEN(2,COUNTA('Marital status'!$A:$A)),1)</f>
        <v>5</v>
      </c>
      <c r="J1151" s="7">
        <f t="shared" ca="1" si="172"/>
        <v>2</v>
      </c>
      <c r="K1151" s="8">
        <f t="shared" ca="1" si="173"/>
        <v>32597</v>
      </c>
      <c r="L1151" s="6">
        <f t="shared" ca="1" si="174"/>
        <v>5</v>
      </c>
      <c r="M1151" s="7">
        <f ca="1" xml:space="preserve">
  IF(OR($N1151 = 2, $N1151 = 3, $N1151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51" s="6">
        <f t="shared" ca="1" si="175"/>
        <v>8</v>
      </c>
      <c r="O1151" s="7" t="str">
        <f ca="1">VLOOKUP($N1151,Roles!$A:$B,2,FALSE)</f>
        <v>Analyst</v>
      </c>
      <c r="P1151" s="6">
        <f t="shared" ca="1" si="176"/>
        <v>3</v>
      </c>
      <c r="Q1151" s="8">
        <f ca="1" xml:space="preserve">
IF(
  OR(
    $N1151=5,$N1151=6,$N1151=7,$N1151=8,$N1151=14
  ),
  36161,
  IF(
     (
      (TODAY() - $K1151) / 365
     ) &lt; 19,
      TODAY(),
      RANDBETWEEN(36161,TODAY())
  )
)</f>
        <v>36161</v>
      </c>
      <c r="R1151" s="6">
        <f ca="1">RANDBETWEEN(2,COUNTA('Recruitment source'!$A:$A))</f>
        <v>5</v>
      </c>
      <c r="S1151" s="8" t="e">
        <f t="shared" ca="1" si="177"/>
        <v>#N/A</v>
      </c>
      <c r="T1151" s="6" t="e">
        <f t="shared" ca="1" si="178"/>
        <v>#N/A</v>
      </c>
      <c r="U1151" s="6">
        <f t="shared" ca="1" si="179"/>
        <v>3</v>
      </c>
      <c r="V1151" s="1">
        <f ca="1" xml:space="preserve">
IF($N1151 = 5 + N("Presidente"),
    27000,
    IF($N1151 = 6 + N("Vice-presidente"),
        23000,
        IF(OR($N1151 = 8, $N1151= 13, $N1151 = 12) + N("Secretária bilíngue ou coordenador ou especialista"),
            8000,
            IF($N1151 = 7 + N("Diretor"),
                15000,
                IF($N1151 = 14 + N("Gerente"),
                    12000,
                    IF($N1151 = 9 + N("Estagiário"),
                        705,
                        IF($N1151 = 10 + N("Trainee"),
                            805,
                            IF($N1151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IF($L1151 = 7,
  500,
  IF($L1151 = 8,
    1000,
    IF($L1151 = 9,
      1500,
      IF($L1151 = 10,
        2000,
        0
      )
    )
  )
)
+
N("Adicional no salário por área")
+
IF($M1151 = 14 + N("Tecnologia da Informação"),
  120,
  IF($M1151 = 16 + N("Vendas"),
    110,
    IF($M1151 = 15 + N("Jurídico"),
      100,
      IF(OR($M1151 = 8, $M1151 = 9, $M1151 = 11) + N("Recursos humanos ou comercial ou comunicação e marketing"),
        80,
        0
      )
    )
  )
)
+
N("Adicionando pegadinha")
+
IF(AND($M1151 = 16, $L1151 = 9, $N1151 = 11) + N("Se for de vendas, com mestrado, analista sênior"),
  IF($J1151 = 5,
    100,
    0
  )
  +
  IF($H1151 = "M",
    200,
    0
  ),
  0
)</f>
        <v>8000</v>
      </c>
    </row>
    <row r="1152" spans="1:22" x14ac:dyDescent="0.2">
      <c r="A1152" s="7" cm="1">
        <f t="array" aca="1" ref="A1152" ca="1">INDEX(Companies!$A:$A,RANDBETWEEN(2,COUNTA(Companies!$A:$A)),1)</f>
        <v>2</v>
      </c>
      <c r="B1152" s="5">
        <f t="shared" si="170"/>
        <v>1151</v>
      </c>
      <c r="C1152" s="6">
        <f t="shared" ca="1" si="171"/>
        <v>1</v>
      </c>
      <c r="D1152" s="7">
        <f ca="1">IF($B1152 = 1 + N("Presidente"),
    127,
    IF($B1152 = 2 + N("Vice-Presidente"),
        72,
        IF($B1152 = 3 + N("Secretária bilíngue"),
            13,
            RANDBETWEEN(5,COUNT(Name!$A:$A) + 1)
        )
    )
)</f>
        <v>303</v>
      </c>
      <c r="E1152" s="7" t="str">
        <f ca="1" xml:space="preserve">
VLOOKUP(
  $D1152,
  Name!$A:$B,
  2,
  FALSE
)
&amp; " " &amp;
IF($B1152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Resende Alcantara</v>
      </c>
      <c r="F1152" s="7">
        <v>2</v>
      </c>
      <c r="G1152" s="7" t="str" cm="1">
        <f t="array" aca="1" ref="G1152" ca="1">VLOOKUP(INDEX(States!$B:$B,RANDBETWEEN(2,COUNTA(States!$A:$A)),1),States!$B:$C,2,FALSE)</f>
        <v>Guarda</v>
      </c>
      <c r="H1152" s="7" t="str">
        <f ca="1">VLOOKUP($D1152,Name!$A:$C,3,FALSE)</f>
        <v>F</v>
      </c>
      <c r="I1152" s="7" cm="1">
        <f t="array" aca="1" ref="I1152" ca="1">INDEX('Marital status'!$A:$A,RANDBETWEEN(2,COUNTA('Marital status'!$A:$A)),1)</f>
        <v>2</v>
      </c>
      <c r="J1152" s="7">
        <f t="shared" ca="1" si="172"/>
        <v>2</v>
      </c>
      <c r="K1152" s="8">
        <f t="shared" ca="1" si="173"/>
        <v>26092</v>
      </c>
      <c r="L1152" s="6">
        <f t="shared" ca="1" si="174"/>
        <v>4</v>
      </c>
      <c r="M1152" s="7">
        <f ca="1" xml:space="preserve">
  IF(OR($N1152 = 2, $N1152 = 3, $N1152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52" s="6">
        <f t="shared" ca="1" si="175"/>
        <v>6</v>
      </c>
      <c r="O1152" s="7" t="str">
        <f ca="1">VLOOKUP($N1152,Roles!$A:$B,2,FALSE)</f>
        <v>Intern</v>
      </c>
      <c r="P1152" s="6" t="e">
        <f t="shared" ca="1" si="176"/>
        <v>#N/A</v>
      </c>
      <c r="Q1152" s="8">
        <f ca="1" xml:space="preserve">
IF(
  OR(
    $N1152=5,$N1152=6,$N1152=7,$N1152=8,$N1152=14
  ),
  36161,
  IF(
     (
      (TODAY() - $K1152) / 365
     ) &lt; 19,
      TODAY(),
      RANDBETWEEN(36161,TODAY())
  )
)</f>
        <v>36161</v>
      </c>
      <c r="R1152" s="6">
        <f ca="1">RANDBETWEEN(2,COUNTA('Recruitment source'!$A:$A))</f>
        <v>4</v>
      </c>
      <c r="S1152" s="8" t="e">
        <f t="shared" ca="1" si="177"/>
        <v>#N/A</v>
      </c>
      <c r="T1152" s="6" t="e">
        <f t="shared" ca="1" si="178"/>
        <v>#N/A</v>
      </c>
      <c r="U1152" s="6">
        <f t="shared" ca="1" si="179"/>
        <v>5</v>
      </c>
      <c r="V1152" s="1">
        <f ca="1" xml:space="preserve">
IF($N1152 = 5 + N("Presidente"),
    27000,
    IF($N1152 = 6 + N("Vice-presidente"),
        23000,
        IF(OR($N1152 = 8, $N1152= 13, $N1152 = 12) + N("Secretária bilíngue ou coordenador ou especialista"),
            8000,
            IF($N1152 = 7 + N("Diretor"),
                15000,
                IF($N1152 = 14 + N("Gerente"),
                    12000,
                    IF($N1152 = 9 + N("Estagiário"),
                        705,
                        IF($N1152 = 10 + N("Trainee"),
                            805,
                            IF($N1152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IF($L1152 = 7,
  500,
  IF($L1152 = 8,
    1000,
    IF($L1152 = 9,
      1500,
      IF($L1152 = 10,
        2000,
        0
      )
    )
  )
)
+
N("Adicional no salário por área")
+
IF($M1152 = 14 + N("Tecnologia da Informação"),
  120,
  IF($M1152 = 16 + N("Vendas"),
    110,
    IF($M1152 = 15 + N("Jurídico"),
      100,
      IF(OR($M1152 = 8, $M1152 = 9, $M1152 = 11) + N("Recursos humanos ou comercial ou comunicação e marketing"),
        80,
        0
      )
    )
  )
)
+
N("Adicionando pegadinha")
+
IF(AND($M1152 = 16, $L1152 = 9, $N1152 = 11) + N("Se for de vendas, com mestrado, analista sênior"),
  IF($J1152 = 5,
    100,
    0
  )
  +
  IF($H1152 = "M",
    200,
    0
  ),
  0
)</f>
        <v>23000</v>
      </c>
    </row>
    <row r="1153" spans="1:22" x14ac:dyDescent="0.2">
      <c r="A1153" s="7" cm="1">
        <f t="array" aca="1" ref="A1153" ca="1">INDEX(Companies!$A:$A,RANDBETWEEN(2,COUNTA(Companies!$A:$A)),1)</f>
        <v>2</v>
      </c>
      <c r="B1153" s="5">
        <f t="shared" si="170"/>
        <v>1152</v>
      </c>
      <c r="C1153" s="6">
        <f t="shared" ca="1" si="171"/>
        <v>1</v>
      </c>
      <c r="D1153" s="7">
        <f ca="1">IF($B1153 = 1 + N("Presidente"),
    127,
    IF($B1153 = 2 + N("Vice-Presidente"),
        72,
        IF($B1153 = 3 + N("Secretária bilíngue"),
            13,
            RANDBETWEEN(5,COUNT(Name!$A:$A) + 1)
        )
    )
)</f>
        <v>103</v>
      </c>
      <c r="E1153" s="7" t="str">
        <f ca="1" xml:space="preserve">
VLOOKUP(
  $D1153,
  Name!$A:$B,
  2,
  FALSE
)
&amp; " " &amp;
IF($B1153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Costa Esposito</v>
      </c>
      <c r="F1153" s="7">
        <v>2</v>
      </c>
      <c r="G1153" s="7" t="str" cm="1">
        <f t="array" aca="1" ref="G1153" ca="1">VLOOKUP(INDEX(States!$B:$B,RANDBETWEEN(2,COUNTA(States!$A:$A)),1),States!$B:$C,2,FALSE)</f>
        <v>Beja</v>
      </c>
      <c r="H1153" s="7" t="str">
        <f ca="1">VLOOKUP($D1153,Name!$A:$C,3,FALSE)</f>
        <v>M</v>
      </c>
      <c r="I1153" s="7" cm="1">
        <f t="array" aca="1" ref="I1153" ca="1">INDEX('Marital status'!$A:$A,RANDBETWEEN(2,COUNTA('Marital status'!$A:$A)),1)</f>
        <v>2</v>
      </c>
      <c r="J1153" s="7">
        <f t="shared" ca="1" si="172"/>
        <v>2</v>
      </c>
      <c r="K1153" s="8">
        <f t="shared" ca="1" si="173"/>
        <v>35146</v>
      </c>
      <c r="L1153" s="6">
        <f t="shared" ca="1" si="174"/>
        <v>4</v>
      </c>
      <c r="M1153" s="7">
        <f ca="1" xml:space="preserve">
  IF(OR($N1153 = 2, $N1153 = 3, $N1153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53" s="6">
        <f t="shared" ca="1" si="175"/>
        <v>8</v>
      </c>
      <c r="O1153" s="7" t="str">
        <f ca="1">VLOOKUP($N1153,Roles!$A:$B,2,FALSE)</f>
        <v>Analyst</v>
      </c>
      <c r="P1153" s="6">
        <f t="shared" ca="1" si="176"/>
        <v>3</v>
      </c>
      <c r="Q1153" s="8">
        <f ca="1" xml:space="preserve">
IF(
  OR(
    $N1153=5,$N1153=6,$N1153=7,$N1153=8,$N1153=14
  ),
  36161,
  IF(
     (
      (TODAY() - $K1153) / 365
     ) &lt; 19,
      TODAY(),
      RANDBETWEEN(36161,TODAY())
  )
)</f>
        <v>36161</v>
      </c>
      <c r="R1153" s="6">
        <f ca="1">RANDBETWEEN(2,COUNTA('Recruitment source'!$A:$A))</f>
        <v>6</v>
      </c>
      <c r="S1153" s="8" t="e">
        <f t="shared" ca="1" si="177"/>
        <v>#N/A</v>
      </c>
      <c r="T1153" s="6" t="e">
        <f t="shared" ca="1" si="178"/>
        <v>#N/A</v>
      </c>
      <c r="U1153" s="6">
        <f t="shared" ca="1" si="179"/>
        <v>2</v>
      </c>
      <c r="V1153" s="1">
        <f ca="1" xml:space="preserve">
IF($N1153 = 5 + N("Presidente"),
    27000,
    IF($N1153 = 6 + N("Vice-presidente"),
        23000,
        IF(OR($N1153 = 8, $N1153= 13, $N1153 = 12) + N("Secretária bilíngue ou coordenador ou especialista"),
            8000,
            IF($N1153 = 7 + N("Diretor"),
                15000,
                IF($N1153 = 14 + N("Gerente"),
                    12000,
                    IF($N1153 = 9 + N("Estagiário"),
                        705,
                        IF($N1153 = 10 + N("Trainee"),
                            805,
                            IF($N1153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IF($L1153 = 7,
  500,
  IF($L1153 = 8,
    1000,
    IF($L1153 = 9,
      1500,
      IF($L1153 = 10,
        2000,
        0
      )
    )
  )
)
+
N("Adicional no salário por área")
+
IF($M1153 = 14 + N("Tecnologia da Informação"),
  120,
  IF($M1153 = 16 + N("Vendas"),
    110,
    IF($M1153 = 15 + N("Jurídico"),
      100,
      IF(OR($M1153 = 8, $M1153 = 9, $M1153 = 11) + N("Recursos humanos ou comercial ou comunicação e marketing"),
        80,
        0
      )
    )
  )
)
+
N("Adicionando pegadinha")
+
IF(AND($M1153 = 16, $L1153 = 9, $N1153 = 11) + N("Se for de vendas, com mestrado, analista sênior"),
  IF($J1153 = 5,
    100,
    0
  )
  +
  IF($H1153 = "M",
    200,
    0
  ),
  0
)</f>
        <v>8000</v>
      </c>
    </row>
    <row r="1154" spans="1:22" x14ac:dyDescent="0.2">
      <c r="A1154" s="7" cm="1">
        <f t="array" aca="1" ref="A1154" ca="1">INDEX(Companies!$A:$A,RANDBETWEEN(2,COUNTA(Companies!$A:$A)),1)</f>
        <v>2</v>
      </c>
      <c r="B1154" s="5">
        <f t="shared" si="170"/>
        <v>1153</v>
      </c>
      <c r="C1154" s="6">
        <f t="shared" ca="1" si="171"/>
        <v>1</v>
      </c>
      <c r="D1154" s="7">
        <f ca="1">IF($B1154 = 1 + N("Presidente"),
    127,
    IF($B1154 = 2 + N("Vice-Presidente"),
        72,
        IF($B1154 = 3 + N("Secretária bilíngue"),
            13,
            RANDBETWEEN(5,COUNT(Name!$A:$A) + 1)
        )
    )
)</f>
        <v>200</v>
      </c>
      <c r="E1154" s="7" t="str">
        <f ca="1" xml:space="preserve">
VLOOKUP(
  $D1154,
  Name!$A:$B,
  2,
  FALSE
)
&amp; " " &amp;
IF($B1154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Barroso Marino</v>
      </c>
      <c r="F1154" s="7">
        <v>2</v>
      </c>
      <c r="G1154" s="7" t="str" cm="1">
        <f t="array" aca="1" ref="G1154" ca="1">VLOOKUP(INDEX(States!$B:$B,RANDBETWEEN(2,COUNTA(States!$A:$A)),1),States!$B:$C,2,FALSE)</f>
        <v>Guarda</v>
      </c>
      <c r="H1154" s="7" t="str">
        <f ca="1">VLOOKUP($D1154,Name!$A:$C,3,FALSE)</f>
        <v>M</v>
      </c>
      <c r="I1154" s="7" cm="1">
        <f t="array" aca="1" ref="I1154" ca="1">INDEX('Marital status'!$A:$A,RANDBETWEEN(2,COUNTA('Marital status'!$A:$A)),1)</f>
        <v>5</v>
      </c>
      <c r="J1154" s="7">
        <f t="shared" ca="1" si="172"/>
        <v>2</v>
      </c>
      <c r="K1154" s="8">
        <f t="shared" ca="1" si="173"/>
        <v>22283</v>
      </c>
      <c r="L1154" s="6">
        <f t="shared" ca="1" si="174"/>
        <v>4</v>
      </c>
      <c r="M1154" s="7">
        <f ca="1" xml:space="preserve">
  IF(OR($N1154 = 2, $N1154 = 3, $N1154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54" s="6">
        <f t="shared" ca="1" si="175"/>
        <v>6</v>
      </c>
      <c r="O1154" s="7" t="str">
        <f ca="1">VLOOKUP($N1154,Roles!$A:$B,2,FALSE)</f>
        <v>Intern</v>
      </c>
      <c r="P1154" s="6" t="e">
        <f t="shared" ca="1" si="176"/>
        <v>#N/A</v>
      </c>
      <c r="Q1154" s="8">
        <f ca="1" xml:space="preserve">
IF(
  OR(
    $N1154=5,$N1154=6,$N1154=7,$N1154=8,$N1154=14
  ),
  36161,
  IF(
     (
      (TODAY() - $K1154) / 365
     ) &lt; 19,
      TODAY(),
      RANDBETWEEN(36161,TODAY())
  )
)</f>
        <v>36161</v>
      </c>
      <c r="R1154" s="6">
        <f ca="1">RANDBETWEEN(2,COUNTA('Recruitment source'!$A:$A))</f>
        <v>9</v>
      </c>
      <c r="S1154" s="8" t="e">
        <f t="shared" ca="1" si="177"/>
        <v>#N/A</v>
      </c>
      <c r="T1154" s="6" t="e">
        <f t="shared" ca="1" si="178"/>
        <v>#N/A</v>
      </c>
      <c r="U1154" s="6">
        <f t="shared" ca="1" si="179"/>
        <v>2</v>
      </c>
      <c r="V1154" s="1">
        <f ca="1" xml:space="preserve">
IF($N1154 = 5 + N("Presidente"),
    27000,
    IF($N1154 = 6 + N("Vice-presidente"),
        23000,
        IF(OR($N1154 = 8, $N1154= 13, $N1154 = 12) + N("Secretária bilíngue ou coordenador ou especialista"),
            8000,
            IF($N1154 = 7 + N("Diretor"),
                15000,
                IF($N1154 = 14 + N("Gerente"),
                    12000,
                    IF($N1154 = 9 + N("Estagiário"),
                        705,
                        IF($N1154 = 10 + N("Trainee"),
                            805,
                            IF($N1154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IF($L1154 = 7,
  500,
  IF($L1154 = 8,
    1000,
    IF($L1154 = 9,
      1500,
      IF($L1154 = 10,
        2000,
        0
      )
    )
  )
)
+
N("Adicional no salário por área")
+
IF($M1154 = 14 + N("Tecnologia da Informação"),
  120,
  IF($M1154 = 16 + N("Vendas"),
    110,
    IF($M1154 = 15 + N("Jurídico"),
      100,
      IF(OR($M1154 = 8, $M1154 = 9, $M1154 = 11) + N("Recursos humanos ou comercial ou comunicação e marketing"),
        80,
        0
      )
    )
  )
)
+
N("Adicionando pegadinha")
+
IF(AND($M1154 = 16, $L1154 = 9, $N1154 = 11) + N("Se for de vendas, com mestrado, analista sênior"),
  IF($J1154 = 5,
    100,
    0
  )
  +
  IF($H1154 = "M",
    200,
    0
  ),
  0
)</f>
        <v>23000</v>
      </c>
    </row>
    <row r="1155" spans="1:22" x14ac:dyDescent="0.2">
      <c r="A1155" s="7" cm="1">
        <f t="array" aca="1" ref="A1155" ca="1">INDEX(Companies!$A:$A,RANDBETWEEN(2,COUNTA(Companies!$A:$A)),1)</f>
        <v>2</v>
      </c>
      <c r="B1155" s="5">
        <f t="shared" ref="B1155:B1218" si="180">ROW() - 1</f>
        <v>1154</v>
      </c>
      <c r="C1155" s="6">
        <f t="shared" ref="C1155:C1218" ca="1" si="181">IF(ISNA($S1155),1,0)</f>
        <v>1</v>
      </c>
      <c r="D1155" s="7">
        <f ca="1">IF($B1155 = 1 + N("Presidente"),
    127,
    IF($B1155 = 2 + N("Vice-Presidente"),
        72,
        IF($B1155 = 3 + N("Secretária bilíngue"),
            13,
            RANDBETWEEN(5,COUNT(Name!$A:$A) + 1)
        )
    )
)</f>
        <v>132</v>
      </c>
      <c r="E1155" s="7" t="str">
        <f ca="1" xml:space="preserve">
VLOOKUP(
  $D1155,
  Name!$A:$B,
  2,
  FALSE
)
&amp; " " &amp;
IF($B1155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Faro Andrioli</v>
      </c>
      <c r="F1155" s="7">
        <v>2</v>
      </c>
      <c r="G1155" s="7" t="str" cm="1">
        <f t="array" aca="1" ref="G1155" ca="1">VLOOKUP(INDEX(States!$B:$B,RANDBETWEEN(2,COUNTA(States!$A:$A)),1),States!$B:$C,2,FALSE)</f>
        <v>Beja</v>
      </c>
      <c r="H1155" s="7" t="str">
        <f ca="1">VLOOKUP($D1155,Name!$A:$C,3,FALSE)</f>
        <v>F</v>
      </c>
      <c r="I1155" s="7" cm="1">
        <f t="array" aca="1" ref="I1155" ca="1">INDEX('Marital status'!$A:$A,RANDBETWEEN(2,COUNTA('Marital status'!$A:$A)),1)</f>
        <v>6</v>
      </c>
      <c r="J1155" s="7">
        <f t="shared" ref="J1155:J1218" ca="1" si="182" xml:space="preserve">
IF(AND($N1155 &gt;= 2, $N1155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4</v>
      </c>
      <c r="K1155" s="8">
        <f t="shared" ref="K1155:K1218" ca="1" si="183" xml:space="preserve">
IF($N1155 = 5 + N("CEO"),
    TODAY() - 16340,
    IF($N1155 = 8 + N("Secretary"),
        RANDBETWEEN(TODAY() - 12418.5, TODAY()-6574.5),
        IF(OR($N1155 = 7, $N1155 = 14),
            RANDBETWEEN(TODAY() - 16071, TODAY() - 8766),
            IF(OR($N1155 = 13, $N1155 = 12, $N1155 = 11),
                RANDBETWEEN(TODAY() - 27393.75, TODAY() - 12783.75),
                RANDBETWEEN(TODAY() - 27393.75, TODAY()-10957.5)
            )
        )
    )
)</f>
        <v>32707</v>
      </c>
      <c r="L1155" s="6">
        <f t="shared" ref="L1155:L1218" ca="1" si="184" xml:space="preserve">
IF(OR($N1155 = 2, $N1155 = 3) + N("Se for presidente ou vice-presidente"),
    7 + N("Doutor"),
    IF($N1155 = 4 + N("Se for diretor"),
        RANDBETWEEN(5,7) + N("Graduate school or Master’s degree or Doctorate"),
        IF($N1155 = 11 + N("Se for gerente"),
            RANDBETWEEN(4,6) + N("Undergraduate degree or Graduate school or Master’s degree"),
            IF(AND($N1155 &gt;= 8, $N1155 &lt;= 10) + N("If coordinator or specialist or analyst"),
                RANDBETWEEN(4,5),
                4
            )
        )
    )
)</f>
        <v>5</v>
      </c>
      <c r="M1155" s="7">
        <f ca="1" xml:space="preserve">
  IF(OR($N1155 = 2, $N1155 = 3, $N1155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55" s="6">
        <f t="shared" ref="N1155:N1218" ca="1" si="185" xml:space="preserve">
IF($B1155 = 1 + N("Se matrícula for 1"),
  2 + N("Presidente"),
  IF($B1155 = 2 + N("Se matrícula for 2"),
    3 + N("Vice-presidente"),
    IF($B1155 = 3 + N("Se matrícula for 3"),
      5 + N("Secretária bilíngue"),
      IF(AND($B1155 &gt;= 4, $B1155 &lt;=14),
        4 + N("Diretor"),
        IF(AND($B1155 &gt;= 15, $B1155 &lt;= 25),
          11 + N("Manager"),
          IF(AND($B1155 &gt;= 26, $B1155 &lt;= 36),
            10 + N("Coordinador"),
            IF(AND($B1155 &gt;= 37, $B1155 &lt;= 47),
              9 + N("Especialista"),
                IF(MOD($B1155,2) = 0,
                  8 + N("Analista"),
                  RANDBETWEEN(6,7) + N("Estagiário ou Trainee")
                )
            )
          )
        )
      )
    )
  )
)</f>
        <v>8</v>
      </c>
      <c r="O1155" s="7" t="str">
        <f ca="1">VLOOKUP($N1155,Roles!$A:$B,2,FALSE)</f>
        <v>Analyst</v>
      </c>
      <c r="P1155" s="6">
        <f t="shared" ref="P1155:P1218" ca="1" si="186" xml:space="preserve">
IF($N1155 =8 + N("Analyst"),
    RANDBETWEEN(2, 4) + N("Jr, Pleno, Sr"),
    NA()
)</f>
        <v>4</v>
      </c>
      <c r="Q1155" s="8">
        <f ca="1" xml:space="preserve">
IF(
  OR(
    $N1155=5,$N1155=6,$N1155=7,$N1155=8,$N1155=14
  ),
  36161,
  IF(
     (
      (TODAY() - $K1155) / 365
     ) &lt; 19,
      TODAY(),
      RANDBETWEEN(36161,TODAY())
  )
)</f>
        <v>36161</v>
      </c>
      <c r="R1155" s="6">
        <f ca="1">RANDBETWEEN(2,COUNTA('Recruitment source'!$A:$A))</f>
        <v>11</v>
      </c>
      <c r="S1155" s="8" t="e">
        <f t="shared" ref="S1155:S1218" ca="1" si="187" xml:space="preserve">
IF(MOD(
     ROW(),111
   )=0,
   RANDBETWEEN($Q1155 + 1,TODAY() - 1),NA()
)</f>
        <v>#N/A</v>
      </c>
      <c r="T1155" s="6" t="e">
        <f t="shared" ref="T1155:T1218" ca="1" si="188" xml:space="preserve">
IF(
  ISNA(S1155),
  NA(),
  RANDBETWEEN(2,IF($H1155="F",10,9))
)</f>
        <v>#N/A</v>
      </c>
      <c r="U1155" s="6">
        <f t="shared" ref="U1155:U1218" ca="1" si="189" xml:space="preserve">
IF(
 ISNA($S1155),
 IF(
   $N1155 = 2,
   5,
   IF(
     OR($N1155=3,$N1155=4,$N1155=5),
     RANDBETWEEN(4,5),
     IF(
       OR($N1155=11,$N1155=12),
       RANDBETWEEN(3,5),
       RANDBETWEEN(2,5)
     )
   )
 ),
 RANDBETWEEN(1,3)
)</f>
        <v>2</v>
      </c>
      <c r="V1155" s="1">
        <f ca="1" xml:space="preserve">
IF($N1155 = 5 + N("Presidente"),
    27000,
    IF($N1155 = 6 + N("Vice-presidente"),
        23000,
        IF(OR($N1155 = 8, $N1155= 13, $N1155 = 12) + N("Secretária bilíngue ou coordenador ou especialista"),
            8000,
            IF($N1155 = 7 + N("Diretor"),
                15000,
                IF($N1155 = 14 + N("Gerente"),
                    12000,
                    IF($N1155 = 9 + N("Estagiário"),
                        705,
                        IF($N1155 = 10 + N("Trainee"),
                            805,
                            IF($N1155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IF($L1155 = 7,
  500,
  IF($L1155 = 8,
    1000,
    IF($L1155 = 9,
      1500,
      IF($L1155 = 10,
        2000,
        0
      )
    )
  )
)
+
N("Adicional no salário por área")
+
IF($M1155 = 14 + N("Tecnologia da Informação"),
  120,
  IF($M1155 = 16 + N("Vendas"),
    110,
    IF($M1155 = 15 + N("Jurídico"),
      100,
      IF(OR($M1155 = 8, $M1155 = 9, $M1155 = 11) + N("Recursos humanos ou comercial ou comunicação e marketing"),
        80,
        0
      )
    )
  )
)
+
N("Adicionando pegadinha")
+
IF(AND($M1155 = 16, $L1155 = 9, $N1155 = 11) + N("Se for de vendas, com mestrado, analista sênior"),
  IF($J1155 = 5,
    100,
    0
  )
  +
  IF($H1155 = "M",
    200,
    0
  ),
  0
)</f>
        <v>8080</v>
      </c>
    </row>
    <row r="1156" spans="1:22" x14ac:dyDescent="0.2">
      <c r="A1156" s="7" cm="1">
        <f t="array" aca="1" ref="A1156" ca="1">INDEX(Companies!$A:$A,RANDBETWEEN(2,COUNTA(Companies!$A:$A)),1)</f>
        <v>2</v>
      </c>
      <c r="B1156" s="5">
        <f t="shared" si="180"/>
        <v>1155</v>
      </c>
      <c r="C1156" s="6">
        <f t="shared" ca="1" si="181"/>
        <v>1</v>
      </c>
      <c r="D1156" s="7">
        <f ca="1">IF($B1156 = 1 + N("Presidente"),
    127,
    IF($B1156 = 2 + N("Vice-Presidente"),
        72,
        IF($B1156 = 3 + N("Secretária bilíngue"),
            13,
            RANDBETWEEN(5,COUNT(Name!$A:$A) + 1)
        )
    )
)</f>
        <v>194</v>
      </c>
      <c r="E1156" s="7" t="str">
        <f ca="1" xml:space="preserve">
VLOOKUP(
  $D1156,
  Name!$A:$B,
  2,
  FALSE
)
&amp; " " &amp;
IF($B1156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Aleluia Pinto</v>
      </c>
      <c r="F1156" s="7">
        <v>2</v>
      </c>
      <c r="G1156" s="7" t="str" cm="1">
        <f t="array" aca="1" ref="G1156" ca="1">VLOOKUP(INDEX(States!$B:$B,RANDBETWEEN(2,COUNTA(States!$A:$A)),1),States!$B:$C,2,FALSE)</f>
        <v xml:space="preserve"> ÉVORA</v>
      </c>
      <c r="H1156" s="7" t="str">
        <f ca="1">VLOOKUP($D1156,Name!$A:$C,3,FALSE)</f>
        <v>M</v>
      </c>
      <c r="I1156" s="7" cm="1">
        <f t="array" aca="1" ref="I1156" ca="1">INDEX('Marital status'!$A:$A,RANDBETWEEN(2,COUNTA('Marital status'!$A:$A)),1)</f>
        <v>4</v>
      </c>
      <c r="J1156" s="7">
        <f t="shared" ca="1" si="182"/>
        <v>2</v>
      </c>
      <c r="K1156" s="8">
        <f t="shared" ca="1" si="183"/>
        <v>35185</v>
      </c>
      <c r="L1156" s="6">
        <f t="shared" ca="1" si="184"/>
        <v>4</v>
      </c>
      <c r="M1156" s="7">
        <f ca="1" xml:space="preserve">
  IF(OR($N1156 = 2, $N1156 = 3, $N1156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156" s="6">
        <f t="shared" ca="1" si="185"/>
        <v>7</v>
      </c>
      <c r="O1156" s="7" t="str">
        <f ca="1">VLOOKUP($N1156,Roles!$A:$B,2,FALSE)</f>
        <v>Trainee</v>
      </c>
      <c r="P1156" s="6" t="e">
        <f t="shared" ca="1" si="186"/>
        <v>#N/A</v>
      </c>
      <c r="Q1156" s="8">
        <f ca="1" xml:space="preserve">
IF(
  OR(
    $N1156=5,$N1156=6,$N1156=7,$N1156=8,$N1156=14
  ),
  36161,
  IF(
     (
      (TODAY() - $K1156) / 365
     ) &lt; 19,
      TODAY(),
      RANDBETWEEN(36161,TODAY())
  )
)</f>
        <v>36161</v>
      </c>
      <c r="R1156" s="6">
        <f ca="1">RANDBETWEEN(2,COUNTA('Recruitment source'!$A:$A))</f>
        <v>2</v>
      </c>
      <c r="S1156" s="8" t="e">
        <f t="shared" ca="1" si="187"/>
        <v>#N/A</v>
      </c>
      <c r="T1156" s="6" t="e">
        <f t="shared" ca="1" si="188"/>
        <v>#N/A</v>
      </c>
      <c r="U1156" s="6">
        <f t="shared" ca="1" si="189"/>
        <v>3</v>
      </c>
      <c r="V1156" s="1">
        <f ca="1" xml:space="preserve">
IF($N1156 = 5 + N("Presidente"),
    27000,
    IF($N1156 = 6 + N("Vice-presidente"),
        23000,
        IF(OR($N1156 = 8, $N1156= 13, $N1156 = 12) + N("Secretária bilíngue ou coordenador ou especialista"),
            8000,
            IF($N1156 = 7 + N("Diretor"),
                15000,
                IF($N1156 = 14 + N("Gerente"),
                    12000,
                    IF($N1156 = 9 + N("Estagiário"),
                        705,
                        IF($N1156 = 10 + N("Trainee"),
                            805,
                            IF($N1156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IF($L1156 = 7,
  500,
  IF($L1156 = 8,
    1000,
    IF($L1156 = 9,
      1500,
      IF($L1156 = 10,
        2000,
        0
      )
    )
  )
)
+
N("Adicional no salário por área")
+
IF($M1156 = 14 + N("Tecnologia da Informação"),
  120,
  IF($M1156 = 16 + N("Vendas"),
    110,
    IF($M1156 = 15 + N("Jurídico"),
      100,
      IF(OR($M1156 = 8, $M1156 = 9, $M1156 = 11) + N("Recursos humanos ou comercial ou comunicação e marketing"),
        80,
        0
      )
    )
  )
)
+
N("Adicionando pegadinha")
+
IF(AND($M1156 = 16, $L1156 = 9, $N1156 = 11) + N("Se for de vendas, com mestrado, analista sênior"),
  IF($J1156 = 5,
    100,
    0
  )
  +
  IF($H1156 = "M",
    200,
    0
  ),
  0
)</f>
        <v>15000</v>
      </c>
    </row>
    <row r="1157" spans="1:22" x14ac:dyDescent="0.2">
      <c r="A1157" s="7" cm="1">
        <f t="array" aca="1" ref="A1157" ca="1">INDEX(Companies!$A:$A,RANDBETWEEN(2,COUNTA(Companies!$A:$A)),1)</f>
        <v>2</v>
      </c>
      <c r="B1157" s="5">
        <f t="shared" si="180"/>
        <v>1156</v>
      </c>
      <c r="C1157" s="6">
        <f t="shared" ca="1" si="181"/>
        <v>1</v>
      </c>
      <c r="D1157" s="7">
        <f ca="1">IF($B1157 = 1 + N("Presidente"),
    127,
    IF($B1157 = 2 + N("Vice-Presidente"),
        72,
        IF($B1157 = 3 + N("Secretária bilíngue"),
            13,
            RANDBETWEEN(5,COUNT(Name!$A:$A) + 1)
        )
    )
)</f>
        <v>254</v>
      </c>
      <c r="E1157" s="7" t="str">
        <f ca="1" xml:space="preserve">
VLOOKUP(
  $D1157,
  Name!$A:$B,
  2,
  FALSE
)
&amp; " " &amp;
IF($B1157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 Carneiro Resende</v>
      </c>
      <c r="F1157" s="7">
        <v>2</v>
      </c>
      <c r="G1157" s="7" t="str" cm="1">
        <f t="array" aca="1" ref="G1157" ca="1">VLOOKUP(INDEX(States!$B:$B,RANDBETWEEN(2,COUNTA(States!$A:$A)),1),States!$B:$C,2,FALSE)</f>
        <v>Viseu</v>
      </c>
      <c r="H1157" s="7" t="str">
        <f ca="1">VLOOKUP($D1157,Name!$A:$C,3,FALSE)</f>
        <v>M</v>
      </c>
      <c r="I1157" s="7" cm="1">
        <f t="array" aca="1" ref="I1157" ca="1">INDEX('Marital status'!$A:$A,RANDBETWEEN(2,COUNTA('Marital status'!$A:$A)),1)</f>
        <v>5</v>
      </c>
      <c r="J1157" s="7">
        <f t="shared" ca="1" si="182"/>
        <v>2</v>
      </c>
      <c r="K1157" s="8">
        <f t="shared" ca="1" si="183"/>
        <v>33611</v>
      </c>
      <c r="L1157" s="6">
        <f t="shared" ca="1" si="184"/>
        <v>4</v>
      </c>
      <c r="M1157" s="7">
        <f ca="1" xml:space="preserve">
  IF(OR($N1157 = 2, $N1157 = 3, $N1157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57" s="6">
        <f t="shared" ca="1" si="185"/>
        <v>8</v>
      </c>
      <c r="O1157" s="7" t="str">
        <f ca="1">VLOOKUP($N1157,Roles!$A:$B,2,FALSE)</f>
        <v>Analyst</v>
      </c>
      <c r="P1157" s="6">
        <f t="shared" ca="1" si="186"/>
        <v>3</v>
      </c>
      <c r="Q1157" s="8">
        <f ca="1" xml:space="preserve">
IF(
  OR(
    $N1157=5,$N1157=6,$N1157=7,$N1157=8,$N1157=14
  ),
  36161,
  IF(
     (
      (TODAY() - $K1157) / 365
     ) &lt; 19,
      TODAY(),
      RANDBETWEEN(36161,TODAY())
  )
)</f>
        <v>36161</v>
      </c>
      <c r="R1157" s="6">
        <f ca="1">RANDBETWEEN(2,COUNTA('Recruitment source'!$A:$A))</f>
        <v>9</v>
      </c>
      <c r="S1157" s="8" t="e">
        <f t="shared" ca="1" si="187"/>
        <v>#N/A</v>
      </c>
      <c r="T1157" s="6" t="e">
        <f t="shared" ca="1" si="188"/>
        <v>#N/A</v>
      </c>
      <c r="U1157" s="6">
        <f t="shared" ca="1" si="189"/>
        <v>5</v>
      </c>
      <c r="V1157" s="1">
        <f ca="1" xml:space="preserve">
IF($N1157 = 5 + N("Presidente"),
    27000,
    IF($N1157 = 6 + N("Vice-presidente"),
        23000,
        IF(OR($N1157 = 8, $N1157= 13, $N1157 = 12) + N("Secretária bilíngue ou coordenador ou especialista"),
            8000,
            IF($N1157 = 7 + N("Diretor"),
                15000,
                IF($N1157 = 14 + N("Gerente"),
                    12000,
                    IF($N1157 = 9 + N("Estagiário"),
                        705,
                        IF($N1157 = 10 + N("Trainee"),
                            805,
                            IF($N1157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IF($L1157 = 7,
  500,
  IF($L1157 = 8,
    1000,
    IF($L1157 = 9,
      1500,
      IF($L1157 = 10,
        2000,
        0
      )
    )
  )
)
+
N("Adicional no salário por área")
+
IF($M1157 = 14 + N("Tecnologia da Informação"),
  120,
  IF($M1157 = 16 + N("Vendas"),
    110,
    IF($M1157 = 15 + N("Jurídico"),
      100,
      IF(OR($M1157 = 8, $M1157 = 9, $M1157 = 11) + N("Recursos humanos ou comercial ou comunicação e marketing"),
        80,
        0
      )
    )
  )
)
+
N("Adicionando pegadinha")
+
IF(AND($M1157 = 16, $L1157 = 9, $N1157 = 11) + N("Se for de vendas, com mestrado, analista sênior"),
  IF($J1157 = 5,
    100,
    0
  )
  +
  IF($H1157 = "M",
    200,
    0
  ),
  0
)</f>
        <v>8080</v>
      </c>
    </row>
    <row r="1158" spans="1:22" x14ac:dyDescent="0.2">
      <c r="A1158" s="7" cm="1">
        <f t="array" aca="1" ref="A1158" ca="1">INDEX(Companies!$A:$A,RANDBETWEEN(2,COUNTA(Companies!$A:$A)),1)</f>
        <v>2</v>
      </c>
      <c r="B1158" s="5">
        <f t="shared" si="180"/>
        <v>1157</v>
      </c>
      <c r="C1158" s="6">
        <f t="shared" ca="1" si="181"/>
        <v>1</v>
      </c>
      <c r="D1158" s="7">
        <f ca="1">IF($B1158 = 1 + N("Presidente"),
    127,
    IF($B1158 = 2 + N("Vice-Presidente"),
        72,
        IF($B1158 = 3 + N("Secretária bilíngue"),
            13,
            RANDBETWEEN(5,COUNT(Name!$A:$A) + 1)
        )
    )
)</f>
        <v>214</v>
      </c>
      <c r="E1158" s="7" t="str">
        <f ca="1" xml:space="preserve">
VLOOKUP(
  $D1158,
  Name!$A:$B,
  2,
  FALSE
)
&amp; " " &amp;
IF($B1158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Fernandes Salvador</v>
      </c>
      <c r="F1158" s="7">
        <v>2</v>
      </c>
      <c r="G1158" s="7" t="str" cm="1">
        <f t="array" aca="1" ref="G1158" ca="1">VLOOKUP(INDEX(States!$B:$B,RANDBETWEEN(2,COUNTA(States!$A:$A)),1),States!$B:$C,2,FALSE)</f>
        <v>AveirO</v>
      </c>
      <c r="H1158" s="7" t="str">
        <f ca="1">VLOOKUP($D1158,Name!$A:$C,3,FALSE)</f>
        <v>M</v>
      </c>
      <c r="I1158" s="7" cm="1">
        <f t="array" aca="1" ref="I1158" ca="1">INDEX('Marital status'!$A:$A,RANDBETWEEN(2,COUNTA('Marital status'!$A:$A)),1)</f>
        <v>4</v>
      </c>
      <c r="J1158" s="7">
        <f t="shared" ca="1" si="182"/>
        <v>2</v>
      </c>
      <c r="K1158" s="8">
        <f t="shared" ca="1" si="183"/>
        <v>28068</v>
      </c>
      <c r="L1158" s="6">
        <f t="shared" ca="1" si="184"/>
        <v>4</v>
      </c>
      <c r="M1158" s="7">
        <f ca="1" xml:space="preserve">
  IF(OR($N1158 = 2, $N1158 = 3, $N1158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58" s="6">
        <f t="shared" ca="1" si="185"/>
        <v>6</v>
      </c>
      <c r="O1158" s="7" t="str">
        <f ca="1">VLOOKUP($N1158,Roles!$A:$B,2,FALSE)</f>
        <v>Intern</v>
      </c>
      <c r="P1158" s="6" t="e">
        <f t="shared" ca="1" si="186"/>
        <v>#N/A</v>
      </c>
      <c r="Q1158" s="8">
        <f ca="1" xml:space="preserve">
IF(
  OR(
    $N1158=5,$N1158=6,$N1158=7,$N1158=8,$N1158=14
  ),
  36161,
  IF(
     (
      (TODAY() - $K1158) / 365
     ) &lt; 19,
      TODAY(),
      RANDBETWEEN(36161,TODAY())
  )
)</f>
        <v>36161</v>
      </c>
      <c r="R1158" s="6">
        <f ca="1">RANDBETWEEN(2,COUNTA('Recruitment source'!$A:$A))</f>
        <v>7</v>
      </c>
      <c r="S1158" s="8" t="e">
        <f t="shared" ca="1" si="187"/>
        <v>#N/A</v>
      </c>
      <c r="T1158" s="6" t="e">
        <f t="shared" ca="1" si="188"/>
        <v>#N/A</v>
      </c>
      <c r="U1158" s="6">
        <f t="shared" ca="1" si="189"/>
        <v>4</v>
      </c>
      <c r="V1158" s="1">
        <f ca="1" xml:space="preserve">
IF($N1158 = 5 + N("Presidente"),
    27000,
    IF($N1158 = 6 + N("Vice-presidente"),
        23000,
        IF(OR($N1158 = 8, $N1158= 13, $N1158 = 12) + N("Secretária bilíngue ou coordenador ou especialista"),
            8000,
            IF($N1158 = 7 + N("Diretor"),
                15000,
                IF($N1158 = 14 + N("Gerente"),
                    12000,
                    IF($N1158 = 9 + N("Estagiário"),
                        705,
                        IF($N1158 = 10 + N("Trainee"),
                            805,
                            IF($N1158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IF($L1158 = 7,
  500,
  IF($L1158 = 8,
    1000,
    IF($L1158 = 9,
      1500,
      IF($L1158 = 10,
        2000,
        0
      )
    )
  )
)
+
N("Adicional no salário por área")
+
IF($M1158 = 14 + N("Tecnologia da Informação"),
  120,
  IF($M1158 = 16 + N("Vendas"),
    110,
    IF($M1158 = 15 + N("Jurídico"),
      100,
      IF(OR($M1158 = 8, $M1158 = 9, $M1158 = 11) + N("Recursos humanos ou comercial ou comunicação e marketing"),
        80,
        0
      )
    )
  )
)
+
N("Adicionando pegadinha")
+
IF(AND($M1158 = 16, $L1158 = 9, $N1158 = 11) + N("Se for de vendas, com mestrado, analista sênior"),
  IF($J1158 = 5,
    100,
    0
  )
  +
  IF($H1158 = "M",
    200,
    0
  ),
  0
)</f>
        <v>23080</v>
      </c>
    </row>
    <row r="1159" spans="1:22" x14ac:dyDescent="0.2">
      <c r="A1159" s="7" cm="1">
        <f t="array" aca="1" ref="A1159" ca="1">INDEX(Companies!$A:$A,RANDBETWEEN(2,COUNTA(Companies!$A:$A)),1)</f>
        <v>2</v>
      </c>
      <c r="B1159" s="5">
        <f t="shared" si="180"/>
        <v>1158</v>
      </c>
      <c r="C1159" s="6">
        <f t="shared" ca="1" si="181"/>
        <v>1</v>
      </c>
      <c r="D1159" s="7">
        <f ca="1">IF($B1159 = 1 + N("Presidente"),
    127,
    IF($B1159 = 2 + N("Vice-Presidente"),
        72,
        IF($B1159 = 3 + N("Secretária bilíngue"),
            13,
            RANDBETWEEN(5,COUNT(Name!$A:$A) + 1)
        )
    )
)</f>
        <v>189</v>
      </c>
      <c r="E1159" s="7" t="str">
        <f ca="1" xml:space="preserve">
VLOOKUP(
  $D1159,
  Name!$A:$B,
  2,
  FALSE
)
&amp; " " &amp;
IF($B1159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Leite Caruso</v>
      </c>
      <c r="F1159" s="7">
        <v>2</v>
      </c>
      <c r="G1159" s="7" t="str" cm="1">
        <f t="array" aca="1" ref="G1159" ca="1">VLOOKUP(INDEX(States!$B:$B,RANDBETWEEN(2,COUNTA(States!$A:$A)),1),States!$B:$C,2,FALSE)</f>
        <v>AveirO</v>
      </c>
      <c r="H1159" s="7" t="str">
        <f ca="1">VLOOKUP($D1159,Name!$A:$C,3,FALSE)</f>
        <v>M</v>
      </c>
      <c r="I1159" s="7" cm="1">
        <f t="array" aca="1" ref="I1159" ca="1">INDEX('Marital status'!$A:$A,RANDBETWEEN(2,COUNTA('Marital status'!$A:$A)),1)</f>
        <v>6</v>
      </c>
      <c r="J1159" s="7">
        <f t="shared" ca="1" si="182"/>
        <v>5</v>
      </c>
      <c r="K1159" s="8">
        <f t="shared" ca="1" si="183"/>
        <v>37824</v>
      </c>
      <c r="L1159" s="6">
        <f t="shared" ca="1" si="184"/>
        <v>4</v>
      </c>
      <c r="M1159" s="7">
        <f ca="1" xml:space="preserve">
  IF(OR($N1159 = 2, $N1159 = 3, $N1159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159" s="6">
        <f t="shared" ca="1" si="185"/>
        <v>8</v>
      </c>
      <c r="O1159" s="7" t="str">
        <f ca="1">VLOOKUP($N1159,Roles!$A:$B,2,FALSE)</f>
        <v>Analyst</v>
      </c>
      <c r="P1159" s="6">
        <f t="shared" ca="1" si="186"/>
        <v>3</v>
      </c>
      <c r="Q1159" s="8">
        <f ca="1" xml:space="preserve">
IF(
  OR(
    $N1159=5,$N1159=6,$N1159=7,$N1159=8,$N1159=14
  ),
  36161,
  IF(
     (
      (TODAY() - $K1159) / 365
     ) &lt; 19,
      TODAY(),
      RANDBETWEEN(36161,TODAY())
  )
)</f>
        <v>36161</v>
      </c>
      <c r="R1159" s="6">
        <f ca="1">RANDBETWEEN(2,COUNTA('Recruitment source'!$A:$A))</f>
        <v>9</v>
      </c>
      <c r="S1159" s="8" t="e">
        <f t="shared" ca="1" si="187"/>
        <v>#N/A</v>
      </c>
      <c r="T1159" s="6" t="e">
        <f t="shared" ca="1" si="188"/>
        <v>#N/A</v>
      </c>
      <c r="U1159" s="6">
        <f t="shared" ca="1" si="189"/>
        <v>2</v>
      </c>
      <c r="V1159" s="1">
        <f ca="1" xml:space="preserve">
IF($N1159 = 5 + N("Presidente"),
    27000,
    IF($N1159 = 6 + N("Vice-presidente"),
        23000,
        IF(OR($N1159 = 8, $N1159= 13, $N1159 = 12) + N("Secretária bilíngue ou coordenador ou especialista"),
            8000,
            IF($N1159 = 7 + N("Diretor"),
                15000,
                IF($N1159 = 14 + N("Gerente"),
                    12000,
                    IF($N1159 = 9 + N("Estagiário"),
                        705,
                        IF($N1159 = 10 + N("Trainee"),
                            805,
                            IF($N1159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IF($L1159 = 7,
  500,
  IF($L1159 = 8,
    1000,
    IF($L1159 = 9,
      1500,
      IF($L1159 = 10,
        2000,
        0
      )
    )
  )
)
+
N("Adicional no salário por área")
+
IF($M1159 = 14 + N("Tecnologia da Informação"),
  120,
  IF($M1159 = 16 + N("Vendas"),
    110,
    IF($M1159 = 15 + N("Jurídico"),
      100,
      IF(OR($M1159 = 8, $M1159 = 9, $M1159 = 11) + N("Recursos humanos ou comercial ou comunicação e marketing"),
        80,
        0
      )
    )
  )
)
+
N("Adicionando pegadinha")
+
IF(AND($M1159 = 16, $L1159 = 9, $N1159 = 11) + N("Se for de vendas, com mestrado, analista sênior"),
  IF($J1159 = 5,
    100,
    0
  )
  +
  IF($H1159 = "M",
    200,
    0
  ),
  0
)</f>
        <v>8000</v>
      </c>
    </row>
    <row r="1160" spans="1:22" x14ac:dyDescent="0.2">
      <c r="A1160" s="7" cm="1">
        <f t="array" aca="1" ref="A1160" ca="1">INDEX(Companies!$A:$A,RANDBETWEEN(2,COUNTA(Companies!$A:$A)),1)</f>
        <v>2</v>
      </c>
      <c r="B1160" s="5">
        <f t="shared" si="180"/>
        <v>1159</v>
      </c>
      <c r="C1160" s="6">
        <f t="shared" ca="1" si="181"/>
        <v>1</v>
      </c>
      <c r="D1160" s="7">
        <f ca="1">IF($B1160 = 1 + N("Presidente"),
    127,
    IF($B1160 = 2 + N("Vice-Presidente"),
        72,
        IF($B1160 = 3 + N("Secretária bilíngue"),
            13,
            RANDBETWEEN(5,COUNT(Name!$A:$A) + 1)
        )
    )
)</f>
        <v>206</v>
      </c>
      <c r="E1160" s="7" t="str">
        <f ca="1" xml:space="preserve">
VLOOKUP(
  $D1160,
  Name!$A:$B,
  2,
  FALSE
)
&amp; " " &amp;
IF($B1160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Andrioli Bandeira</v>
      </c>
      <c r="F1160" s="7">
        <v>2</v>
      </c>
      <c r="G1160" s="7" t="str" cm="1">
        <f t="array" aca="1" ref="G1160" ca="1">VLOOKUP(INDEX(States!$B:$B,RANDBETWEEN(2,COUNTA(States!$A:$A)),1),States!$B:$C,2,FALSE)</f>
        <v xml:space="preserve"> Lisboa</v>
      </c>
      <c r="H1160" s="7" t="str">
        <f ca="1">VLOOKUP($D1160,Name!$A:$C,3,FALSE)</f>
        <v>F</v>
      </c>
      <c r="I1160" s="7" cm="1">
        <f t="array" aca="1" ref="I1160" ca="1">INDEX('Marital status'!$A:$A,RANDBETWEEN(2,COUNTA('Marital status'!$A:$A)),1)</f>
        <v>4</v>
      </c>
      <c r="J1160" s="7">
        <f t="shared" ca="1" si="182"/>
        <v>2</v>
      </c>
      <c r="K1160" s="8">
        <f t="shared" ca="1" si="183"/>
        <v>27592</v>
      </c>
      <c r="L1160" s="6">
        <f t="shared" ca="1" si="184"/>
        <v>4</v>
      </c>
      <c r="M1160" s="7">
        <f ca="1" xml:space="preserve">
  IF(OR($N1160 = 2, $N1160 = 3, $N1160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60" s="6">
        <f t="shared" ca="1" si="185"/>
        <v>6</v>
      </c>
      <c r="O1160" s="7" t="str">
        <f ca="1">VLOOKUP($N1160,Roles!$A:$B,2,FALSE)</f>
        <v>Intern</v>
      </c>
      <c r="P1160" s="6" t="e">
        <f t="shared" ca="1" si="186"/>
        <v>#N/A</v>
      </c>
      <c r="Q1160" s="8">
        <f ca="1" xml:space="preserve">
IF(
  OR(
    $N1160=5,$N1160=6,$N1160=7,$N1160=8,$N1160=14
  ),
  36161,
  IF(
     (
      (TODAY() - $K1160) / 365
     ) &lt; 19,
      TODAY(),
      RANDBETWEEN(36161,TODAY())
  )
)</f>
        <v>36161</v>
      </c>
      <c r="R1160" s="6">
        <f ca="1">RANDBETWEEN(2,COUNTA('Recruitment source'!$A:$A))</f>
        <v>2</v>
      </c>
      <c r="S1160" s="8" t="e">
        <f t="shared" ca="1" si="187"/>
        <v>#N/A</v>
      </c>
      <c r="T1160" s="6" t="e">
        <f t="shared" ca="1" si="188"/>
        <v>#N/A</v>
      </c>
      <c r="U1160" s="6">
        <f t="shared" ca="1" si="189"/>
        <v>5</v>
      </c>
      <c r="V1160" s="1">
        <f ca="1" xml:space="preserve">
IF($N1160 = 5 + N("Presidente"),
    27000,
    IF($N1160 = 6 + N("Vice-presidente"),
        23000,
        IF(OR($N1160 = 8, $N1160= 13, $N1160 = 12) + N("Secretária bilíngue ou coordenador ou especialista"),
            8000,
            IF($N1160 = 7 + N("Diretor"),
                15000,
                IF($N1160 = 14 + N("Gerente"),
                    12000,
                    IF($N1160 = 9 + N("Estagiário"),
                        705,
                        IF($N1160 = 10 + N("Trainee"),
                            805,
                            IF($N1160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IF($L1160 = 7,
  500,
  IF($L1160 = 8,
    1000,
    IF($L1160 = 9,
      1500,
      IF($L1160 = 10,
        2000,
        0
      )
    )
  )
)
+
N("Adicional no salário por área")
+
IF($M1160 = 14 + N("Tecnologia da Informação"),
  120,
  IF($M1160 = 16 + N("Vendas"),
    110,
    IF($M1160 = 15 + N("Jurídico"),
      100,
      IF(OR($M1160 = 8, $M1160 = 9, $M1160 = 11) + N("Recursos humanos ou comercial ou comunicação e marketing"),
        80,
        0
      )
    )
  )
)
+
N("Adicionando pegadinha")
+
IF(AND($M1160 = 16, $L1160 = 9, $N1160 = 11) + N("Se for de vendas, com mestrado, analista sênior"),
  IF($J1160 = 5,
    100,
    0
  )
  +
  IF($H1160 = "M",
    200,
    0
  ),
  0
)</f>
        <v>23000</v>
      </c>
    </row>
    <row r="1161" spans="1:22" x14ac:dyDescent="0.2">
      <c r="A1161" s="7" cm="1">
        <f t="array" aca="1" ref="A1161" ca="1">INDEX(Companies!$A:$A,RANDBETWEEN(2,COUNTA(Companies!$A:$A)),1)</f>
        <v>2</v>
      </c>
      <c r="B1161" s="5">
        <f t="shared" si="180"/>
        <v>1160</v>
      </c>
      <c r="C1161" s="6">
        <f t="shared" ca="1" si="181"/>
        <v>1</v>
      </c>
      <c r="D1161" s="7">
        <f ca="1">IF($B1161 = 1 + N("Presidente"),
    127,
    IF($B1161 = 2 + N("Vice-Presidente"),
        72,
        IF($B1161 = 3 + N("Secretária bilíngue"),
            13,
            RANDBETWEEN(5,COUNT(Name!$A:$A) + 1)
        )
    )
)</f>
        <v>111</v>
      </c>
      <c r="E1161" s="7" t="str">
        <f ca="1" xml:space="preserve">
VLOOKUP(
  $D1161,
  Name!$A:$B,
  2,
  FALSE
)
&amp; " " &amp;
IF($B1161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Romano Caruso</v>
      </c>
      <c r="F1161" s="7">
        <v>2</v>
      </c>
      <c r="G1161" s="7" t="str" cm="1">
        <f t="array" aca="1" ref="G1161" ca="1">VLOOKUP(INDEX(States!$B:$B,RANDBETWEEN(2,COUNTA(States!$A:$A)),1),States!$B:$C,2,FALSE)</f>
        <v>Vila Real</v>
      </c>
      <c r="H1161" s="7" t="str">
        <f ca="1">VLOOKUP($D1161,Name!$A:$C,3,FALSE)</f>
        <v>F</v>
      </c>
      <c r="I1161" s="7" cm="1">
        <f t="array" aca="1" ref="I1161" ca="1">INDEX('Marital status'!$A:$A,RANDBETWEEN(2,COUNTA('Marital status'!$A:$A)),1)</f>
        <v>2</v>
      </c>
      <c r="J1161" s="7">
        <f t="shared" ca="1" si="182"/>
        <v>2</v>
      </c>
      <c r="K1161" s="8">
        <f t="shared" ca="1" si="183"/>
        <v>35893</v>
      </c>
      <c r="L1161" s="6">
        <f t="shared" ca="1" si="184"/>
        <v>4</v>
      </c>
      <c r="M1161" s="7">
        <f ca="1" xml:space="preserve">
  IF(OR($N1161 = 2, $N1161 = 3, $N1161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61" s="6">
        <f t="shared" ca="1" si="185"/>
        <v>8</v>
      </c>
      <c r="O1161" s="7" t="str">
        <f ca="1">VLOOKUP($N1161,Roles!$A:$B,2,FALSE)</f>
        <v>Analyst</v>
      </c>
      <c r="P1161" s="6">
        <f t="shared" ca="1" si="186"/>
        <v>4</v>
      </c>
      <c r="Q1161" s="8">
        <f ca="1" xml:space="preserve">
IF(
  OR(
    $N1161=5,$N1161=6,$N1161=7,$N1161=8,$N1161=14
  ),
  36161,
  IF(
     (
      (TODAY() - $K1161) / 365
     ) &lt; 19,
      TODAY(),
      RANDBETWEEN(36161,TODAY())
  )
)</f>
        <v>36161</v>
      </c>
      <c r="R1161" s="6">
        <f ca="1">RANDBETWEEN(2,COUNTA('Recruitment source'!$A:$A))</f>
        <v>8</v>
      </c>
      <c r="S1161" s="8" t="e">
        <f t="shared" ca="1" si="187"/>
        <v>#N/A</v>
      </c>
      <c r="T1161" s="6" t="e">
        <f t="shared" ca="1" si="188"/>
        <v>#N/A</v>
      </c>
      <c r="U1161" s="6">
        <f t="shared" ca="1" si="189"/>
        <v>2</v>
      </c>
      <c r="V1161" s="1">
        <f ca="1" xml:space="preserve">
IF($N1161 = 5 + N("Presidente"),
    27000,
    IF($N1161 = 6 + N("Vice-presidente"),
        23000,
        IF(OR($N1161 = 8, $N1161= 13, $N1161 = 12) + N("Secretária bilíngue ou coordenador ou especialista"),
            8000,
            IF($N1161 = 7 + N("Diretor"),
                15000,
                IF($N1161 = 14 + N("Gerente"),
                    12000,
                    IF($N1161 = 9 + N("Estagiário"),
                        705,
                        IF($N1161 = 10 + N("Trainee"),
                            805,
                            IF($N1161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IF($L1161 = 7,
  500,
  IF($L1161 = 8,
    1000,
    IF($L1161 = 9,
      1500,
      IF($L1161 = 10,
        2000,
        0
      )
    )
  )
)
+
N("Adicional no salário por área")
+
IF($M1161 = 14 + N("Tecnologia da Informação"),
  120,
  IF($M1161 = 16 + N("Vendas"),
    110,
    IF($M1161 = 15 + N("Jurídico"),
      100,
      IF(OR($M1161 = 8, $M1161 = 9, $M1161 = 11) + N("Recursos humanos ou comercial ou comunicação e marketing"),
        80,
        0
      )
    )
  )
)
+
N("Adicionando pegadinha")
+
IF(AND($M1161 = 16, $L1161 = 9, $N1161 = 11) + N("Se for de vendas, com mestrado, analista sênior"),
  IF($J1161 = 5,
    100,
    0
  )
  +
  IF($H1161 = "M",
    200,
    0
  ),
  0
)</f>
        <v>8000</v>
      </c>
    </row>
    <row r="1162" spans="1:22" x14ac:dyDescent="0.2">
      <c r="A1162" s="7" cm="1">
        <f t="array" aca="1" ref="A1162" ca="1">INDEX(Companies!$A:$A,RANDBETWEEN(2,COUNTA(Companies!$A:$A)),1)</f>
        <v>2</v>
      </c>
      <c r="B1162" s="5">
        <f t="shared" si="180"/>
        <v>1161</v>
      </c>
      <c r="C1162" s="6">
        <f t="shared" ca="1" si="181"/>
        <v>1</v>
      </c>
      <c r="D1162" s="7">
        <f ca="1">IF($B1162 = 1 + N("Presidente"),
    127,
    IF($B1162 = 2 + N("Vice-Presidente"),
        72,
        IF($B1162 = 3 + N("Secretária bilíngue"),
            13,
            RANDBETWEEN(5,COUNT(Name!$A:$A) + 1)
        )
    )
)</f>
        <v>344</v>
      </c>
      <c r="E1162" s="7" t="str">
        <f ca="1" xml:space="preserve">
VLOOKUP(
  $D1162,
  Name!$A:$B,
  2,
  FALSE
)
&amp; " " &amp;
IF($B1162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Aleluia Almeida</v>
      </c>
      <c r="F1162" s="7">
        <v>2</v>
      </c>
      <c r="G1162" s="7" t="str" cm="1">
        <f t="array" aca="1" ref="G1162" ca="1">VLOOKUP(INDEX(States!$B:$B,RANDBETWEEN(2,COUNTA(States!$A:$A)),1),States!$B:$C,2,FALSE)</f>
        <v>Castelo Branco</v>
      </c>
      <c r="H1162" s="7" t="str">
        <f ca="1">VLOOKUP($D1162,Name!$A:$C,3,FALSE)</f>
        <v>M</v>
      </c>
      <c r="I1162" s="7" cm="1">
        <f t="array" aca="1" ref="I1162" ca="1">INDEX('Marital status'!$A:$A,RANDBETWEEN(2,COUNTA('Marital status'!$A:$A)),1)</f>
        <v>6</v>
      </c>
      <c r="J1162" s="7">
        <f t="shared" ca="1" si="182"/>
        <v>3</v>
      </c>
      <c r="K1162" s="8">
        <f t="shared" ca="1" si="183"/>
        <v>23900</v>
      </c>
      <c r="L1162" s="6">
        <f t="shared" ca="1" si="184"/>
        <v>4</v>
      </c>
      <c r="M1162" s="7">
        <f ca="1" xml:space="preserve">
  IF(OR($N1162 = 2, $N1162 = 3, $N1162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62" s="6">
        <f t="shared" ca="1" si="185"/>
        <v>6</v>
      </c>
      <c r="O1162" s="7" t="str">
        <f ca="1">VLOOKUP($N1162,Roles!$A:$B,2,FALSE)</f>
        <v>Intern</v>
      </c>
      <c r="P1162" s="6" t="e">
        <f t="shared" ca="1" si="186"/>
        <v>#N/A</v>
      </c>
      <c r="Q1162" s="8">
        <f ca="1" xml:space="preserve">
IF(
  OR(
    $N1162=5,$N1162=6,$N1162=7,$N1162=8,$N1162=14
  ),
  36161,
  IF(
     (
      (TODAY() - $K1162) / 365
     ) &lt; 19,
      TODAY(),
      RANDBETWEEN(36161,TODAY())
  )
)</f>
        <v>36161</v>
      </c>
      <c r="R1162" s="6">
        <f ca="1">RANDBETWEEN(2,COUNTA('Recruitment source'!$A:$A))</f>
        <v>10</v>
      </c>
      <c r="S1162" s="8" t="e">
        <f t="shared" ca="1" si="187"/>
        <v>#N/A</v>
      </c>
      <c r="T1162" s="6" t="e">
        <f t="shared" ca="1" si="188"/>
        <v>#N/A</v>
      </c>
      <c r="U1162" s="6">
        <f t="shared" ca="1" si="189"/>
        <v>5</v>
      </c>
      <c r="V1162" s="1">
        <f ca="1" xml:space="preserve">
IF($N1162 = 5 + N("Presidente"),
    27000,
    IF($N1162 = 6 + N("Vice-presidente"),
        23000,
        IF(OR($N1162 = 8, $N1162= 13, $N1162 = 12) + N("Secretária bilíngue ou coordenador ou especialista"),
            8000,
            IF($N1162 = 7 + N("Diretor"),
                15000,
                IF($N1162 = 14 + N("Gerente"),
                    12000,
                    IF($N1162 = 9 + N("Estagiário"),
                        705,
                        IF($N1162 = 10 + N("Trainee"),
                            805,
                            IF($N1162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IF($L1162 = 7,
  500,
  IF($L1162 = 8,
    1000,
    IF($L1162 = 9,
      1500,
      IF($L1162 = 10,
        2000,
        0
      )
    )
  )
)
+
N("Adicional no salário por área")
+
IF($M1162 = 14 + N("Tecnologia da Informação"),
  120,
  IF($M1162 = 16 + N("Vendas"),
    110,
    IF($M1162 = 15 + N("Jurídico"),
      100,
      IF(OR($M1162 = 8, $M1162 = 9, $M1162 = 11) + N("Recursos humanos ou comercial ou comunicação e marketing"),
        80,
        0
      )
    )
  )
)
+
N("Adicionando pegadinha")
+
IF(AND($M1162 = 16, $L1162 = 9, $N1162 = 11) + N("Se for de vendas, com mestrado, analista sênior"),
  IF($J1162 = 5,
    100,
    0
  )
  +
  IF($H1162 = "M",
    200,
    0
  ),
  0
)</f>
        <v>23000</v>
      </c>
    </row>
    <row r="1163" spans="1:22" x14ac:dyDescent="0.2">
      <c r="A1163" s="7" cm="1">
        <f t="array" aca="1" ref="A1163" ca="1">INDEX(Companies!$A:$A,RANDBETWEEN(2,COUNTA(Companies!$A:$A)),1)</f>
        <v>2</v>
      </c>
      <c r="B1163" s="5">
        <f t="shared" si="180"/>
        <v>1162</v>
      </c>
      <c r="C1163" s="6">
        <f t="shared" ca="1" si="181"/>
        <v>1</v>
      </c>
      <c r="D1163" s="7">
        <f ca="1">IF($B1163 = 1 + N("Presidente"),
    127,
    IF($B1163 = 2 + N("Vice-Presidente"),
        72,
        IF($B1163 = 3 + N("Secretária bilíngue"),
            13,
            RANDBETWEEN(5,COUNT(Name!$A:$A) + 1)
        )
    )
)</f>
        <v>78</v>
      </c>
      <c r="E1163" s="7" t="str">
        <f ca="1" xml:space="preserve">
VLOOKUP(
  $D1163,
  Name!$A:$B,
  2,
  FALSE
)
&amp; " " &amp;
IF($B1163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Camacho Costa</v>
      </c>
      <c r="F1163" s="7">
        <v>2</v>
      </c>
      <c r="G1163" s="7" t="str" cm="1">
        <f t="array" aca="1" ref="G1163" ca="1">VLOOKUP(INDEX(States!$B:$B,RANDBETWEEN(2,COUNTA(States!$A:$A)),1),States!$B:$C,2,FALSE)</f>
        <v xml:space="preserve"> Lisboa</v>
      </c>
      <c r="H1163" s="7" t="str">
        <f ca="1">VLOOKUP($D1163,Name!$A:$C,3,FALSE)</f>
        <v>M</v>
      </c>
      <c r="I1163" s="7" cm="1">
        <f t="array" aca="1" ref="I1163" ca="1">INDEX('Marital status'!$A:$A,RANDBETWEEN(2,COUNTA('Marital status'!$A:$A)),1)</f>
        <v>6</v>
      </c>
      <c r="J1163" s="7">
        <f t="shared" ca="1" si="182"/>
        <v>2</v>
      </c>
      <c r="K1163" s="8">
        <f t="shared" ca="1" si="183"/>
        <v>35083</v>
      </c>
      <c r="L1163" s="6">
        <f t="shared" ca="1" si="184"/>
        <v>5</v>
      </c>
      <c r="M1163" s="7">
        <f ca="1" xml:space="preserve">
  IF(OR($N1163 = 2, $N1163 = 3, $N1163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63" s="6">
        <f t="shared" ca="1" si="185"/>
        <v>8</v>
      </c>
      <c r="O1163" s="7" t="str">
        <f ca="1">VLOOKUP($N1163,Roles!$A:$B,2,FALSE)</f>
        <v>Analyst</v>
      </c>
      <c r="P1163" s="6">
        <f t="shared" ca="1" si="186"/>
        <v>3</v>
      </c>
      <c r="Q1163" s="8">
        <f ca="1" xml:space="preserve">
IF(
  OR(
    $N1163=5,$N1163=6,$N1163=7,$N1163=8,$N1163=14
  ),
  36161,
  IF(
     (
      (TODAY() - $K1163) / 365
     ) &lt; 19,
      TODAY(),
      RANDBETWEEN(36161,TODAY())
  )
)</f>
        <v>36161</v>
      </c>
      <c r="R1163" s="6">
        <f ca="1">RANDBETWEEN(2,COUNTA('Recruitment source'!$A:$A))</f>
        <v>7</v>
      </c>
      <c r="S1163" s="8" t="e">
        <f t="shared" ca="1" si="187"/>
        <v>#N/A</v>
      </c>
      <c r="T1163" s="6" t="e">
        <f t="shared" ca="1" si="188"/>
        <v>#N/A</v>
      </c>
      <c r="U1163" s="6">
        <f t="shared" ca="1" si="189"/>
        <v>4</v>
      </c>
      <c r="V1163" s="1">
        <f ca="1" xml:space="preserve">
IF($N1163 = 5 + N("Presidente"),
    27000,
    IF($N1163 = 6 + N("Vice-presidente"),
        23000,
        IF(OR($N1163 = 8, $N1163= 13, $N1163 = 12) + N("Secretária bilíngue ou coordenador ou especialista"),
            8000,
            IF($N1163 = 7 + N("Diretor"),
                15000,
                IF($N1163 = 14 + N("Gerente"),
                    12000,
                    IF($N1163 = 9 + N("Estagiário"),
                        705,
                        IF($N1163 = 10 + N("Trainee"),
                            805,
                            IF($N1163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IF($L1163 = 7,
  500,
  IF($L1163 = 8,
    1000,
    IF($L1163 = 9,
      1500,
      IF($L1163 = 10,
        2000,
        0
      )
    )
  )
)
+
N("Adicional no salário por área")
+
IF($M1163 = 14 + N("Tecnologia da Informação"),
  120,
  IF($M1163 = 16 + N("Vendas"),
    110,
    IF($M1163 = 15 + N("Jurídico"),
      100,
      IF(OR($M1163 = 8, $M1163 = 9, $M1163 = 11) + N("Recursos humanos ou comercial ou comunicação e marketing"),
        80,
        0
      )
    )
  )
)
+
N("Adicionando pegadinha")
+
IF(AND($M1163 = 16, $L1163 = 9, $N1163 = 11) + N("Se for de vendas, com mestrado, analista sênior"),
  IF($J1163 = 5,
    100,
    0
  )
  +
  IF($H1163 = "M",
    200,
    0
  ),
  0
)</f>
        <v>8000</v>
      </c>
    </row>
    <row r="1164" spans="1:22" x14ac:dyDescent="0.2">
      <c r="A1164" s="7" cm="1">
        <f t="array" aca="1" ref="A1164" ca="1">INDEX(Companies!$A:$A,RANDBETWEEN(2,COUNTA(Companies!$A:$A)),1)</f>
        <v>2</v>
      </c>
      <c r="B1164" s="5">
        <f t="shared" si="180"/>
        <v>1163</v>
      </c>
      <c r="C1164" s="6">
        <f t="shared" ca="1" si="181"/>
        <v>1</v>
      </c>
      <c r="D1164" s="7">
        <f ca="1">IF($B1164 = 1 + N("Presidente"),
    127,
    IF($B1164 = 2 + N("Vice-Presidente"),
        72,
        IF($B1164 = 3 + N("Secretária bilíngue"),
            13,
            RANDBETWEEN(5,COUNT(Name!$A:$A) + 1)
        )
    )
)</f>
        <v>192</v>
      </c>
      <c r="E1164" s="7" t="str">
        <f ca="1" xml:space="preserve">
VLOOKUP(
  $D1164,
  Name!$A:$B,
  2,
  FALSE
)
&amp; " " &amp;
IF($B1164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Santos Alencar</v>
      </c>
      <c r="F1164" s="7">
        <v>2</v>
      </c>
      <c r="G1164" s="7" t="str" cm="1">
        <f t="array" aca="1" ref="G1164" ca="1">VLOOKUP(INDEX(States!$B:$B,RANDBETWEEN(2,COUNTA(States!$A:$A)),1),States!$B:$C,2,FALSE)</f>
        <v>Vila Real</v>
      </c>
      <c r="H1164" s="7" t="str">
        <f ca="1">VLOOKUP($D1164,Name!$A:$C,3,FALSE)</f>
        <v>M</v>
      </c>
      <c r="I1164" s="7" cm="1">
        <f t="array" aca="1" ref="I1164" ca="1">INDEX('Marital status'!$A:$A,RANDBETWEEN(2,COUNTA('Marital status'!$A:$A)),1)</f>
        <v>2</v>
      </c>
      <c r="J1164" s="7">
        <f t="shared" ca="1" si="182"/>
        <v>2</v>
      </c>
      <c r="K1164" s="8">
        <f t="shared" ca="1" si="183"/>
        <v>32396</v>
      </c>
      <c r="L1164" s="6">
        <f t="shared" ca="1" si="184"/>
        <v>4</v>
      </c>
      <c r="M1164" s="7">
        <f ca="1" xml:space="preserve">
  IF(OR($N1164 = 2, $N1164 = 3, $N1164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164" s="6">
        <f t="shared" ca="1" si="185"/>
        <v>7</v>
      </c>
      <c r="O1164" s="7" t="str">
        <f ca="1">VLOOKUP($N1164,Roles!$A:$B,2,FALSE)</f>
        <v>Trainee</v>
      </c>
      <c r="P1164" s="6" t="e">
        <f t="shared" ca="1" si="186"/>
        <v>#N/A</v>
      </c>
      <c r="Q1164" s="8">
        <f ca="1" xml:space="preserve">
IF(
  OR(
    $N1164=5,$N1164=6,$N1164=7,$N1164=8,$N1164=14
  ),
  36161,
  IF(
     (
      (TODAY() - $K1164) / 365
     ) &lt; 19,
      TODAY(),
      RANDBETWEEN(36161,TODAY())
  )
)</f>
        <v>36161</v>
      </c>
      <c r="R1164" s="6">
        <f ca="1">RANDBETWEEN(2,COUNTA('Recruitment source'!$A:$A))</f>
        <v>10</v>
      </c>
      <c r="S1164" s="8" t="e">
        <f t="shared" ca="1" si="187"/>
        <v>#N/A</v>
      </c>
      <c r="T1164" s="6" t="e">
        <f t="shared" ca="1" si="188"/>
        <v>#N/A</v>
      </c>
      <c r="U1164" s="6">
        <f t="shared" ca="1" si="189"/>
        <v>4</v>
      </c>
      <c r="V1164" s="1">
        <f ca="1" xml:space="preserve">
IF($N1164 = 5 + N("Presidente"),
    27000,
    IF($N1164 = 6 + N("Vice-presidente"),
        23000,
        IF(OR($N1164 = 8, $N1164= 13, $N1164 = 12) + N("Secretária bilíngue ou coordenador ou especialista"),
            8000,
            IF($N1164 = 7 + N("Diretor"),
                15000,
                IF($N1164 = 14 + N("Gerente"),
                    12000,
                    IF($N1164 = 9 + N("Estagiário"),
                        705,
                        IF($N1164 = 10 + N("Trainee"),
                            805,
                            IF($N1164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IF($L1164 = 7,
  500,
  IF($L1164 = 8,
    1000,
    IF($L1164 = 9,
      1500,
      IF($L1164 = 10,
        2000,
        0
      )
    )
  )
)
+
N("Adicional no salário por área")
+
IF($M1164 = 14 + N("Tecnologia da Informação"),
  120,
  IF($M1164 = 16 + N("Vendas"),
    110,
    IF($M1164 = 15 + N("Jurídico"),
      100,
      IF(OR($M1164 = 8, $M1164 = 9, $M1164 = 11) + N("Recursos humanos ou comercial ou comunicação e marketing"),
        80,
        0
      )
    )
  )
)
+
N("Adicionando pegadinha")
+
IF(AND($M1164 = 16, $L1164 = 9, $N1164 = 11) + N("Se for de vendas, com mestrado, analista sênior"),
  IF($J1164 = 5,
    100,
    0
  )
  +
  IF($H1164 = "M",
    200,
    0
  ),
  0
)</f>
        <v>15000</v>
      </c>
    </row>
    <row r="1165" spans="1:22" x14ac:dyDescent="0.2">
      <c r="A1165" s="7" cm="1">
        <f t="array" aca="1" ref="A1165" ca="1">INDEX(Companies!$A:$A,RANDBETWEEN(2,COUNTA(Companies!$A:$A)),1)</f>
        <v>2</v>
      </c>
      <c r="B1165" s="5">
        <f t="shared" si="180"/>
        <v>1164</v>
      </c>
      <c r="C1165" s="6">
        <f t="shared" ca="1" si="181"/>
        <v>1</v>
      </c>
      <c r="D1165" s="7">
        <f ca="1">IF($B1165 = 1 + N("Presidente"),
    127,
    IF($B1165 = 2 + N("Vice-Presidente"),
        72,
        IF($B1165 = 3 + N("Secretária bilíngue"),
            13,
            RANDBETWEEN(5,COUNT(Name!$A:$A) + 1)
        )
    )
)</f>
        <v>227</v>
      </c>
      <c r="E1165" s="7" t="str">
        <f ca="1" xml:space="preserve">
VLOOKUP(
  $D1165,
  Name!$A:$B,
  2,
  FALSE
)
&amp; " " &amp;
IF($B1165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Ricci Salvador</v>
      </c>
      <c r="F1165" s="7">
        <v>2</v>
      </c>
      <c r="G1165" s="7" t="str" cm="1">
        <f t="array" aca="1" ref="G1165" ca="1">VLOOKUP(INDEX(States!$B:$B,RANDBETWEEN(2,COUNTA(States!$A:$A)),1),States!$B:$C,2,FALSE)</f>
        <v>Leiria</v>
      </c>
      <c r="H1165" s="7" t="str">
        <f ca="1">VLOOKUP($D1165,Name!$A:$C,3,FALSE)</f>
        <v>F</v>
      </c>
      <c r="I1165" s="7" cm="1">
        <f t="array" aca="1" ref="I1165" ca="1">INDEX('Marital status'!$A:$A,RANDBETWEEN(2,COUNTA('Marital status'!$A:$A)),1)</f>
        <v>4</v>
      </c>
      <c r="J1165" s="7">
        <f t="shared" ca="1" si="182"/>
        <v>2</v>
      </c>
      <c r="K1165" s="8">
        <f t="shared" ca="1" si="183"/>
        <v>34776</v>
      </c>
      <c r="L1165" s="6">
        <f t="shared" ca="1" si="184"/>
        <v>4</v>
      </c>
      <c r="M1165" s="7">
        <f ca="1" xml:space="preserve">
  IF(OR($N1165 = 2, $N1165 = 3, $N1165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65" s="6">
        <f t="shared" ca="1" si="185"/>
        <v>8</v>
      </c>
      <c r="O1165" s="7" t="str">
        <f ca="1">VLOOKUP($N1165,Roles!$A:$B,2,FALSE)</f>
        <v>Analyst</v>
      </c>
      <c r="P1165" s="6">
        <f t="shared" ca="1" si="186"/>
        <v>4</v>
      </c>
      <c r="Q1165" s="8">
        <f ca="1" xml:space="preserve">
IF(
  OR(
    $N1165=5,$N1165=6,$N1165=7,$N1165=8,$N1165=14
  ),
  36161,
  IF(
     (
      (TODAY() - $K1165) / 365
     ) &lt; 19,
      TODAY(),
      RANDBETWEEN(36161,TODAY())
  )
)</f>
        <v>36161</v>
      </c>
      <c r="R1165" s="6">
        <f ca="1">RANDBETWEEN(2,COUNTA('Recruitment source'!$A:$A))</f>
        <v>4</v>
      </c>
      <c r="S1165" s="8" t="e">
        <f t="shared" ca="1" si="187"/>
        <v>#N/A</v>
      </c>
      <c r="T1165" s="6" t="e">
        <f t="shared" ca="1" si="188"/>
        <v>#N/A</v>
      </c>
      <c r="U1165" s="6">
        <f t="shared" ca="1" si="189"/>
        <v>4</v>
      </c>
      <c r="V1165" s="1">
        <f ca="1" xml:space="preserve">
IF($N1165 = 5 + N("Presidente"),
    27000,
    IF($N1165 = 6 + N("Vice-presidente"),
        23000,
        IF(OR($N1165 = 8, $N1165= 13, $N1165 = 12) + N("Secretária bilíngue ou coordenador ou especialista"),
            8000,
            IF($N1165 = 7 + N("Diretor"),
                15000,
                IF($N1165 = 14 + N("Gerente"),
                    12000,
                    IF($N1165 = 9 + N("Estagiário"),
                        705,
                        IF($N1165 = 10 + N("Trainee"),
                            805,
                            IF($N1165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IF($L1165 = 7,
  500,
  IF($L1165 = 8,
    1000,
    IF($L1165 = 9,
      1500,
      IF($L1165 = 10,
        2000,
        0
      )
    )
  )
)
+
N("Adicional no salário por área")
+
IF($M1165 = 14 + N("Tecnologia da Informação"),
  120,
  IF($M1165 = 16 + N("Vendas"),
    110,
    IF($M1165 = 15 + N("Jurídico"),
      100,
      IF(OR($M1165 = 8, $M1165 = 9, $M1165 = 11) + N("Recursos humanos ou comercial ou comunicação e marketing"),
        80,
        0
      )
    )
  )
)
+
N("Adicionando pegadinha")
+
IF(AND($M1165 = 16, $L1165 = 9, $N1165 = 11) + N("Se for de vendas, com mestrado, analista sênior"),
  IF($J1165 = 5,
    100,
    0
  )
  +
  IF($H1165 = "M",
    200,
    0
  ),
  0
)</f>
        <v>8080</v>
      </c>
    </row>
    <row r="1166" spans="1:22" x14ac:dyDescent="0.2">
      <c r="A1166" s="7" cm="1">
        <f t="array" aca="1" ref="A1166" ca="1">INDEX(Companies!$A:$A,RANDBETWEEN(2,COUNTA(Companies!$A:$A)),1)</f>
        <v>2</v>
      </c>
      <c r="B1166" s="5">
        <f t="shared" si="180"/>
        <v>1165</v>
      </c>
      <c r="C1166" s="6">
        <f t="shared" ca="1" si="181"/>
        <v>1</v>
      </c>
      <c r="D1166" s="7">
        <f ca="1">IF($B1166 = 1 + N("Presidente"),
    127,
    IF($B1166 = 2 + N("Vice-Presidente"),
        72,
        IF($B1166 = 3 + N("Secretária bilíngue"),
            13,
            RANDBETWEEN(5,COUNT(Name!$A:$A) + 1)
        )
    )
)</f>
        <v>14</v>
      </c>
      <c r="E1166" s="7" t="str">
        <f ca="1" xml:space="preserve">
VLOOKUP(
  $D1166,
  Name!$A:$B,
  2,
  FALSE
)
&amp; " " &amp;
IF($B1166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Rizzo Camões</v>
      </c>
      <c r="F1166" s="7">
        <v>2</v>
      </c>
      <c r="G1166" s="7" t="str" cm="1">
        <f t="array" aca="1" ref="G1166" ca="1">VLOOKUP(INDEX(States!$B:$B,RANDBETWEEN(2,COUNTA(States!$A:$A)),1),States!$B:$C,2,FALSE)</f>
        <v>Madeira</v>
      </c>
      <c r="H1166" s="7" t="str">
        <f ca="1">VLOOKUP($D1166,Name!$A:$C,3,FALSE)</f>
        <v>M</v>
      </c>
      <c r="I1166" s="7" cm="1">
        <f t="array" aca="1" ref="I1166" ca="1">INDEX('Marital status'!$A:$A,RANDBETWEEN(2,COUNTA('Marital status'!$A:$A)),1)</f>
        <v>2</v>
      </c>
      <c r="J1166" s="7">
        <f t="shared" ca="1" si="182"/>
        <v>4</v>
      </c>
      <c r="K1166" s="8">
        <f t="shared" ca="1" si="183"/>
        <v>35098</v>
      </c>
      <c r="L1166" s="6">
        <f t="shared" ca="1" si="184"/>
        <v>4</v>
      </c>
      <c r="M1166" s="7">
        <f ca="1" xml:space="preserve">
  IF(OR($N1166 = 2, $N1166 = 3, $N1166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66" s="6">
        <f t="shared" ca="1" si="185"/>
        <v>7</v>
      </c>
      <c r="O1166" s="7" t="str">
        <f ca="1">VLOOKUP($N1166,Roles!$A:$B,2,FALSE)</f>
        <v>Trainee</v>
      </c>
      <c r="P1166" s="6" t="e">
        <f t="shared" ca="1" si="186"/>
        <v>#N/A</v>
      </c>
      <c r="Q1166" s="8">
        <f ca="1" xml:space="preserve">
IF(
  OR(
    $N1166=5,$N1166=6,$N1166=7,$N1166=8,$N1166=14
  ),
  36161,
  IF(
     (
      (TODAY() - $K1166) / 365
     ) &lt; 19,
      TODAY(),
      RANDBETWEEN(36161,TODAY())
  )
)</f>
        <v>36161</v>
      </c>
      <c r="R1166" s="6">
        <f ca="1">RANDBETWEEN(2,COUNTA('Recruitment source'!$A:$A))</f>
        <v>2</v>
      </c>
      <c r="S1166" s="8" t="e">
        <f t="shared" ca="1" si="187"/>
        <v>#N/A</v>
      </c>
      <c r="T1166" s="6" t="e">
        <f t="shared" ca="1" si="188"/>
        <v>#N/A</v>
      </c>
      <c r="U1166" s="6">
        <f t="shared" ca="1" si="189"/>
        <v>4</v>
      </c>
      <c r="V1166" s="1">
        <f ca="1" xml:space="preserve">
IF($N1166 = 5 + N("Presidente"),
    27000,
    IF($N1166 = 6 + N("Vice-presidente"),
        23000,
        IF(OR($N1166 = 8, $N1166= 13, $N1166 = 12) + N("Secretária bilíngue ou coordenador ou especialista"),
            8000,
            IF($N1166 = 7 + N("Diretor"),
                15000,
                IF($N1166 = 14 + N("Gerente"),
                    12000,
                    IF($N1166 = 9 + N("Estagiário"),
                        705,
                        IF($N1166 = 10 + N("Trainee"),
                            805,
                            IF($N1166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IF($L1166 = 7,
  500,
  IF($L1166 = 8,
    1000,
    IF($L1166 = 9,
      1500,
      IF($L1166 = 10,
        2000,
        0
      )
    )
  )
)
+
N("Adicional no salário por área")
+
IF($M1166 = 14 + N("Tecnologia da Informação"),
  120,
  IF($M1166 = 16 + N("Vendas"),
    110,
    IF($M1166 = 15 + N("Jurídico"),
      100,
      IF(OR($M1166 = 8, $M1166 = 9, $M1166 = 11) + N("Recursos humanos ou comercial ou comunicação e marketing"),
        80,
        0
      )
    )
  )
)
+
N("Adicionando pegadinha")
+
IF(AND($M1166 = 16, $L1166 = 9, $N1166 = 11) + N("Se for de vendas, com mestrado, analista sênior"),
  IF($J1166 = 5,
    100,
    0
  )
  +
  IF($H1166 = "M",
    200,
    0
  ),
  0
)</f>
        <v>15000</v>
      </c>
    </row>
    <row r="1167" spans="1:22" x14ac:dyDescent="0.2">
      <c r="A1167" s="7" cm="1">
        <f t="array" aca="1" ref="A1167" ca="1">INDEX(Companies!$A:$A,RANDBETWEEN(2,COUNTA(Companies!$A:$A)),1)</f>
        <v>2</v>
      </c>
      <c r="B1167" s="5">
        <f t="shared" si="180"/>
        <v>1166</v>
      </c>
      <c r="C1167" s="6">
        <f t="shared" ca="1" si="181"/>
        <v>1</v>
      </c>
      <c r="D1167" s="7">
        <f ca="1">IF($B1167 = 1 + N("Presidente"),
    127,
    IF($B1167 = 2 + N("Vice-Presidente"),
        72,
        IF($B1167 = 3 + N("Secretária bilíngue"),
            13,
            RANDBETWEEN(5,COUNT(Name!$A:$A) + 1)
        )
    )
)</f>
        <v>355</v>
      </c>
      <c r="E1167" s="7" t="str">
        <f ca="1" xml:space="preserve">
VLOOKUP(
  $D1167,
  Name!$A:$B,
  2,
  FALSE
)
&amp; " " &amp;
IF($B1167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Cabral Badu</v>
      </c>
      <c r="F1167" s="7">
        <v>2</v>
      </c>
      <c r="G1167" s="7" t="str" cm="1">
        <f t="array" aca="1" ref="G1167" ca="1">VLOOKUP(INDEX(States!$B:$B,RANDBETWEEN(2,COUNTA(States!$A:$A)),1),States!$B:$C,2,FALSE)</f>
        <v>Coimbra</v>
      </c>
      <c r="H1167" s="7" t="str">
        <f ca="1">VLOOKUP($D1167,Name!$A:$C,3,FALSE)</f>
        <v>M</v>
      </c>
      <c r="I1167" s="7" cm="1">
        <f t="array" aca="1" ref="I1167" ca="1">INDEX('Marital status'!$A:$A,RANDBETWEEN(2,COUNTA('Marital status'!$A:$A)),1)</f>
        <v>6</v>
      </c>
      <c r="J1167" s="7">
        <f t="shared" ca="1" si="182"/>
        <v>2</v>
      </c>
      <c r="K1167" s="8">
        <f t="shared" ca="1" si="183"/>
        <v>32986</v>
      </c>
      <c r="L1167" s="6">
        <f t="shared" ca="1" si="184"/>
        <v>5</v>
      </c>
      <c r="M1167" s="7">
        <f ca="1" xml:space="preserve">
  IF(OR($N1167 = 2, $N1167 = 3, $N1167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67" s="6">
        <f t="shared" ca="1" si="185"/>
        <v>8</v>
      </c>
      <c r="O1167" s="7" t="str">
        <f ca="1">VLOOKUP($N1167,Roles!$A:$B,2,FALSE)</f>
        <v>Analyst</v>
      </c>
      <c r="P1167" s="6">
        <f t="shared" ca="1" si="186"/>
        <v>4</v>
      </c>
      <c r="Q1167" s="8">
        <f ca="1" xml:space="preserve">
IF(
  OR(
    $N1167=5,$N1167=6,$N1167=7,$N1167=8,$N1167=14
  ),
  36161,
  IF(
     (
      (TODAY() - $K1167) / 365
     ) &lt; 19,
      TODAY(),
      RANDBETWEEN(36161,TODAY())
  )
)</f>
        <v>36161</v>
      </c>
      <c r="R1167" s="6">
        <f ca="1">RANDBETWEEN(2,COUNTA('Recruitment source'!$A:$A))</f>
        <v>6</v>
      </c>
      <c r="S1167" s="8" t="e">
        <f t="shared" ca="1" si="187"/>
        <v>#N/A</v>
      </c>
      <c r="T1167" s="6" t="e">
        <f t="shared" ca="1" si="188"/>
        <v>#N/A</v>
      </c>
      <c r="U1167" s="6">
        <f t="shared" ca="1" si="189"/>
        <v>3</v>
      </c>
      <c r="V1167" s="1">
        <f ca="1" xml:space="preserve">
IF($N1167 = 5 + N("Presidente"),
    27000,
    IF($N1167 = 6 + N("Vice-presidente"),
        23000,
        IF(OR($N1167 = 8, $N1167= 13, $N1167 = 12) + N("Secretária bilíngue ou coordenador ou especialista"),
            8000,
            IF($N1167 = 7 + N("Diretor"),
                15000,
                IF($N1167 = 14 + N("Gerente"),
                    12000,
                    IF($N1167 = 9 + N("Estagiário"),
                        705,
                        IF($N1167 = 10 + N("Trainee"),
                            805,
                            IF($N1167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IF($L1167 = 7,
  500,
  IF($L1167 = 8,
    1000,
    IF($L1167 = 9,
      1500,
      IF($L1167 = 10,
        2000,
        0
      )
    )
  )
)
+
N("Adicional no salário por área")
+
IF($M1167 = 14 + N("Tecnologia da Informação"),
  120,
  IF($M1167 = 16 + N("Vendas"),
    110,
    IF($M1167 = 15 + N("Jurídico"),
      100,
      IF(OR($M1167 = 8, $M1167 = 9, $M1167 = 11) + N("Recursos humanos ou comercial ou comunicação e marketing"),
        80,
        0
      )
    )
  )
)
+
N("Adicionando pegadinha")
+
IF(AND($M1167 = 16, $L1167 = 9, $N1167 = 11) + N("Se for de vendas, com mestrado, analista sênior"),
  IF($J1167 = 5,
    100,
    0
  )
  +
  IF($H1167 = "M",
    200,
    0
  ),
  0
)</f>
        <v>8080</v>
      </c>
    </row>
    <row r="1168" spans="1:22" x14ac:dyDescent="0.2">
      <c r="A1168" s="7" cm="1">
        <f t="array" aca="1" ref="A1168" ca="1">INDEX(Companies!$A:$A,RANDBETWEEN(2,COUNTA(Companies!$A:$A)),1)</f>
        <v>2</v>
      </c>
      <c r="B1168" s="5">
        <f t="shared" si="180"/>
        <v>1167</v>
      </c>
      <c r="C1168" s="6">
        <f t="shared" ca="1" si="181"/>
        <v>1</v>
      </c>
      <c r="D1168" s="7">
        <f ca="1">IF($B1168 = 1 + N("Presidente"),
    127,
    IF($B1168 = 2 + N("Vice-Presidente"),
        72,
        IF($B1168 = 3 + N("Secretária bilíngue"),
            13,
            RANDBETWEEN(5,COUNT(Name!$A:$A) + 1)
        )
    )
)</f>
        <v>292</v>
      </c>
      <c r="E1168" s="7" t="str">
        <f ca="1" xml:space="preserve">
VLOOKUP(
  $D1168,
  Name!$A:$B,
  2,
  FALSE
)
&amp; " " &amp;
IF($B1168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Pellegrini Giordano</v>
      </c>
      <c r="F1168" s="7">
        <v>2</v>
      </c>
      <c r="G1168" s="7" t="str" cm="1">
        <f t="array" aca="1" ref="G1168" ca="1">VLOOKUP(INDEX(States!$B:$B,RANDBETWEEN(2,COUNTA(States!$A:$A)),1),States!$B:$C,2,FALSE)</f>
        <v>Viana do Castelo</v>
      </c>
      <c r="H1168" s="7" t="str">
        <f ca="1">VLOOKUP($D1168,Name!$A:$C,3,FALSE)</f>
        <v>F</v>
      </c>
      <c r="I1168" s="7" cm="1">
        <f t="array" aca="1" ref="I1168" ca="1">INDEX('Marital status'!$A:$A,RANDBETWEEN(2,COUNTA('Marital status'!$A:$A)),1)</f>
        <v>3</v>
      </c>
      <c r="J1168" s="7">
        <f t="shared" ca="1" si="182"/>
        <v>2</v>
      </c>
      <c r="K1168" s="8">
        <f t="shared" ca="1" si="183"/>
        <v>34363</v>
      </c>
      <c r="L1168" s="6">
        <f t="shared" ca="1" si="184"/>
        <v>4</v>
      </c>
      <c r="M1168" s="7">
        <f ca="1" xml:space="preserve">
  IF(OR($N1168 = 2, $N1168 = 3, $N1168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68" s="6">
        <f t="shared" ca="1" si="185"/>
        <v>7</v>
      </c>
      <c r="O1168" s="7" t="str">
        <f ca="1">VLOOKUP($N1168,Roles!$A:$B,2,FALSE)</f>
        <v>Trainee</v>
      </c>
      <c r="P1168" s="6" t="e">
        <f t="shared" ca="1" si="186"/>
        <v>#N/A</v>
      </c>
      <c r="Q1168" s="8">
        <f ca="1" xml:space="preserve">
IF(
  OR(
    $N1168=5,$N1168=6,$N1168=7,$N1168=8,$N1168=14
  ),
  36161,
  IF(
     (
      (TODAY() - $K1168) / 365
     ) &lt; 19,
      TODAY(),
      RANDBETWEEN(36161,TODAY())
  )
)</f>
        <v>36161</v>
      </c>
      <c r="R1168" s="6">
        <f ca="1">RANDBETWEEN(2,COUNTA('Recruitment source'!$A:$A))</f>
        <v>11</v>
      </c>
      <c r="S1168" s="8" t="e">
        <f t="shared" ca="1" si="187"/>
        <v>#N/A</v>
      </c>
      <c r="T1168" s="6" t="e">
        <f t="shared" ca="1" si="188"/>
        <v>#N/A</v>
      </c>
      <c r="U1168" s="6">
        <f t="shared" ca="1" si="189"/>
        <v>3</v>
      </c>
      <c r="V1168" s="1">
        <f ca="1" xml:space="preserve">
IF($N1168 = 5 + N("Presidente"),
    27000,
    IF($N1168 = 6 + N("Vice-presidente"),
        23000,
        IF(OR($N1168 = 8, $N1168= 13, $N1168 = 12) + N("Secretária bilíngue ou coordenador ou especialista"),
            8000,
            IF($N1168 = 7 + N("Diretor"),
                15000,
                IF($N1168 = 14 + N("Gerente"),
                    12000,
                    IF($N1168 = 9 + N("Estagiário"),
                        705,
                        IF($N1168 = 10 + N("Trainee"),
                            805,
                            IF($N1168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IF($L1168 = 7,
  500,
  IF($L1168 = 8,
    1000,
    IF($L1168 = 9,
      1500,
      IF($L1168 = 10,
        2000,
        0
      )
    )
  )
)
+
N("Adicional no salário por área")
+
IF($M1168 = 14 + N("Tecnologia da Informação"),
  120,
  IF($M1168 = 16 + N("Vendas"),
    110,
    IF($M1168 = 15 + N("Jurídico"),
      100,
      IF(OR($M1168 = 8, $M1168 = 9, $M1168 = 11) + N("Recursos humanos ou comercial ou comunicação e marketing"),
        80,
        0
      )
    )
  )
)
+
N("Adicionando pegadinha")
+
IF(AND($M1168 = 16, $L1168 = 9, $N1168 = 11) + N("Se for de vendas, com mestrado, analista sênior"),
  IF($J1168 = 5,
    100,
    0
  )
  +
  IF($H1168 = "M",
    200,
    0
  ),
  0
)</f>
        <v>15000</v>
      </c>
    </row>
    <row r="1169" spans="1:22" x14ac:dyDescent="0.2">
      <c r="A1169" s="7" cm="1">
        <f t="array" aca="1" ref="A1169" ca="1">INDEX(Companies!$A:$A,RANDBETWEEN(2,COUNTA(Companies!$A:$A)),1)</f>
        <v>2</v>
      </c>
      <c r="B1169" s="5">
        <f t="shared" si="180"/>
        <v>1168</v>
      </c>
      <c r="C1169" s="6">
        <f t="shared" ca="1" si="181"/>
        <v>1</v>
      </c>
      <c r="D1169" s="7">
        <f ca="1">IF($B1169 = 1 + N("Presidente"),
    127,
    IF($B1169 = 2 + N("Vice-Presidente"),
        72,
        IF($B1169 = 3 + N("Secretária bilíngue"),
            13,
            RANDBETWEEN(5,COUNT(Name!$A:$A) + 1)
        )
    )
)</f>
        <v>264</v>
      </c>
      <c r="E1169" s="7" t="str">
        <f ca="1" xml:space="preserve">
VLOOKUP(
  $D1169,
  Name!$A:$B,
  2,
  FALSE
)
&amp; " " &amp;
IF($B1169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Andrade Mello</v>
      </c>
      <c r="F1169" s="7">
        <v>2</v>
      </c>
      <c r="G1169" s="7" t="str" cm="1">
        <f t="array" aca="1" ref="G1169" ca="1">VLOOKUP(INDEX(States!$B:$B,RANDBETWEEN(2,COUNTA(States!$A:$A)),1),States!$B:$C,2,FALSE)</f>
        <v>Vila Real</v>
      </c>
      <c r="H1169" s="7" t="str">
        <f ca="1">VLOOKUP($D1169,Name!$A:$C,3,FALSE)</f>
        <v>F</v>
      </c>
      <c r="I1169" s="7" cm="1">
        <f t="array" aca="1" ref="I1169" ca="1">INDEX('Marital status'!$A:$A,RANDBETWEEN(2,COUNTA('Marital status'!$A:$A)),1)</f>
        <v>5</v>
      </c>
      <c r="J1169" s="7">
        <f t="shared" ca="1" si="182"/>
        <v>3</v>
      </c>
      <c r="K1169" s="8">
        <f t="shared" ca="1" si="183"/>
        <v>37484</v>
      </c>
      <c r="L1169" s="6">
        <f t="shared" ca="1" si="184"/>
        <v>4</v>
      </c>
      <c r="M1169" s="7">
        <f ca="1" xml:space="preserve">
  IF(OR($N1169 = 2, $N1169 = 3, $N1169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69" s="6">
        <f t="shared" ca="1" si="185"/>
        <v>8</v>
      </c>
      <c r="O1169" s="7" t="str">
        <f ca="1">VLOOKUP($N1169,Roles!$A:$B,2,FALSE)</f>
        <v>Analyst</v>
      </c>
      <c r="P1169" s="6">
        <f t="shared" ca="1" si="186"/>
        <v>3</v>
      </c>
      <c r="Q1169" s="8">
        <f ca="1" xml:space="preserve">
IF(
  OR(
    $N1169=5,$N1169=6,$N1169=7,$N1169=8,$N1169=14
  ),
  36161,
  IF(
     (
      (TODAY() - $K1169) / 365
     ) &lt; 19,
      TODAY(),
      RANDBETWEEN(36161,TODAY())
  )
)</f>
        <v>36161</v>
      </c>
      <c r="R1169" s="6">
        <f ca="1">RANDBETWEEN(2,COUNTA('Recruitment source'!$A:$A))</f>
        <v>11</v>
      </c>
      <c r="S1169" s="8" t="e">
        <f t="shared" ca="1" si="187"/>
        <v>#N/A</v>
      </c>
      <c r="T1169" s="6" t="e">
        <f t="shared" ca="1" si="188"/>
        <v>#N/A</v>
      </c>
      <c r="U1169" s="6">
        <f t="shared" ca="1" si="189"/>
        <v>5</v>
      </c>
      <c r="V1169" s="1">
        <f ca="1" xml:space="preserve">
IF($N1169 = 5 + N("Presidente"),
    27000,
    IF($N1169 = 6 + N("Vice-presidente"),
        23000,
        IF(OR($N1169 = 8, $N1169= 13, $N1169 = 12) + N("Secretária bilíngue ou coordenador ou especialista"),
            8000,
            IF($N1169 = 7 + N("Diretor"),
                15000,
                IF($N1169 = 14 + N("Gerente"),
                    12000,
                    IF($N1169 = 9 + N("Estagiário"),
                        705,
                        IF($N1169 = 10 + N("Trainee"),
                            805,
                            IF($N1169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IF($L1169 = 7,
  500,
  IF($L1169 = 8,
    1000,
    IF($L1169 = 9,
      1500,
      IF($L1169 = 10,
        2000,
        0
      )
    )
  )
)
+
N("Adicional no salário por área")
+
IF($M1169 = 14 + N("Tecnologia da Informação"),
  120,
  IF($M1169 = 16 + N("Vendas"),
    110,
    IF($M1169 = 15 + N("Jurídico"),
      100,
      IF(OR($M1169 = 8, $M1169 = 9, $M1169 = 11) + N("Recursos humanos ou comercial ou comunicação e marketing"),
        80,
        0
      )
    )
  )
)
+
N("Adicionando pegadinha")
+
IF(AND($M1169 = 16, $L1169 = 9, $N1169 = 11) + N("Se for de vendas, com mestrado, analista sênior"),
  IF($J1169 = 5,
    100,
    0
  )
  +
  IF($H1169 = "M",
    200,
    0
  ),
  0
)</f>
        <v>8000</v>
      </c>
    </row>
    <row r="1170" spans="1:22" x14ac:dyDescent="0.2">
      <c r="A1170" s="7" cm="1">
        <f t="array" aca="1" ref="A1170" ca="1">INDEX(Companies!$A:$A,RANDBETWEEN(2,COUNTA(Companies!$A:$A)),1)</f>
        <v>2</v>
      </c>
      <c r="B1170" s="5">
        <f t="shared" si="180"/>
        <v>1169</v>
      </c>
      <c r="C1170" s="6">
        <f t="shared" ca="1" si="181"/>
        <v>1</v>
      </c>
      <c r="D1170" s="7">
        <f ca="1">IF($B1170 = 1 + N("Presidente"),
    127,
    IF($B1170 = 2 + N("Vice-Presidente"),
        72,
        IF($B1170 = 3 + N("Secretária bilíngue"),
            13,
            RANDBETWEEN(5,COUNT(Name!$A:$A) + 1)
        )
    )
)</f>
        <v>84</v>
      </c>
      <c r="E1170" s="7" t="str">
        <f ca="1" xml:space="preserve">
VLOOKUP(
  $D1170,
  Name!$A:$B,
  2,
  FALSE
)
&amp; " " &amp;
IF($B1170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Martinelli Mendes</v>
      </c>
      <c r="F1170" s="7">
        <v>2</v>
      </c>
      <c r="G1170" s="7" t="str" cm="1">
        <f t="array" aca="1" ref="G1170" ca="1">VLOOKUP(INDEX(States!$B:$B,RANDBETWEEN(2,COUNTA(States!$A:$A)),1),States!$B:$C,2,FALSE)</f>
        <v>braga</v>
      </c>
      <c r="H1170" s="7" t="str">
        <f ca="1">VLOOKUP($D1170,Name!$A:$C,3,FALSE)</f>
        <v>M</v>
      </c>
      <c r="I1170" s="7" cm="1">
        <f t="array" aca="1" ref="I1170" ca="1">INDEX('Marital status'!$A:$A,RANDBETWEEN(2,COUNTA('Marital status'!$A:$A)),1)</f>
        <v>5</v>
      </c>
      <c r="J1170" s="7">
        <f t="shared" ca="1" si="182"/>
        <v>2</v>
      </c>
      <c r="K1170" s="8">
        <f t="shared" ca="1" si="183"/>
        <v>26249</v>
      </c>
      <c r="L1170" s="6">
        <f t="shared" ca="1" si="184"/>
        <v>4</v>
      </c>
      <c r="M1170" s="7">
        <f ca="1" xml:space="preserve">
  IF(OR($N1170 = 2, $N1170 = 3, $N1170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170" s="6">
        <f t="shared" ca="1" si="185"/>
        <v>6</v>
      </c>
      <c r="O1170" s="7" t="str">
        <f ca="1">VLOOKUP($N1170,Roles!$A:$B,2,FALSE)</f>
        <v>Intern</v>
      </c>
      <c r="P1170" s="6" t="e">
        <f t="shared" ca="1" si="186"/>
        <v>#N/A</v>
      </c>
      <c r="Q1170" s="8">
        <f ca="1" xml:space="preserve">
IF(
  OR(
    $N1170=5,$N1170=6,$N1170=7,$N1170=8,$N1170=14
  ),
  36161,
  IF(
     (
      (TODAY() - $K1170) / 365
     ) &lt; 19,
      TODAY(),
      RANDBETWEEN(36161,TODAY())
  )
)</f>
        <v>36161</v>
      </c>
      <c r="R1170" s="6">
        <f ca="1">RANDBETWEEN(2,COUNTA('Recruitment source'!$A:$A))</f>
        <v>3</v>
      </c>
      <c r="S1170" s="8" t="e">
        <f t="shared" ca="1" si="187"/>
        <v>#N/A</v>
      </c>
      <c r="T1170" s="6" t="e">
        <f t="shared" ca="1" si="188"/>
        <v>#N/A</v>
      </c>
      <c r="U1170" s="6">
        <f t="shared" ca="1" si="189"/>
        <v>4</v>
      </c>
      <c r="V1170" s="1">
        <f ca="1" xml:space="preserve">
IF($N1170 = 5 + N("Presidente"),
    27000,
    IF($N1170 = 6 + N("Vice-presidente"),
        23000,
        IF(OR($N1170 = 8, $N1170= 13, $N1170 = 12) + N("Secretária bilíngue ou coordenador ou especialista"),
            8000,
            IF($N1170 = 7 + N("Diretor"),
                15000,
                IF($N1170 = 14 + N("Gerente"),
                    12000,
                    IF($N1170 = 9 + N("Estagiário"),
                        705,
                        IF($N1170 = 10 + N("Trainee"),
                            805,
                            IF($N1170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IF($L1170 = 7,
  500,
  IF($L1170 = 8,
    1000,
    IF($L1170 = 9,
      1500,
      IF($L1170 = 10,
        2000,
        0
      )
    )
  )
)
+
N("Adicional no salário por área")
+
IF($M1170 = 14 + N("Tecnologia da Informação"),
  120,
  IF($M1170 = 16 + N("Vendas"),
    110,
    IF($M1170 = 15 + N("Jurídico"),
      100,
      IF(OR($M1170 = 8, $M1170 = 9, $M1170 = 11) + N("Recursos humanos ou comercial ou comunicação e marketing"),
        80,
        0
      )
    )
  )
)
+
N("Adicionando pegadinha")
+
IF(AND($M1170 = 16, $L1170 = 9, $N1170 = 11) + N("Se for de vendas, com mestrado, analista sênior"),
  IF($J1170 = 5,
    100,
    0
  )
  +
  IF($H1170 = "M",
    200,
    0
  ),
  0
)</f>
        <v>23000</v>
      </c>
    </row>
    <row r="1171" spans="1:22" x14ac:dyDescent="0.2">
      <c r="A1171" s="7" cm="1">
        <f t="array" aca="1" ref="A1171" ca="1">INDEX(Companies!$A:$A,RANDBETWEEN(2,COUNTA(Companies!$A:$A)),1)</f>
        <v>2</v>
      </c>
      <c r="B1171" s="5">
        <f t="shared" si="180"/>
        <v>1170</v>
      </c>
      <c r="C1171" s="6">
        <f t="shared" ca="1" si="181"/>
        <v>1</v>
      </c>
      <c r="D1171" s="7">
        <f ca="1">IF($B1171 = 1 + N("Presidente"),
    127,
    IF($B1171 = 2 + N("Vice-Presidente"),
        72,
        IF($B1171 = 3 + N("Secretária bilíngue"),
            13,
            RANDBETWEEN(5,COUNT(Name!$A:$A) + 1)
        )
    )
)</f>
        <v>24</v>
      </c>
      <c r="E1171" s="7" t="str">
        <f ca="1" xml:space="preserve">
VLOOKUP(
  $D1171,
  Name!$A:$B,
  2,
  FALSE
)
&amp; " " &amp;
IF($B1171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Nascimento Esposito</v>
      </c>
      <c r="F1171" s="7">
        <v>2</v>
      </c>
      <c r="G1171" s="7" t="str" cm="1">
        <f t="array" aca="1" ref="G1171" ca="1">VLOOKUP(INDEX(States!$B:$B,RANDBETWEEN(2,COUNTA(States!$A:$A)),1),States!$B:$C,2,FALSE)</f>
        <v>AveirO</v>
      </c>
      <c r="H1171" s="7" t="str">
        <f ca="1">VLOOKUP($D1171,Name!$A:$C,3,FALSE)</f>
        <v>F</v>
      </c>
      <c r="I1171" s="7" cm="1">
        <f t="array" aca="1" ref="I1171" ca="1">INDEX('Marital status'!$A:$A,RANDBETWEEN(2,COUNTA('Marital status'!$A:$A)),1)</f>
        <v>4</v>
      </c>
      <c r="J1171" s="7">
        <f t="shared" ca="1" si="182"/>
        <v>2</v>
      </c>
      <c r="K1171" s="8">
        <f t="shared" ca="1" si="183"/>
        <v>34663</v>
      </c>
      <c r="L1171" s="6">
        <f t="shared" ca="1" si="184"/>
        <v>4</v>
      </c>
      <c r="M1171" s="7">
        <f ca="1" xml:space="preserve">
  IF(OR($N1171 = 2, $N1171 = 3, $N1171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71" s="6">
        <f t="shared" ca="1" si="185"/>
        <v>8</v>
      </c>
      <c r="O1171" s="7" t="str">
        <f ca="1">VLOOKUP($N1171,Roles!$A:$B,2,FALSE)</f>
        <v>Analyst</v>
      </c>
      <c r="P1171" s="6">
        <f t="shared" ca="1" si="186"/>
        <v>3</v>
      </c>
      <c r="Q1171" s="8">
        <f ca="1" xml:space="preserve">
IF(
  OR(
    $N1171=5,$N1171=6,$N1171=7,$N1171=8,$N1171=14
  ),
  36161,
  IF(
     (
      (TODAY() - $K1171) / 365
     ) &lt; 19,
      TODAY(),
      RANDBETWEEN(36161,TODAY())
  )
)</f>
        <v>36161</v>
      </c>
      <c r="R1171" s="6">
        <f ca="1">RANDBETWEEN(2,COUNTA('Recruitment source'!$A:$A))</f>
        <v>6</v>
      </c>
      <c r="S1171" s="8" t="e">
        <f t="shared" ca="1" si="187"/>
        <v>#N/A</v>
      </c>
      <c r="T1171" s="6" t="e">
        <f t="shared" ca="1" si="188"/>
        <v>#N/A</v>
      </c>
      <c r="U1171" s="6">
        <f t="shared" ca="1" si="189"/>
        <v>2</v>
      </c>
      <c r="V1171" s="1">
        <f ca="1" xml:space="preserve">
IF($N1171 = 5 + N("Presidente"),
    27000,
    IF($N1171 = 6 + N("Vice-presidente"),
        23000,
        IF(OR($N1171 = 8, $N1171= 13, $N1171 = 12) + N("Secretária bilíngue ou coordenador ou especialista"),
            8000,
            IF($N1171 = 7 + N("Diretor"),
                15000,
                IF($N1171 = 14 + N("Gerente"),
                    12000,
                    IF($N1171 = 9 + N("Estagiário"),
                        705,
                        IF($N1171 = 10 + N("Trainee"),
                            805,
                            IF($N1171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IF($L1171 = 7,
  500,
  IF($L1171 = 8,
    1000,
    IF($L1171 = 9,
      1500,
      IF($L1171 = 10,
        2000,
        0
      )
    )
  )
)
+
N("Adicional no salário por área")
+
IF($M1171 = 14 + N("Tecnologia da Informação"),
  120,
  IF($M1171 = 16 + N("Vendas"),
    110,
    IF($M1171 = 15 + N("Jurídico"),
      100,
      IF(OR($M1171 = 8, $M1171 = 9, $M1171 = 11) + N("Recursos humanos ou comercial ou comunicação e marketing"),
        80,
        0
      )
    )
  )
)
+
N("Adicionando pegadinha")
+
IF(AND($M1171 = 16, $L1171 = 9, $N1171 = 11) + N("Se for de vendas, com mestrado, analista sênior"),
  IF($J1171 = 5,
    100,
    0
  )
  +
  IF($H1171 = "M",
    200,
    0
  ),
  0
)</f>
        <v>8080</v>
      </c>
    </row>
    <row r="1172" spans="1:22" x14ac:dyDescent="0.2">
      <c r="A1172" s="7" cm="1">
        <f t="array" aca="1" ref="A1172" ca="1">INDEX(Companies!$A:$A,RANDBETWEEN(2,COUNTA(Companies!$A:$A)),1)</f>
        <v>2</v>
      </c>
      <c r="B1172" s="5">
        <f t="shared" si="180"/>
        <v>1171</v>
      </c>
      <c r="C1172" s="6">
        <f t="shared" ca="1" si="181"/>
        <v>1</v>
      </c>
      <c r="D1172" s="7">
        <f ca="1">IF($B1172 = 1 + N("Presidente"),
    127,
    IF($B1172 = 2 + N("Vice-Presidente"),
        72,
        IF($B1172 = 3 + N("Secretária bilíngue"),
            13,
            RANDBETWEEN(5,COUNT(Name!$A:$A) + 1)
        )
    )
)</f>
        <v>262</v>
      </c>
      <c r="E1172" s="7" t="str">
        <f ca="1" xml:space="preserve">
VLOOKUP(
  $D1172,
  Name!$A:$B,
  2,
  FALSE
)
&amp; " " &amp;
IF($B1172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Sacramento Luz</v>
      </c>
      <c r="F1172" s="7">
        <v>2</v>
      </c>
      <c r="G1172" s="7" t="str" cm="1">
        <f t="array" aca="1" ref="G1172" ca="1">VLOOKUP(INDEX(States!$B:$B,RANDBETWEEN(2,COUNTA(States!$A:$A)),1),States!$B:$C,2,FALSE)</f>
        <v xml:space="preserve"> Setúbal </v>
      </c>
      <c r="H1172" s="7" t="str">
        <f ca="1">VLOOKUP($D1172,Name!$A:$C,3,FALSE)</f>
        <v>F</v>
      </c>
      <c r="I1172" s="7" cm="1">
        <f t="array" aca="1" ref="I1172" ca="1">INDEX('Marital status'!$A:$A,RANDBETWEEN(2,COUNTA('Marital status'!$A:$A)),1)</f>
        <v>4</v>
      </c>
      <c r="J1172" s="7">
        <f t="shared" ca="1" si="182"/>
        <v>2</v>
      </c>
      <c r="K1172" s="8">
        <f t="shared" ca="1" si="183"/>
        <v>31329</v>
      </c>
      <c r="L1172" s="6">
        <f t="shared" ca="1" si="184"/>
        <v>4</v>
      </c>
      <c r="M1172" s="7">
        <f ca="1" xml:space="preserve">
  IF(OR($N1172 = 2, $N1172 = 3, $N1172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72" s="6">
        <f t="shared" ca="1" si="185"/>
        <v>7</v>
      </c>
      <c r="O1172" s="7" t="str">
        <f ca="1">VLOOKUP($N1172,Roles!$A:$B,2,FALSE)</f>
        <v>Trainee</v>
      </c>
      <c r="P1172" s="6" t="e">
        <f t="shared" ca="1" si="186"/>
        <v>#N/A</v>
      </c>
      <c r="Q1172" s="8">
        <f ca="1" xml:space="preserve">
IF(
  OR(
    $N1172=5,$N1172=6,$N1172=7,$N1172=8,$N1172=14
  ),
  36161,
  IF(
     (
      (TODAY() - $K1172) / 365
     ) &lt; 19,
      TODAY(),
      RANDBETWEEN(36161,TODAY())
  )
)</f>
        <v>36161</v>
      </c>
      <c r="R1172" s="6">
        <f ca="1">RANDBETWEEN(2,COUNTA('Recruitment source'!$A:$A))</f>
        <v>3</v>
      </c>
      <c r="S1172" s="8" t="e">
        <f t="shared" ca="1" si="187"/>
        <v>#N/A</v>
      </c>
      <c r="T1172" s="6" t="e">
        <f t="shared" ca="1" si="188"/>
        <v>#N/A</v>
      </c>
      <c r="U1172" s="6">
        <f t="shared" ca="1" si="189"/>
        <v>3</v>
      </c>
      <c r="V1172" s="1">
        <f ca="1" xml:space="preserve">
IF($N1172 = 5 + N("Presidente"),
    27000,
    IF($N1172 = 6 + N("Vice-presidente"),
        23000,
        IF(OR($N1172 = 8, $N1172= 13, $N1172 = 12) + N("Secretária bilíngue ou coordenador ou especialista"),
            8000,
            IF($N1172 = 7 + N("Diretor"),
                15000,
                IF($N1172 = 14 + N("Gerente"),
                    12000,
                    IF($N1172 = 9 + N("Estagiário"),
                        705,
                        IF($N1172 = 10 + N("Trainee"),
                            805,
                            IF($N1172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IF($L1172 = 7,
  500,
  IF($L1172 = 8,
    1000,
    IF($L1172 = 9,
      1500,
      IF($L1172 = 10,
        2000,
        0
      )
    )
  )
)
+
N("Adicional no salário por área")
+
IF($M1172 = 14 + N("Tecnologia da Informação"),
  120,
  IF($M1172 = 16 + N("Vendas"),
    110,
    IF($M1172 = 15 + N("Jurídico"),
      100,
      IF(OR($M1172 = 8, $M1172 = 9, $M1172 = 11) + N("Recursos humanos ou comercial ou comunicação e marketing"),
        80,
        0
      )
    )
  )
)
+
N("Adicionando pegadinha")
+
IF(AND($M1172 = 16, $L1172 = 9, $N1172 = 11) + N("Se for de vendas, com mestrado, analista sênior"),
  IF($J1172 = 5,
    100,
    0
  )
  +
  IF($H1172 = "M",
    200,
    0
  ),
  0
)</f>
        <v>15000</v>
      </c>
    </row>
    <row r="1173" spans="1:22" x14ac:dyDescent="0.2">
      <c r="A1173" s="7" cm="1">
        <f t="array" aca="1" ref="A1173" ca="1">INDEX(Companies!$A:$A,RANDBETWEEN(2,COUNTA(Companies!$A:$A)),1)</f>
        <v>2</v>
      </c>
      <c r="B1173" s="5">
        <f t="shared" si="180"/>
        <v>1172</v>
      </c>
      <c r="C1173" s="6">
        <f t="shared" ca="1" si="181"/>
        <v>1</v>
      </c>
      <c r="D1173" s="7">
        <f ca="1">IF($B1173 = 1 + N("Presidente"),
    127,
    IF($B1173 = 2 + N("Vice-Presidente"),
        72,
        IF($B1173 = 3 + N("Secretária bilíngue"),
            13,
            RANDBETWEEN(5,COUNT(Name!$A:$A) + 1)
        )
    )
)</f>
        <v>296</v>
      </c>
      <c r="E1173" s="7" t="str">
        <f ca="1" xml:space="preserve">
VLOOKUP(
  $D1173,
  Name!$A:$B,
  2,
  FALSE
)
&amp; " " &amp;
IF($B1173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Santacruz Negrão</v>
      </c>
      <c r="F1173" s="7">
        <v>2</v>
      </c>
      <c r="G1173" s="7" t="str" cm="1">
        <f t="array" aca="1" ref="G1173" ca="1">VLOOKUP(INDEX(States!$B:$B,RANDBETWEEN(2,COUNTA(States!$A:$A)),1),States!$B:$C,2,FALSE)</f>
        <v xml:space="preserve"> Lisboa</v>
      </c>
      <c r="H1173" s="7" t="str">
        <f ca="1">VLOOKUP($D1173,Name!$A:$C,3,FALSE)</f>
        <v>M</v>
      </c>
      <c r="I1173" s="7" cm="1">
        <f t="array" aca="1" ref="I1173" ca="1">INDEX('Marital status'!$A:$A,RANDBETWEEN(2,COUNTA('Marital status'!$A:$A)),1)</f>
        <v>5</v>
      </c>
      <c r="J1173" s="7">
        <f t="shared" ca="1" si="182"/>
        <v>2</v>
      </c>
      <c r="K1173" s="8">
        <f t="shared" ca="1" si="183"/>
        <v>38045</v>
      </c>
      <c r="L1173" s="6">
        <f t="shared" ca="1" si="184"/>
        <v>5</v>
      </c>
      <c r="M1173" s="7">
        <f ca="1" xml:space="preserve">
  IF(OR($N1173 = 2, $N1173 = 3, $N1173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173" s="6">
        <f t="shared" ca="1" si="185"/>
        <v>8</v>
      </c>
      <c r="O1173" s="7" t="str">
        <f ca="1">VLOOKUP($N1173,Roles!$A:$B,2,FALSE)</f>
        <v>Analyst</v>
      </c>
      <c r="P1173" s="6">
        <f t="shared" ca="1" si="186"/>
        <v>2</v>
      </c>
      <c r="Q1173" s="8">
        <f ca="1" xml:space="preserve">
IF(
  OR(
    $N1173=5,$N1173=6,$N1173=7,$N1173=8,$N1173=14
  ),
  36161,
  IF(
     (
      (TODAY() - $K1173) / 365
     ) &lt; 19,
      TODAY(),
      RANDBETWEEN(36161,TODAY())
  )
)</f>
        <v>36161</v>
      </c>
      <c r="R1173" s="6">
        <f ca="1">RANDBETWEEN(2,COUNTA('Recruitment source'!$A:$A))</f>
        <v>2</v>
      </c>
      <c r="S1173" s="8" t="e">
        <f t="shared" ca="1" si="187"/>
        <v>#N/A</v>
      </c>
      <c r="T1173" s="6" t="e">
        <f t="shared" ca="1" si="188"/>
        <v>#N/A</v>
      </c>
      <c r="U1173" s="6">
        <f t="shared" ca="1" si="189"/>
        <v>3</v>
      </c>
      <c r="V1173" s="1">
        <f ca="1" xml:space="preserve">
IF($N1173 = 5 + N("Presidente"),
    27000,
    IF($N1173 = 6 + N("Vice-presidente"),
        23000,
        IF(OR($N1173 = 8, $N1173= 13, $N1173 = 12) + N("Secretária bilíngue ou coordenador ou especialista"),
            8000,
            IF($N1173 = 7 + N("Diretor"),
                15000,
                IF($N1173 = 14 + N("Gerente"),
                    12000,
                    IF($N1173 = 9 + N("Estagiário"),
                        705,
                        IF($N1173 = 10 + N("Trainee"),
                            805,
                            IF($N1173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IF($L1173 = 7,
  500,
  IF($L1173 = 8,
    1000,
    IF($L1173 = 9,
      1500,
      IF($L1173 = 10,
        2000,
        0
      )
    )
  )
)
+
N("Adicional no salário por área")
+
IF($M1173 = 14 + N("Tecnologia da Informação"),
  120,
  IF($M1173 = 16 + N("Vendas"),
    110,
    IF($M1173 = 15 + N("Jurídico"),
      100,
      IF(OR($M1173 = 8, $M1173 = 9, $M1173 = 11) + N("Recursos humanos ou comercial ou comunicação e marketing"),
        80,
        0
      )
    )
  )
)
+
N("Adicionando pegadinha")
+
IF(AND($M1173 = 16, $L1173 = 9, $N1173 = 11) + N("Se for de vendas, com mestrado, analista sênior"),
  IF($J1173 = 5,
    100,
    0
  )
  +
  IF($H1173 = "M",
    200,
    0
  ),
  0
)</f>
        <v>8000</v>
      </c>
    </row>
    <row r="1174" spans="1:22" x14ac:dyDescent="0.2">
      <c r="A1174" s="7" cm="1">
        <f t="array" aca="1" ref="A1174" ca="1">INDEX(Companies!$A:$A,RANDBETWEEN(2,COUNTA(Companies!$A:$A)),1)</f>
        <v>2</v>
      </c>
      <c r="B1174" s="5">
        <f t="shared" si="180"/>
        <v>1173</v>
      </c>
      <c r="C1174" s="6">
        <f t="shared" ca="1" si="181"/>
        <v>1</v>
      </c>
      <c r="D1174" s="7">
        <f ca="1">IF($B1174 = 1 + N("Presidente"),
    127,
    IF($B1174 = 2 + N("Vice-Presidente"),
        72,
        IF($B1174 = 3 + N("Secretária bilíngue"),
            13,
            RANDBETWEEN(5,COUNT(Name!$A:$A) + 1)
        )
    )
)</f>
        <v>235</v>
      </c>
      <c r="E1174" s="7" t="str">
        <f ca="1" xml:space="preserve">
VLOOKUP(
  $D1174,
  Name!$A:$B,
  2,
  FALSE
)
&amp; " " &amp;
IF($B1174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Rodrigues Martinelli</v>
      </c>
      <c r="F1174" s="7">
        <v>2</v>
      </c>
      <c r="G1174" s="7" t="str" cm="1">
        <f t="array" aca="1" ref="G1174" ca="1">VLOOKUP(INDEX(States!$B:$B,RANDBETWEEN(2,COUNTA(States!$A:$A)),1),States!$B:$C,2,FALSE)</f>
        <v>Santarém</v>
      </c>
      <c r="H1174" s="7" t="str">
        <f ca="1">VLOOKUP($D1174,Name!$A:$C,3,FALSE)</f>
        <v>M</v>
      </c>
      <c r="I1174" s="7" cm="1">
        <f t="array" aca="1" ref="I1174" ca="1">INDEX('Marital status'!$A:$A,RANDBETWEEN(2,COUNTA('Marital status'!$A:$A)),1)</f>
        <v>5</v>
      </c>
      <c r="J1174" s="7">
        <f t="shared" ca="1" si="182"/>
        <v>2</v>
      </c>
      <c r="K1174" s="8">
        <f t="shared" ca="1" si="183"/>
        <v>29680</v>
      </c>
      <c r="L1174" s="6">
        <f t="shared" ca="1" si="184"/>
        <v>4</v>
      </c>
      <c r="M1174" s="7">
        <f ca="1" xml:space="preserve">
  IF(OR($N1174 = 2, $N1174 = 3, $N1174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174" s="6">
        <f t="shared" ca="1" si="185"/>
        <v>7</v>
      </c>
      <c r="O1174" s="7" t="str">
        <f ca="1">VLOOKUP($N1174,Roles!$A:$B,2,FALSE)</f>
        <v>Trainee</v>
      </c>
      <c r="P1174" s="6" t="e">
        <f t="shared" ca="1" si="186"/>
        <v>#N/A</v>
      </c>
      <c r="Q1174" s="8">
        <f ca="1" xml:space="preserve">
IF(
  OR(
    $N1174=5,$N1174=6,$N1174=7,$N1174=8,$N1174=14
  ),
  36161,
  IF(
     (
      (TODAY() - $K1174) / 365
     ) &lt; 19,
      TODAY(),
      RANDBETWEEN(36161,TODAY())
  )
)</f>
        <v>36161</v>
      </c>
      <c r="R1174" s="6">
        <f ca="1">RANDBETWEEN(2,COUNTA('Recruitment source'!$A:$A))</f>
        <v>11</v>
      </c>
      <c r="S1174" s="8" t="e">
        <f t="shared" ca="1" si="187"/>
        <v>#N/A</v>
      </c>
      <c r="T1174" s="6" t="e">
        <f t="shared" ca="1" si="188"/>
        <v>#N/A</v>
      </c>
      <c r="U1174" s="6">
        <f t="shared" ca="1" si="189"/>
        <v>5</v>
      </c>
      <c r="V1174" s="1">
        <f ca="1" xml:space="preserve">
IF($N1174 = 5 + N("Presidente"),
    27000,
    IF($N1174 = 6 + N("Vice-presidente"),
        23000,
        IF(OR($N1174 = 8, $N1174= 13, $N1174 = 12) + N("Secretária bilíngue ou coordenador ou especialista"),
            8000,
            IF($N1174 = 7 + N("Diretor"),
                15000,
                IF($N1174 = 14 + N("Gerente"),
                    12000,
                    IF($N1174 = 9 + N("Estagiário"),
                        705,
                        IF($N1174 = 10 + N("Trainee"),
                            805,
                            IF($N1174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IF($L1174 = 7,
  500,
  IF($L1174 = 8,
    1000,
    IF($L1174 = 9,
      1500,
      IF($L1174 = 10,
        2000,
        0
      )
    )
  )
)
+
N("Adicional no salário por área")
+
IF($M1174 = 14 + N("Tecnologia da Informação"),
  120,
  IF($M1174 = 16 + N("Vendas"),
    110,
    IF($M1174 = 15 + N("Jurídico"),
      100,
      IF(OR($M1174 = 8, $M1174 = 9, $M1174 = 11) + N("Recursos humanos ou comercial ou comunicação e marketing"),
        80,
        0
      )
    )
  )
)
+
N("Adicionando pegadinha")
+
IF(AND($M1174 = 16, $L1174 = 9, $N1174 = 11) + N("Se for de vendas, com mestrado, analista sênior"),
  IF($J1174 = 5,
    100,
    0
  )
  +
  IF($H1174 = "M",
    200,
    0
  ),
  0
)</f>
        <v>15000</v>
      </c>
    </row>
    <row r="1175" spans="1:22" x14ac:dyDescent="0.2">
      <c r="A1175" s="7" cm="1">
        <f t="array" aca="1" ref="A1175" ca="1">INDEX(Companies!$A:$A,RANDBETWEEN(2,COUNTA(Companies!$A:$A)),1)</f>
        <v>2</v>
      </c>
      <c r="B1175" s="5">
        <f t="shared" si="180"/>
        <v>1174</v>
      </c>
      <c r="C1175" s="6">
        <f t="shared" ca="1" si="181"/>
        <v>1</v>
      </c>
      <c r="D1175" s="7">
        <f ca="1">IF($B1175 = 1 + N("Presidente"),
    127,
    IF($B1175 = 2 + N("Vice-Presidente"),
        72,
        IF($B1175 = 3 + N("Secretária bilíngue"),
            13,
            RANDBETWEEN(5,COUNT(Name!$A:$A) + 1)
        )
    )
)</f>
        <v>141</v>
      </c>
      <c r="E1175" s="7" t="str">
        <f ca="1" xml:space="preserve">
VLOOKUP(
  $D1175,
  Name!$A:$B,
  2,
  FALSE
)
&amp; " " &amp;
IF($B1175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Nascimento Abranches</v>
      </c>
      <c r="F1175" s="7">
        <v>2</v>
      </c>
      <c r="G1175" s="7" t="str" cm="1">
        <f t="array" aca="1" ref="G1175" ca="1">VLOOKUP(INDEX(States!$B:$B,RANDBETWEEN(2,COUNTA(States!$A:$A)),1),States!$B:$C,2,FALSE)</f>
        <v>braga</v>
      </c>
      <c r="H1175" s="7" t="str">
        <f ca="1">VLOOKUP($D1175,Name!$A:$C,3,FALSE)</f>
        <v>M</v>
      </c>
      <c r="I1175" s="7" cm="1">
        <f t="array" aca="1" ref="I1175" ca="1">INDEX('Marital status'!$A:$A,RANDBETWEEN(2,COUNTA('Marital status'!$A:$A)),1)</f>
        <v>6</v>
      </c>
      <c r="J1175" s="7">
        <f t="shared" ca="1" si="182"/>
        <v>2</v>
      </c>
      <c r="K1175" s="8">
        <f t="shared" ca="1" si="183"/>
        <v>37870</v>
      </c>
      <c r="L1175" s="6">
        <f t="shared" ca="1" si="184"/>
        <v>4</v>
      </c>
      <c r="M1175" s="7">
        <f ca="1" xml:space="preserve">
  IF(OR($N1175 = 2, $N1175 = 3, $N1175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75" s="6">
        <f t="shared" ca="1" si="185"/>
        <v>8</v>
      </c>
      <c r="O1175" s="7" t="str">
        <f ca="1">VLOOKUP($N1175,Roles!$A:$B,2,FALSE)</f>
        <v>Analyst</v>
      </c>
      <c r="P1175" s="6">
        <f t="shared" ca="1" si="186"/>
        <v>4</v>
      </c>
      <c r="Q1175" s="8">
        <f ca="1" xml:space="preserve">
IF(
  OR(
    $N1175=5,$N1175=6,$N1175=7,$N1175=8,$N1175=14
  ),
  36161,
  IF(
     (
      (TODAY() - $K1175) / 365
     ) &lt; 19,
      TODAY(),
      RANDBETWEEN(36161,TODAY())
  )
)</f>
        <v>36161</v>
      </c>
      <c r="R1175" s="6">
        <f ca="1">RANDBETWEEN(2,COUNTA('Recruitment source'!$A:$A))</f>
        <v>5</v>
      </c>
      <c r="S1175" s="8" t="e">
        <f t="shared" ca="1" si="187"/>
        <v>#N/A</v>
      </c>
      <c r="T1175" s="6" t="e">
        <f t="shared" ca="1" si="188"/>
        <v>#N/A</v>
      </c>
      <c r="U1175" s="6">
        <f t="shared" ca="1" si="189"/>
        <v>5</v>
      </c>
      <c r="V1175" s="1">
        <f ca="1" xml:space="preserve">
IF($N1175 = 5 + N("Presidente"),
    27000,
    IF($N1175 = 6 + N("Vice-presidente"),
        23000,
        IF(OR($N1175 = 8, $N1175= 13, $N1175 = 12) + N("Secretária bilíngue ou coordenador ou especialista"),
            8000,
            IF($N1175 = 7 + N("Diretor"),
                15000,
                IF($N1175 = 14 + N("Gerente"),
                    12000,
                    IF($N1175 = 9 + N("Estagiário"),
                        705,
                        IF($N1175 = 10 + N("Trainee"),
                            805,
                            IF($N1175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IF($L1175 = 7,
  500,
  IF($L1175 = 8,
    1000,
    IF($L1175 = 9,
      1500,
      IF($L1175 = 10,
        2000,
        0
      )
    )
  )
)
+
N("Adicional no salário por área")
+
IF($M1175 = 14 + N("Tecnologia da Informação"),
  120,
  IF($M1175 = 16 + N("Vendas"),
    110,
    IF($M1175 = 15 + N("Jurídico"),
      100,
      IF(OR($M1175 = 8, $M1175 = 9, $M1175 = 11) + N("Recursos humanos ou comercial ou comunicação e marketing"),
        80,
        0
      )
    )
  )
)
+
N("Adicionando pegadinha")
+
IF(AND($M1175 = 16, $L1175 = 9, $N1175 = 11) + N("Se for de vendas, com mestrado, analista sênior"),
  IF($J1175 = 5,
    100,
    0
  )
  +
  IF($H1175 = "M",
    200,
    0
  ),
  0
)</f>
        <v>8080</v>
      </c>
    </row>
    <row r="1176" spans="1:22" x14ac:dyDescent="0.2">
      <c r="A1176" s="7" cm="1">
        <f t="array" aca="1" ref="A1176" ca="1">INDEX(Companies!$A:$A,RANDBETWEEN(2,COUNTA(Companies!$A:$A)),1)</f>
        <v>2</v>
      </c>
      <c r="B1176" s="5">
        <f t="shared" si="180"/>
        <v>1175</v>
      </c>
      <c r="C1176" s="6">
        <f t="shared" ca="1" si="181"/>
        <v>1</v>
      </c>
      <c r="D1176" s="7">
        <f ca="1">IF($B1176 = 1 + N("Presidente"),
    127,
    IF($B1176 = 2 + N("Vice-Presidente"),
        72,
        IF($B1176 = 3 + N("Secretária bilíngue"),
            13,
            RANDBETWEEN(5,COUNT(Name!$A:$A) + 1)
        )
    )
)</f>
        <v>44</v>
      </c>
      <c r="E1176" s="7" t="str">
        <f ca="1" xml:space="preserve">
VLOOKUP(
  $D1176,
  Name!$A:$B,
  2,
  FALSE
)
&amp; " " &amp;
IF($B1176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Gonçalves Sacramento</v>
      </c>
      <c r="F1176" s="7">
        <v>2</v>
      </c>
      <c r="G1176" s="7" t="str" cm="1">
        <f t="array" aca="1" ref="G1176" ca="1">VLOOKUP(INDEX(States!$B:$B,RANDBETWEEN(2,COUNTA(States!$A:$A)),1),States!$B:$C,2,FALSE)</f>
        <v>Coimbra</v>
      </c>
      <c r="H1176" s="7" t="str">
        <f ca="1">VLOOKUP($D1176,Name!$A:$C,3,FALSE)</f>
        <v>F</v>
      </c>
      <c r="I1176" s="7" cm="1">
        <f t="array" aca="1" ref="I1176" ca="1">INDEX('Marital status'!$A:$A,RANDBETWEEN(2,COUNTA('Marital status'!$A:$A)),1)</f>
        <v>4</v>
      </c>
      <c r="J1176" s="7">
        <f t="shared" ca="1" si="182"/>
        <v>3</v>
      </c>
      <c r="K1176" s="8">
        <f t="shared" ca="1" si="183"/>
        <v>29114</v>
      </c>
      <c r="L1176" s="6">
        <f t="shared" ca="1" si="184"/>
        <v>4</v>
      </c>
      <c r="M1176" s="7">
        <f ca="1" xml:space="preserve">
  IF(OR($N1176 = 2, $N1176 = 3, $N1176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176" s="6">
        <f t="shared" ca="1" si="185"/>
        <v>7</v>
      </c>
      <c r="O1176" s="7" t="str">
        <f ca="1">VLOOKUP($N1176,Roles!$A:$B,2,FALSE)</f>
        <v>Trainee</v>
      </c>
      <c r="P1176" s="6" t="e">
        <f t="shared" ca="1" si="186"/>
        <v>#N/A</v>
      </c>
      <c r="Q1176" s="8">
        <f ca="1" xml:space="preserve">
IF(
  OR(
    $N1176=5,$N1176=6,$N1176=7,$N1176=8,$N1176=14
  ),
  36161,
  IF(
     (
      (TODAY() - $K1176) / 365
     ) &lt; 19,
      TODAY(),
      RANDBETWEEN(36161,TODAY())
  )
)</f>
        <v>36161</v>
      </c>
      <c r="R1176" s="6">
        <f ca="1">RANDBETWEEN(2,COUNTA('Recruitment source'!$A:$A))</f>
        <v>3</v>
      </c>
      <c r="S1176" s="8" t="e">
        <f t="shared" ca="1" si="187"/>
        <v>#N/A</v>
      </c>
      <c r="T1176" s="6" t="e">
        <f t="shared" ca="1" si="188"/>
        <v>#N/A</v>
      </c>
      <c r="U1176" s="6">
        <f t="shared" ca="1" si="189"/>
        <v>5</v>
      </c>
      <c r="V1176" s="1">
        <f ca="1" xml:space="preserve">
IF($N1176 = 5 + N("Presidente"),
    27000,
    IF($N1176 = 6 + N("Vice-presidente"),
        23000,
        IF(OR($N1176 = 8, $N1176= 13, $N1176 = 12) + N("Secretária bilíngue ou coordenador ou especialista"),
            8000,
            IF($N1176 = 7 + N("Diretor"),
                15000,
                IF($N1176 = 14 + N("Gerente"),
                    12000,
                    IF($N1176 = 9 + N("Estagiário"),
                        705,
                        IF($N1176 = 10 + N("Trainee"),
                            805,
                            IF($N1176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IF($L1176 = 7,
  500,
  IF($L1176 = 8,
    1000,
    IF($L1176 = 9,
      1500,
      IF($L1176 = 10,
        2000,
        0
      )
    )
  )
)
+
N("Adicional no salário por área")
+
IF($M1176 = 14 + N("Tecnologia da Informação"),
  120,
  IF($M1176 = 16 + N("Vendas"),
    110,
    IF($M1176 = 15 + N("Jurídico"),
      100,
      IF(OR($M1176 = 8, $M1176 = 9, $M1176 = 11) + N("Recursos humanos ou comercial ou comunicação e marketing"),
        80,
        0
      )
    )
  )
)
+
N("Adicionando pegadinha")
+
IF(AND($M1176 = 16, $L1176 = 9, $N1176 = 11) + N("Se for de vendas, com mestrado, analista sênior"),
  IF($J1176 = 5,
    100,
    0
  )
  +
  IF($H1176 = "M",
    200,
    0
  ),
  0
)</f>
        <v>15000</v>
      </c>
    </row>
    <row r="1177" spans="1:22" x14ac:dyDescent="0.2">
      <c r="A1177" s="7" cm="1">
        <f t="array" aca="1" ref="A1177" ca="1">INDEX(Companies!$A:$A,RANDBETWEEN(2,COUNTA(Companies!$A:$A)),1)</f>
        <v>2</v>
      </c>
      <c r="B1177" s="5">
        <f t="shared" si="180"/>
        <v>1176</v>
      </c>
      <c r="C1177" s="6">
        <f t="shared" ca="1" si="181"/>
        <v>1</v>
      </c>
      <c r="D1177" s="7">
        <f ca="1">IF($B1177 = 1 + N("Presidente"),
    127,
    IF($B1177 = 2 + N("Vice-Presidente"),
        72,
        IF($B1177 = 3 + N("Secretária bilíngue"),
            13,
            RANDBETWEEN(5,COUNT(Name!$A:$A) + 1)
        )
    )
)</f>
        <v>170</v>
      </c>
      <c r="E1177" s="7" t="str">
        <f ca="1" xml:space="preserve">
VLOOKUP(
  $D1177,
  Name!$A:$B,
  2,
  FALSE
)
&amp; " " &amp;
IF($B1177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Rinaldi Chaves</v>
      </c>
      <c r="F1177" s="7">
        <v>2</v>
      </c>
      <c r="G1177" s="7" t="str" cm="1">
        <f t="array" aca="1" ref="G1177" ca="1">VLOOKUP(INDEX(States!$B:$B,RANDBETWEEN(2,COUNTA(States!$A:$A)),1),States!$B:$C,2,FALSE)</f>
        <v>AveirO</v>
      </c>
      <c r="H1177" s="7" t="str">
        <f ca="1">VLOOKUP($D1177,Name!$A:$C,3,FALSE)</f>
        <v>F</v>
      </c>
      <c r="I1177" s="7" cm="1">
        <f t="array" aca="1" ref="I1177" ca="1">INDEX('Marital status'!$A:$A,RANDBETWEEN(2,COUNTA('Marital status'!$A:$A)),1)</f>
        <v>4</v>
      </c>
      <c r="J1177" s="7">
        <f t="shared" ca="1" si="182"/>
        <v>4</v>
      </c>
      <c r="K1177" s="8">
        <f t="shared" ca="1" si="183"/>
        <v>37784</v>
      </c>
      <c r="L1177" s="6">
        <f t="shared" ca="1" si="184"/>
        <v>4</v>
      </c>
      <c r="M1177" s="7">
        <f ca="1" xml:space="preserve">
  IF(OR($N1177 = 2, $N1177 = 3, $N1177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77" s="6">
        <f t="shared" ca="1" si="185"/>
        <v>8</v>
      </c>
      <c r="O1177" s="7" t="str">
        <f ca="1">VLOOKUP($N1177,Roles!$A:$B,2,FALSE)</f>
        <v>Analyst</v>
      </c>
      <c r="P1177" s="6">
        <f t="shared" ca="1" si="186"/>
        <v>4</v>
      </c>
      <c r="Q1177" s="8">
        <f ca="1" xml:space="preserve">
IF(
  OR(
    $N1177=5,$N1177=6,$N1177=7,$N1177=8,$N1177=14
  ),
  36161,
  IF(
     (
      (TODAY() - $K1177) / 365
     ) &lt; 19,
      TODAY(),
      RANDBETWEEN(36161,TODAY())
  )
)</f>
        <v>36161</v>
      </c>
      <c r="R1177" s="6">
        <f ca="1">RANDBETWEEN(2,COUNTA('Recruitment source'!$A:$A))</f>
        <v>5</v>
      </c>
      <c r="S1177" s="8" t="e">
        <f t="shared" ca="1" si="187"/>
        <v>#N/A</v>
      </c>
      <c r="T1177" s="6" t="e">
        <f t="shared" ca="1" si="188"/>
        <v>#N/A</v>
      </c>
      <c r="U1177" s="6">
        <f t="shared" ca="1" si="189"/>
        <v>2</v>
      </c>
      <c r="V1177" s="1">
        <f ca="1" xml:space="preserve">
IF($N1177 = 5 + N("Presidente"),
    27000,
    IF($N1177 = 6 + N("Vice-presidente"),
        23000,
        IF(OR($N1177 = 8, $N1177= 13, $N1177 = 12) + N("Secretária bilíngue ou coordenador ou especialista"),
            8000,
            IF($N1177 = 7 + N("Diretor"),
                15000,
                IF($N1177 = 14 + N("Gerente"),
                    12000,
                    IF($N1177 = 9 + N("Estagiário"),
                        705,
                        IF($N1177 = 10 + N("Trainee"),
                            805,
                            IF($N1177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IF($L1177 = 7,
  500,
  IF($L1177 = 8,
    1000,
    IF($L1177 = 9,
      1500,
      IF($L1177 = 10,
        2000,
        0
      )
    )
  )
)
+
N("Adicional no salário por área")
+
IF($M1177 = 14 + N("Tecnologia da Informação"),
  120,
  IF($M1177 = 16 + N("Vendas"),
    110,
    IF($M1177 = 15 + N("Jurídico"),
      100,
      IF(OR($M1177 = 8, $M1177 = 9, $M1177 = 11) + N("Recursos humanos ou comercial ou comunicação e marketing"),
        80,
        0
      )
    )
  )
)
+
N("Adicionando pegadinha")
+
IF(AND($M1177 = 16, $L1177 = 9, $N1177 = 11) + N("Se for de vendas, com mestrado, analista sênior"),
  IF($J1177 = 5,
    100,
    0
  )
  +
  IF($H1177 = "M",
    200,
    0
  ),
  0
)</f>
        <v>8080</v>
      </c>
    </row>
    <row r="1178" spans="1:22" x14ac:dyDescent="0.2">
      <c r="A1178" s="7" cm="1">
        <f t="array" aca="1" ref="A1178" ca="1">INDEX(Companies!$A:$A,RANDBETWEEN(2,COUNTA(Companies!$A:$A)),1)</f>
        <v>2</v>
      </c>
      <c r="B1178" s="5">
        <f t="shared" si="180"/>
        <v>1177</v>
      </c>
      <c r="C1178" s="6">
        <f t="shared" ca="1" si="181"/>
        <v>1</v>
      </c>
      <c r="D1178" s="7">
        <f ca="1">IF($B1178 = 1 + N("Presidente"),
    127,
    IF($B1178 = 2 + N("Vice-Presidente"),
        72,
        IF($B1178 = 3 + N("Secretária bilíngue"),
            13,
            RANDBETWEEN(5,COUNT(Name!$A:$A) + 1)
        )
    )
)</f>
        <v>211</v>
      </c>
      <c r="E1178" s="7" t="str">
        <f ca="1" xml:space="preserve">
VLOOKUP(
  $D1178,
  Name!$A:$B,
  2,
  FALSE
)
&amp; " " &amp;
IF($B1178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Souza Pasquim</v>
      </c>
      <c r="F1178" s="7">
        <v>2</v>
      </c>
      <c r="G1178" s="7" t="str" cm="1">
        <f t="array" aca="1" ref="G1178" ca="1">VLOOKUP(INDEX(States!$B:$B,RANDBETWEEN(2,COUNTA(States!$A:$A)),1),States!$B:$C,2,FALSE)</f>
        <v>Beja</v>
      </c>
      <c r="H1178" s="7" t="str">
        <f ca="1">VLOOKUP($D1178,Name!$A:$C,3,FALSE)</f>
        <v>M</v>
      </c>
      <c r="I1178" s="7" cm="1">
        <f t="array" aca="1" ref="I1178" ca="1">INDEX('Marital status'!$A:$A,RANDBETWEEN(2,COUNTA('Marital status'!$A:$A)),1)</f>
        <v>4</v>
      </c>
      <c r="J1178" s="7">
        <f t="shared" ca="1" si="182"/>
        <v>5</v>
      </c>
      <c r="K1178" s="8">
        <f t="shared" ca="1" si="183"/>
        <v>31492</v>
      </c>
      <c r="L1178" s="6">
        <f t="shared" ca="1" si="184"/>
        <v>4</v>
      </c>
      <c r="M1178" s="7">
        <f ca="1" xml:space="preserve">
  IF(OR($N1178 = 2, $N1178 = 3, $N1178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178" s="6">
        <f t="shared" ca="1" si="185"/>
        <v>7</v>
      </c>
      <c r="O1178" s="7" t="str">
        <f ca="1">VLOOKUP($N1178,Roles!$A:$B,2,FALSE)</f>
        <v>Trainee</v>
      </c>
      <c r="P1178" s="6" t="e">
        <f t="shared" ca="1" si="186"/>
        <v>#N/A</v>
      </c>
      <c r="Q1178" s="8">
        <f ca="1" xml:space="preserve">
IF(
  OR(
    $N1178=5,$N1178=6,$N1178=7,$N1178=8,$N1178=14
  ),
  36161,
  IF(
     (
      (TODAY() - $K1178) / 365
     ) &lt; 19,
      TODAY(),
      RANDBETWEEN(36161,TODAY())
  )
)</f>
        <v>36161</v>
      </c>
      <c r="R1178" s="6">
        <f ca="1">RANDBETWEEN(2,COUNTA('Recruitment source'!$A:$A))</f>
        <v>8</v>
      </c>
      <c r="S1178" s="8" t="e">
        <f t="shared" ca="1" si="187"/>
        <v>#N/A</v>
      </c>
      <c r="T1178" s="6" t="e">
        <f t="shared" ca="1" si="188"/>
        <v>#N/A</v>
      </c>
      <c r="U1178" s="6">
        <f t="shared" ca="1" si="189"/>
        <v>4</v>
      </c>
      <c r="V1178" s="1">
        <f ca="1" xml:space="preserve">
IF($N1178 = 5 + N("Presidente"),
    27000,
    IF($N1178 = 6 + N("Vice-presidente"),
        23000,
        IF(OR($N1178 = 8, $N1178= 13, $N1178 = 12) + N("Secretária bilíngue ou coordenador ou especialista"),
            8000,
            IF($N1178 = 7 + N("Diretor"),
                15000,
                IF($N1178 = 14 + N("Gerente"),
                    12000,
                    IF($N1178 = 9 + N("Estagiário"),
                        705,
                        IF($N1178 = 10 + N("Trainee"),
                            805,
                            IF($N1178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IF($L1178 = 7,
  500,
  IF($L1178 = 8,
    1000,
    IF($L1178 = 9,
      1500,
      IF($L1178 = 10,
        2000,
        0
      )
    )
  )
)
+
N("Adicional no salário por área")
+
IF($M1178 = 14 + N("Tecnologia da Informação"),
  120,
  IF($M1178 = 16 + N("Vendas"),
    110,
    IF($M1178 = 15 + N("Jurídico"),
      100,
      IF(OR($M1178 = 8, $M1178 = 9, $M1178 = 11) + N("Recursos humanos ou comercial ou comunicação e marketing"),
        80,
        0
      )
    )
  )
)
+
N("Adicionando pegadinha")
+
IF(AND($M1178 = 16, $L1178 = 9, $N1178 = 11) + N("Se for de vendas, com mestrado, analista sênior"),
  IF($J1178 = 5,
    100,
    0
  )
  +
  IF($H1178 = "M",
    200,
    0
  ),
  0
)</f>
        <v>15000</v>
      </c>
    </row>
    <row r="1179" spans="1:22" x14ac:dyDescent="0.2">
      <c r="A1179" s="7" cm="1">
        <f t="array" aca="1" ref="A1179" ca="1">INDEX(Companies!$A:$A,RANDBETWEEN(2,COUNTA(Companies!$A:$A)),1)</f>
        <v>2</v>
      </c>
      <c r="B1179" s="5">
        <f t="shared" si="180"/>
        <v>1178</v>
      </c>
      <c r="C1179" s="6">
        <f t="shared" ca="1" si="181"/>
        <v>1</v>
      </c>
      <c r="D1179" s="7">
        <f ca="1">IF($B1179 = 1 + N("Presidente"),
    127,
    IF($B1179 = 2 + N("Vice-Presidente"),
        72,
        IF($B1179 = 3 + N("Secretária bilíngue"),
            13,
            RANDBETWEEN(5,COUNT(Name!$A:$A) + 1)
        )
    )
)</f>
        <v>187</v>
      </c>
      <c r="E1179" s="7" t="str">
        <f ca="1" xml:space="preserve">
VLOOKUP(
  $D1179,
  Name!$A:$B,
  2,
  FALSE
)
&amp; " " &amp;
IF($B1179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Nascimento Negreiros</v>
      </c>
      <c r="F1179" s="7">
        <v>2</v>
      </c>
      <c r="G1179" s="7" t="str" cm="1">
        <f t="array" aca="1" ref="G1179" ca="1">VLOOKUP(INDEX(States!$B:$B,RANDBETWEEN(2,COUNTA(States!$A:$A)),1),States!$B:$C,2,FALSE)</f>
        <v>Leiria</v>
      </c>
      <c r="H1179" s="7" t="str">
        <f ca="1">VLOOKUP($D1179,Name!$A:$C,3,FALSE)</f>
        <v>M</v>
      </c>
      <c r="I1179" s="7" cm="1">
        <f t="array" aca="1" ref="I1179" ca="1">INDEX('Marital status'!$A:$A,RANDBETWEEN(2,COUNTA('Marital status'!$A:$A)),1)</f>
        <v>4</v>
      </c>
      <c r="J1179" s="7">
        <f t="shared" ca="1" si="182"/>
        <v>2</v>
      </c>
      <c r="K1179" s="8">
        <f t="shared" ca="1" si="183"/>
        <v>37959</v>
      </c>
      <c r="L1179" s="6">
        <f t="shared" ca="1" si="184"/>
        <v>4</v>
      </c>
      <c r="M1179" s="7">
        <f ca="1" xml:space="preserve">
  IF(OR($N1179 = 2, $N1179 = 3, $N1179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79" s="6">
        <f t="shared" ca="1" si="185"/>
        <v>8</v>
      </c>
      <c r="O1179" s="7" t="str">
        <f ca="1">VLOOKUP($N1179,Roles!$A:$B,2,FALSE)</f>
        <v>Analyst</v>
      </c>
      <c r="P1179" s="6">
        <f t="shared" ca="1" si="186"/>
        <v>3</v>
      </c>
      <c r="Q1179" s="8">
        <f ca="1" xml:space="preserve">
IF(
  OR(
    $N1179=5,$N1179=6,$N1179=7,$N1179=8,$N1179=14
  ),
  36161,
  IF(
     (
      (TODAY() - $K1179) / 365
     ) &lt; 19,
      TODAY(),
      RANDBETWEEN(36161,TODAY())
  )
)</f>
        <v>36161</v>
      </c>
      <c r="R1179" s="6">
        <f ca="1">RANDBETWEEN(2,COUNTA('Recruitment source'!$A:$A))</f>
        <v>9</v>
      </c>
      <c r="S1179" s="8" t="e">
        <f t="shared" ca="1" si="187"/>
        <v>#N/A</v>
      </c>
      <c r="T1179" s="6" t="e">
        <f t="shared" ca="1" si="188"/>
        <v>#N/A</v>
      </c>
      <c r="U1179" s="6">
        <f t="shared" ca="1" si="189"/>
        <v>3</v>
      </c>
      <c r="V1179" s="1">
        <f ca="1" xml:space="preserve">
IF($N1179 = 5 + N("Presidente"),
    27000,
    IF($N1179 = 6 + N("Vice-presidente"),
        23000,
        IF(OR($N1179 = 8, $N1179= 13, $N1179 = 12) + N("Secretária bilíngue ou coordenador ou especialista"),
            8000,
            IF($N1179 = 7 + N("Diretor"),
                15000,
                IF($N1179 = 14 + N("Gerente"),
                    12000,
                    IF($N1179 = 9 + N("Estagiário"),
                        705,
                        IF($N1179 = 10 + N("Trainee"),
                            805,
                            IF($N1179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IF($L1179 = 7,
  500,
  IF($L1179 = 8,
    1000,
    IF($L1179 = 9,
      1500,
      IF($L1179 = 10,
        2000,
        0
      )
    )
  )
)
+
N("Adicional no salário por área")
+
IF($M1179 = 14 + N("Tecnologia da Informação"),
  120,
  IF($M1179 = 16 + N("Vendas"),
    110,
    IF($M1179 = 15 + N("Jurídico"),
      100,
      IF(OR($M1179 = 8, $M1179 = 9, $M1179 = 11) + N("Recursos humanos ou comercial ou comunicação e marketing"),
        80,
        0
      )
    )
  )
)
+
N("Adicionando pegadinha")
+
IF(AND($M1179 = 16, $L1179 = 9, $N1179 = 11) + N("Se for de vendas, com mestrado, analista sênior"),
  IF($J1179 = 5,
    100,
    0
  )
  +
  IF($H1179 = "M",
    200,
    0
  ),
  0
)</f>
        <v>8000</v>
      </c>
    </row>
    <row r="1180" spans="1:22" x14ac:dyDescent="0.2">
      <c r="A1180" s="7" cm="1">
        <f t="array" aca="1" ref="A1180" ca="1">INDEX(Companies!$A:$A,RANDBETWEEN(2,COUNTA(Companies!$A:$A)),1)</f>
        <v>2</v>
      </c>
      <c r="B1180" s="5">
        <f t="shared" si="180"/>
        <v>1179</v>
      </c>
      <c r="C1180" s="6">
        <f t="shared" ca="1" si="181"/>
        <v>1</v>
      </c>
      <c r="D1180" s="7">
        <f ca="1">IF($B1180 = 1 + N("Presidente"),
    127,
    IF($B1180 = 2 + N("Vice-Presidente"),
        72,
        IF($B1180 = 3 + N("Secretária bilíngue"),
            13,
            RANDBETWEEN(5,COUNT(Name!$A:$A) + 1)
        )
    )
)</f>
        <v>235</v>
      </c>
      <c r="E1180" s="7" t="str">
        <f ca="1" xml:space="preserve">
VLOOKUP(
  $D1180,
  Name!$A:$B,
  2,
  FALSE
)
&amp; " " &amp;
IF($B1180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Rodrigues Botelho</v>
      </c>
      <c r="F1180" s="7">
        <v>2</v>
      </c>
      <c r="G1180" s="7" t="str" cm="1">
        <f t="array" aca="1" ref="G1180" ca="1">VLOOKUP(INDEX(States!$B:$B,RANDBETWEEN(2,COUNTA(States!$A:$A)),1),States!$B:$C,2,FALSE)</f>
        <v>Madeira</v>
      </c>
      <c r="H1180" s="7" t="str">
        <f ca="1">VLOOKUP($D1180,Name!$A:$C,3,FALSE)</f>
        <v>M</v>
      </c>
      <c r="I1180" s="7" cm="1">
        <f t="array" aca="1" ref="I1180" ca="1">INDEX('Marital status'!$A:$A,RANDBETWEEN(2,COUNTA('Marital status'!$A:$A)),1)</f>
        <v>4</v>
      </c>
      <c r="J1180" s="7">
        <f t="shared" ca="1" si="182"/>
        <v>2</v>
      </c>
      <c r="K1180" s="8">
        <f t="shared" ca="1" si="183"/>
        <v>29022</v>
      </c>
      <c r="L1180" s="6">
        <f t="shared" ca="1" si="184"/>
        <v>4</v>
      </c>
      <c r="M1180" s="7">
        <f ca="1" xml:space="preserve">
  IF(OR($N1180 = 2, $N1180 = 3, $N1180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80" s="6">
        <f t="shared" ca="1" si="185"/>
        <v>7</v>
      </c>
      <c r="O1180" s="7" t="str">
        <f ca="1">VLOOKUP($N1180,Roles!$A:$B,2,FALSE)</f>
        <v>Trainee</v>
      </c>
      <c r="P1180" s="6" t="e">
        <f t="shared" ca="1" si="186"/>
        <v>#N/A</v>
      </c>
      <c r="Q1180" s="8">
        <f ca="1" xml:space="preserve">
IF(
  OR(
    $N1180=5,$N1180=6,$N1180=7,$N1180=8,$N1180=14
  ),
  36161,
  IF(
     (
      (TODAY() - $K1180) / 365
     ) &lt; 19,
      TODAY(),
      RANDBETWEEN(36161,TODAY())
  )
)</f>
        <v>36161</v>
      </c>
      <c r="R1180" s="6">
        <f ca="1">RANDBETWEEN(2,COUNTA('Recruitment source'!$A:$A))</f>
        <v>2</v>
      </c>
      <c r="S1180" s="8" t="e">
        <f t="shared" ca="1" si="187"/>
        <v>#N/A</v>
      </c>
      <c r="T1180" s="6" t="e">
        <f t="shared" ca="1" si="188"/>
        <v>#N/A</v>
      </c>
      <c r="U1180" s="6">
        <f t="shared" ca="1" si="189"/>
        <v>2</v>
      </c>
      <c r="V1180" s="1">
        <f ca="1" xml:space="preserve">
IF($N1180 = 5 + N("Presidente"),
    27000,
    IF($N1180 = 6 + N("Vice-presidente"),
        23000,
        IF(OR($N1180 = 8, $N1180= 13, $N1180 = 12) + N("Secretária bilíngue ou coordenador ou especialista"),
            8000,
            IF($N1180 = 7 + N("Diretor"),
                15000,
                IF($N1180 = 14 + N("Gerente"),
                    12000,
                    IF($N1180 = 9 + N("Estagiário"),
                        705,
                        IF($N1180 = 10 + N("Trainee"),
                            805,
                            IF($N1180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IF($L1180 = 7,
  500,
  IF($L1180 = 8,
    1000,
    IF($L1180 = 9,
      1500,
      IF($L1180 = 10,
        2000,
        0
      )
    )
  )
)
+
N("Adicional no salário por área")
+
IF($M1180 = 14 + N("Tecnologia da Informação"),
  120,
  IF($M1180 = 16 + N("Vendas"),
    110,
    IF($M1180 = 15 + N("Jurídico"),
      100,
      IF(OR($M1180 = 8, $M1180 = 9, $M1180 = 11) + N("Recursos humanos ou comercial ou comunicação e marketing"),
        80,
        0
      )
    )
  )
)
+
N("Adicionando pegadinha")
+
IF(AND($M1180 = 16, $L1180 = 9, $N1180 = 11) + N("Se for de vendas, com mestrado, analista sênior"),
  IF($J1180 = 5,
    100,
    0
  )
  +
  IF($H1180 = "M",
    200,
    0
  ),
  0
)</f>
        <v>15000</v>
      </c>
    </row>
    <row r="1181" spans="1:22" x14ac:dyDescent="0.2">
      <c r="A1181" s="7" cm="1">
        <f t="array" aca="1" ref="A1181" ca="1">INDEX(Companies!$A:$A,RANDBETWEEN(2,COUNTA(Companies!$A:$A)),1)</f>
        <v>2</v>
      </c>
      <c r="B1181" s="5">
        <f t="shared" si="180"/>
        <v>1180</v>
      </c>
      <c r="C1181" s="6">
        <f t="shared" ca="1" si="181"/>
        <v>1</v>
      </c>
      <c r="D1181" s="7">
        <f ca="1">IF($B1181 = 1 + N("Presidente"),
    127,
    IF($B1181 = 2 + N("Vice-Presidente"),
        72,
        IF($B1181 = 3 + N("Secretária bilíngue"),
            13,
            RANDBETWEEN(5,COUNT(Name!$A:$A) + 1)
        )
    )
)</f>
        <v>298</v>
      </c>
      <c r="E1181" s="7" t="str">
        <f ca="1" xml:space="preserve">
VLOOKUP(
  $D1181,
  Name!$A:$B,
  2,
  FALSE
)
&amp; " " &amp;
IF($B1181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Caminha Pasquim</v>
      </c>
      <c r="F1181" s="7">
        <v>2</v>
      </c>
      <c r="G1181" s="7" t="str" cm="1">
        <f t="array" aca="1" ref="G1181" ca="1">VLOOKUP(INDEX(States!$B:$B,RANDBETWEEN(2,COUNTA(States!$A:$A)),1),States!$B:$C,2,FALSE)</f>
        <v>Santarém</v>
      </c>
      <c r="H1181" s="7" t="str">
        <f ca="1">VLOOKUP($D1181,Name!$A:$C,3,FALSE)</f>
        <v>F</v>
      </c>
      <c r="I1181" s="7" cm="1">
        <f t="array" aca="1" ref="I1181" ca="1">INDEX('Marital status'!$A:$A,RANDBETWEEN(2,COUNTA('Marital status'!$A:$A)),1)</f>
        <v>5</v>
      </c>
      <c r="J1181" s="7">
        <f t="shared" ca="1" si="182"/>
        <v>2</v>
      </c>
      <c r="K1181" s="8">
        <f t="shared" ca="1" si="183"/>
        <v>33108</v>
      </c>
      <c r="L1181" s="6">
        <f t="shared" ca="1" si="184"/>
        <v>5</v>
      </c>
      <c r="M1181" s="7">
        <f ca="1" xml:space="preserve">
  IF(OR($N1181 = 2, $N1181 = 3, $N1181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81" s="6">
        <f t="shared" ca="1" si="185"/>
        <v>8</v>
      </c>
      <c r="O1181" s="7" t="str">
        <f ca="1">VLOOKUP($N1181,Roles!$A:$B,2,FALSE)</f>
        <v>Analyst</v>
      </c>
      <c r="P1181" s="6">
        <f t="shared" ca="1" si="186"/>
        <v>4</v>
      </c>
      <c r="Q1181" s="8">
        <f ca="1" xml:space="preserve">
IF(
  OR(
    $N1181=5,$N1181=6,$N1181=7,$N1181=8,$N1181=14
  ),
  36161,
  IF(
     (
      (TODAY() - $K1181) / 365
     ) &lt; 19,
      TODAY(),
      RANDBETWEEN(36161,TODAY())
  )
)</f>
        <v>36161</v>
      </c>
      <c r="R1181" s="6">
        <f ca="1">RANDBETWEEN(2,COUNTA('Recruitment source'!$A:$A))</f>
        <v>2</v>
      </c>
      <c r="S1181" s="8" t="e">
        <f t="shared" ca="1" si="187"/>
        <v>#N/A</v>
      </c>
      <c r="T1181" s="6" t="e">
        <f t="shared" ca="1" si="188"/>
        <v>#N/A</v>
      </c>
      <c r="U1181" s="6">
        <f t="shared" ca="1" si="189"/>
        <v>2</v>
      </c>
      <c r="V1181" s="1">
        <f ca="1" xml:space="preserve">
IF($N1181 = 5 + N("Presidente"),
    27000,
    IF($N1181 = 6 + N("Vice-presidente"),
        23000,
        IF(OR($N1181 = 8, $N1181= 13, $N1181 = 12) + N("Secretária bilíngue ou coordenador ou especialista"),
            8000,
            IF($N1181 = 7 + N("Diretor"),
                15000,
                IF($N1181 = 14 + N("Gerente"),
                    12000,
                    IF($N1181 = 9 + N("Estagiário"),
                        705,
                        IF($N1181 = 10 + N("Trainee"),
                            805,
                            IF($N1181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IF($L1181 = 7,
  500,
  IF($L1181 = 8,
    1000,
    IF($L1181 = 9,
      1500,
      IF($L1181 = 10,
        2000,
        0
      )
    )
  )
)
+
N("Adicional no salário por área")
+
IF($M1181 = 14 + N("Tecnologia da Informação"),
  120,
  IF($M1181 = 16 + N("Vendas"),
    110,
    IF($M1181 = 15 + N("Jurídico"),
      100,
      IF(OR($M1181 = 8, $M1181 = 9, $M1181 = 11) + N("Recursos humanos ou comercial ou comunicação e marketing"),
        80,
        0
      )
    )
  )
)
+
N("Adicionando pegadinha")
+
IF(AND($M1181 = 16, $L1181 = 9, $N1181 = 11) + N("Se for de vendas, com mestrado, analista sênior"),
  IF($J1181 = 5,
    100,
    0
  )
  +
  IF($H1181 = "M",
    200,
    0
  ),
  0
)</f>
        <v>8000</v>
      </c>
    </row>
    <row r="1182" spans="1:22" x14ac:dyDescent="0.2">
      <c r="A1182" s="7" cm="1">
        <f t="array" aca="1" ref="A1182" ca="1">INDEX(Companies!$A:$A,RANDBETWEEN(2,COUNTA(Companies!$A:$A)),1)</f>
        <v>2</v>
      </c>
      <c r="B1182" s="5">
        <f t="shared" si="180"/>
        <v>1181</v>
      </c>
      <c r="C1182" s="6">
        <f t="shared" ca="1" si="181"/>
        <v>1</v>
      </c>
      <c r="D1182" s="7">
        <f ca="1">IF($B1182 = 1 + N("Presidente"),
    127,
    IF($B1182 = 2 + N("Vice-Presidente"),
        72,
        IF($B1182 = 3 + N("Secretária bilíngue"),
            13,
            RANDBETWEEN(5,COUNT(Name!$A:$A) + 1)
        )
    )
)</f>
        <v>311</v>
      </c>
      <c r="E1182" s="7" t="str">
        <f ca="1" xml:space="preserve">
VLOOKUP(
  $D1182,
  Name!$A:$B,
  2,
  FALSE
)
&amp; " " &amp;
IF($B1182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Farina Braga</v>
      </c>
      <c r="F1182" s="7">
        <v>2</v>
      </c>
      <c r="G1182" s="7" t="str" cm="1">
        <f t="array" aca="1" ref="G1182" ca="1">VLOOKUP(INDEX(States!$B:$B,RANDBETWEEN(2,COUNTA(States!$A:$A)),1),States!$B:$C,2,FALSE)</f>
        <v>Brangança</v>
      </c>
      <c r="H1182" s="7" t="str">
        <f ca="1">VLOOKUP($D1182,Name!$A:$C,3,FALSE)</f>
        <v>F</v>
      </c>
      <c r="I1182" s="7" cm="1">
        <f t="array" aca="1" ref="I1182" ca="1">INDEX('Marital status'!$A:$A,RANDBETWEEN(2,COUNTA('Marital status'!$A:$A)),1)</f>
        <v>3</v>
      </c>
      <c r="J1182" s="7">
        <f t="shared" ca="1" si="182"/>
        <v>2</v>
      </c>
      <c r="K1182" s="8">
        <f t="shared" ca="1" si="183"/>
        <v>34979</v>
      </c>
      <c r="L1182" s="6">
        <f t="shared" ca="1" si="184"/>
        <v>4</v>
      </c>
      <c r="M1182" s="7">
        <f ca="1" xml:space="preserve">
  IF(OR($N1182 = 2, $N1182 = 3, $N1182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182" s="6">
        <f t="shared" ca="1" si="185"/>
        <v>7</v>
      </c>
      <c r="O1182" s="7" t="str">
        <f ca="1">VLOOKUP($N1182,Roles!$A:$B,2,FALSE)</f>
        <v>Trainee</v>
      </c>
      <c r="P1182" s="6" t="e">
        <f t="shared" ca="1" si="186"/>
        <v>#N/A</v>
      </c>
      <c r="Q1182" s="8">
        <f ca="1" xml:space="preserve">
IF(
  OR(
    $N1182=5,$N1182=6,$N1182=7,$N1182=8,$N1182=14
  ),
  36161,
  IF(
     (
      (TODAY() - $K1182) / 365
     ) &lt; 19,
      TODAY(),
      RANDBETWEEN(36161,TODAY())
  )
)</f>
        <v>36161</v>
      </c>
      <c r="R1182" s="6">
        <f ca="1">RANDBETWEEN(2,COUNTA('Recruitment source'!$A:$A))</f>
        <v>7</v>
      </c>
      <c r="S1182" s="8" t="e">
        <f t="shared" ca="1" si="187"/>
        <v>#N/A</v>
      </c>
      <c r="T1182" s="6" t="e">
        <f t="shared" ca="1" si="188"/>
        <v>#N/A</v>
      </c>
      <c r="U1182" s="6">
        <f t="shared" ca="1" si="189"/>
        <v>4</v>
      </c>
      <c r="V1182" s="1">
        <f ca="1" xml:space="preserve">
IF($N1182 = 5 + N("Presidente"),
    27000,
    IF($N1182 = 6 + N("Vice-presidente"),
        23000,
        IF(OR($N1182 = 8, $N1182= 13, $N1182 = 12) + N("Secretária bilíngue ou coordenador ou especialista"),
            8000,
            IF($N1182 = 7 + N("Diretor"),
                15000,
                IF($N1182 = 14 + N("Gerente"),
                    12000,
                    IF($N1182 = 9 + N("Estagiário"),
                        705,
                        IF($N1182 = 10 + N("Trainee"),
                            805,
                            IF($N1182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IF($L1182 = 7,
  500,
  IF($L1182 = 8,
    1000,
    IF($L1182 = 9,
      1500,
      IF($L1182 = 10,
        2000,
        0
      )
    )
  )
)
+
N("Adicional no salário por área")
+
IF($M1182 = 14 + N("Tecnologia da Informação"),
  120,
  IF($M1182 = 16 + N("Vendas"),
    110,
    IF($M1182 = 15 + N("Jurídico"),
      100,
      IF(OR($M1182 = 8, $M1182 = 9, $M1182 = 11) + N("Recursos humanos ou comercial ou comunicação e marketing"),
        80,
        0
      )
    )
  )
)
+
N("Adicionando pegadinha")
+
IF(AND($M1182 = 16, $L1182 = 9, $N1182 = 11) + N("Se for de vendas, com mestrado, analista sênior"),
  IF($J1182 = 5,
    100,
    0
  )
  +
  IF($H1182 = "M",
    200,
    0
  ),
  0
)</f>
        <v>15000</v>
      </c>
    </row>
    <row r="1183" spans="1:22" x14ac:dyDescent="0.2">
      <c r="A1183" s="7" cm="1">
        <f t="array" aca="1" ref="A1183" ca="1">INDEX(Companies!$A:$A,RANDBETWEEN(2,COUNTA(Companies!$A:$A)),1)</f>
        <v>2</v>
      </c>
      <c r="B1183" s="5">
        <f t="shared" si="180"/>
        <v>1182</v>
      </c>
      <c r="C1183" s="6">
        <f t="shared" ca="1" si="181"/>
        <v>1</v>
      </c>
      <c r="D1183" s="7">
        <f ca="1">IF($B1183 = 1 + N("Presidente"),
    127,
    IF($B1183 = 2 + N("Vice-Presidente"),
        72,
        IF($B1183 = 3 + N("Secretária bilíngue"),
            13,
            RANDBETWEEN(5,COUNT(Name!$A:$A) + 1)
        )
    )
)</f>
        <v>130</v>
      </c>
      <c r="E1183" s="7" t="str">
        <f ca="1" xml:space="preserve">
VLOOKUP(
  $D1183,
  Name!$A:$B,
  2,
  FALSE
)
&amp; " " &amp;
IF($B1183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Leone Santacruz</v>
      </c>
      <c r="F1183" s="7">
        <v>2</v>
      </c>
      <c r="G1183" s="7" t="str" cm="1">
        <f t="array" aca="1" ref="G1183" ca="1">VLOOKUP(INDEX(States!$B:$B,RANDBETWEEN(2,COUNTA(States!$A:$A)),1),States!$B:$C,2,FALSE)</f>
        <v>AveirO</v>
      </c>
      <c r="H1183" s="7" t="str">
        <f ca="1">VLOOKUP($D1183,Name!$A:$C,3,FALSE)</f>
        <v>M</v>
      </c>
      <c r="I1183" s="7" cm="1">
        <f t="array" aca="1" ref="I1183" ca="1">INDEX('Marital status'!$A:$A,RANDBETWEEN(2,COUNTA('Marital status'!$A:$A)),1)</f>
        <v>2</v>
      </c>
      <c r="J1183" s="7">
        <f t="shared" ca="1" si="182"/>
        <v>3</v>
      </c>
      <c r="K1183" s="8">
        <f t="shared" ca="1" si="183"/>
        <v>36996</v>
      </c>
      <c r="L1183" s="6">
        <f t="shared" ca="1" si="184"/>
        <v>5</v>
      </c>
      <c r="M1183" s="7">
        <f ca="1" xml:space="preserve">
  IF(OR($N1183 = 2, $N1183 = 3, $N1183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183" s="6">
        <f t="shared" ca="1" si="185"/>
        <v>8</v>
      </c>
      <c r="O1183" s="7" t="str">
        <f ca="1">VLOOKUP($N1183,Roles!$A:$B,2,FALSE)</f>
        <v>Analyst</v>
      </c>
      <c r="P1183" s="6">
        <f t="shared" ca="1" si="186"/>
        <v>3</v>
      </c>
      <c r="Q1183" s="8">
        <f ca="1" xml:space="preserve">
IF(
  OR(
    $N1183=5,$N1183=6,$N1183=7,$N1183=8,$N1183=14
  ),
  36161,
  IF(
     (
      (TODAY() - $K1183) / 365
     ) &lt; 19,
      TODAY(),
      RANDBETWEEN(36161,TODAY())
  )
)</f>
        <v>36161</v>
      </c>
      <c r="R1183" s="6">
        <f ca="1">RANDBETWEEN(2,COUNTA('Recruitment source'!$A:$A))</f>
        <v>3</v>
      </c>
      <c r="S1183" s="8" t="e">
        <f t="shared" ca="1" si="187"/>
        <v>#N/A</v>
      </c>
      <c r="T1183" s="6" t="e">
        <f t="shared" ca="1" si="188"/>
        <v>#N/A</v>
      </c>
      <c r="U1183" s="6">
        <f t="shared" ca="1" si="189"/>
        <v>3</v>
      </c>
      <c r="V1183" s="1">
        <f ca="1" xml:space="preserve">
IF($N1183 = 5 + N("Presidente"),
    27000,
    IF($N1183 = 6 + N("Vice-presidente"),
        23000,
        IF(OR($N1183 = 8, $N1183= 13, $N1183 = 12) + N("Secretária bilíngue ou coordenador ou especialista"),
            8000,
            IF($N1183 = 7 + N("Diretor"),
                15000,
                IF($N1183 = 14 + N("Gerente"),
                    12000,
                    IF($N1183 = 9 + N("Estagiário"),
                        705,
                        IF($N1183 = 10 + N("Trainee"),
                            805,
                            IF($N1183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IF($L1183 = 7,
  500,
  IF($L1183 = 8,
    1000,
    IF($L1183 = 9,
      1500,
      IF($L1183 = 10,
        2000,
        0
      )
    )
  )
)
+
N("Adicional no salário por área")
+
IF($M1183 = 14 + N("Tecnologia da Informação"),
  120,
  IF($M1183 = 16 + N("Vendas"),
    110,
    IF($M1183 = 15 + N("Jurídico"),
      100,
      IF(OR($M1183 = 8, $M1183 = 9, $M1183 = 11) + N("Recursos humanos ou comercial ou comunicação e marketing"),
        80,
        0
      )
    )
  )
)
+
N("Adicionando pegadinha")
+
IF(AND($M1183 = 16, $L1183 = 9, $N1183 = 11) + N("Se for de vendas, com mestrado, analista sênior"),
  IF($J1183 = 5,
    100,
    0
  )
  +
  IF($H1183 = "M",
    200,
    0
  ),
  0
)</f>
        <v>8000</v>
      </c>
    </row>
    <row r="1184" spans="1:22" x14ac:dyDescent="0.2">
      <c r="A1184" s="7" cm="1">
        <f t="array" aca="1" ref="A1184" ca="1">INDEX(Companies!$A:$A,RANDBETWEEN(2,COUNTA(Companies!$A:$A)),1)</f>
        <v>2</v>
      </c>
      <c r="B1184" s="5">
        <f t="shared" si="180"/>
        <v>1183</v>
      </c>
      <c r="C1184" s="6">
        <f t="shared" ca="1" si="181"/>
        <v>1</v>
      </c>
      <c r="D1184" s="7">
        <f ca="1">IF($B1184 = 1 + N("Presidente"),
    127,
    IF($B1184 = 2 + N("Vice-Presidente"),
        72,
        IF($B1184 = 3 + N("Secretária bilíngue"),
            13,
            RANDBETWEEN(5,COUNT(Name!$A:$A) + 1)
        )
    )
)</f>
        <v>361</v>
      </c>
      <c r="E1184" s="7" t="str">
        <f ca="1" xml:space="preserve">
VLOOKUP(
  $D1184,
  Name!$A:$B,
  2,
  FALSE
)
&amp; " " &amp;
IF($B1184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Souza Colombo</v>
      </c>
      <c r="F1184" s="7">
        <v>2</v>
      </c>
      <c r="G1184" s="7" t="str" cm="1">
        <f t="array" aca="1" ref="G1184" ca="1">VLOOKUP(INDEX(States!$B:$B,RANDBETWEEN(2,COUNTA(States!$A:$A)),1),States!$B:$C,2,FALSE)</f>
        <v xml:space="preserve"> Setúbal </v>
      </c>
      <c r="H1184" s="7" t="str">
        <f ca="1">VLOOKUP($D1184,Name!$A:$C,3,FALSE)</f>
        <v>M</v>
      </c>
      <c r="I1184" s="7" cm="1">
        <f t="array" aca="1" ref="I1184" ca="1">INDEX('Marital status'!$A:$A,RANDBETWEEN(2,COUNTA('Marital status'!$A:$A)),1)</f>
        <v>6</v>
      </c>
      <c r="J1184" s="7">
        <f t="shared" ca="1" si="182"/>
        <v>2</v>
      </c>
      <c r="K1184" s="8">
        <f t="shared" ca="1" si="183"/>
        <v>31427</v>
      </c>
      <c r="L1184" s="6">
        <f t="shared" ca="1" si="184"/>
        <v>4</v>
      </c>
      <c r="M1184" s="7">
        <f ca="1" xml:space="preserve">
  IF(OR($N1184 = 2, $N1184 = 3, $N1184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84" s="6">
        <f t="shared" ca="1" si="185"/>
        <v>6</v>
      </c>
      <c r="O1184" s="7" t="str">
        <f ca="1">VLOOKUP($N1184,Roles!$A:$B,2,FALSE)</f>
        <v>Intern</v>
      </c>
      <c r="P1184" s="6" t="e">
        <f t="shared" ca="1" si="186"/>
        <v>#N/A</v>
      </c>
      <c r="Q1184" s="8">
        <f ca="1" xml:space="preserve">
IF(
  OR(
    $N1184=5,$N1184=6,$N1184=7,$N1184=8,$N1184=14
  ),
  36161,
  IF(
     (
      (TODAY() - $K1184) / 365
     ) &lt; 19,
      TODAY(),
      RANDBETWEEN(36161,TODAY())
  )
)</f>
        <v>36161</v>
      </c>
      <c r="R1184" s="6">
        <f ca="1">RANDBETWEEN(2,COUNTA('Recruitment source'!$A:$A))</f>
        <v>4</v>
      </c>
      <c r="S1184" s="8" t="e">
        <f t="shared" ca="1" si="187"/>
        <v>#N/A</v>
      </c>
      <c r="T1184" s="6" t="e">
        <f t="shared" ca="1" si="188"/>
        <v>#N/A</v>
      </c>
      <c r="U1184" s="6">
        <f t="shared" ca="1" si="189"/>
        <v>5</v>
      </c>
      <c r="V1184" s="1">
        <f ca="1" xml:space="preserve">
IF($N1184 = 5 + N("Presidente"),
    27000,
    IF($N1184 = 6 + N("Vice-presidente"),
        23000,
        IF(OR($N1184 = 8, $N1184= 13, $N1184 = 12) + N("Secretária bilíngue ou coordenador ou especialista"),
            8000,
            IF($N1184 = 7 + N("Diretor"),
                15000,
                IF($N1184 = 14 + N("Gerente"),
                    12000,
                    IF($N1184 = 9 + N("Estagiário"),
                        705,
                        IF($N1184 = 10 + N("Trainee"),
                            805,
                            IF($N1184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IF($L1184 = 7,
  500,
  IF($L1184 = 8,
    1000,
    IF($L1184 = 9,
      1500,
      IF($L1184 = 10,
        2000,
        0
      )
    )
  )
)
+
N("Adicional no salário por área")
+
IF($M1184 = 14 + N("Tecnologia da Informação"),
  120,
  IF($M1184 = 16 + N("Vendas"),
    110,
    IF($M1184 = 15 + N("Jurídico"),
      100,
      IF(OR($M1184 = 8, $M1184 = 9, $M1184 = 11) + N("Recursos humanos ou comercial ou comunicação e marketing"),
        80,
        0
      )
    )
  )
)
+
N("Adicionando pegadinha")
+
IF(AND($M1184 = 16, $L1184 = 9, $N1184 = 11) + N("Se for de vendas, com mestrado, analista sênior"),
  IF($J1184 = 5,
    100,
    0
  )
  +
  IF($H1184 = "M",
    200,
    0
  ),
  0
)</f>
        <v>23080</v>
      </c>
    </row>
    <row r="1185" spans="1:22" x14ac:dyDescent="0.2">
      <c r="A1185" s="7" cm="1">
        <f t="array" aca="1" ref="A1185" ca="1">INDEX(Companies!$A:$A,RANDBETWEEN(2,COUNTA(Companies!$A:$A)),1)</f>
        <v>2</v>
      </c>
      <c r="B1185" s="5">
        <f t="shared" si="180"/>
        <v>1184</v>
      </c>
      <c r="C1185" s="6">
        <f t="shared" ca="1" si="181"/>
        <v>1</v>
      </c>
      <c r="D1185" s="7">
        <f ca="1">IF($B1185 = 1 + N("Presidente"),
    127,
    IF($B1185 = 2 + N("Vice-Presidente"),
        72,
        IF($B1185 = 3 + N("Secretária bilíngue"),
            13,
            RANDBETWEEN(5,COUNT(Name!$A:$A) + 1)
        )
    )
)</f>
        <v>26</v>
      </c>
      <c r="E1185" s="7" t="str">
        <f ca="1" xml:space="preserve">
VLOOKUP(
  $D1185,
  Name!$A:$B,
  2,
  FALSE
)
&amp; " " &amp;
IF($B1185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Botelho Abranches</v>
      </c>
      <c r="F1185" s="7">
        <v>2</v>
      </c>
      <c r="G1185" s="7" t="str" cm="1">
        <f t="array" aca="1" ref="G1185" ca="1">VLOOKUP(INDEX(States!$B:$B,RANDBETWEEN(2,COUNTA(States!$A:$A)),1),States!$B:$C,2,FALSE)</f>
        <v>Castelo Branco</v>
      </c>
      <c r="H1185" s="7" t="str">
        <f ca="1">VLOOKUP($D1185,Name!$A:$C,3,FALSE)</f>
        <v>F</v>
      </c>
      <c r="I1185" s="7" cm="1">
        <f t="array" aca="1" ref="I1185" ca="1">INDEX('Marital status'!$A:$A,RANDBETWEEN(2,COUNTA('Marital status'!$A:$A)),1)</f>
        <v>3</v>
      </c>
      <c r="J1185" s="7">
        <f t="shared" ca="1" si="182"/>
        <v>2</v>
      </c>
      <c r="K1185" s="8">
        <f t="shared" ca="1" si="183"/>
        <v>33137</v>
      </c>
      <c r="L1185" s="6">
        <f t="shared" ca="1" si="184"/>
        <v>4</v>
      </c>
      <c r="M1185" s="7">
        <f ca="1" xml:space="preserve">
  IF(OR($N1185 = 2, $N1185 = 3, $N1185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85" s="6">
        <f t="shared" ca="1" si="185"/>
        <v>8</v>
      </c>
      <c r="O1185" s="7" t="str">
        <f ca="1">VLOOKUP($N1185,Roles!$A:$B,2,FALSE)</f>
        <v>Analyst</v>
      </c>
      <c r="P1185" s="6">
        <f t="shared" ca="1" si="186"/>
        <v>3</v>
      </c>
      <c r="Q1185" s="8">
        <f ca="1" xml:space="preserve">
IF(
  OR(
    $N1185=5,$N1185=6,$N1185=7,$N1185=8,$N1185=14
  ),
  36161,
  IF(
     (
      (TODAY() - $K1185) / 365
     ) &lt; 19,
      TODAY(),
      RANDBETWEEN(36161,TODAY())
  )
)</f>
        <v>36161</v>
      </c>
      <c r="R1185" s="6">
        <f ca="1">RANDBETWEEN(2,COUNTA('Recruitment source'!$A:$A))</f>
        <v>11</v>
      </c>
      <c r="S1185" s="8" t="e">
        <f t="shared" ca="1" si="187"/>
        <v>#N/A</v>
      </c>
      <c r="T1185" s="6" t="e">
        <f t="shared" ca="1" si="188"/>
        <v>#N/A</v>
      </c>
      <c r="U1185" s="6">
        <f t="shared" ca="1" si="189"/>
        <v>3</v>
      </c>
      <c r="V1185" s="1">
        <f ca="1" xml:space="preserve">
IF($N1185 = 5 + N("Presidente"),
    27000,
    IF($N1185 = 6 + N("Vice-presidente"),
        23000,
        IF(OR($N1185 = 8, $N1185= 13, $N1185 = 12) + N("Secretária bilíngue ou coordenador ou especialista"),
            8000,
            IF($N1185 = 7 + N("Diretor"),
                15000,
                IF($N1185 = 14 + N("Gerente"),
                    12000,
                    IF($N1185 = 9 + N("Estagiário"),
                        705,
                        IF($N1185 = 10 + N("Trainee"),
                            805,
                            IF($N1185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IF($L1185 = 7,
  500,
  IF($L1185 = 8,
    1000,
    IF($L1185 = 9,
      1500,
      IF($L1185 = 10,
        2000,
        0
      )
    )
  )
)
+
N("Adicional no salário por área")
+
IF($M1185 = 14 + N("Tecnologia da Informação"),
  120,
  IF($M1185 = 16 + N("Vendas"),
    110,
    IF($M1185 = 15 + N("Jurídico"),
      100,
      IF(OR($M1185 = 8, $M1185 = 9, $M1185 = 11) + N("Recursos humanos ou comercial ou comunicação e marketing"),
        80,
        0
      )
    )
  )
)
+
N("Adicionando pegadinha")
+
IF(AND($M1185 = 16, $L1185 = 9, $N1185 = 11) + N("Se for de vendas, com mestrado, analista sênior"),
  IF($J1185 = 5,
    100,
    0
  )
  +
  IF($H1185 = "M",
    200,
    0
  ),
  0
)</f>
        <v>8000</v>
      </c>
    </row>
    <row r="1186" spans="1:22" x14ac:dyDescent="0.2">
      <c r="A1186" s="7" cm="1">
        <f t="array" aca="1" ref="A1186" ca="1">INDEX(Companies!$A:$A,RANDBETWEEN(2,COUNTA(Companies!$A:$A)),1)</f>
        <v>2</v>
      </c>
      <c r="B1186" s="5">
        <f t="shared" si="180"/>
        <v>1185</v>
      </c>
      <c r="C1186" s="6">
        <f t="shared" ca="1" si="181"/>
        <v>1</v>
      </c>
      <c r="D1186" s="7">
        <f ca="1">IF($B1186 = 1 + N("Presidente"),
    127,
    IF($B1186 = 2 + N("Vice-Presidente"),
        72,
        IF($B1186 = 3 + N("Secretária bilíngue"),
            13,
            RANDBETWEEN(5,COUNT(Name!$A:$A) + 1)
        )
    )
)</f>
        <v>339</v>
      </c>
      <c r="E1186" s="7" t="str">
        <f ca="1" xml:space="preserve">
VLOOKUP(
  $D1186,
  Name!$A:$B,
  2,
  FALSE
)
&amp; " " &amp;
IF($B1186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Lombardi Souza</v>
      </c>
      <c r="F1186" s="7">
        <v>2</v>
      </c>
      <c r="G1186" s="7" t="str" cm="1">
        <f t="array" aca="1" ref="G1186" ca="1">VLOOKUP(INDEX(States!$B:$B,RANDBETWEEN(2,COUNTA(States!$A:$A)),1),States!$B:$C,2,FALSE)</f>
        <v>Guarda</v>
      </c>
      <c r="H1186" s="7" t="str">
        <f ca="1">VLOOKUP($D1186,Name!$A:$C,3,FALSE)</f>
        <v>F</v>
      </c>
      <c r="I1186" s="7" cm="1">
        <f t="array" aca="1" ref="I1186" ca="1">INDEX('Marital status'!$A:$A,RANDBETWEEN(2,COUNTA('Marital status'!$A:$A)),1)</f>
        <v>6</v>
      </c>
      <c r="J1186" s="7">
        <f t="shared" ca="1" si="182"/>
        <v>2</v>
      </c>
      <c r="K1186" s="8">
        <f t="shared" ca="1" si="183"/>
        <v>22171</v>
      </c>
      <c r="L1186" s="6">
        <f t="shared" ca="1" si="184"/>
        <v>4</v>
      </c>
      <c r="M1186" s="7">
        <f ca="1" xml:space="preserve">
  IF(OR($N1186 = 2, $N1186 = 3, $N1186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186" s="6">
        <f t="shared" ca="1" si="185"/>
        <v>6</v>
      </c>
      <c r="O1186" s="7" t="str">
        <f ca="1">VLOOKUP($N1186,Roles!$A:$B,2,FALSE)</f>
        <v>Intern</v>
      </c>
      <c r="P1186" s="6" t="e">
        <f t="shared" ca="1" si="186"/>
        <v>#N/A</v>
      </c>
      <c r="Q1186" s="8">
        <f ca="1" xml:space="preserve">
IF(
  OR(
    $N1186=5,$N1186=6,$N1186=7,$N1186=8,$N1186=14
  ),
  36161,
  IF(
     (
      (TODAY() - $K1186) / 365
     ) &lt; 19,
      TODAY(),
      RANDBETWEEN(36161,TODAY())
  )
)</f>
        <v>36161</v>
      </c>
      <c r="R1186" s="6">
        <f ca="1">RANDBETWEEN(2,COUNTA('Recruitment source'!$A:$A))</f>
        <v>5</v>
      </c>
      <c r="S1186" s="8" t="e">
        <f t="shared" ca="1" si="187"/>
        <v>#N/A</v>
      </c>
      <c r="T1186" s="6" t="e">
        <f t="shared" ca="1" si="188"/>
        <v>#N/A</v>
      </c>
      <c r="U1186" s="6">
        <f t="shared" ca="1" si="189"/>
        <v>4</v>
      </c>
      <c r="V1186" s="1">
        <f ca="1" xml:space="preserve">
IF($N1186 = 5 + N("Presidente"),
    27000,
    IF($N1186 = 6 + N("Vice-presidente"),
        23000,
        IF(OR($N1186 = 8, $N1186= 13, $N1186 = 12) + N("Secretária bilíngue ou coordenador ou especialista"),
            8000,
            IF($N1186 = 7 + N("Diretor"),
                15000,
                IF($N1186 = 14 + N("Gerente"),
                    12000,
                    IF($N1186 = 9 + N("Estagiário"),
                        705,
                        IF($N1186 = 10 + N("Trainee"),
                            805,
                            IF($N1186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IF($L1186 = 7,
  500,
  IF($L1186 = 8,
    1000,
    IF($L1186 = 9,
      1500,
      IF($L1186 = 10,
        2000,
        0
      )
    )
  )
)
+
N("Adicional no salário por área")
+
IF($M1186 = 14 + N("Tecnologia da Informação"),
  120,
  IF($M1186 = 16 + N("Vendas"),
    110,
    IF($M1186 = 15 + N("Jurídico"),
      100,
      IF(OR($M1186 = 8, $M1186 = 9, $M1186 = 11) + N("Recursos humanos ou comercial ou comunicação e marketing"),
        80,
        0
      )
    )
  )
)
+
N("Adicionando pegadinha")
+
IF(AND($M1186 = 16, $L1186 = 9, $N1186 = 11) + N("Se for de vendas, com mestrado, analista sênior"),
  IF($J1186 = 5,
    100,
    0
  )
  +
  IF($H1186 = "M",
    200,
    0
  ),
  0
)</f>
        <v>23000</v>
      </c>
    </row>
    <row r="1187" spans="1:22" x14ac:dyDescent="0.2">
      <c r="A1187" s="7" cm="1">
        <f t="array" aca="1" ref="A1187" ca="1">INDEX(Companies!$A:$A,RANDBETWEEN(2,COUNTA(Companies!$A:$A)),1)</f>
        <v>2</v>
      </c>
      <c r="B1187" s="5">
        <f t="shared" si="180"/>
        <v>1186</v>
      </c>
      <c r="C1187" s="6">
        <f t="shared" ca="1" si="181"/>
        <v>1</v>
      </c>
      <c r="D1187" s="7">
        <f ca="1">IF($B1187 = 1 + N("Presidente"),
    127,
    IF($B1187 = 2 + N("Vice-Presidente"),
        72,
        IF($B1187 = 3 + N("Secretária bilíngue"),
            13,
            RANDBETWEEN(5,COUNT(Name!$A:$A) + 1)
        )
    )
)</f>
        <v>64</v>
      </c>
      <c r="E1187" s="7" t="str">
        <f ca="1" xml:space="preserve">
VLOOKUP(
  $D1187,
  Name!$A:$B,
  2,
  FALSE
)
&amp; " " &amp;
IF($B1187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Colombo Mendes</v>
      </c>
      <c r="F1187" s="7">
        <v>2</v>
      </c>
      <c r="G1187" s="7" t="str" cm="1">
        <f t="array" aca="1" ref="G1187" ca="1">VLOOKUP(INDEX(States!$B:$B,RANDBETWEEN(2,COUNTA(States!$A:$A)),1),States!$B:$C,2,FALSE)</f>
        <v>Faro</v>
      </c>
      <c r="H1187" s="7" t="str">
        <f ca="1">VLOOKUP($D1187,Name!$A:$C,3,FALSE)</f>
        <v>F</v>
      </c>
      <c r="I1187" s="7" cm="1">
        <f t="array" aca="1" ref="I1187" ca="1">INDEX('Marital status'!$A:$A,RANDBETWEEN(2,COUNTA('Marital status'!$A:$A)),1)</f>
        <v>5</v>
      </c>
      <c r="J1187" s="7">
        <f t="shared" ca="1" si="182"/>
        <v>2</v>
      </c>
      <c r="K1187" s="8">
        <f t="shared" ca="1" si="183"/>
        <v>36931</v>
      </c>
      <c r="L1187" s="6">
        <f t="shared" ca="1" si="184"/>
        <v>4</v>
      </c>
      <c r="M1187" s="7">
        <f ca="1" xml:space="preserve">
  IF(OR($N1187 = 2, $N1187 = 3, $N1187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87" s="6">
        <f t="shared" ca="1" si="185"/>
        <v>8</v>
      </c>
      <c r="O1187" s="7" t="str">
        <f ca="1">VLOOKUP($N1187,Roles!$A:$B,2,FALSE)</f>
        <v>Analyst</v>
      </c>
      <c r="P1187" s="6">
        <f t="shared" ca="1" si="186"/>
        <v>4</v>
      </c>
      <c r="Q1187" s="8">
        <f ca="1" xml:space="preserve">
IF(
  OR(
    $N1187=5,$N1187=6,$N1187=7,$N1187=8,$N1187=14
  ),
  36161,
  IF(
     (
      (TODAY() - $K1187) / 365
     ) &lt; 19,
      TODAY(),
      RANDBETWEEN(36161,TODAY())
  )
)</f>
        <v>36161</v>
      </c>
      <c r="R1187" s="6">
        <f ca="1">RANDBETWEEN(2,COUNTA('Recruitment source'!$A:$A))</f>
        <v>11</v>
      </c>
      <c r="S1187" s="8" t="e">
        <f t="shared" ca="1" si="187"/>
        <v>#N/A</v>
      </c>
      <c r="T1187" s="6" t="e">
        <f t="shared" ca="1" si="188"/>
        <v>#N/A</v>
      </c>
      <c r="U1187" s="6">
        <f t="shared" ca="1" si="189"/>
        <v>4</v>
      </c>
      <c r="V1187" s="1">
        <f ca="1" xml:space="preserve">
IF($N1187 = 5 + N("Presidente"),
    27000,
    IF($N1187 = 6 + N("Vice-presidente"),
        23000,
        IF(OR($N1187 = 8, $N1187= 13, $N1187 = 12) + N("Secretária bilíngue ou coordenador ou especialista"),
            8000,
            IF($N1187 = 7 + N("Diretor"),
                15000,
                IF($N1187 = 14 + N("Gerente"),
                    12000,
                    IF($N1187 = 9 + N("Estagiário"),
                        705,
                        IF($N1187 = 10 + N("Trainee"),
                            805,
                            IF($N1187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IF($L1187 = 7,
  500,
  IF($L1187 = 8,
    1000,
    IF($L1187 = 9,
      1500,
      IF($L1187 = 10,
        2000,
        0
      )
    )
  )
)
+
N("Adicional no salário por área")
+
IF($M1187 = 14 + N("Tecnologia da Informação"),
  120,
  IF($M1187 = 16 + N("Vendas"),
    110,
    IF($M1187 = 15 + N("Jurídico"),
      100,
      IF(OR($M1187 = 8, $M1187 = 9, $M1187 = 11) + N("Recursos humanos ou comercial ou comunicação e marketing"),
        80,
        0
      )
    )
  )
)
+
N("Adicionando pegadinha")
+
IF(AND($M1187 = 16, $L1187 = 9, $N1187 = 11) + N("Se for de vendas, com mestrado, analista sênior"),
  IF($J1187 = 5,
    100,
    0
  )
  +
  IF($H1187 = "M",
    200,
    0
  ),
  0
)</f>
        <v>8000</v>
      </c>
    </row>
    <row r="1188" spans="1:22" x14ac:dyDescent="0.2">
      <c r="A1188" s="7" cm="1">
        <f t="array" aca="1" ref="A1188" ca="1">INDEX(Companies!$A:$A,RANDBETWEEN(2,COUNTA(Companies!$A:$A)),1)</f>
        <v>2</v>
      </c>
      <c r="B1188" s="5">
        <f t="shared" si="180"/>
        <v>1187</v>
      </c>
      <c r="C1188" s="6">
        <f t="shared" ca="1" si="181"/>
        <v>1</v>
      </c>
      <c r="D1188" s="7">
        <f ca="1">IF($B1188 = 1 + N("Presidente"),
    127,
    IF($B1188 = 2 + N("Vice-Presidente"),
        72,
        IF($B1188 = 3 + N("Secretária bilíngue"),
            13,
            RANDBETWEEN(5,COUNT(Name!$A:$A) + 1)
        )
    )
)</f>
        <v>114</v>
      </c>
      <c r="E1188" s="7" t="str">
        <f ca="1" xml:space="preserve">
VLOOKUP(
  $D1188,
  Name!$A:$B,
  2,
  FALSE
)
&amp; " " &amp;
IF($B1188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Nunes Medeiros</v>
      </c>
      <c r="F1188" s="7">
        <v>2</v>
      </c>
      <c r="G1188" s="7" t="str" cm="1">
        <f t="array" aca="1" ref="G1188" ca="1">VLOOKUP(INDEX(States!$B:$B,RANDBETWEEN(2,COUNTA(States!$A:$A)),1),States!$B:$C,2,FALSE)</f>
        <v>Guarda</v>
      </c>
      <c r="H1188" s="7" t="str">
        <f ca="1">VLOOKUP($D1188,Name!$A:$C,3,FALSE)</f>
        <v>M</v>
      </c>
      <c r="I1188" s="7" cm="1">
        <f t="array" aca="1" ref="I1188" ca="1">INDEX('Marital status'!$A:$A,RANDBETWEEN(2,COUNTA('Marital status'!$A:$A)),1)</f>
        <v>5</v>
      </c>
      <c r="J1188" s="7">
        <f t="shared" ca="1" si="182"/>
        <v>4</v>
      </c>
      <c r="K1188" s="8">
        <f t="shared" ca="1" si="183"/>
        <v>22302</v>
      </c>
      <c r="L1188" s="6">
        <f t="shared" ca="1" si="184"/>
        <v>4</v>
      </c>
      <c r="M1188" s="7">
        <f ca="1" xml:space="preserve">
  IF(OR($N1188 = 2, $N1188 = 3, $N1188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88" s="6">
        <f t="shared" ca="1" si="185"/>
        <v>6</v>
      </c>
      <c r="O1188" s="7" t="str">
        <f ca="1">VLOOKUP($N1188,Roles!$A:$B,2,FALSE)</f>
        <v>Intern</v>
      </c>
      <c r="P1188" s="6" t="e">
        <f t="shared" ca="1" si="186"/>
        <v>#N/A</v>
      </c>
      <c r="Q1188" s="8">
        <f ca="1" xml:space="preserve">
IF(
  OR(
    $N1188=5,$N1188=6,$N1188=7,$N1188=8,$N1188=14
  ),
  36161,
  IF(
     (
      (TODAY() - $K1188) / 365
     ) &lt; 19,
      TODAY(),
      RANDBETWEEN(36161,TODAY())
  )
)</f>
        <v>36161</v>
      </c>
      <c r="R1188" s="6">
        <f ca="1">RANDBETWEEN(2,COUNTA('Recruitment source'!$A:$A))</f>
        <v>4</v>
      </c>
      <c r="S1188" s="8" t="e">
        <f t="shared" ca="1" si="187"/>
        <v>#N/A</v>
      </c>
      <c r="T1188" s="6" t="e">
        <f t="shared" ca="1" si="188"/>
        <v>#N/A</v>
      </c>
      <c r="U1188" s="6">
        <f t="shared" ca="1" si="189"/>
        <v>5</v>
      </c>
      <c r="V1188" s="1">
        <f ca="1" xml:space="preserve">
IF($N1188 = 5 + N("Presidente"),
    27000,
    IF($N1188 = 6 + N("Vice-presidente"),
        23000,
        IF(OR($N1188 = 8, $N1188= 13, $N1188 = 12) + N("Secretária bilíngue ou coordenador ou especialista"),
            8000,
            IF($N1188 = 7 + N("Diretor"),
                15000,
                IF($N1188 = 14 + N("Gerente"),
                    12000,
                    IF($N1188 = 9 + N("Estagiário"),
                        705,
                        IF($N1188 = 10 + N("Trainee"),
                            805,
                            IF($N1188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IF($L1188 = 7,
  500,
  IF($L1188 = 8,
    1000,
    IF($L1188 = 9,
      1500,
      IF($L1188 = 10,
        2000,
        0
      )
    )
  )
)
+
N("Adicional no salário por área")
+
IF($M1188 = 14 + N("Tecnologia da Informação"),
  120,
  IF($M1188 = 16 + N("Vendas"),
    110,
    IF($M1188 = 15 + N("Jurídico"),
      100,
      IF(OR($M1188 = 8, $M1188 = 9, $M1188 = 11) + N("Recursos humanos ou comercial ou comunicação e marketing"),
        80,
        0
      )
    )
  )
)
+
N("Adicionando pegadinha")
+
IF(AND($M1188 = 16, $L1188 = 9, $N1188 = 11) + N("Se for de vendas, com mestrado, analista sênior"),
  IF($J1188 = 5,
    100,
    0
  )
  +
  IF($H1188 = "M",
    200,
    0
  ),
  0
)</f>
        <v>23000</v>
      </c>
    </row>
    <row r="1189" spans="1:22" x14ac:dyDescent="0.2">
      <c r="A1189" s="7" cm="1">
        <f t="array" aca="1" ref="A1189" ca="1">INDEX(Companies!$A:$A,RANDBETWEEN(2,COUNTA(Companies!$A:$A)),1)</f>
        <v>2</v>
      </c>
      <c r="B1189" s="5">
        <f t="shared" si="180"/>
        <v>1188</v>
      </c>
      <c r="C1189" s="6">
        <f t="shared" ca="1" si="181"/>
        <v>1</v>
      </c>
      <c r="D1189" s="7">
        <f ca="1">IF($B1189 = 1 + N("Presidente"),
    127,
    IF($B1189 = 2 + N("Vice-Presidente"),
        72,
        IF($B1189 = 3 + N("Secretária bilíngue"),
            13,
            RANDBETWEEN(5,COUNT(Name!$A:$A) + 1)
        )
    )
)</f>
        <v>241</v>
      </c>
      <c r="E1189" s="7" t="str">
        <f ca="1" xml:space="preserve">
VLOOKUP(
  $D1189,
  Name!$A:$B,
  2,
  FALSE
)
&amp; " " &amp;
IF($B1189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Amor Padrão</v>
      </c>
      <c r="F1189" s="7">
        <v>2</v>
      </c>
      <c r="G1189" s="7" t="str" cm="1">
        <f t="array" aca="1" ref="G1189" ca="1">VLOOKUP(INDEX(States!$B:$B,RANDBETWEEN(2,COUNTA(States!$A:$A)),1),States!$B:$C,2,FALSE)</f>
        <v xml:space="preserve"> Setúbal </v>
      </c>
      <c r="H1189" s="7" t="str">
        <f ca="1">VLOOKUP($D1189,Name!$A:$C,3,FALSE)</f>
        <v>M</v>
      </c>
      <c r="I1189" s="7" cm="1">
        <f t="array" aca="1" ref="I1189" ca="1">INDEX('Marital status'!$A:$A,RANDBETWEEN(2,COUNTA('Marital status'!$A:$A)),1)</f>
        <v>5</v>
      </c>
      <c r="J1189" s="7">
        <f t="shared" ca="1" si="182"/>
        <v>2</v>
      </c>
      <c r="K1189" s="8">
        <f t="shared" ca="1" si="183"/>
        <v>35568</v>
      </c>
      <c r="L1189" s="6">
        <f t="shared" ca="1" si="184"/>
        <v>4</v>
      </c>
      <c r="M1189" s="7">
        <f ca="1" xml:space="preserve">
  IF(OR($N1189 = 2, $N1189 = 3, $N1189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189" s="6">
        <f t="shared" ca="1" si="185"/>
        <v>8</v>
      </c>
      <c r="O1189" s="7" t="str">
        <f ca="1">VLOOKUP($N1189,Roles!$A:$B,2,FALSE)</f>
        <v>Analyst</v>
      </c>
      <c r="P1189" s="6">
        <f t="shared" ca="1" si="186"/>
        <v>4</v>
      </c>
      <c r="Q1189" s="8">
        <f ca="1" xml:space="preserve">
IF(
  OR(
    $N1189=5,$N1189=6,$N1189=7,$N1189=8,$N1189=14
  ),
  36161,
  IF(
     (
      (TODAY() - $K1189) / 365
     ) &lt; 19,
      TODAY(),
      RANDBETWEEN(36161,TODAY())
  )
)</f>
        <v>36161</v>
      </c>
      <c r="R1189" s="6">
        <f ca="1">RANDBETWEEN(2,COUNTA('Recruitment source'!$A:$A))</f>
        <v>7</v>
      </c>
      <c r="S1189" s="8" t="e">
        <f t="shared" ca="1" si="187"/>
        <v>#N/A</v>
      </c>
      <c r="T1189" s="6" t="e">
        <f t="shared" ca="1" si="188"/>
        <v>#N/A</v>
      </c>
      <c r="U1189" s="6">
        <f t="shared" ca="1" si="189"/>
        <v>2</v>
      </c>
      <c r="V1189" s="1">
        <f ca="1" xml:space="preserve">
IF($N1189 = 5 + N("Presidente"),
    27000,
    IF($N1189 = 6 + N("Vice-presidente"),
        23000,
        IF(OR($N1189 = 8, $N1189= 13, $N1189 = 12) + N("Secretária bilíngue ou coordenador ou especialista"),
            8000,
            IF($N1189 = 7 + N("Diretor"),
                15000,
                IF($N1189 = 14 + N("Gerente"),
                    12000,
                    IF($N1189 = 9 + N("Estagiário"),
                        705,
                        IF($N1189 = 10 + N("Trainee"),
                            805,
                            IF($N1189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IF($L1189 = 7,
  500,
  IF($L1189 = 8,
    1000,
    IF($L1189 = 9,
      1500,
      IF($L1189 = 10,
        2000,
        0
      )
    )
  )
)
+
N("Adicional no salário por área")
+
IF($M1189 = 14 + N("Tecnologia da Informação"),
  120,
  IF($M1189 = 16 + N("Vendas"),
    110,
    IF($M1189 = 15 + N("Jurídico"),
      100,
      IF(OR($M1189 = 8, $M1189 = 9, $M1189 = 11) + N("Recursos humanos ou comercial ou comunicação e marketing"),
        80,
        0
      )
    )
  )
)
+
N("Adicionando pegadinha")
+
IF(AND($M1189 = 16, $L1189 = 9, $N1189 = 11) + N("Se for de vendas, com mestrado, analista sênior"),
  IF($J1189 = 5,
    100,
    0
  )
  +
  IF($H1189 = "M",
    200,
    0
  ),
  0
)</f>
        <v>8000</v>
      </c>
    </row>
    <row r="1190" spans="1:22" x14ac:dyDescent="0.2">
      <c r="A1190" s="7" cm="1">
        <f t="array" aca="1" ref="A1190" ca="1">INDEX(Companies!$A:$A,RANDBETWEEN(2,COUNTA(Companies!$A:$A)),1)</f>
        <v>2</v>
      </c>
      <c r="B1190" s="5">
        <f t="shared" si="180"/>
        <v>1189</v>
      </c>
      <c r="C1190" s="6">
        <f t="shared" ca="1" si="181"/>
        <v>1</v>
      </c>
      <c r="D1190" s="7">
        <f ca="1">IF($B1190 = 1 + N("Presidente"),
    127,
    IF($B1190 = 2 + N("Vice-Presidente"),
        72,
        IF($B1190 = 3 + N("Secretária bilíngue"),
            13,
            RANDBETWEEN(5,COUNT(Name!$A:$A) + 1)
        )
    )
)</f>
        <v>188</v>
      </c>
      <c r="E1190" s="7" t="str">
        <f ca="1" xml:space="preserve">
VLOOKUP(
  $D1190,
  Name!$A:$B,
  2,
  FALSE
)
&amp; " " &amp;
IF($B1190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Barreto Duarte</v>
      </c>
      <c r="F1190" s="7">
        <v>2</v>
      </c>
      <c r="G1190" s="7" t="str" cm="1">
        <f t="array" aca="1" ref="G1190" ca="1">VLOOKUP(INDEX(States!$B:$B,RANDBETWEEN(2,COUNTA(States!$A:$A)),1),States!$B:$C,2,FALSE)</f>
        <v>Vila Real</v>
      </c>
      <c r="H1190" s="7" t="str">
        <f ca="1">VLOOKUP($D1190,Name!$A:$C,3,FALSE)</f>
        <v>M</v>
      </c>
      <c r="I1190" s="7" cm="1">
        <f t="array" aca="1" ref="I1190" ca="1">INDEX('Marital status'!$A:$A,RANDBETWEEN(2,COUNTA('Marital status'!$A:$A)),1)</f>
        <v>3</v>
      </c>
      <c r="J1190" s="7">
        <f t="shared" ca="1" si="182"/>
        <v>3</v>
      </c>
      <c r="K1190" s="8">
        <f t="shared" ca="1" si="183"/>
        <v>27760</v>
      </c>
      <c r="L1190" s="6">
        <f t="shared" ca="1" si="184"/>
        <v>4</v>
      </c>
      <c r="M1190" s="7">
        <f ca="1" xml:space="preserve">
  IF(OR($N1190 = 2, $N1190 = 3, $N1190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90" s="6">
        <f t="shared" ca="1" si="185"/>
        <v>6</v>
      </c>
      <c r="O1190" s="7" t="str">
        <f ca="1">VLOOKUP($N1190,Roles!$A:$B,2,FALSE)</f>
        <v>Intern</v>
      </c>
      <c r="P1190" s="6" t="e">
        <f t="shared" ca="1" si="186"/>
        <v>#N/A</v>
      </c>
      <c r="Q1190" s="8">
        <f ca="1" xml:space="preserve">
IF(
  OR(
    $N1190=5,$N1190=6,$N1190=7,$N1190=8,$N1190=14
  ),
  36161,
  IF(
     (
      (TODAY() - $K1190) / 365
     ) &lt; 19,
      TODAY(),
      RANDBETWEEN(36161,TODAY())
  )
)</f>
        <v>36161</v>
      </c>
      <c r="R1190" s="6">
        <f ca="1">RANDBETWEEN(2,COUNTA('Recruitment source'!$A:$A))</f>
        <v>8</v>
      </c>
      <c r="S1190" s="8" t="e">
        <f t="shared" ca="1" si="187"/>
        <v>#N/A</v>
      </c>
      <c r="T1190" s="6" t="e">
        <f t="shared" ca="1" si="188"/>
        <v>#N/A</v>
      </c>
      <c r="U1190" s="6">
        <f t="shared" ca="1" si="189"/>
        <v>2</v>
      </c>
      <c r="V1190" s="1">
        <f ca="1" xml:space="preserve">
IF($N1190 = 5 + N("Presidente"),
    27000,
    IF($N1190 = 6 + N("Vice-presidente"),
        23000,
        IF(OR($N1190 = 8, $N1190= 13, $N1190 = 12) + N("Secretária bilíngue ou coordenador ou especialista"),
            8000,
            IF($N1190 = 7 + N("Diretor"),
                15000,
                IF($N1190 = 14 + N("Gerente"),
                    12000,
                    IF($N1190 = 9 + N("Estagiário"),
                        705,
                        IF($N1190 = 10 + N("Trainee"),
                            805,
                            IF($N1190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IF($L1190 = 7,
  500,
  IF($L1190 = 8,
    1000,
    IF($L1190 = 9,
      1500,
      IF($L1190 = 10,
        2000,
        0
      )
    )
  )
)
+
N("Adicional no salário por área")
+
IF($M1190 = 14 + N("Tecnologia da Informação"),
  120,
  IF($M1190 = 16 + N("Vendas"),
    110,
    IF($M1190 = 15 + N("Jurídico"),
      100,
      IF(OR($M1190 = 8, $M1190 = 9, $M1190 = 11) + N("Recursos humanos ou comercial ou comunicação e marketing"),
        80,
        0
      )
    )
  )
)
+
N("Adicionando pegadinha")
+
IF(AND($M1190 = 16, $L1190 = 9, $N1190 = 11) + N("Se for de vendas, com mestrado, analista sênior"),
  IF($J1190 = 5,
    100,
    0
  )
  +
  IF($H1190 = "M",
    200,
    0
  ),
  0
)</f>
        <v>23080</v>
      </c>
    </row>
    <row r="1191" spans="1:22" x14ac:dyDescent="0.2">
      <c r="A1191" s="7" cm="1">
        <f t="array" aca="1" ref="A1191" ca="1">INDEX(Companies!$A:$A,RANDBETWEEN(2,COUNTA(Companies!$A:$A)),1)</f>
        <v>2</v>
      </c>
      <c r="B1191" s="5">
        <f t="shared" si="180"/>
        <v>1190</v>
      </c>
      <c r="C1191" s="6">
        <f t="shared" ca="1" si="181"/>
        <v>1</v>
      </c>
      <c r="D1191" s="7">
        <f ca="1">IF($B1191 = 1 + N("Presidente"),
    127,
    IF($B1191 = 2 + N("Vice-Presidente"),
        72,
        IF($B1191 = 3 + N("Secretária bilíngue"),
            13,
            RANDBETWEEN(5,COUNT(Name!$A:$A) + 1)
        )
    )
)</f>
        <v>234</v>
      </c>
      <c r="E1191" s="7" t="str">
        <f ca="1" xml:space="preserve">
VLOOKUP(
  $D1191,
  Name!$A:$B,
  2,
  FALSE
)
&amp; " " &amp;
IF($B1191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Rodrigues Asvilla</v>
      </c>
      <c r="F1191" s="7">
        <v>2</v>
      </c>
      <c r="G1191" s="7" t="str" cm="1">
        <f t="array" aca="1" ref="G1191" ca="1">VLOOKUP(INDEX(States!$B:$B,RANDBETWEEN(2,COUNTA(States!$A:$A)),1),States!$B:$C,2,FALSE)</f>
        <v>Viana do Castelo</v>
      </c>
      <c r="H1191" s="7" t="str">
        <f ca="1">VLOOKUP($D1191,Name!$A:$C,3,FALSE)</f>
        <v>F</v>
      </c>
      <c r="I1191" s="7" cm="1">
        <f t="array" aca="1" ref="I1191" ca="1">INDEX('Marital status'!$A:$A,RANDBETWEEN(2,COUNTA('Marital status'!$A:$A)),1)</f>
        <v>2</v>
      </c>
      <c r="J1191" s="7">
        <f t="shared" ca="1" si="182"/>
        <v>2</v>
      </c>
      <c r="K1191" s="8">
        <f t="shared" ca="1" si="183"/>
        <v>36256</v>
      </c>
      <c r="L1191" s="6">
        <f t="shared" ca="1" si="184"/>
        <v>5</v>
      </c>
      <c r="M1191" s="7">
        <f ca="1" xml:space="preserve">
  IF(OR($N1191 = 2, $N1191 = 3, $N1191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91" s="6">
        <f t="shared" ca="1" si="185"/>
        <v>8</v>
      </c>
      <c r="O1191" s="7" t="str">
        <f ca="1">VLOOKUP($N1191,Roles!$A:$B,2,FALSE)</f>
        <v>Analyst</v>
      </c>
      <c r="P1191" s="6">
        <f t="shared" ca="1" si="186"/>
        <v>3</v>
      </c>
      <c r="Q1191" s="8">
        <f ca="1" xml:space="preserve">
IF(
  OR(
    $N1191=5,$N1191=6,$N1191=7,$N1191=8,$N1191=14
  ),
  36161,
  IF(
     (
      (TODAY() - $K1191) / 365
     ) &lt; 19,
      TODAY(),
      RANDBETWEEN(36161,TODAY())
  )
)</f>
        <v>36161</v>
      </c>
      <c r="R1191" s="6">
        <f ca="1">RANDBETWEEN(2,COUNTA('Recruitment source'!$A:$A))</f>
        <v>9</v>
      </c>
      <c r="S1191" s="8" t="e">
        <f t="shared" ca="1" si="187"/>
        <v>#N/A</v>
      </c>
      <c r="T1191" s="6" t="e">
        <f t="shared" ca="1" si="188"/>
        <v>#N/A</v>
      </c>
      <c r="U1191" s="6">
        <f t="shared" ca="1" si="189"/>
        <v>4</v>
      </c>
      <c r="V1191" s="1">
        <f ca="1" xml:space="preserve">
IF($N1191 = 5 + N("Presidente"),
    27000,
    IF($N1191 = 6 + N("Vice-presidente"),
        23000,
        IF(OR($N1191 = 8, $N1191= 13, $N1191 = 12) + N("Secretária bilíngue ou coordenador ou especialista"),
            8000,
            IF($N1191 = 7 + N("Diretor"),
                15000,
                IF($N1191 = 14 + N("Gerente"),
                    12000,
                    IF($N1191 = 9 + N("Estagiário"),
                        705,
                        IF($N1191 = 10 + N("Trainee"),
                            805,
                            IF($N1191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IF($L1191 = 7,
  500,
  IF($L1191 = 8,
    1000,
    IF($L1191 = 9,
      1500,
      IF($L1191 = 10,
        2000,
        0
      )
    )
  )
)
+
N("Adicional no salário por área")
+
IF($M1191 = 14 + N("Tecnologia da Informação"),
  120,
  IF($M1191 = 16 + N("Vendas"),
    110,
    IF($M1191 = 15 + N("Jurídico"),
      100,
      IF(OR($M1191 = 8, $M1191 = 9, $M1191 = 11) + N("Recursos humanos ou comercial ou comunicação e marketing"),
        80,
        0
      )
    )
  )
)
+
N("Adicionando pegadinha")
+
IF(AND($M1191 = 16, $L1191 = 9, $N1191 = 11) + N("Se for de vendas, com mestrado, analista sênior"),
  IF($J1191 = 5,
    100,
    0
  )
  +
  IF($H1191 = "M",
    200,
    0
  ),
  0
)</f>
        <v>8080</v>
      </c>
    </row>
    <row r="1192" spans="1:22" x14ac:dyDescent="0.2">
      <c r="A1192" s="7" cm="1">
        <f t="array" aca="1" ref="A1192" ca="1">INDEX(Companies!$A:$A,RANDBETWEEN(2,COUNTA(Companies!$A:$A)),1)</f>
        <v>2</v>
      </c>
      <c r="B1192" s="5">
        <f t="shared" si="180"/>
        <v>1191</v>
      </c>
      <c r="C1192" s="6">
        <f t="shared" ca="1" si="181"/>
        <v>1</v>
      </c>
      <c r="D1192" s="7">
        <f ca="1">IF($B1192 = 1 + N("Presidente"),
    127,
    IF($B1192 = 2 + N("Vice-Presidente"),
        72,
        IF($B1192 = 3 + N("Secretária bilíngue"),
            13,
            RANDBETWEEN(5,COUNT(Name!$A:$A) + 1)
        )
    )
)</f>
        <v>173</v>
      </c>
      <c r="E1192" s="7" t="str">
        <f ca="1" xml:space="preserve">
VLOOKUP(
  $D1192,
  Name!$A:$B,
  2,
  FALSE
)
&amp; " " &amp;
IF($B1192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Andrade Faro</v>
      </c>
      <c r="F1192" s="7">
        <v>2</v>
      </c>
      <c r="G1192" s="7" t="str" cm="1">
        <f t="array" aca="1" ref="G1192" ca="1">VLOOKUP(INDEX(States!$B:$B,RANDBETWEEN(2,COUNTA(States!$A:$A)),1),States!$B:$C,2,FALSE)</f>
        <v>Coimbra</v>
      </c>
      <c r="H1192" s="7" t="str">
        <f ca="1">VLOOKUP($D1192,Name!$A:$C,3,FALSE)</f>
        <v>M</v>
      </c>
      <c r="I1192" s="7" cm="1">
        <f t="array" aca="1" ref="I1192" ca="1">INDEX('Marital status'!$A:$A,RANDBETWEEN(2,COUNTA('Marital status'!$A:$A)),1)</f>
        <v>6</v>
      </c>
      <c r="J1192" s="7">
        <f t="shared" ca="1" si="182"/>
        <v>2</v>
      </c>
      <c r="K1192" s="8">
        <f t="shared" ca="1" si="183"/>
        <v>32196</v>
      </c>
      <c r="L1192" s="6">
        <f t="shared" ca="1" si="184"/>
        <v>4</v>
      </c>
      <c r="M1192" s="7">
        <f ca="1" xml:space="preserve">
  IF(OR($N1192 = 2, $N1192 = 3, $N1192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92" s="6">
        <f t="shared" ca="1" si="185"/>
        <v>6</v>
      </c>
      <c r="O1192" s="7" t="str">
        <f ca="1">VLOOKUP($N1192,Roles!$A:$B,2,FALSE)</f>
        <v>Intern</v>
      </c>
      <c r="P1192" s="6" t="e">
        <f t="shared" ca="1" si="186"/>
        <v>#N/A</v>
      </c>
      <c r="Q1192" s="8">
        <f ca="1" xml:space="preserve">
IF(
  OR(
    $N1192=5,$N1192=6,$N1192=7,$N1192=8,$N1192=14
  ),
  36161,
  IF(
     (
      (TODAY() - $K1192) / 365
     ) &lt; 19,
      TODAY(),
      RANDBETWEEN(36161,TODAY())
  )
)</f>
        <v>36161</v>
      </c>
      <c r="R1192" s="6">
        <f ca="1">RANDBETWEEN(2,COUNTA('Recruitment source'!$A:$A))</f>
        <v>7</v>
      </c>
      <c r="S1192" s="8" t="e">
        <f t="shared" ca="1" si="187"/>
        <v>#N/A</v>
      </c>
      <c r="T1192" s="6" t="e">
        <f t="shared" ca="1" si="188"/>
        <v>#N/A</v>
      </c>
      <c r="U1192" s="6">
        <f t="shared" ca="1" si="189"/>
        <v>2</v>
      </c>
      <c r="V1192" s="1">
        <f ca="1" xml:space="preserve">
IF($N1192 = 5 + N("Presidente"),
    27000,
    IF($N1192 = 6 + N("Vice-presidente"),
        23000,
        IF(OR($N1192 = 8, $N1192= 13, $N1192 = 12) + N("Secretária bilíngue ou coordenador ou especialista"),
            8000,
            IF($N1192 = 7 + N("Diretor"),
                15000,
                IF($N1192 = 14 + N("Gerente"),
                    12000,
                    IF($N1192 = 9 + N("Estagiário"),
                        705,
                        IF($N1192 = 10 + N("Trainee"),
                            805,
                            IF($N1192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IF($L1192 = 7,
  500,
  IF($L1192 = 8,
    1000,
    IF($L1192 = 9,
      1500,
      IF($L1192 = 10,
        2000,
        0
      )
    )
  )
)
+
N("Adicional no salário por área")
+
IF($M1192 = 14 + N("Tecnologia da Informação"),
  120,
  IF($M1192 = 16 + N("Vendas"),
    110,
    IF($M1192 = 15 + N("Jurídico"),
      100,
      IF(OR($M1192 = 8, $M1192 = 9, $M1192 = 11) + N("Recursos humanos ou comercial ou comunicação e marketing"),
        80,
        0
      )
    )
  )
)
+
N("Adicionando pegadinha")
+
IF(AND($M1192 = 16, $L1192 = 9, $N1192 = 11) + N("Se for de vendas, com mestrado, analista sênior"),
  IF($J1192 = 5,
    100,
    0
  )
  +
  IF($H1192 = "M",
    200,
    0
  ),
  0
)</f>
        <v>23000</v>
      </c>
    </row>
    <row r="1193" spans="1:22" x14ac:dyDescent="0.2">
      <c r="A1193" s="7" cm="1">
        <f t="array" aca="1" ref="A1193" ca="1">INDEX(Companies!$A:$A,RANDBETWEEN(2,COUNTA(Companies!$A:$A)),1)</f>
        <v>2</v>
      </c>
      <c r="B1193" s="5">
        <f t="shared" si="180"/>
        <v>1192</v>
      </c>
      <c r="C1193" s="6">
        <f t="shared" ca="1" si="181"/>
        <v>1</v>
      </c>
      <c r="D1193" s="7">
        <f ca="1">IF($B1193 = 1 + N("Presidente"),
    127,
    IF($B1193 = 2 + N("Vice-Presidente"),
        72,
        IF($B1193 = 3 + N("Secretária bilíngue"),
            13,
            RANDBETWEEN(5,COUNT(Name!$A:$A) + 1)
        )
    )
)</f>
        <v>323</v>
      </c>
      <c r="E1193" s="7" t="str">
        <f ca="1" xml:space="preserve">
VLOOKUP(
  $D1193,
  Name!$A:$B,
  2,
  FALSE
)
&amp; " " &amp;
IF($B1193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Ribeiro Ramos</v>
      </c>
      <c r="F1193" s="7">
        <v>2</v>
      </c>
      <c r="G1193" s="7" t="str" cm="1">
        <f t="array" aca="1" ref="G1193" ca="1">VLOOKUP(INDEX(States!$B:$B,RANDBETWEEN(2,COUNTA(States!$A:$A)),1),States!$B:$C,2,FALSE)</f>
        <v>Portalegre</v>
      </c>
      <c r="H1193" s="7" t="str">
        <f ca="1">VLOOKUP($D1193,Name!$A:$C,3,FALSE)</f>
        <v>F</v>
      </c>
      <c r="I1193" s="7" cm="1">
        <f t="array" aca="1" ref="I1193" ca="1">INDEX('Marital status'!$A:$A,RANDBETWEEN(2,COUNTA('Marital status'!$A:$A)),1)</f>
        <v>4</v>
      </c>
      <c r="J1193" s="7">
        <f t="shared" ca="1" si="182"/>
        <v>2</v>
      </c>
      <c r="K1193" s="8">
        <f t="shared" ca="1" si="183"/>
        <v>36051</v>
      </c>
      <c r="L1193" s="6">
        <f t="shared" ca="1" si="184"/>
        <v>5</v>
      </c>
      <c r="M1193" s="7">
        <f ca="1" xml:space="preserve">
  IF(OR($N1193 = 2, $N1193 = 3, $N1193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93" s="6">
        <f t="shared" ca="1" si="185"/>
        <v>8</v>
      </c>
      <c r="O1193" s="7" t="str">
        <f ca="1">VLOOKUP($N1193,Roles!$A:$B,2,FALSE)</f>
        <v>Analyst</v>
      </c>
      <c r="P1193" s="6">
        <f t="shared" ca="1" si="186"/>
        <v>4</v>
      </c>
      <c r="Q1193" s="8">
        <f ca="1" xml:space="preserve">
IF(
  OR(
    $N1193=5,$N1193=6,$N1193=7,$N1193=8,$N1193=14
  ),
  36161,
  IF(
     (
      (TODAY() - $K1193) / 365
     ) &lt; 19,
      TODAY(),
      RANDBETWEEN(36161,TODAY())
  )
)</f>
        <v>36161</v>
      </c>
      <c r="R1193" s="6">
        <f ca="1">RANDBETWEEN(2,COUNTA('Recruitment source'!$A:$A))</f>
        <v>11</v>
      </c>
      <c r="S1193" s="8" t="e">
        <f t="shared" ca="1" si="187"/>
        <v>#N/A</v>
      </c>
      <c r="T1193" s="6" t="e">
        <f t="shared" ca="1" si="188"/>
        <v>#N/A</v>
      </c>
      <c r="U1193" s="6">
        <f t="shared" ca="1" si="189"/>
        <v>3</v>
      </c>
      <c r="V1193" s="1">
        <f ca="1" xml:space="preserve">
IF($N1193 = 5 + N("Presidente"),
    27000,
    IF($N1193 = 6 + N("Vice-presidente"),
        23000,
        IF(OR($N1193 = 8, $N1193= 13, $N1193 = 12) + N("Secretária bilíngue ou coordenador ou especialista"),
            8000,
            IF($N1193 = 7 + N("Diretor"),
                15000,
                IF($N1193 = 14 + N("Gerente"),
                    12000,
                    IF($N1193 = 9 + N("Estagiário"),
                        705,
                        IF($N1193 = 10 + N("Trainee"),
                            805,
                            IF($N1193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IF($L1193 = 7,
  500,
  IF($L1193 = 8,
    1000,
    IF($L1193 = 9,
      1500,
      IF($L1193 = 10,
        2000,
        0
      )
    )
  )
)
+
N("Adicional no salário por área")
+
IF($M1193 = 14 + N("Tecnologia da Informação"),
  120,
  IF($M1193 = 16 + N("Vendas"),
    110,
    IF($M1193 = 15 + N("Jurídico"),
      100,
      IF(OR($M1193 = 8, $M1193 = 9, $M1193 = 11) + N("Recursos humanos ou comercial ou comunicação e marketing"),
        80,
        0
      )
    )
  )
)
+
N("Adicionando pegadinha")
+
IF(AND($M1193 = 16, $L1193 = 9, $N1193 = 11) + N("Se for de vendas, com mestrado, analista sênior"),
  IF($J1193 = 5,
    100,
    0
  )
  +
  IF($H1193 = "M",
    200,
    0
  ),
  0
)</f>
        <v>8000</v>
      </c>
    </row>
    <row r="1194" spans="1:22" x14ac:dyDescent="0.2">
      <c r="A1194" s="7" cm="1">
        <f t="array" aca="1" ref="A1194" ca="1">INDEX(Companies!$A:$A,RANDBETWEEN(2,COUNTA(Companies!$A:$A)),1)</f>
        <v>2</v>
      </c>
      <c r="B1194" s="5">
        <f t="shared" si="180"/>
        <v>1193</v>
      </c>
      <c r="C1194" s="6">
        <f t="shared" ca="1" si="181"/>
        <v>1</v>
      </c>
      <c r="D1194" s="7">
        <f ca="1">IF($B1194 = 1 + N("Presidente"),
    127,
    IF($B1194 = 2 + N("Vice-Presidente"),
        72,
        IF($B1194 = 3 + N("Secretária bilíngue"),
            13,
            RANDBETWEEN(5,COUNT(Name!$A:$A) + 1)
        )
    )
)</f>
        <v>293</v>
      </c>
      <c r="E1194" s="7" t="str">
        <f ca="1" xml:space="preserve">
VLOOKUP(
  $D1194,
  Name!$A:$B,
  2,
  FALSE
)
&amp; " " &amp;
IF($B1194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Brito dos Santos</v>
      </c>
      <c r="F1194" s="7">
        <v>2</v>
      </c>
      <c r="G1194" s="7" t="str" cm="1">
        <f t="array" aca="1" ref="G1194" ca="1">VLOOKUP(INDEX(States!$B:$B,RANDBETWEEN(2,COUNTA(States!$A:$A)),1),States!$B:$C,2,FALSE)</f>
        <v>Faro</v>
      </c>
      <c r="H1194" s="7" t="str">
        <f ca="1">VLOOKUP($D1194,Name!$A:$C,3,FALSE)</f>
        <v>M</v>
      </c>
      <c r="I1194" s="7" cm="1">
        <f t="array" aca="1" ref="I1194" ca="1">INDEX('Marital status'!$A:$A,RANDBETWEEN(2,COUNTA('Marital status'!$A:$A)),1)</f>
        <v>3</v>
      </c>
      <c r="J1194" s="7">
        <f t="shared" ca="1" si="182"/>
        <v>2</v>
      </c>
      <c r="K1194" s="8">
        <f t="shared" ca="1" si="183"/>
        <v>33795</v>
      </c>
      <c r="L1194" s="6">
        <f t="shared" ca="1" si="184"/>
        <v>4</v>
      </c>
      <c r="M1194" s="7">
        <f ca="1" xml:space="preserve">
  IF(OR($N1194 = 2, $N1194 = 3, $N1194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194" s="6">
        <f t="shared" ca="1" si="185"/>
        <v>7</v>
      </c>
      <c r="O1194" s="7" t="str">
        <f ca="1">VLOOKUP($N1194,Roles!$A:$B,2,FALSE)</f>
        <v>Trainee</v>
      </c>
      <c r="P1194" s="6" t="e">
        <f t="shared" ca="1" si="186"/>
        <v>#N/A</v>
      </c>
      <c r="Q1194" s="8">
        <f ca="1" xml:space="preserve">
IF(
  OR(
    $N1194=5,$N1194=6,$N1194=7,$N1194=8,$N1194=14
  ),
  36161,
  IF(
     (
      (TODAY() - $K1194) / 365
     ) &lt; 19,
      TODAY(),
      RANDBETWEEN(36161,TODAY())
  )
)</f>
        <v>36161</v>
      </c>
      <c r="R1194" s="6">
        <f ca="1">RANDBETWEEN(2,COUNTA('Recruitment source'!$A:$A))</f>
        <v>2</v>
      </c>
      <c r="S1194" s="8" t="e">
        <f t="shared" ca="1" si="187"/>
        <v>#N/A</v>
      </c>
      <c r="T1194" s="6" t="e">
        <f t="shared" ca="1" si="188"/>
        <v>#N/A</v>
      </c>
      <c r="U1194" s="6">
        <f t="shared" ca="1" si="189"/>
        <v>4</v>
      </c>
      <c r="V1194" s="1">
        <f ca="1" xml:space="preserve">
IF($N1194 = 5 + N("Presidente"),
    27000,
    IF($N1194 = 6 + N("Vice-presidente"),
        23000,
        IF(OR($N1194 = 8, $N1194= 13, $N1194 = 12) + N("Secretária bilíngue ou coordenador ou especialista"),
            8000,
            IF($N1194 = 7 + N("Diretor"),
                15000,
                IF($N1194 = 14 + N("Gerente"),
                    12000,
                    IF($N1194 = 9 + N("Estagiário"),
                        705,
                        IF($N1194 = 10 + N("Trainee"),
                            805,
                            IF($N1194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IF($L1194 = 7,
  500,
  IF($L1194 = 8,
    1000,
    IF($L1194 = 9,
      1500,
      IF($L1194 = 10,
        2000,
        0
      )
    )
  )
)
+
N("Adicional no salário por área")
+
IF($M1194 = 14 + N("Tecnologia da Informação"),
  120,
  IF($M1194 = 16 + N("Vendas"),
    110,
    IF($M1194 = 15 + N("Jurídico"),
      100,
      IF(OR($M1194 = 8, $M1194 = 9, $M1194 = 11) + N("Recursos humanos ou comercial ou comunicação e marketing"),
        80,
        0
      )
    )
  )
)
+
N("Adicionando pegadinha")
+
IF(AND($M1194 = 16, $L1194 = 9, $N1194 = 11) + N("Se for de vendas, com mestrado, analista sênior"),
  IF($J1194 = 5,
    100,
    0
  )
  +
  IF($H1194 = "M",
    200,
    0
  ),
  0
)</f>
        <v>15000</v>
      </c>
    </row>
    <row r="1195" spans="1:22" x14ac:dyDescent="0.2">
      <c r="A1195" s="7" cm="1">
        <f t="array" aca="1" ref="A1195" ca="1">INDEX(Companies!$A:$A,RANDBETWEEN(2,COUNTA(Companies!$A:$A)),1)</f>
        <v>2</v>
      </c>
      <c r="B1195" s="5">
        <f t="shared" si="180"/>
        <v>1194</v>
      </c>
      <c r="C1195" s="6">
        <f t="shared" ca="1" si="181"/>
        <v>1</v>
      </c>
      <c r="D1195" s="7">
        <f ca="1">IF($B1195 = 1 + N("Presidente"),
    127,
    IF($B1195 = 2 + N("Vice-Presidente"),
        72,
        IF($B1195 = 3 + N("Secretária bilíngue"),
            13,
            RANDBETWEEN(5,COUNT(Name!$A:$A) + 1)
        )
    )
)</f>
        <v>141</v>
      </c>
      <c r="E1195" s="7" t="str">
        <f ca="1" xml:space="preserve">
VLOOKUP(
  $D1195,
  Name!$A:$B,
  2,
  FALSE
)
&amp; " " &amp;
IF($B1195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Leite Monti</v>
      </c>
      <c r="F1195" s="7">
        <v>2</v>
      </c>
      <c r="G1195" s="7" t="str" cm="1">
        <f t="array" aca="1" ref="G1195" ca="1">VLOOKUP(INDEX(States!$B:$B,RANDBETWEEN(2,COUNTA(States!$A:$A)),1),States!$B:$C,2,FALSE)</f>
        <v xml:space="preserve"> Lisboa</v>
      </c>
      <c r="H1195" s="7" t="str">
        <f ca="1">VLOOKUP($D1195,Name!$A:$C,3,FALSE)</f>
        <v>M</v>
      </c>
      <c r="I1195" s="7" cm="1">
        <f t="array" aca="1" ref="I1195" ca="1">INDEX('Marital status'!$A:$A,RANDBETWEEN(2,COUNTA('Marital status'!$A:$A)),1)</f>
        <v>2</v>
      </c>
      <c r="J1195" s="7">
        <f t="shared" ca="1" si="182"/>
        <v>2</v>
      </c>
      <c r="K1195" s="8">
        <f t="shared" ca="1" si="183"/>
        <v>37310</v>
      </c>
      <c r="L1195" s="6">
        <f t="shared" ca="1" si="184"/>
        <v>5</v>
      </c>
      <c r="M1195" s="7">
        <f ca="1" xml:space="preserve">
  IF(OR($N1195 = 2, $N1195 = 3, $N1195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195" s="6">
        <f t="shared" ca="1" si="185"/>
        <v>8</v>
      </c>
      <c r="O1195" s="7" t="str">
        <f ca="1">VLOOKUP($N1195,Roles!$A:$B,2,FALSE)</f>
        <v>Analyst</v>
      </c>
      <c r="P1195" s="6">
        <f t="shared" ca="1" si="186"/>
        <v>2</v>
      </c>
      <c r="Q1195" s="8">
        <f ca="1" xml:space="preserve">
IF(
  OR(
    $N1195=5,$N1195=6,$N1195=7,$N1195=8,$N1195=14
  ),
  36161,
  IF(
     (
      (TODAY() - $K1195) / 365
     ) &lt; 19,
      TODAY(),
      RANDBETWEEN(36161,TODAY())
  )
)</f>
        <v>36161</v>
      </c>
      <c r="R1195" s="6">
        <f ca="1">RANDBETWEEN(2,COUNTA('Recruitment source'!$A:$A))</f>
        <v>6</v>
      </c>
      <c r="S1195" s="8" t="e">
        <f t="shared" ca="1" si="187"/>
        <v>#N/A</v>
      </c>
      <c r="T1195" s="6" t="e">
        <f t="shared" ca="1" si="188"/>
        <v>#N/A</v>
      </c>
      <c r="U1195" s="6">
        <f t="shared" ca="1" si="189"/>
        <v>4</v>
      </c>
      <c r="V1195" s="1">
        <f ca="1" xml:space="preserve">
IF($N1195 = 5 + N("Presidente"),
    27000,
    IF($N1195 = 6 + N("Vice-presidente"),
        23000,
        IF(OR($N1195 = 8, $N1195= 13, $N1195 = 12) + N("Secretária bilíngue ou coordenador ou especialista"),
            8000,
            IF($N1195 = 7 + N("Diretor"),
                15000,
                IF($N1195 = 14 + N("Gerente"),
                    12000,
                    IF($N1195 = 9 + N("Estagiário"),
                        705,
                        IF($N1195 = 10 + N("Trainee"),
                            805,
                            IF($N1195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IF($L1195 = 7,
  500,
  IF($L1195 = 8,
    1000,
    IF($L1195 = 9,
      1500,
      IF($L1195 = 10,
        2000,
        0
      )
    )
  )
)
+
N("Adicional no salário por área")
+
IF($M1195 = 14 + N("Tecnologia da Informação"),
  120,
  IF($M1195 = 16 + N("Vendas"),
    110,
    IF($M1195 = 15 + N("Jurídico"),
      100,
      IF(OR($M1195 = 8, $M1195 = 9, $M1195 = 11) + N("Recursos humanos ou comercial ou comunicação e marketing"),
        80,
        0
      )
    )
  )
)
+
N("Adicionando pegadinha")
+
IF(AND($M1195 = 16, $L1195 = 9, $N1195 = 11) + N("Se for de vendas, com mestrado, analista sênior"),
  IF($J1195 = 5,
    100,
    0
  )
  +
  IF($H1195 = "M",
    200,
    0
  ),
  0
)</f>
        <v>8000</v>
      </c>
    </row>
    <row r="1196" spans="1:22" x14ac:dyDescent="0.2">
      <c r="A1196" s="7" cm="1">
        <f t="array" aca="1" ref="A1196" ca="1">INDEX(Companies!$A:$A,RANDBETWEEN(2,COUNTA(Companies!$A:$A)),1)</f>
        <v>2</v>
      </c>
      <c r="B1196" s="5">
        <f t="shared" si="180"/>
        <v>1195</v>
      </c>
      <c r="C1196" s="6">
        <f t="shared" ca="1" si="181"/>
        <v>1</v>
      </c>
      <c r="D1196" s="7">
        <f ca="1">IF($B1196 = 1 + N("Presidente"),
    127,
    IF($B1196 = 2 + N("Vice-Presidente"),
        72,
        IF($B1196 = 3 + N("Secretária bilíngue"),
            13,
            RANDBETWEEN(5,COUNT(Name!$A:$A) + 1)
        )
    )
)</f>
        <v>325</v>
      </c>
      <c r="E1196" s="7" t="str">
        <f ca="1" xml:space="preserve">
VLOOKUP(
  $D1196,
  Name!$A:$B,
  2,
  FALSE
)
&amp; " " &amp;
IF($B1196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Noronha Bandeira</v>
      </c>
      <c r="F1196" s="7">
        <v>2</v>
      </c>
      <c r="G1196" s="7" t="str" cm="1">
        <f t="array" aca="1" ref="G1196" ca="1">VLOOKUP(INDEX(States!$B:$B,RANDBETWEEN(2,COUNTA(States!$A:$A)),1),States!$B:$C,2,FALSE)</f>
        <v>Viseu</v>
      </c>
      <c r="H1196" s="7" t="str">
        <f ca="1">VLOOKUP($D1196,Name!$A:$C,3,FALSE)</f>
        <v>F</v>
      </c>
      <c r="I1196" s="7" cm="1">
        <f t="array" aca="1" ref="I1196" ca="1">INDEX('Marital status'!$A:$A,RANDBETWEEN(2,COUNTA('Marital status'!$A:$A)),1)</f>
        <v>3</v>
      </c>
      <c r="J1196" s="7">
        <f t="shared" ca="1" si="182"/>
        <v>2</v>
      </c>
      <c r="K1196" s="8">
        <f t="shared" ca="1" si="183"/>
        <v>29432</v>
      </c>
      <c r="L1196" s="6">
        <f t="shared" ca="1" si="184"/>
        <v>4</v>
      </c>
      <c r="M1196" s="7">
        <f ca="1" xml:space="preserve">
  IF(OR($N1196 = 2, $N1196 = 3, $N1196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196" s="6">
        <f t="shared" ca="1" si="185"/>
        <v>6</v>
      </c>
      <c r="O1196" s="7" t="str">
        <f ca="1">VLOOKUP($N1196,Roles!$A:$B,2,FALSE)</f>
        <v>Intern</v>
      </c>
      <c r="P1196" s="6" t="e">
        <f t="shared" ca="1" si="186"/>
        <v>#N/A</v>
      </c>
      <c r="Q1196" s="8">
        <f ca="1" xml:space="preserve">
IF(
  OR(
    $N1196=5,$N1196=6,$N1196=7,$N1196=8,$N1196=14
  ),
  36161,
  IF(
     (
      (TODAY() - $K1196) / 365
     ) &lt; 19,
      TODAY(),
      RANDBETWEEN(36161,TODAY())
  )
)</f>
        <v>36161</v>
      </c>
      <c r="R1196" s="6">
        <f ca="1">RANDBETWEEN(2,COUNTA('Recruitment source'!$A:$A))</f>
        <v>6</v>
      </c>
      <c r="S1196" s="8" t="e">
        <f t="shared" ca="1" si="187"/>
        <v>#N/A</v>
      </c>
      <c r="T1196" s="6" t="e">
        <f t="shared" ca="1" si="188"/>
        <v>#N/A</v>
      </c>
      <c r="U1196" s="6">
        <f t="shared" ca="1" si="189"/>
        <v>5</v>
      </c>
      <c r="V1196" s="1">
        <f ca="1" xml:space="preserve">
IF($N1196 = 5 + N("Presidente"),
    27000,
    IF($N1196 = 6 + N("Vice-presidente"),
        23000,
        IF(OR($N1196 = 8, $N1196= 13, $N1196 = 12) + N("Secretária bilíngue ou coordenador ou especialista"),
            8000,
            IF($N1196 = 7 + N("Diretor"),
                15000,
                IF($N1196 = 14 + N("Gerente"),
                    12000,
                    IF($N1196 = 9 + N("Estagiário"),
                        705,
                        IF($N1196 = 10 + N("Trainee"),
                            805,
                            IF($N1196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IF($L1196 = 7,
  500,
  IF($L1196 = 8,
    1000,
    IF($L1196 = 9,
      1500,
      IF($L1196 = 10,
        2000,
        0
      )
    )
  )
)
+
N("Adicional no salário por área")
+
IF($M1196 = 14 + N("Tecnologia da Informação"),
  120,
  IF($M1196 = 16 + N("Vendas"),
    110,
    IF($M1196 = 15 + N("Jurídico"),
      100,
      IF(OR($M1196 = 8, $M1196 = 9, $M1196 = 11) + N("Recursos humanos ou comercial ou comunicação e marketing"),
        80,
        0
      )
    )
  )
)
+
N("Adicionando pegadinha")
+
IF(AND($M1196 = 16, $L1196 = 9, $N1196 = 11) + N("Se for de vendas, com mestrado, analista sênior"),
  IF($J1196 = 5,
    100,
    0
  )
  +
  IF($H1196 = "M",
    200,
    0
  ),
  0
)</f>
        <v>23080</v>
      </c>
    </row>
    <row r="1197" spans="1:22" x14ac:dyDescent="0.2">
      <c r="A1197" s="7" cm="1">
        <f t="array" aca="1" ref="A1197" ca="1">INDEX(Companies!$A:$A,RANDBETWEEN(2,COUNTA(Companies!$A:$A)),1)</f>
        <v>2</v>
      </c>
      <c r="B1197" s="5">
        <f t="shared" si="180"/>
        <v>1196</v>
      </c>
      <c r="C1197" s="6">
        <f t="shared" ca="1" si="181"/>
        <v>1</v>
      </c>
      <c r="D1197" s="7">
        <f ca="1">IF($B1197 = 1 + N("Presidente"),
    127,
    IF($B1197 = 2 + N("Vice-Presidente"),
        72,
        IF($B1197 = 3 + N("Secretária bilíngue"),
            13,
            RANDBETWEEN(5,COUNT(Name!$A:$A) + 1)
        )
    )
)</f>
        <v>84</v>
      </c>
      <c r="E1197" s="7" t="str">
        <f ca="1" xml:space="preserve">
VLOOKUP(
  $D1197,
  Name!$A:$B,
  2,
  FALSE
)
&amp; " " &amp;
IF($B1197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Pinheiro Carvalho</v>
      </c>
      <c r="F1197" s="7">
        <v>2</v>
      </c>
      <c r="G1197" s="7" t="str" cm="1">
        <f t="array" aca="1" ref="G1197" ca="1">VLOOKUP(INDEX(States!$B:$B,RANDBETWEEN(2,COUNTA(States!$A:$A)),1),States!$B:$C,2,FALSE)</f>
        <v>Viseu</v>
      </c>
      <c r="H1197" s="7" t="str">
        <f ca="1">VLOOKUP($D1197,Name!$A:$C,3,FALSE)</f>
        <v>M</v>
      </c>
      <c r="I1197" s="7" cm="1">
        <f t="array" aca="1" ref="I1197" ca="1">INDEX('Marital status'!$A:$A,RANDBETWEEN(2,COUNTA('Marital status'!$A:$A)),1)</f>
        <v>4</v>
      </c>
      <c r="J1197" s="7">
        <f t="shared" ca="1" si="182"/>
        <v>5</v>
      </c>
      <c r="K1197" s="8">
        <f t="shared" ca="1" si="183"/>
        <v>34250</v>
      </c>
      <c r="L1197" s="6">
        <f t="shared" ca="1" si="184"/>
        <v>4</v>
      </c>
      <c r="M1197" s="7">
        <f ca="1" xml:space="preserve">
  IF(OR($N1197 = 2, $N1197 = 3, $N1197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197" s="6">
        <f t="shared" ca="1" si="185"/>
        <v>8</v>
      </c>
      <c r="O1197" s="7" t="str">
        <f ca="1">VLOOKUP($N1197,Roles!$A:$B,2,FALSE)</f>
        <v>Analyst</v>
      </c>
      <c r="P1197" s="6">
        <f t="shared" ca="1" si="186"/>
        <v>2</v>
      </c>
      <c r="Q1197" s="8">
        <f ca="1" xml:space="preserve">
IF(
  OR(
    $N1197=5,$N1197=6,$N1197=7,$N1197=8,$N1197=14
  ),
  36161,
  IF(
     (
      (TODAY() - $K1197) / 365
     ) &lt; 19,
      TODAY(),
      RANDBETWEEN(36161,TODAY())
  )
)</f>
        <v>36161</v>
      </c>
      <c r="R1197" s="6">
        <f ca="1">RANDBETWEEN(2,COUNTA('Recruitment source'!$A:$A))</f>
        <v>11</v>
      </c>
      <c r="S1197" s="8" t="e">
        <f t="shared" ca="1" si="187"/>
        <v>#N/A</v>
      </c>
      <c r="T1197" s="6" t="e">
        <f t="shared" ca="1" si="188"/>
        <v>#N/A</v>
      </c>
      <c r="U1197" s="6">
        <f t="shared" ca="1" si="189"/>
        <v>2</v>
      </c>
      <c r="V1197" s="1">
        <f ca="1" xml:space="preserve">
IF($N1197 = 5 + N("Presidente"),
    27000,
    IF($N1197 = 6 + N("Vice-presidente"),
        23000,
        IF(OR($N1197 = 8, $N1197= 13, $N1197 = 12) + N("Secretária bilíngue ou coordenador ou especialista"),
            8000,
            IF($N1197 = 7 + N("Diretor"),
                15000,
                IF($N1197 = 14 + N("Gerente"),
                    12000,
                    IF($N1197 = 9 + N("Estagiário"),
                        705,
                        IF($N1197 = 10 + N("Trainee"),
                            805,
                            IF($N1197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IF($L1197 = 7,
  500,
  IF($L1197 = 8,
    1000,
    IF($L1197 = 9,
      1500,
      IF($L1197 = 10,
        2000,
        0
      )
    )
  )
)
+
N("Adicional no salário por área")
+
IF($M1197 = 14 + N("Tecnologia da Informação"),
  120,
  IF($M1197 = 16 + N("Vendas"),
    110,
    IF($M1197 = 15 + N("Jurídico"),
      100,
      IF(OR($M1197 = 8, $M1197 = 9, $M1197 = 11) + N("Recursos humanos ou comercial ou comunicação e marketing"),
        80,
        0
      )
    )
  )
)
+
N("Adicionando pegadinha")
+
IF(AND($M1197 = 16, $L1197 = 9, $N1197 = 11) + N("Se for de vendas, com mestrado, analista sênior"),
  IF($J1197 = 5,
    100,
    0
  )
  +
  IF($H1197 = "M",
    200,
    0
  ),
  0
)</f>
        <v>8000</v>
      </c>
    </row>
    <row r="1198" spans="1:22" x14ac:dyDescent="0.2">
      <c r="A1198" s="7" cm="1">
        <f t="array" aca="1" ref="A1198" ca="1">INDEX(Companies!$A:$A,RANDBETWEEN(2,COUNTA(Companies!$A:$A)),1)</f>
        <v>2</v>
      </c>
      <c r="B1198" s="5">
        <f t="shared" si="180"/>
        <v>1197</v>
      </c>
      <c r="C1198" s="6">
        <f t="shared" ca="1" si="181"/>
        <v>1</v>
      </c>
      <c r="D1198" s="7">
        <f ca="1">IF($B1198 = 1 + N("Presidente"),
    127,
    IF($B1198 = 2 + N("Vice-Presidente"),
        72,
        IF($B1198 = 3 + N("Secretária bilíngue"),
            13,
            RANDBETWEEN(5,COUNT(Name!$A:$A) + 1)
        )
    )
)</f>
        <v>270</v>
      </c>
      <c r="E1198" s="7" t="str">
        <f ca="1" xml:space="preserve">
VLOOKUP(
  $D1198,
  Name!$A:$B,
  2,
  FALSE
)
&amp; " " &amp;
IF($B1198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Arruda Aguiar</v>
      </c>
      <c r="F1198" s="7">
        <v>2</v>
      </c>
      <c r="G1198" s="7" t="str" cm="1">
        <f t="array" aca="1" ref="G1198" ca="1">VLOOKUP(INDEX(States!$B:$B,RANDBETWEEN(2,COUNTA(States!$A:$A)),1),States!$B:$C,2,FALSE)</f>
        <v>AveirO</v>
      </c>
      <c r="H1198" s="7" t="str">
        <f ca="1">VLOOKUP($D1198,Name!$A:$C,3,FALSE)</f>
        <v>F</v>
      </c>
      <c r="I1198" s="7" cm="1">
        <f t="array" aca="1" ref="I1198" ca="1">INDEX('Marital status'!$A:$A,RANDBETWEEN(2,COUNTA('Marital status'!$A:$A)),1)</f>
        <v>4</v>
      </c>
      <c r="J1198" s="7">
        <f t="shared" ca="1" si="182"/>
        <v>2</v>
      </c>
      <c r="K1198" s="8">
        <f t="shared" ca="1" si="183"/>
        <v>34292</v>
      </c>
      <c r="L1198" s="6">
        <f t="shared" ca="1" si="184"/>
        <v>4</v>
      </c>
      <c r="M1198" s="7">
        <f ca="1" xml:space="preserve">
  IF(OR($N1198 = 2, $N1198 = 3, $N1198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198" s="6">
        <f t="shared" ca="1" si="185"/>
        <v>7</v>
      </c>
      <c r="O1198" s="7" t="str">
        <f ca="1">VLOOKUP($N1198,Roles!$A:$B,2,FALSE)</f>
        <v>Trainee</v>
      </c>
      <c r="P1198" s="6" t="e">
        <f t="shared" ca="1" si="186"/>
        <v>#N/A</v>
      </c>
      <c r="Q1198" s="8">
        <f ca="1" xml:space="preserve">
IF(
  OR(
    $N1198=5,$N1198=6,$N1198=7,$N1198=8,$N1198=14
  ),
  36161,
  IF(
     (
      (TODAY() - $K1198) / 365
     ) &lt; 19,
      TODAY(),
      RANDBETWEEN(36161,TODAY())
  )
)</f>
        <v>36161</v>
      </c>
      <c r="R1198" s="6">
        <f ca="1">RANDBETWEEN(2,COUNTA('Recruitment source'!$A:$A))</f>
        <v>4</v>
      </c>
      <c r="S1198" s="8" t="e">
        <f t="shared" ca="1" si="187"/>
        <v>#N/A</v>
      </c>
      <c r="T1198" s="6" t="e">
        <f t="shared" ca="1" si="188"/>
        <v>#N/A</v>
      </c>
      <c r="U1198" s="6">
        <f t="shared" ca="1" si="189"/>
        <v>5</v>
      </c>
      <c r="V1198" s="1">
        <f ca="1" xml:space="preserve">
IF($N1198 = 5 + N("Presidente"),
    27000,
    IF($N1198 = 6 + N("Vice-presidente"),
        23000,
        IF(OR($N1198 = 8, $N1198= 13, $N1198 = 12) + N("Secretária bilíngue ou coordenador ou especialista"),
            8000,
            IF($N1198 = 7 + N("Diretor"),
                15000,
                IF($N1198 = 14 + N("Gerente"),
                    12000,
                    IF($N1198 = 9 + N("Estagiário"),
                        705,
                        IF($N1198 = 10 + N("Trainee"),
                            805,
                            IF($N1198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IF($L1198 = 7,
  500,
  IF($L1198 = 8,
    1000,
    IF($L1198 = 9,
      1500,
      IF($L1198 = 10,
        2000,
        0
      )
    )
  )
)
+
N("Adicional no salário por área")
+
IF($M1198 = 14 + N("Tecnologia da Informação"),
  120,
  IF($M1198 = 16 + N("Vendas"),
    110,
    IF($M1198 = 15 + N("Jurídico"),
      100,
      IF(OR($M1198 = 8, $M1198 = 9, $M1198 = 11) + N("Recursos humanos ou comercial ou comunicação e marketing"),
        80,
        0
      )
    )
  )
)
+
N("Adicionando pegadinha")
+
IF(AND($M1198 = 16, $L1198 = 9, $N1198 = 11) + N("Se for de vendas, com mestrado, analista sênior"),
  IF($J1198 = 5,
    100,
    0
  )
  +
  IF($H1198 = "M",
    200,
    0
  ),
  0
)</f>
        <v>15000</v>
      </c>
    </row>
    <row r="1199" spans="1:22" x14ac:dyDescent="0.2">
      <c r="A1199" s="7" cm="1">
        <f t="array" aca="1" ref="A1199" ca="1">INDEX(Companies!$A:$A,RANDBETWEEN(2,COUNTA(Companies!$A:$A)),1)</f>
        <v>2</v>
      </c>
      <c r="B1199" s="5">
        <f t="shared" si="180"/>
        <v>1198</v>
      </c>
      <c r="C1199" s="6">
        <f t="shared" ca="1" si="181"/>
        <v>1</v>
      </c>
      <c r="D1199" s="7">
        <f ca="1">IF($B1199 = 1 + N("Presidente"),
    127,
    IF($B1199 = 2 + N("Vice-Presidente"),
        72,
        IF($B1199 = 3 + N("Secretária bilíngue"),
            13,
            RANDBETWEEN(5,COUNT(Name!$A:$A) + 1)
        )
    )
)</f>
        <v>50</v>
      </c>
      <c r="E1199" s="7" t="str">
        <f ca="1" xml:space="preserve">
VLOOKUP(
  $D1199,
  Name!$A:$B,
  2,
  FALSE
)
&amp; " " &amp;
IF($B1199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Pasquim Alencar</v>
      </c>
      <c r="F1199" s="7">
        <v>2</v>
      </c>
      <c r="G1199" s="7" t="str" cm="1">
        <f t="array" aca="1" ref="G1199" ca="1">VLOOKUP(INDEX(States!$B:$B,RANDBETWEEN(2,COUNTA(States!$A:$A)),1),States!$B:$C,2,FALSE)</f>
        <v>Guarda</v>
      </c>
      <c r="H1199" s="7" t="str">
        <f ca="1">VLOOKUP($D1199,Name!$A:$C,3,FALSE)</f>
        <v>F</v>
      </c>
      <c r="I1199" s="7" cm="1">
        <f t="array" aca="1" ref="I1199" ca="1">INDEX('Marital status'!$A:$A,RANDBETWEEN(2,COUNTA('Marital status'!$A:$A)),1)</f>
        <v>4</v>
      </c>
      <c r="J1199" s="7">
        <f t="shared" ca="1" si="182"/>
        <v>4</v>
      </c>
      <c r="K1199" s="8">
        <f t="shared" ca="1" si="183"/>
        <v>34607</v>
      </c>
      <c r="L1199" s="6">
        <f t="shared" ca="1" si="184"/>
        <v>5</v>
      </c>
      <c r="M1199" s="7">
        <f ca="1" xml:space="preserve">
  IF(OR($N1199 = 2, $N1199 = 3, $N1199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199" s="6">
        <f t="shared" ca="1" si="185"/>
        <v>8</v>
      </c>
      <c r="O1199" s="7" t="str">
        <f ca="1">VLOOKUP($N1199,Roles!$A:$B,2,FALSE)</f>
        <v>Analyst</v>
      </c>
      <c r="P1199" s="6">
        <f t="shared" ca="1" si="186"/>
        <v>4</v>
      </c>
      <c r="Q1199" s="8">
        <f ca="1" xml:space="preserve">
IF(
  OR(
    $N1199=5,$N1199=6,$N1199=7,$N1199=8,$N1199=14
  ),
  36161,
  IF(
     (
      (TODAY() - $K1199) / 365
     ) &lt; 19,
      TODAY(),
      RANDBETWEEN(36161,TODAY())
  )
)</f>
        <v>36161</v>
      </c>
      <c r="R1199" s="6">
        <f ca="1">RANDBETWEEN(2,COUNTA('Recruitment source'!$A:$A))</f>
        <v>11</v>
      </c>
      <c r="S1199" s="8" t="e">
        <f t="shared" ca="1" si="187"/>
        <v>#N/A</v>
      </c>
      <c r="T1199" s="6" t="e">
        <f t="shared" ca="1" si="188"/>
        <v>#N/A</v>
      </c>
      <c r="U1199" s="6">
        <f t="shared" ca="1" si="189"/>
        <v>3</v>
      </c>
      <c r="V1199" s="1">
        <f ca="1" xml:space="preserve">
IF($N1199 = 5 + N("Presidente"),
    27000,
    IF($N1199 = 6 + N("Vice-presidente"),
        23000,
        IF(OR($N1199 = 8, $N1199= 13, $N1199 = 12) + N("Secretária bilíngue ou coordenador ou especialista"),
            8000,
            IF($N1199 = 7 + N("Diretor"),
                15000,
                IF($N1199 = 14 + N("Gerente"),
                    12000,
                    IF($N1199 = 9 + N("Estagiário"),
                        705,
                        IF($N1199 = 10 + N("Trainee"),
                            805,
                            IF($N1199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IF($L1199 = 7,
  500,
  IF($L1199 = 8,
    1000,
    IF($L1199 = 9,
      1500,
      IF($L1199 = 10,
        2000,
        0
      )
    )
  )
)
+
N("Adicional no salário por área")
+
IF($M1199 = 14 + N("Tecnologia da Informação"),
  120,
  IF($M1199 = 16 + N("Vendas"),
    110,
    IF($M1199 = 15 + N("Jurídico"),
      100,
      IF(OR($M1199 = 8, $M1199 = 9, $M1199 = 11) + N("Recursos humanos ou comercial ou comunicação e marketing"),
        80,
        0
      )
    )
  )
)
+
N("Adicionando pegadinha")
+
IF(AND($M1199 = 16, $L1199 = 9, $N1199 = 11) + N("Se for de vendas, com mestrado, analista sênior"),
  IF($J1199 = 5,
    100,
    0
  )
  +
  IF($H1199 = "M",
    200,
    0
  ),
  0
)</f>
        <v>8080</v>
      </c>
    </row>
    <row r="1200" spans="1:22" x14ac:dyDescent="0.2">
      <c r="A1200" s="7" cm="1">
        <f t="array" aca="1" ref="A1200" ca="1">INDEX(Companies!$A:$A,RANDBETWEEN(2,COUNTA(Companies!$A:$A)),1)</f>
        <v>2</v>
      </c>
      <c r="B1200" s="5">
        <f t="shared" si="180"/>
        <v>1199</v>
      </c>
      <c r="C1200" s="6">
        <f t="shared" ca="1" si="181"/>
        <v>1</v>
      </c>
      <c r="D1200" s="7">
        <f ca="1">IF($B1200 = 1 + N("Presidente"),
    127,
    IF($B1200 = 2 + N("Vice-Presidente"),
        72,
        IF($B1200 = 3 + N("Secretária bilíngue"),
            13,
            RANDBETWEEN(5,COUNT(Name!$A:$A) + 1)
        )
    )
)</f>
        <v>11</v>
      </c>
      <c r="E1200" s="7" t="str">
        <f ca="1" xml:space="preserve">
VLOOKUP(
  $D1200,
  Name!$A:$B,
  2,
  FALSE
)
&amp; " " &amp;
IF($B1200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Sá Russo</v>
      </c>
      <c r="F1200" s="7">
        <v>2</v>
      </c>
      <c r="G1200" s="7" t="str" cm="1">
        <f t="array" aca="1" ref="G1200" ca="1">VLOOKUP(INDEX(States!$B:$B,RANDBETWEEN(2,COUNTA(States!$A:$A)),1),States!$B:$C,2,FALSE)</f>
        <v>braga</v>
      </c>
      <c r="H1200" s="7" t="str">
        <f ca="1">VLOOKUP($D1200,Name!$A:$C,3,FALSE)</f>
        <v>F</v>
      </c>
      <c r="I1200" s="7" cm="1">
        <f t="array" aca="1" ref="I1200" ca="1">INDEX('Marital status'!$A:$A,RANDBETWEEN(2,COUNTA('Marital status'!$A:$A)),1)</f>
        <v>5</v>
      </c>
      <c r="J1200" s="7">
        <f t="shared" ca="1" si="182"/>
        <v>2</v>
      </c>
      <c r="K1200" s="8">
        <f t="shared" ca="1" si="183"/>
        <v>34635</v>
      </c>
      <c r="L1200" s="6">
        <f t="shared" ca="1" si="184"/>
        <v>4</v>
      </c>
      <c r="M1200" s="7">
        <f ca="1" xml:space="preserve">
  IF(OR($N1200 = 2, $N1200 = 3, $N1200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00" s="6">
        <f t="shared" ca="1" si="185"/>
        <v>7</v>
      </c>
      <c r="O1200" s="7" t="str">
        <f ca="1">VLOOKUP($N1200,Roles!$A:$B,2,FALSE)</f>
        <v>Trainee</v>
      </c>
      <c r="P1200" s="6" t="e">
        <f t="shared" ca="1" si="186"/>
        <v>#N/A</v>
      </c>
      <c r="Q1200" s="8">
        <f ca="1" xml:space="preserve">
IF(
  OR(
    $N1200=5,$N1200=6,$N1200=7,$N1200=8,$N1200=14
  ),
  36161,
  IF(
     (
      (TODAY() - $K1200) / 365
     ) &lt; 19,
      TODAY(),
      RANDBETWEEN(36161,TODAY())
  )
)</f>
        <v>36161</v>
      </c>
      <c r="R1200" s="6">
        <f ca="1">RANDBETWEEN(2,COUNTA('Recruitment source'!$A:$A))</f>
        <v>10</v>
      </c>
      <c r="S1200" s="8" t="e">
        <f t="shared" ca="1" si="187"/>
        <v>#N/A</v>
      </c>
      <c r="T1200" s="6" t="e">
        <f t="shared" ca="1" si="188"/>
        <v>#N/A</v>
      </c>
      <c r="U1200" s="6">
        <f t="shared" ca="1" si="189"/>
        <v>3</v>
      </c>
      <c r="V1200" s="1">
        <f ca="1" xml:space="preserve">
IF($N1200 = 5 + N("Presidente"),
    27000,
    IF($N1200 = 6 + N("Vice-presidente"),
        23000,
        IF(OR($N1200 = 8, $N1200= 13, $N1200 = 12) + N("Secretária bilíngue ou coordenador ou especialista"),
            8000,
            IF($N1200 = 7 + N("Diretor"),
                15000,
                IF($N1200 = 14 + N("Gerente"),
                    12000,
                    IF($N1200 = 9 + N("Estagiário"),
                        705,
                        IF($N1200 = 10 + N("Trainee"),
                            805,
                            IF($N1200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IF($L1200 = 7,
  500,
  IF($L1200 = 8,
    1000,
    IF($L1200 = 9,
      1500,
      IF($L1200 = 10,
        2000,
        0
      )
    )
  )
)
+
N("Adicional no salário por área")
+
IF($M1200 = 14 + N("Tecnologia da Informação"),
  120,
  IF($M1200 = 16 + N("Vendas"),
    110,
    IF($M1200 = 15 + N("Jurídico"),
      100,
      IF(OR($M1200 = 8, $M1200 = 9, $M1200 = 11) + N("Recursos humanos ou comercial ou comunicação e marketing"),
        80,
        0
      )
    )
  )
)
+
N("Adicionando pegadinha")
+
IF(AND($M1200 = 16, $L1200 = 9, $N1200 = 11) + N("Se for de vendas, com mestrado, analista sênior"),
  IF($J1200 = 5,
    100,
    0
  )
  +
  IF($H1200 = "M",
    200,
    0
  ),
  0
)</f>
        <v>15000</v>
      </c>
    </row>
    <row r="1201" spans="1:22" x14ac:dyDescent="0.2">
      <c r="A1201" s="7" cm="1">
        <f t="array" aca="1" ref="A1201" ca="1">INDEX(Companies!$A:$A,RANDBETWEEN(2,COUNTA(Companies!$A:$A)),1)</f>
        <v>2</v>
      </c>
      <c r="B1201" s="5">
        <f t="shared" si="180"/>
        <v>1200</v>
      </c>
      <c r="C1201" s="6">
        <f t="shared" ca="1" si="181"/>
        <v>1</v>
      </c>
      <c r="D1201" s="7">
        <f ca="1">IF($B1201 = 1 + N("Presidente"),
    127,
    IF($B1201 = 2 + N("Vice-Presidente"),
        72,
        IF($B1201 = 3 + N("Secretária bilíngue"),
            13,
            RANDBETWEEN(5,COUNT(Name!$A:$A) + 1)
        )
    )
)</f>
        <v>128</v>
      </c>
      <c r="E1201" s="7" t="str">
        <f ca="1" xml:space="preserve">
VLOOKUP(
  $D1201,
  Name!$A:$B,
  2,
  FALSE
)
&amp; " " &amp;
IF($B1201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Mendes Oliveira</v>
      </c>
      <c r="F1201" s="7">
        <v>2</v>
      </c>
      <c r="G1201" s="7" t="str" cm="1">
        <f t="array" aca="1" ref="G1201" ca="1">VLOOKUP(INDEX(States!$B:$B,RANDBETWEEN(2,COUNTA(States!$A:$A)),1),States!$B:$C,2,FALSE)</f>
        <v>Viseu</v>
      </c>
      <c r="H1201" s="7" t="str">
        <f ca="1">VLOOKUP($D1201,Name!$A:$C,3,FALSE)</f>
        <v>M</v>
      </c>
      <c r="I1201" s="7" cm="1">
        <f t="array" aca="1" ref="I1201" ca="1">INDEX('Marital status'!$A:$A,RANDBETWEEN(2,COUNTA('Marital status'!$A:$A)),1)</f>
        <v>2</v>
      </c>
      <c r="J1201" s="7">
        <f t="shared" ca="1" si="182"/>
        <v>2</v>
      </c>
      <c r="K1201" s="8">
        <f t="shared" ca="1" si="183"/>
        <v>33577</v>
      </c>
      <c r="L1201" s="6">
        <f t="shared" ca="1" si="184"/>
        <v>4</v>
      </c>
      <c r="M1201" s="7">
        <f ca="1" xml:space="preserve">
  IF(OR($N1201 = 2, $N1201 = 3, $N1201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201" s="6">
        <f t="shared" ca="1" si="185"/>
        <v>8</v>
      </c>
      <c r="O1201" s="7" t="str">
        <f ca="1">VLOOKUP($N1201,Roles!$A:$B,2,FALSE)</f>
        <v>Analyst</v>
      </c>
      <c r="P1201" s="6">
        <f t="shared" ca="1" si="186"/>
        <v>4</v>
      </c>
      <c r="Q1201" s="8">
        <f ca="1" xml:space="preserve">
IF(
  OR(
    $N1201=5,$N1201=6,$N1201=7,$N1201=8,$N1201=14
  ),
  36161,
  IF(
     (
      (TODAY() - $K1201) / 365
     ) &lt; 19,
      TODAY(),
      RANDBETWEEN(36161,TODAY())
  )
)</f>
        <v>36161</v>
      </c>
      <c r="R1201" s="6">
        <f ca="1">RANDBETWEEN(2,COUNTA('Recruitment source'!$A:$A))</f>
        <v>3</v>
      </c>
      <c r="S1201" s="8" t="e">
        <f t="shared" ca="1" si="187"/>
        <v>#N/A</v>
      </c>
      <c r="T1201" s="6" t="e">
        <f t="shared" ca="1" si="188"/>
        <v>#N/A</v>
      </c>
      <c r="U1201" s="6">
        <f t="shared" ca="1" si="189"/>
        <v>2</v>
      </c>
      <c r="V1201" s="1">
        <f ca="1" xml:space="preserve">
IF($N1201 = 5 + N("Presidente"),
    27000,
    IF($N1201 = 6 + N("Vice-presidente"),
        23000,
        IF(OR($N1201 = 8, $N1201= 13, $N1201 = 12) + N("Secretária bilíngue ou coordenador ou especialista"),
            8000,
            IF($N1201 = 7 + N("Diretor"),
                15000,
                IF($N1201 = 14 + N("Gerente"),
                    12000,
                    IF($N1201 = 9 + N("Estagiário"),
                        705,
                        IF($N1201 = 10 + N("Trainee"),
                            805,
                            IF($N1201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IF($L1201 = 7,
  500,
  IF($L1201 = 8,
    1000,
    IF($L1201 = 9,
      1500,
      IF($L1201 = 10,
        2000,
        0
      )
    )
  )
)
+
N("Adicional no salário por área")
+
IF($M1201 = 14 + N("Tecnologia da Informação"),
  120,
  IF($M1201 = 16 + N("Vendas"),
    110,
    IF($M1201 = 15 + N("Jurídico"),
      100,
      IF(OR($M1201 = 8, $M1201 = 9, $M1201 = 11) + N("Recursos humanos ou comercial ou comunicação e marketing"),
        80,
        0
      )
    )
  )
)
+
N("Adicionando pegadinha")
+
IF(AND($M1201 = 16, $L1201 = 9, $N1201 = 11) + N("Se for de vendas, com mestrado, analista sênior"),
  IF($J1201 = 5,
    100,
    0
  )
  +
  IF($H1201 = "M",
    200,
    0
  ),
  0
)</f>
        <v>8080</v>
      </c>
    </row>
    <row r="1202" spans="1:22" x14ac:dyDescent="0.2">
      <c r="A1202" s="7" cm="1">
        <f t="array" aca="1" ref="A1202" ca="1">INDEX(Companies!$A:$A,RANDBETWEEN(2,COUNTA(Companies!$A:$A)),1)</f>
        <v>2</v>
      </c>
      <c r="B1202" s="5">
        <f t="shared" si="180"/>
        <v>1201</v>
      </c>
      <c r="C1202" s="6">
        <f t="shared" ca="1" si="181"/>
        <v>1</v>
      </c>
      <c r="D1202" s="7">
        <f ca="1">IF($B1202 = 1 + N("Presidente"),
    127,
    IF($B1202 = 2 + N("Vice-Presidente"),
        72,
        IF($B1202 = 3 + N("Secretária bilíngue"),
            13,
            RANDBETWEEN(5,COUNT(Name!$A:$A) + 1)
        )
    )
)</f>
        <v>152</v>
      </c>
      <c r="E1202" s="7" t="str">
        <f ca="1" xml:space="preserve">
VLOOKUP(
  $D1202,
  Name!$A:$B,
  2,
  FALSE
)
&amp; " " &amp;
IF($B1202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Leite Morais</v>
      </c>
      <c r="F1202" s="7">
        <v>2</v>
      </c>
      <c r="G1202" s="7" t="str" cm="1">
        <f t="array" aca="1" ref="G1202" ca="1">VLOOKUP(INDEX(States!$B:$B,RANDBETWEEN(2,COUNTA(States!$A:$A)),1),States!$B:$C,2,FALSE)</f>
        <v>Faro</v>
      </c>
      <c r="H1202" s="7" t="str">
        <f ca="1">VLOOKUP($D1202,Name!$A:$C,3,FALSE)</f>
        <v>M</v>
      </c>
      <c r="I1202" s="7" cm="1">
        <f t="array" aca="1" ref="I1202" ca="1">INDEX('Marital status'!$A:$A,RANDBETWEEN(2,COUNTA('Marital status'!$A:$A)),1)</f>
        <v>4</v>
      </c>
      <c r="J1202" s="7">
        <f t="shared" ca="1" si="182"/>
        <v>2</v>
      </c>
      <c r="K1202" s="8">
        <f t="shared" ca="1" si="183"/>
        <v>35104</v>
      </c>
      <c r="L1202" s="6">
        <f t="shared" ca="1" si="184"/>
        <v>4</v>
      </c>
      <c r="M1202" s="7">
        <f ca="1" xml:space="preserve">
  IF(OR($N1202 = 2, $N1202 = 3, $N1202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202" s="6">
        <f t="shared" ca="1" si="185"/>
        <v>7</v>
      </c>
      <c r="O1202" s="7" t="str">
        <f ca="1">VLOOKUP($N1202,Roles!$A:$B,2,FALSE)</f>
        <v>Trainee</v>
      </c>
      <c r="P1202" s="6" t="e">
        <f t="shared" ca="1" si="186"/>
        <v>#N/A</v>
      </c>
      <c r="Q1202" s="8">
        <f ca="1" xml:space="preserve">
IF(
  OR(
    $N1202=5,$N1202=6,$N1202=7,$N1202=8,$N1202=14
  ),
  36161,
  IF(
     (
      (TODAY() - $K1202) / 365
     ) &lt; 19,
      TODAY(),
      RANDBETWEEN(36161,TODAY())
  )
)</f>
        <v>36161</v>
      </c>
      <c r="R1202" s="6">
        <f ca="1">RANDBETWEEN(2,COUNTA('Recruitment source'!$A:$A))</f>
        <v>2</v>
      </c>
      <c r="S1202" s="8" t="e">
        <f t="shared" ca="1" si="187"/>
        <v>#N/A</v>
      </c>
      <c r="T1202" s="6" t="e">
        <f t="shared" ca="1" si="188"/>
        <v>#N/A</v>
      </c>
      <c r="U1202" s="6">
        <f t="shared" ca="1" si="189"/>
        <v>4</v>
      </c>
      <c r="V1202" s="1">
        <f ca="1" xml:space="preserve">
IF($N1202 = 5 + N("Presidente"),
    27000,
    IF($N1202 = 6 + N("Vice-presidente"),
        23000,
        IF(OR($N1202 = 8, $N1202= 13, $N1202 = 12) + N("Secretária bilíngue ou coordenador ou especialista"),
            8000,
            IF($N1202 = 7 + N("Diretor"),
                15000,
                IF($N1202 = 14 + N("Gerente"),
                    12000,
                    IF($N1202 = 9 + N("Estagiário"),
                        705,
                        IF($N1202 = 10 + N("Trainee"),
                            805,
                            IF($N1202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IF($L1202 = 7,
  500,
  IF($L1202 = 8,
    1000,
    IF($L1202 = 9,
      1500,
      IF($L1202 = 10,
        2000,
        0
      )
    )
  )
)
+
N("Adicional no salário por área")
+
IF($M1202 = 14 + N("Tecnologia da Informação"),
  120,
  IF($M1202 = 16 + N("Vendas"),
    110,
    IF($M1202 = 15 + N("Jurídico"),
      100,
      IF(OR($M1202 = 8, $M1202 = 9, $M1202 = 11) + N("Recursos humanos ou comercial ou comunicação e marketing"),
        80,
        0
      )
    )
  )
)
+
N("Adicionando pegadinha")
+
IF(AND($M1202 = 16, $L1202 = 9, $N1202 = 11) + N("Se for de vendas, com mestrado, analista sênior"),
  IF($J1202 = 5,
    100,
    0
  )
  +
  IF($H1202 = "M",
    200,
    0
  ),
  0
)</f>
        <v>15000</v>
      </c>
    </row>
    <row r="1203" spans="1:22" x14ac:dyDescent="0.2">
      <c r="A1203" s="7" cm="1">
        <f t="array" aca="1" ref="A1203" ca="1">INDEX(Companies!$A:$A,RANDBETWEEN(2,COUNTA(Companies!$A:$A)),1)</f>
        <v>2</v>
      </c>
      <c r="B1203" s="5">
        <f t="shared" si="180"/>
        <v>1202</v>
      </c>
      <c r="C1203" s="6">
        <f t="shared" ca="1" si="181"/>
        <v>1</v>
      </c>
      <c r="D1203" s="7">
        <f ca="1">IF($B1203 = 1 + N("Presidente"),
    127,
    IF($B1203 = 2 + N("Vice-Presidente"),
        72,
        IF($B1203 = 3 + N("Secretária bilíngue"),
            13,
            RANDBETWEEN(5,COUNT(Name!$A:$A) + 1)
        )
    )
)</f>
        <v>326</v>
      </c>
      <c r="E1203" s="7" t="str">
        <f ca="1" xml:space="preserve">
VLOOKUP(
  $D1203,
  Name!$A:$B,
  2,
  FALSE
)
&amp; " " &amp;
IF($B1203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Brasão Cândido</v>
      </c>
      <c r="F1203" s="7">
        <v>2</v>
      </c>
      <c r="G1203" s="7" t="str" cm="1">
        <f t="array" aca="1" ref="G1203" ca="1">VLOOKUP(INDEX(States!$B:$B,RANDBETWEEN(2,COUNTA(States!$A:$A)),1),States!$B:$C,2,FALSE)</f>
        <v xml:space="preserve"> ÉVORA</v>
      </c>
      <c r="H1203" s="7" t="str">
        <f ca="1">VLOOKUP($D1203,Name!$A:$C,3,FALSE)</f>
        <v>F</v>
      </c>
      <c r="I1203" s="7" cm="1">
        <f t="array" aca="1" ref="I1203" ca="1">INDEX('Marital status'!$A:$A,RANDBETWEEN(2,COUNTA('Marital status'!$A:$A)),1)</f>
        <v>2</v>
      </c>
      <c r="J1203" s="7">
        <f t="shared" ca="1" si="182"/>
        <v>2</v>
      </c>
      <c r="K1203" s="8">
        <f t="shared" ca="1" si="183"/>
        <v>35130</v>
      </c>
      <c r="L1203" s="6">
        <f t="shared" ca="1" si="184"/>
        <v>4</v>
      </c>
      <c r="M1203" s="7">
        <f ca="1" xml:space="preserve">
  IF(OR($N1203 = 2, $N1203 = 3, $N1203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203" s="6">
        <f t="shared" ca="1" si="185"/>
        <v>8</v>
      </c>
      <c r="O1203" s="7" t="str">
        <f ca="1">VLOOKUP($N1203,Roles!$A:$B,2,FALSE)</f>
        <v>Analyst</v>
      </c>
      <c r="P1203" s="6">
        <f t="shared" ca="1" si="186"/>
        <v>3</v>
      </c>
      <c r="Q1203" s="8">
        <f ca="1" xml:space="preserve">
IF(
  OR(
    $N1203=5,$N1203=6,$N1203=7,$N1203=8,$N1203=14
  ),
  36161,
  IF(
     (
      (TODAY() - $K1203) / 365
     ) &lt; 19,
      TODAY(),
      RANDBETWEEN(36161,TODAY())
  )
)</f>
        <v>36161</v>
      </c>
      <c r="R1203" s="6">
        <f ca="1">RANDBETWEEN(2,COUNTA('Recruitment source'!$A:$A))</f>
        <v>10</v>
      </c>
      <c r="S1203" s="8" t="e">
        <f t="shared" ca="1" si="187"/>
        <v>#N/A</v>
      </c>
      <c r="T1203" s="6" t="e">
        <f t="shared" ca="1" si="188"/>
        <v>#N/A</v>
      </c>
      <c r="U1203" s="6">
        <f t="shared" ca="1" si="189"/>
        <v>2</v>
      </c>
      <c r="V1203" s="1">
        <f ca="1" xml:space="preserve">
IF($N1203 = 5 + N("Presidente"),
    27000,
    IF($N1203 = 6 + N("Vice-presidente"),
        23000,
        IF(OR($N1203 = 8, $N1203= 13, $N1203 = 12) + N("Secretária bilíngue ou coordenador ou especialista"),
            8000,
            IF($N1203 = 7 + N("Diretor"),
                15000,
                IF($N1203 = 14 + N("Gerente"),
                    12000,
                    IF($N1203 = 9 + N("Estagiário"),
                        705,
                        IF($N1203 = 10 + N("Trainee"),
                            805,
                            IF($N1203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IF($L1203 = 7,
  500,
  IF($L1203 = 8,
    1000,
    IF($L1203 = 9,
      1500,
      IF($L1203 = 10,
        2000,
        0
      )
    )
  )
)
+
N("Adicional no salário por área")
+
IF($M1203 = 14 + N("Tecnologia da Informação"),
  120,
  IF($M1203 = 16 + N("Vendas"),
    110,
    IF($M1203 = 15 + N("Jurídico"),
      100,
      IF(OR($M1203 = 8, $M1203 = 9, $M1203 = 11) + N("Recursos humanos ou comercial ou comunicação e marketing"),
        80,
        0
      )
    )
  )
)
+
N("Adicionando pegadinha")
+
IF(AND($M1203 = 16, $L1203 = 9, $N1203 = 11) + N("Se for de vendas, com mestrado, analista sênior"),
  IF($J1203 = 5,
    100,
    0
  )
  +
  IF($H1203 = "M",
    200,
    0
  ),
  0
)</f>
        <v>8000</v>
      </c>
    </row>
    <row r="1204" spans="1:22" x14ac:dyDescent="0.2">
      <c r="A1204" s="7" cm="1">
        <f t="array" aca="1" ref="A1204" ca="1">INDEX(Companies!$A:$A,RANDBETWEEN(2,COUNTA(Companies!$A:$A)),1)</f>
        <v>2</v>
      </c>
      <c r="B1204" s="5">
        <f t="shared" si="180"/>
        <v>1203</v>
      </c>
      <c r="C1204" s="6">
        <f t="shared" ca="1" si="181"/>
        <v>1</v>
      </c>
      <c r="D1204" s="7">
        <f ca="1">IF($B1204 = 1 + N("Presidente"),
    127,
    IF($B1204 = 2 + N("Vice-Presidente"),
        72,
        IF($B1204 = 3 + N("Secretária bilíngue"),
            13,
            RANDBETWEEN(5,COUNT(Name!$A:$A) + 1)
        )
    )
)</f>
        <v>273</v>
      </c>
      <c r="E1204" s="7" t="str">
        <f ca="1" xml:space="preserve">
VLOOKUP(
  $D1204,
  Name!$A:$B,
  2,
  FALSE
)
&amp; " " &amp;
IF($B1204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Saragoça Noronha</v>
      </c>
      <c r="F1204" s="7">
        <v>2</v>
      </c>
      <c r="G1204" s="7" t="str" cm="1">
        <f t="array" aca="1" ref="G1204" ca="1">VLOOKUP(INDEX(States!$B:$B,RANDBETWEEN(2,COUNTA(States!$A:$A)),1),States!$B:$C,2,FALSE)</f>
        <v>Brangança</v>
      </c>
      <c r="H1204" s="7" t="str">
        <f ca="1">VLOOKUP($D1204,Name!$A:$C,3,FALSE)</f>
        <v>F</v>
      </c>
      <c r="I1204" s="7" cm="1">
        <f t="array" aca="1" ref="I1204" ca="1">INDEX('Marital status'!$A:$A,RANDBETWEEN(2,COUNTA('Marital status'!$A:$A)),1)</f>
        <v>4</v>
      </c>
      <c r="J1204" s="7">
        <f t="shared" ca="1" si="182"/>
        <v>3</v>
      </c>
      <c r="K1204" s="8">
        <f t="shared" ca="1" si="183"/>
        <v>24474</v>
      </c>
      <c r="L1204" s="6">
        <f t="shared" ca="1" si="184"/>
        <v>4</v>
      </c>
      <c r="M1204" s="7">
        <f ca="1" xml:space="preserve">
  IF(OR($N1204 = 2, $N1204 = 3, $N1204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04" s="6">
        <f t="shared" ca="1" si="185"/>
        <v>6</v>
      </c>
      <c r="O1204" s="7" t="str">
        <f ca="1">VLOOKUP($N1204,Roles!$A:$B,2,FALSE)</f>
        <v>Intern</v>
      </c>
      <c r="P1204" s="6" t="e">
        <f t="shared" ca="1" si="186"/>
        <v>#N/A</v>
      </c>
      <c r="Q1204" s="8">
        <f ca="1" xml:space="preserve">
IF(
  OR(
    $N1204=5,$N1204=6,$N1204=7,$N1204=8,$N1204=14
  ),
  36161,
  IF(
     (
      (TODAY() - $K1204) / 365
     ) &lt; 19,
      TODAY(),
      RANDBETWEEN(36161,TODAY())
  )
)</f>
        <v>36161</v>
      </c>
      <c r="R1204" s="6">
        <f ca="1">RANDBETWEEN(2,COUNTA('Recruitment source'!$A:$A))</f>
        <v>11</v>
      </c>
      <c r="S1204" s="8" t="e">
        <f t="shared" ca="1" si="187"/>
        <v>#N/A</v>
      </c>
      <c r="T1204" s="6" t="e">
        <f t="shared" ca="1" si="188"/>
        <v>#N/A</v>
      </c>
      <c r="U1204" s="6">
        <f t="shared" ca="1" si="189"/>
        <v>2</v>
      </c>
      <c r="V1204" s="1">
        <f ca="1" xml:space="preserve">
IF($N1204 = 5 + N("Presidente"),
    27000,
    IF($N1204 = 6 + N("Vice-presidente"),
        23000,
        IF(OR($N1204 = 8, $N1204= 13, $N1204 = 12) + N("Secretária bilíngue ou coordenador ou especialista"),
            8000,
            IF($N1204 = 7 + N("Diretor"),
                15000,
                IF($N1204 = 14 + N("Gerente"),
                    12000,
                    IF($N1204 = 9 + N("Estagiário"),
                        705,
                        IF($N1204 = 10 + N("Trainee"),
                            805,
                            IF($N1204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IF($L1204 = 7,
  500,
  IF($L1204 = 8,
    1000,
    IF($L1204 = 9,
      1500,
      IF($L1204 = 10,
        2000,
        0
      )
    )
  )
)
+
N("Adicional no salário por área")
+
IF($M1204 = 14 + N("Tecnologia da Informação"),
  120,
  IF($M1204 = 16 + N("Vendas"),
    110,
    IF($M1204 = 15 + N("Jurídico"),
      100,
      IF(OR($M1204 = 8, $M1204 = 9, $M1204 = 11) + N("Recursos humanos ou comercial ou comunicação e marketing"),
        80,
        0
      )
    )
  )
)
+
N("Adicionando pegadinha")
+
IF(AND($M1204 = 16, $L1204 = 9, $N1204 = 11) + N("Se for de vendas, com mestrado, analista sênior"),
  IF($J1204 = 5,
    100,
    0
  )
  +
  IF($H1204 = "M",
    200,
    0
  ),
  0
)</f>
        <v>23000</v>
      </c>
    </row>
    <row r="1205" spans="1:22" x14ac:dyDescent="0.2">
      <c r="A1205" s="7" cm="1">
        <f t="array" aca="1" ref="A1205" ca="1">INDEX(Companies!$A:$A,RANDBETWEEN(2,COUNTA(Companies!$A:$A)),1)</f>
        <v>2</v>
      </c>
      <c r="B1205" s="5">
        <f t="shared" si="180"/>
        <v>1204</v>
      </c>
      <c r="C1205" s="6">
        <f t="shared" ca="1" si="181"/>
        <v>1</v>
      </c>
      <c r="D1205" s="7">
        <f ca="1">IF($B1205 = 1 + N("Presidente"),
    127,
    IF($B1205 = 2 + N("Vice-Presidente"),
        72,
        IF($B1205 = 3 + N("Secretária bilíngue"),
            13,
            RANDBETWEEN(5,COUNT(Name!$A:$A) + 1)
        )
    )
)</f>
        <v>183</v>
      </c>
      <c r="E1205" s="7" t="str">
        <f ca="1" xml:space="preserve">
VLOOKUP(
  $D1205,
  Name!$A:$B,
  2,
  FALSE
)
&amp; " " &amp;
IF($B1205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Testa Reis</v>
      </c>
      <c r="F1205" s="7">
        <v>2</v>
      </c>
      <c r="G1205" s="7" t="str" cm="1">
        <f t="array" aca="1" ref="G1205" ca="1">VLOOKUP(INDEX(States!$B:$B,RANDBETWEEN(2,COUNTA(States!$A:$A)),1),States!$B:$C,2,FALSE)</f>
        <v>Vila Real</v>
      </c>
      <c r="H1205" s="7" t="str">
        <f ca="1">VLOOKUP($D1205,Name!$A:$C,3,FALSE)</f>
        <v>F</v>
      </c>
      <c r="I1205" s="7" cm="1">
        <f t="array" aca="1" ref="I1205" ca="1">INDEX('Marital status'!$A:$A,RANDBETWEEN(2,COUNTA('Marital status'!$A:$A)),1)</f>
        <v>5</v>
      </c>
      <c r="J1205" s="7">
        <f t="shared" ca="1" si="182"/>
        <v>2</v>
      </c>
      <c r="K1205" s="8">
        <f t="shared" ca="1" si="183"/>
        <v>34853</v>
      </c>
      <c r="L1205" s="6">
        <f t="shared" ca="1" si="184"/>
        <v>4</v>
      </c>
      <c r="M1205" s="7">
        <f ca="1" xml:space="preserve">
  IF(OR($N1205 = 2, $N1205 = 3, $N1205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05" s="6">
        <f t="shared" ca="1" si="185"/>
        <v>8</v>
      </c>
      <c r="O1205" s="7" t="str">
        <f ca="1">VLOOKUP($N1205,Roles!$A:$B,2,FALSE)</f>
        <v>Analyst</v>
      </c>
      <c r="P1205" s="6">
        <f t="shared" ca="1" si="186"/>
        <v>4</v>
      </c>
      <c r="Q1205" s="8">
        <f ca="1" xml:space="preserve">
IF(
  OR(
    $N1205=5,$N1205=6,$N1205=7,$N1205=8,$N1205=14
  ),
  36161,
  IF(
     (
      (TODAY() - $K1205) / 365
     ) &lt; 19,
      TODAY(),
      RANDBETWEEN(36161,TODAY())
  )
)</f>
        <v>36161</v>
      </c>
      <c r="R1205" s="6">
        <f ca="1">RANDBETWEEN(2,COUNTA('Recruitment source'!$A:$A))</f>
        <v>10</v>
      </c>
      <c r="S1205" s="8" t="e">
        <f t="shared" ca="1" si="187"/>
        <v>#N/A</v>
      </c>
      <c r="T1205" s="6" t="e">
        <f t="shared" ca="1" si="188"/>
        <v>#N/A</v>
      </c>
      <c r="U1205" s="6">
        <f t="shared" ca="1" si="189"/>
        <v>5</v>
      </c>
      <c r="V1205" s="1">
        <f ca="1" xml:space="preserve">
IF($N1205 = 5 + N("Presidente"),
    27000,
    IF($N1205 = 6 + N("Vice-presidente"),
        23000,
        IF(OR($N1205 = 8, $N1205= 13, $N1205 = 12) + N("Secretária bilíngue ou coordenador ou especialista"),
            8000,
            IF($N1205 = 7 + N("Diretor"),
                15000,
                IF($N1205 = 14 + N("Gerente"),
                    12000,
                    IF($N1205 = 9 + N("Estagiário"),
                        705,
                        IF($N1205 = 10 + N("Trainee"),
                            805,
                            IF($N1205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IF($L1205 = 7,
  500,
  IF($L1205 = 8,
    1000,
    IF($L1205 = 9,
      1500,
      IF($L1205 = 10,
        2000,
        0
      )
    )
  )
)
+
N("Adicional no salário por área")
+
IF($M1205 = 14 + N("Tecnologia da Informação"),
  120,
  IF($M1205 = 16 + N("Vendas"),
    110,
    IF($M1205 = 15 + N("Jurídico"),
      100,
      IF(OR($M1205 = 8, $M1205 = 9, $M1205 = 11) + N("Recursos humanos ou comercial ou comunicação e marketing"),
        80,
        0
      )
    )
  )
)
+
N("Adicionando pegadinha")
+
IF(AND($M1205 = 16, $L1205 = 9, $N1205 = 11) + N("Se for de vendas, com mestrado, analista sênior"),
  IF($J1205 = 5,
    100,
    0
  )
  +
  IF($H1205 = "M",
    200,
    0
  ),
  0
)</f>
        <v>8000</v>
      </c>
    </row>
    <row r="1206" spans="1:22" x14ac:dyDescent="0.2">
      <c r="A1206" s="7" cm="1">
        <f t="array" aca="1" ref="A1206" ca="1">INDEX(Companies!$A:$A,RANDBETWEEN(2,COUNTA(Companies!$A:$A)),1)</f>
        <v>2</v>
      </c>
      <c r="B1206" s="5">
        <f t="shared" si="180"/>
        <v>1205</v>
      </c>
      <c r="C1206" s="6">
        <f t="shared" ca="1" si="181"/>
        <v>1</v>
      </c>
      <c r="D1206" s="7">
        <f ca="1">IF($B1206 = 1 + N("Presidente"),
    127,
    IF($B1206 = 2 + N("Vice-Presidente"),
        72,
        IF($B1206 = 3 + N("Secretária bilíngue"),
            13,
            RANDBETWEEN(5,COUNT(Name!$A:$A) + 1)
        )
    )
)</f>
        <v>213</v>
      </c>
      <c r="E1206" s="7" t="str">
        <f ca="1" xml:space="preserve">
VLOOKUP(
  $D1206,
  Name!$A:$B,
  2,
  FALSE
)
&amp; " " &amp;
IF($B1206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Barbieri Silva</v>
      </c>
      <c r="F1206" s="7">
        <v>2</v>
      </c>
      <c r="G1206" s="7" t="str" cm="1">
        <f t="array" aca="1" ref="G1206" ca="1">VLOOKUP(INDEX(States!$B:$B,RANDBETWEEN(2,COUNTA(States!$A:$A)),1),States!$B:$C,2,FALSE)</f>
        <v xml:space="preserve"> Lisboa</v>
      </c>
      <c r="H1206" s="7" t="str">
        <f ca="1">VLOOKUP($D1206,Name!$A:$C,3,FALSE)</f>
        <v>M</v>
      </c>
      <c r="I1206" s="7" cm="1">
        <f t="array" aca="1" ref="I1206" ca="1">INDEX('Marital status'!$A:$A,RANDBETWEEN(2,COUNTA('Marital status'!$A:$A)),1)</f>
        <v>4</v>
      </c>
      <c r="J1206" s="7">
        <f t="shared" ca="1" si="182"/>
        <v>2</v>
      </c>
      <c r="K1206" s="8">
        <f t="shared" ca="1" si="183"/>
        <v>34570</v>
      </c>
      <c r="L1206" s="6">
        <f t="shared" ca="1" si="184"/>
        <v>4</v>
      </c>
      <c r="M1206" s="7">
        <f ca="1" xml:space="preserve">
  IF(OR($N1206 = 2, $N1206 = 3, $N1206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06" s="6">
        <f t="shared" ca="1" si="185"/>
        <v>7</v>
      </c>
      <c r="O1206" s="7" t="str">
        <f ca="1">VLOOKUP($N1206,Roles!$A:$B,2,FALSE)</f>
        <v>Trainee</v>
      </c>
      <c r="P1206" s="6" t="e">
        <f t="shared" ca="1" si="186"/>
        <v>#N/A</v>
      </c>
      <c r="Q1206" s="8">
        <f ca="1" xml:space="preserve">
IF(
  OR(
    $N1206=5,$N1206=6,$N1206=7,$N1206=8,$N1206=14
  ),
  36161,
  IF(
     (
      (TODAY() - $K1206) / 365
     ) &lt; 19,
      TODAY(),
      RANDBETWEEN(36161,TODAY())
  )
)</f>
        <v>36161</v>
      </c>
      <c r="R1206" s="6">
        <f ca="1">RANDBETWEEN(2,COUNTA('Recruitment source'!$A:$A))</f>
        <v>7</v>
      </c>
      <c r="S1206" s="8" t="e">
        <f t="shared" ca="1" si="187"/>
        <v>#N/A</v>
      </c>
      <c r="T1206" s="6" t="e">
        <f t="shared" ca="1" si="188"/>
        <v>#N/A</v>
      </c>
      <c r="U1206" s="6">
        <f t="shared" ca="1" si="189"/>
        <v>3</v>
      </c>
      <c r="V1206" s="1">
        <f ca="1" xml:space="preserve">
IF($N1206 = 5 + N("Presidente"),
    27000,
    IF($N1206 = 6 + N("Vice-presidente"),
        23000,
        IF(OR($N1206 = 8, $N1206= 13, $N1206 = 12) + N("Secretária bilíngue ou coordenador ou especialista"),
            8000,
            IF($N1206 = 7 + N("Diretor"),
                15000,
                IF($N1206 = 14 + N("Gerente"),
                    12000,
                    IF($N1206 = 9 + N("Estagiário"),
                        705,
                        IF($N1206 = 10 + N("Trainee"),
                            805,
                            IF($N1206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IF($L1206 = 7,
  500,
  IF($L1206 = 8,
    1000,
    IF($L1206 = 9,
      1500,
      IF($L1206 = 10,
        2000,
        0
      )
    )
  )
)
+
N("Adicional no salário por área")
+
IF($M1206 = 14 + N("Tecnologia da Informação"),
  120,
  IF($M1206 = 16 + N("Vendas"),
    110,
    IF($M1206 = 15 + N("Jurídico"),
      100,
      IF(OR($M1206 = 8, $M1206 = 9, $M1206 = 11) + N("Recursos humanos ou comercial ou comunicação e marketing"),
        80,
        0
      )
    )
  )
)
+
N("Adicionando pegadinha")
+
IF(AND($M1206 = 16, $L1206 = 9, $N1206 = 11) + N("Se for de vendas, com mestrado, analista sênior"),
  IF($J1206 = 5,
    100,
    0
  )
  +
  IF($H1206 = "M",
    200,
    0
  ),
  0
)</f>
        <v>15000</v>
      </c>
    </row>
    <row r="1207" spans="1:22" x14ac:dyDescent="0.2">
      <c r="A1207" s="7" cm="1">
        <f t="array" aca="1" ref="A1207" ca="1">INDEX(Companies!$A:$A,RANDBETWEEN(2,COUNTA(Companies!$A:$A)),1)</f>
        <v>2</v>
      </c>
      <c r="B1207" s="5">
        <f t="shared" si="180"/>
        <v>1206</v>
      </c>
      <c r="C1207" s="6">
        <f t="shared" ca="1" si="181"/>
        <v>1</v>
      </c>
      <c r="D1207" s="7">
        <f ca="1">IF($B1207 = 1 + N("Presidente"),
    127,
    IF($B1207 = 2 + N("Vice-Presidente"),
        72,
        IF($B1207 = 3 + N("Secretária bilíngue"),
            13,
            RANDBETWEEN(5,COUNT(Name!$A:$A) + 1)
        )
    )
)</f>
        <v>30</v>
      </c>
      <c r="E1207" s="7" t="str">
        <f ca="1" xml:space="preserve">
VLOOKUP(
  $D1207,
  Name!$A:$B,
  2,
  FALSE
)
&amp; " " &amp;
IF($B1207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Russo Coelho</v>
      </c>
      <c r="F1207" s="7">
        <v>2</v>
      </c>
      <c r="G1207" s="7" t="str" cm="1">
        <f t="array" aca="1" ref="G1207" ca="1">VLOOKUP(INDEX(States!$B:$B,RANDBETWEEN(2,COUNTA(States!$A:$A)),1),States!$B:$C,2,FALSE)</f>
        <v>Portalegre</v>
      </c>
      <c r="H1207" s="7" t="str">
        <f ca="1">VLOOKUP($D1207,Name!$A:$C,3,FALSE)</f>
        <v>F</v>
      </c>
      <c r="I1207" s="7" cm="1">
        <f t="array" aca="1" ref="I1207" ca="1">INDEX('Marital status'!$A:$A,RANDBETWEEN(2,COUNTA('Marital status'!$A:$A)),1)</f>
        <v>4</v>
      </c>
      <c r="J1207" s="7">
        <f t="shared" ca="1" si="182"/>
        <v>2</v>
      </c>
      <c r="K1207" s="8">
        <f t="shared" ca="1" si="183"/>
        <v>37079</v>
      </c>
      <c r="L1207" s="6">
        <f t="shared" ca="1" si="184"/>
        <v>4</v>
      </c>
      <c r="M1207" s="7">
        <f ca="1" xml:space="preserve">
  IF(OR($N1207 = 2, $N1207 = 3, $N1207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07" s="6">
        <f t="shared" ca="1" si="185"/>
        <v>8</v>
      </c>
      <c r="O1207" s="7" t="str">
        <f ca="1">VLOOKUP($N1207,Roles!$A:$B,2,FALSE)</f>
        <v>Analyst</v>
      </c>
      <c r="P1207" s="6">
        <f t="shared" ca="1" si="186"/>
        <v>4</v>
      </c>
      <c r="Q1207" s="8">
        <f ca="1" xml:space="preserve">
IF(
  OR(
    $N1207=5,$N1207=6,$N1207=7,$N1207=8,$N1207=14
  ),
  36161,
  IF(
     (
      (TODAY() - $K1207) / 365
     ) &lt; 19,
      TODAY(),
      RANDBETWEEN(36161,TODAY())
  )
)</f>
        <v>36161</v>
      </c>
      <c r="R1207" s="6">
        <f ca="1">RANDBETWEEN(2,COUNTA('Recruitment source'!$A:$A))</f>
        <v>4</v>
      </c>
      <c r="S1207" s="8" t="e">
        <f t="shared" ca="1" si="187"/>
        <v>#N/A</v>
      </c>
      <c r="T1207" s="6" t="e">
        <f t="shared" ca="1" si="188"/>
        <v>#N/A</v>
      </c>
      <c r="U1207" s="6">
        <f t="shared" ca="1" si="189"/>
        <v>4</v>
      </c>
      <c r="V1207" s="1">
        <f ca="1" xml:space="preserve">
IF($N1207 = 5 + N("Presidente"),
    27000,
    IF($N1207 = 6 + N("Vice-presidente"),
        23000,
        IF(OR($N1207 = 8, $N1207= 13, $N1207 = 12) + N("Secretária bilíngue ou coordenador ou especialista"),
            8000,
            IF($N1207 = 7 + N("Diretor"),
                15000,
                IF($N1207 = 14 + N("Gerente"),
                    12000,
                    IF($N1207 = 9 + N("Estagiário"),
                        705,
                        IF($N1207 = 10 + N("Trainee"),
                            805,
                            IF($N1207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IF($L1207 = 7,
  500,
  IF($L1207 = 8,
    1000,
    IF($L1207 = 9,
      1500,
      IF($L1207 = 10,
        2000,
        0
      )
    )
  )
)
+
N("Adicional no salário por área")
+
IF($M1207 = 14 + N("Tecnologia da Informação"),
  120,
  IF($M1207 = 16 + N("Vendas"),
    110,
    IF($M1207 = 15 + N("Jurídico"),
      100,
      IF(OR($M1207 = 8, $M1207 = 9, $M1207 = 11) + N("Recursos humanos ou comercial ou comunicação e marketing"),
        80,
        0
      )
    )
  )
)
+
N("Adicionando pegadinha")
+
IF(AND($M1207 = 16, $L1207 = 9, $N1207 = 11) + N("Se for de vendas, com mestrado, analista sênior"),
  IF($J1207 = 5,
    100,
    0
  )
  +
  IF($H1207 = "M",
    200,
    0
  ),
  0
)</f>
        <v>8080</v>
      </c>
    </row>
    <row r="1208" spans="1:22" x14ac:dyDescent="0.2">
      <c r="A1208" s="7" cm="1">
        <f t="array" aca="1" ref="A1208" ca="1">INDEX(Companies!$A:$A,RANDBETWEEN(2,COUNTA(Companies!$A:$A)),1)</f>
        <v>2</v>
      </c>
      <c r="B1208" s="5">
        <f t="shared" si="180"/>
        <v>1207</v>
      </c>
      <c r="C1208" s="6">
        <f t="shared" ca="1" si="181"/>
        <v>1</v>
      </c>
      <c r="D1208" s="7">
        <f ca="1">IF($B1208 = 1 + N("Presidente"),
    127,
    IF($B1208 = 2 + N("Vice-Presidente"),
        72,
        IF($B1208 = 3 + N("Secretária bilíngue"),
            13,
            RANDBETWEEN(5,COUNT(Name!$A:$A) + 1)
        )
    )
)</f>
        <v>29</v>
      </c>
      <c r="E1208" s="7" t="str">
        <f ca="1" xml:space="preserve">
VLOOKUP(
  $D1208,
  Name!$A:$B,
  2,
  FALSE
)
&amp; " " &amp;
IF($B1208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Alves Santacruz</v>
      </c>
      <c r="F1208" s="7">
        <v>2</v>
      </c>
      <c r="G1208" s="7" t="str" cm="1">
        <f t="array" aca="1" ref="G1208" ca="1">VLOOKUP(INDEX(States!$B:$B,RANDBETWEEN(2,COUNTA(States!$A:$A)),1),States!$B:$C,2,FALSE)</f>
        <v>Brangança</v>
      </c>
      <c r="H1208" s="7" t="str">
        <f ca="1">VLOOKUP($D1208,Name!$A:$C,3,FALSE)</f>
        <v>F</v>
      </c>
      <c r="I1208" s="7" cm="1">
        <f t="array" aca="1" ref="I1208" ca="1">INDEX('Marital status'!$A:$A,RANDBETWEEN(2,COUNTA('Marital status'!$A:$A)),1)</f>
        <v>3</v>
      </c>
      <c r="J1208" s="7">
        <f t="shared" ca="1" si="182"/>
        <v>2</v>
      </c>
      <c r="K1208" s="8">
        <f t="shared" ca="1" si="183"/>
        <v>29125</v>
      </c>
      <c r="L1208" s="6">
        <f t="shared" ca="1" si="184"/>
        <v>4</v>
      </c>
      <c r="M1208" s="7">
        <f ca="1" xml:space="preserve">
  IF(OR($N1208 = 2, $N1208 = 3, $N1208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08" s="6">
        <f t="shared" ca="1" si="185"/>
        <v>6</v>
      </c>
      <c r="O1208" s="7" t="str">
        <f ca="1">VLOOKUP($N1208,Roles!$A:$B,2,FALSE)</f>
        <v>Intern</v>
      </c>
      <c r="P1208" s="6" t="e">
        <f t="shared" ca="1" si="186"/>
        <v>#N/A</v>
      </c>
      <c r="Q1208" s="8">
        <f ca="1" xml:space="preserve">
IF(
  OR(
    $N1208=5,$N1208=6,$N1208=7,$N1208=8,$N1208=14
  ),
  36161,
  IF(
     (
      (TODAY() - $K1208) / 365
     ) &lt; 19,
      TODAY(),
      RANDBETWEEN(36161,TODAY())
  )
)</f>
        <v>36161</v>
      </c>
      <c r="R1208" s="6">
        <f ca="1">RANDBETWEEN(2,COUNTA('Recruitment source'!$A:$A))</f>
        <v>10</v>
      </c>
      <c r="S1208" s="8" t="e">
        <f t="shared" ca="1" si="187"/>
        <v>#N/A</v>
      </c>
      <c r="T1208" s="6" t="e">
        <f t="shared" ca="1" si="188"/>
        <v>#N/A</v>
      </c>
      <c r="U1208" s="6">
        <f t="shared" ca="1" si="189"/>
        <v>2</v>
      </c>
      <c r="V1208" s="1">
        <f ca="1" xml:space="preserve">
IF($N1208 = 5 + N("Presidente"),
    27000,
    IF($N1208 = 6 + N("Vice-presidente"),
        23000,
        IF(OR($N1208 = 8, $N1208= 13, $N1208 = 12) + N("Secretária bilíngue ou coordenador ou especialista"),
            8000,
            IF($N1208 = 7 + N("Diretor"),
                15000,
                IF($N1208 = 14 + N("Gerente"),
                    12000,
                    IF($N1208 = 9 + N("Estagiário"),
                        705,
                        IF($N1208 = 10 + N("Trainee"),
                            805,
                            IF($N1208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IF($L1208 = 7,
  500,
  IF($L1208 = 8,
    1000,
    IF($L1208 = 9,
      1500,
      IF($L1208 = 10,
        2000,
        0
      )
    )
  )
)
+
N("Adicional no salário por área")
+
IF($M1208 = 14 + N("Tecnologia da Informação"),
  120,
  IF($M1208 = 16 + N("Vendas"),
    110,
    IF($M1208 = 15 + N("Jurídico"),
      100,
      IF(OR($M1208 = 8, $M1208 = 9, $M1208 = 11) + N("Recursos humanos ou comercial ou comunicação e marketing"),
        80,
        0
      )
    )
  )
)
+
N("Adicionando pegadinha")
+
IF(AND($M1208 = 16, $L1208 = 9, $N1208 = 11) + N("Se for de vendas, com mestrado, analista sênior"),
  IF($J1208 = 5,
    100,
    0
  )
  +
  IF($H1208 = "M",
    200,
    0
  ),
  0
)</f>
        <v>23000</v>
      </c>
    </row>
    <row r="1209" spans="1:22" x14ac:dyDescent="0.2">
      <c r="A1209" s="7" cm="1">
        <f t="array" aca="1" ref="A1209" ca="1">INDEX(Companies!$A:$A,RANDBETWEEN(2,COUNTA(Companies!$A:$A)),1)</f>
        <v>2</v>
      </c>
      <c r="B1209" s="5">
        <f t="shared" si="180"/>
        <v>1208</v>
      </c>
      <c r="C1209" s="6">
        <f t="shared" ca="1" si="181"/>
        <v>1</v>
      </c>
      <c r="D1209" s="7">
        <f ca="1">IF($B1209 = 1 + N("Presidente"),
    127,
    IF($B1209 = 2 + N("Vice-Presidente"),
        72,
        IF($B1209 = 3 + N("Secretária bilíngue"),
            13,
            RANDBETWEEN(5,COUNT(Name!$A:$A) + 1)
        )
    )
)</f>
        <v>39</v>
      </c>
      <c r="E1209" s="7" t="str">
        <f ca="1" xml:space="preserve">
VLOOKUP(
  $D1209,
  Name!$A:$B,
  2,
  FALSE
)
&amp; " " &amp;
IF($B1209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Lima Longo</v>
      </c>
      <c r="F1209" s="7">
        <v>2</v>
      </c>
      <c r="G1209" s="7" t="str" cm="1">
        <f t="array" aca="1" ref="G1209" ca="1">VLOOKUP(INDEX(States!$B:$B,RANDBETWEEN(2,COUNTA(States!$A:$A)),1),States!$B:$C,2,FALSE)</f>
        <v>Viseu</v>
      </c>
      <c r="H1209" s="7" t="str">
        <f ca="1">VLOOKUP($D1209,Name!$A:$C,3,FALSE)</f>
        <v>F</v>
      </c>
      <c r="I1209" s="7" cm="1">
        <f t="array" aca="1" ref="I1209" ca="1">INDEX('Marital status'!$A:$A,RANDBETWEEN(2,COUNTA('Marital status'!$A:$A)),1)</f>
        <v>3</v>
      </c>
      <c r="J1209" s="7">
        <f t="shared" ca="1" si="182"/>
        <v>2</v>
      </c>
      <c r="K1209" s="8">
        <f t="shared" ca="1" si="183"/>
        <v>33152</v>
      </c>
      <c r="L1209" s="6">
        <f t="shared" ca="1" si="184"/>
        <v>4</v>
      </c>
      <c r="M1209" s="7">
        <f ca="1" xml:space="preserve">
  IF(OR($N1209 = 2, $N1209 = 3, $N1209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09" s="6">
        <f t="shared" ca="1" si="185"/>
        <v>8</v>
      </c>
      <c r="O1209" s="7" t="str">
        <f ca="1">VLOOKUP($N1209,Roles!$A:$B,2,FALSE)</f>
        <v>Analyst</v>
      </c>
      <c r="P1209" s="6">
        <f t="shared" ca="1" si="186"/>
        <v>2</v>
      </c>
      <c r="Q1209" s="8">
        <f ca="1" xml:space="preserve">
IF(
  OR(
    $N1209=5,$N1209=6,$N1209=7,$N1209=8,$N1209=14
  ),
  36161,
  IF(
     (
      (TODAY() - $K1209) / 365
     ) &lt; 19,
      TODAY(),
      RANDBETWEEN(36161,TODAY())
  )
)</f>
        <v>36161</v>
      </c>
      <c r="R1209" s="6">
        <f ca="1">RANDBETWEEN(2,COUNTA('Recruitment source'!$A:$A))</f>
        <v>3</v>
      </c>
      <c r="S1209" s="8" t="e">
        <f t="shared" ca="1" si="187"/>
        <v>#N/A</v>
      </c>
      <c r="T1209" s="6" t="e">
        <f t="shared" ca="1" si="188"/>
        <v>#N/A</v>
      </c>
      <c r="U1209" s="6">
        <f t="shared" ca="1" si="189"/>
        <v>3</v>
      </c>
      <c r="V1209" s="1">
        <f ca="1" xml:space="preserve">
IF($N1209 = 5 + N("Presidente"),
    27000,
    IF($N1209 = 6 + N("Vice-presidente"),
        23000,
        IF(OR($N1209 = 8, $N1209= 13, $N1209 = 12) + N("Secretária bilíngue ou coordenador ou especialista"),
            8000,
            IF($N1209 = 7 + N("Diretor"),
                15000,
                IF($N1209 = 14 + N("Gerente"),
                    12000,
                    IF($N1209 = 9 + N("Estagiário"),
                        705,
                        IF($N1209 = 10 + N("Trainee"),
                            805,
                            IF($N1209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IF($L1209 = 7,
  500,
  IF($L1209 = 8,
    1000,
    IF($L1209 = 9,
      1500,
      IF($L1209 = 10,
        2000,
        0
      )
    )
  )
)
+
N("Adicional no salário por área")
+
IF($M1209 = 14 + N("Tecnologia da Informação"),
  120,
  IF($M1209 = 16 + N("Vendas"),
    110,
    IF($M1209 = 15 + N("Jurídico"),
      100,
      IF(OR($M1209 = 8, $M1209 = 9, $M1209 = 11) + N("Recursos humanos ou comercial ou comunicação e marketing"),
        80,
        0
      )
    )
  )
)
+
N("Adicionando pegadinha")
+
IF(AND($M1209 = 16, $L1209 = 9, $N1209 = 11) + N("Se for de vendas, com mestrado, analista sênior"),
  IF($J1209 = 5,
    100,
    0
  )
  +
  IF($H1209 = "M",
    200,
    0
  ),
  0
)</f>
        <v>8000</v>
      </c>
    </row>
    <row r="1210" spans="1:22" x14ac:dyDescent="0.2">
      <c r="A1210" s="7" cm="1">
        <f t="array" aca="1" ref="A1210" ca="1">INDEX(Companies!$A:$A,RANDBETWEEN(2,COUNTA(Companies!$A:$A)),1)</f>
        <v>2</v>
      </c>
      <c r="B1210" s="5">
        <f t="shared" si="180"/>
        <v>1209</v>
      </c>
      <c r="C1210" s="6">
        <f t="shared" ca="1" si="181"/>
        <v>1</v>
      </c>
      <c r="D1210" s="7">
        <f ca="1">IF($B1210 = 1 + N("Presidente"),
    127,
    IF($B1210 = 2 + N("Vice-Presidente"),
        72,
        IF($B1210 = 3 + N("Secretária bilíngue"),
            13,
            RANDBETWEEN(5,COUNT(Name!$A:$A) + 1)
        )
    )
)</f>
        <v>349</v>
      </c>
      <c r="E1210" s="7" t="str">
        <f ca="1" xml:space="preserve">
VLOOKUP(
  $D1210,
  Name!$A:$B,
  2,
  FALSE
)
&amp; " " &amp;
IF($B1210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Gallo Nascimento</v>
      </c>
      <c r="F1210" s="7">
        <v>2</v>
      </c>
      <c r="G1210" s="7" t="str" cm="1">
        <f t="array" aca="1" ref="G1210" ca="1">VLOOKUP(INDEX(States!$B:$B,RANDBETWEEN(2,COUNTA(States!$A:$A)),1),States!$B:$C,2,FALSE)</f>
        <v xml:space="preserve"> Setúbal </v>
      </c>
      <c r="H1210" s="7" t="str">
        <f ca="1">VLOOKUP($D1210,Name!$A:$C,3,FALSE)</f>
        <v>F</v>
      </c>
      <c r="I1210" s="7" cm="1">
        <f t="array" aca="1" ref="I1210" ca="1">INDEX('Marital status'!$A:$A,RANDBETWEEN(2,COUNTA('Marital status'!$A:$A)),1)</f>
        <v>3</v>
      </c>
      <c r="J1210" s="7">
        <f t="shared" ca="1" si="182"/>
        <v>4</v>
      </c>
      <c r="K1210" s="8">
        <f t="shared" ca="1" si="183"/>
        <v>35665</v>
      </c>
      <c r="L1210" s="6">
        <f t="shared" ca="1" si="184"/>
        <v>4</v>
      </c>
      <c r="M1210" s="7">
        <f ca="1" xml:space="preserve">
  IF(OR($N1210 = 2, $N1210 = 3, $N1210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10" s="6">
        <f t="shared" ca="1" si="185"/>
        <v>7</v>
      </c>
      <c r="O1210" s="7" t="str">
        <f ca="1">VLOOKUP($N1210,Roles!$A:$B,2,FALSE)</f>
        <v>Trainee</v>
      </c>
      <c r="P1210" s="6" t="e">
        <f t="shared" ca="1" si="186"/>
        <v>#N/A</v>
      </c>
      <c r="Q1210" s="8">
        <f ca="1" xml:space="preserve">
IF(
  OR(
    $N1210=5,$N1210=6,$N1210=7,$N1210=8,$N1210=14
  ),
  36161,
  IF(
     (
      (TODAY() - $K1210) / 365
     ) &lt; 19,
      TODAY(),
      RANDBETWEEN(36161,TODAY())
  )
)</f>
        <v>36161</v>
      </c>
      <c r="R1210" s="6">
        <f ca="1">RANDBETWEEN(2,COUNTA('Recruitment source'!$A:$A))</f>
        <v>7</v>
      </c>
      <c r="S1210" s="8" t="e">
        <f t="shared" ca="1" si="187"/>
        <v>#N/A</v>
      </c>
      <c r="T1210" s="6" t="e">
        <f t="shared" ca="1" si="188"/>
        <v>#N/A</v>
      </c>
      <c r="U1210" s="6">
        <f t="shared" ca="1" si="189"/>
        <v>3</v>
      </c>
      <c r="V1210" s="1">
        <f ca="1" xml:space="preserve">
IF($N1210 = 5 + N("Presidente"),
    27000,
    IF($N1210 = 6 + N("Vice-presidente"),
        23000,
        IF(OR($N1210 = 8, $N1210= 13, $N1210 = 12) + N("Secretária bilíngue ou coordenador ou especialista"),
            8000,
            IF($N1210 = 7 + N("Diretor"),
                15000,
                IF($N1210 = 14 + N("Gerente"),
                    12000,
                    IF($N1210 = 9 + N("Estagiário"),
                        705,
                        IF($N1210 = 10 + N("Trainee"),
                            805,
                            IF($N1210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IF($L1210 = 7,
  500,
  IF($L1210 = 8,
    1000,
    IF($L1210 = 9,
      1500,
      IF($L1210 = 10,
        2000,
        0
      )
    )
  )
)
+
N("Adicional no salário por área")
+
IF($M1210 = 14 + N("Tecnologia da Informação"),
  120,
  IF($M1210 = 16 + N("Vendas"),
    110,
    IF($M1210 = 15 + N("Jurídico"),
      100,
      IF(OR($M1210 = 8, $M1210 = 9, $M1210 = 11) + N("Recursos humanos ou comercial ou comunicação e marketing"),
        80,
        0
      )
    )
  )
)
+
N("Adicionando pegadinha")
+
IF(AND($M1210 = 16, $L1210 = 9, $N1210 = 11) + N("Se for de vendas, com mestrado, analista sênior"),
  IF($J1210 = 5,
    100,
    0
  )
  +
  IF($H1210 = "M",
    200,
    0
  ),
  0
)</f>
        <v>15000</v>
      </c>
    </row>
    <row r="1211" spans="1:22" x14ac:dyDescent="0.2">
      <c r="A1211" s="7" cm="1">
        <f t="array" aca="1" ref="A1211" ca="1">INDEX(Companies!$A:$A,RANDBETWEEN(2,COUNTA(Companies!$A:$A)),1)</f>
        <v>2</v>
      </c>
      <c r="B1211" s="5">
        <f t="shared" si="180"/>
        <v>1210</v>
      </c>
      <c r="C1211" s="6">
        <f t="shared" ca="1" si="181"/>
        <v>1</v>
      </c>
      <c r="D1211" s="7">
        <f ca="1">IF($B1211 = 1 + N("Presidente"),
    127,
    IF($B1211 = 2 + N("Vice-Presidente"),
        72,
        IF($B1211 = 3 + N("Secretária bilíngue"),
            13,
            RANDBETWEEN(5,COUNT(Name!$A:$A) + 1)
        )
    )
)</f>
        <v>127</v>
      </c>
      <c r="E1211" s="7" t="str">
        <f ca="1" xml:space="preserve">
VLOOKUP(
  $D1211,
  Name!$A:$B,
  2,
  FALSE
)
&amp; " " &amp;
IF($B1211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Gonçalves Amor</v>
      </c>
      <c r="F1211" s="7">
        <v>2</v>
      </c>
      <c r="G1211" s="7" t="str" cm="1">
        <f t="array" aca="1" ref="G1211" ca="1">VLOOKUP(INDEX(States!$B:$B,RANDBETWEEN(2,COUNTA(States!$A:$A)),1),States!$B:$C,2,FALSE)</f>
        <v>Viseu</v>
      </c>
      <c r="H1211" s="7" t="str">
        <f ca="1">VLOOKUP($D1211,Name!$A:$C,3,FALSE)</f>
        <v>M</v>
      </c>
      <c r="I1211" s="7" cm="1">
        <f t="array" aca="1" ref="I1211" ca="1">INDEX('Marital status'!$A:$A,RANDBETWEEN(2,COUNTA('Marital status'!$A:$A)),1)</f>
        <v>3</v>
      </c>
      <c r="J1211" s="7">
        <f t="shared" ca="1" si="182"/>
        <v>3</v>
      </c>
      <c r="K1211" s="8">
        <f t="shared" ca="1" si="183"/>
        <v>32787</v>
      </c>
      <c r="L1211" s="6">
        <f t="shared" ca="1" si="184"/>
        <v>5</v>
      </c>
      <c r="M1211" s="7">
        <f ca="1" xml:space="preserve">
  IF(OR($N1211 = 2, $N1211 = 3, $N1211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11" s="6">
        <f t="shared" ca="1" si="185"/>
        <v>8</v>
      </c>
      <c r="O1211" s="7" t="str">
        <f ca="1">VLOOKUP($N1211,Roles!$A:$B,2,FALSE)</f>
        <v>Analyst</v>
      </c>
      <c r="P1211" s="6">
        <f t="shared" ca="1" si="186"/>
        <v>3</v>
      </c>
      <c r="Q1211" s="8">
        <f ca="1" xml:space="preserve">
IF(
  OR(
    $N1211=5,$N1211=6,$N1211=7,$N1211=8,$N1211=14
  ),
  36161,
  IF(
     (
      (TODAY() - $K1211) / 365
     ) &lt; 19,
      TODAY(),
      RANDBETWEEN(36161,TODAY())
  )
)</f>
        <v>36161</v>
      </c>
      <c r="R1211" s="6">
        <f ca="1">RANDBETWEEN(2,COUNTA('Recruitment source'!$A:$A))</f>
        <v>10</v>
      </c>
      <c r="S1211" s="8" t="e">
        <f t="shared" ca="1" si="187"/>
        <v>#N/A</v>
      </c>
      <c r="T1211" s="6" t="e">
        <f t="shared" ca="1" si="188"/>
        <v>#N/A</v>
      </c>
      <c r="U1211" s="6">
        <f t="shared" ca="1" si="189"/>
        <v>2</v>
      </c>
      <c r="V1211" s="1">
        <f ca="1" xml:space="preserve">
IF($N1211 = 5 + N("Presidente"),
    27000,
    IF($N1211 = 6 + N("Vice-presidente"),
        23000,
        IF(OR($N1211 = 8, $N1211= 13, $N1211 = 12) + N("Secretária bilíngue ou coordenador ou especialista"),
            8000,
            IF($N1211 = 7 + N("Diretor"),
                15000,
                IF($N1211 = 14 + N("Gerente"),
                    12000,
                    IF($N1211 = 9 + N("Estagiário"),
                        705,
                        IF($N1211 = 10 + N("Trainee"),
                            805,
                            IF($N1211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IF($L1211 = 7,
  500,
  IF($L1211 = 8,
    1000,
    IF($L1211 = 9,
      1500,
      IF($L1211 = 10,
        2000,
        0
      )
    )
  )
)
+
N("Adicional no salário por área")
+
IF($M1211 = 14 + N("Tecnologia da Informação"),
  120,
  IF($M1211 = 16 + N("Vendas"),
    110,
    IF($M1211 = 15 + N("Jurídico"),
      100,
      IF(OR($M1211 = 8, $M1211 = 9, $M1211 = 11) + N("Recursos humanos ou comercial ou comunicação e marketing"),
        80,
        0
      )
    )
  )
)
+
N("Adicionando pegadinha")
+
IF(AND($M1211 = 16, $L1211 = 9, $N1211 = 11) + N("Se for de vendas, com mestrado, analista sênior"),
  IF($J1211 = 5,
    100,
    0
  )
  +
  IF($H1211 = "M",
    200,
    0
  ),
  0
)</f>
        <v>8080</v>
      </c>
    </row>
    <row r="1212" spans="1:22" x14ac:dyDescent="0.2">
      <c r="A1212" s="7" cm="1">
        <f t="array" aca="1" ref="A1212" ca="1">INDEX(Companies!$A:$A,RANDBETWEEN(2,COUNTA(Companies!$A:$A)),1)</f>
        <v>2</v>
      </c>
      <c r="B1212" s="5">
        <f t="shared" si="180"/>
        <v>1211</v>
      </c>
      <c r="C1212" s="6">
        <f t="shared" ca="1" si="181"/>
        <v>1</v>
      </c>
      <c r="D1212" s="7">
        <f ca="1">IF($B1212 = 1 + N("Presidente"),
    127,
    IF($B1212 = 2 + N("Vice-Presidente"),
        72,
        IF($B1212 = 3 + N("Secretária bilíngue"),
            13,
            RANDBETWEEN(5,COUNT(Name!$A:$A) + 1)
        )
    )
)</f>
        <v>16</v>
      </c>
      <c r="E1212" s="7" t="str">
        <f ca="1" xml:space="preserve">
VLOOKUP(
  $D1212,
  Name!$A:$B,
  2,
  FALSE
)
&amp; " " &amp;
IF($B1212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Aleluia Costatini</v>
      </c>
      <c r="F1212" s="7">
        <v>2</v>
      </c>
      <c r="G1212" s="7" t="str" cm="1">
        <f t="array" aca="1" ref="G1212" ca="1">VLOOKUP(INDEX(States!$B:$B,RANDBETWEEN(2,COUNTA(States!$A:$A)),1),States!$B:$C,2,FALSE)</f>
        <v>Santarém</v>
      </c>
      <c r="H1212" s="7" t="str">
        <f ca="1">VLOOKUP($D1212,Name!$A:$C,3,FALSE)</f>
        <v>F</v>
      </c>
      <c r="I1212" s="7" cm="1">
        <f t="array" aca="1" ref="I1212" ca="1">INDEX('Marital status'!$A:$A,RANDBETWEEN(2,COUNTA('Marital status'!$A:$A)),1)</f>
        <v>6</v>
      </c>
      <c r="J1212" s="7">
        <f t="shared" ca="1" si="182"/>
        <v>2</v>
      </c>
      <c r="K1212" s="8">
        <f t="shared" ca="1" si="183"/>
        <v>31583</v>
      </c>
      <c r="L1212" s="6">
        <f t="shared" ca="1" si="184"/>
        <v>4</v>
      </c>
      <c r="M1212" s="7">
        <f ca="1" xml:space="preserve">
  IF(OR($N1212 = 2, $N1212 = 3, $N1212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12" s="6">
        <f t="shared" ca="1" si="185"/>
        <v>7</v>
      </c>
      <c r="O1212" s="7" t="str">
        <f ca="1">VLOOKUP($N1212,Roles!$A:$B,2,FALSE)</f>
        <v>Trainee</v>
      </c>
      <c r="P1212" s="6" t="e">
        <f t="shared" ca="1" si="186"/>
        <v>#N/A</v>
      </c>
      <c r="Q1212" s="8">
        <f ca="1" xml:space="preserve">
IF(
  OR(
    $N1212=5,$N1212=6,$N1212=7,$N1212=8,$N1212=14
  ),
  36161,
  IF(
     (
      (TODAY() - $K1212) / 365
     ) &lt; 19,
      TODAY(),
      RANDBETWEEN(36161,TODAY())
  )
)</f>
        <v>36161</v>
      </c>
      <c r="R1212" s="6">
        <f ca="1">RANDBETWEEN(2,COUNTA('Recruitment source'!$A:$A))</f>
        <v>10</v>
      </c>
      <c r="S1212" s="8" t="e">
        <f t="shared" ca="1" si="187"/>
        <v>#N/A</v>
      </c>
      <c r="T1212" s="6" t="e">
        <f t="shared" ca="1" si="188"/>
        <v>#N/A</v>
      </c>
      <c r="U1212" s="6">
        <f t="shared" ca="1" si="189"/>
        <v>5</v>
      </c>
      <c r="V1212" s="1">
        <f ca="1" xml:space="preserve">
IF($N1212 = 5 + N("Presidente"),
    27000,
    IF($N1212 = 6 + N("Vice-presidente"),
        23000,
        IF(OR($N1212 = 8, $N1212= 13, $N1212 = 12) + N("Secretária bilíngue ou coordenador ou especialista"),
            8000,
            IF($N1212 = 7 + N("Diretor"),
                15000,
                IF($N1212 = 14 + N("Gerente"),
                    12000,
                    IF($N1212 = 9 + N("Estagiário"),
                        705,
                        IF($N1212 = 10 + N("Trainee"),
                            805,
                            IF($N1212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IF($L1212 = 7,
  500,
  IF($L1212 = 8,
    1000,
    IF($L1212 = 9,
      1500,
      IF($L1212 = 10,
        2000,
        0
      )
    )
  )
)
+
N("Adicional no salário por área")
+
IF($M1212 = 14 + N("Tecnologia da Informação"),
  120,
  IF($M1212 = 16 + N("Vendas"),
    110,
    IF($M1212 = 15 + N("Jurídico"),
      100,
      IF(OR($M1212 = 8, $M1212 = 9, $M1212 = 11) + N("Recursos humanos ou comercial ou comunicação e marketing"),
        80,
        0
      )
    )
  )
)
+
N("Adicionando pegadinha")
+
IF(AND($M1212 = 16, $L1212 = 9, $N1212 = 11) + N("Se for de vendas, com mestrado, analista sênior"),
  IF($J1212 = 5,
    100,
    0
  )
  +
  IF($H1212 = "M",
    200,
    0
  ),
  0
)</f>
        <v>15000</v>
      </c>
    </row>
    <row r="1213" spans="1:22" x14ac:dyDescent="0.2">
      <c r="A1213" s="7" cm="1">
        <f t="array" aca="1" ref="A1213" ca="1">INDEX(Companies!$A:$A,RANDBETWEEN(2,COUNTA(Companies!$A:$A)),1)</f>
        <v>2</v>
      </c>
      <c r="B1213" s="5">
        <f t="shared" si="180"/>
        <v>1212</v>
      </c>
      <c r="C1213" s="6">
        <f t="shared" ca="1" si="181"/>
        <v>1</v>
      </c>
      <c r="D1213" s="7">
        <f ca="1">IF($B1213 = 1 + N("Presidente"),
    127,
    IF($B1213 = 2 + N("Vice-Presidente"),
        72,
        IF($B1213 = 3 + N("Secretária bilíngue"),
            13,
            RANDBETWEEN(5,COUNT(Name!$A:$A) + 1)
        )
    )
)</f>
        <v>180</v>
      </c>
      <c r="E1213" s="7" t="str">
        <f ca="1" xml:space="preserve">
VLOOKUP(
  $D1213,
  Name!$A:$B,
  2,
  FALSE
)
&amp; " " &amp;
IF($B1213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Furtado Cândido</v>
      </c>
      <c r="F1213" s="7">
        <v>2</v>
      </c>
      <c r="G1213" s="7" t="str" cm="1">
        <f t="array" aca="1" ref="G1213" ca="1">VLOOKUP(INDEX(States!$B:$B,RANDBETWEEN(2,COUNTA(States!$A:$A)),1),States!$B:$C,2,FALSE)</f>
        <v>Portalegre</v>
      </c>
      <c r="H1213" s="7" t="str">
        <f ca="1">VLOOKUP($D1213,Name!$A:$C,3,FALSE)</f>
        <v>F</v>
      </c>
      <c r="I1213" s="7" cm="1">
        <f t="array" aca="1" ref="I1213" ca="1">INDEX('Marital status'!$A:$A,RANDBETWEEN(2,COUNTA('Marital status'!$A:$A)),1)</f>
        <v>2</v>
      </c>
      <c r="J1213" s="7">
        <f t="shared" ca="1" si="182"/>
        <v>2</v>
      </c>
      <c r="K1213" s="8">
        <f t="shared" ca="1" si="183"/>
        <v>37735</v>
      </c>
      <c r="L1213" s="6">
        <f t="shared" ca="1" si="184"/>
        <v>5</v>
      </c>
      <c r="M1213" s="7">
        <f ca="1" xml:space="preserve">
  IF(OR($N1213 = 2, $N1213 = 3, $N1213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13" s="6">
        <f t="shared" ca="1" si="185"/>
        <v>8</v>
      </c>
      <c r="O1213" s="7" t="str">
        <f ca="1">VLOOKUP($N1213,Roles!$A:$B,2,FALSE)</f>
        <v>Analyst</v>
      </c>
      <c r="P1213" s="6">
        <f t="shared" ca="1" si="186"/>
        <v>4</v>
      </c>
      <c r="Q1213" s="8">
        <f ca="1" xml:space="preserve">
IF(
  OR(
    $N1213=5,$N1213=6,$N1213=7,$N1213=8,$N1213=14
  ),
  36161,
  IF(
     (
      (TODAY() - $K1213) / 365
     ) &lt; 19,
      TODAY(),
      RANDBETWEEN(36161,TODAY())
  )
)</f>
        <v>36161</v>
      </c>
      <c r="R1213" s="6">
        <f ca="1">RANDBETWEEN(2,COUNTA('Recruitment source'!$A:$A))</f>
        <v>11</v>
      </c>
      <c r="S1213" s="8" t="e">
        <f t="shared" ca="1" si="187"/>
        <v>#N/A</v>
      </c>
      <c r="T1213" s="6" t="e">
        <f t="shared" ca="1" si="188"/>
        <v>#N/A</v>
      </c>
      <c r="U1213" s="6">
        <f t="shared" ca="1" si="189"/>
        <v>2</v>
      </c>
      <c r="V1213" s="1">
        <f ca="1" xml:space="preserve">
IF($N1213 = 5 + N("Presidente"),
    27000,
    IF($N1213 = 6 + N("Vice-presidente"),
        23000,
        IF(OR($N1213 = 8, $N1213= 13, $N1213 = 12) + N("Secretária bilíngue ou coordenador ou especialista"),
            8000,
            IF($N1213 = 7 + N("Diretor"),
                15000,
                IF($N1213 = 14 + N("Gerente"),
                    12000,
                    IF($N1213 = 9 + N("Estagiário"),
                        705,
                        IF($N1213 = 10 + N("Trainee"),
                            805,
                            IF($N1213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IF($L1213 = 7,
  500,
  IF($L1213 = 8,
    1000,
    IF($L1213 = 9,
      1500,
      IF($L1213 = 10,
        2000,
        0
      )
    )
  )
)
+
N("Adicional no salário por área")
+
IF($M1213 = 14 + N("Tecnologia da Informação"),
  120,
  IF($M1213 = 16 + N("Vendas"),
    110,
    IF($M1213 = 15 + N("Jurídico"),
      100,
      IF(OR($M1213 = 8, $M1213 = 9, $M1213 = 11) + N("Recursos humanos ou comercial ou comunicação e marketing"),
        80,
        0
      )
    )
  )
)
+
N("Adicionando pegadinha")
+
IF(AND($M1213 = 16, $L1213 = 9, $N1213 = 11) + N("Se for de vendas, com mestrado, analista sênior"),
  IF($J1213 = 5,
    100,
    0
  )
  +
  IF($H1213 = "M",
    200,
    0
  ),
  0
)</f>
        <v>8080</v>
      </c>
    </row>
    <row r="1214" spans="1:22" x14ac:dyDescent="0.2">
      <c r="A1214" s="7" cm="1">
        <f t="array" aca="1" ref="A1214" ca="1">INDEX(Companies!$A:$A,RANDBETWEEN(2,COUNTA(Companies!$A:$A)),1)</f>
        <v>2</v>
      </c>
      <c r="B1214" s="5">
        <f t="shared" si="180"/>
        <v>1213</v>
      </c>
      <c r="C1214" s="6">
        <f t="shared" ca="1" si="181"/>
        <v>1</v>
      </c>
      <c r="D1214" s="7">
        <f ca="1">IF($B1214 = 1 + N("Presidente"),
    127,
    IF($B1214 = 2 + N("Vice-Presidente"),
        72,
        IF($B1214 = 3 + N("Secretária bilíngue"),
            13,
            RANDBETWEEN(5,COUNT(Name!$A:$A) + 1)
        )
    )
)</f>
        <v>68</v>
      </c>
      <c r="E1214" s="7" t="str">
        <f ca="1" xml:space="preserve">
VLOOKUP(
  $D1214,
  Name!$A:$B,
  2,
  FALSE
)
&amp; " " &amp;
IF($B1214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Cândido Dias</v>
      </c>
      <c r="F1214" s="7">
        <v>2</v>
      </c>
      <c r="G1214" s="7" t="str" cm="1">
        <f t="array" aca="1" ref="G1214" ca="1">VLOOKUP(INDEX(States!$B:$B,RANDBETWEEN(2,COUNTA(States!$A:$A)),1),States!$B:$C,2,FALSE)</f>
        <v>Santarém</v>
      </c>
      <c r="H1214" s="7" t="str">
        <f ca="1">VLOOKUP($D1214,Name!$A:$C,3,FALSE)</f>
        <v>M</v>
      </c>
      <c r="I1214" s="7" cm="1">
        <f t="array" aca="1" ref="I1214" ca="1">INDEX('Marital status'!$A:$A,RANDBETWEEN(2,COUNTA('Marital status'!$A:$A)),1)</f>
        <v>6</v>
      </c>
      <c r="J1214" s="7">
        <f t="shared" ca="1" si="182"/>
        <v>2</v>
      </c>
      <c r="K1214" s="8">
        <f t="shared" ca="1" si="183"/>
        <v>33298</v>
      </c>
      <c r="L1214" s="6">
        <f t="shared" ca="1" si="184"/>
        <v>4</v>
      </c>
      <c r="M1214" s="7">
        <f ca="1" xml:space="preserve">
  IF(OR($N1214 = 2, $N1214 = 3, $N1214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214" s="6">
        <f t="shared" ca="1" si="185"/>
        <v>7</v>
      </c>
      <c r="O1214" s="7" t="str">
        <f ca="1">VLOOKUP($N1214,Roles!$A:$B,2,FALSE)</f>
        <v>Trainee</v>
      </c>
      <c r="P1214" s="6" t="e">
        <f t="shared" ca="1" si="186"/>
        <v>#N/A</v>
      </c>
      <c r="Q1214" s="8">
        <f ca="1" xml:space="preserve">
IF(
  OR(
    $N1214=5,$N1214=6,$N1214=7,$N1214=8,$N1214=14
  ),
  36161,
  IF(
     (
      (TODAY() - $K1214) / 365
     ) &lt; 19,
      TODAY(),
      RANDBETWEEN(36161,TODAY())
  )
)</f>
        <v>36161</v>
      </c>
      <c r="R1214" s="6">
        <f ca="1">RANDBETWEEN(2,COUNTA('Recruitment source'!$A:$A))</f>
        <v>2</v>
      </c>
      <c r="S1214" s="8" t="e">
        <f t="shared" ca="1" si="187"/>
        <v>#N/A</v>
      </c>
      <c r="T1214" s="6" t="e">
        <f t="shared" ca="1" si="188"/>
        <v>#N/A</v>
      </c>
      <c r="U1214" s="6">
        <f t="shared" ca="1" si="189"/>
        <v>4</v>
      </c>
      <c r="V1214" s="1">
        <f ca="1" xml:space="preserve">
IF($N1214 = 5 + N("Presidente"),
    27000,
    IF($N1214 = 6 + N("Vice-presidente"),
        23000,
        IF(OR($N1214 = 8, $N1214= 13, $N1214 = 12) + N("Secretária bilíngue ou coordenador ou especialista"),
            8000,
            IF($N1214 = 7 + N("Diretor"),
                15000,
                IF($N1214 = 14 + N("Gerente"),
                    12000,
                    IF($N1214 = 9 + N("Estagiário"),
                        705,
                        IF($N1214 = 10 + N("Trainee"),
                            805,
                            IF($N1214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IF($L1214 = 7,
  500,
  IF($L1214 = 8,
    1000,
    IF($L1214 = 9,
      1500,
      IF($L1214 = 10,
        2000,
        0
      )
    )
  )
)
+
N("Adicional no salário por área")
+
IF($M1214 = 14 + N("Tecnologia da Informação"),
  120,
  IF($M1214 = 16 + N("Vendas"),
    110,
    IF($M1214 = 15 + N("Jurídico"),
      100,
      IF(OR($M1214 = 8, $M1214 = 9, $M1214 = 11) + N("Recursos humanos ou comercial ou comunicação e marketing"),
        80,
        0
      )
    )
  )
)
+
N("Adicionando pegadinha")
+
IF(AND($M1214 = 16, $L1214 = 9, $N1214 = 11) + N("Se for de vendas, com mestrado, analista sênior"),
  IF($J1214 = 5,
    100,
    0
  )
  +
  IF($H1214 = "M",
    200,
    0
  ),
  0
)</f>
        <v>15000</v>
      </c>
    </row>
    <row r="1215" spans="1:22" x14ac:dyDescent="0.2">
      <c r="A1215" s="7" cm="1">
        <f t="array" aca="1" ref="A1215" ca="1">INDEX(Companies!$A:$A,RANDBETWEEN(2,COUNTA(Companies!$A:$A)),1)</f>
        <v>2</v>
      </c>
      <c r="B1215" s="5">
        <f t="shared" si="180"/>
        <v>1214</v>
      </c>
      <c r="C1215" s="6">
        <f t="shared" ca="1" si="181"/>
        <v>1</v>
      </c>
      <c r="D1215" s="7">
        <f ca="1">IF($B1215 = 1 + N("Presidente"),
    127,
    IF($B1215 = 2 + N("Vice-Presidente"),
        72,
        IF($B1215 = 3 + N("Secretária bilíngue"),
            13,
            RANDBETWEEN(5,COUNT(Name!$A:$A) + 1)
        )
    )
)</f>
        <v>268</v>
      </c>
      <c r="E1215" s="7" t="str">
        <f ca="1" xml:space="preserve">
VLOOKUP(
  $D1215,
  Name!$A:$B,
  2,
  FALSE
)
&amp; " " &amp;
IF($B1215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Morato Soares</v>
      </c>
      <c r="F1215" s="7">
        <v>2</v>
      </c>
      <c r="G1215" s="7" t="str" cm="1">
        <f t="array" aca="1" ref="G1215" ca="1">VLOOKUP(INDEX(States!$B:$B,RANDBETWEEN(2,COUNTA(States!$A:$A)),1),States!$B:$C,2,FALSE)</f>
        <v>Viseu</v>
      </c>
      <c r="H1215" s="7" t="str">
        <f ca="1">VLOOKUP($D1215,Name!$A:$C,3,FALSE)</f>
        <v>F</v>
      </c>
      <c r="I1215" s="7" cm="1">
        <f t="array" aca="1" ref="I1215" ca="1">INDEX('Marital status'!$A:$A,RANDBETWEEN(2,COUNTA('Marital status'!$A:$A)),1)</f>
        <v>5</v>
      </c>
      <c r="J1215" s="7">
        <f t="shared" ca="1" si="182"/>
        <v>2</v>
      </c>
      <c r="K1215" s="8">
        <f t="shared" ca="1" si="183"/>
        <v>32767</v>
      </c>
      <c r="L1215" s="6">
        <f t="shared" ca="1" si="184"/>
        <v>4</v>
      </c>
      <c r="M1215" s="7">
        <f ca="1" xml:space="preserve">
  IF(OR($N1215 = 2, $N1215 = 3, $N1215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15" s="6">
        <f t="shared" ca="1" si="185"/>
        <v>8</v>
      </c>
      <c r="O1215" s="7" t="str">
        <f ca="1">VLOOKUP($N1215,Roles!$A:$B,2,FALSE)</f>
        <v>Analyst</v>
      </c>
      <c r="P1215" s="6">
        <f t="shared" ca="1" si="186"/>
        <v>4</v>
      </c>
      <c r="Q1215" s="8">
        <f ca="1" xml:space="preserve">
IF(
  OR(
    $N1215=5,$N1215=6,$N1215=7,$N1215=8,$N1215=14
  ),
  36161,
  IF(
     (
      (TODAY() - $K1215) / 365
     ) &lt; 19,
      TODAY(),
      RANDBETWEEN(36161,TODAY())
  )
)</f>
        <v>36161</v>
      </c>
      <c r="R1215" s="6">
        <f ca="1">RANDBETWEEN(2,COUNTA('Recruitment source'!$A:$A))</f>
        <v>2</v>
      </c>
      <c r="S1215" s="8" t="e">
        <f t="shared" ca="1" si="187"/>
        <v>#N/A</v>
      </c>
      <c r="T1215" s="6" t="e">
        <f t="shared" ca="1" si="188"/>
        <v>#N/A</v>
      </c>
      <c r="U1215" s="6">
        <f t="shared" ca="1" si="189"/>
        <v>3</v>
      </c>
      <c r="V1215" s="1">
        <f ca="1" xml:space="preserve">
IF($N1215 = 5 + N("Presidente"),
    27000,
    IF($N1215 = 6 + N("Vice-presidente"),
        23000,
        IF(OR($N1215 = 8, $N1215= 13, $N1215 = 12) + N("Secretária bilíngue ou coordenador ou especialista"),
            8000,
            IF($N1215 = 7 + N("Diretor"),
                15000,
                IF($N1215 = 14 + N("Gerente"),
                    12000,
                    IF($N1215 = 9 + N("Estagiário"),
                        705,
                        IF($N1215 = 10 + N("Trainee"),
                            805,
                            IF($N1215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IF($L1215 = 7,
  500,
  IF($L1215 = 8,
    1000,
    IF($L1215 = 9,
      1500,
      IF($L1215 = 10,
        2000,
        0
      )
    )
  )
)
+
N("Adicional no salário por área")
+
IF($M1215 = 14 + N("Tecnologia da Informação"),
  120,
  IF($M1215 = 16 + N("Vendas"),
    110,
    IF($M1215 = 15 + N("Jurídico"),
      100,
      IF(OR($M1215 = 8, $M1215 = 9, $M1215 = 11) + N("Recursos humanos ou comercial ou comunicação e marketing"),
        80,
        0
      )
    )
  )
)
+
N("Adicionando pegadinha")
+
IF(AND($M1215 = 16, $L1215 = 9, $N1215 = 11) + N("Se for de vendas, com mestrado, analista sênior"),
  IF($J1215 = 5,
    100,
    0
  )
  +
  IF($H1215 = "M",
    200,
    0
  ),
  0
)</f>
        <v>8000</v>
      </c>
    </row>
    <row r="1216" spans="1:22" x14ac:dyDescent="0.2">
      <c r="A1216" s="7" cm="1">
        <f t="array" aca="1" ref="A1216" ca="1">INDEX(Companies!$A:$A,RANDBETWEEN(2,COUNTA(Companies!$A:$A)),1)</f>
        <v>2</v>
      </c>
      <c r="B1216" s="5">
        <f t="shared" si="180"/>
        <v>1215</v>
      </c>
      <c r="C1216" s="6">
        <f t="shared" ca="1" si="181"/>
        <v>1</v>
      </c>
      <c r="D1216" s="7">
        <f ca="1">IF($B1216 = 1 + N("Presidente"),
    127,
    IF($B1216 = 2 + N("Vice-Presidente"),
        72,
        IF($B1216 = 3 + N("Secretária bilíngue"),
            13,
            RANDBETWEEN(5,COUNT(Name!$A:$A) + 1)
        )
    )
)</f>
        <v>169</v>
      </c>
      <c r="E1216" s="7" t="str">
        <f ca="1" xml:space="preserve">
VLOOKUP(
  $D1216,
  Name!$A:$B,
  2,
  FALSE
)
&amp; " " &amp;
IF($B1216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Rangel Greco</v>
      </c>
      <c r="F1216" s="7">
        <v>2</v>
      </c>
      <c r="G1216" s="7" t="str" cm="1">
        <f t="array" aca="1" ref="G1216" ca="1">VLOOKUP(INDEX(States!$B:$B,RANDBETWEEN(2,COUNTA(States!$A:$A)),1),States!$B:$C,2,FALSE)</f>
        <v>Faro</v>
      </c>
      <c r="H1216" s="7" t="str">
        <f ca="1">VLOOKUP($D1216,Name!$A:$C,3,FALSE)</f>
        <v>M</v>
      </c>
      <c r="I1216" s="7" cm="1">
        <f t="array" aca="1" ref="I1216" ca="1">INDEX('Marital status'!$A:$A,RANDBETWEEN(2,COUNTA('Marital status'!$A:$A)),1)</f>
        <v>6</v>
      </c>
      <c r="J1216" s="7">
        <f t="shared" ca="1" si="182"/>
        <v>5</v>
      </c>
      <c r="K1216" s="8">
        <f t="shared" ca="1" si="183"/>
        <v>25722</v>
      </c>
      <c r="L1216" s="6">
        <f t="shared" ca="1" si="184"/>
        <v>4</v>
      </c>
      <c r="M1216" s="7">
        <f ca="1" xml:space="preserve">
  IF(OR($N1216 = 2, $N1216 = 3, $N1216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16" s="6">
        <f t="shared" ca="1" si="185"/>
        <v>6</v>
      </c>
      <c r="O1216" s="7" t="str">
        <f ca="1">VLOOKUP($N1216,Roles!$A:$B,2,FALSE)</f>
        <v>Intern</v>
      </c>
      <c r="P1216" s="6" t="e">
        <f t="shared" ca="1" si="186"/>
        <v>#N/A</v>
      </c>
      <c r="Q1216" s="8">
        <f ca="1" xml:space="preserve">
IF(
  OR(
    $N1216=5,$N1216=6,$N1216=7,$N1216=8,$N1216=14
  ),
  36161,
  IF(
     (
      (TODAY() - $K1216) / 365
     ) &lt; 19,
      TODAY(),
      RANDBETWEEN(36161,TODAY())
  )
)</f>
        <v>36161</v>
      </c>
      <c r="R1216" s="6">
        <f ca="1">RANDBETWEEN(2,COUNTA('Recruitment source'!$A:$A))</f>
        <v>3</v>
      </c>
      <c r="S1216" s="8" t="e">
        <f t="shared" ca="1" si="187"/>
        <v>#N/A</v>
      </c>
      <c r="T1216" s="6" t="e">
        <f t="shared" ca="1" si="188"/>
        <v>#N/A</v>
      </c>
      <c r="U1216" s="6">
        <f t="shared" ca="1" si="189"/>
        <v>4</v>
      </c>
      <c r="V1216" s="1">
        <f ca="1" xml:space="preserve">
IF($N1216 = 5 + N("Presidente"),
    27000,
    IF($N1216 = 6 + N("Vice-presidente"),
        23000,
        IF(OR($N1216 = 8, $N1216= 13, $N1216 = 12) + N("Secretária bilíngue ou coordenador ou especialista"),
            8000,
            IF($N1216 = 7 + N("Diretor"),
                15000,
                IF($N1216 = 14 + N("Gerente"),
                    12000,
                    IF($N1216 = 9 + N("Estagiário"),
                        705,
                        IF($N1216 = 10 + N("Trainee"),
                            805,
                            IF($N1216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IF($L1216 = 7,
  500,
  IF($L1216 = 8,
    1000,
    IF($L1216 = 9,
      1500,
      IF($L1216 = 10,
        2000,
        0
      )
    )
  )
)
+
N("Adicional no salário por área")
+
IF($M1216 = 14 + N("Tecnologia da Informação"),
  120,
  IF($M1216 = 16 + N("Vendas"),
    110,
    IF($M1216 = 15 + N("Jurídico"),
      100,
      IF(OR($M1216 = 8, $M1216 = 9, $M1216 = 11) + N("Recursos humanos ou comercial ou comunicação e marketing"),
        80,
        0
      )
    )
  )
)
+
N("Adicionando pegadinha")
+
IF(AND($M1216 = 16, $L1216 = 9, $N1216 = 11) + N("Se for de vendas, com mestrado, analista sênior"),
  IF($J1216 = 5,
    100,
    0
  )
  +
  IF($H1216 = "M",
    200,
    0
  ),
  0
)</f>
        <v>23000</v>
      </c>
    </row>
    <row r="1217" spans="1:22" x14ac:dyDescent="0.2">
      <c r="A1217" s="7" cm="1">
        <f t="array" aca="1" ref="A1217" ca="1">INDEX(Companies!$A:$A,RANDBETWEEN(2,COUNTA(Companies!$A:$A)),1)</f>
        <v>2</v>
      </c>
      <c r="B1217" s="5">
        <f t="shared" si="180"/>
        <v>1216</v>
      </c>
      <c r="C1217" s="6">
        <f t="shared" ca="1" si="181"/>
        <v>1</v>
      </c>
      <c r="D1217" s="7">
        <f ca="1">IF($B1217 = 1 + N("Presidente"),
    127,
    IF($B1217 = 2 + N("Vice-Presidente"),
        72,
        IF($B1217 = 3 + N("Secretária bilíngue"),
            13,
            RANDBETWEEN(5,COUNT(Name!$A:$A) + 1)
        )
    )
)</f>
        <v>269</v>
      </c>
      <c r="E1217" s="7" t="str">
        <f ca="1" xml:space="preserve">
VLOOKUP(
  $D1217,
  Name!$A:$B,
  2,
  FALSE
)
&amp; " " &amp;
IF($B1217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Azeredo Holanda</v>
      </c>
      <c r="F1217" s="7">
        <v>2</v>
      </c>
      <c r="G1217" s="7" t="str" cm="1">
        <f t="array" aca="1" ref="G1217" ca="1">VLOOKUP(INDEX(States!$B:$B,RANDBETWEEN(2,COUNTA(States!$A:$A)),1),States!$B:$C,2,FALSE)</f>
        <v>Viana do Castelo</v>
      </c>
      <c r="H1217" s="7" t="str">
        <f ca="1">VLOOKUP($D1217,Name!$A:$C,3,FALSE)</f>
        <v>F</v>
      </c>
      <c r="I1217" s="7" cm="1">
        <f t="array" aca="1" ref="I1217" ca="1">INDEX('Marital status'!$A:$A,RANDBETWEEN(2,COUNTA('Marital status'!$A:$A)),1)</f>
        <v>4</v>
      </c>
      <c r="J1217" s="7">
        <f t="shared" ca="1" si="182"/>
        <v>2</v>
      </c>
      <c r="K1217" s="8">
        <f t="shared" ca="1" si="183"/>
        <v>36871</v>
      </c>
      <c r="L1217" s="6">
        <f t="shared" ca="1" si="184"/>
        <v>5</v>
      </c>
      <c r="M1217" s="7">
        <f ca="1" xml:space="preserve">
  IF(OR($N1217 = 2, $N1217 = 3, $N1217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17" s="6">
        <f t="shared" ca="1" si="185"/>
        <v>8</v>
      </c>
      <c r="O1217" s="7" t="str">
        <f ca="1">VLOOKUP($N1217,Roles!$A:$B,2,FALSE)</f>
        <v>Analyst</v>
      </c>
      <c r="P1217" s="6">
        <f t="shared" ca="1" si="186"/>
        <v>4</v>
      </c>
      <c r="Q1217" s="8">
        <f ca="1" xml:space="preserve">
IF(
  OR(
    $N1217=5,$N1217=6,$N1217=7,$N1217=8,$N1217=14
  ),
  36161,
  IF(
     (
      (TODAY() - $K1217) / 365
     ) &lt; 19,
      TODAY(),
      RANDBETWEEN(36161,TODAY())
  )
)</f>
        <v>36161</v>
      </c>
      <c r="R1217" s="6">
        <f ca="1">RANDBETWEEN(2,COUNTA('Recruitment source'!$A:$A))</f>
        <v>2</v>
      </c>
      <c r="S1217" s="8" t="e">
        <f t="shared" ca="1" si="187"/>
        <v>#N/A</v>
      </c>
      <c r="T1217" s="6" t="e">
        <f t="shared" ca="1" si="188"/>
        <v>#N/A</v>
      </c>
      <c r="U1217" s="6">
        <f t="shared" ca="1" si="189"/>
        <v>3</v>
      </c>
      <c r="V1217" s="1">
        <f ca="1" xml:space="preserve">
IF($N1217 = 5 + N("Presidente"),
    27000,
    IF($N1217 = 6 + N("Vice-presidente"),
        23000,
        IF(OR($N1217 = 8, $N1217= 13, $N1217 = 12) + N("Secretária bilíngue ou coordenador ou especialista"),
            8000,
            IF($N1217 = 7 + N("Diretor"),
                15000,
                IF($N1217 = 14 + N("Gerente"),
                    12000,
                    IF($N1217 = 9 + N("Estagiário"),
                        705,
                        IF($N1217 = 10 + N("Trainee"),
                            805,
                            IF($N1217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IF($L1217 = 7,
  500,
  IF($L1217 = 8,
    1000,
    IF($L1217 = 9,
      1500,
      IF($L1217 = 10,
        2000,
        0
      )
    )
  )
)
+
N("Adicional no salário por área")
+
IF($M1217 = 14 + N("Tecnologia da Informação"),
  120,
  IF($M1217 = 16 + N("Vendas"),
    110,
    IF($M1217 = 15 + N("Jurídico"),
      100,
      IF(OR($M1217 = 8, $M1217 = 9, $M1217 = 11) + N("Recursos humanos ou comercial ou comunicação e marketing"),
        80,
        0
      )
    )
  )
)
+
N("Adicionando pegadinha")
+
IF(AND($M1217 = 16, $L1217 = 9, $N1217 = 11) + N("Se for de vendas, com mestrado, analista sênior"),
  IF($J1217 = 5,
    100,
    0
  )
  +
  IF($H1217 = "M",
    200,
    0
  ),
  0
)</f>
        <v>8000</v>
      </c>
    </row>
    <row r="1218" spans="1:22" x14ac:dyDescent="0.2">
      <c r="A1218" s="7" cm="1">
        <f t="array" aca="1" ref="A1218" ca="1">INDEX(Companies!$A:$A,RANDBETWEEN(2,COUNTA(Companies!$A:$A)),1)</f>
        <v>2</v>
      </c>
      <c r="B1218" s="5">
        <f t="shared" si="180"/>
        <v>1217</v>
      </c>
      <c r="C1218" s="6">
        <f t="shared" ca="1" si="181"/>
        <v>1</v>
      </c>
      <c r="D1218" s="7">
        <f ca="1">IF($B1218 = 1 + N("Presidente"),
    127,
    IF($B1218 = 2 + N("Vice-Presidente"),
        72,
        IF($B1218 = 3 + N("Secretária bilíngue"),
            13,
            RANDBETWEEN(5,COUNT(Name!$A:$A) + 1)
        )
    )
)</f>
        <v>211</v>
      </c>
      <c r="E1218" s="7" t="str">
        <f ca="1" xml:space="preserve">
VLOOKUP(
  $D1218,
  Name!$A:$B,
  2,
  FALSE
)
&amp; " " &amp;
IF($B1218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Romano Aleluia</v>
      </c>
      <c r="F1218" s="7">
        <v>2</v>
      </c>
      <c r="G1218" s="7" t="str" cm="1">
        <f t="array" aca="1" ref="G1218" ca="1">VLOOKUP(INDEX(States!$B:$B,RANDBETWEEN(2,COUNTA(States!$A:$A)),1),States!$B:$C,2,FALSE)</f>
        <v>Vila Real</v>
      </c>
      <c r="H1218" s="7" t="str">
        <f ca="1">VLOOKUP($D1218,Name!$A:$C,3,FALSE)</f>
        <v>M</v>
      </c>
      <c r="I1218" s="7" cm="1">
        <f t="array" aca="1" ref="I1218" ca="1">INDEX('Marital status'!$A:$A,RANDBETWEEN(2,COUNTA('Marital status'!$A:$A)),1)</f>
        <v>5</v>
      </c>
      <c r="J1218" s="7">
        <f t="shared" ca="1" si="182"/>
        <v>3</v>
      </c>
      <c r="K1218" s="8">
        <f t="shared" ca="1" si="183"/>
        <v>35716</v>
      </c>
      <c r="L1218" s="6">
        <f t="shared" ca="1" si="184"/>
        <v>4</v>
      </c>
      <c r="M1218" s="7">
        <f ca="1" xml:space="preserve">
  IF(OR($N1218 = 2, $N1218 = 3, $N1218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18" s="6">
        <f t="shared" ca="1" si="185"/>
        <v>7</v>
      </c>
      <c r="O1218" s="7" t="str">
        <f ca="1">VLOOKUP($N1218,Roles!$A:$B,2,FALSE)</f>
        <v>Trainee</v>
      </c>
      <c r="P1218" s="6" t="e">
        <f t="shared" ca="1" si="186"/>
        <v>#N/A</v>
      </c>
      <c r="Q1218" s="8">
        <f ca="1" xml:space="preserve">
IF(
  OR(
    $N1218=5,$N1218=6,$N1218=7,$N1218=8,$N1218=14
  ),
  36161,
  IF(
     (
      (TODAY() - $K1218) / 365
     ) &lt; 19,
      TODAY(),
      RANDBETWEEN(36161,TODAY())
  )
)</f>
        <v>36161</v>
      </c>
      <c r="R1218" s="6">
        <f ca="1">RANDBETWEEN(2,COUNTA('Recruitment source'!$A:$A))</f>
        <v>10</v>
      </c>
      <c r="S1218" s="8" t="e">
        <f t="shared" ca="1" si="187"/>
        <v>#N/A</v>
      </c>
      <c r="T1218" s="6" t="e">
        <f t="shared" ca="1" si="188"/>
        <v>#N/A</v>
      </c>
      <c r="U1218" s="6">
        <f t="shared" ca="1" si="189"/>
        <v>5</v>
      </c>
      <c r="V1218" s="1">
        <f ca="1" xml:space="preserve">
IF($N1218 = 5 + N("Presidente"),
    27000,
    IF($N1218 = 6 + N("Vice-presidente"),
        23000,
        IF(OR($N1218 = 8, $N1218= 13, $N1218 = 12) + N("Secretária bilíngue ou coordenador ou especialista"),
            8000,
            IF($N1218 = 7 + N("Diretor"),
                15000,
                IF($N1218 = 14 + N("Gerente"),
                    12000,
                    IF($N1218 = 9 + N("Estagiário"),
                        705,
                        IF($N1218 = 10 + N("Trainee"),
                            805,
                            IF($N1218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IF($L1218 = 7,
  500,
  IF($L1218 = 8,
    1000,
    IF($L1218 = 9,
      1500,
      IF($L1218 = 10,
        2000,
        0
      )
    )
  )
)
+
N("Adicional no salário por área")
+
IF($M1218 = 14 + N("Tecnologia da Informação"),
  120,
  IF($M1218 = 16 + N("Vendas"),
    110,
    IF($M1218 = 15 + N("Jurídico"),
      100,
      IF(OR($M1218 = 8, $M1218 = 9, $M1218 = 11) + N("Recursos humanos ou comercial ou comunicação e marketing"),
        80,
        0
      )
    )
  )
)
+
N("Adicionando pegadinha")
+
IF(AND($M1218 = 16, $L1218 = 9, $N1218 = 11) + N("Se for de vendas, com mestrado, analista sênior"),
  IF($J1218 = 5,
    100,
    0
  )
  +
  IF($H1218 = "M",
    200,
    0
  ),
  0
)</f>
        <v>15080</v>
      </c>
    </row>
    <row r="1219" spans="1:22" x14ac:dyDescent="0.2">
      <c r="A1219" s="7" cm="1">
        <f t="array" aca="1" ref="A1219" ca="1">INDEX(Companies!$A:$A,RANDBETWEEN(2,COUNTA(Companies!$A:$A)),1)</f>
        <v>2</v>
      </c>
      <c r="B1219" s="5">
        <f t="shared" ref="B1219:B1282" si="190">ROW() - 1</f>
        <v>1218</v>
      </c>
      <c r="C1219" s="6">
        <f t="shared" ref="C1219:C1282" ca="1" si="191">IF(ISNA($S1219),1,0)</f>
        <v>1</v>
      </c>
      <c r="D1219" s="7">
        <f ca="1">IF($B1219 = 1 + N("Presidente"),
    127,
    IF($B1219 = 2 + N("Vice-Presidente"),
        72,
        IF($B1219 = 3 + N("Secretária bilíngue"),
            13,
            RANDBETWEEN(5,COUNT(Name!$A:$A) + 1)
        )
    )
)</f>
        <v>237</v>
      </c>
      <c r="E1219" s="7" t="str">
        <f ca="1" xml:space="preserve">
VLOOKUP(
  $D1219,
  Name!$A:$B,
  2,
  FALSE
)
&amp; " " &amp;
IF($B1219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Miranda Leite</v>
      </c>
      <c r="F1219" s="7">
        <v>2</v>
      </c>
      <c r="G1219" s="7" t="str" cm="1">
        <f t="array" aca="1" ref="G1219" ca="1">VLOOKUP(INDEX(States!$B:$B,RANDBETWEEN(2,COUNTA(States!$A:$A)),1),States!$B:$C,2,FALSE)</f>
        <v>AveirO</v>
      </c>
      <c r="H1219" s="7" t="str">
        <f ca="1">VLOOKUP($D1219,Name!$A:$C,3,FALSE)</f>
        <v>F</v>
      </c>
      <c r="I1219" s="7" cm="1">
        <f t="array" aca="1" ref="I1219" ca="1">INDEX('Marital status'!$A:$A,RANDBETWEEN(2,COUNTA('Marital status'!$A:$A)),1)</f>
        <v>4</v>
      </c>
      <c r="J1219" s="7">
        <f t="shared" ref="J1219:J1282" ca="1" si="192" xml:space="preserve">
IF(AND($N1219 &gt;= 2, $N1219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219" s="8">
        <f t="shared" ref="K1219:K1282" ca="1" si="193" xml:space="preserve">
IF($N1219 = 5 + N("CEO"),
    TODAY() - 16340,
    IF($N1219 = 8 + N("Secretary"),
        RANDBETWEEN(TODAY() - 12418.5, TODAY()-6574.5),
        IF(OR($N1219 = 7, $N1219 = 14),
            RANDBETWEEN(TODAY() - 16071, TODAY() - 8766),
            IF(OR($N1219 = 13, $N1219 = 12, $N1219 = 11),
                RANDBETWEEN(TODAY() - 27393.75, TODAY() - 12783.75),
                RANDBETWEEN(TODAY() - 27393.75, TODAY()-10957.5)
            )
        )
    )
)</f>
        <v>38132</v>
      </c>
      <c r="L1219" s="6">
        <f t="shared" ref="L1219:L1282" ca="1" si="194" xml:space="preserve">
IF(OR($N1219 = 2, $N1219 = 3) + N("Se for presidente ou vice-presidente"),
    7 + N("Doutor"),
    IF($N1219 = 4 + N("Se for diretor"),
        RANDBETWEEN(5,7) + N("Graduate school or Master’s degree or Doctorate"),
        IF($N1219 = 11 + N("Se for gerente"),
            RANDBETWEEN(4,6) + N("Undergraduate degree or Graduate school or Master’s degree"),
            IF(AND($N1219 &gt;= 8, $N1219 &lt;= 10) + N("If coordinator or specialist or analyst"),
                RANDBETWEEN(4,5),
                4
            )
        )
    )
)</f>
        <v>4</v>
      </c>
      <c r="M1219" s="7">
        <f ca="1" xml:space="preserve">
  IF(OR($N1219 = 2, $N1219 = 3, $N1219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19" s="6">
        <f t="shared" ref="N1219:N1282" ca="1" si="195" xml:space="preserve">
IF($B1219 = 1 + N("Se matrícula for 1"),
  2 + N("Presidente"),
  IF($B1219 = 2 + N("Se matrícula for 2"),
    3 + N("Vice-presidente"),
    IF($B1219 = 3 + N("Se matrícula for 3"),
      5 + N("Secretária bilíngue"),
      IF(AND($B1219 &gt;= 4, $B1219 &lt;=14),
        4 + N("Diretor"),
        IF(AND($B1219 &gt;= 15, $B1219 &lt;= 25),
          11 + N("Manager"),
          IF(AND($B1219 &gt;= 26, $B1219 &lt;= 36),
            10 + N("Coordinador"),
            IF(AND($B1219 &gt;= 37, $B1219 &lt;= 47),
              9 + N("Especialista"),
                IF(MOD($B1219,2) = 0,
                  8 + N("Analista"),
                  RANDBETWEEN(6,7) + N("Estagiário ou Trainee")
                )
            )
          )
        )
      )
    )
  )
)</f>
        <v>8</v>
      </c>
      <c r="O1219" s="7" t="str">
        <f ca="1">VLOOKUP($N1219,Roles!$A:$B,2,FALSE)</f>
        <v>Analyst</v>
      </c>
      <c r="P1219" s="6">
        <f t="shared" ref="P1219:P1282" ca="1" si="196" xml:space="preserve">
IF($N1219 =8 + N("Analyst"),
    RANDBETWEEN(2, 4) + N("Jr, Pleno, Sr"),
    NA()
)</f>
        <v>4</v>
      </c>
      <c r="Q1219" s="8">
        <f ca="1" xml:space="preserve">
IF(
  OR(
    $N1219=5,$N1219=6,$N1219=7,$N1219=8,$N1219=14
  ),
  36161,
  IF(
     (
      (TODAY() - $K1219) / 365
     ) &lt; 19,
      TODAY(),
      RANDBETWEEN(36161,TODAY())
  )
)</f>
        <v>36161</v>
      </c>
      <c r="R1219" s="6">
        <f ca="1">RANDBETWEEN(2,COUNTA('Recruitment source'!$A:$A))</f>
        <v>3</v>
      </c>
      <c r="S1219" s="8" t="e">
        <f t="shared" ref="S1219:S1282" ca="1" si="197" xml:space="preserve">
IF(MOD(
     ROW(),111
   )=0,
   RANDBETWEEN($Q1219 + 1,TODAY() - 1),NA()
)</f>
        <v>#N/A</v>
      </c>
      <c r="T1219" s="6" t="e">
        <f t="shared" ref="T1219:T1282" ca="1" si="198" xml:space="preserve">
IF(
  ISNA(S1219),
  NA(),
  RANDBETWEEN(2,IF($H1219="F",10,9))
)</f>
        <v>#N/A</v>
      </c>
      <c r="U1219" s="6">
        <f t="shared" ref="U1219:U1282" ca="1" si="199" xml:space="preserve">
IF(
 ISNA($S1219),
 IF(
   $N1219 = 2,
   5,
   IF(
     OR($N1219=3,$N1219=4,$N1219=5),
     RANDBETWEEN(4,5),
     IF(
       OR($N1219=11,$N1219=12),
       RANDBETWEEN(3,5),
       RANDBETWEEN(2,5)
     )
   )
 ),
 RANDBETWEEN(1,3)
)</f>
        <v>4</v>
      </c>
      <c r="V1219" s="1">
        <f ca="1" xml:space="preserve">
IF($N1219 = 5 + N("Presidente"),
    27000,
    IF($N1219 = 6 + N("Vice-presidente"),
        23000,
        IF(OR($N1219 = 8, $N1219= 13, $N1219 = 12) + N("Secretária bilíngue ou coordenador ou especialista"),
            8000,
            IF($N1219 = 7 + N("Diretor"),
                15000,
                IF($N1219 = 14 + N("Gerente"),
                    12000,
                    IF($N1219 = 9 + N("Estagiário"),
                        705,
                        IF($N1219 = 10 + N("Trainee"),
                            805,
                            IF($N1219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IF($L1219 = 7,
  500,
  IF($L1219 = 8,
    1000,
    IF($L1219 = 9,
      1500,
      IF($L1219 = 10,
        2000,
        0
      )
    )
  )
)
+
N("Adicional no salário por área")
+
IF($M1219 = 14 + N("Tecnologia da Informação"),
  120,
  IF($M1219 = 16 + N("Vendas"),
    110,
    IF($M1219 = 15 + N("Jurídico"),
      100,
      IF(OR($M1219 = 8, $M1219 = 9, $M1219 = 11) + N("Recursos humanos ou comercial ou comunicação e marketing"),
        80,
        0
      )
    )
  )
)
+
N("Adicionando pegadinha")
+
IF(AND($M1219 = 16, $L1219 = 9, $N1219 = 11) + N("Se for de vendas, com mestrado, analista sênior"),
  IF($J1219 = 5,
    100,
    0
  )
  +
  IF($H1219 = "M",
    200,
    0
  ),
  0
)</f>
        <v>8000</v>
      </c>
    </row>
    <row r="1220" spans="1:22" x14ac:dyDescent="0.2">
      <c r="A1220" s="7" cm="1">
        <f t="array" aca="1" ref="A1220" ca="1">INDEX(Companies!$A:$A,RANDBETWEEN(2,COUNTA(Companies!$A:$A)),1)</f>
        <v>2</v>
      </c>
      <c r="B1220" s="5">
        <f t="shared" si="190"/>
        <v>1219</v>
      </c>
      <c r="C1220" s="6">
        <f t="shared" ca="1" si="191"/>
        <v>1</v>
      </c>
      <c r="D1220" s="7">
        <f ca="1">IF($B1220 = 1 + N("Presidente"),
    127,
    IF($B1220 = 2 + N("Vice-Presidente"),
        72,
        IF($B1220 = 3 + N("Secretária bilíngue"),
            13,
            RANDBETWEEN(5,COUNT(Name!$A:$A) + 1)
        )
    )
)</f>
        <v>141</v>
      </c>
      <c r="E1220" s="7" t="str">
        <f ca="1" xml:space="preserve">
VLOOKUP(
  $D1220,
  Name!$A:$B,
  2,
  FALSE
)
&amp; " " &amp;
IF($B1220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Gallo Martini</v>
      </c>
      <c r="F1220" s="7">
        <v>2</v>
      </c>
      <c r="G1220" s="7" t="str" cm="1">
        <f t="array" aca="1" ref="G1220" ca="1">VLOOKUP(INDEX(States!$B:$B,RANDBETWEEN(2,COUNTA(States!$A:$A)),1),States!$B:$C,2,FALSE)</f>
        <v>Viseu</v>
      </c>
      <c r="H1220" s="7" t="str">
        <f ca="1">VLOOKUP($D1220,Name!$A:$C,3,FALSE)</f>
        <v>M</v>
      </c>
      <c r="I1220" s="7" cm="1">
        <f t="array" aca="1" ref="I1220" ca="1">INDEX('Marital status'!$A:$A,RANDBETWEEN(2,COUNTA('Marital status'!$A:$A)),1)</f>
        <v>2</v>
      </c>
      <c r="J1220" s="7">
        <f t="shared" ca="1" si="192"/>
        <v>2</v>
      </c>
      <c r="K1220" s="8">
        <f t="shared" ca="1" si="193"/>
        <v>30499</v>
      </c>
      <c r="L1220" s="6">
        <f t="shared" ca="1" si="194"/>
        <v>4</v>
      </c>
      <c r="M1220" s="7">
        <f ca="1" xml:space="preserve">
  IF(OR($N1220 = 2, $N1220 = 3, $N1220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20" s="6">
        <f t="shared" ca="1" si="195"/>
        <v>7</v>
      </c>
      <c r="O1220" s="7" t="str">
        <f ca="1">VLOOKUP($N1220,Roles!$A:$B,2,FALSE)</f>
        <v>Trainee</v>
      </c>
      <c r="P1220" s="6" t="e">
        <f t="shared" ca="1" si="196"/>
        <v>#N/A</v>
      </c>
      <c r="Q1220" s="8">
        <f ca="1" xml:space="preserve">
IF(
  OR(
    $N1220=5,$N1220=6,$N1220=7,$N1220=8,$N1220=14
  ),
  36161,
  IF(
     (
      (TODAY() - $K1220) / 365
     ) &lt; 19,
      TODAY(),
      RANDBETWEEN(36161,TODAY())
  )
)</f>
        <v>36161</v>
      </c>
      <c r="R1220" s="6">
        <f ca="1">RANDBETWEEN(2,COUNTA('Recruitment source'!$A:$A))</f>
        <v>5</v>
      </c>
      <c r="S1220" s="8" t="e">
        <f t="shared" ca="1" si="197"/>
        <v>#N/A</v>
      </c>
      <c r="T1220" s="6" t="e">
        <f t="shared" ca="1" si="198"/>
        <v>#N/A</v>
      </c>
      <c r="U1220" s="6">
        <f t="shared" ca="1" si="199"/>
        <v>5</v>
      </c>
      <c r="V1220" s="1">
        <f ca="1" xml:space="preserve">
IF($N1220 = 5 + N("Presidente"),
    27000,
    IF($N1220 = 6 + N("Vice-presidente"),
        23000,
        IF(OR($N1220 = 8, $N1220= 13, $N1220 = 12) + N("Secretária bilíngue ou coordenador ou especialista"),
            8000,
            IF($N1220 = 7 + N("Diretor"),
                15000,
                IF($N1220 = 14 + N("Gerente"),
                    12000,
                    IF($N1220 = 9 + N("Estagiário"),
                        705,
                        IF($N1220 = 10 + N("Trainee"),
                            805,
                            IF($N1220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IF($L1220 = 7,
  500,
  IF($L1220 = 8,
    1000,
    IF($L1220 = 9,
      1500,
      IF($L1220 = 10,
        2000,
        0
      )
    )
  )
)
+
N("Adicional no salário por área")
+
IF($M1220 = 14 + N("Tecnologia da Informação"),
  120,
  IF($M1220 = 16 + N("Vendas"),
    110,
    IF($M1220 = 15 + N("Jurídico"),
      100,
      IF(OR($M1220 = 8, $M1220 = 9, $M1220 = 11) + N("Recursos humanos ou comercial ou comunicação e marketing"),
        80,
        0
      )
    )
  )
)
+
N("Adicionando pegadinha")
+
IF(AND($M1220 = 16, $L1220 = 9, $N1220 = 11) + N("Se for de vendas, com mestrado, analista sênior"),
  IF($J1220 = 5,
    100,
    0
  )
  +
  IF($H1220 = "M",
    200,
    0
  ),
  0
)</f>
        <v>15000</v>
      </c>
    </row>
    <row r="1221" spans="1:22" x14ac:dyDescent="0.2">
      <c r="A1221" s="7" cm="1">
        <f t="array" aca="1" ref="A1221" ca="1">INDEX(Companies!$A:$A,RANDBETWEEN(2,COUNTA(Companies!$A:$A)),1)</f>
        <v>2</v>
      </c>
      <c r="B1221" s="5">
        <f t="shared" si="190"/>
        <v>1220</v>
      </c>
      <c r="C1221" s="6">
        <f t="shared" ca="1" si="191"/>
        <v>0</v>
      </c>
      <c r="D1221" s="7">
        <f ca="1">IF($B1221 = 1 + N("Presidente"),
    127,
    IF($B1221 = 2 + N("Vice-Presidente"),
        72,
        IF($B1221 = 3 + N("Secretária bilíngue"),
            13,
            RANDBETWEEN(5,COUNT(Name!$A:$A) + 1)
        )
    )
)</f>
        <v>299</v>
      </c>
      <c r="E1221" s="7" t="str">
        <f ca="1" xml:space="preserve">
VLOOKUP(
  $D1221,
  Name!$A:$B,
  2,
  FALSE
)
&amp; " " &amp;
IF($B1221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Giordano Dantas</v>
      </c>
      <c r="F1221" s="7">
        <v>2</v>
      </c>
      <c r="G1221" s="7" t="str" cm="1">
        <f t="array" aca="1" ref="G1221" ca="1">VLOOKUP(INDEX(States!$B:$B,RANDBETWEEN(2,COUNTA(States!$A:$A)),1),States!$B:$C,2,FALSE)</f>
        <v>Azores</v>
      </c>
      <c r="H1221" s="7" t="str">
        <f ca="1">VLOOKUP($D1221,Name!$A:$C,3,FALSE)</f>
        <v>F</v>
      </c>
      <c r="I1221" s="7" cm="1">
        <f t="array" aca="1" ref="I1221" ca="1">INDEX('Marital status'!$A:$A,RANDBETWEEN(2,COUNTA('Marital status'!$A:$A)),1)</f>
        <v>3</v>
      </c>
      <c r="J1221" s="7">
        <f t="shared" ca="1" si="192"/>
        <v>4</v>
      </c>
      <c r="K1221" s="8">
        <f t="shared" ca="1" si="193"/>
        <v>35165</v>
      </c>
      <c r="L1221" s="6">
        <f t="shared" ca="1" si="194"/>
        <v>5</v>
      </c>
      <c r="M1221" s="7">
        <f ca="1" xml:space="preserve">
  IF(OR($N1221 = 2, $N1221 = 3, $N1221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21" s="6">
        <f t="shared" ca="1" si="195"/>
        <v>8</v>
      </c>
      <c r="O1221" s="7" t="str">
        <f ca="1">VLOOKUP($N1221,Roles!$A:$B,2,FALSE)</f>
        <v>Analyst</v>
      </c>
      <c r="P1221" s="6">
        <f t="shared" ca="1" si="196"/>
        <v>4</v>
      </c>
      <c r="Q1221" s="8">
        <f ca="1" xml:space="preserve">
IF(
  OR(
    $N1221=5,$N1221=6,$N1221=7,$N1221=8,$N1221=14
  ),
  36161,
  IF(
     (
      (TODAY() - $K1221) / 365
     ) &lt; 19,
      TODAY(),
      RANDBETWEEN(36161,TODAY())
  )
)</f>
        <v>36161</v>
      </c>
      <c r="R1221" s="6">
        <f ca="1">RANDBETWEEN(2,COUNTA('Recruitment source'!$A:$A))</f>
        <v>6</v>
      </c>
      <c r="S1221" s="8">
        <f t="shared" ca="1" si="197"/>
        <v>43697</v>
      </c>
      <c r="T1221" s="6">
        <f t="shared" ca="1" si="198"/>
        <v>2</v>
      </c>
      <c r="U1221" s="6">
        <f t="shared" ca="1" si="199"/>
        <v>1</v>
      </c>
      <c r="V1221" s="1">
        <f ca="1" xml:space="preserve">
IF($N1221 = 5 + N("Presidente"),
    27000,
    IF($N1221 = 6 + N("Vice-presidente"),
        23000,
        IF(OR($N1221 = 8, $N1221= 13, $N1221 = 12) + N("Secretária bilíngue ou coordenador ou especialista"),
            8000,
            IF($N1221 = 7 + N("Diretor"),
                15000,
                IF($N1221 = 14 + N("Gerente"),
                    12000,
                    IF($N1221 = 9 + N("Estagiário"),
                        705,
                        IF($N1221 = 10 + N("Trainee"),
                            805,
                            IF($N1221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IF($L1221 = 7,
  500,
  IF($L1221 = 8,
    1000,
    IF($L1221 = 9,
      1500,
      IF($L1221 = 10,
        2000,
        0
      )
    )
  )
)
+
N("Adicional no salário por área")
+
IF($M1221 = 14 + N("Tecnologia da Informação"),
  120,
  IF($M1221 = 16 + N("Vendas"),
    110,
    IF($M1221 = 15 + N("Jurídico"),
      100,
      IF(OR($M1221 = 8, $M1221 = 9, $M1221 = 11) + N("Recursos humanos ou comercial ou comunicação e marketing"),
        80,
        0
      )
    )
  )
)
+
N("Adicionando pegadinha")
+
IF(AND($M1221 = 16, $L1221 = 9, $N1221 = 11) + N("Se for de vendas, com mestrado, analista sênior"),
  IF($J1221 = 5,
    100,
    0
  )
  +
  IF($H1221 = "M",
    200,
    0
  ),
  0
)</f>
        <v>8000</v>
      </c>
    </row>
    <row r="1222" spans="1:22" x14ac:dyDescent="0.2">
      <c r="A1222" s="7" cm="1">
        <f t="array" aca="1" ref="A1222" ca="1">INDEX(Companies!$A:$A,RANDBETWEEN(2,COUNTA(Companies!$A:$A)),1)</f>
        <v>2</v>
      </c>
      <c r="B1222" s="5">
        <f t="shared" si="190"/>
        <v>1221</v>
      </c>
      <c r="C1222" s="6">
        <f t="shared" ca="1" si="191"/>
        <v>1</v>
      </c>
      <c r="D1222" s="7">
        <f ca="1">IF($B1222 = 1 + N("Presidente"),
    127,
    IF($B1222 = 2 + N("Vice-Presidente"),
        72,
        IF($B1222 = 3 + N("Secretária bilíngue"),
            13,
            RANDBETWEEN(5,COUNT(Name!$A:$A) + 1)
        )
    )
)</f>
        <v>360</v>
      </c>
      <c r="E1222" s="7" t="str">
        <f ca="1" xml:space="preserve">
VLOOKUP(
  $D1222,
  Name!$A:$B,
  2,
  FALSE
)
&amp; " " &amp;
IF($B1222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Caruso Campos</v>
      </c>
      <c r="F1222" s="7">
        <v>2</v>
      </c>
      <c r="G1222" s="7" t="str" cm="1">
        <f t="array" aca="1" ref="G1222" ca="1">VLOOKUP(INDEX(States!$B:$B,RANDBETWEEN(2,COUNTA(States!$A:$A)),1),States!$B:$C,2,FALSE)</f>
        <v>braga</v>
      </c>
      <c r="H1222" s="7" t="str">
        <f ca="1">VLOOKUP($D1222,Name!$A:$C,3,FALSE)</f>
        <v>F</v>
      </c>
      <c r="I1222" s="7" cm="1">
        <f t="array" aca="1" ref="I1222" ca="1">INDEX('Marital status'!$A:$A,RANDBETWEEN(2,COUNTA('Marital status'!$A:$A)),1)</f>
        <v>3</v>
      </c>
      <c r="J1222" s="7">
        <f t="shared" ca="1" si="192"/>
        <v>2</v>
      </c>
      <c r="K1222" s="8">
        <f t="shared" ca="1" si="193"/>
        <v>35394</v>
      </c>
      <c r="L1222" s="6">
        <f t="shared" ca="1" si="194"/>
        <v>4</v>
      </c>
      <c r="M1222" s="7">
        <f ca="1" xml:space="preserve">
  IF(OR($N1222 = 2, $N1222 = 3, $N1222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22" s="6">
        <f t="shared" ca="1" si="195"/>
        <v>7</v>
      </c>
      <c r="O1222" s="7" t="str">
        <f ca="1">VLOOKUP($N1222,Roles!$A:$B,2,FALSE)</f>
        <v>Trainee</v>
      </c>
      <c r="P1222" s="6" t="e">
        <f t="shared" ca="1" si="196"/>
        <v>#N/A</v>
      </c>
      <c r="Q1222" s="8">
        <f ca="1" xml:space="preserve">
IF(
  OR(
    $N1222=5,$N1222=6,$N1222=7,$N1222=8,$N1222=14
  ),
  36161,
  IF(
     (
      (TODAY() - $K1222) / 365
     ) &lt; 19,
      TODAY(),
      RANDBETWEEN(36161,TODAY())
  )
)</f>
        <v>36161</v>
      </c>
      <c r="R1222" s="6">
        <f ca="1">RANDBETWEEN(2,COUNTA('Recruitment source'!$A:$A))</f>
        <v>11</v>
      </c>
      <c r="S1222" s="8" t="e">
        <f t="shared" ca="1" si="197"/>
        <v>#N/A</v>
      </c>
      <c r="T1222" s="6" t="e">
        <f t="shared" ca="1" si="198"/>
        <v>#N/A</v>
      </c>
      <c r="U1222" s="6">
        <f t="shared" ca="1" si="199"/>
        <v>3</v>
      </c>
      <c r="V1222" s="1">
        <f ca="1" xml:space="preserve">
IF($N1222 = 5 + N("Presidente"),
    27000,
    IF($N1222 = 6 + N("Vice-presidente"),
        23000,
        IF(OR($N1222 = 8, $N1222= 13, $N1222 = 12) + N("Secretária bilíngue ou coordenador ou especialista"),
            8000,
            IF($N1222 = 7 + N("Diretor"),
                15000,
                IF($N1222 = 14 + N("Gerente"),
                    12000,
                    IF($N1222 = 9 + N("Estagiário"),
                        705,
                        IF($N1222 = 10 + N("Trainee"),
                            805,
                            IF($N1222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IF($L1222 = 7,
  500,
  IF($L1222 = 8,
    1000,
    IF($L1222 = 9,
      1500,
      IF($L1222 = 10,
        2000,
        0
      )
    )
  )
)
+
N("Adicional no salário por área")
+
IF($M1222 = 14 + N("Tecnologia da Informação"),
  120,
  IF($M1222 = 16 + N("Vendas"),
    110,
    IF($M1222 = 15 + N("Jurídico"),
      100,
      IF(OR($M1222 = 8, $M1222 = 9, $M1222 = 11) + N("Recursos humanos ou comercial ou comunicação e marketing"),
        80,
        0
      )
    )
  )
)
+
N("Adicionando pegadinha")
+
IF(AND($M1222 = 16, $L1222 = 9, $N1222 = 11) + N("Se for de vendas, com mestrado, analista sênior"),
  IF($J1222 = 5,
    100,
    0
  )
  +
  IF($H1222 = "M",
    200,
    0
  ),
  0
)</f>
        <v>15000</v>
      </c>
    </row>
    <row r="1223" spans="1:22" x14ac:dyDescent="0.2">
      <c r="A1223" s="7" cm="1">
        <f t="array" aca="1" ref="A1223" ca="1">INDEX(Companies!$A:$A,RANDBETWEEN(2,COUNTA(Companies!$A:$A)),1)</f>
        <v>2</v>
      </c>
      <c r="B1223" s="5">
        <f t="shared" si="190"/>
        <v>1222</v>
      </c>
      <c r="C1223" s="6">
        <f t="shared" ca="1" si="191"/>
        <v>1</v>
      </c>
      <c r="D1223" s="7">
        <f ca="1">IF($B1223 = 1 + N("Presidente"),
    127,
    IF($B1223 = 2 + N("Vice-Presidente"),
        72,
        IF($B1223 = 3 + N("Secretária bilíngue"),
            13,
            RANDBETWEEN(5,COUNT(Name!$A:$A) + 1)
        )
    )
)</f>
        <v>310</v>
      </c>
      <c r="E1223" s="7" t="str">
        <f ca="1" xml:space="preserve">
VLOOKUP(
  $D1223,
  Name!$A:$B,
  2,
  FALSE
)
&amp; " " &amp;
IF($B1223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Rodrigues Barbieri</v>
      </c>
      <c r="F1223" s="7">
        <v>2</v>
      </c>
      <c r="G1223" s="7" t="str" cm="1">
        <f t="array" aca="1" ref="G1223" ca="1">VLOOKUP(INDEX(States!$B:$B,RANDBETWEEN(2,COUNTA(States!$A:$A)),1),States!$B:$C,2,FALSE)</f>
        <v>Castelo Branco</v>
      </c>
      <c r="H1223" s="7" t="str">
        <f ca="1">VLOOKUP($D1223,Name!$A:$C,3,FALSE)</f>
        <v>M</v>
      </c>
      <c r="I1223" s="7" cm="1">
        <f t="array" aca="1" ref="I1223" ca="1">INDEX('Marital status'!$A:$A,RANDBETWEEN(2,COUNTA('Marital status'!$A:$A)),1)</f>
        <v>2</v>
      </c>
      <c r="J1223" s="7">
        <f t="shared" ca="1" si="192"/>
        <v>2</v>
      </c>
      <c r="K1223" s="8">
        <f t="shared" ca="1" si="193"/>
        <v>36066</v>
      </c>
      <c r="L1223" s="6">
        <f t="shared" ca="1" si="194"/>
        <v>4</v>
      </c>
      <c r="M1223" s="7">
        <f ca="1" xml:space="preserve">
  IF(OR($N1223 = 2, $N1223 = 3, $N1223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23" s="6">
        <f t="shared" ca="1" si="195"/>
        <v>8</v>
      </c>
      <c r="O1223" s="7" t="str">
        <f ca="1">VLOOKUP($N1223,Roles!$A:$B,2,FALSE)</f>
        <v>Analyst</v>
      </c>
      <c r="P1223" s="6">
        <f t="shared" ca="1" si="196"/>
        <v>2</v>
      </c>
      <c r="Q1223" s="8">
        <f ca="1" xml:space="preserve">
IF(
  OR(
    $N1223=5,$N1223=6,$N1223=7,$N1223=8,$N1223=14
  ),
  36161,
  IF(
     (
      (TODAY() - $K1223) / 365
     ) &lt; 19,
      TODAY(),
      RANDBETWEEN(36161,TODAY())
  )
)</f>
        <v>36161</v>
      </c>
      <c r="R1223" s="6">
        <f ca="1">RANDBETWEEN(2,COUNTA('Recruitment source'!$A:$A))</f>
        <v>6</v>
      </c>
      <c r="S1223" s="8" t="e">
        <f t="shared" ca="1" si="197"/>
        <v>#N/A</v>
      </c>
      <c r="T1223" s="6" t="e">
        <f t="shared" ca="1" si="198"/>
        <v>#N/A</v>
      </c>
      <c r="U1223" s="6">
        <f t="shared" ca="1" si="199"/>
        <v>5</v>
      </c>
      <c r="V1223" s="1">
        <f ca="1" xml:space="preserve">
IF($N1223 = 5 + N("Presidente"),
    27000,
    IF($N1223 = 6 + N("Vice-presidente"),
        23000,
        IF(OR($N1223 = 8, $N1223= 13, $N1223 = 12) + N("Secretária bilíngue ou coordenador ou especialista"),
            8000,
            IF($N1223 = 7 + N("Diretor"),
                15000,
                IF($N1223 = 14 + N("Gerente"),
                    12000,
                    IF($N1223 = 9 + N("Estagiário"),
                        705,
                        IF($N1223 = 10 + N("Trainee"),
                            805,
                            IF($N1223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IF($L1223 = 7,
  500,
  IF($L1223 = 8,
    1000,
    IF($L1223 = 9,
      1500,
      IF($L1223 = 10,
        2000,
        0
      )
    )
  )
)
+
N("Adicional no salário por área")
+
IF($M1223 = 14 + N("Tecnologia da Informação"),
  120,
  IF($M1223 = 16 + N("Vendas"),
    110,
    IF($M1223 = 15 + N("Jurídico"),
      100,
      IF(OR($M1223 = 8, $M1223 = 9, $M1223 = 11) + N("Recursos humanos ou comercial ou comunicação e marketing"),
        80,
        0
      )
    )
  )
)
+
N("Adicionando pegadinha")
+
IF(AND($M1223 = 16, $L1223 = 9, $N1223 = 11) + N("Se for de vendas, com mestrado, analista sênior"),
  IF($J1223 = 5,
    100,
    0
  )
  +
  IF($H1223 = "M",
    200,
    0
  ),
  0
)</f>
        <v>8000</v>
      </c>
    </row>
    <row r="1224" spans="1:22" x14ac:dyDescent="0.2">
      <c r="A1224" s="7" cm="1">
        <f t="array" aca="1" ref="A1224" ca="1">INDEX(Companies!$A:$A,RANDBETWEEN(2,COUNTA(Companies!$A:$A)),1)</f>
        <v>2</v>
      </c>
      <c r="B1224" s="5">
        <f t="shared" si="190"/>
        <v>1223</v>
      </c>
      <c r="C1224" s="6">
        <f t="shared" ca="1" si="191"/>
        <v>1</v>
      </c>
      <c r="D1224" s="7">
        <f ca="1">IF($B1224 = 1 + N("Presidente"),
    127,
    IF($B1224 = 2 + N("Vice-Presidente"),
        72,
        IF($B1224 = 3 + N("Secretária bilíngue"),
            13,
            RANDBETWEEN(5,COUNT(Name!$A:$A) + 1)
        )
    )
)</f>
        <v>125</v>
      </c>
      <c r="E1224" s="7" t="str">
        <f ca="1" xml:space="preserve">
VLOOKUP(
  $D1224,
  Name!$A:$B,
  2,
  FALSE
)
&amp; " " &amp;
IF($B1224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Salvador Marques</v>
      </c>
      <c r="F1224" s="7">
        <v>2</v>
      </c>
      <c r="G1224" s="7" t="str" cm="1">
        <f t="array" aca="1" ref="G1224" ca="1">VLOOKUP(INDEX(States!$B:$B,RANDBETWEEN(2,COUNTA(States!$A:$A)),1),States!$B:$C,2,FALSE)</f>
        <v>PORTO</v>
      </c>
      <c r="H1224" s="7" t="str">
        <f ca="1">VLOOKUP($D1224,Name!$A:$C,3,FALSE)</f>
        <v>M</v>
      </c>
      <c r="I1224" s="7" cm="1">
        <f t="array" aca="1" ref="I1224" ca="1">INDEX('Marital status'!$A:$A,RANDBETWEEN(2,COUNTA('Marital status'!$A:$A)),1)</f>
        <v>3</v>
      </c>
      <c r="J1224" s="7">
        <f t="shared" ca="1" si="192"/>
        <v>2</v>
      </c>
      <c r="K1224" s="8">
        <f t="shared" ca="1" si="193"/>
        <v>23858</v>
      </c>
      <c r="L1224" s="6">
        <f t="shared" ca="1" si="194"/>
        <v>4</v>
      </c>
      <c r="M1224" s="7">
        <f ca="1" xml:space="preserve">
  IF(OR($N1224 = 2, $N1224 = 3, $N1224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224" s="6">
        <f t="shared" ca="1" si="195"/>
        <v>6</v>
      </c>
      <c r="O1224" s="7" t="str">
        <f ca="1">VLOOKUP($N1224,Roles!$A:$B,2,FALSE)</f>
        <v>Intern</v>
      </c>
      <c r="P1224" s="6" t="e">
        <f t="shared" ca="1" si="196"/>
        <v>#N/A</v>
      </c>
      <c r="Q1224" s="8">
        <f ca="1" xml:space="preserve">
IF(
  OR(
    $N1224=5,$N1224=6,$N1224=7,$N1224=8,$N1224=14
  ),
  36161,
  IF(
     (
      (TODAY() - $K1224) / 365
     ) &lt; 19,
      TODAY(),
      RANDBETWEEN(36161,TODAY())
  )
)</f>
        <v>36161</v>
      </c>
      <c r="R1224" s="6">
        <f ca="1">RANDBETWEEN(2,COUNTA('Recruitment source'!$A:$A))</f>
        <v>2</v>
      </c>
      <c r="S1224" s="8" t="e">
        <f t="shared" ca="1" si="197"/>
        <v>#N/A</v>
      </c>
      <c r="T1224" s="6" t="e">
        <f t="shared" ca="1" si="198"/>
        <v>#N/A</v>
      </c>
      <c r="U1224" s="6">
        <f t="shared" ca="1" si="199"/>
        <v>4</v>
      </c>
      <c r="V1224" s="1">
        <f ca="1" xml:space="preserve">
IF($N1224 = 5 + N("Presidente"),
    27000,
    IF($N1224 = 6 + N("Vice-presidente"),
        23000,
        IF(OR($N1224 = 8, $N1224= 13, $N1224 = 12) + N("Secretária bilíngue ou coordenador ou especialista"),
            8000,
            IF($N1224 = 7 + N("Diretor"),
                15000,
                IF($N1224 = 14 + N("Gerente"),
                    12000,
                    IF($N1224 = 9 + N("Estagiário"),
                        705,
                        IF($N1224 = 10 + N("Trainee"),
                            805,
                            IF($N1224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IF($L1224 = 7,
  500,
  IF($L1224 = 8,
    1000,
    IF($L1224 = 9,
      1500,
      IF($L1224 = 10,
        2000,
        0
      )
    )
  )
)
+
N("Adicional no salário por área")
+
IF($M1224 = 14 + N("Tecnologia da Informação"),
  120,
  IF($M1224 = 16 + N("Vendas"),
    110,
    IF($M1224 = 15 + N("Jurídico"),
      100,
      IF(OR($M1224 = 8, $M1224 = 9, $M1224 = 11) + N("Recursos humanos ou comercial ou comunicação e marketing"),
        80,
        0
      )
    )
  )
)
+
N("Adicionando pegadinha")
+
IF(AND($M1224 = 16, $L1224 = 9, $N1224 = 11) + N("Se for de vendas, com mestrado, analista sênior"),
  IF($J1224 = 5,
    100,
    0
  )
  +
  IF($H1224 = "M",
    200,
    0
  ),
  0
)</f>
        <v>23080</v>
      </c>
    </row>
    <row r="1225" spans="1:22" x14ac:dyDescent="0.2">
      <c r="A1225" s="7" cm="1">
        <f t="array" aca="1" ref="A1225" ca="1">INDEX(Companies!$A:$A,RANDBETWEEN(2,COUNTA(Companies!$A:$A)),1)</f>
        <v>2</v>
      </c>
      <c r="B1225" s="5">
        <f t="shared" si="190"/>
        <v>1224</v>
      </c>
      <c r="C1225" s="6">
        <f t="shared" ca="1" si="191"/>
        <v>1</v>
      </c>
      <c r="D1225" s="7">
        <f ca="1">IF($B1225 = 1 + N("Presidente"),
    127,
    IF($B1225 = 2 + N("Vice-Presidente"),
        72,
        IF($B1225 = 3 + N("Secretária bilíngue"),
            13,
            RANDBETWEEN(5,COUNT(Name!$A:$A) + 1)
        )
    )
)</f>
        <v>205</v>
      </c>
      <c r="E1225" s="7" t="str">
        <f ca="1" xml:space="preserve">
VLOOKUP(
  $D1225,
  Name!$A:$B,
  2,
  FALSE
)
&amp; " " &amp;
IF($B1225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Pinto Ramos</v>
      </c>
      <c r="F1225" s="7">
        <v>2</v>
      </c>
      <c r="G1225" s="7" t="str" cm="1">
        <f t="array" aca="1" ref="G1225" ca="1">VLOOKUP(INDEX(States!$B:$B,RANDBETWEEN(2,COUNTA(States!$A:$A)),1),States!$B:$C,2,FALSE)</f>
        <v>AveirO</v>
      </c>
      <c r="H1225" s="7" t="str">
        <f ca="1">VLOOKUP($D1225,Name!$A:$C,3,FALSE)</f>
        <v>M</v>
      </c>
      <c r="I1225" s="7" cm="1">
        <f t="array" aca="1" ref="I1225" ca="1">INDEX('Marital status'!$A:$A,RANDBETWEEN(2,COUNTA('Marital status'!$A:$A)),1)</f>
        <v>5</v>
      </c>
      <c r="J1225" s="7">
        <f t="shared" ca="1" si="192"/>
        <v>3</v>
      </c>
      <c r="K1225" s="8">
        <f t="shared" ca="1" si="193"/>
        <v>36589</v>
      </c>
      <c r="L1225" s="6">
        <f t="shared" ca="1" si="194"/>
        <v>5</v>
      </c>
      <c r="M1225" s="7">
        <f ca="1" xml:space="preserve">
  IF(OR($N1225 = 2, $N1225 = 3, $N1225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25" s="6">
        <f t="shared" ca="1" si="195"/>
        <v>8</v>
      </c>
      <c r="O1225" s="7" t="str">
        <f ca="1">VLOOKUP($N1225,Roles!$A:$B,2,FALSE)</f>
        <v>Analyst</v>
      </c>
      <c r="P1225" s="6">
        <f t="shared" ca="1" si="196"/>
        <v>3</v>
      </c>
      <c r="Q1225" s="8">
        <f ca="1" xml:space="preserve">
IF(
  OR(
    $N1225=5,$N1225=6,$N1225=7,$N1225=8,$N1225=14
  ),
  36161,
  IF(
     (
      (TODAY() - $K1225) / 365
     ) &lt; 19,
      TODAY(),
      RANDBETWEEN(36161,TODAY())
  )
)</f>
        <v>36161</v>
      </c>
      <c r="R1225" s="6">
        <f ca="1">RANDBETWEEN(2,COUNTA('Recruitment source'!$A:$A))</f>
        <v>12</v>
      </c>
      <c r="S1225" s="8" t="e">
        <f t="shared" ca="1" si="197"/>
        <v>#N/A</v>
      </c>
      <c r="T1225" s="6" t="e">
        <f t="shared" ca="1" si="198"/>
        <v>#N/A</v>
      </c>
      <c r="U1225" s="6">
        <f t="shared" ca="1" si="199"/>
        <v>3</v>
      </c>
      <c r="V1225" s="1">
        <f ca="1" xml:space="preserve">
IF($N1225 = 5 + N("Presidente"),
    27000,
    IF($N1225 = 6 + N("Vice-presidente"),
        23000,
        IF(OR($N1225 = 8, $N1225= 13, $N1225 = 12) + N("Secretária bilíngue ou coordenador ou especialista"),
            8000,
            IF($N1225 = 7 + N("Diretor"),
                15000,
                IF($N1225 = 14 + N("Gerente"),
                    12000,
                    IF($N1225 = 9 + N("Estagiário"),
                        705,
                        IF($N1225 = 10 + N("Trainee"),
                            805,
                            IF($N1225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IF($L1225 = 7,
  500,
  IF($L1225 = 8,
    1000,
    IF($L1225 = 9,
      1500,
      IF($L1225 = 10,
        2000,
        0
      )
    )
  )
)
+
N("Adicional no salário por área")
+
IF($M1225 = 14 + N("Tecnologia da Informação"),
  120,
  IF($M1225 = 16 + N("Vendas"),
    110,
    IF($M1225 = 15 + N("Jurídico"),
      100,
      IF(OR($M1225 = 8, $M1225 = 9, $M1225 = 11) + N("Recursos humanos ou comercial ou comunicação e marketing"),
        80,
        0
      )
    )
  )
)
+
N("Adicionando pegadinha")
+
IF(AND($M1225 = 16, $L1225 = 9, $N1225 = 11) + N("Se for de vendas, com mestrado, analista sênior"),
  IF($J1225 = 5,
    100,
    0
  )
  +
  IF($H1225 = "M",
    200,
    0
  ),
  0
)</f>
        <v>8000</v>
      </c>
    </row>
    <row r="1226" spans="1:22" x14ac:dyDescent="0.2">
      <c r="A1226" s="7" cm="1">
        <f t="array" aca="1" ref="A1226" ca="1">INDEX(Companies!$A:$A,RANDBETWEEN(2,COUNTA(Companies!$A:$A)),1)</f>
        <v>2</v>
      </c>
      <c r="B1226" s="5">
        <f t="shared" si="190"/>
        <v>1225</v>
      </c>
      <c r="C1226" s="6">
        <f t="shared" ca="1" si="191"/>
        <v>1</v>
      </c>
      <c r="D1226" s="7">
        <f ca="1">IF($B1226 = 1 + N("Presidente"),
    127,
    IF($B1226 = 2 + N("Vice-Presidente"),
        72,
        IF($B1226 = 3 + N("Secretária bilíngue"),
            13,
            RANDBETWEEN(5,COUNT(Name!$A:$A) + 1)
        )
    )
)</f>
        <v>53</v>
      </c>
      <c r="E1226" s="7" t="str">
        <f ca="1" xml:space="preserve">
VLOOKUP(
  $D1226,
  Name!$A:$B,
  2,
  FALSE
)
&amp; " " &amp;
IF($B1226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Pinheiro Badu</v>
      </c>
      <c r="F1226" s="7">
        <v>2</v>
      </c>
      <c r="G1226" s="7" t="str" cm="1">
        <f t="array" aca="1" ref="G1226" ca="1">VLOOKUP(INDEX(States!$B:$B,RANDBETWEEN(2,COUNTA(States!$A:$A)),1),States!$B:$C,2,FALSE)</f>
        <v>PORTO</v>
      </c>
      <c r="H1226" s="7" t="str">
        <f ca="1">VLOOKUP($D1226,Name!$A:$C,3,FALSE)</f>
        <v>M</v>
      </c>
      <c r="I1226" s="7" cm="1">
        <f t="array" aca="1" ref="I1226" ca="1">INDEX('Marital status'!$A:$A,RANDBETWEEN(2,COUNTA('Marital status'!$A:$A)),1)</f>
        <v>5</v>
      </c>
      <c r="J1226" s="7">
        <f t="shared" ca="1" si="192"/>
        <v>2</v>
      </c>
      <c r="K1226" s="8">
        <f t="shared" ca="1" si="193"/>
        <v>22288</v>
      </c>
      <c r="L1226" s="6">
        <f t="shared" ca="1" si="194"/>
        <v>4</v>
      </c>
      <c r="M1226" s="7">
        <f ca="1" xml:space="preserve">
  IF(OR($N1226 = 2, $N1226 = 3, $N1226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26" s="6">
        <f t="shared" ca="1" si="195"/>
        <v>6</v>
      </c>
      <c r="O1226" s="7" t="str">
        <f ca="1">VLOOKUP($N1226,Roles!$A:$B,2,FALSE)</f>
        <v>Intern</v>
      </c>
      <c r="P1226" s="6" t="e">
        <f t="shared" ca="1" si="196"/>
        <v>#N/A</v>
      </c>
      <c r="Q1226" s="8">
        <f ca="1" xml:space="preserve">
IF(
  OR(
    $N1226=5,$N1226=6,$N1226=7,$N1226=8,$N1226=14
  ),
  36161,
  IF(
     (
      (TODAY() - $K1226) / 365
     ) &lt; 19,
      TODAY(),
      RANDBETWEEN(36161,TODAY())
  )
)</f>
        <v>36161</v>
      </c>
      <c r="R1226" s="6">
        <f ca="1">RANDBETWEEN(2,COUNTA('Recruitment source'!$A:$A))</f>
        <v>7</v>
      </c>
      <c r="S1226" s="8" t="e">
        <f t="shared" ca="1" si="197"/>
        <v>#N/A</v>
      </c>
      <c r="T1226" s="6" t="e">
        <f t="shared" ca="1" si="198"/>
        <v>#N/A</v>
      </c>
      <c r="U1226" s="6">
        <f t="shared" ca="1" si="199"/>
        <v>5</v>
      </c>
      <c r="V1226" s="1">
        <f ca="1" xml:space="preserve">
IF($N1226 = 5 + N("Presidente"),
    27000,
    IF($N1226 = 6 + N("Vice-presidente"),
        23000,
        IF(OR($N1226 = 8, $N1226= 13, $N1226 = 12) + N("Secretária bilíngue ou coordenador ou especialista"),
            8000,
            IF($N1226 = 7 + N("Diretor"),
                15000,
                IF($N1226 = 14 + N("Gerente"),
                    12000,
                    IF($N1226 = 9 + N("Estagiário"),
                        705,
                        IF($N1226 = 10 + N("Trainee"),
                            805,
                            IF($N1226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IF($L1226 = 7,
  500,
  IF($L1226 = 8,
    1000,
    IF($L1226 = 9,
      1500,
      IF($L1226 = 10,
        2000,
        0
      )
    )
  )
)
+
N("Adicional no salário por área")
+
IF($M1226 = 14 + N("Tecnologia da Informação"),
  120,
  IF($M1226 = 16 + N("Vendas"),
    110,
    IF($M1226 = 15 + N("Jurídico"),
      100,
      IF(OR($M1226 = 8, $M1226 = 9, $M1226 = 11) + N("Recursos humanos ou comercial ou comunicação e marketing"),
        80,
        0
      )
    )
  )
)
+
N("Adicionando pegadinha")
+
IF(AND($M1226 = 16, $L1226 = 9, $N1226 = 11) + N("Se for de vendas, com mestrado, analista sênior"),
  IF($J1226 = 5,
    100,
    0
  )
  +
  IF($H1226 = "M",
    200,
    0
  ),
  0
)</f>
        <v>23000</v>
      </c>
    </row>
    <row r="1227" spans="1:22" x14ac:dyDescent="0.2">
      <c r="A1227" s="7" cm="1">
        <f t="array" aca="1" ref="A1227" ca="1">INDEX(Companies!$A:$A,RANDBETWEEN(2,COUNTA(Companies!$A:$A)),1)</f>
        <v>2</v>
      </c>
      <c r="B1227" s="5">
        <f t="shared" si="190"/>
        <v>1226</v>
      </c>
      <c r="C1227" s="6">
        <f t="shared" ca="1" si="191"/>
        <v>1</v>
      </c>
      <c r="D1227" s="7">
        <f ca="1">IF($B1227 = 1 + N("Presidente"),
    127,
    IF($B1227 = 2 + N("Vice-Presidente"),
        72,
        IF($B1227 = 3 + N("Secretária bilíngue"),
            13,
            RANDBETWEEN(5,COUNT(Name!$A:$A) + 1)
        )
    )
)</f>
        <v>206</v>
      </c>
      <c r="E1227" s="7" t="str">
        <f ca="1" xml:space="preserve">
VLOOKUP(
  $D1227,
  Name!$A:$B,
  2,
  FALSE
)
&amp; " " &amp;
IF($B1227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Romano Nunes</v>
      </c>
      <c r="F1227" s="7">
        <v>2</v>
      </c>
      <c r="G1227" s="7" t="str" cm="1">
        <f t="array" aca="1" ref="G1227" ca="1">VLOOKUP(INDEX(States!$B:$B,RANDBETWEEN(2,COUNTA(States!$A:$A)),1),States!$B:$C,2,FALSE)</f>
        <v>Beja</v>
      </c>
      <c r="H1227" s="7" t="str">
        <f ca="1">VLOOKUP($D1227,Name!$A:$C,3,FALSE)</f>
        <v>F</v>
      </c>
      <c r="I1227" s="7" cm="1">
        <f t="array" aca="1" ref="I1227" ca="1">INDEX('Marital status'!$A:$A,RANDBETWEEN(2,COUNTA('Marital status'!$A:$A)),1)</f>
        <v>3</v>
      </c>
      <c r="J1227" s="7">
        <f t="shared" ca="1" si="192"/>
        <v>2</v>
      </c>
      <c r="K1227" s="8">
        <f t="shared" ca="1" si="193"/>
        <v>38078</v>
      </c>
      <c r="L1227" s="6">
        <f t="shared" ca="1" si="194"/>
        <v>5</v>
      </c>
      <c r="M1227" s="7">
        <f ca="1" xml:space="preserve">
  IF(OR($N1227 = 2, $N1227 = 3, $N1227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27" s="6">
        <f t="shared" ca="1" si="195"/>
        <v>8</v>
      </c>
      <c r="O1227" s="7" t="str">
        <f ca="1">VLOOKUP($N1227,Roles!$A:$B,2,FALSE)</f>
        <v>Analyst</v>
      </c>
      <c r="P1227" s="6">
        <f t="shared" ca="1" si="196"/>
        <v>2</v>
      </c>
      <c r="Q1227" s="8">
        <f ca="1" xml:space="preserve">
IF(
  OR(
    $N1227=5,$N1227=6,$N1227=7,$N1227=8,$N1227=14
  ),
  36161,
  IF(
     (
      (TODAY() - $K1227) / 365
     ) &lt; 19,
      TODAY(),
      RANDBETWEEN(36161,TODAY())
  )
)</f>
        <v>36161</v>
      </c>
      <c r="R1227" s="6">
        <f ca="1">RANDBETWEEN(2,COUNTA('Recruitment source'!$A:$A))</f>
        <v>6</v>
      </c>
      <c r="S1227" s="8" t="e">
        <f t="shared" ca="1" si="197"/>
        <v>#N/A</v>
      </c>
      <c r="T1227" s="6" t="e">
        <f t="shared" ca="1" si="198"/>
        <v>#N/A</v>
      </c>
      <c r="U1227" s="6">
        <f t="shared" ca="1" si="199"/>
        <v>4</v>
      </c>
      <c r="V1227" s="1">
        <f ca="1" xml:space="preserve">
IF($N1227 = 5 + N("Presidente"),
    27000,
    IF($N1227 = 6 + N("Vice-presidente"),
        23000,
        IF(OR($N1227 = 8, $N1227= 13, $N1227 = 12) + N("Secretária bilíngue ou coordenador ou especialista"),
            8000,
            IF($N1227 = 7 + N("Diretor"),
                15000,
                IF($N1227 = 14 + N("Gerente"),
                    12000,
                    IF($N1227 = 9 + N("Estagiário"),
                        705,
                        IF($N1227 = 10 + N("Trainee"),
                            805,
                            IF($N1227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IF($L1227 = 7,
  500,
  IF($L1227 = 8,
    1000,
    IF($L1227 = 9,
      1500,
      IF($L1227 = 10,
        2000,
        0
      )
    )
  )
)
+
N("Adicional no salário por área")
+
IF($M1227 = 14 + N("Tecnologia da Informação"),
  120,
  IF($M1227 = 16 + N("Vendas"),
    110,
    IF($M1227 = 15 + N("Jurídico"),
      100,
      IF(OR($M1227 = 8, $M1227 = 9, $M1227 = 11) + N("Recursos humanos ou comercial ou comunicação e marketing"),
        80,
        0
      )
    )
  )
)
+
N("Adicionando pegadinha")
+
IF(AND($M1227 = 16, $L1227 = 9, $N1227 = 11) + N("Se for de vendas, com mestrado, analista sênior"),
  IF($J1227 = 5,
    100,
    0
  )
  +
  IF($H1227 = "M",
    200,
    0
  ),
  0
)</f>
        <v>8080</v>
      </c>
    </row>
    <row r="1228" spans="1:22" x14ac:dyDescent="0.2">
      <c r="A1228" s="7" cm="1">
        <f t="array" aca="1" ref="A1228" ca="1">INDEX(Companies!$A:$A,RANDBETWEEN(2,COUNTA(Companies!$A:$A)),1)</f>
        <v>2</v>
      </c>
      <c r="B1228" s="5">
        <f t="shared" si="190"/>
        <v>1227</v>
      </c>
      <c r="C1228" s="6">
        <f t="shared" ca="1" si="191"/>
        <v>1</v>
      </c>
      <c r="D1228" s="7">
        <f ca="1">IF($B1228 = 1 + N("Presidente"),
    127,
    IF($B1228 = 2 + N("Vice-Presidente"),
        72,
        IF($B1228 = 3 + N("Secretária bilíngue"),
            13,
            RANDBETWEEN(5,COUNT(Name!$A:$A) + 1)
        )
    )
)</f>
        <v>271</v>
      </c>
      <c r="E1228" s="7" t="str">
        <f ca="1" xml:space="preserve">
VLOOKUP(
  $D1228,
  Name!$A:$B,
  2,
  FALSE
)
&amp; " " &amp;
IF($B1228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Chaves Holanda</v>
      </c>
      <c r="F1228" s="7">
        <v>2</v>
      </c>
      <c r="G1228" s="7" t="str" cm="1">
        <f t="array" aca="1" ref="G1228" ca="1">VLOOKUP(INDEX(States!$B:$B,RANDBETWEEN(2,COUNTA(States!$A:$A)),1),States!$B:$C,2,FALSE)</f>
        <v>Guarda</v>
      </c>
      <c r="H1228" s="7" t="str">
        <f ca="1">VLOOKUP($D1228,Name!$A:$C,3,FALSE)</f>
        <v>F</v>
      </c>
      <c r="I1228" s="7" cm="1">
        <f t="array" aca="1" ref="I1228" ca="1">INDEX('Marital status'!$A:$A,RANDBETWEEN(2,COUNTA('Marital status'!$A:$A)),1)</f>
        <v>4</v>
      </c>
      <c r="J1228" s="7">
        <f t="shared" ca="1" si="192"/>
        <v>2</v>
      </c>
      <c r="K1228" s="8">
        <f t="shared" ca="1" si="193"/>
        <v>32020</v>
      </c>
      <c r="L1228" s="6">
        <f t="shared" ca="1" si="194"/>
        <v>4</v>
      </c>
      <c r="M1228" s="7">
        <f ca="1" xml:space="preserve">
  IF(OR($N1228 = 2, $N1228 = 3, $N1228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28" s="6">
        <f t="shared" ca="1" si="195"/>
        <v>6</v>
      </c>
      <c r="O1228" s="7" t="str">
        <f ca="1">VLOOKUP($N1228,Roles!$A:$B,2,FALSE)</f>
        <v>Intern</v>
      </c>
      <c r="P1228" s="6" t="e">
        <f t="shared" ca="1" si="196"/>
        <v>#N/A</v>
      </c>
      <c r="Q1228" s="8">
        <f ca="1" xml:space="preserve">
IF(
  OR(
    $N1228=5,$N1228=6,$N1228=7,$N1228=8,$N1228=14
  ),
  36161,
  IF(
     (
      (TODAY() - $K1228) / 365
     ) &lt; 19,
      TODAY(),
      RANDBETWEEN(36161,TODAY())
  )
)</f>
        <v>36161</v>
      </c>
      <c r="R1228" s="6">
        <f ca="1">RANDBETWEEN(2,COUNTA('Recruitment source'!$A:$A))</f>
        <v>10</v>
      </c>
      <c r="S1228" s="8" t="e">
        <f t="shared" ca="1" si="197"/>
        <v>#N/A</v>
      </c>
      <c r="T1228" s="6" t="e">
        <f t="shared" ca="1" si="198"/>
        <v>#N/A</v>
      </c>
      <c r="U1228" s="6">
        <f t="shared" ca="1" si="199"/>
        <v>5</v>
      </c>
      <c r="V1228" s="1">
        <f ca="1" xml:space="preserve">
IF($N1228 = 5 + N("Presidente"),
    27000,
    IF($N1228 = 6 + N("Vice-presidente"),
        23000,
        IF(OR($N1228 = 8, $N1228= 13, $N1228 = 12) + N("Secretária bilíngue ou coordenador ou especialista"),
            8000,
            IF($N1228 = 7 + N("Diretor"),
                15000,
                IF($N1228 = 14 + N("Gerente"),
                    12000,
                    IF($N1228 = 9 + N("Estagiário"),
                        705,
                        IF($N1228 = 10 + N("Trainee"),
                            805,
                            IF($N1228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IF($L1228 = 7,
  500,
  IF($L1228 = 8,
    1000,
    IF($L1228 = 9,
      1500,
      IF($L1228 = 10,
        2000,
        0
      )
    )
  )
)
+
N("Adicional no salário por área")
+
IF($M1228 = 14 + N("Tecnologia da Informação"),
  120,
  IF($M1228 = 16 + N("Vendas"),
    110,
    IF($M1228 = 15 + N("Jurídico"),
      100,
      IF(OR($M1228 = 8, $M1228 = 9, $M1228 = 11) + N("Recursos humanos ou comercial ou comunicação e marketing"),
        80,
        0
      )
    )
  )
)
+
N("Adicionando pegadinha")
+
IF(AND($M1228 = 16, $L1228 = 9, $N1228 = 11) + N("Se for de vendas, com mestrado, analista sênior"),
  IF($J1228 = 5,
    100,
    0
  )
  +
  IF($H1228 = "M",
    200,
    0
  ),
  0
)</f>
        <v>23000</v>
      </c>
    </row>
    <row r="1229" spans="1:22" x14ac:dyDescent="0.2">
      <c r="A1229" s="7" cm="1">
        <f t="array" aca="1" ref="A1229" ca="1">INDEX(Companies!$A:$A,RANDBETWEEN(2,COUNTA(Companies!$A:$A)),1)</f>
        <v>2</v>
      </c>
      <c r="B1229" s="5">
        <f t="shared" si="190"/>
        <v>1228</v>
      </c>
      <c r="C1229" s="6">
        <f t="shared" ca="1" si="191"/>
        <v>1</v>
      </c>
      <c r="D1229" s="7">
        <f ca="1">IF($B1229 = 1 + N("Presidente"),
    127,
    IF($B1229 = 2 + N("Vice-Presidente"),
        72,
        IF($B1229 = 3 + N("Secretária bilíngue"),
            13,
            RANDBETWEEN(5,COUNT(Name!$A:$A) + 1)
        )
    )
)</f>
        <v>248</v>
      </c>
      <c r="E1229" s="7" t="str">
        <f ca="1" xml:space="preserve">
VLOOKUP(
  $D1229,
  Name!$A:$B,
  2,
  FALSE
)
&amp; " " &amp;
IF($B1229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Morais Gallo</v>
      </c>
      <c r="F1229" s="7">
        <v>2</v>
      </c>
      <c r="G1229" s="7" t="str" cm="1">
        <f t="array" aca="1" ref="G1229" ca="1">VLOOKUP(INDEX(States!$B:$B,RANDBETWEEN(2,COUNTA(States!$A:$A)),1),States!$B:$C,2,FALSE)</f>
        <v>Vila Real</v>
      </c>
      <c r="H1229" s="7" t="str">
        <f ca="1">VLOOKUP($D1229,Name!$A:$C,3,FALSE)</f>
        <v>F</v>
      </c>
      <c r="I1229" s="7" cm="1">
        <f t="array" aca="1" ref="I1229" ca="1">INDEX('Marital status'!$A:$A,RANDBETWEEN(2,COUNTA('Marital status'!$A:$A)),1)</f>
        <v>2</v>
      </c>
      <c r="J1229" s="7">
        <f t="shared" ca="1" si="192"/>
        <v>2</v>
      </c>
      <c r="K1229" s="8">
        <f t="shared" ca="1" si="193"/>
        <v>33446</v>
      </c>
      <c r="L1229" s="6">
        <f t="shared" ca="1" si="194"/>
        <v>4</v>
      </c>
      <c r="M1229" s="7">
        <f ca="1" xml:space="preserve">
  IF(OR($N1229 = 2, $N1229 = 3, $N1229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29" s="6">
        <f t="shared" ca="1" si="195"/>
        <v>8</v>
      </c>
      <c r="O1229" s="7" t="str">
        <f ca="1">VLOOKUP($N1229,Roles!$A:$B,2,FALSE)</f>
        <v>Analyst</v>
      </c>
      <c r="P1229" s="6">
        <f t="shared" ca="1" si="196"/>
        <v>3</v>
      </c>
      <c r="Q1229" s="8">
        <f ca="1" xml:space="preserve">
IF(
  OR(
    $N1229=5,$N1229=6,$N1229=7,$N1229=8,$N1229=14
  ),
  36161,
  IF(
     (
      (TODAY() - $K1229) / 365
     ) &lt; 19,
      TODAY(),
      RANDBETWEEN(36161,TODAY())
  )
)</f>
        <v>36161</v>
      </c>
      <c r="R1229" s="6">
        <f ca="1">RANDBETWEEN(2,COUNTA('Recruitment source'!$A:$A))</f>
        <v>12</v>
      </c>
      <c r="S1229" s="8" t="e">
        <f t="shared" ca="1" si="197"/>
        <v>#N/A</v>
      </c>
      <c r="T1229" s="6" t="e">
        <f t="shared" ca="1" si="198"/>
        <v>#N/A</v>
      </c>
      <c r="U1229" s="6">
        <f t="shared" ca="1" si="199"/>
        <v>5</v>
      </c>
      <c r="V1229" s="1">
        <f ca="1" xml:space="preserve">
IF($N1229 = 5 + N("Presidente"),
    27000,
    IF($N1229 = 6 + N("Vice-presidente"),
        23000,
        IF(OR($N1229 = 8, $N1229= 13, $N1229 = 12) + N("Secretária bilíngue ou coordenador ou especialista"),
            8000,
            IF($N1229 = 7 + N("Diretor"),
                15000,
                IF($N1229 = 14 + N("Gerente"),
                    12000,
                    IF($N1229 = 9 + N("Estagiário"),
                        705,
                        IF($N1229 = 10 + N("Trainee"),
                            805,
                            IF($N1229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IF($L1229 = 7,
  500,
  IF($L1229 = 8,
    1000,
    IF($L1229 = 9,
      1500,
      IF($L1229 = 10,
        2000,
        0
      )
    )
  )
)
+
N("Adicional no salário por área")
+
IF($M1229 = 14 + N("Tecnologia da Informação"),
  120,
  IF($M1229 = 16 + N("Vendas"),
    110,
    IF($M1229 = 15 + N("Jurídico"),
      100,
      IF(OR($M1229 = 8, $M1229 = 9, $M1229 = 11) + N("Recursos humanos ou comercial ou comunicação e marketing"),
        80,
        0
      )
    )
  )
)
+
N("Adicionando pegadinha")
+
IF(AND($M1229 = 16, $L1229 = 9, $N1229 = 11) + N("Se for de vendas, com mestrado, analista sênior"),
  IF($J1229 = 5,
    100,
    0
  )
  +
  IF($H1229 = "M",
    200,
    0
  ),
  0
)</f>
        <v>8000</v>
      </c>
    </row>
    <row r="1230" spans="1:22" x14ac:dyDescent="0.2">
      <c r="A1230" s="7" cm="1">
        <f t="array" aca="1" ref="A1230" ca="1">INDEX(Companies!$A:$A,RANDBETWEEN(2,COUNTA(Companies!$A:$A)),1)</f>
        <v>2</v>
      </c>
      <c r="B1230" s="5">
        <f t="shared" si="190"/>
        <v>1229</v>
      </c>
      <c r="C1230" s="6">
        <f t="shared" ca="1" si="191"/>
        <v>1</v>
      </c>
      <c r="D1230" s="7">
        <f ca="1">IF($B1230 = 1 + N("Presidente"),
    127,
    IF($B1230 = 2 + N("Vice-Presidente"),
        72,
        IF($B1230 = 3 + N("Secretária bilíngue"),
            13,
            RANDBETWEEN(5,COUNT(Name!$A:$A) + 1)
        )
    )
)</f>
        <v>51</v>
      </c>
      <c r="E1230" s="7" t="str">
        <f ca="1" xml:space="preserve">
VLOOKUP(
  $D1230,
  Name!$A:$B,
  2,
  FALSE
)
&amp; " " &amp;
IF($B1230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Rocha Serra</v>
      </c>
      <c r="F1230" s="7">
        <v>2</v>
      </c>
      <c r="G1230" s="7" t="str" cm="1">
        <f t="array" aca="1" ref="G1230" ca="1">VLOOKUP(INDEX(States!$B:$B,RANDBETWEEN(2,COUNTA(States!$A:$A)),1),States!$B:$C,2,FALSE)</f>
        <v>Leiria</v>
      </c>
      <c r="H1230" s="7" t="str">
        <f ca="1">VLOOKUP($D1230,Name!$A:$C,3,FALSE)</f>
        <v>F</v>
      </c>
      <c r="I1230" s="7" cm="1">
        <f t="array" aca="1" ref="I1230" ca="1">INDEX('Marital status'!$A:$A,RANDBETWEEN(2,COUNTA('Marital status'!$A:$A)),1)</f>
        <v>5</v>
      </c>
      <c r="J1230" s="7">
        <f t="shared" ca="1" si="192"/>
        <v>2</v>
      </c>
      <c r="K1230" s="8">
        <f t="shared" ca="1" si="193"/>
        <v>31913</v>
      </c>
      <c r="L1230" s="6">
        <f t="shared" ca="1" si="194"/>
        <v>4</v>
      </c>
      <c r="M1230" s="7">
        <f ca="1" xml:space="preserve">
  IF(OR($N1230 = 2, $N1230 = 3, $N1230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230" s="6">
        <f t="shared" ca="1" si="195"/>
        <v>6</v>
      </c>
      <c r="O1230" s="7" t="str">
        <f ca="1">VLOOKUP($N1230,Roles!$A:$B,2,FALSE)</f>
        <v>Intern</v>
      </c>
      <c r="P1230" s="6" t="e">
        <f t="shared" ca="1" si="196"/>
        <v>#N/A</v>
      </c>
      <c r="Q1230" s="8">
        <f ca="1" xml:space="preserve">
IF(
  OR(
    $N1230=5,$N1230=6,$N1230=7,$N1230=8,$N1230=14
  ),
  36161,
  IF(
     (
      (TODAY() - $K1230) / 365
     ) &lt; 19,
      TODAY(),
      RANDBETWEEN(36161,TODAY())
  )
)</f>
        <v>36161</v>
      </c>
      <c r="R1230" s="6">
        <f ca="1">RANDBETWEEN(2,COUNTA('Recruitment source'!$A:$A))</f>
        <v>9</v>
      </c>
      <c r="S1230" s="8" t="e">
        <f t="shared" ca="1" si="197"/>
        <v>#N/A</v>
      </c>
      <c r="T1230" s="6" t="e">
        <f t="shared" ca="1" si="198"/>
        <v>#N/A</v>
      </c>
      <c r="U1230" s="6">
        <f t="shared" ca="1" si="199"/>
        <v>4</v>
      </c>
      <c r="V1230" s="1">
        <f ca="1" xml:space="preserve">
IF($N1230 = 5 + N("Presidente"),
    27000,
    IF($N1230 = 6 + N("Vice-presidente"),
        23000,
        IF(OR($N1230 = 8, $N1230= 13, $N1230 = 12) + N("Secretária bilíngue ou coordenador ou especialista"),
            8000,
            IF($N1230 = 7 + N("Diretor"),
                15000,
                IF($N1230 = 14 + N("Gerente"),
                    12000,
                    IF($N1230 = 9 + N("Estagiário"),
                        705,
                        IF($N1230 = 10 + N("Trainee"),
                            805,
                            IF($N1230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IF($L1230 = 7,
  500,
  IF($L1230 = 8,
    1000,
    IF($L1230 = 9,
      1500,
      IF($L1230 = 10,
        2000,
        0
      )
    )
  )
)
+
N("Adicional no salário por área")
+
IF($M1230 = 14 + N("Tecnologia da Informação"),
  120,
  IF($M1230 = 16 + N("Vendas"),
    110,
    IF($M1230 = 15 + N("Jurídico"),
      100,
      IF(OR($M1230 = 8, $M1230 = 9, $M1230 = 11) + N("Recursos humanos ou comercial ou comunicação e marketing"),
        80,
        0
      )
    )
  )
)
+
N("Adicionando pegadinha")
+
IF(AND($M1230 = 16, $L1230 = 9, $N1230 = 11) + N("Se for de vendas, com mestrado, analista sênior"),
  IF($J1230 = 5,
    100,
    0
  )
  +
  IF($H1230 = "M",
    200,
    0
  ),
  0
)</f>
        <v>23000</v>
      </c>
    </row>
    <row r="1231" spans="1:22" x14ac:dyDescent="0.2">
      <c r="A1231" s="7" cm="1">
        <f t="array" aca="1" ref="A1231" ca="1">INDEX(Companies!$A:$A,RANDBETWEEN(2,COUNTA(Companies!$A:$A)),1)</f>
        <v>2</v>
      </c>
      <c r="B1231" s="5">
        <f t="shared" si="190"/>
        <v>1230</v>
      </c>
      <c r="C1231" s="6">
        <f t="shared" ca="1" si="191"/>
        <v>1</v>
      </c>
      <c r="D1231" s="7">
        <f ca="1">IF($B1231 = 1 + N("Presidente"),
    127,
    IF($B1231 = 2 + N("Vice-Presidente"),
        72,
        IF($B1231 = 3 + N("Secretária bilíngue"),
            13,
            RANDBETWEEN(5,COUNT(Name!$A:$A) + 1)
        )
    )
)</f>
        <v>329</v>
      </c>
      <c r="E1231" s="7" t="str">
        <f ca="1" xml:space="preserve">
VLOOKUP(
  $D1231,
  Name!$A:$B,
  2,
  FALSE
)
&amp; " " &amp;
IF($B1231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Caruso Gonçalves</v>
      </c>
      <c r="F1231" s="7">
        <v>2</v>
      </c>
      <c r="G1231" s="7" t="str" cm="1">
        <f t="array" aca="1" ref="G1231" ca="1">VLOOKUP(INDEX(States!$B:$B,RANDBETWEEN(2,COUNTA(States!$A:$A)),1),States!$B:$C,2,FALSE)</f>
        <v>Vila Real</v>
      </c>
      <c r="H1231" s="7" t="str">
        <f ca="1">VLOOKUP($D1231,Name!$A:$C,3,FALSE)</f>
        <v>F</v>
      </c>
      <c r="I1231" s="7" cm="1">
        <f t="array" aca="1" ref="I1231" ca="1">INDEX('Marital status'!$A:$A,RANDBETWEEN(2,COUNTA('Marital status'!$A:$A)),1)</f>
        <v>2</v>
      </c>
      <c r="J1231" s="7">
        <f t="shared" ca="1" si="192"/>
        <v>2</v>
      </c>
      <c r="K1231" s="8">
        <f t="shared" ca="1" si="193"/>
        <v>34827</v>
      </c>
      <c r="L1231" s="6">
        <f t="shared" ca="1" si="194"/>
        <v>4</v>
      </c>
      <c r="M1231" s="7">
        <f ca="1" xml:space="preserve">
  IF(OR($N1231 = 2, $N1231 = 3, $N1231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31" s="6">
        <f t="shared" ca="1" si="195"/>
        <v>8</v>
      </c>
      <c r="O1231" s="7" t="str">
        <f ca="1">VLOOKUP($N1231,Roles!$A:$B,2,FALSE)</f>
        <v>Analyst</v>
      </c>
      <c r="P1231" s="6">
        <f t="shared" ca="1" si="196"/>
        <v>2</v>
      </c>
      <c r="Q1231" s="8">
        <f ca="1" xml:space="preserve">
IF(
  OR(
    $N1231=5,$N1231=6,$N1231=7,$N1231=8,$N1231=14
  ),
  36161,
  IF(
     (
      (TODAY() - $K1231) / 365
     ) &lt; 19,
      TODAY(),
      RANDBETWEEN(36161,TODAY())
  )
)</f>
        <v>36161</v>
      </c>
      <c r="R1231" s="6">
        <f ca="1">RANDBETWEEN(2,COUNTA('Recruitment source'!$A:$A))</f>
        <v>7</v>
      </c>
      <c r="S1231" s="8" t="e">
        <f t="shared" ca="1" si="197"/>
        <v>#N/A</v>
      </c>
      <c r="T1231" s="6" t="e">
        <f t="shared" ca="1" si="198"/>
        <v>#N/A</v>
      </c>
      <c r="U1231" s="6">
        <f t="shared" ca="1" si="199"/>
        <v>5</v>
      </c>
      <c r="V1231" s="1">
        <f ca="1" xml:space="preserve">
IF($N1231 = 5 + N("Presidente"),
    27000,
    IF($N1231 = 6 + N("Vice-presidente"),
        23000,
        IF(OR($N1231 = 8, $N1231= 13, $N1231 = 12) + N("Secretária bilíngue ou coordenador ou especialista"),
            8000,
            IF($N1231 = 7 + N("Diretor"),
                15000,
                IF($N1231 = 14 + N("Gerente"),
                    12000,
                    IF($N1231 = 9 + N("Estagiário"),
                        705,
                        IF($N1231 = 10 + N("Trainee"),
                            805,
                            IF($N1231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IF($L1231 = 7,
  500,
  IF($L1231 = 8,
    1000,
    IF($L1231 = 9,
      1500,
      IF($L1231 = 10,
        2000,
        0
      )
    )
  )
)
+
N("Adicional no salário por área")
+
IF($M1231 = 14 + N("Tecnologia da Informação"),
  120,
  IF($M1231 = 16 + N("Vendas"),
    110,
    IF($M1231 = 15 + N("Jurídico"),
      100,
      IF(OR($M1231 = 8, $M1231 = 9, $M1231 = 11) + N("Recursos humanos ou comercial ou comunicação e marketing"),
        80,
        0
      )
    )
  )
)
+
N("Adicionando pegadinha")
+
IF(AND($M1231 = 16, $L1231 = 9, $N1231 = 11) + N("Se for de vendas, com mestrado, analista sênior"),
  IF($J1231 = 5,
    100,
    0
  )
  +
  IF($H1231 = "M",
    200,
    0
  ),
  0
)</f>
        <v>8000</v>
      </c>
    </row>
    <row r="1232" spans="1:22" x14ac:dyDescent="0.2">
      <c r="A1232" s="7" cm="1">
        <f t="array" aca="1" ref="A1232" ca="1">INDEX(Companies!$A:$A,RANDBETWEEN(2,COUNTA(Companies!$A:$A)),1)</f>
        <v>2</v>
      </c>
      <c r="B1232" s="5">
        <f t="shared" si="190"/>
        <v>1231</v>
      </c>
      <c r="C1232" s="6">
        <f t="shared" ca="1" si="191"/>
        <v>1</v>
      </c>
      <c r="D1232" s="7">
        <f ca="1">IF($B1232 = 1 + N("Presidente"),
    127,
    IF($B1232 = 2 + N("Vice-Presidente"),
        72,
        IF($B1232 = 3 + N("Secretária bilíngue"),
            13,
            RANDBETWEEN(5,COUNT(Name!$A:$A) + 1)
        )
    )
)</f>
        <v>337</v>
      </c>
      <c r="E1232" s="7" t="str">
        <f ca="1" xml:space="preserve">
VLOOKUP(
  $D1232,
  Name!$A:$B,
  2,
  FALSE
)
&amp; " " &amp;
IF($B1232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Martini Alencar</v>
      </c>
      <c r="F1232" s="7">
        <v>2</v>
      </c>
      <c r="G1232" s="7" t="str" cm="1">
        <f t="array" aca="1" ref="G1232" ca="1">VLOOKUP(INDEX(States!$B:$B,RANDBETWEEN(2,COUNTA(States!$A:$A)),1),States!$B:$C,2,FALSE)</f>
        <v xml:space="preserve"> Setúbal </v>
      </c>
      <c r="H1232" s="7" t="str">
        <f ca="1">VLOOKUP($D1232,Name!$A:$C,3,FALSE)</f>
        <v>F</v>
      </c>
      <c r="I1232" s="7" cm="1">
        <f t="array" aca="1" ref="I1232" ca="1">INDEX('Marital status'!$A:$A,RANDBETWEEN(2,COUNTA('Marital status'!$A:$A)),1)</f>
        <v>5</v>
      </c>
      <c r="J1232" s="7">
        <f t="shared" ca="1" si="192"/>
        <v>4</v>
      </c>
      <c r="K1232" s="8">
        <f t="shared" ca="1" si="193"/>
        <v>29715</v>
      </c>
      <c r="L1232" s="6">
        <f t="shared" ca="1" si="194"/>
        <v>4</v>
      </c>
      <c r="M1232" s="7">
        <f ca="1" xml:space="preserve">
  IF(OR($N1232 = 2, $N1232 = 3, $N1232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32" s="6">
        <f t="shared" ca="1" si="195"/>
        <v>7</v>
      </c>
      <c r="O1232" s="7" t="str">
        <f ca="1">VLOOKUP($N1232,Roles!$A:$B,2,FALSE)</f>
        <v>Trainee</v>
      </c>
      <c r="P1232" s="6" t="e">
        <f t="shared" ca="1" si="196"/>
        <v>#N/A</v>
      </c>
      <c r="Q1232" s="8">
        <f ca="1" xml:space="preserve">
IF(
  OR(
    $N1232=5,$N1232=6,$N1232=7,$N1232=8,$N1232=14
  ),
  36161,
  IF(
     (
      (TODAY() - $K1232) / 365
     ) &lt; 19,
      TODAY(),
      RANDBETWEEN(36161,TODAY())
  )
)</f>
        <v>36161</v>
      </c>
      <c r="R1232" s="6">
        <f ca="1">RANDBETWEEN(2,COUNTA('Recruitment source'!$A:$A))</f>
        <v>5</v>
      </c>
      <c r="S1232" s="8" t="e">
        <f t="shared" ca="1" si="197"/>
        <v>#N/A</v>
      </c>
      <c r="T1232" s="6" t="e">
        <f t="shared" ca="1" si="198"/>
        <v>#N/A</v>
      </c>
      <c r="U1232" s="6">
        <f t="shared" ca="1" si="199"/>
        <v>2</v>
      </c>
      <c r="V1232" s="1">
        <f ca="1" xml:space="preserve">
IF($N1232 = 5 + N("Presidente"),
    27000,
    IF($N1232 = 6 + N("Vice-presidente"),
        23000,
        IF(OR($N1232 = 8, $N1232= 13, $N1232 = 12) + N("Secretária bilíngue ou coordenador ou especialista"),
            8000,
            IF($N1232 = 7 + N("Diretor"),
                15000,
                IF($N1232 = 14 + N("Gerente"),
                    12000,
                    IF($N1232 = 9 + N("Estagiário"),
                        705,
                        IF($N1232 = 10 + N("Trainee"),
                            805,
                            IF($N1232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IF($L1232 = 7,
  500,
  IF($L1232 = 8,
    1000,
    IF($L1232 = 9,
      1500,
      IF($L1232 = 10,
        2000,
        0
      )
    )
  )
)
+
N("Adicional no salário por área")
+
IF($M1232 = 14 + N("Tecnologia da Informação"),
  120,
  IF($M1232 = 16 + N("Vendas"),
    110,
    IF($M1232 = 15 + N("Jurídico"),
      100,
      IF(OR($M1232 = 8, $M1232 = 9, $M1232 = 11) + N("Recursos humanos ou comercial ou comunicação e marketing"),
        80,
        0
      )
    )
  )
)
+
N("Adicionando pegadinha")
+
IF(AND($M1232 = 16, $L1232 = 9, $N1232 = 11) + N("Se for de vendas, com mestrado, analista sênior"),
  IF($J1232 = 5,
    100,
    0
  )
  +
  IF($H1232 = "M",
    200,
    0
  ),
  0
)</f>
        <v>15080</v>
      </c>
    </row>
    <row r="1233" spans="1:22" x14ac:dyDescent="0.2">
      <c r="A1233" s="7" cm="1">
        <f t="array" aca="1" ref="A1233" ca="1">INDEX(Companies!$A:$A,RANDBETWEEN(2,COUNTA(Companies!$A:$A)),1)</f>
        <v>2</v>
      </c>
      <c r="B1233" s="5">
        <f t="shared" si="190"/>
        <v>1232</v>
      </c>
      <c r="C1233" s="6">
        <f t="shared" ca="1" si="191"/>
        <v>1</v>
      </c>
      <c r="D1233" s="7">
        <f ca="1">IF($B1233 = 1 + N("Presidente"),
    127,
    IF($B1233 = 2 + N("Vice-Presidente"),
        72,
        IF($B1233 = 3 + N("Secretária bilíngue"),
            13,
            RANDBETWEEN(5,COUNT(Name!$A:$A) + 1)
        )
    )
)</f>
        <v>305</v>
      </c>
      <c r="E1233" s="7" t="str">
        <f ca="1" xml:space="preserve">
VLOOKUP(
  $D1233,
  Name!$A:$B,
  2,
  FALSE
)
&amp; " " &amp;
IF($B1233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Lima Carvalho</v>
      </c>
      <c r="F1233" s="7">
        <v>2</v>
      </c>
      <c r="G1233" s="7" t="str" cm="1">
        <f t="array" aca="1" ref="G1233" ca="1">VLOOKUP(INDEX(States!$B:$B,RANDBETWEEN(2,COUNTA(States!$A:$A)),1),States!$B:$C,2,FALSE)</f>
        <v>braga</v>
      </c>
      <c r="H1233" s="7" t="str">
        <f ca="1">VLOOKUP($D1233,Name!$A:$C,3,FALSE)</f>
        <v>M</v>
      </c>
      <c r="I1233" s="7" cm="1">
        <f t="array" aca="1" ref="I1233" ca="1">INDEX('Marital status'!$A:$A,RANDBETWEEN(2,COUNTA('Marital status'!$A:$A)),1)</f>
        <v>2</v>
      </c>
      <c r="J1233" s="7">
        <f t="shared" ca="1" si="192"/>
        <v>2</v>
      </c>
      <c r="K1233" s="8">
        <f t="shared" ca="1" si="193"/>
        <v>32925</v>
      </c>
      <c r="L1233" s="6">
        <f t="shared" ca="1" si="194"/>
        <v>5</v>
      </c>
      <c r="M1233" s="7">
        <f ca="1" xml:space="preserve">
  IF(OR($N1233 = 2, $N1233 = 3, $N1233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33" s="6">
        <f t="shared" ca="1" si="195"/>
        <v>8</v>
      </c>
      <c r="O1233" s="7" t="str">
        <f ca="1">VLOOKUP($N1233,Roles!$A:$B,2,FALSE)</f>
        <v>Analyst</v>
      </c>
      <c r="P1233" s="6">
        <f t="shared" ca="1" si="196"/>
        <v>3</v>
      </c>
      <c r="Q1233" s="8">
        <f ca="1" xml:space="preserve">
IF(
  OR(
    $N1233=5,$N1233=6,$N1233=7,$N1233=8,$N1233=14
  ),
  36161,
  IF(
     (
      (TODAY() - $K1233) / 365
     ) &lt; 19,
      TODAY(),
      RANDBETWEEN(36161,TODAY())
  )
)</f>
        <v>36161</v>
      </c>
      <c r="R1233" s="6">
        <f ca="1">RANDBETWEEN(2,COUNTA('Recruitment source'!$A:$A))</f>
        <v>3</v>
      </c>
      <c r="S1233" s="8" t="e">
        <f t="shared" ca="1" si="197"/>
        <v>#N/A</v>
      </c>
      <c r="T1233" s="6" t="e">
        <f t="shared" ca="1" si="198"/>
        <v>#N/A</v>
      </c>
      <c r="U1233" s="6">
        <f t="shared" ca="1" si="199"/>
        <v>3</v>
      </c>
      <c r="V1233" s="1">
        <f ca="1" xml:space="preserve">
IF($N1233 = 5 + N("Presidente"),
    27000,
    IF($N1233 = 6 + N("Vice-presidente"),
        23000,
        IF(OR($N1233 = 8, $N1233= 13, $N1233 = 12) + N("Secretária bilíngue ou coordenador ou especialista"),
            8000,
            IF($N1233 = 7 + N("Diretor"),
                15000,
                IF($N1233 = 14 + N("Gerente"),
                    12000,
                    IF($N1233 = 9 + N("Estagiário"),
                        705,
                        IF($N1233 = 10 + N("Trainee"),
                            805,
                            IF($N1233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IF($L1233 = 7,
  500,
  IF($L1233 = 8,
    1000,
    IF($L1233 = 9,
      1500,
      IF($L1233 = 10,
        2000,
        0
      )
    )
  )
)
+
N("Adicional no salário por área")
+
IF($M1233 = 14 + N("Tecnologia da Informação"),
  120,
  IF($M1233 = 16 + N("Vendas"),
    110,
    IF($M1233 = 15 + N("Jurídico"),
      100,
      IF(OR($M1233 = 8, $M1233 = 9, $M1233 = 11) + N("Recursos humanos ou comercial ou comunicação e marketing"),
        80,
        0
      )
    )
  )
)
+
N("Adicionando pegadinha")
+
IF(AND($M1233 = 16, $L1233 = 9, $N1233 = 11) + N("Se for de vendas, com mestrado, analista sênior"),
  IF($J1233 = 5,
    100,
    0
  )
  +
  IF($H1233 = "M",
    200,
    0
  ),
  0
)</f>
        <v>8000</v>
      </c>
    </row>
    <row r="1234" spans="1:22" x14ac:dyDescent="0.2">
      <c r="A1234" s="7" cm="1">
        <f t="array" aca="1" ref="A1234" ca="1">INDEX(Companies!$A:$A,RANDBETWEEN(2,COUNTA(Companies!$A:$A)),1)</f>
        <v>2</v>
      </c>
      <c r="B1234" s="5">
        <f t="shared" si="190"/>
        <v>1233</v>
      </c>
      <c r="C1234" s="6">
        <f t="shared" ca="1" si="191"/>
        <v>1</v>
      </c>
      <c r="D1234" s="7">
        <f ca="1">IF($B1234 = 1 + N("Presidente"),
    127,
    IF($B1234 = 2 + N("Vice-Presidente"),
        72,
        IF($B1234 = 3 + N("Secretária bilíngue"),
            13,
            RANDBETWEEN(5,COUNT(Name!$A:$A) + 1)
        )
    )
)</f>
        <v>45</v>
      </c>
      <c r="E1234" s="7" t="str">
        <f ca="1" xml:space="preserve">
VLOOKUP(
  $D1234,
  Name!$A:$B,
  2,
  FALSE
)
&amp; " " &amp;
IF($B1234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Frois Camacho</v>
      </c>
      <c r="F1234" s="7">
        <v>2</v>
      </c>
      <c r="G1234" s="7" t="str" cm="1">
        <f t="array" aca="1" ref="G1234" ca="1">VLOOKUP(INDEX(States!$B:$B,RANDBETWEEN(2,COUNTA(States!$A:$A)),1),States!$B:$C,2,FALSE)</f>
        <v>Portalegre</v>
      </c>
      <c r="H1234" s="7" t="str">
        <f ca="1">VLOOKUP($D1234,Name!$A:$C,3,FALSE)</f>
        <v>F</v>
      </c>
      <c r="I1234" s="7" cm="1">
        <f t="array" aca="1" ref="I1234" ca="1">INDEX('Marital status'!$A:$A,RANDBETWEEN(2,COUNTA('Marital status'!$A:$A)),1)</f>
        <v>5</v>
      </c>
      <c r="J1234" s="7">
        <f t="shared" ca="1" si="192"/>
        <v>2</v>
      </c>
      <c r="K1234" s="8">
        <f t="shared" ca="1" si="193"/>
        <v>32883</v>
      </c>
      <c r="L1234" s="6">
        <f t="shared" ca="1" si="194"/>
        <v>4</v>
      </c>
      <c r="M1234" s="7">
        <f ca="1" xml:space="preserve">
  IF(OR($N1234 = 2, $N1234 = 3, $N1234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34" s="6">
        <f t="shared" ca="1" si="195"/>
        <v>6</v>
      </c>
      <c r="O1234" s="7" t="str">
        <f ca="1">VLOOKUP($N1234,Roles!$A:$B,2,FALSE)</f>
        <v>Intern</v>
      </c>
      <c r="P1234" s="6" t="e">
        <f t="shared" ca="1" si="196"/>
        <v>#N/A</v>
      </c>
      <c r="Q1234" s="8">
        <f ca="1" xml:space="preserve">
IF(
  OR(
    $N1234=5,$N1234=6,$N1234=7,$N1234=8,$N1234=14
  ),
  36161,
  IF(
     (
      (TODAY() - $K1234) / 365
     ) &lt; 19,
      TODAY(),
      RANDBETWEEN(36161,TODAY())
  )
)</f>
        <v>36161</v>
      </c>
      <c r="R1234" s="6">
        <f ca="1">RANDBETWEEN(2,COUNTA('Recruitment source'!$A:$A))</f>
        <v>10</v>
      </c>
      <c r="S1234" s="8" t="e">
        <f t="shared" ca="1" si="197"/>
        <v>#N/A</v>
      </c>
      <c r="T1234" s="6" t="e">
        <f t="shared" ca="1" si="198"/>
        <v>#N/A</v>
      </c>
      <c r="U1234" s="6">
        <f t="shared" ca="1" si="199"/>
        <v>5</v>
      </c>
      <c r="V1234" s="1">
        <f ca="1" xml:space="preserve">
IF($N1234 = 5 + N("Presidente"),
    27000,
    IF($N1234 = 6 + N("Vice-presidente"),
        23000,
        IF(OR($N1234 = 8, $N1234= 13, $N1234 = 12) + N("Secretária bilíngue ou coordenador ou especialista"),
            8000,
            IF($N1234 = 7 + N("Diretor"),
                15000,
                IF($N1234 = 14 + N("Gerente"),
                    12000,
                    IF($N1234 = 9 + N("Estagiário"),
                        705,
                        IF($N1234 = 10 + N("Trainee"),
                            805,
                            IF($N1234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IF($L1234 = 7,
  500,
  IF($L1234 = 8,
    1000,
    IF($L1234 = 9,
      1500,
      IF($L1234 = 10,
        2000,
        0
      )
    )
  )
)
+
N("Adicional no salário por área")
+
IF($M1234 = 14 + N("Tecnologia da Informação"),
  120,
  IF($M1234 = 16 + N("Vendas"),
    110,
    IF($M1234 = 15 + N("Jurídico"),
      100,
      IF(OR($M1234 = 8, $M1234 = 9, $M1234 = 11) + N("Recursos humanos ou comercial ou comunicação e marketing"),
        80,
        0
      )
    )
  )
)
+
N("Adicionando pegadinha")
+
IF(AND($M1234 = 16, $L1234 = 9, $N1234 = 11) + N("Se for de vendas, com mestrado, analista sênior"),
  IF($J1234 = 5,
    100,
    0
  )
  +
  IF($H1234 = "M",
    200,
    0
  ),
  0
)</f>
        <v>23080</v>
      </c>
    </row>
    <row r="1235" spans="1:22" x14ac:dyDescent="0.2">
      <c r="A1235" s="7" cm="1">
        <f t="array" aca="1" ref="A1235" ca="1">INDEX(Companies!$A:$A,RANDBETWEEN(2,COUNTA(Companies!$A:$A)),1)</f>
        <v>2</v>
      </c>
      <c r="B1235" s="5">
        <f t="shared" si="190"/>
        <v>1234</v>
      </c>
      <c r="C1235" s="6">
        <f t="shared" ca="1" si="191"/>
        <v>1</v>
      </c>
      <c r="D1235" s="7">
        <f ca="1">IF($B1235 = 1 + N("Presidente"),
    127,
    IF($B1235 = 2 + N("Vice-Presidente"),
        72,
        IF($B1235 = 3 + N("Secretária bilíngue"),
            13,
            RANDBETWEEN(5,COUNT(Name!$A:$A) + 1)
        )
    )
)</f>
        <v>328</v>
      </c>
      <c r="E1235" s="7" t="str">
        <f ca="1" xml:space="preserve">
VLOOKUP(
  $D1235,
  Name!$A:$B,
  2,
  FALSE
)
&amp; " " &amp;
IF($B1235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Alves Lopes</v>
      </c>
      <c r="F1235" s="7">
        <v>2</v>
      </c>
      <c r="G1235" s="7" t="str" cm="1">
        <f t="array" aca="1" ref="G1235" ca="1">VLOOKUP(INDEX(States!$B:$B,RANDBETWEEN(2,COUNTA(States!$A:$A)),1),States!$B:$C,2,FALSE)</f>
        <v>Coimbra</v>
      </c>
      <c r="H1235" s="7" t="str">
        <f ca="1">VLOOKUP($D1235,Name!$A:$C,3,FALSE)</f>
        <v>M</v>
      </c>
      <c r="I1235" s="7" cm="1">
        <f t="array" aca="1" ref="I1235" ca="1">INDEX('Marital status'!$A:$A,RANDBETWEEN(2,COUNTA('Marital status'!$A:$A)),1)</f>
        <v>3</v>
      </c>
      <c r="J1235" s="7">
        <f t="shared" ca="1" si="192"/>
        <v>5</v>
      </c>
      <c r="K1235" s="8">
        <f t="shared" ca="1" si="193"/>
        <v>33885</v>
      </c>
      <c r="L1235" s="6">
        <f t="shared" ca="1" si="194"/>
        <v>5</v>
      </c>
      <c r="M1235" s="7">
        <f ca="1" xml:space="preserve">
  IF(OR($N1235 = 2, $N1235 = 3, $N1235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35" s="6">
        <f t="shared" ca="1" si="195"/>
        <v>8</v>
      </c>
      <c r="O1235" s="7" t="str">
        <f ca="1">VLOOKUP($N1235,Roles!$A:$B,2,FALSE)</f>
        <v>Analyst</v>
      </c>
      <c r="P1235" s="6">
        <f t="shared" ca="1" si="196"/>
        <v>3</v>
      </c>
      <c r="Q1235" s="8">
        <f ca="1" xml:space="preserve">
IF(
  OR(
    $N1235=5,$N1235=6,$N1235=7,$N1235=8,$N1235=14
  ),
  36161,
  IF(
     (
      (TODAY() - $K1235) / 365
     ) &lt; 19,
      TODAY(),
      RANDBETWEEN(36161,TODAY())
  )
)</f>
        <v>36161</v>
      </c>
      <c r="R1235" s="6">
        <f ca="1">RANDBETWEEN(2,COUNTA('Recruitment source'!$A:$A))</f>
        <v>8</v>
      </c>
      <c r="S1235" s="8" t="e">
        <f t="shared" ca="1" si="197"/>
        <v>#N/A</v>
      </c>
      <c r="T1235" s="6" t="e">
        <f t="shared" ca="1" si="198"/>
        <v>#N/A</v>
      </c>
      <c r="U1235" s="6">
        <f t="shared" ca="1" si="199"/>
        <v>4</v>
      </c>
      <c r="V1235" s="1">
        <f ca="1" xml:space="preserve">
IF($N1235 = 5 + N("Presidente"),
    27000,
    IF($N1235 = 6 + N("Vice-presidente"),
        23000,
        IF(OR($N1235 = 8, $N1235= 13, $N1235 = 12) + N("Secretária bilíngue ou coordenador ou especialista"),
            8000,
            IF($N1235 = 7 + N("Diretor"),
                15000,
                IF($N1235 = 14 + N("Gerente"),
                    12000,
                    IF($N1235 = 9 + N("Estagiário"),
                        705,
                        IF($N1235 = 10 + N("Trainee"),
                            805,
                            IF($N1235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IF($L1235 = 7,
  500,
  IF($L1235 = 8,
    1000,
    IF($L1235 = 9,
      1500,
      IF($L1235 = 10,
        2000,
        0
      )
    )
  )
)
+
N("Adicional no salário por área")
+
IF($M1235 = 14 + N("Tecnologia da Informação"),
  120,
  IF($M1235 = 16 + N("Vendas"),
    110,
    IF($M1235 = 15 + N("Jurídico"),
      100,
      IF(OR($M1235 = 8, $M1235 = 9, $M1235 = 11) + N("Recursos humanos ou comercial ou comunicação e marketing"),
        80,
        0
      )
    )
  )
)
+
N("Adicionando pegadinha")
+
IF(AND($M1235 = 16, $L1235 = 9, $N1235 = 11) + N("Se for de vendas, com mestrado, analista sênior"),
  IF($J1235 = 5,
    100,
    0
  )
  +
  IF($H1235 = "M",
    200,
    0
  ),
  0
)</f>
        <v>8080</v>
      </c>
    </row>
    <row r="1236" spans="1:22" x14ac:dyDescent="0.2">
      <c r="A1236" s="7" cm="1">
        <f t="array" aca="1" ref="A1236" ca="1">INDEX(Companies!$A:$A,RANDBETWEEN(2,COUNTA(Companies!$A:$A)),1)</f>
        <v>2</v>
      </c>
      <c r="B1236" s="5">
        <f t="shared" si="190"/>
        <v>1235</v>
      </c>
      <c r="C1236" s="6">
        <f t="shared" ca="1" si="191"/>
        <v>1</v>
      </c>
      <c r="D1236" s="7">
        <f ca="1">IF($B1236 = 1 + N("Presidente"),
    127,
    IF($B1236 = 2 + N("Vice-Presidente"),
        72,
        IF($B1236 = 3 + N("Secretária bilíngue"),
            13,
            RANDBETWEEN(5,COUNT(Name!$A:$A) + 1)
        )
    )
)</f>
        <v>169</v>
      </c>
      <c r="E1236" s="7" t="str">
        <f ca="1" xml:space="preserve">
VLOOKUP(
  $D1236,
  Name!$A:$B,
  2,
  FALSE
)
&amp; " " &amp;
IF($B1236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Camacho Figo</v>
      </c>
      <c r="F1236" s="7">
        <v>2</v>
      </c>
      <c r="G1236" s="7" t="str" cm="1">
        <f t="array" aca="1" ref="G1236" ca="1">VLOOKUP(INDEX(States!$B:$B,RANDBETWEEN(2,COUNTA(States!$A:$A)),1),States!$B:$C,2,FALSE)</f>
        <v xml:space="preserve"> ÉVORA</v>
      </c>
      <c r="H1236" s="7" t="str">
        <f ca="1">VLOOKUP($D1236,Name!$A:$C,3,FALSE)</f>
        <v>M</v>
      </c>
      <c r="I1236" s="7" cm="1">
        <f t="array" aca="1" ref="I1236" ca="1">INDEX('Marital status'!$A:$A,RANDBETWEEN(2,COUNTA('Marital status'!$A:$A)),1)</f>
        <v>3</v>
      </c>
      <c r="J1236" s="7">
        <f t="shared" ca="1" si="192"/>
        <v>2</v>
      </c>
      <c r="K1236" s="8">
        <f t="shared" ca="1" si="193"/>
        <v>22144</v>
      </c>
      <c r="L1236" s="6">
        <f t="shared" ca="1" si="194"/>
        <v>4</v>
      </c>
      <c r="M1236" s="7">
        <f ca="1" xml:space="preserve">
  IF(OR($N1236 = 2, $N1236 = 3, $N1236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36" s="6">
        <f t="shared" ca="1" si="195"/>
        <v>6</v>
      </c>
      <c r="O1236" s="7" t="str">
        <f ca="1">VLOOKUP($N1236,Roles!$A:$B,2,FALSE)</f>
        <v>Intern</v>
      </c>
      <c r="P1236" s="6" t="e">
        <f t="shared" ca="1" si="196"/>
        <v>#N/A</v>
      </c>
      <c r="Q1236" s="8">
        <f ca="1" xml:space="preserve">
IF(
  OR(
    $N1236=5,$N1236=6,$N1236=7,$N1236=8,$N1236=14
  ),
  36161,
  IF(
     (
      (TODAY() - $K1236) / 365
     ) &lt; 19,
      TODAY(),
      RANDBETWEEN(36161,TODAY())
  )
)</f>
        <v>36161</v>
      </c>
      <c r="R1236" s="6">
        <f ca="1">RANDBETWEEN(2,COUNTA('Recruitment source'!$A:$A))</f>
        <v>11</v>
      </c>
      <c r="S1236" s="8" t="e">
        <f t="shared" ca="1" si="197"/>
        <v>#N/A</v>
      </c>
      <c r="T1236" s="6" t="e">
        <f t="shared" ca="1" si="198"/>
        <v>#N/A</v>
      </c>
      <c r="U1236" s="6">
        <f t="shared" ca="1" si="199"/>
        <v>4</v>
      </c>
      <c r="V1236" s="1">
        <f ca="1" xml:space="preserve">
IF($N1236 = 5 + N("Presidente"),
    27000,
    IF($N1236 = 6 + N("Vice-presidente"),
        23000,
        IF(OR($N1236 = 8, $N1236= 13, $N1236 = 12) + N("Secretária bilíngue ou coordenador ou especialista"),
            8000,
            IF($N1236 = 7 + N("Diretor"),
                15000,
                IF($N1236 = 14 + N("Gerente"),
                    12000,
                    IF($N1236 = 9 + N("Estagiário"),
                        705,
                        IF($N1236 = 10 + N("Trainee"),
                            805,
                            IF($N1236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IF($L1236 = 7,
  500,
  IF($L1236 = 8,
    1000,
    IF($L1236 = 9,
      1500,
      IF($L1236 = 10,
        2000,
        0
      )
    )
  )
)
+
N("Adicional no salário por área")
+
IF($M1236 = 14 + N("Tecnologia da Informação"),
  120,
  IF($M1236 = 16 + N("Vendas"),
    110,
    IF($M1236 = 15 + N("Jurídico"),
      100,
      IF(OR($M1236 = 8, $M1236 = 9, $M1236 = 11) + N("Recursos humanos ou comercial ou comunicação e marketing"),
        80,
        0
      )
    )
  )
)
+
N("Adicionando pegadinha")
+
IF(AND($M1236 = 16, $L1236 = 9, $N1236 = 11) + N("Se for de vendas, com mestrado, analista sênior"),
  IF($J1236 = 5,
    100,
    0
  )
  +
  IF($H1236 = "M",
    200,
    0
  ),
  0
)</f>
        <v>23000</v>
      </c>
    </row>
    <row r="1237" spans="1:22" x14ac:dyDescent="0.2">
      <c r="A1237" s="7" cm="1">
        <f t="array" aca="1" ref="A1237" ca="1">INDEX(Companies!$A:$A,RANDBETWEEN(2,COUNTA(Companies!$A:$A)),1)</f>
        <v>2</v>
      </c>
      <c r="B1237" s="5">
        <f t="shared" si="190"/>
        <v>1236</v>
      </c>
      <c r="C1237" s="6">
        <f t="shared" ca="1" si="191"/>
        <v>1</v>
      </c>
      <c r="D1237" s="7">
        <f ca="1">IF($B1237 = 1 + N("Presidente"),
    127,
    IF($B1237 = 2 + N("Vice-Presidente"),
        72,
        IF($B1237 = 3 + N("Secretária bilíngue"),
            13,
            RANDBETWEEN(5,COUNT(Name!$A:$A) + 1)
        )
    )
)</f>
        <v>95</v>
      </c>
      <c r="E1237" s="7" t="str">
        <f ca="1" xml:space="preserve">
VLOOKUP(
  $D1237,
  Name!$A:$B,
  2,
  FALSE
)
&amp; " " &amp;
IF($B1237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Asvilla Brito</v>
      </c>
      <c r="F1237" s="7">
        <v>2</v>
      </c>
      <c r="G1237" s="7" t="str" cm="1">
        <f t="array" aca="1" ref="G1237" ca="1">VLOOKUP(INDEX(States!$B:$B,RANDBETWEEN(2,COUNTA(States!$A:$A)),1),States!$B:$C,2,FALSE)</f>
        <v>Viana do Castelo</v>
      </c>
      <c r="H1237" s="7" t="str">
        <f ca="1">VLOOKUP($D1237,Name!$A:$C,3,FALSE)</f>
        <v>F</v>
      </c>
      <c r="I1237" s="7" cm="1">
        <f t="array" aca="1" ref="I1237" ca="1">INDEX('Marital status'!$A:$A,RANDBETWEEN(2,COUNTA('Marital status'!$A:$A)),1)</f>
        <v>5</v>
      </c>
      <c r="J1237" s="7">
        <f t="shared" ca="1" si="192"/>
        <v>2</v>
      </c>
      <c r="K1237" s="8">
        <f t="shared" ca="1" si="193"/>
        <v>32861</v>
      </c>
      <c r="L1237" s="6">
        <f t="shared" ca="1" si="194"/>
        <v>4</v>
      </c>
      <c r="M1237" s="7">
        <f ca="1" xml:space="preserve">
  IF(OR($N1237 = 2, $N1237 = 3, $N1237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37" s="6">
        <f t="shared" ca="1" si="195"/>
        <v>8</v>
      </c>
      <c r="O1237" s="7" t="str">
        <f ca="1">VLOOKUP($N1237,Roles!$A:$B,2,FALSE)</f>
        <v>Analyst</v>
      </c>
      <c r="P1237" s="6">
        <f t="shared" ca="1" si="196"/>
        <v>4</v>
      </c>
      <c r="Q1237" s="8">
        <f ca="1" xml:space="preserve">
IF(
  OR(
    $N1237=5,$N1237=6,$N1237=7,$N1237=8,$N1237=14
  ),
  36161,
  IF(
     (
      (TODAY() - $K1237) / 365
     ) &lt; 19,
      TODAY(),
      RANDBETWEEN(36161,TODAY())
  )
)</f>
        <v>36161</v>
      </c>
      <c r="R1237" s="6">
        <f ca="1">RANDBETWEEN(2,COUNTA('Recruitment source'!$A:$A))</f>
        <v>5</v>
      </c>
      <c r="S1237" s="8" t="e">
        <f t="shared" ca="1" si="197"/>
        <v>#N/A</v>
      </c>
      <c r="T1237" s="6" t="e">
        <f t="shared" ca="1" si="198"/>
        <v>#N/A</v>
      </c>
      <c r="U1237" s="6">
        <f t="shared" ca="1" si="199"/>
        <v>5</v>
      </c>
      <c r="V1237" s="1">
        <f ca="1" xml:space="preserve">
IF($N1237 = 5 + N("Presidente"),
    27000,
    IF($N1237 = 6 + N("Vice-presidente"),
        23000,
        IF(OR($N1237 = 8, $N1237= 13, $N1237 = 12) + N("Secretária bilíngue ou coordenador ou especialista"),
            8000,
            IF($N1237 = 7 + N("Diretor"),
                15000,
                IF($N1237 = 14 + N("Gerente"),
                    12000,
                    IF($N1237 = 9 + N("Estagiário"),
                        705,
                        IF($N1237 = 10 + N("Trainee"),
                            805,
                            IF($N1237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IF($L1237 = 7,
  500,
  IF($L1237 = 8,
    1000,
    IF($L1237 = 9,
      1500,
      IF($L1237 = 10,
        2000,
        0
      )
    )
  )
)
+
N("Adicional no salário por área")
+
IF($M1237 = 14 + N("Tecnologia da Informação"),
  120,
  IF($M1237 = 16 + N("Vendas"),
    110,
    IF($M1237 = 15 + N("Jurídico"),
      100,
      IF(OR($M1237 = 8, $M1237 = 9, $M1237 = 11) + N("Recursos humanos ou comercial ou comunicação e marketing"),
        80,
        0
      )
    )
  )
)
+
N("Adicionando pegadinha")
+
IF(AND($M1237 = 16, $L1237 = 9, $N1237 = 11) + N("Se for de vendas, com mestrado, analista sênior"),
  IF($J1237 = 5,
    100,
    0
  )
  +
  IF($H1237 = "M",
    200,
    0
  ),
  0
)</f>
        <v>8000</v>
      </c>
    </row>
    <row r="1238" spans="1:22" x14ac:dyDescent="0.2">
      <c r="A1238" s="7" cm="1">
        <f t="array" aca="1" ref="A1238" ca="1">INDEX(Companies!$A:$A,RANDBETWEEN(2,COUNTA(Companies!$A:$A)),1)</f>
        <v>2</v>
      </c>
      <c r="B1238" s="5">
        <f t="shared" si="190"/>
        <v>1237</v>
      </c>
      <c r="C1238" s="6">
        <f t="shared" ca="1" si="191"/>
        <v>1</v>
      </c>
      <c r="D1238" s="7">
        <f ca="1">IF($B1238 = 1 + N("Presidente"),
    127,
    IF($B1238 = 2 + N("Vice-Presidente"),
        72,
        IF($B1238 = 3 + N("Secretária bilíngue"),
            13,
            RANDBETWEEN(5,COUNT(Name!$A:$A) + 1)
        )
    )
)</f>
        <v>246</v>
      </c>
      <c r="E1238" s="7" t="str">
        <f ca="1" xml:space="preserve">
VLOOKUP(
  $D1238,
  Name!$A:$B,
  2,
  FALSE
)
&amp; " " &amp;
IF($B1238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Miguel Nascimento Salvador</v>
      </c>
      <c r="F1238" s="7">
        <v>2</v>
      </c>
      <c r="G1238" s="7" t="str" cm="1">
        <f t="array" aca="1" ref="G1238" ca="1">VLOOKUP(INDEX(States!$B:$B,RANDBETWEEN(2,COUNTA(States!$A:$A)),1),States!$B:$C,2,FALSE)</f>
        <v>Madeira</v>
      </c>
      <c r="H1238" s="7" t="str">
        <f ca="1">VLOOKUP($D1238,Name!$A:$C,3,FALSE)</f>
        <v>M</v>
      </c>
      <c r="I1238" s="7" cm="1">
        <f t="array" aca="1" ref="I1238" ca="1">INDEX('Marital status'!$A:$A,RANDBETWEEN(2,COUNTA('Marital status'!$A:$A)),1)</f>
        <v>4</v>
      </c>
      <c r="J1238" s="7">
        <f t="shared" ca="1" si="192"/>
        <v>2</v>
      </c>
      <c r="K1238" s="8">
        <f t="shared" ca="1" si="193"/>
        <v>24539</v>
      </c>
      <c r="L1238" s="6">
        <f t="shared" ca="1" si="194"/>
        <v>4</v>
      </c>
      <c r="M1238" s="7">
        <f ca="1" xml:space="preserve">
  IF(OR($N1238 = 2, $N1238 = 3, $N1238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38" s="6">
        <f t="shared" ca="1" si="195"/>
        <v>6</v>
      </c>
      <c r="O1238" s="7" t="str">
        <f ca="1">VLOOKUP($N1238,Roles!$A:$B,2,FALSE)</f>
        <v>Intern</v>
      </c>
      <c r="P1238" s="6" t="e">
        <f t="shared" ca="1" si="196"/>
        <v>#N/A</v>
      </c>
      <c r="Q1238" s="8">
        <f ca="1" xml:space="preserve">
IF(
  OR(
    $N1238=5,$N1238=6,$N1238=7,$N1238=8,$N1238=14
  ),
  36161,
  IF(
     (
      (TODAY() - $K1238) / 365
     ) &lt; 19,
      TODAY(),
      RANDBETWEEN(36161,TODAY())
  )
)</f>
        <v>36161</v>
      </c>
      <c r="R1238" s="6">
        <f ca="1">RANDBETWEEN(2,COUNTA('Recruitment source'!$A:$A))</f>
        <v>6</v>
      </c>
      <c r="S1238" s="8" t="e">
        <f t="shared" ca="1" si="197"/>
        <v>#N/A</v>
      </c>
      <c r="T1238" s="6" t="e">
        <f t="shared" ca="1" si="198"/>
        <v>#N/A</v>
      </c>
      <c r="U1238" s="6">
        <f t="shared" ca="1" si="199"/>
        <v>4</v>
      </c>
      <c r="V1238" s="1">
        <f ca="1" xml:space="preserve">
IF($N1238 = 5 + N("Presidente"),
    27000,
    IF($N1238 = 6 + N("Vice-presidente"),
        23000,
        IF(OR($N1238 = 8, $N1238= 13, $N1238 = 12) + N("Secretária bilíngue ou coordenador ou especialista"),
            8000,
            IF($N1238 = 7 + N("Diretor"),
                15000,
                IF($N1238 = 14 + N("Gerente"),
                    12000,
                    IF($N1238 = 9 + N("Estagiário"),
                        705,
                        IF($N1238 = 10 + N("Trainee"),
                            805,
                            IF($N1238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IF($L1238 = 7,
  500,
  IF($L1238 = 8,
    1000,
    IF($L1238 = 9,
      1500,
      IF($L1238 = 10,
        2000,
        0
      )
    )
  )
)
+
N("Adicional no salário por área")
+
IF($M1238 = 14 + N("Tecnologia da Informação"),
  120,
  IF($M1238 = 16 + N("Vendas"),
    110,
    IF($M1238 = 15 + N("Jurídico"),
      100,
      IF(OR($M1238 = 8, $M1238 = 9, $M1238 = 11) + N("Recursos humanos ou comercial ou comunicação e marketing"),
        80,
        0
      )
    )
  )
)
+
N("Adicionando pegadinha")
+
IF(AND($M1238 = 16, $L1238 = 9, $N1238 = 11) + N("Se for de vendas, com mestrado, analista sênior"),
  IF($J1238 = 5,
    100,
    0
  )
  +
  IF($H1238 = "M",
    200,
    0
  ),
  0
)</f>
        <v>23080</v>
      </c>
    </row>
    <row r="1239" spans="1:22" x14ac:dyDescent="0.2">
      <c r="A1239" s="7" cm="1">
        <f t="array" aca="1" ref="A1239" ca="1">INDEX(Companies!$A:$A,RANDBETWEEN(2,COUNTA(Companies!$A:$A)),1)</f>
        <v>2</v>
      </c>
      <c r="B1239" s="5">
        <f t="shared" si="190"/>
        <v>1238</v>
      </c>
      <c r="C1239" s="6">
        <f t="shared" ca="1" si="191"/>
        <v>1</v>
      </c>
      <c r="D1239" s="7">
        <f ca="1">IF($B1239 = 1 + N("Presidente"),
    127,
    IF($B1239 = 2 + N("Vice-Presidente"),
        72,
        IF($B1239 = 3 + N("Secretária bilíngue"),
            13,
            RANDBETWEEN(5,COUNT(Name!$A:$A) + 1)
        )
    )
)</f>
        <v>217</v>
      </c>
      <c r="E1239" s="7" t="str">
        <f ca="1" xml:space="preserve">
VLOOKUP(
  $D1239,
  Name!$A:$B,
  2,
  FALSE
)
&amp; " " &amp;
IF($B1239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Sacramento Greco</v>
      </c>
      <c r="F1239" s="7">
        <v>2</v>
      </c>
      <c r="G1239" s="7" t="str" cm="1">
        <f t="array" aca="1" ref="G1239" ca="1">VLOOKUP(INDEX(States!$B:$B,RANDBETWEEN(2,COUNTA(States!$A:$A)),1),States!$B:$C,2,FALSE)</f>
        <v>Faro</v>
      </c>
      <c r="H1239" s="7" t="str">
        <f ca="1">VLOOKUP($D1239,Name!$A:$C,3,FALSE)</f>
        <v>F</v>
      </c>
      <c r="I1239" s="7" cm="1">
        <f t="array" aca="1" ref="I1239" ca="1">INDEX('Marital status'!$A:$A,RANDBETWEEN(2,COUNTA('Marital status'!$A:$A)),1)</f>
        <v>5</v>
      </c>
      <c r="J1239" s="7">
        <f t="shared" ca="1" si="192"/>
        <v>3</v>
      </c>
      <c r="K1239" s="8">
        <f t="shared" ca="1" si="193"/>
        <v>37528</v>
      </c>
      <c r="L1239" s="6">
        <f t="shared" ca="1" si="194"/>
        <v>4</v>
      </c>
      <c r="M1239" s="7">
        <f ca="1" xml:space="preserve">
  IF(OR($N1239 = 2, $N1239 = 3, $N1239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39" s="6">
        <f t="shared" ca="1" si="195"/>
        <v>8</v>
      </c>
      <c r="O1239" s="7" t="str">
        <f ca="1">VLOOKUP($N1239,Roles!$A:$B,2,FALSE)</f>
        <v>Analyst</v>
      </c>
      <c r="P1239" s="6">
        <f t="shared" ca="1" si="196"/>
        <v>3</v>
      </c>
      <c r="Q1239" s="8">
        <f ca="1" xml:space="preserve">
IF(
  OR(
    $N1239=5,$N1239=6,$N1239=7,$N1239=8,$N1239=14
  ),
  36161,
  IF(
     (
      (TODAY() - $K1239) / 365
     ) &lt; 19,
      TODAY(),
      RANDBETWEEN(36161,TODAY())
  )
)</f>
        <v>36161</v>
      </c>
      <c r="R1239" s="6">
        <f ca="1">RANDBETWEEN(2,COUNTA('Recruitment source'!$A:$A))</f>
        <v>10</v>
      </c>
      <c r="S1239" s="8" t="e">
        <f t="shared" ca="1" si="197"/>
        <v>#N/A</v>
      </c>
      <c r="T1239" s="6" t="e">
        <f t="shared" ca="1" si="198"/>
        <v>#N/A</v>
      </c>
      <c r="U1239" s="6">
        <f t="shared" ca="1" si="199"/>
        <v>5</v>
      </c>
      <c r="V1239" s="1">
        <f ca="1" xml:space="preserve">
IF($N1239 = 5 + N("Presidente"),
    27000,
    IF($N1239 = 6 + N("Vice-presidente"),
        23000,
        IF(OR($N1239 = 8, $N1239= 13, $N1239 = 12) + N("Secretária bilíngue ou coordenador ou especialista"),
            8000,
            IF($N1239 = 7 + N("Diretor"),
                15000,
                IF($N1239 = 14 + N("Gerente"),
                    12000,
                    IF($N1239 = 9 + N("Estagiário"),
                        705,
                        IF($N1239 = 10 + N("Trainee"),
                            805,
                            IF($N1239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IF($L1239 = 7,
  500,
  IF($L1239 = 8,
    1000,
    IF($L1239 = 9,
      1500,
      IF($L1239 = 10,
        2000,
        0
      )
    )
  )
)
+
N("Adicional no salário por área")
+
IF($M1239 = 14 + N("Tecnologia da Informação"),
  120,
  IF($M1239 = 16 + N("Vendas"),
    110,
    IF($M1239 = 15 + N("Jurídico"),
      100,
      IF(OR($M1239 = 8, $M1239 = 9, $M1239 = 11) + N("Recursos humanos ou comercial ou comunicação e marketing"),
        80,
        0
      )
    )
  )
)
+
N("Adicionando pegadinha")
+
IF(AND($M1239 = 16, $L1239 = 9, $N1239 = 11) + N("Se for de vendas, com mestrado, analista sênior"),
  IF($J1239 = 5,
    100,
    0
  )
  +
  IF($H1239 = "M",
    200,
    0
  ),
  0
)</f>
        <v>8000</v>
      </c>
    </row>
    <row r="1240" spans="1:22" x14ac:dyDescent="0.2">
      <c r="A1240" s="7" cm="1">
        <f t="array" aca="1" ref="A1240" ca="1">INDEX(Companies!$A:$A,RANDBETWEEN(2,COUNTA(Companies!$A:$A)),1)</f>
        <v>2</v>
      </c>
      <c r="B1240" s="5">
        <f t="shared" si="190"/>
        <v>1239</v>
      </c>
      <c r="C1240" s="6">
        <f t="shared" ca="1" si="191"/>
        <v>1</v>
      </c>
      <c r="D1240" s="7">
        <f ca="1">IF($B1240 = 1 + N("Presidente"),
    127,
    IF($B1240 = 2 + N("Vice-Presidente"),
        72,
        IF($B1240 = 3 + N("Secretária bilíngue"),
            13,
            RANDBETWEEN(5,COUNT(Name!$A:$A) + 1)
        )
    )
)</f>
        <v>343</v>
      </c>
      <c r="E1240" s="7" t="str">
        <f ca="1" xml:space="preserve">
VLOOKUP(
  $D1240,
  Name!$A:$B,
  2,
  FALSE
)
&amp; " " &amp;
IF($B1240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Brasil Badu</v>
      </c>
      <c r="F1240" s="7">
        <v>2</v>
      </c>
      <c r="G1240" s="7" t="str" cm="1">
        <f t="array" aca="1" ref="G1240" ca="1">VLOOKUP(INDEX(States!$B:$B,RANDBETWEEN(2,COUNTA(States!$A:$A)),1),States!$B:$C,2,FALSE)</f>
        <v>Leiria</v>
      </c>
      <c r="H1240" s="7" t="str">
        <f ca="1">VLOOKUP($D1240,Name!$A:$C,3,FALSE)</f>
        <v>M</v>
      </c>
      <c r="I1240" s="7" cm="1">
        <f t="array" aca="1" ref="I1240" ca="1">INDEX('Marital status'!$A:$A,RANDBETWEEN(2,COUNTA('Marital status'!$A:$A)),1)</f>
        <v>2</v>
      </c>
      <c r="J1240" s="7">
        <f t="shared" ca="1" si="192"/>
        <v>2</v>
      </c>
      <c r="K1240" s="8">
        <f t="shared" ca="1" si="193"/>
        <v>35681</v>
      </c>
      <c r="L1240" s="6">
        <f t="shared" ca="1" si="194"/>
        <v>4</v>
      </c>
      <c r="M1240" s="7">
        <f ca="1" xml:space="preserve">
  IF(OR($N1240 = 2, $N1240 = 3, $N1240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240" s="6">
        <f t="shared" ca="1" si="195"/>
        <v>7</v>
      </c>
      <c r="O1240" s="7" t="str">
        <f ca="1">VLOOKUP($N1240,Roles!$A:$B,2,FALSE)</f>
        <v>Trainee</v>
      </c>
      <c r="P1240" s="6" t="e">
        <f t="shared" ca="1" si="196"/>
        <v>#N/A</v>
      </c>
      <c r="Q1240" s="8">
        <f ca="1" xml:space="preserve">
IF(
  OR(
    $N1240=5,$N1240=6,$N1240=7,$N1240=8,$N1240=14
  ),
  36161,
  IF(
     (
      (TODAY() - $K1240) / 365
     ) &lt; 19,
      TODAY(),
      RANDBETWEEN(36161,TODAY())
  )
)</f>
        <v>36161</v>
      </c>
      <c r="R1240" s="6">
        <f ca="1">RANDBETWEEN(2,COUNTA('Recruitment source'!$A:$A))</f>
        <v>7</v>
      </c>
      <c r="S1240" s="8" t="e">
        <f t="shared" ca="1" si="197"/>
        <v>#N/A</v>
      </c>
      <c r="T1240" s="6" t="e">
        <f t="shared" ca="1" si="198"/>
        <v>#N/A</v>
      </c>
      <c r="U1240" s="6">
        <f t="shared" ca="1" si="199"/>
        <v>5</v>
      </c>
      <c r="V1240" s="1">
        <f ca="1" xml:space="preserve">
IF($N1240 = 5 + N("Presidente"),
    27000,
    IF($N1240 = 6 + N("Vice-presidente"),
        23000,
        IF(OR($N1240 = 8, $N1240= 13, $N1240 = 12) + N("Secretária bilíngue ou coordenador ou especialista"),
            8000,
            IF($N1240 = 7 + N("Diretor"),
                15000,
                IF($N1240 = 14 + N("Gerente"),
                    12000,
                    IF($N1240 = 9 + N("Estagiário"),
                        705,
                        IF($N1240 = 10 + N("Trainee"),
                            805,
                            IF($N1240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IF($L1240 = 7,
  500,
  IF($L1240 = 8,
    1000,
    IF($L1240 = 9,
      1500,
      IF($L1240 = 10,
        2000,
        0
      )
    )
  )
)
+
N("Adicional no salário por área")
+
IF($M1240 = 14 + N("Tecnologia da Informação"),
  120,
  IF($M1240 = 16 + N("Vendas"),
    110,
    IF($M1240 = 15 + N("Jurídico"),
      100,
      IF(OR($M1240 = 8, $M1240 = 9, $M1240 = 11) + N("Recursos humanos ou comercial ou comunicação e marketing"),
        80,
        0
      )
    )
  )
)
+
N("Adicionando pegadinha")
+
IF(AND($M1240 = 16, $L1240 = 9, $N1240 = 11) + N("Se for de vendas, com mestrado, analista sênior"),
  IF($J1240 = 5,
    100,
    0
  )
  +
  IF($H1240 = "M",
    200,
    0
  ),
  0
)</f>
        <v>15000</v>
      </c>
    </row>
    <row r="1241" spans="1:22" x14ac:dyDescent="0.2">
      <c r="A1241" s="7" cm="1">
        <f t="array" aca="1" ref="A1241" ca="1">INDEX(Companies!$A:$A,RANDBETWEEN(2,COUNTA(Companies!$A:$A)),1)</f>
        <v>2</v>
      </c>
      <c r="B1241" s="5">
        <f t="shared" si="190"/>
        <v>1240</v>
      </c>
      <c r="C1241" s="6">
        <f t="shared" ca="1" si="191"/>
        <v>1</v>
      </c>
      <c r="D1241" s="7">
        <f ca="1">IF($B1241 = 1 + N("Presidente"),
    127,
    IF($B1241 = 2 + N("Vice-Presidente"),
        72,
        IF($B1241 = 3 + N("Secretária bilíngue"),
            13,
            RANDBETWEEN(5,COUNT(Name!$A:$A) + 1)
        )
    )
)</f>
        <v>344</v>
      </c>
      <c r="E1241" s="7" t="str">
        <f ca="1" xml:space="preserve">
VLOOKUP(
  $D1241,
  Name!$A:$B,
  2,
  FALSE
)
&amp; " " &amp;
IF($B1241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Madureira Padrão</v>
      </c>
      <c r="F1241" s="7">
        <v>2</v>
      </c>
      <c r="G1241" s="7" t="str" cm="1">
        <f t="array" aca="1" ref="G1241" ca="1">VLOOKUP(INDEX(States!$B:$B,RANDBETWEEN(2,COUNTA(States!$A:$A)),1),States!$B:$C,2,FALSE)</f>
        <v>Portalegre</v>
      </c>
      <c r="H1241" s="7" t="str">
        <f ca="1">VLOOKUP($D1241,Name!$A:$C,3,FALSE)</f>
        <v>M</v>
      </c>
      <c r="I1241" s="7" cm="1">
        <f t="array" aca="1" ref="I1241" ca="1">INDEX('Marital status'!$A:$A,RANDBETWEEN(2,COUNTA('Marital status'!$A:$A)),1)</f>
        <v>6</v>
      </c>
      <c r="J1241" s="7">
        <f t="shared" ca="1" si="192"/>
        <v>2</v>
      </c>
      <c r="K1241" s="8">
        <f t="shared" ca="1" si="193"/>
        <v>32739</v>
      </c>
      <c r="L1241" s="6">
        <f t="shared" ca="1" si="194"/>
        <v>4</v>
      </c>
      <c r="M1241" s="7">
        <f ca="1" xml:space="preserve">
  IF(OR($N1241 = 2, $N1241 = 3, $N1241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41" s="6">
        <f t="shared" ca="1" si="195"/>
        <v>8</v>
      </c>
      <c r="O1241" s="7" t="str">
        <f ca="1">VLOOKUP($N1241,Roles!$A:$B,2,FALSE)</f>
        <v>Analyst</v>
      </c>
      <c r="P1241" s="6">
        <f t="shared" ca="1" si="196"/>
        <v>2</v>
      </c>
      <c r="Q1241" s="8">
        <f ca="1" xml:space="preserve">
IF(
  OR(
    $N1241=5,$N1241=6,$N1241=7,$N1241=8,$N1241=14
  ),
  36161,
  IF(
     (
      (TODAY() - $K1241) / 365
     ) &lt; 19,
      TODAY(),
      RANDBETWEEN(36161,TODAY())
  )
)</f>
        <v>36161</v>
      </c>
      <c r="R1241" s="6">
        <f ca="1">RANDBETWEEN(2,COUNTA('Recruitment source'!$A:$A))</f>
        <v>10</v>
      </c>
      <c r="S1241" s="8" t="e">
        <f t="shared" ca="1" si="197"/>
        <v>#N/A</v>
      </c>
      <c r="T1241" s="6" t="e">
        <f t="shared" ca="1" si="198"/>
        <v>#N/A</v>
      </c>
      <c r="U1241" s="6">
        <f t="shared" ca="1" si="199"/>
        <v>3</v>
      </c>
      <c r="V1241" s="1">
        <f ca="1" xml:space="preserve">
IF($N1241 = 5 + N("Presidente"),
    27000,
    IF($N1241 = 6 + N("Vice-presidente"),
        23000,
        IF(OR($N1241 = 8, $N1241= 13, $N1241 = 12) + N("Secretária bilíngue ou coordenador ou especialista"),
            8000,
            IF($N1241 = 7 + N("Diretor"),
                15000,
                IF($N1241 = 14 + N("Gerente"),
                    12000,
                    IF($N1241 = 9 + N("Estagiário"),
                        705,
                        IF($N1241 = 10 + N("Trainee"),
                            805,
                            IF($N1241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IF($L1241 = 7,
  500,
  IF($L1241 = 8,
    1000,
    IF($L1241 = 9,
      1500,
      IF($L1241 = 10,
        2000,
        0
      )
    )
  )
)
+
N("Adicional no salário por área")
+
IF($M1241 = 14 + N("Tecnologia da Informação"),
  120,
  IF($M1241 = 16 + N("Vendas"),
    110,
    IF($M1241 = 15 + N("Jurídico"),
      100,
      IF(OR($M1241 = 8, $M1241 = 9, $M1241 = 11) + N("Recursos humanos ou comercial ou comunicação e marketing"),
        80,
        0
      )
    )
  )
)
+
N("Adicionando pegadinha")
+
IF(AND($M1241 = 16, $L1241 = 9, $N1241 = 11) + N("Se for de vendas, com mestrado, analista sênior"),
  IF($J1241 = 5,
    100,
    0
  )
  +
  IF($H1241 = "M",
    200,
    0
  ),
  0
)</f>
        <v>8080</v>
      </c>
    </row>
    <row r="1242" spans="1:22" x14ac:dyDescent="0.2">
      <c r="A1242" s="7" cm="1">
        <f t="array" aca="1" ref="A1242" ca="1">INDEX(Companies!$A:$A,RANDBETWEEN(2,COUNTA(Companies!$A:$A)),1)</f>
        <v>2</v>
      </c>
      <c r="B1242" s="5">
        <f t="shared" si="190"/>
        <v>1241</v>
      </c>
      <c r="C1242" s="6">
        <f t="shared" ca="1" si="191"/>
        <v>1</v>
      </c>
      <c r="D1242" s="7">
        <f ca="1">IF($B1242 = 1 + N("Presidente"),
    127,
    IF($B1242 = 2 + N("Vice-Presidente"),
        72,
        IF($B1242 = 3 + N("Secretária bilíngue"),
            13,
            RANDBETWEEN(5,COUNT(Name!$A:$A) + 1)
        )
    )
)</f>
        <v>289</v>
      </c>
      <c r="E1242" s="7" t="str">
        <f ca="1" xml:space="preserve">
VLOOKUP(
  $D1242,
  Name!$A:$B,
  2,
  FALSE
)
&amp; " " &amp;
IF($B1242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Zil Dias</v>
      </c>
      <c r="F1242" s="7">
        <v>2</v>
      </c>
      <c r="G1242" s="7" t="str" cm="1">
        <f t="array" aca="1" ref="G1242" ca="1">VLOOKUP(INDEX(States!$B:$B,RANDBETWEEN(2,COUNTA(States!$A:$A)),1),States!$B:$C,2,FALSE)</f>
        <v>AveirO</v>
      </c>
      <c r="H1242" s="7" t="str">
        <f ca="1">VLOOKUP($D1242,Name!$A:$C,3,FALSE)</f>
        <v>F</v>
      </c>
      <c r="I1242" s="7" cm="1">
        <f t="array" aca="1" ref="I1242" ca="1">INDEX('Marital status'!$A:$A,RANDBETWEEN(2,COUNTA('Marital status'!$A:$A)),1)</f>
        <v>2</v>
      </c>
      <c r="J1242" s="7">
        <f t="shared" ca="1" si="192"/>
        <v>2</v>
      </c>
      <c r="K1242" s="8">
        <f t="shared" ca="1" si="193"/>
        <v>27985</v>
      </c>
      <c r="L1242" s="6">
        <f t="shared" ca="1" si="194"/>
        <v>4</v>
      </c>
      <c r="M1242" s="7">
        <f ca="1" xml:space="preserve">
  IF(OR($N1242 = 2, $N1242 = 3, $N1242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42" s="6">
        <f t="shared" ca="1" si="195"/>
        <v>6</v>
      </c>
      <c r="O1242" s="7" t="str">
        <f ca="1">VLOOKUP($N1242,Roles!$A:$B,2,FALSE)</f>
        <v>Intern</v>
      </c>
      <c r="P1242" s="6" t="e">
        <f t="shared" ca="1" si="196"/>
        <v>#N/A</v>
      </c>
      <c r="Q1242" s="8">
        <f ca="1" xml:space="preserve">
IF(
  OR(
    $N1242=5,$N1242=6,$N1242=7,$N1242=8,$N1242=14
  ),
  36161,
  IF(
     (
      (TODAY() - $K1242) / 365
     ) &lt; 19,
      TODAY(),
      RANDBETWEEN(36161,TODAY())
  )
)</f>
        <v>36161</v>
      </c>
      <c r="R1242" s="6">
        <f ca="1">RANDBETWEEN(2,COUNTA('Recruitment source'!$A:$A))</f>
        <v>3</v>
      </c>
      <c r="S1242" s="8" t="e">
        <f t="shared" ca="1" si="197"/>
        <v>#N/A</v>
      </c>
      <c r="T1242" s="6" t="e">
        <f t="shared" ca="1" si="198"/>
        <v>#N/A</v>
      </c>
      <c r="U1242" s="6">
        <f t="shared" ca="1" si="199"/>
        <v>2</v>
      </c>
      <c r="V1242" s="1">
        <f ca="1" xml:space="preserve">
IF($N1242 = 5 + N("Presidente"),
    27000,
    IF($N1242 = 6 + N("Vice-presidente"),
        23000,
        IF(OR($N1242 = 8, $N1242= 13, $N1242 = 12) + N("Secretária bilíngue ou coordenador ou especialista"),
            8000,
            IF($N1242 = 7 + N("Diretor"),
                15000,
                IF($N1242 = 14 + N("Gerente"),
                    12000,
                    IF($N1242 = 9 + N("Estagiário"),
                        705,
                        IF($N1242 = 10 + N("Trainee"),
                            805,
                            IF($N1242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IF($L1242 = 7,
  500,
  IF($L1242 = 8,
    1000,
    IF($L1242 = 9,
      1500,
      IF($L1242 = 10,
        2000,
        0
      )
    )
  )
)
+
N("Adicional no salário por área")
+
IF($M1242 = 14 + N("Tecnologia da Informação"),
  120,
  IF($M1242 = 16 + N("Vendas"),
    110,
    IF($M1242 = 15 + N("Jurídico"),
      100,
      IF(OR($M1242 = 8, $M1242 = 9, $M1242 = 11) + N("Recursos humanos ou comercial ou comunicação e marketing"),
        80,
        0
      )
    )
  )
)
+
N("Adicionando pegadinha")
+
IF(AND($M1242 = 16, $L1242 = 9, $N1242 = 11) + N("Se for de vendas, com mestrado, analista sênior"),
  IF($J1242 = 5,
    100,
    0
  )
  +
  IF($H1242 = "M",
    200,
    0
  ),
  0
)</f>
        <v>23000</v>
      </c>
    </row>
    <row r="1243" spans="1:22" x14ac:dyDescent="0.2">
      <c r="A1243" s="7" cm="1">
        <f t="array" aca="1" ref="A1243" ca="1">INDEX(Companies!$A:$A,RANDBETWEEN(2,COUNTA(Companies!$A:$A)),1)</f>
        <v>2</v>
      </c>
      <c r="B1243" s="5">
        <f t="shared" si="190"/>
        <v>1242</v>
      </c>
      <c r="C1243" s="6">
        <f t="shared" ca="1" si="191"/>
        <v>1</v>
      </c>
      <c r="D1243" s="7">
        <f ca="1">IF($B1243 = 1 + N("Presidente"),
    127,
    IF($B1243 = 2 + N("Vice-Presidente"),
        72,
        IF($B1243 = 3 + N("Secretária bilíngue"),
            13,
            RANDBETWEEN(5,COUNT(Name!$A:$A) + 1)
        )
    )
)</f>
        <v>34</v>
      </c>
      <c r="E1243" s="7" t="str">
        <f ca="1" xml:space="preserve">
VLOOKUP(
  $D1243,
  Name!$A:$B,
  2,
  FALSE
)
&amp; " " &amp;
IF($B1243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Freitas Esposito</v>
      </c>
      <c r="F1243" s="7">
        <v>2</v>
      </c>
      <c r="G1243" s="7" t="str" cm="1">
        <f t="array" aca="1" ref="G1243" ca="1">VLOOKUP(INDEX(States!$B:$B,RANDBETWEEN(2,COUNTA(States!$A:$A)),1),States!$B:$C,2,FALSE)</f>
        <v xml:space="preserve"> Lisboa</v>
      </c>
      <c r="H1243" s="7" t="str">
        <f ca="1">VLOOKUP($D1243,Name!$A:$C,3,FALSE)</f>
        <v>F</v>
      </c>
      <c r="I1243" s="7" cm="1">
        <f t="array" aca="1" ref="I1243" ca="1">INDEX('Marital status'!$A:$A,RANDBETWEEN(2,COUNTA('Marital status'!$A:$A)),1)</f>
        <v>2</v>
      </c>
      <c r="J1243" s="7">
        <f t="shared" ca="1" si="192"/>
        <v>4</v>
      </c>
      <c r="K1243" s="8">
        <f t="shared" ca="1" si="193"/>
        <v>36105</v>
      </c>
      <c r="L1243" s="6">
        <f t="shared" ca="1" si="194"/>
        <v>5</v>
      </c>
      <c r="M1243" s="7">
        <f ca="1" xml:space="preserve">
  IF(OR($N1243 = 2, $N1243 = 3, $N1243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43" s="6">
        <f t="shared" ca="1" si="195"/>
        <v>8</v>
      </c>
      <c r="O1243" s="7" t="str">
        <f ca="1">VLOOKUP($N1243,Roles!$A:$B,2,FALSE)</f>
        <v>Analyst</v>
      </c>
      <c r="P1243" s="6">
        <f t="shared" ca="1" si="196"/>
        <v>4</v>
      </c>
      <c r="Q1243" s="8">
        <f ca="1" xml:space="preserve">
IF(
  OR(
    $N1243=5,$N1243=6,$N1243=7,$N1243=8,$N1243=14
  ),
  36161,
  IF(
     (
      (TODAY() - $K1243) / 365
     ) &lt; 19,
      TODAY(),
      RANDBETWEEN(36161,TODAY())
  )
)</f>
        <v>36161</v>
      </c>
      <c r="R1243" s="6">
        <f ca="1">RANDBETWEEN(2,COUNTA('Recruitment source'!$A:$A))</f>
        <v>4</v>
      </c>
      <c r="S1243" s="8" t="e">
        <f t="shared" ca="1" si="197"/>
        <v>#N/A</v>
      </c>
      <c r="T1243" s="6" t="e">
        <f t="shared" ca="1" si="198"/>
        <v>#N/A</v>
      </c>
      <c r="U1243" s="6">
        <f t="shared" ca="1" si="199"/>
        <v>4</v>
      </c>
      <c r="V1243" s="1">
        <f ca="1" xml:space="preserve">
IF($N1243 = 5 + N("Presidente"),
    27000,
    IF($N1243 = 6 + N("Vice-presidente"),
        23000,
        IF(OR($N1243 = 8, $N1243= 13, $N1243 = 12) + N("Secretária bilíngue ou coordenador ou especialista"),
            8000,
            IF($N1243 = 7 + N("Diretor"),
                15000,
                IF($N1243 = 14 + N("Gerente"),
                    12000,
                    IF($N1243 = 9 + N("Estagiário"),
                        705,
                        IF($N1243 = 10 + N("Trainee"),
                            805,
                            IF($N1243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IF($L1243 = 7,
  500,
  IF($L1243 = 8,
    1000,
    IF($L1243 = 9,
      1500,
      IF($L1243 = 10,
        2000,
        0
      )
    )
  )
)
+
N("Adicional no salário por área")
+
IF($M1243 = 14 + N("Tecnologia da Informação"),
  120,
  IF($M1243 = 16 + N("Vendas"),
    110,
    IF($M1243 = 15 + N("Jurídico"),
      100,
      IF(OR($M1243 = 8, $M1243 = 9, $M1243 = 11) + N("Recursos humanos ou comercial ou comunicação e marketing"),
        80,
        0
      )
    )
  )
)
+
N("Adicionando pegadinha")
+
IF(AND($M1243 = 16, $L1243 = 9, $N1243 = 11) + N("Se for de vendas, com mestrado, analista sênior"),
  IF($J1243 = 5,
    100,
    0
  )
  +
  IF($H1243 = "M",
    200,
    0
  ),
  0
)</f>
        <v>8080</v>
      </c>
    </row>
    <row r="1244" spans="1:22" x14ac:dyDescent="0.2">
      <c r="A1244" s="7" cm="1">
        <f t="array" aca="1" ref="A1244" ca="1">INDEX(Companies!$A:$A,RANDBETWEEN(2,COUNTA(Companies!$A:$A)),1)</f>
        <v>2</v>
      </c>
      <c r="B1244" s="5">
        <f t="shared" si="190"/>
        <v>1243</v>
      </c>
      <c r="C1244" s="6">
        <f t="shared" ca="1" si="191"/>
        <v>1</v>
      </c>
      <c r="D1244" s="7">
        <f ca="1">IF($B1244 = 1 + N("Presidente"),
    127,
    IF($B1244 = 2 + N("Vice-Presidente"),
        72,
        IF($B1244 = 3 + N("Secretária bilíngue"),
            13,
            RANDBETWEEN(5,COUNT(Name!$A:$A) + 1)
        )
    )
)</f>
        <v>354</v>
      </c>
      <c r="E1244" s="7" t="str">
        <f ca="1" xml:space="preserve">
VLOOKUP(
  $D1244,
  Name!$A:$B,
  2,
  FALSE
)
&amp; " " &amp;
IF($B1244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Albuquerque Bactista</v>
      </c>
      <c r="F1244" s="7">
        <v>2</v>
      </c>
      <c r="G1244" s="7" t="str" cm="1">
        <f t="array" aca="1" ref="G1244" ca="1">VLOOKUP(INDEX(States!$B:$B,RANDBETWEEN(2,COUNTA(States!$A:$A)),1),States!$B:$C,2,FALSE)</f>
        <v>Brangança</v>
      </c>
      <c r="H1244" s="7" t="str">
        <f ca="1">VLOOKUP($D1244,Name!$A:$C,3,FALSE)</f>
        <v>M</v>
      </c>
      <c r="I1244" s="7" cm="1">
        <f t="array" aca="1" ref="I1244" ca="1">INDEX('Marital status'!$A:$A,RANDBETWEEN(2,COUNTA('Marital status'!$A:$A)),1)</f>
        <v>5</v>
      </c>
      <c r="J1244" s="7">
        <f t="shared" ca="1" si="192"/>
        <v>2</v>
      </c>
      <c r="K1244" s="8">
        <f t="shared" ca="1" si="193"/>
        <v>33197</v>
      </c>
      <c r="L1244" s="6">
        <f t="shared" ca="1" si="194"/>
        <v>4</v>
      </c>
      <c r="M1244" s="7">
        <f ca="1" xml:space="preserve">
  IF(OR($N1244 = 2, $N1244 = 3, $N1244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244" s="6">
        <f t="shared" ca="1" si="195"/>
        <v>7</v>
      </c>
      <c r="O1244" s="7" t="str">
        <f ca="1">VLOOKUP($N1244,Roles!$A:$B,2,FALSE)</f>
        <v>Trainee</v>
      </c>
      <c r="P1244" s="6" t="e">
        <f t="shared" ca="1" si="196"/>
        <v>#N/A</v>
      </c>
      <c r="Q1244" s="8">
        <f ca="1" xml:space="preserve">
IF(
  OR(
    $N1244=5,$N1244=6,$N1244=7,$N1244=8,$N1244=14
  ),
  36161,
  IF(
     (
      (TODAY() - $K1244) / 365
     ) &lt; 19,
      TODAY(),
      RANDBETWEEN(36161,TODAY())
  )
)</f>
        <v>36161</v>
      </c>
      <c r="R1244" s="6">
        <f ca="1">RANDBETWEEN(2,COUNTA('Recruitment source'!$A:$A))</f>
        <v>7</v>
      </c>
      <c r="S1244" s="8" t="e">
        <f t="shared" ca="1" si="197"/>
        <v>#N/A</v>
      </c>
      <c r="T1244" s="6" t="e">
        <f t="shared" ca="1" si="198"/>
        <v>#N/A</v>
      </c>
      <c r="U1244" s="6">
        <f t="shared" ca="1" si="199"/>
        <v>4</v>
      </c>
      <c r="V1244" s="1">
        <f ca="1" xml:space="preserve">
IF($N1244 = 5 + N("Presidente"),
    27000,
    IF($N1244 = 6 + N("Vice-presidente"),
        23000,
        IF(OR($N1244 = 8, $N1244= 13, $N1244 = 12) + N("Secretária bilíngue ou coordenador ou especialista"),
            8000,
            IF($N1244 = 7 + N("Diretor"),
                15000,
                IF($N1244 = 14 + N("Gerente"),
                    12000,
                    IF($N1244 = 9 + N("Estagiário"),
                        705,
                        IF($N1244 = 10 + N("Trainee"),
                            805,
                            IF($N1244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IF($L1244 = 7,
  500,
  IF($L1244 = 8,
    1000,
    IF($L1244 = 9,
      1500,
      IF($L1244 = 10,
        2000,
        0
      )
    )
  )
)
+
N("Adicional no salário por área")
+
IF($M1244 = 14 + N("Tecnologia da Informação"),
  120,
  IF($M1244 = 16 + N("Vendas"),
    110,
    IF($M1244 = 15 + N("Jurídico"),
      100,
      IF(OR($M1244 = 8, $M1244 = 9, $M1244 = 11) + N("Recursos humanos ou comercial ou comunicação e marketing"),
        80,
        0
      )
    )
  )
)
+
N("Adicionando pegadinha")
+
IF(AND($M1244 = 16, $L1244 = 9, $N1244 = 11) + N("Se for de vendas, com mestrado, analista sênior"),
  IF($J1244 = 5,
    100,
    0
  )
  +
  IF($H1244 = "M",
    200,
    0
  ),
  0
)</f>
        <v>15000</v>
      </c>
    </row>
    <row r="1245" spans="1:22" x14ac:dyDescent="0.2">
      <c r="A1245" s="7" cm="1">
        <f t="array" aca="1" ref="A1245" ca="1">INDEX(Companies!$A:$A,RANDBETWEEN(2,COUNTA(Companies!$A:$A)),1)</f>
        <v>2</v>
      </c>
      <c r="B1245" s="5">
        <f t="shared" si="190"/>
        <v>1244</v>
      </c>
      <c r="C1245" s="6">
        <f t="shared" ca="1" si="191"/>
        <v>1</v>
      </c>
      <c r="D1245" s="7">
        <f ca="1">IF($B1245 = 1 + N("Presidente"),
    127,
    IF($B1245 = 2 + N("Vice-Presidente"),
        72,
        IF($B1245 = 3 + N("Secretária bilíngue"),
            13,
            RANDBETWEEN(5,COUNT(Name!$A:$A) + 1)
        )
    )
)</f>
        <v>358</v>
      </c>
      <c r="E1245" s="7" t="str">
        <f ca="1" xml:space="preserve">
VLOOKUP(
  $D1245,
  Name!$A:$B,
  2,
  FALSE
)
&amp; " " &amp;
IF($B1245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Siqueira Alvaregna</v>
      </c>
      <c r="F1245" s="7">
        <v>2</v>
      </c>
      <c r="G1245" s="7" t="str" cm="1">
        <f t="array" aca="1" ref="G1245" ca="1">VLOOKUP(INDEX(States!$B:$B,RANDBETWEEN(2,COUNTA(States!$A:$A)),1),States!$B:$C,2,FALSE)</f>
        <v>Castelo Branco</v>
      </c>
      <c r="H1245" s="7" t="str">
        <f ca="1">VLOOKUP($D1245,Name!$A:$C,3,FALSE)</f>
        <v>M</v>
      </c>
      <c r="I1245" s="7" cm="1">
        <f t="array" aca="1" ref="I1245" ca="1">INDEX('Marital status'!$A:$A,RANDBETWEEN(2,COUNTA('Marital status'!$A:$A)),1)</f>
        <v>5</v>
      </c>
      <c r="J1245" s="7">
        <f t="shared" ca="1" si="192"/>
        <v>2</v>
      </c>
      <c r="K1245" s="8">
        <f t="shared" ca="1" si="193"/>
        <v>33119</v>
      </c>
      <c r="L1245" s="6">
        <f t="shared" ca="1" si="194"/>
        <v>5</v>
      </c>
      <c r="M1245" s="7">
        <f ca="1" xml:space="preserve">
  IF(OR($N1245 = 2, $N1245 = 3, $N1245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45" s="6">
        <f t="shared" ca="1" si="195"/>
        <v>8</v>
      </c>
      <c r="O1245" s="7" t="str">
        <f ca="1">VLOOKUP($N1245,Roles!$A:$B,2,FALSE)</f>
        <v>Analyst</v>
      </c>
      <c r="P1245" s="6">
        <f t="shared" ca="1" si="196"/>
        <v>3</v>
      </c>
      <c r="Q1245" s="8">
        <f ca="1" xml:space="preserve">
IF(
  OR(
    $N1245=5,$N1245=6,$N1245=7,$N1245=8,$N1245=14
  ),
  36161,
  IF(
     (
      (TODAY() - $K1245) / 365
     ) &lt; 19,
      TODAY(),
      RANDBETWEEN(36161,TODAY())
  )
)</f>
        <v>36161</v>
      </c>
      <c r="R1245" s="6">
        <f ca="1">RANDBETWEEN(2,COUNTA('Recruitment source'!$A:$A))</f>
        <v>2</v>
      </c>
      <c r="S1245" s="8" t="e">
        <f t="shared" ca="1" si="197"/>
        <v>#N/A</v>
      </c>
      <c r="T1245" s="6" t="e">
        <f t="shared" ca="1" si="198"/>
        <v>#N/A</v>
      </c>
      <c r="U1245" s="6">
        <f t="shared" ca="1" si="199"/>
        <v>2</v>
      </c>
      <c r="V1245" s="1">
        <f ca="1" xml:space="preserve">
IF($N1245 = 5 + N("Presidente"),
    27000,
    IF($N1245 = 6 + N("Vice-presidente"),
        23000,
        IF(OR($N1245 = 8, $N1245= 13, $N1245 = 12) + N("Secretária bilíngue ou coordenador ou especialista"),
            8000,
            IF($N1245 = 7 + N("Diretor"),
                15000,
                IF($N1245 = 14 + N("Gerente"),
                    12000,
                    IF($N1245 = 9 + N("Estagiário"),
                        705,
                        IF($N1245 = 10 + N("Trainee"),
                            805,
                            IF($N1245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IF($L1245 = 7,
  500,
  IF($L1245 = 8,
    1000,
    IF($L1245 = 9,
      1500,
      IF($L1245 = 10,
        2000,
        0
      )
    )
  )
)
+
N("Adicional no salário por área")
+
IF($M1245 = 14 + N("Tecnologia da Informação"),
  120,
  IF($M1245 = 16 + N("Vendas"),
    110,
    IF($M1245 = 15 + N("Jurídico"),
      100,
      IF(OR($M1245 = 8, $M1245 = 9, $M1245 = 11) + N("Recursos humanos ou comercial ou comunicação e marketing"),
        80,
        0
      )
    )
  )
)
+
N("Adicionando pegadinha")
+
IF(AND($M1245 = 16, $L1245 = 9, $N1245 = 11) + N("Se for de vendas, com mestrado, analista sênior"),
  IF($J1245 = 5,
    100,
    0
  )
  +
  IF($H1245 = "M",
    200,
    0
  ),
  0
)</f>
        <v>8000</v>
      </c>
    </row>
    <row r="1246" spans="1:22" x14ac:dyDescent="0.2">
      <c r="A1246" s="7" cm="1">
        <f t="array" aca="1" ref="A1246" ca="1">INDEX(Companies!$A:$A,RANDBETWEEN(2,COUNTA(Companies!$A:$A)),1)</f>
        <v>2</v>
      </c>
      <c r="B1246" s="5">
        <f t="shared" si="190"/>
        <v>1245</v>
      </c>
      <c r="C1246" s="6">
        <f t="shared" ca="1" si="191"/>
        <v>1</v>
      </c>
      <c r="D1246" s="7">
        <f ca="1">IF($B1246 = 1 + N("Presidente"),
    127,
    IF($B1246 = 2 + N("Vice-Presidente"),
        72,
        IF($B1246 = 3 + N("Secretária bilíngue"),
            13,
            RANDBETWEEN(5,COUNT(Name!$A:$A) + 1)
        )
    )
)</f>
        <v>110</v>
      </c>
      <c r="E1246" s="7" t="str">
        <f ca="1" xml:space="preserve">
VLOOKUP(
  $D1246,
  Name!$A:$B,
  2,
  FALSE
)
&amp; " " &amp;
IF($B1246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Ramos Poeta</v>
      </c>
      <c r="F1246" s="7">
        <v>2</v>
      </c>
      <c r="G1246" s="7" t="str" cm="1">
        <f t="array" aca="1" ref="G1246" ca="1">VLOOKUP(INDEX(States!$B:$B,RANDBETWEEN(2,COUNTA(States!$A:$A)),1),States!$B:$C,2,FALSE)</f>
        <v>Viseu</v>
      </c>
      <c r="H1246" s="7" t="str">
        <f ca="1">VLOOKUP($D1246,Name!$A:$C,3,FALSE)</f>
        <v>M</v>
      </c>
      <c r="I1246" s="7" cm="1">
        <f t="array" aca="1" ref="I1246" ca="1">INDEX('Marital status'!$A:$A,RANDBETWEEN(2,COUNTA('Marital status'!$A:$A)),1)</f>
        <v>5</v>
      </c>
      <c r="J1246" s="7">
        <f t="shared" ca="1" si="192"/>
        <v>3</v>
      </c>
      <c r="K1246" s="8">
        <f t="shared" ca="1" si="193"/>
        <v>34203</v>
      </c>
      <c r="L1246" s="6">
        <f t="shared" ca="1" si="194"/>
        <v>4</v>
      </c>
      <c r="M1246" s="7">
        <f ca="1" xml:space="preserve">
  IF(OR($N1246 = 2, $N1246 = 3, $N1246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246" s="6">
        <f t="shared" ca="1" si="195"/>
        <v>7</v>
      </c>
      <c r="O1246" s="7" t="str">
        <f ca="1">VLOOKUP($N1246,Roles!$A:$B,2,FALSE)</f>
        <v>Trainee</v>
      </c>
      <c r="P1246" s="6" t="e">
        <f t="shared" ca="1" si="196"/>
        <v>#N/A</v>
      </c>
      <c r="Q1246" s="8">
        <f ca="1" xml:space="preserve">
IF(
  OR(
    $N1246=5,$N1246=6,$N1246=7,$N1246=8,$N1246=14
  ),
  36161,
  IF(
     (
      (TODAY() - $K1246) / 365
     ) &lt; 19,
      TODAY(),
      RANDBETWEEN(36161,TODAY())
  )
)</f>
        <v>36161</v>
      </c>
      <c r="R1246" s="6">
        <f ca="1">RANDBETWEEN(2,COUNTA('Recruitment source'!$A:$A))</f>
        <v>12</v>
      </c>
      <c r="S1246" s="8" t="e">
        <f t="shared" ca="1" si="197"/>
        <v>#N/A</v>
      </c>
      <c r="T1246" s="6" t="e">
        <f t="shared" ca="1" si="198"/>
        <v>#N/A</v>
      </c>
      <c r="U1246" s="6">
        <f t="shared" ca="1" si="199"/>
        <v>4</v>
      </c>
      <c r="V1246" s="1">
        <f ca="1" xml:space="preserve">
IF($N1246 = 5 + N("Presidente"),
    27000,
    IF($N1246 = 6 + N("Vice-presidente"),
        23000,
        IF(OR($N1246 = 8, $N1246= 13, $N1246 = 12) + N("Secretária bilíngue ou coordenador ou especialista"),
            8000,
            IF($N1246 = 7 + N("Diretor"),
                15000,
                IF($N1246 = 14 + N("Gerente"),
                    12000,
                    IF($N1246 = 9 + N("Estagiário"),
                        705,
                        IF($N1246 = 10 + N("Trainee"),
                            805,
                            IF($N1246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IF($L1246 = 7,
  500,
  IF($L1246 = 8,
    1000,
    IF($L1246 = 9,
      1500,
      IF($L1246 = 10,
        2000,
        0
      )
    )
  )
)
+
N("Adicional no salário por área")
+
IF($M1246 = 14 + N("Tecnologia da Informação"),
  120,
  IF($M1246 = 16 + N("Vendas"),
    110,
    IF($M1246 = 15 + N("Jurídico"),
      100,
      IF(OR($M1246 = 8, $M1246 = 9, $M1246 = 11) + N("Recursos humanos ou comercial ou comunicação e marketing"),
        80,
        0
      )
    )
  )
)
+
N("Adicionando pegadinha")
+
IF(AND($M1246 = 16, $L1246 = 9, $N1246 = 11) + N("Se for de vendas, com mestrado, analista sênior"),
  IF($J1246 = 5,
    100,
    0
  )
  +
  IF($H1246 = "M",
    200,
    0
  ),
  0
)</f>
        <v>15000</v>
      </c>
    </row>
    <row r="1247" spans="1:22" x14ac:dyDescent="0.2">
      <c r="A1247" s="7" cm="1">
        <f t="array" aca="1" ref="A1247" ca="1">INDEX(Companies!$A:$A,RANDBETWEEN(2,COUNTA(Companies!$A:$A)),1)</f>
        <v>2</v>
      </c>
      <c r="B1247" s="5">
        <f t="shared" si="190"/>
        <v>1246</v>
      </c>
      <c r="C1247" s="6">
        <f t="shared" ca="1" si="191"/>
        <v>1</v>
      </c>
      <c r="D1247" s="7">
        <f ca="1">IF($B1247 = 1 + N("Presidente"),
    127,
    IF($B1247 = 2 + N("Vice-Presidente"),
        72,
        IF($B1247 = 3 + N("Secretária bilíngue"),
            13,
            RANDBETWEEN(5,COUNT(Name!$A:$A) + 1)
        )
    )
)</f>
        <v>214</v>
      </c>
      <c r="E1247" s="7" t="str">
        <f ca="1" xml:space="preserve">
VLOOKUP(
  $D1247,
  Name!$A:$B,
  2,
  FALSE
)
&amp; " " &amp;
IF($B1247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Albuquerque Barbieri</v>
      </c>
      <c r="F1247" s="7">
        <v>2</v>
      </c>
      <c r="G1247" s="7" t="str" cm="1">
        <f t="array" aca="1" ref="G1247" ca="1">VLOOKUP(INDEX(States!$B:$B,RANDBETWEEN(2,COUNTA(States!$A:$A)),1),States!$B:$C,2,FALSE)</f>
        <v>Leiria</v>
      </c>
      <c r="H1247" s="7" t="str">
        <f ca="1">VLOOKUP($D1247,Name!$A:$C,3,FALSE)</f>
        <v>M</v>
      </c>
      <c r="I1247" s="7" cm="1">
        <f t="array" aca="1" ref="I1247" ca="1">INDEX('Marital status'!$A:$A,RANDBETWEEN(2,COUNTA('Marital status'!$A:$A)),1)</f>
        <v>3</v>
      </c>
      <c r="J1247" s="7">
        <f t="shared" ca="1" si="192"/>
        <v>2</v>
      </c>
      <c r="K1247" s="8">
        <f t="shared" ca="1" si="193"/>
        <v>34200</v>
      </c>
      <c r="L1247" s="6">
        <f t="shared" ca="1" si="194"/>
        <v>5</v>
      </c>
      <c r="M1247" s="7">
        <f ca="1" xml:space="preserve">
  IF(OR($N1247 = 2, $N1247 = 3, $N1247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47" s="6">
        <f t="shared" ca="1" si="195"/>
        <v>8</v>
      </c>
      <c r="O1247" s="7" t="str">
        <f ca="1">VLOOKUP($N1247,Roles!$A:$B,2,FALSE)</f>
        <v>Analyst</v>
      </c>
      <c r="P1247" s="6">
        <f t="shared" ca="1" si="196"/>
        <v>2</v>
      </c>
      <c r="Q1247" s="8">
        <f ca="1" xml:space="preserve">
IF(
  OR(
    $N1247=5,$N1247=6,$N1247=7,$N1247=8,$N1247=14
  ),
  36161,
  IF(
     (
      (TODAY() - $K1247) / 365
     ) &lt; 19,
      TODAY(),
      RANDBETWEEN(36161,TODAY())
  )
)</f>
        <v>36161</v>
      </c>
      <c r="R1247" s="6">
        <f ca="1">RANDBETWEEN(2,COUNTA('Recruitment source'!$A:$A))</f>
        <v>5</v>
      </c>
      <c r="S1247" s="8" t="e">
        <f t="shared" ca="1" si="197"/>
        <v>#N/A</v>
      </c>
      <c r="T1247" s="6" t="e">
        <f t="shared" ca="1" si="198"/>
        <v>#N/A</v>
      </c>
      <c r="U1247" s="6">
        <f t="shared" ca="1" si="199"/>
        <v>4</v>
      </c>
      <c r="V1247" s="1">
        <f ca="1" xml:space="preserve">
IF($N1247 = 5 + N("Presidente"),
    27000,
    IF($N1247 = 6 + N("Vice-presidente"),
        23000,
        IF(OR($N1247 = 8, $N1247= 13, $N1247 = 12) + N("Secretária bilíngue ou coordenador ou especialista"),
            8000,
            IF($N1247 = 7 + N("Diretor"),
                15000,
                IF($N1247 = 14 + N("Gerente"),
                    12000,
                    IF($N1247 = 9 + N("Estagiário"),
                        705,
                        IF($N1247 = 10 + N("Trainee"),
                            805,
                            IF($N1247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IF($L1247 = 7,
  500,
  IF($L1247 = 8,
    1000,
    IF($L1247 = 9,
      1500,
      IF($L1247 = 10,
        2000,
        0
      )
    )
  )
)
+
N("Adicional no salário por área")
+
IF($M1247 = 14 + N("Tecnologia da Informação"),
  120,
  IF($M1247 = 16 + N("Vendas"),
    110,
    IF($M1247 = 15 + N("Jurídico"),
      100,
      IF(OR($M1247 = 8, $M1247 = 9, $M1247 = 11) + N("Recursos humanos ou comercial ou comunicação e marketing"),
        80,
        0
      )
    )
  )
)
+
N("Adicionando pegadinha")
+
IF(AND($M1247 = 16, $L1247 = 9, $N1247 = 11) + N("Se for de vendas, com mestrado, analista sênior"),
  IF($J1247 = 5,
    100,
    0
  )
  +
  IF($H1247 = "M",
    200,
    0
  ),
  0
)</f>
        <v>8000</v>
      </c>
    </row>
    <row r="1248" spans="1:22" x14ac:dyDescent="0.2">
      <c r="A1248" s="7" cm="1">
        <f t="array" aca="1" ref="A1248" ca="1">INDEX(Companies!$A:$A,RANDBETWEEN(2,COUNTA(Companies!$A:$A)),1)</f>
        <v>2</v>
      </c>
      <c r="B1248" s="5">
        <f t="shared" si="190"/>
        <v>1247</v>
      </c>
      <c r="C1248" s="6">
        <f t="shared" ca="1" si="191"/>
        <v>1</v>
      </c>
      <c r="D1248" s="7">
        <f ca="1">IF($B1248 = 1 + N("Presidente"),
    127,
    IF($B1248 = 2 + N("Vice-Presidente"),
        72,
        IF($B1248 = 3 + N("Secretária bilíngue"),
            13,
            RANDBETWEEN(5,COUNT(Name!$A:$A) + 1)
        )
    )
)</f>
        <v>141</v>
      </c>
      <c r="E1248" s="7" t="str">
        <f ca="1" xml:space="preserve">
VLOOKUP(
  $D1248,
  Name!$A:$B,
  2,
  FALSE
)
&amp; " " &amp;
IF($B1248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Ildelfonso Camacho</v>
      </c>
      <c r="F1248" s="7">
        <v>2</v>
      </c>
      <c r="G1248" s="7" t="str" cm="1">
        <f t="array" aca="1" ref="G1248" ca="1">VLOOKUP(INDEX(States!$B:$B,RANDBETWEEN(2,COUNTA(States!$A:$A)),1),States!$B:$C,2,FALSE)</f>
        <v>Guarda</v>
      </c>
      <c r="H1248" s="7" t="str">
        <f ca="1">VLOOKUP($D1248,Name!$A:$C,3,FALSE)</f>
        <v>M</v>
      </c>
      <c r="I1248" s="7" cm="1">
        <f t="array" aca="1" ref="I1248" ca="1">INDEX('Marital status'!$A:$A,RANDBETWEEN(2,COUNTA('Marital status'!$A:$A)),1)</f>
        <v>2</v>
      </c>
      <c r="J1248" s="7">
        <f t="shared" ca="1" si="192"/>
        <v>2</v>
      </c>
      <c r="K1248" s="8">
        <f t="shared" ca="1" si="193"/>
        <v>22925</v>
      </c>
      <c r="L1248" s="6">
        <f t="shared" ca="1" si="194"/>
        <v>4</v>
      </c>
      <c r="M1248" s="7">
        <f ca="1" xml:space="preserve">
  IF(OR($N1248 = 2, $N1248 = 3, $N1248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48" s="6">
        <f t="shared" ca="1" si="195"/>
        <v>6</v>
      </c>
      <c r="O1248" s="7" t="str">
        <f ca="1">VLOOKUP($N1248,Roles!$A:$B,2,FALSE)</f>
        <v>Intern</v>
      </c>
      <c r="P1248" s="6" t="e">
        <f t="shared" ca="1" si="196"/>
        <v>#N/A</v>
      </c>
      <c r="Q1248" s="8">
        <f ca="1" xml:space="preserve">
IF(
  OR(
    $N1248=5,$N1248=6,$N1248=7,$N1248=8,$N1248=14
  ),
  36161,
  IF(
     (
      (TODAY() - $K1248) / 365
     ) &lt; 19,
      TODAY(),
      RANDBETWEEN(36161,TODAY())
  )
)</f>
        <v>36161</v>
      </c>
      <c r="R1248" s="6">
        <f ca="1">RANDBETWEEN(2,COUNTA('Recruitment source'!$A:$A))</f>
        <v>12</v>
      </c>
      <c r="S1248" s="8" t="e">
        <f t="shared" ca="1" si="197"/>
        <v>#N/A</v>
      </c>
      <c r="T1248" s="6" t="e">
        <f t="shared" ca="1" si="198"/>
        <v>#N/A</v>
      </c>
      <c r="U1248" s="6">
        <f t="shared" ca="1" si="199"/>
        <v>4</v>
      </c>
      <c r="V1248" s="1">
        <f ca="1" xml:space="preserve">
IF($N1248 = 5 + N("Presidente"),
    27000,
    IF($N1248 = 6 + N("Vice-presidente"),
        23000,
        IF(OR($N1248 = 8, $N1248= 13, $N1248 = 12) + N("Secretária bilíngue ou coordenador ou especialista"),
            8000,
            IF($N1248 = 7 + N("Diretor"),
                15000,
                IF($N1248 = 14 + N("Gerente"),
                    12000,
                    IF($N1248 = 9 + N("Estagiário"),
                        705,
                        IF($N1248 = 10 + N("Trainee"),
                            805,
                            IF($N1248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IF($L1248 = 7,
  500,
  IF($L1248 = 8,
    1000,
    IF($L1248 = 9,
      1500,
      IF($L1248 = 10,
        2000,
        0
      )
    )
  )
)
+
N("Adicional no salário por área")
+
IF($M1248 = 14 + N("Tecnologia da Informação"),
  120,
  IF($M1248 = 16 + N("Vendas"),
    110,
    IF($M1248 = 15 + N("Jurídico"),
      100,
      IF(OR($M1248 = 8, $M1248 = 9, $M1248 = 11) + N("Recursos humanos ou comercial ou comunicação e marketing"),
        80,
        0
      )
    )
  )
)
+
N("Adicionando pegadinha")
+
IF(AND($M1248 = 16, $L1248 = 9, $N1248 = 11) + N("Se for de vendas, com mestrado, analista sênior"),
  IF($J1248 = 5,
    100,
    0
  )
  +
  IF($H1248 = "M",
    200,
    0
  ),
  0
)</f>
        <v>23080</v>
      </c>
    </row>
    <row r="1249" spans="1:22" x14ac:dyDescent="0.2">
      <c r="A1249" s="7" cm="1">
        <f t="array" aca="1" ref="A1249" ca="1">INDEX(Companies!$A:$A,RANDBETWEEN(2,COUNTA(Companies!$A:$A)),1)</f>
        <v>2</v>
      </c>
      <c r="B1249" s="5">
        <f t="shared" si="190"/>
        <v>1248</v>
      </c>
      <c r="C1249" s="6">
        <f t="shared" ca="1" si="191"/>
        <v>1</v>
      </c>
      <c r="D1249" s="7">
        <f ca="1">IF($B1249 = 1 + N("Presidente"),
    127,
    IF($B1249 = 2 + N("Vice-Presidente"),
        72,
        IF($B1249 = 3 + N("Secretária bilíngue"),
            13,
            RANDBETWEEN(5,COUNT(Name!$A:$A) + 1)
        )
    )
)</f>
        <v>235</v>
      </c>
      <c r="E1249" s="7" t="str">
        <f ca="1" xml:space="preserve">
VLOOKUP(
  $D1249,
  Name!$A:$B,
  2,
  FALSE
)
&amp; " " &amp;
IF($B1249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Sacramento Camargo</v>
      </c>
      <c r="F1249" s="7">
        <v>2</v>
      </c>
      <c r="G1249" s="7" t="str" cm="1">
        <f t="array" aca="1" ref="G1249" ca="1">VLOOKUP(INDEX(States!$B:$B,RANDBETWEEN(2,COUNTA(States!$A:$A)),1),States!$B:$C,2,FALSE)</f>
        <v>Castelo Branco</v>
      </c>
      <c r="H1249" s="7" t="str">
        <f ca="1">VLOOKUP($D1249,Name!$A:$C,3,FALSE)</f>
        <v>M</v>
      </c>
      <c r="I1249" s="7" cm="1">
        <f t="array" aca="1" ref="I1249" ca="1">INDEX('Marital status'!$A:$A,RANDBETWEEN(2,COUNTA('Marital status'!$A:$A)),1)</f>
        <v>4</v>
      </c>
      <c r="J1249" s="7">
        <f t="shared" ca="1" si="192"/>
        <v>2</v>
      </c>
      <c r="K1249" s="8">
        <f t="shared" ca="1" si="193"/>
        <v>33505</v>
      </c>
      <c r="L1249" s="6">
        <f t="shared" ca="1" si="194"/>
        <v>4</v>
      </c>
      <c r="M1249" s="7">
        <f ca="1" xml:space="preserve">
  IF(OR($N1249 = 2, $N1249 = 3, $N1249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49" s="6">
        <f t="shared" ca="1" si="195"/>
        <v>8</v>
      </c>
      <c r="O1249" s="7" t="str">
        <f ca="1">VLOOKUP($N1249,Roles!$A:$B,2,FALSE)</f>
        <v>Analyst</v>
      </c>
      <c r="P1249" s="6">
        <f t="shared" ca="1" si="196"/>
        <v>4</v>
      </c>
      <c r="Q1249" s="8">
        <f ca="1" xml:space="preserve">
IF(
  OR(
    $N1249=5,$N1249=6,$N1249=7,$N1249=8,$N1249=14
  ),
  36161,
  IF(
     (
      (TODAY() - $K1249) / 365
     ) &lt; 19,
      TODAY(),
      RANDBETWEEN(36161,TODAY())
  )
)</f>
        <v>36161</v>
      </c>
      <c r="R1249" s="6">
        <f ca="1">RANDBETWEEN(2,COUNTA('Recruitment source'!$A:$A))</f>
        <v>12</v>
      </c>
      <c r="S1249" s="8" t="e">
        <f t="shared" ca="1" si="197"/>
        <v>#N/A</v>
      </c>
      <c r="T1249" s="6" t="e">
        <f t="shared" ca="1" si="198"/>
        <v>#N/A</v>
      </c>
      <c r="U1249" s="6">
        <f t="shared" ca="1" si="199"/>
        <v>2</v>
      </c>
      <c r="V1249" s="1">
        <f ca="1" xml:space="preserve">
IF($N1249 = 5 + N("Presidente"),
    27000,
    IF($N1249 = 6 + N("Vice-presidente"),
        23000,
        IF(OR($N1249 = 8, $N1249= 13, $N1249 = 12) + N("Secretária bilíngue ou coordenador ou especialista"),
            8000,
            IF($N1249 = 7 + N("Diretor"),
                15000,
                IF($N1249 = 14 + N("Gerente"),
                    12000,
                    IF($N1249 = 9 + N("Estagiário"),
                        705,
                        IF($N1249 = 10 + N("Trainee"),
                            805,
                            IF($N1249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IF($L1249 = 7,
  500,
  IF($L1249 = 8,
    1000,
    IF($L1249 = 9,
      1500,
      IF($L1249 = 10,
        2000,
        0
      )
    )
  )
)
+
N("Adicional no salário por área")
+
IF($M1249 = 14 + N("Tecnologia da Informação"),
  120,
  IF($M1249 = 16 + N("Vendas"),
    110,
    IF($M1249 = 15 + N("Jurídico"),
      100,
      IF(OR($M1249 = 8, $M1249 = 9, $M1249 = 11) + N("Recursos humanos ou comercial ou comunicação e marketing"),
        80,
        0
      )
    )
  )
)
+
N("Adicionando pegadinha")
+
IF(AND($M1249 = 16, $L1249 = 9, $N1249 = 11) + N("Se for de vendas, com mestrado, analista sênior"),
  IF($J1249 = 5,
    100,
    0
  )
  +
  IF($H1249 = "M",
    200,
    0
  ),
  0
)</f>
        <v>8000</v>
      </c>
    </row>
    <row r="1250" spans="1:22" x14ac:dyDescent="0.2">
      <c r="A1250" s="7" cm="1">
        <f t="array" aca="1" ref="A1250" ca="1">INDEX(Companies!$A:$A,RANDBETWEEN(2,COUNTA(Companies!$A:$A)),1)</f>
        <v>2</v>
      </c>
      <c r="B1250" s="5">
        <f t="shared" si="190"/>
        <v>1249</v>
      </c>
      <c r="C1250" s="6">
        <f t="shared" ca="1" si="191"/>
        <v>1</v>
      </c>
      <c r="D1250" s="7">
        <f ca="1">IF($B1250 = 1 + N("Presidente"),
    127,
    IF($B1250 = 2 + N("Vice-Presidente"),
        72,
        IF($B1250 = 3 + N("Secretária bilíngue"),
            13,
            RANDBETWEEN(5,COUNT(Name!$A:$A) + 1)
        )
    )
)</f>
        <v>244</v>
      </c>
      <c r="E1250" s="7" t="str">
        <f ca="1" xml:space="preserve">
VLOOKUP(
  $D1250,
  Name!$A:$B,
  2,
  FALSE
)
&amp; " " &amp;
IF($B1250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Vaz Negrão</v>
      </c>
      <c r="F1250" s="7">
        <v>2</v>
      </c>
      <c r="G1250" s="7" t="str" cm="1">
        <f t="array" aca="1" ref="G1250" ca="1">VLOOKUP(INDEX(States!$B:$B,RANDBETWEEN(2,COUNTA(States!$A:$A)),1),States!$B:$C,2,FALSE)</f>
        <v>Faro</v>
      </c>
      <c r="H1250" s="7" t="str">
        <f ca="1">VLOOKUP($D1250,Name!$A:$C,3,FALSE)</f>
        <v>M</v>
      </c>
      <c r="I1250" s="7" cm="1">
        <f t="array" aca="1" ref="I1250" ca="1">INDEX('Marital status'!$A:$A,RANDBETWEEN(2,COUNTA('Marital status'!$A:$A)),1)</f>
        <v>5</v>
      </c>
      <c r="J1250" s="7">
        <f t="shared" ca="1" si="192"/>
        <v>2</v>
      </c>
      <c r="K1250" s="8">
        <f t="shared" ca="1" si="193"/>
        <v>33916</v>
      </c>
      <c r="L1250" s="6">
        <f t="shared" ca="1" si="194"/>
        <v>4</v>
      </c>
      <c r="M1250" s="7">
        <f ca="1" xml:space="preserve">
  IF(OR($N1250 = 2, $N1250 = 3, $N1250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50" s="6">
        <f t="shared" ca="1" si="195"/>
        <v>7</v>
      </c>
      <c r="O1250" s="7" t="str">
        <f ca="1">VLOOKUP($N1250,Roles!$A:$B,2,FALSE)</f>
        <v>Trainee</v>
      </c>
      <c r="P1250" s="6" t="e">
        <f t="shared" ca="1" si="196"/>
        <v>#N/A</v>
      </c>
      <c r="Q1250" s="8">
        <f ca="1" xml:space="preserve">
IF(
  OR(
    $N1250=5,$N1250=6,$N1250=7,$N1250=8,$N1250=14
  ),
  36161,
  IF(
     (
      (TODAY() - $K1250) / 365
     ) &lt; 19,
      TODAY(),
      RANDBETWEEN(36161,TODAY())
  )
)</f>
        <v>36161</v>
      </c>
      <c r="R1250" s="6">
        <f ca="1">RANDBETWEEN(2,COUNTA('Recruitment source'!$A:$A))</f>
        <v>6</v>
      </c>
      <c r="S1250" s="8" t="e">
        <f t="shared" ca="1" si="197"/>
        <v>#N/A</v>
      </c>
      <c r="T1250" s="6" t="e">
        <f t="shared" ca="1" si="198"/>
        <v>#N/A</v>
      </c>
      <c r="U1250" s="6">
        <f t="shared" ca="1" si="199"/>
        <v>2</v>
      </c>
      <c r="V1250" s="1">
        <f ca="1" xml:space="preserve">
IF($N1250 = 5 + N("Presidente"),
    27000,
    IF($N1250 = 6 + N("Vice-presidente"),
        23000,
        IF(OR($N1250 = 8, $N1250= 13, $N1250 = 12) + N("Secretária bilíngue ou coordenador ou especialista"),
            8000,
            IF($N1250 = 7 + N("Diretor"),
                15000,
                IF($N1250 = 14 + N("Gerente"),
                    12000,
                    IF($N1250 = 9 + N("Estagiário"),
                        705,
                        IF($N1250 = 10 + N("Trainee"),
                            805,
                            IF($N1250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IF($L1250 = 7,
  500,
  IF($L1250 = 8,
    1000,
    IF($L1250 = 9,
      1500,
      IF($L1250 = 10,
        2000,
        0
      )
    )
  )
)
+
N("Adicional no salário por área")
+
IF($M1250 = 14 + N("Tecnologia da Informação"),
  120,
  IF($M1250 = 16 + N("Vendas"),
    110,
    IF($M1250 = 15 + N("Jurídico"),
      100,
      IF(OR($M1250 = 8, $M1250 = 9, $M1250 = 11) + N("Recursos humanos ou comercial ou comunicação e marketing"),
        80,
        0
      )
    )
  )
)
+
N("Adicionando pegadinha")
+
IF(AND($M1250 = 16, $L1250 = 9, $N1250 = 11) + N("Se for de vendas, com mestrado, analista sênior"),
  IF($J1250 = 5,
    100,
    0
  )
  +
  IF($H1250 = "M",
    200,
    0
  ),
  0
)</f>
        <v>15000</v>
      </c>
    </row>
    <row r="1251" spans="1:22" x14ac:dyDescent="0.2">
      <c r="A1251" s="7" cm="1">
        <f t="array" aca="1" ref="A1251" ca="1">INDEX(Companies!$A:$A,RANDBETWEEN(2,COUNTA(Companies!$A:$A)),1)</f>
        <v>2</v>
      </c>
      <c r="B1251" s="5">
        <f t="shared" si="190"/>
        <v>1250</v>
      </c>
      <c r="C1251" s="6">
        <f t="shared" ca="1" si="191"/>
        <v>1</v>
      </c>
      <c r="D1251" s="7">
        <f ca="1">IF($B1251 = 1 + N("Presidente"),
    127,
    IF($B1251 = 2 + N("Vice-Presidente"),
        72,
        IF($B1251 = 3 + N("Secretária bilíngue"),
            13,
            RANDBETWEEN(5,COUNT(Name!$A:$A) + 1)
        )
    )
)</f>
        <v>80</v>
      </c>
      <c r="E1251" s="7" t="str">
        <f ca="1" xml:space="preserve">
VLOOKUP(
  $D1251,
  Name!$A:$B,
  2,
  FALSE
)
&amp; " " &amp;
IF($B1251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Oliveira Bianchi</v>
      </c>
      <c r="F1251" s="7">
        <v>2</v>
      </c>
      <c r="G1251" s="7" t="str" cm="1">
        <f t="array" aca="1" ref="G1251" ca="1">VLOOKUP(INDEX(States!$B:$B,RANDBETWEEN(2,COUNTA(States!$A:$A)),1),States!$B:$C,2,FALSE)</f>
        <v>Santarém</v>
      </c>
      <c r="H1251" s="7" t="str">
        <f ca="1">VLOOKUP($D1251,Name!$A:$C,3,FALSE)</f>
        <v>F</v>
      </c>
      <c r="I1251" s="7" cm="1">
        <f t="array" aca="1" ref="I1251" ca="1">INDEX('Marital status'!$A:$A,RANDBETWEEN(2,COUNTA('Marital status'!$A:$A)),1)</f>
        <v>6</v>
      </c>
      <c r="J1251" s="7">
        <f t="shared" ca="1" si="192"/>
        <v>2</v>
      </c>
      <c r="K1251" s="8">
        <f t="shared" ca="1" si="193"/>
        <v>33095</v>
      </c>
      <c r="L1251" s="6">
        <f t="shared" ca="1" si="194"/>
        <v>5</v>
      </c>
      <c r="M1251" s="7">
        <f ca="1" xml:space="preserve">
  IF(OR($N1251 = 2, $N1251 = 3, $N1251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51" s="6">
        <f t="shared" ca="1" si="195"/>
        <v>8</v>
      </c>
      <c r="O1251" s="7" t="str">
        <f ca="1">VLOOKUP($N1251,Roles!$A:$B,2,FALSE)</f>
        <v>Analyst</v>
      </c>
      <c r="P1251" s="6">
        <f t="shared" ca="1" si="196"/>
        <v>3</v>
      </c>
      <c r="Q1251" s="8">
        <f ca="1" xml:space="preserve">
IF(
  OR(
    $N1251=5,$N1251=6,$N1251=7,$N1251=8,$N1251=14
  ),
  36161,
  IF(
     (
      (TODAY() - $K1251) / 365
     ) &lt; 19,
      TODAY(),
      RANDBETWEEN(36161,TODAY())
  )
)</f>
        <v>36161</v>
      </c>
      <c r="R1251" s="6">
        <f ca="1">RANDBETWEEN(2,COUNTA('Recruitment source'!$A:$A))</f>
        <v>2</v>
      </c>
      <c r="S1251" s="8" t="e">
        <f t="shared" ca="1" si="197"/>
        <v>#N/A</v>
      </c>
      <c r="T1251" s="6" t="e">
        <f t="shared" ca="1" si="198"/>
        <v>#N/A</v>
      </c>
      <c r="U1251" s="6">
        <f t="shared" ca="1" si="199"/>
        <v>2</v>
      </c>
      <c r="V1251" s="1">
        <f ca="1" xml:space="preserve">
IF($N1251 = 5 + N("Presidente"),
    27000,
    IF($N1251 = 6 + N("Vice-presidente"),
        23000,
        IF(OR($N1251 = 8, $N1251= 13, $N1251 = 12) + N("Secretária bilíngue ou coordenador ou especialista"),
            8000,
            IF($N1251 = 7 + N("Diretor"),
                15000,
                IF($N1251 = 14 + N("Gerente"),
                    12000,
                    IF($N1251 = 9 + N("Estagiário"),
                        705,
                        IF($N1251 = 10 + N("Trainee"),
                            805,
                            IF($N1251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IF($L1251 = 7,
  500,
  IF($L1251 = 8,
    1000,
    IF($L1251 = 9,
      1500,
      IF($L1251 = 10,
        2000,
        0
      )
    )
  )
)
+
N("Adicional no salário por área")
+
IF($M1251 = 14 + N("Tecnologia da Informação"),
  120,
  IF($M1251 = 16 + N("Vendas"),
    110,
    IF($M1251 = 15 + N("Jurídico"),
      100,
      IF(OR($M1251 = 8, $M1251 = 9, $M1251 = 11) + N("Recursos humanos ou comercial ou comunicação e marketing"),
        80,
        0
      )
    )
  )
)
+
N("Adicionando pegadinha")
+
IF(AND($M1251 = 16, $L1251 = 9, $N1251 = 11) + N("Se for de vendas, com mestrado, analista sênior"),
  IF($J1251 = 5,
    100,
    0
  )
  +
  IF($H1251 = "M",
    200,
    0
  ),
  0
)</f>
        <v>8000</v>
      </c>
    </row>
    <row r="1252" spans="1:22" x14ac:dyDescent="0.2">
      <c r="A1252" s="7" cm="1">
        <f t="array" aca="1" ref="A1252" ca="1">INDEX(Companies!$A:$A,RANDBETWEEN(2,COUNTA(Companies!$A:$A)),1)</f>
        <v>2</v>
      </c>
      <c r="B1252" s="5">
        <f t="shared" si="190"/>
        <v>1251</v>
      </c>
      <c r="C1252" s="6">
        <f t="shared" ca="1" si="191"/>
        <v>1</v>
      </c>
      <c r="D1252" s="7">
        <f ca="1">IF($B1252 = 1 + N("Presidente"),
    127,
    IF($B1252 = 2 + N("Vice-Presidente"),
        72,
        IF($B1252 = 3 + N("Secretária bilíngue"),
            13,
            RANDBETWEEN(5,COUNT(Name!$A:$A) + 1)
        )
    )
)</f>
        <v>199</v>
      </c>
      <c r="E1252" s="7" t="str">
        <f ca="1" xml:space="preserve">
VLOOKUP(
  $D1252,
  Name!$A:$B,
  2,
  FALSE
)
&amp; " " &amp;
IF($B1252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Battaglia Caruso</v>
      </c>
      <c r="F1252" s="7">
        <v>2</v>
      </c>
      <c r="G1252" s="7" t="str" cm="1">
        <f t="array" aca="1" ref="G1252" ca="1">VLOOKUP(INDEX(States!$B:$B,RANDBETWEEN(2,COUNTA(States!$A:$A)),1),States!$B:$C,2,FALSE)</f>
        <v>PORTO</v>
      </c>
      <c r="H1252" s="7" t="str">
        <f ca="1">VLOOKUP($D1252,Name!$A:$C,3,FALSE)</f>
        <v>M</v>
      </c>
      <c r="I1252" s="7" cm="1">
        <f t="array" aca="1" ref="I1252" ca="1">INDEX('Marital status'!$A:$A,RANDBETWEEN(2,COUNTA('Marital status'!$A:$A)),1)</f>
        <v>4</v>
      </c>
      <c r="J1252" s="7">
        <f t="shared" ca="1" si="192"/>
        <v>2</v>
      </c>
      <c r="K1252" s="8">
        <f t="shared" ca="1" si="193"/>
        <v>29688</v>
      </c>
      <c r="L1252" s="6">
        <f t="shared" ca="1" si="194"/>
        <v>4</v>
      </c>
      <c r="M1252" s="7">
        <f ca="1" xml:space="preserve">
  IF(OR($N1252 = 2, $N1252 = 3, $N1252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52" s="6">
        <f t="shared" ca="1" si="195"/>
        <v>7</v>
      </c>
      <c r="O1252" s="7" t="str">
        <f ca="1">VLOOKUP($N1252,Roles!$A:$B,2,FALSE)</f>
        <v>Trainee</v>
      </c>
      <c r="P1252" s="6" t="e">
        <f t="shared" ca="1" si="196"/>
        <v>#N/A</v>
      </c>
      <c r="Q1252" s="8">
        <f ca="1" xml:space="preserve">
IF(
  OR(
    $N1252=5,$N1252=6,$N1252=7,$N1252=8,$N1252=14
  ),
  36161,
  IF(
     (
      (TODAY() - $K1252) / 365
     ) &lt; 19,
      TODAY(),
      RANDBETWEEN(36161,TODAY())
  )
)</f>
        <v>36161</v>
      </c>
      <c r="R1252" s="6">
        <f ca="1">RANDBETWEEN(2,COUNTA('Recruitment source'!$A:$A))</f>
        <v>12</v>
      </c>
      <c r="S1252" s="8" t="e">
        <f t="shared" ca="1" si="197"/>
        <v>#N/A</v>
      </c>
      <c r="T1252" s="6" t="e">
        <f t="shared" ca="1" si="198"/>
        <v>#N/A</v>
      </c>
      <c r="U1252" s="6">
        <f t="shared" ca="1" si="199"/>
        <v>2</v>
      </c>
      <c r="V1252" s="1">
        <f ca="1" xml:space="preserve">
IF($N1252 = 5 + N("Presidente"),
    27000,
    IF($N1252 = 6 + N("Vice-presidente"),
        23000,
        IF(OR($N1252 = 8, $N1252= 13, $N1252 = 12) + N("Secretária bilíngue ou coordenador ou especialista"),
            8000,
            IF($N1252 = 7 + N("Diretor"),
                15000,
                IF($N1252 = 14 + N("Gerente"),
                    12000,
                    IF($N1252 = 9 + N("Estagiário"),
                        705,
                        IF($N1252 = 10 + N("Trainee"),
                            805,
                            IF($N1252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IF($L1252 = 7,
  500,
  IF($L1252 = 8,
    1000,
    IF($L1252 = 9,
      1500,
      IF($L1252 = 10,
        2000,
        0
      )
    )
  )
)
+
N("Adicional no salário por área")
+
IF($M1252 = 14 + N("Tecnologia da Informação"),
  120,
  IF($M1252 = 16 + N("Vendas"),
    110,
    IF($M1252 = 15 + N("Jurídico"),
      100,
      IF(OR($M1252 = 8, $M1252 = 9, $M1252 = 11) + N("Recursos humanos ou comercial ou comunicação e marketing"),
        80,
        0
      )
    )
  )
)
+
N("Adicionando pegadinha")
+
IF(AND($M1252 = 16, $L1252 = 9, $N1252 = 11) + N("Se for de vendas, com mestrado, analista sênior"),
  IF($J1252 = 5,
    100,
    0
  )
  +
  IF($H1252 = "M",
    200,
    0
  ),
  0
)</f>
        <v>15000</v>
      </c>
    </row>
    <row r="1253" spans="1:22" x14ac:dyDescent="0.2">
      <c r="A1253" s="7" cm="1">
        <f t="array" aca="1" ref="A1253" ca="1">INDEX(Companies!$A:$A,RANDBETWEEN(2,COUNTA(Companies!$A:$A)),1)</f>
        <v>2</v>
      </c>
      <c r="B1253" s="5">
        <f t="shared" si="190"/>
        <v>1252</v>
      </c>
      <c r="C1253" s="6">
        <f t="shared" ca="1" si="191"/>
        <v>1</v>
      </c>
      <c r="D1253" s="7">
        <f ca="1">IF($B1253 = 1 + N("Presidente"),
    127,
    IF($B1253 = 2 + N("Vice-Presidente"),
        72,
        IF($B1253 = 3 + N("Secretária bilíngue"),
            13,
            RANDBETWEEN(5,COUNT(Name!$A:$A) + 1)
        )
    )
)</f>
        <v>211</v>
      </c>
      <c r="E1253" s="7" t="str">
        <f ca="1" xml:space="preserve">
VLOOKUP(
  $D1253,
  Name!$A:$B,
  2,
  FALSE
)
&amp; " " &amp;
IF($B1253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Camões Araújo</v>
      </c>
      <c r="F1253" s="7">
        <v>2</v>
      </c>
      <c r="G1253" s="7" t="str" cm="1">
        <f t="array" aca="1" ref="G1253" ca="1">VLOOKUP(INDEX(States!$B:$B,RANDBETWEEN(2,COUNTA(States!$A:$A)),1),States!$B:$C,2,FALSE)</f>
        <v>Beja</v>
      </c>
      <c r="H1253" s="7" t="str">
        <f ca="1">VLOOKUP($D1253,Name!$A:$C,3,FALSE)</f>
        <v>M</v>
      </c>
      <c r="I1253" s="7" cm="1">
        <f t="array" aca="1" ref="I1253" ca="1">INDEX('Marital status'!$A:$A,RANDBETWEEN(2,COUNTA('Marital status'!$A:$A)),1)</f>
        <v>6</v>
      </c>
      <c r="J1253" s="7">
        <f t="shared" ca="1" si="192"/>
        <v>3</v>
      </c>
      <c r="K1253" s="8">
        <f t="shared" ca="1" si="193"/>
        <v>36068</v>
      </c>
      <c r="L1253" s="6">
        <f t="shared" ca="1" si="194"/>
        <v>5</v>
      </c>
      <c r="M1253" s="7">
        <f ca="1" xml:space="preserve">
  IF(OR($N1253 = 2, $N1253 = 3, $N1253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253" s="6">
        <f t="shared" ca="1" si="195"/>
        <v>8</v>
      </c>
      <c r="O1253" s="7" t="str">
        <f ca="1">VLOOKUP($N1253,Roles!$A:$B,2,FALSE)</f>
        <v>Analyst</v>
      </c>
      <c r="P1253" s="6">
        <f t="shared" ca="1" si="196"/>
        <v>3</v>
      </c>
      <c r="Q1253" s="8">
        <f ca="1" xml:space="preserve">
IF(
  OR(
    $N1253=5,$N1253=6,$N1253=7,$N1253=8,$N1253=14
  ),
  36161,
  IF(
     (
      (TODAY() - $K1253) / 365
     ) &lt; 19,
      TODAY(),
      RANDBETWEEN(36161,TODAY())
  )
)</f>
        <v>36161</v>
      </c>
      <c r="R1253" s="6">
        <f ca="1">RANDBETWEEN(2,COUNTA('Recruitment source'!$A:$A))</f>
        <v>7</v>
      </c>
      <c r="S1253" s="8" t="e">
        <f t="shared" ca="1" si="197"/>
        <v>#N/A</v>
      </c>
      <c r="T1253" s="6" t="e">
        <f t="shared" ca="1" si="198"/>
        <v>#N/A</v>
      </c>
      <c r="U1253" s="6">
        <f t="shared" ca="1" si="199"/>
        <v>3</v>
      </c>
      <c r="V1253" s="1">
        <f ca="1" xml:space="preserve">
IF($N1253 = 5 + N("Presidente"),
    27000,
    IF($N1253 = 6 + N("Vice-presidente"),
        23000,
        IF(OR($N1253 = 8, $N1253= 13, $N1253 = 12) + N("Secretária bilíngue ou coordenador ou especialista"),
            8000,
            IF($N1253 = 7 + N("Diretor"),
                15000,
                IF($N1253 = 14 + N("Gerente"),
                    12000,
                    IF($N1253 = 9 + N("Estagiário"),
                        705,
                        IF($N1253 = 10 + N("Trainee"),
                            805,
                            IF($N1253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IF($L1253 = 7,
  500,
  IF($L1253 = 8,
    1000,
    IF($L1253 = 9,
      1500,
      IF($L1253 = 10,
        2000,
        0
      )
    )
  )
)
+
N("Adicional no salário por área")
+
IF($M1253 = 14 + N("Tecnologia da Informação"),
  120,
  IF($M1253 = 16 + N("Vendas"),
    110,
    IF($M1253 = 15 + N("Jurídico"),
      100,
      IF(OR($M1253 = 8, $M1253 = 9, $M1253 = 11) + N("Recursos humanos ou comercial ou comunicação e marketing"),
        80,
        0
      )
    )
  )
)
+
N("Adicionando pegadinha")
+
IF(AND($M1253 = 16, $L1253 = 9, $N1253 = 11) + N("Se for de vendas, com mestrado, analista sênior"),
  IF($J1253 = 5,
    100,
    0
  )
  +
  IF($H1253 = "M",
    200,
    0
  ),
  0
)</f>
        <v>8080</v>
      </c>
    </row>
    <row r="1254" spans="1:22" x14ac:dyDescent="0.2">
      <c r="A1254" s="7" cm="1">
        <f t="array" aca="1" ref="A1254" ca="1">INDEX(Companies!$A:$A,RANDBETWEEN(2,COUNTA(Companies!$A:$A)),1)</f>
        <v>2</v>
      </c>
      <c r="B1254" s="5">
        <f t="shared" si="190"/>
        <v>1253</v>
      </c>
      <c r="C1254" s="6">
        <f t="shared" ca="1" si="191"/>
        <v>1</v>
      </c>
      <c r="D1254" s="7">
        <f ca="1">IF($B1254 = 1 + N("Presidente"),
    127,
    IF($B1254 = 2 + N("Vice-Presidente"),
        72,
        IF($B1254 = 3 + N("Secretária bilíngue"),
            13,
            RANDBETWEEN(5,COUNT(Name!$A:$A) + 1)
        )
    )
)</f>
        <v>355</v>
      </c>
      <c r="E1254" s="7" t="str">
        <f ca="1" xml:space="preserve">
VLOOKUP(
  $D1254,
  Name!$A:$B,
  2,
  FALSE
)
&amp; " " &amp;
IF($B1254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De Luca Castro</v>
      </c>
      <c r="F1254" s="7">
        <v>2</v>
      </c>
      <c r="G1254" s="7" t="str" cm="1">
        <f t="array" aca="1" ref="G1254" ca="1">VLOOKUP(INDEX(States!$B:$B,RANDBETWEEN(2,COUNTA(States!$A:$A)),1),States!$B:$C,2,FALSE)</f>
        <v xml:space="preserve"> Lisboa</v>
      </c>
      <c r="H1254" s="7" t="str">
        <f ca="1">VLOOKUP($D1254,Name!$A:$C,3,FALSE)</f>
        <v>M</v>
      </c>
      <c r="I1254" s="7" cm="1">
        <f t="array" aca="1" ref="I1254" ca="1">INDEX('Marital status'!$A:$A,RANDBETWEEN(2,COUNTA('Marital status'!$A:$A)),1)</f>
        <v>2</v>
      </c>
      <c r="J1254" s="7">
        <f t="shared" ca="1" si="192"/>
        <v>5</v>
      </c>
      <c r="K1254" s="8">
        <f t="shared" ca="1" si="193"/>
        <v>30527</v>
      </c>
      <c r="L1254" s="6">
        <f t="shared" ca="1" si="194"/>
        <v>4</v>
      </c>
      <c r="M1254" s="7">
        <f ca="1" xml:space="preserve">
  IF(OR($N1254 = 2, $N1254 = 3, $N1254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254" s="6">
        <f t="shared" ca="1" si="195"/>
        <v>6</v>
      </c>
      <c r="O1254" s="7" t="str">
        <f ca="1">VLOOKUP($N1254,Roles!$A:$B,2,FALSE)</f>
        <v>Intern</v>
      </c>
      <c r="P1254" s="6" t="e">
        <f t="shared" ca="1" si="196"/>
        <v>#N/A</v>
      </c>
      <c r="Q1254" s="8">
        <f ca="1" xml:space="preserve">
IF(
  OR(
    $N1254=5,$N1254=6,$N1254=7,$N1254=8,$N1254=14
  ),
  36161,
  IF(
     (
      (TODAY() - $K1254) / 365
     ) &lt; 19,
      TODAY(),
      RANDBETWEEN(36161,TODAY())
  )
)</f>
        <v>36161</v>
      </c>
      <c r="R1254" s="6">
        <f ca="1">RANDBETWEEN(2,COUNTA('Recruitment source'!$A:$A))</f>
        <v>12</v>
      </c>
      <c r="S1254" s="8" t="e">
        <f t="shared" ca="1" si="197"/>
        <v>#N/A</v>
      </c>
      <c r="T1254" s="6" t="e">
        <f t="shared" ca="1" si="198"/>
        <v>#N/A</v>
      </c>
      <c r="U1254" s="6">
        <f t="shared" ca="1" si="199"/>
        <v>4</v>
      </c>
      <c r="V1254" s="1">
        <f ca="1" xml:space="preserve">
IF($N1254 = 5 + N("Presidente"),
    27000,
    IF($N1254 = 6 + N("Vice-presidente"),
        23000,
        IF(OR($N1254 = 8, $N1254= 13, $N1254 = 12) + N("Secretária bilíngue ou coordenador ou especialista"),
            8000,
            IF($N1254 = 7 + N("Diretor"),
                15000,
                IF($N1254 = 14 + N("Gerente"),
                    12000,
                    IF($N1254 = 9 + N("Estagiário"),
                        705,
                        IF($N1254 = 10 + N("Trainee"),
                            805,
                            IF($N1254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IF($L1254 = 7,
  500,
  IF($L1254 = 8,
    1000,
    IF($L1254 = 9,
      1500,
      IF($L1254 = 10,
        2000,
        0
      )
    )
  )
)
+
N("Adicional no salário por área")
+
IF($M1254 = 14 + N("Tecnologia da Informação"),
  120,
  IF($M1254 = 16 + N("Vendas"),
    110,
    IF($M1254 = 15 + N("Jurídico"),
      100,
      IF(OR($M1254 = 8, $M1254 = 9, $M1254 = 11) + N("Recursos humanos ou comercial ou comunicação e marketing"),
        80,
        0
      )
    )
  )
)
+
N("Adicionando pegadinha")
+
IF(AND($M1254 = 16, $L1254 = 9, $N1254 = 11) + N("Se for de vendas, com mestrado, analista sênior"),
  IF($J1254 = 5,
    100,
    0
  )
  +
  IF($H1254 = "M",
    200,
    0
  ),
  0
)</f>
        <v>23080</v>
      </c>
    </row>
    <row r="1255" spans="1:22" x14ac:dyDescent="0.2">
      <c r="A1255" s="7" cm="1">
        <f t="array" aca="1" ref="A1255" ca="1">INDEX(Companies!$A:$A,RANDBETWEEN(2,COUNTA(Companies!$A:$A)),1)</f>
        <v>2</v>
      </c>
      <c r="B1255" s="5">
        <f t="shared" si="190"/>
        <v>1254</v>
      </c>
      <c r="C1255" s="6">
        <f t="shared" ca="1" si="191"/>
        <v>1</v>
      </c>
      <c r="D1255" s="7">
        <f ca="1">IF($B1255 = 1 + N("Presidente"),
    127,
    IF($B1255 = 2 + N("Vice-Presidente"),
        72,
        IF($B1255 = 3 + N("Secretária bilíngue"),
            13,
            RANDBETWEEN(5,COUNT(Name!$A:$A) + 1)
        )
    )
)</f>
        <v>85</v>
      </c>
      <c r="E1255" s="7" t="str">
        <f ca="1" xml:space="preserve">
VLOOKUP(
  $D1255,
  Name!$A:$B,
  2,
  FALSE
)
&amp; " " &amp;
IF($B1255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Pinto Carneiro</v>
      </c>
      <c r="F1255" s="7">
        <v>2</v>
      </c>
      <c r="G1255" s="7" t="str" cm="1">
        <f t="array" aca="1" ref="G1255" ca="1">VLOOKUP(INDEX(States!$B:$B,RANDBETWEEN(2,COUNTA(States!$A:$A)),1),States!$B:$C,2,FALSE)</f>
        <v>Guarda</v>
      </c>
      <c r="H1255" s="7" t="str">
        <f ca="1">VLOOKUP($D1255,Name!$A:$C,3,FALSE)</f>
        <v>M</v>
      </c>
      <c r="I1255" s="7" cm="1">
        <f t="array" aca="1" ref="I1255" ca="1">INDEX('Marital status'!$A:$A,RANDBETWEEN(2,COUNTA('Marital status'!$A:$A)),1)</f>
        <v>3</v>
      </c>
      <c r="J1255" s="7">
        <f t="shared" ca="1" si="192"/>
        <v>2</v>
      </c>
      <c r="K1255" s="8">
        <f t="shared" ca="1" si="193"/>
        <v>37815</v>
      </c>
      <c r="L1255" s="6">
        <f t="shared" ca="1" si="194"/>
        <v>5</v>
      </c>
      <c r="M1255" s="7">
        <f ca="1" xml:space="preserve">
  IF(OR($N1255 = 2, $N1255 = 3, $N1255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55" s="6">
        <f t="shared" ca="1" si="195"/>
        <v>8</v>
      </c>
      <c r="O1255" s="7" t="str">
        <f ca="1">VLOOKUP($N1255,Roles!$A:$B,2,FALSE)</f>
        <v>Analyst</v>
      </c>
      <c r="P1255" s="6">
        <f t="shared" ca="1" si="196"/>
        <v>4</v>
      </c>
      <c r="Q1255" s="8">
        <f ca="1" xml:space="preserve">
IF(
  OR(
    $N1255=5,$N1255=6,$N1255=7,$N1255=8,$N1255=14
  ),
  36161,
  IF(
     (
      (TODAY() - $K1255) / 365
     ) &lt; 19,
      TODAY(),
      RANDBETWEEN(36161,TODAY())
  )
)</f>
        <v>36161</v>
      </c>
      <c r="R1255" s="6">
        <f ca="1">RANDBETWEEN(2,COUNTA('Recruitment source'!$A:$A))</f>
        <v>6</v>
      </c>
      <c r="S1255" s="8" t="e">
        <f t="shared" ca="1" si="197"/>
        <v>#N/A</v>
      </c>
      <c r="T1255" s="6" t="e">
        <f t="shared" ca="1" si="198"/>
        <v>#N/A</v>
      </c>
      <c r="U1255" s="6">
        <f t="shared" ca="1" si="199"/>
        <v>3</v>
      </c>
      <c r="V1255" s="1">
        <f ca="1" xml:space="preserve">
IF($N1255 = 5 + N("Presidente"),
    27000,
    IF($N1255 = 6 + N("Vice-presidente"),
        23000,
        IF(OR($N1255 = 8, $N1255= 13, $N1255 = 12) + N("Secretária bilíngue ou coordenador ou especialista"),
            8000,
            IF($N1255 = 7 + N("Diretor"),
                15000,
                IF($N1255 = 14 + N("Gerente"),
                    12000,
                    IF($N1255 = 9 + N("Estagiário"),
                        705,
                        IF($N1255 = 10 + N("Trainee"),
                            805,
                            IF($N1255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IF($L1255 = 7,
  500,
  IF($L1255 = 8,
    1000,
    IF($L1255 = 9,
      1500,
      IF($L1255 = 10,
        2000,
        0
      )
    )
  )
)
+
N("Adicional no salário por área")
+
IF($M1255 = 14 + N("Tecnologia da Informação"),
  120,
  IF($M1255 = 16 + N("Vendas"),
    110,
    IF($M1255 = 15 + N("Jurídico"),
      100,
      IF(OR($M1255 = 8, $M1255 = 9, $M1255 = 11) + N("Recursos humanos ou comercial ou comunicação e marketing"),
        80,
        0
      )
    )
  )
)
+
N("Adicionando pegadinha")
+
IF(AND($M1255 = 16, $L1255 = 9, $N1255 = 11) + N("Se for de vendas, com mestrado, analista sênior"),
  IF($J1255 = 5,
    100,
    0
  )
  +
  IF($H1255 = "M",
    200,
    0
  ),
  0
)</f>
        <v>8080</v>
      </c>
    </row>
    <row r="1256" spans="1:22" x14ac:dyDescent="0.2">
      <c r="A1256" s="7" cm="1">
        <f t="array" aca="1" ref="A1256" ca="1">INDEX(Companies!$A:$A,RANDBETWEEN(2,COUNTA(Companies!$A:$A)),1)</f>
        <v>2</v>
      </c>
      <c r="B1256" s="5">
        <f t="shared" si="190"/>
        <v>1255</v>
      </c>
      <c r="C1256" s="6">
        <f t="shared" ca="1" si="191"/>
        <v>1</v>
      </c>
      <c r="D1256" s="7">
        <f ca="1">IF($B1256 = 1 + N("Presidente"),
    127,
    IF($B1256 = 2 + N("Vice-Presidente"),
        72,
        IF($B1256 = 3 + N("Secretária bilíngue"),
            13,
            RANDBETWEEN(5,COUNT(Name!$A:$A) + 1)
        )
    )
)</f>
        <v>172</v>
      </c>
      <c r="E1256" s="7" t="str">
        <f ca="1" xml:space="preserve">
VLOOKUP(
  $D1256,
  Name!$A:$B,
  2,
  FALSE
)
&amp; " " &amp;
IF($B1256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Brito Galli</v>
      </c>
      <c r="F1256" s="7">
        <v>2</v>
      </c>
      <c r="G1256" s="7" t="str" cm="1">
        <f t="array" aca="1" ref="G1256" ca="1">VLOOKUP(INDEX(States!$B:$B,RANDBETWEEN(2,COUNTA(States!$A:$A)),1),States!$B:$C,2,FALSE)</f>
        <v>Vila Real</v>
      </c>
      <c r="H1256" s="7" t="str">
        <f ca="1">VLOOKUP($D1256,Name!$A:$C,3,FALSE)</f>
        <v>F</v>
      </c>
      <c r="I1256" s="7" cm="1">
        <f t="array" aca="1" ref="I1256" ca="1">INDEX('Marital status'!$A:$A,RANDBETWEEN(2,COUNTA('Marital status'!$A:$A)),1)</f>
        <v>5</v>
      </c>
      <c r="J1256" s="7">
        <f t="shared" ca="1" si="192"/>
        <v>2</v>
      </c>
      <c r="K1256" s="8">
        <f t="shared" ca="1" si="193"/>
        <v>29358</v>
      </c>
      <c r="L1256" s="6">
        <f t="shared" ca="1" si="194"/>
        <v>4</v>
      </c>
      <c r="M1256" s="7">
        <f ca="1" xml:space="preserve">
  IF(OR($N1256 = 2, $N1256 = 3, $N1256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256" s="6">
        <f t="shared" ca="1" si="195"/>
        <v>7</v>
      </c>
      <c r="O1256" s="7" t="str">
        <f ca="1">VLOOKUP($N1256,Roles!$A:$B,2,FALSE)</f>
        <v>Trainee</v>
      </c>
      <c r="P1256" s="6" t="e">
        <f t="shared" ca="1" si="196"/>
        <v>#N/A</v>
      </c>
      <c r="Q1256" s="8">
        <f ca="1" xml:space="preserve">
IF(
  OR(
    $N1256=5,$N1256=6,$N1256=7,$N1256=8,$N1256=14
  ),
  36161,
  IF(
     (
      (TODAY() - $K1256) / 365
     ) &lt; 19,
      TODAY(),
      RANDBETWEEN(36161,TODAY())
  )
)</f>
        <v>36161</v>
      </c>
      <c r="R1256" s="6">
        <f ca="1">RANDBETWEEN(2,COUNTA('Recruitment source'!$A:$A))</f>
        <v>10</v>
      </c>
      <c r="S1256" s="8" t="e">
        <f t="shared" ca="1" si="197"/>
        <v>#N/A</v>
      </c>
      <c r="T1256" s="6" t="e">
        <f t="shared" ca="1" si="198"/>
        <v>#N/A</v>
      </c>
      <c r="U1256" s="6">
        <f t="shared" ca="1" si="199"/>
        <v>5</v>
      </c>
      <c r="V1256" s="1">
        <f ca="1" xml:space="preserve">
IF($N1256 = 5 + N("Presidente"),
    27000,
    IF($N1256 = 6 + N("Vice-presidente"),
        23000,
        IF(OR($N1256 = 8, $N1256= 13, $N1256 = 12) + N("Secretária bilíngue ou coordenador ou especialista"),
            8000,
            IF($N1256 = 7 + N("Diretor"),
                15000,
                IF($N1256 = 14 + N("Gerente"),
                    12000,
                    IF($N1256 = 9 + N("Estagiário"),
                        705,
                        IF($N1256 = 10 + N("Trainee"),
                            805,
                            IF($N1256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IF($L1256 = 7,
  500,
  IF($L1256 = 8,
    1000,
    IF($L1256 = 9,
      1500,
      IF($L1256 = 10,
        2000,
        0
      )
    )
  )
)
+
N("Adicional no salário por área")
+
IF($M1256 = 14 + N("Tecnologia da Informação"),
  120,
  IF($M1256 = 16 + N("Vendas"),
    110,
    IF($M1256 = 15 + N("Jurídico"),
      100,
      IF(OR($M1256 = 8, $M1256 = 9, $M1256 = 11) + N("Recursos humanos ou comercial ou comunicação e marketing"),
        80,
        0
      )
    )
  )
)
+
N("Adicionando pegadinha")
+
IF(AND($M1256 = 16, $L1256 = 9, $N1256 = 11) + N("Se for de vendas, com mestrado, analista sênior"),
  IF($J1256 = 5,
    100,
    0
  )
  +
  IF($H1256 = "M",
    200,
    0
  ),
  0
)</f>
        <v>15000</v>
      </c>
    </row>
    <row r="1257" spans="1:22" x14ac:dyDescent="0.2">
      <c r="A1257" s="7" cm="1">
        <f t="array" aca="1" ref="A1257" ca="1">INDEX(Companies!$A:$A,RANDBETWEEN(2,COUNTA(Companies!$A:$A)),1)</f>
        <v>2</v>
      </c>
      <c r="B1257" s="5">
        <f t="shared" si="190"/>
        <v>1256</v>
      </c>
      <c r="C1257" s="6">
        <f t="shared" ca="1" si="191"/>
        <v>1</v>
      </c>
      <c r="D1257" s="7">
        <f ca="1">IF($B1257 = 1 + N("Presidente"),
    127,
    IF($B1257 = 2 + N("Vice-Presidente"),
        72,
        IF($B1257 = 3 + N("Secretária bilíngue"),
            13,
            RANDBETWEEN(5,COUNT(Name!$A:$A) + 1)
        )
    )
)</f>
        <v>45</v>
      </c>
      <c r="E1257" s="7" t="str">
        <f ca="1" xml:space="preserve">
VLOOKUP(
  $D1257,
  Name!$A:$B,
  2,
  FALSE
)
&amp; " " &amp;
IF($B1257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Braga Pinheiro</v>
      </c>
      <c r="F1257" s="7">
        <v>2</v>
      </c>
      <c r="G1257" s="7" t="str" cm="1">
        <f t="array" aca="1" ref="G1257" ca="1">VLOOKUP(INDEX(States!$B:$B,RANDBETWEEN(2,COUNTA(States!$A:$A)),1),States!$B:$C,2,FALSE)</f>
        <v>Castelo Branco</v>
      </c>
      <c r="H1257" s="7" t="str">
        <f ca="1">VLOOKUP($D1257,Name!$A:$C,3,FALSE)</f>
        <v>F</v>
      </c>
      <c r="I1257" s="7" cm="1">
        <f t="array" aca="1" ref="I1257" ca="1">INDEX('Marital status'!$A:$A,RANDBETWEEN(2,COUNTA('Marital status'!$A:$A)),1)</f>
        <v>3</v>
      </c>
      <c r="J1257" s="7">
        <f t="shared" ca="1" si="192"/>
        <v>2</v>
      </c>
      <c r="K1257" s="8">
        <f t="shared" ca="1" si="193"/>
        <v>34128</v>
      </c>
      <c r="L1257" s="6">
        <f t="shared" ca="1" si="194"/>
        <v>4</v>
      </c>
      <c r="M1257" s="7">
        <f ca="1" xml:space="preserve">
  IF(OR($N1257 = 2, $N1257 = 3, $N1257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57" s="6">
        <f t="shared" ca="1" si="195"/>
        <v>8</v>
      </c>
      <c r="O1257" s="7" t="str">
        <f ca="1">VLOOKUP($N1257,Roles!$A:$B,2,FALSE)</f>
        <v>Analyst</v>
      </c>
      <c r="P1257" s="6">
        <f t="shared" ca="1" si="196"/>
        <v>4</v>
      </c>
      <c r="Q1257" s="8">
        <f ca="1" xml:space="preserve">
IF(
  OR(
    $N1257=5,$N1257=6,$N1257=7,$N1257=8,$N1257=14
  ),
  36161,
  IF(
     (
      (TODAY() - $K1257) / 365
     ) &lt; 19,
      TODAY(),
      RANDBETWEEN(36161,TODAY())
  )
)</f>
        <v>36161</v>
      </c>
      <c r="R1257" s="6">
        <f ca="1">RANDBETWEEN(2,COUNTA('Recruitment source'!$A:$A))</f>
        <v>9</v>
      </c>
      <c r="S1257" s="8" t="e">
        <f t="shared" ca="1" si="197"/>
        <v>#N/A</v>
      </c>
      <c r="T1257" s="6" t="e">
        <f t="shared" ca="1" si="198"/>
        <v>#N/A</v>
      </c>
      <c r="U1257" s="6">
        <f t="shared" ca="1" si="199"/>
        <v>4</v>
      </c>
      <c r="V1257" s="1">
        <f ca="1" xml:space="preserve">
IF($N1257 = 5 + N("Presidente"),
    27000,
    IF($N1257 = 6 + N("Vice-presidente"),
        23000,
        IF(OR($N1257 = 8, $N1257= 13, $N1257 = 12) + N("Secretária bilíngue ou coordenador ou especialista"),
            8000,
            IF($N1257 = 7 + N("Diretor"),
                15000,
                IF($N1257 = 14 + N("Gerente"),
                    12000,
                    IF($N1257 = 9 + N("Estagiário"),
                        705,
                        IF($N1257 = 10 + N("Trainee"),
                            805,
                            IF($N1257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IF($L1257 = 7,
  500,
  IF($L1257 = 8,
    1000,
    IF($L1257 = 9,
      1500,
      IF($L1257 = 10,
        2000,
        0
      )
    )
  )
)
+
N("Adicional no salário por área")
+
IF($M1257 = 14 + N("Tecnologia da Informação"),
  120,
  IF($M1257 = 16 + N("Vendas"),
    110,
    IF($M1257 = 15 + N("Jurídico"),
      100,
      IF(OR($M1257 = 8, $M1257 = 9, $M1257 = 11) + N("Recursos humanos ou comercial ou comunicação e marketing"),
        80,
        0
      )
    )
  )
)
+
N("Adicionando pegadinha")
+
IF(AND($M1257 = 16, $L1257 = 9, $N1257 = 11) + N("Se for de vendas, com mestrado, analista sênior"),
  IF($J1257 = 5,
    100,
    0
  )
  +
  IF($H1257 = "M",
    200,
    0
  ),
  0
)</f>
        <v>8080</v>
      </c>
    </row>
    <row r="1258" spans="1:22" x14ac:dyDescent="0.2">
      <c r="A1258" s="7" cm="1">
        <f t="array" aca="1" ref="A1258" ca="1">INDEX(Companies!$A:$A,RANDBETWEEN(2,COUNTA(Companies!$A:$A)),1)</f>
        <v>2</v>
      </c>
      <c r="B1258" s="5">
        <f t="shared" si="190"/>
        <v>1257</v>
      </c>
      <c r="C1258" s="6">
        <f t="shared" ca="1" si="191"/>
        <v>1</v>
      </c>
      <c r="D1258" s="7">
        <f ca="1">IF($B1258 = 1 + N("Presidente"),
    127,
    IF($B1258 = 2 + N("Vice-Presidente"),
        72,
        IF($B1258 = 3 + N("Secretária bilíngue"),
            13,
            RANDBETWEEN(5,COUNT(Name!$A:$A) + 1)
        )
    )
)</f>
        <v>179</v>
      </c>
      <c r="E1258" s="7" t="str">
        <f ca="1" xml:space="preserve">
VLOOKUP(
  $D1258,
  Name!$A:$B,
  2,
  FALSE
)
&amp; " " &amp;
IF($B1258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Isadora Ferreira Barroso</v>
      </c>
      <c r="F1258" s="7">
        <v>2</v>
      </c>
      <c r="G1258" s="7" t="str" cm="1">
        <f t="array" aca="1" ref="G1258" ca="1">VLOOKUP(INDEX(States!$B:$B,RANDBETWEEN(2,COUNTA(States!$A:$A)),1),States!$B:$C,2,FALSE)</f>
        <v>braga</v>
      </c>
      <c r="H1258" s="7" t="str">
        <f ca="1">VLOOKUP($D1258,Name!$A:$C,3,FALSE)</f>
        <v>F</v>
      </c>
      <c r="I1258" s="7" cm="1">
        <f t="array" aca="1" ref="I1258" ca="1">INDEX('Marital status'!$A:$A,RANDBETWEEN(2,COUNTA('Marital status'!$A:$A)),1)</f>
        <v>4</v>
      </c>
      <c r="J1258" s="7">
        <f t="shared" ca="1" si="192"/>
        <v>2</v>
      </c>
      <c r="K1258" s="8">
        <f t="shared" ca="1" si="193"/>
        <v>21415</v>
      </c>
      <c r="L1258" s="6">
        <f t="shared" ca="1" si="194"/>
        <v>4</v>
      </c>
      <c r="M1258" s="7">
        <f ca="1" xml:space="preserve">
  IF(OR($N1258 = 2, $N1258 = 3, $N1258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258" s="6">
        <f t="shared" ca="1" si="195"/>
        <v>6</v>
      </c>
      <c r="O1258" s="7" t="str">
        <f ca="1">VLOOKUP($N1258,Roles!$A:$B,2,FALSE)</f>
        <v>Intern</v>
      </c>
      <c r="P1258" s="6" t="e">
        <f t="shared" ca="1" si="196"/>
        <v>#N/A</v>
      </c>
      <c r="Q1258" s="8">
        <f ca="1" xml:space="preserve">
IF(
  OR(
    $N1258=5,$N1258=6,$N1258=7,$N1258=8,$N1258=14
  ),
  36161,
  IF(
     (
      (TODAY() - $K1258) / 365
     ) &lt; 19,
      TODAY(),
      RANDBETWEEN(36161,TODAY())
  )
)</f>
        <v>36161</v>
      </c>
      <c r="R1258" s="6">
        <f ca="1">RANDBETWEEN(2,COUNTA('Recruitment source'!$A:$A))</f>
        <v>2</v>
      </c>
      <c r="S1258" s="8" t="e">
        <f t="shared" ca="1" si="197"/>
        <v>#N/A</v>
      </c>
      <c r="T1258" s="6" t="e">
        <f t="shared" ca="1" si="198"/>
        <v>#N/A</v>
      </c>
      <c r="U1258" s="6">
        <f t="shared" ca="1" si="199"/>
        <v>5</v>
      </c>
      <c r="V1258" s="1">
        <f ca="1" xml:space="preserve">
IF($N1258 = 5 + N("Presidente"),
    27000,
    IF($N1258 = 6 + N("Vice-presidente"),
        23000,
        IF(OR($N1258 = 8, $N1258= 13, $N1258 = 12) + N("Secretária bilíngue ou coordenador ou especialista"),
            8000,
            IF($N1258 = 7 + N("Diretor"),
                15000,
                IF($N1258 = 14 + N("Gerente"),
                    12000,
                    IF($N1258 = 9 + N("Estagiário"),
                        705,
                        IF($N1258 = 10 + N("Trainee"),
                            805,
                            IF($N1258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IF($L1258 = 7,
  500,
  IF($L1258 = 8,
    1000,
    IF($L1258 = 9,
      1500,
      IF($L1258 = 10,
        2000,
        0
      )
    )
  )
)
+
N("Adicional no salário por área")
+
IF($M1258 = 14 + N("Tecnologia da Informação"),
  120,
  IF($M1258 = 16 + N("Vendas"),
    110,
    IF($M1258 = 15 + N("Jurídico"),
      100,
      IF(OR($M1258 = 8, $M1258 = 9, $M1258 = 11) + N("Recursos humanos ou comercial ou comunicação e marketing"),
        80,
        0
      )
    )
  )
)
+
N("Adicionando pegadinha")
+
IF(AND($M1258 = 16, $L1258 = 9, $N1258 = 11) + N("Se for de vendas, com mestrado, analista sênior"),
  IF($J1258 = 5,
    100,
    0
  )
  +
  IF($H1258 = "M",
    200,
    0
  ),
  0
)</f>
        <v>23000</v>
      </c>
    </row>
    <row r="1259" spans="1:22" x14ac:dyDescent="0.2">
      <c r="A1259" s="7" cm="1">
        <f t="array" aca="1" ref="A1259" ca="1">INDEX(Companies!$A:$A,RANDBETWEEN(2,COUNTA(Companies!$A:$A)),1)</f>
        <v>2</v>
      </c>
      <c r="B1259" s="5">
        <f t="shared" si="190"/>
        <v>1258</v>
      </c>
      <c r="C1259" s="6">
        <f t="shared" ca="1" si="191"/>
        <v>1</v>
      </c>
      <c r="D1259" s="7">
        <f ca="1">IF($B1259 = 1 + N("Presidente"),
    127,
    IF($B1259 = 2 + N("Vice-Presidente"),
        72,
        IF($B1259 = 3 + N("Secretária bilíngue"),
            13,
            RANDBETWEEN(5,COUNT(Name!$A:$A) + 1)
        )
    )
)</f>
        <v>151</v>
      </c>
      <c r="E1259" s="7" t="str">
        <f ca="1" xml:space="preserve">
VLOOKUP(
  $D1259,
  Name!$A:$B,
  2,
  FALSE
)
&amp; " " &amp;
IF($B1259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Monti Anunciação</v>
      </c>
      <c r="F1259" s="7">
        <v>2</v>
      </c>
      <c r="G1259" s="7" t="str" cm="1">
        <f t="array" aca="1" ref="G1259" ca="1">VLOOKUP(INDEX(States!$B:$B,RANDBETWEEN(2,COUNTA(States!$A:$A)),1),States!$B:$C,2,FALSE)</f>
        <v>braga</v>
      </c>
      <c r="H1259" s="7" t="str">
        <f ca="1">VLOOKUP($D1259,Name!$A:$C,3,FALSE)</f>
        <v>F</v>
      </c>
      <c r="I1259" s="7" cm="1">
        <f t="array" aca="1" ref="I1259" ca="1">INDEX('Marital status'!$A:$A,RANDBETWEEN(2,COUNTA('Marital status'!$A:$A)),1)</f>
        <v>5</v>
      </c>
      <c r="J1259" s="7">
        <f t="shared" ca="1" si="192"/>
        <v>2</v>
      </c>
      <c r="K1259" s="8">
        <f t="shared" ca="1" si="193"/>
        <v>34723</v>
      </c>
      <c r="L1259" s="6">
        <f t="shared" ca="1" si="194"/>
        <v>5</v>
      </c>
      <c r="M1259" s="7">
        <f ca="1" xml:space="preserve">
  IF(OR($N1259 = 2, $N1259 = 3, $N1259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259" s="6">
        <f t="shared" ca="1" si="195"/>
        <v>8</v>
      </c>
      <c r="O1259" s="7" t="str">
        <f ca="1">VLOOKUP($N1259,Roles!$A:$B,2,FALSE)</f>
        <v>Analyst</v>
      </c>
      <c r="P1259" s="6">
        <f t="shared" ca="1" si="196"/>
        <v>4</v>
      </c>
      <c r="Q1259" s="8">
        <f ca="1" xml:space="preserve">
IF(
  OR(
    $N1259=5,$N1259=6,$N1259=7,$N1259=8,$N1259=14
  ),
  36161,
  IF(
     (
      (TODAY() - $K1259) / 365
     ) &lt; 19,
      TODAY(),
      RANDBETWEEN(36161,TODAY())
  )
)</f>
        <v>36161</v>
      </c>
      <c r="R1259" s="6">
        <f ca="1">RANDBETWEEN(2,COUNTA('Recruitment source'!$A:$A))</f>
        <v>2</v>
      </c>
      <c r="S1259" s="8" t="e">
        <f t="shared" ca="1" si="197"/>
        <v>#N/A</v>
      </c>
      <c r="T1259" s="6" t="e">
        <f t="shared" ca="1" si="198"/>
        <v>#N/A</v>
      </c>
      <c r="U1259" s="6">
        <f t="shared" ca="1" si="199"/>
        <v>3</v>
      </c>
      <c r="V1259" s="1">
        <f ca="1" xml:space="preserve">
IF($N1259 = 5 + N("Presidente"),
    27000,
    IF($N1259 = 6 + N("Vice-presidente"),
        23000,
        IF(OR($N1259 = 8, $N1259= 13, $N1259 = 12) + N("Secretária bilíngue ou coordenador ou especialista"),
            8000,
            IF($N1259 = 7 + N("Diretor"),
                15000,
                IF($N1259 = 14 + N("Gerente"),
                    12000,
                    IF($N1259 = 9 + N("Estagiário"),
                        705,
                        IF($N1259 = 10 + N("Trainee"),
                            805,
                            IF($N1259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IF($L1259 = 7,
  500,
  IF($L1259 = 8,
    1000,
    IF($L1259 = 9,
      1500,
      IF($L1259 = 10,
        2000,
        0
      )
    )
  )
)
+
N("Adicional no salário por área")
+
IF($M1259 = 14 + N("Tecnologia da Informação"),
  120,
  IF($M1259 = 16 + N("Vendas"),
    110,
    IF($M1259 = 15 + N("Jurídico"),
      100,
      IF(OR($M1259 = 8, $M1259 = 9, $M1259 = 11) + N("Recursos humanos ou comercial ou comunicação e marketing"),
        80,
        0
      )
    )
  )
)
+
N("Adicionando pegadinha")
+
IF(AND($M1259 = 16, $L1259 = 9, $N1259 = 11) + N("Se for de vendas, com mestrado, analista sênior"),
  IF($J1259 = 5,
    100,
    0
  )
  +
  IF($H1259 = "M",
    200,
    0
  ),
  0
)</f>
        <v>8000</v>
      </c>
    </row>
    <row r="1260" spans="1:22" x14ac:dyDescent="0.2">
      <c r="A1260" s="7" cm="1">
        <f t="array" aca="1" ref="A1260" ca="1">INDEX(Companies!$A:$A,RANDBETWEEN(2,COUNTA(Companies!$A:$A)),1)</f>
        <v>2</v>
      </c>
      <c r="B1260" s="5">
        <f t="shared" si="190"/>
        <v>1259</v>
      </c>
      <c r="C1260" s="6">
        <f t="shared" ca="1" si="191"/>
        <v>1</v>
      </c>
      <c r="D1260" s="7">
        <f ca="1">IF($B1260 = 1 + N("Presidente"),
    127,
    IF($B1260 = 2 + N("Vice-Presidente"),
        72,
        IF($B1260 = 3 + N("Secretária bilíngue"),
            13,
            RANDBETWEEN(5,COUNT(Name!$A:$A) + 1)
        )
    )
)</f>
        <v>94</v>
      </c>
      <c r="E1260" s="7" t="str">
        <f ca="1" xml:space="preserve">
VLOOKUP(
  $D1260,
  Name!$A:$B,
  2,
  FALSE
)
&amp; " " &amp;
IF($B1260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Freitas Coelho</v>
      </c>
      <c r="F1260" s="7">
        <v>2</v>
      </c>
      <c r="G1260" s="7" t="str" cm="1">
        <f t="array" aca="1" ref="G1260" ca="1">VLOOKUP(INDEX(States!$B:$B,RANDBETWEEN(2,COUNTA(States!$A:$A)),1),States!$B:$C,2,FALSE)</f>
        <v>PORTO</v>
      </c>
      <c r="H1260" s="7" t="str">
        <f ca="1">VLOOKUP($D1260,Name!$A:$C,3,FALSE)</f>
        <v>F</v>
      </c>
      <c r="I1260" s="7" cm="1">
        <f t="array" aca="1" ref="I1260" ca="1">INDEX('Marital status'!$A:$A,RANDBETWEEN(2,COUNTA('Marital status'!$A:$A)),1)</f>
        <v>4</v>
      </c>
      <c r="J1260" s="7">
        <f t="shared" ca="1" si="192"/>
        <v>3</v>
      </c>
      <c r="K1260" s="8">
        <f t="shared" ca="1" si="193"/>
        <v>30862</v>
      </c>
      <c r="L1260" s="6">
        <f t="shared" ca="1" si="194"/>
        <v>4</v>
      </c>
      <c r="M1260" s="7">
        <f ca="1" xml:space="preserve">
  IF(OR($N1260 = 2, $N1260 = 3, $N1260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60" s="6">
        <f t="shared" ca="1" si="195"/>
        <v>7</v>
      </c>
      <c r="O1260" s="7" t="str">
        <f ca="1">VLOOKUP($N1260,Roles!$A:$B,2,FALSE)</f>
        <v>Trainee</v>
      </c>
      <c r="P1260" s="6" t="e">
        <f t="shared" ca="1" si="196"/>
        <v>#N/A</v>
      </c>
      <c r="Q1260" s="8">
        <f ca="1" xml:space="preserve">
IF(
  OR(
    $N1260=5,$N1260=6,$N1260=7,$N1260=8,$N1260=14
  ),
  36161,
  IF(
     (
      (TODAY() - $K1260) / 365
     ) &lt; 19,
      TODAY(),
      RANDBETWEEN(36161,TODAY())
  )
)</f>
        <v>36161</v>
      </c>
      <c r="R1260" s="6">
        <f ca="1">RANDBETWEEN(2,COUNTA('Recruitment source'!$A:$A))</f>
        <v>12</v>
      </c>
      <c r="S1260" s="8" t="e">
        <f t="shared" ca="1" si="197"/>
        <v>#N/A</v>
      </c>
      <c r="T1260" s="6" t="e">
        <f t="shared" ca="1" si="198"/>
        <v>#N/A</v>
      </c>
      <c r="U1260" s="6">
        <f t="shared" ca="1" si="199"/>
        <v>4</v>
      </c>
      <c r="V1260" s="1">
        <f ca="1" xml:space="preserve">
IF($N1260 = 5 + N("Presidente"),
    27000,
    IF($N1260 = 6 + N("Vice-presidente"),
        23000,
        IF(OR($N1260 = 8, $N1260= 13, $N1260 = 12) + N("Secretária bilíngue ou coordenador ou especialista"),
            8000,
            IF($N1260 = 7 + N("Diretor"),
                15000,
                IF($N1260 = 14 + N("Gerente"),
                    12000,
                    IF($N1260 = 9 + N("Estagiário"),
                        705,
                        IF($N1260 = 10 + N("Trainee"),
                            805,
                            IF($N1260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IF($L1260 = 7,
  500,
  IF($L1260 = 8,
    1000,
    IF($L1260 = 9,
      1500,
      IF($L1260 = 10,
        2000,
        0
      )
    )
  )
)
+
N("Adicional no salário por área")
+
IF($M1260 = 14 + N("Tecnologia da Informação"),
  120,
  IF($M1260 = 16 + N("Vendas"),
    110,
    IF($M1260 = 15 + N("Jurídico"),
      100,
      IF(OR($M1260 = 8, $M1260 = 9, $M1260 = 11) + N("Recursos humanos ou comercial ou comunicação e marketing"),
        80,
        0
      )
    )
  )
)
+
N("Adicionando pegadinha")
+
IF(AND($M1260 = 16, $L1260 = 9, $N1260 = 11) + N("Se for de vendas, com mestrado, analista sênior"),
  IF($J1260 = 5,
    100,
    0
  )
  +
  IF($H1260 = "M",
    200,
    0
  ),
  0
)</f>
        <v>15000</v>
      </c>
    </row>
    <row r="1261" spans="1:22" x14ac:dyDescent="0.2">
      <c r="A1261" s="7" cm="1">
        <f t="array" aca="1" ref="A1261" ca="1">INDEX(Companies!$A:$A,RANDBETWEEN(2,COUNTA(Companies!$A:$A)),1)</f>
        <v>2</v>
      </c>
      <c r="B1261" s="5">
        <f t="shared" si="190"/>
        <v>1260</v>
      </c>
      <c r="C1261" s="6">
        <f t="shared" ca="1" si="191"/>
        <v>1</v>
      </c>
      <c r="D1261" s="7">
        <f ca="1">IF($B1261 = 1 + N("Presidente"),
    127,
    IF($B1261 = 2 + N("Vice-Presidente"),
        72,
        IF($B1261 = 3 + N("Secretária bilíngue"),
            13,
            RANDBETWEEN(5,COUNT(Name!$A:$A) + 1)
        )
    )
)</f>
        <v>291</v>
      </c>
      <c r="E1261" s="7" t="str">
        <f ca="1" xml:space="preserve">
VLOOKUP(
  $D1261,
  Name!$A:$B,
  2,
  FALSE
)
&amp; " " &amp;
IF($B1261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Veiga Medeiros</v>
      </c>
      <c r="F1261" s="7">
        <v>2</v>
      </c>
      <c r="G1261" s="7" t="str" cm="1">
        <f t="array" aca="1" ref="G1261" ca="1">VLOOKUP(INDEX(States!$B:$B,RANDBETWEEN(2,COUNTA(States!$A:$A)),1),States!$B:$C,2,FALSE)</f>
        <v>Faro</v>
      </c>
      <c r="H1261" s="7" t="str">
        <f ca="1">VLOOKUP($D1261,Name!$A:$C,3,FALSE)</f>
        <v>F</v>
      </c>
      <c r="I1261" s="7" cm="1">
        <f t="array" aca="1" ref="I1261" ca="1">INDEX('Marital status'!$A:$A,RANDBETWEEN(2,COUNTA('Marital status'!$A:$A)),1)</f>
        <v>4</v>
      </c>
      <c r="J1261" s="7">
        <f t="shared" ca="1" si="192"/>
        <v>2</v>
      </c>
      <c r="K1261" s="8">
        <f t="shared" ca="1" si="193"/>
        <v>36289</v>
      </c>
      <c r="L1261" s="6">
        <f t="shared" ca="1" si="194"/>
        <v>4</v>
      </c>
      <c r="M1261" s="7">
        <f ca="1" xml:space="preserve">
  IF(OR($N1261 = 2, $N1261 = 3, $N1261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61" s="6">
        <f t="shared" ca="1" si="195"/>
        <v>8</v>
      </c>
      <c r="O1261" s="7" t="str">
        <f ca="1">VLOOKUP($N1261,Roles!$A:$B,2,FALSE)</f>
        <v>Analyst</v>
      </c>
      <c r="P1261" s="6">
        <f t="shared" ca="1" si="196"/>
        <v>2</v>
      </c>
      <c r="Q1261" s="8">
        <f ca="1" xml:space="preserve">
IF(
  OR(
    $N1261=5,$N1261=6,$N1261=7,$N1261=8,$N1261=14
  ),
  36161,
  IF(
     (
      (TODAY() - $K1261) / 365
     ) &lt; 19,
      TODAY(),
      RANDBETWEEN(36161,TODAY())
  )
)</f>
        <v>36161</v>
      </c>
      <c r="R1261" s="6">
        <f ca="1">RANDBETWEEN(2,COUNTA('Recruitment source'!$A:$A))</f>
        <v>2</v>
      </c>
      <c r="S1261" s="8" t="e">
        <f t="shared" ca="1" si="197"/>
        <v>#N/A</v>
      </c>
      <c r="T1261" s="6" t="e">
        <f t="shared" ca="1" si="198"/>
        <v>#N/A</v>
      </c>
      <c r="U1261" s="6">
        <f t="shared" ca="1" si="199"/>
        <v>2</v>
      </c>
      <c r="V1261" s="1">
        <f ca="1" xml:space="preserve">
IF($N1261 = 5 + N("Presidente"),
    27000,
    IF($N1261 = 6 + N("Vice-presidente"),
        23000,
        IF(OR($N1261 = 8, $N1261= 13, $N1261 = 12) + N("Secretária bilíngue ou coordenador ou especialista"),
            8000,
            IF($N1261 = 7 + N("Diretor"),
                15000,
                IF($N1261 = 14 + N("Gerente"),
                    12000,
                    IF($N1261 = 9 + N("Estagiário"),
                        705,
                        IF($N1261 = 10 + N("Trainee"),
                            805,
                            IF($N1261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IF($L1261 = 7,
  500,
  IF($L1261 = 8,
    1000,
    IF($L1261 = 9,
      1500,
      IF($L1261 = 10,
        2000,
        0
      )
    )
  )
)
+
N("Adicional no salário por área")
+
IF($M1261 = 14 + N("Tecnologia da Informação"),
  120,
  IF($M1261 = 16 + N("Vendas"),
    110,
    IF($M1261 = 15 + N("Jurídico"),
      100,
      IF(OR($M1261 = 8, $M1261 = 9, $M1261 = 11) + N("Recursos humanos ou comercial ou comunicação e marketing"),
        80,
        0
      )
    )
  )
)
+
N("Adicionando pegadinha")
+
IF(AND($M1261 = 16, $L1261 = 9, $N1261 = 11) + N("Se for de vendas, com mestrado, analista sênior"),
  IF($J1261 = 5,
    100,
    0
  )
  +
  IF($H1261 = "M",
    200,
    0
  ),
  0
)</f>
        <v>8000</v>
      </c>
    </row>
    <row r="1262" spans="1:22" x14ac:dyDescent="0.2">
      <c r="A1262" s="7" cm="1">
        <f t="array" aca="1" ref="A1262" ca="1">INDEX(Companies!$A:$A,RANDBETWEEN(2,COUNTA(Companies!$A:$A)),1)</f>
        <v>2</v>
      </c>
      <c r="B1262" s="5">
        <f t="shared" si="190"/>
        <v>1261</v>
      </c>
      <c r="C1262" s="6">
        <f t="shared" ca="1" si="191"/>
        <v>1</v>
      </c>
      <c r="D1262" s="7">
        <f ca="1">IF($B1262 = 1 + N("Presidente"),
    127,
    IF($B1262 = 2 + N("Vice-Presidente"),
        72,
        IF($B1262 = 3 + N("Secretária bilíngue"),
            13,
            RANDBETWEEN(5,COUNT(Name!$A:$A) + 1)
        )
    )
)</f>
        <v>11</v>
      </c>
      <c r="E1262" s="7" t="str">
        <f ca="1" xml:space="preserve">
VLOOKUP(
  $D1262,
  Name!$A:$B,
  2,
  FALSE
)
&amp; " " &amp;
IF($B1262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Ferrara Campos</v>
      </c>
      <c r="F1262" s="7">
        <v>2</v>
      </c>
      <c r="G1262" s="7" t="str" cm="1">
        <f t="array" aca="1" ref="G1262" ca="1">VLOOKUP(INDEX(States!$B:$B,RANDBETWEEN(2,COUNTA(States!$A:$A)),1),States!$B:$C,2,FALSE)</f>
        <v>braga</v>
      </c>
      <c r="H1262" s="7" t="str">
        <f ca="1">VLOOKUP($D1262,Name!$A:$C,3,FALSE)</f>
        <v>F</v>
      </c>
      <c r="I1262" s="7" cm="1">
        <f t="array" aca="1" ref="I1262" ca="1">INDEX('Marital status'!$A:$A,RANDBETWEEN(2,COUNTA('Marital status'!$A:$A)),1)</f>
        <v>6</v>
      </c>
      <c r="J1262" s="7">
        <f t="shared" ca="1" si="192"/>
        <v>2</v>
      </c>
      <c r="K1262" s="8">
        <f t="shared" ca="1" si="193"/>
        <v>27333</v>
      </c>
      <c r="L1262" s="6">
        <f t="shared" ca="1" si="194"/>
        <v>4</v>
      </c>
      <c r="M1262" s="7">
        <f ca="1" xml:space="preserve">
  IF(OR($N1262 = 2, $N1262 = 3, $N1262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62" s="6">
        <f t="shared" ca="1" si="195"/>
        <v>6</v>
      </c>
      <c r="O1262" s="7" t="str">
        <f ca="1">VLOOKUP($N1262,Roles!$A:$B,2,FALSE)</f>
        <v>Intern</v>
      </c>
      <c r="P1262" s="6" t="e">
        <f t="shared" ca="1" si="196"/>
        <v>#N/A</v>
      </c>
      <c r="Q1262" s="8">
        <f ca="1" xml:space="preserve">
IF(
  OR(
    $N1262=5,$N1262=6,$N1262=7,$N1262=8,$N1262=14
  ),
  36161,
  IF(
     (
      (TODAY() - $K1262) / 365
     ) &lt; 19,
      TODAY(),
      RANDBETWEEN(36161,TODAY())
  )
)</f>
        <v>36161</v>
      </c>
      <c r="R1262" s="6">
        <f ca="1">RANDBETWEEN(2,COUNTA('Recruitment source'!$A:$A))</f>
        <v>2</v>
      </c>
      <c r="S1262" s="8" t="e">
        <f t="shared" ca="1" si="197"/>
        <v>#N/A</v>
      </c>
      <c r="T1262" s="6" t="e">
        <f t="shared" ca="1" si="198"/>
        <v>#N/A</v>
      </c>
      <c r="U1262" s="6">
        <f t="shared" ca="1" si="199"/>
        <v>3</v>
      </c>
      <c r="V1262" s="1">
        <f ca="1" xml:space="preserve">
IF($N1262 = 5 + N("Presidente"),
    27000,
    IF($N1262 = 6 + N("Vice-presidente"),
        23000,
        IF(OR($N1262 = 8, $N1262= 13, $N1262 = 12) + N("Secretária bilíngue ou coordenador ou especialista"),
            8000,
            IF($N1262 = 7 + N("Diretor"),
                15000,
                IF($N1262 = 14 + N("Gerente"),
                    12000,
                    IF($N1262 = 9 + N("Estagiário"),
                        705,
                        IF($N1262 = 10 + N("Trainee"),
                            805,
                            IF($N1262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IF($L1262 = 7,
  500,
  IF($L1262 = 8,
    1000,
    IF($L1262 = 9,
      1500,
      IF($L1262 = 10,
        2000,
        0
      )
    )
  )
)
+
N("Adicional no salário por área")
+
IF($M1262 = 14 + N("Tecnologia da Informação"),
  120,
  IF($M1262 = 16 + N("Vendas"),
    110,
    IF($M1262 = 15 + N("Jurídico"),
      100,
      IF(OR($M1262 = 8, $M1262 = 9, $M1262 = 11) + N("Recursos humanos ou comercial ou comunicação e marketing"),
        80,
        0
      )
    )
  )
)
+
N("Adicionando pegadinha")
+
IF(AND($M1262 = 16, $L1262 = 9, $N1262 = 11) + N("Se for de vendas, com mestrado, analista sênior"),
  IF($J1262 = 5,
    100,
    0
  )
  +
  IF($H1262 = "M",
    200,
    0
  ),
  0
)</f>
        <v>23000</v>
      </c>
    </row>
    <row r="1263" spans="1:22" x14ac:dyDescent="0.2">
      <c r="A1263" s="7" cm="1">
        <f t="array" aca="1" ref="A1263" ca="1">INDEX(Companies!$A:$A,RANDBETWEEN(2,COUNTA(Companies!$A:$A)),1)</f>
        <v>2</v>
      </c>
      <c r="B1263" s="5">
        <f t="shared" si="190"/>
        <v>1262</v>
      </c>
      <c r="C1263" s="6">
        <f t="shared" ca="1" si="191"/>
        <v>1</v>
      </c>
      <c r="D1263" s="7">
        <f ca="1">IF($B1263 = 1 + N("Presidente"),
    127,
    IF($B1263 = 2 + N("Vice-Presidente"),
        72,
        IF($B1263 = 3 + N("Secretária bilíngue"),
            13,
            RANDBETWEEN(5,COUNT(Name!$A:$A) + 1)
        )
    )
)</f>
        <v>226</v>
      </c>
      <c r="E1263" s="7" t="str">
        <f ca="1" xml:space="preserve">
VLOOKUP(
  $D1263,
  Name!$A:$B,
  2,
  FALSE
)
&amp; " " &amp;
IF($B1263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Cardoso Duarte</v>
      </c>
      <c r="F1263" s="7">
        <v>2</v>
      </c>
      <c r="G1263" s="7" t="str" cm="1">
        <f t="array" aca="1" ref="G1263" ca="1">VLOOKUP(INDEX(States!$B:$B,RANDBETWEEN(2,COUNTA(States!$A:$A)),1),States!$B:$C,2,FALSE)</f>
        <v xml:space="preserve"> ÉVORA</v>
      </c>
      <c r="H1263" s="7" t="str">
        <f ca="1">VLOOKUP($D1263,Name!$A:$C,3,FALSE)</f>
        <v>M</v>
      </c>
      <c r="I1263" s="7" cm="1">
        <f t="array" aca="1" ref="I1263" ca="1">INDEX('Marital status'!$A:$A,RANDBETWEEN(2,COUNTA('Marital status'!$A:$A)),1)</f>
        <v>4</v>
      </c>
      <c r="J1263" s="7">
        <f t="shared" ca="1" si="192"/>
        <v>2</v>
      </c>
      <c r="K1263" s="8">
        <f t="shared" ca="1" si="193"/>
        <v>36799</v>
      </c>
      <c r="L1263" s="6">
        <f t="shared" ca="1" si="194"/>
        <v>4</v>
      </c>
      <c r="M1263" s="7">
        <f ca="1" xml:space="preserve">
  IF(OR($N1263 = 2, $N1263 = 3, $N1263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63" s="6">
        <f t="shared" ca="1" si="195"/>
        <v>8</v>
      </c>
      <c r="O1263" s="7" t="str">
        <f ca="1">VLOOKUP($N1263,Roles!$A:$B,2,FALSE)</f>
        <v>Analyst</v>
      </c>
      <c r="P1263" s="6">
        <f t="shared" ca="1" si="196"/>
        <v>3</v>
      </c>
      <c r="Q1263" s="8">
        <f ca="1" xml:space="preserve">
IF(
  OR(
    $N1263=5,$N1263=6,$N1263=7,$N1263=8,$N1263=14
  ),
  36161,
  IF(
     (
      (TODAY() - $K1263) / 365
     ) &lt; 19,
      TODAY(),
      RANDBETWEEN(36161,TODAY())
  )
)</f>
        <v>36161</v>
      </c>
      <c r="R1263" s="6">
        <f ca="1">RANDBETWEEN(2,COUNTA('Recruitment source'!$A:$A))</f>
        <v>9</v>
      </c>
      <c r="S1263" s="8" t="e">
        <f t="shared" ca="1" si="197"/>
        <v>#N/A</v>
      </c>
      <c r="T1263" s="6" t="e">
        <f t="shared" ca="1" si="198"/>
        <v>#N/A</v>
      </c>
      <c r="U1263" s="6">
        <f t="shared" ca="1" si="199"/>
        <v>2</v>
      </c>
      <c r="V1263" s="1">
        <f ca="1" xml:space="preserve">
IF($N1263 = 5 + N("Presidente"),
    27000,
    IF($N1263 = 6 + N("Vice-presidente"),
        23000,
        IF(OR($N1263 = 8, $N1263= 13, $N1263 = 12) + N("Secretária bilíngue ou coordenador ou especialista"),
            8000,
            IF($N1263 = 7 + N("Diretor"),
                15000,
                IF($N1263 = 14 + N("Gerente"),
                    12000,
                    IF($N1263 = 9 + N("Estagiário"),
                        705,
                        IF($N1263 = 10 + N("Trainee"),
                            805,
                            IF($N1263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IF($L1263 = 7,
  500,
  IF($L1263 = 8,
    1000,
    IF($L1263 = 9,
      1500,
      IF($L1263 = 10,
        2000,
        0
      )
    )
  )
)
+
N("Adicional no salário por área")
+
IF($M1263 = 14 + N("Tecnologia da Informação"),
  120,
  IF($M1263 = 16 + N("Vendas"),
    110,
    IF($M1263 = 15 + N("Jurídico"),
      100,
      IF(OR($M1263 = 8, $M1263 = 9, $M1263 = 11) + N("Recursos humanos ou comercial ou comunicação e marketing"),
        80,
        0
      )
    )
  )
)
+
N("Adicionando pegadinha")
+
IF(AND($M1263 = 16, $L1263 = 9, $N1263 = 11) + N("Se for de vendas, com mestrado, analista sênior"),
  IF($J1263 = 5,
    100,
    0
  )
  +
  IF($H1263 = "M",
    200,
    0
  ),
  0
)</f>
        <v>8000</v>
      </c>
    </row>
    <row r="1264" spans="1:22" x14ac:dyDescent="0.2">
      <c r="A1264" s="7" cm="1">
        <f t="array" aca="1" ref="A1264" ca="1">INDEX(Companies!$A:$A,RANDBETWEEN(2,COUNTA(Companies!$A:$A)),1)</f>
        <v>2</v>
      </c>
      <c r="B1264" s="5">
        <f t="shared" si="190"/>
        <v>1263</v>
      </c>
      <c r="C1264" s="6">
        <f t="shared" ca="1" si="191"/>
        <v>1</v>
      </c>
      <c r="D1264" s="7">
        <f ca="1">IF($B1264 = 1 + N("Presidente"),
    127,
    IF($B1264 = 2 + N("Vice-Presidente"),
        72,
        IF($B1264 = 3 + N("Secretária bilíngue"),
            13,
            RANDBETWEEN(5,COUNT(Name!$A:$A) + 1)
        )
    )
)</f>
        <v>88</v>
      </c>
      <c r="E1264" s="7" t="str">
        <f ca="1" xml:space="preserve">
VLOOKUP(
  $D1264,
  Name!$A:$B,
  2,
  FALSE
)
&amp; " " &amp;
IF($B1264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Barbieri Frois</v>
      </c>
      <c r="F1264" s="7">
        <v>2</v>
      </c>
      <c r="G1264" s="7" t="str" cm="1">
        <f t="array" aca="1" ref="G1264" ca="1">VLOOKUP(INDEX(States!$B:$B,RANDBETWEEN(2,COUNTA(States!$A:$A)),1),States!$B:$C,2,FALSE)</f>
        <v>Coimbra</v>
      </c>
      <c r="H1264" s="7" t="str">
        <f ca="1">VLOOKUP($D1264,Name!$A:$C,3,FALSE)</f>
        <v>F</v>
      </c>
      <c r="I1264" s="7" cm="1">
        <f t="array" aca="1" ref="I1264" ca="1">INDEX('Marital status'!$A:$A,RANDBETWEEN(2,COUNTA('Marital status'!$A:$A)),1)</f>
        <v>2</v>
      </c>
      <c r="J1264" s="7">
        <f t="shared" ca="1" si="192"/>
        <v>2</v>
      </c>
      <c r="K1264" s="8">
        <f t="shared" ca="1" si="193"/>
        <v>20322</v>
      </c>
      <c r="L1264" s="6">
        <f t="shared" ca="1" si="194"/>
        <v>4</v>
      </c>
      <c r="M1264" s="7">
        <f ca="1" xml:space="preserve">
  IF(OR($N1264 = 2, $N1264 = 3, $N1264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64" s="6">
        <f t="shared" ca="1" si="195"/>
        <v>6</v>
      </c>
      <c r="O1264" s="7" t="str">
        <f ca="1">VLOOKUP($N1264,Roles!$A:$B,2,FALSE)</f>
        <v>Intern</v>
      </c>
      <c r="P1264" s="6" t="e">
        <f t="shared" ca="1" si="196"/>
        <v>#N/A</v>
      </c>
      <c r="Q1264" s="8">
        <f ca="1" xml:space="preserve">
IF(
  OR(
    $N1264=5,$N1264=6,$N1264=7,$N1264=8,$N1264=14
  ),
  36161,
  IF(
     (
      (TODAY() - $K1264) / 365
     ) &lt; 19,
      TODAY(),
      RANDBETWEEN(36161,TODAY())
  )
)</f>
        <v>36161</v>
      </c>
      <c r="R1264" s="6">
        <f ca="1">RANDBETWEEN(2,COUNTA('Recruitment source'!$A:$A))</f>
        <v>8</v>
      </c>
      <c r="S1264" s="8" t="e">
        <f t="shared" ca="1" si="197"/>
        <v>#N/A</v>
      </c>
      <c r="T1264" s="6" t="e">
        <f t="shared" ca="1" si="198"/>
        <v>#N/A</v>
      </c>
      <c r="U1264" s="6">
        <f t="shared" ca="1" si="199"/>
        <v>2</v>
      </c>
      <c r="V1264" s="1">
        <f ca="1" xml:space="preserve">
IF($N1264 = 5 + N("Presidente"),
    27000,
    IF($N1264 = 6 + N("Vice-presidente"),
        23000,
        IF(OR($N1264 = 8, $N1264= 13, $N1264 = 12) + N("Secretária bilíngue ou coordenador ou especialista"),
            8000,
            IF($N1264 = 7 + N("Diretor"),
                15000,
                IF($N1264 = 14 + N("Gerente"),
                    12000,
                    IF($N1264 = 9 + N("Estagiário"),
                        705,
                        IF($N1264 = 10 + N("Trainee"),
                            805,
                            IF($N1264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IF($L1264 = 7,
  500,
  IF($L1264 = 8,
    1000,
    IF($L1264 = 9,
      1500,
      IF($L1264 = 10,
        2000,
        0
      )
    )
  )
)
+
N("Adicional no salário por área")
+
IF($M1264 = 14 + N("Tecnologia da Informação"),
  120,
  IF($M1264 = 16 + N("Vendas"),
    110,
    IF($M1264 = 15 + N("Jurídico"),
      100,
      IF(OR($M1264 = 8, $M1264 = 9, $M1264 = 11) + N("Recursos humanos ou comercial ou comunicação e marketing"),
        80,
        0
      )
    )
  )
)
+
N("Adicionando pegadinha")
+
IF(AND($M1264 = 16, $L1264 = 9, $N1264 = 11) + N("Se for de vendas, com mestrado, analista sênior"),
  IF($J1264 = 5,
    100,
    0
  )
  +
  IF($H1264 = "M",
    200,
    0
  ),
  0
)</f>
        <v>23000</v>
      </c>
    </row>
    <row r="1265" spans="1:22" x14ac:dyDescent="0.2">
      <c r="A1265" s="7" cm="1">
        <f t="array" aca="1" ref="A1265" ca="1">INDEX(Companies!$A:$A,RANDBETWEEN(2,COUNTA(Companies!$A:$A)),1)</f>
        <v>2</v>
      </c>
      <c r="B1265" s="5">
        <f t="shared" si="190"/>
        <v>1264</v>
      </c>
      <c r="C1265" s="6">
        <f t="shared" ca="1" si="191"/>
        <v>1</v>
      </c>
      <c r="D1265" s="7">
        <f ca="1">IF($B1265 = 1 + N("Presidente"),
    127,
    IF($B1265 = 2 + N("Vice-Presidente"),
        72,
        IF($B1265 = 3 + N("Secretária bilíngue"),
            13,
            RANDBETWEEN(5,COUNT(Name!$A:$A) + 1)
        )
    )
)</f>
        <v>197</v>
      </c>
      <c r="E1265" s="7" t="str">
        <f ca="1" xml:space="preserve">
VLOOKUP(
  $D1265,
  Name!$A:$B,
  2,
  FALSE
)
&amp; " " &amp;
IF($B1265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de Oliveira Morato</v>
      </c>
      <c r="F1265" s="7">
        <v>2</v>
      </c>
      <c r="G1265" s="7" t="str" cm="1">
        <f t="array" aca="1" ref="G1265" ca="1">VLOOKUP(INDEX(States!$B:$B,RANDBETWEEN(2,COUNTA(States!$A:$A)),1),States!$B:$C,2,FALSE)</f>
        <v>Castelo Branco</v>
      </c>
      <c r="H1265" s="7" t="str">
        <f ca="1">VLOOKUP($D1265,Name!$A:$C,3,FALSE)</f>
        <v>M</v>
      </c>
      <c r="I1265" s="7" cm="1">
        <f t="array" aca="1" ref="I1265" ca="1">INDEX('Marital status'!$A:$A,RANDBETWEEN(2,COUNTA('Marital status'!$A:$A)),1)</f>
        <v>6</v>
      </c>
      <c r="J1265" s="7">
        <f t="shared" ca="1" si="192"/>
        <v>4</v>
      </c>
      <c r="K1265" s="8">
        <f t="shared" ca="1" si="193"/>
        <v>37645</v>
      </c>
      <c r="L1265" s="6">
        <f t="shared" ca="1" si="194"/>
        <v>4</v>
      </c>
      <c r="M1265" s="7">
        <f ca="1" xml:space="preserve">
  IF(OR($N1265 = 2, $N1265 = 3, $N1265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65" s="6">
        <f t="shared" ca="1" si="195"/>
        <v>8</v>
      </c>
      <c r="O1265" s="7" t="str">
        <f ca="1">VLOOKUP($N1265,Roles!$A:$B,2,FALSE)</f>
        <v>Analyst</v>
      </c>
      <c r="P1265" s="6">
        <f t="shared" ca="1" si="196"/>
        <v>2</v>
      </c>
      <c r="Q1265" s="8">
        <f ca="1" xml:space="preserve">
IF(
  OR(
    $N1265=5,$N1265=6,$N1265=7,$N1265=8,$N1265=14
  ),
  36161,
  IF(
     (
      (TODAY() - $K1265) / 365
     ) &lt; 19,
      TODAY(),
      RANDBETWEEN(36161,TODAY())
  )
)</f>
        <v>36161</v>
      </c>
      <c r="R1265" s="6">
        <f ca="1">RANDBETWEEN(2,COUNTA('Recruitment source'!$A:$A))</f>
        <v>7</v>
      </c>
      <c r="S1265" s="8" t="e">
        <f t="shared" ca="1" si="197"/>
        <v>#N/A</v>
      </c>
      <c r="T1265" s="6" t="e">
        <f t="shared" ca="1" si="198"/>
        <v>#N/A</v>
      </c>
      <c r="U1265" s="6">
        <f t="shared" ca="1" si="199"/>
        <v>2</v>
      </c>
      <c r="V1265" s="1">
        <f ca="1" xml:space="preserve">
IF($N1265 = 5 + N("Presidente"),
    27000,
    IF($N1265 = 6 + N("Vice-presidente"),
        23000,
        IF(OR($N1265 = 8, $N1265= 13, $N1265 = 12) + N("Secretária bilíngue ou coordenador ou especialista"),
            8000,
            IF($N1265 = 7 + N("Diretor"),
                15000,
                IF($N1265 = 14 + N("Gerente"),
                    12000,
                    IF($N1265 = 9 + N("Estagiário"),
                        705,
                        IF($N1265 = 10 + N("Trainee"),
                            805,
                            IF($N1265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IF($L1265 = 7,
  500,
  IF($L1265 = 8,
    1000,
    IF($L1265 = 9,
      1500,
      IF($L1265 = 10,
        2000,
        0
      )
    )
  )
)
+
N("Adicional no salário por área")
+
IF($M1265 = 14 + N("Tecnologia da Informação"),
  120,
  IF($M1265 = 16 + N("Vendas"),
    110,
    IF($M1265 = 15 + N("Jurídico"),
      100,
      IF(OR($M1265 = 8, $M1265 = 9, $M1265 = 11) + N("Recursos humanos ou comercial ou comunicação e marketing"),
        80,
        0
      )
    )
  )
)
+
N("Adicionando pegadinha")
+
IF(AND($M1265 = 16, $L1265 = 9, $N1265 = 11) + N("Se for de vendas, com mestrado, analista sênior"),
  IF($J1265 = 5,
    100,
    0
  )
  +
  IF($H1265 = "M",
    200,
    0
  ),
  0
)</f>
        <v>8080</v>
      </c>
    </row>
    <row r="1266" spans="1:22" x14ac:dyDescent="0.2">
      <c r="A1266" s="7" cm="1">
        <f t="array" aca="1" ref="A1266" ca="1">INDEX(Companies!$A:$A,RANDBETWEEN(2,COUNTA(Companies!$A:$A)),1)</f>
        <v>2</v>
      </c>
      <c r="B1266" s="5">
        <f t="shared" si="190"/>
        <v>1265</v>
      </c>
      <c r="C1266" s="6">
        <f t="shared" ca="1" si="191"/>
        <v>1</v>
      </c>
      <c r="D1266" s="7">
        <f ca="1">IF($B1266 = 1 + N("Presidente"),
    127,
    IF($B1266 = 2 + N("Vice-Presidente"),
        72,
        IF($B1266 = 3 + N("Secretária bilíngue"),
            13,
            RANDBETWEEN(5,COUNT(Name!$A:$A) + 1)
        )
    )
)</f>
        <v>293</v>
      </c>
      <c r="E1266" s="7" t="str">
        <f ca="1" xml:space="preserve">
VLOOKUP(
  $D1266,
  Name!$A:$B,
  2,
  FALSE
)
&amp; " " &amp;
IF($B1266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Martins Teixeira</v>
      </c>
      <c r="F1266" s="7">
        <v>2</v>
      </c>
      <c r="G1266" s="7" t="str" cm="1">
        <f t="array" aca="1" ref="G1266" ca="1">VLOOKUP(INDEX(States!$B:$B,RANDBETWEEN(2,COUNTA(States!$A:$A)),1),States!$B:$C,2,FALSE)</f>
        <v>Beja</v>
      </c>
      <c r="H1266" s="7" t="str">
        <f ca="1">VLOOKUP($D1266,Name!$A:$C,3,FALSE)</f>
        <v>M</v>
      </c>
      <c r="I1266" s="7" cm="1">
        <f t="array" aca="1" ref="I1266" ca="1">INDEX('Marital status'!$A:$A,RANDBETWEEN(2,COUNTA('Marital status'!$A:$A)),1)</f>
        <v>3</v>
      </c>
      <c r="J1266" s="7">
        <f t="shared" ca="1" si="192"/>
        <v>2</v>
      </c>
      <c r="K1266" s="8">
        <f t="shared" ca="1" si="193"/>
        <v>30785</v>
      </c>
      <c r="L1266" s="6">
        <f t="shared" ca="1" si="194"/>
        <v>4</v>
      </c>
      <c r="M1266" s="7">
        <f ca="1" xml:space="preserve">
  IF(OR($N1266 = 2, $N1266 = 3, $N1266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66" s="6">
        <f t="shared" ca="1" si="195"/>
        <v>7</v>
      </c>
      <c r="O1266" s="7" t="str">
        <f ca="1">VLOOKUP($N1266,Roles!$A:$B,2,FALSE)</f>
        <v>Trainee</v>
      </c>
      <c r="P1266" s="6" t="e">
        <f t="shared" ca="1" si="196"/>
        <v>#N/A</v>
      </c>
      <c r="Q1266" s="8">
        <f ca="1" xml:space="preserve">
IF(
  OR(
    $N1266=5,$N1266=6,$N1266=7,$N1266=8,$N1266=14
  ),
  36161,
  IF(
     (
      (TODAY() - $K1266) / 365
     ) &lt; 19,
      TODAY(),
      RANDBETWEEN(36161,TODAY())
  )
)</f>
        <v>36161</v>
      </c>
      <c r="R1266" s="6">
        <f ca="1">RANDBETWEEN(2,COUNTA('Recruitment source'!$A:$A))</f>
        <v>8</v>
      </c>
      <c r="S1266" s="8" t="e">
        <f t="shared" ca="1" si="197"/>
        <v>#N/A</v>
      </c>
      <c r="T1266" s="6" t="e">
        <f t="shared" ca="1" si="198"/>
        <v>#N/A</v>
      </c>
      <c r="U1266" s="6">
        <f t="shared" ca="1" si="199"/>
        <v>4</v>
      </c>
      <c r="V1266" s="1">
        <f ca="1" xml:space="preserve">
IF($N1266 = 5 + N("Presidente"),
    27000,
    IF($N1266 = 6 + N("Vice-presidente"),
        23000,
        IF(OR($N1266 = 8, $N1266= 13, $N1266 = 12) + N("Secretária bilíngue ou coordenador ou especialista"),
            8000,
            IF($N1266 = 7 + N("Diretor"),
                15000,
                IF($N1266 = 14 + N("Gerente"),
                    12000,
                    IF($N1266 = 9 + N("Estagiário"),
                        705,
                        IF($N1266 = 10 + N("Trainee"),
                            805,
                            IF($N1266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IF($L1266 = 7,
  500,
  IF($L1266 = 8,
    1000,
    IF($L1266 = 9,
      1500,
      IF($L1266 = 10,
        2000,
        0
      )
    )
  )
)
+
N("Adicional no salário por área")
+
IF($M1266 = 14 + N("Tecnologia da Informação"),
  120,
  IF($M1266 = 16 + N("Vendas"),
    110,
    IF($M1266 = 15 + N("Jurídico"),
      100,
      IF(OR($M1266 = 8, $M1266 = 9, $M1266 = 11) + N("Recursos humanos ou comercial ou comunicação e marketing"),
        80,
        0
      )
    )
  )
)
+
N("Adicionando pegadinha")
+
IF(AND($M1266 = 16, $L1266 = 9, $N1266 = 11) + N("Se for de vendas, com mestrado, analista sênior"),
  IF($J1266 = 5,
    100,
    0
  )
  +
  IF($H1266 = "M",
    200,
    0
  ),
  0
)</f>
        <v>15080</v>
      </c>
    </row>
    <row r="1267" spans="1:22" x14ac:dyDescent="0.2">
      <c r="A1267" s="7" cm="1">
        <f t="array" aca="1" ref="A1267" ca="1">INDEX(Companies!$A:$A,RANDBETWEEN(2,COUNTA(Companies!$A:$A)),1)</f>
        <v>2</v>
      </c>
      <c r="B1267" s="5">
        <f t="shared" si="190"/>
        <v>1266</v>
      </c>
      <c r="C1267" s="6">
        <f t="shared" ca="1" si="191"/>
        <v>1</v>
      </c>
      <c r="D1267" s="7">
        <f ca="1">IF($B1267 = 1 + N("Presidente"),
    127,
    IF($B1267 = 2 + N("Vice-Presidente"),
        72,
        IF($B1267 = 3 + N("Secretária bilíngue"),
            13,
            RANDBETWEEN(5,COUNT(Name!$A:$A) + 1)
        )
    )
)</f>
        <v>327</v>
      </c>
      <c r="E1267" s="7" t="str">
        <f ca="1" xml:space="preserve">
VLOOKUP(
  $D1267,
  Name!$A:$B,
  2,
  FALSE
)
&amp; " " &amp;
IF($B1267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Luz Tavarez</v>
      </c>
      <c r="F1267" s="7">
        <v>2</v>
      </c>
      <c r="G1267" s="7" t="str" cm="1">
        <f t="array" aca="1" ref="G1267" ca="1">VLOOKUP(INDEX(States!$B:$B,RANDBETWEEN(2,COUNTA(States!$A:$A)),1),States!$B:$C,2,FALSE)</f>
        <v>Castelo Branco</v>
      </c>
      <c r="H1267" s="7" t="str">
        <f ca="1">VLOOKUP($D1267,Name!$A:$C,3,FALSE)</f>
        <v>F</v>
      </c>
      <c r="I1267" s="7" cm="1">
        <f t="array" aca="1" ref="I1267" ca="1">INDEX('Marital status'!$A:$A,RANDBETWEEN(2,COUNTA('Marital status'!$A:$A)),1)</f>
        <v>4</v>
      </c>
      <c r="J1267" s="7">
        <f t="shared" ca="1" si="192"/>
        <v>3</v>
      </c>
      <c r="K1267" s="8">
        <f t="shared" ca="1" si="193"/>
        <v>33013</v>
      </c>
      <c r="L1267" s="6">
        <f t="shared" ca="1" si="194"/>
        <v>5</v>
      </c>
      <c r="M1267" s="7">
        <f ca="1" xml:space="preserve">
  IF(OR($N1267 = 2, $N1267 = 3, $N1267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67" s="6">
        <f t="shared" ca="1" si="195"/>
        <v>8</v>
      </c>
      <c r="O1267" s="7" t="str">
        <f ca="1">VLOOKUP($N1267,Roles!$A:$B,2,FALSE)</f>
        <v>Analyst</v>
      </c>
      <c r="P1267" s="6">
        <f t="shared" ca="1" si="196"/>
        <v>4</v>
      </c>
      <c r="Q1267" s="8">
        <f ca="1" xml:space="preserve">
IF(
  OR(
    $N1267=5,$N1267=6,$N1267=7,$N1267=8,$N1267=14
  ),
  36161,
  IF(
     (
      (TODAY() - $K1267) / 365
     ) &lt; 19,
      TODAY(),
      RANDBETWEEN(36161,TODAY())
  )
)</f>
        <v>36161</v>
      </c>
      <c r="R1267" s="6">
        <f ca="1">RANDBETWEEN(2,COUNTA('Recruitment source'!$A:$A))</f>
        <v>11</v>
      </c>
      <c r="S1267" s="8" t="e">
        <f t="shared" ca="1" si="197"/>
        <v>#N/A</v>
      </c>
      <c r="T1267" s="6" t="e">
        <f t="shared" ca="1" si="198"/>
        <v>#N/A</v>
      </c>
      <c r="U1267" s="6">
        <f t="shared" ca="1" si="199"/>
        <v>4</v>
      </c>
      <c r="V1267" s="1">
        <f ca="1" xml:space="preserve">
IF($N1267 = 5 + N("Presidente"),
    27000,
    IF($N1267 = 6 + N("Vice-presidente"),
        23000,
        IF(OR($N1267 = 8, $N1267= 13, $N1267 = 12) + N("Secretária bilíngue ou coordenador ou especialista"),
            8000,
            IF($N1267 = 7 + N("Diretor"),
                15000,
                IF($N1267 = 14 + N("Gerente"),
                    12000,
                    IF($N1267 = 9 + N("Estagiário"),
                        705,
                        IF($N1267 = 10 + N("Trainee"),
                            805,
                            IF($N1267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IF($L1267 = 7,
  500,
  IF($L1267 = 8,
    1000,
    IF($L1267 = 9,
      1500,
      IF($L1267 = 10,
        2000,
        0
      )
    )
  )
)
+
N("Adicional no salário por área")
+
IF($M1267 = 14 + N("Tecnologia da Informação"),
  120,
  IF($M1267 = 16 + N("Vendas"),
    110,
    IF($M1267 = 15 + N("Jurídico"),
      100,
      IF(OR($M1267 = 8, $M1267 = 9, $M1267 = 11) + N("Recursos humanos ou comercial ou comunicação e marketing"),
        80,
        0
      )
    )
  )
)
+
N("Adicionando pegadinha")
+
IF(AND($M1267 = 16, $L1267 = 9, $N1267 = 11) + N("Se for de vendas, com mestrado, analista sênior"),
  IF($J1267 = 5,
    100,
    0
  )
  +
  IF($H1267 = "M",
    200,
    0
  ),
  0
)</f>
        <v>8000</v>
      </c>
    </row>
    <row r="1268" spans="1:22" x14ac:dyDescent="0.2">
      <c r="A1268" s="7" cm="1">
        <f t="array" aca="1" ref="A1268" ca="1">INDEX(Companies!$A:$A,RANDBETWEEN(2,COUNTA(Companies!$A:$A)),1)</f>
        <v>2</v>
      </c>
      <c r="B1268" s="5">
        <f t="shared" si="190"/>
        <v>1267</v>
      </c>
      <c r="C1268" s="6">
        <f t="shared" ca="1" si="191"/>
        <v>1</v>
      </c>
      <c r="D1268" s="7">
        <f ca="1">IF($B1268 = 1 + N("Presidente"),
    127,
    IF($B1268 = 2 + N("Vice-Presidente"),
        72,
        IF($B1268 = 3 + N("Secretária bilíngue"),
            13,
            RANDBETWEEN(5,COUNT(Name!$A:$A) + 1)
        )
    )
)</f>
        <v>273</v>
      </c>
      <c r="E1268" s="7" t="str">
        <f ca="1" xml:space="preserve">
VLOOKUP(
  $D1268,
  Name!$A:$B,
  2,
  FALSE
)
&amp; " " &amp;
IF($B1268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Cardozo Bactista</v>
      </c>
      <c r="F1268" s="7">
        <v>2</v>
      </c>
      <c r="G1268" s="7" t="str" cm="1">
        <f t="array" aca="1" ref="G1268" ca="1">VLOOKUP(INDEX(States!$B:$B,RANDBETWEEN(2,COUNTA(States!$A:$A)),1),States!$B:$C,2,FALSE)</f>
        <v>Vila Real</v>
      </c>
      <c r="H1268" s="7" t="str">
        <f ca="1">VLOOKUP($D1268,Name!$A:$C,3,FALSE)</f>
        <v>F</v>
      </c>
      <c r="I1268" s="7" cm="1">
        <f t="array" aca="1" ref="I1268" ca="1">INDEX('Marital status'!$A:$A,RANDBETWEEN(2,COUNTA('Marital status'!$A:$A)),1)</f>
        <v>4</v>
      </c>
      <c r="J1268" s="7">
        <f t="shared" ca="1" si="192"/>
        <v>2</v>
      </c>
      <c r="K1268" s="8">
        <f t="shared" ca="1" si="193"/>
        <v>28386</v>
      </c>
      <c r="L1268" s="6">
        <f t="shared" ca="1" si="194"/>
        <v>4</v>
      </c>
      <c r="M1268" s="7">
        <f ca="1" xml:space="preserve">
  IF(OR($N1268 = 2, $N1268 = 3, $N1268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68" s="6">
        <f t="shared" ca="1" si="195"/>
        <v>6</v>
      </c>
      <c r="O1268" s="7" t="str">
        <f ca="1">VLOOKUP($N1268,Roles!$A:$B,2,FALSE)</f>
        <v>Intern</v>
      </c>
      <c r="P1268" s="6" t="e">
        <f t="shared" ca="1" si="196"/>
        <v>#N/A</v>
      </c>
      <c r="Q1268" s="8">
        <f ca="1" xml:space="preserve">
IF(
  OR(
    $N1268=5,$N1268=6,$N1268=7,$N1268=8,$N1268=14
  ),
  36161,
  IF(
     (
      (TODAY() - $K1268) / 365
     ) &lt; 19,
      TODAY(),
      RANDBETWEEN(36161,TODAY())
  )
)</f>
        <v>36161</v>
      </c>
      <c r="R1268" s="6">
        <f ca="1">RANDBETWEEN(2,COUNTA('Recruitment source'!$A:$A))</f>
        <v>8</v>
      </c>
      <c r="S1268" s="8" t="e">
        <f t="shared" ca="1" si="197"/>
        <v>#N/A</v>
      </c>
      <c r="T1268" s="6" t="e">
        <f t="shared" ca="1" si="198"/>
        <v>#N/A</v>
      </c>
      <c r="U1268" s="6">
        <f t="shared" ca="1" si="199"/>
        <v>3</v>
      </c>
      <c r="V1268" s="1">
        <f ca="1" xml:space="preserve">
IF($N1268 = 5 + N("Presidente"),
    27000,
    IF($N1268 = 6 + N("Vice-presidente"),
        23000,
        IF(OR($N1268 = 8, $N1268= 13, $N1268 = 12) + N("Secretária bilíngue ou coordenador ou especialista"),
            8000,
            IF($N1268 = 7 + N("Diretor"),
                15000,
                IF($N1268 = 14 + N("Gerente"),
                    12000,
                    IF($N1268 = 9 + N("Estagiário"),
                        705,
                        IF($N1268 = 10 + N("Trainee"),
                            805,
                            IF($N1268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IF($L1268 = 7,
  500,
  IF($L1268 = 8,
    1000,
    IF($L1268 = 9,
      1500,
      IF($L1268 = 10,
        2000,
        0
      )
    )
  )
)
+
N("Adicional no salário por área")
+
IF($M1268 = 14 + N("Tecnologia da Informação"),
  120,
  IF($M1268 = 16 + N("Vendas"),
    110,
    IF($M1268 = 15 + N("Jurídico"),
      100,
      IF(OR($M1268 = 8, $M1268 = 9, $M1268 = 11) + N("Recursos humanos ou comercial ou comunicação e marketing"),
        80,
        0
      )
    )
  )
)
+
N("Adicionando pegadinha")
+
IF(AND($M1268 = 16, $L1268 = 9, $N1268 = 11) + N("Se for de vendas, com mestrado, analista sênior"),
  IF($J1268 = 5,
    100,
    0
  )
  +
  IF($H1268 = "M",
    200,
    0
  ),
  0
)</f>
        <v>23080</v>
      </c>
    </row>
    <row r="1269" spans="1:22" x14ac:dyDescent="0.2">
      <c r="A1269" s="7" cm="1">
        <f t="array" aca="1" ref="A1269" ca="1">INDEX(Companies!$A:$A,RANDBETWEEN(2,COUNTA(Companies!$A:$A)),1)</f>
        <v>2</v>
      </c>
      <c r="B1269" s="5">
        <f t="shared" si="190"/>
        <v>1268</v>
      </c>
      <c r="C1269" s="6">
        <f t="shared" ca="1" si="191"/>
        <v>1</v>
      </c>
      <c r="D1269" s="7">
        <f ca="1">IF($B1269 = 1 + N("Presidente"),
    127,
    IF($B1269 = 2 + N("Vice-Presidente"),
        72,
        IF($B1269 = 3 + N("Secretária bilíngue"),
            13,
            RANDBETWEEN(5,COUNT(Name!$A:$A) + 1)
        )
    )
)</f>
        <v>230</v>
      </c>
      <c r="E1269" s="7" t="str">
        <f ca="1" xml:space="preserve">
VLOOKUP(
  $D1269,
  Name!$A:$B,
  2,
  FALSE
)
&amp; " " &amp;
IF($B1269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Lorena Brasil Mazza</v>
      </c>
      <c r="F1269" s="7">
        <v>2</v>
      </c>
      <c r="G1269" s="7" t="str" cm="1">
        <f t="array" aca="1" ref="G1269" ca="1">VLOOKUP(INDEX(States!$B:$B,RANDBETWEEN(2,COUNTA(States!$A:$A)),1),States!$B:$C,2,FALSE)</f>
        <v>Madeira</v>
      </c>
      <c r="H1269" s="7" t="str">
        <f ca="1">VLOOKUP($D1269,Name!$A:$C,3,FALSE)</f>
        <v>F</v>
      </c>
      <c r="I1269" s="7" cm="1">
        <f t="array" aca="1" ref="I1269" ca="1">INDEX('Marital status'!$A:$A,RANDBETWEEN(2,COUNTA('Marital status'!$A:$A)),1)</f>
        <v>6</v>
      </c>
      <c r="J1269" s="7">
        <f t="shared" ca="1" si="192"/>
        <v>2</v>
      </c>
      <c r="K1269" s="8">
        <f t="shared" ca="1" si="193"/>
        <v>36732</v>
      </c>
      <c r="L1269" s="6">
        <f t="shared" ca="1" si="194"/>
        <v>4</v>
      </c>
      <c r="M1269" s="7">
        <f ca="1" xml:space="preserve">
  IF(OR($N1269 = 2, $N1269 = 3, $N1269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69" s="6">
        <f t="shared" ca="1" si="195"/>
        <v>8</v>
      </c>
      <c r="O1269" s="7" t="str">
        <f ca="1">VLOOKUP($N1269,Roles!$A:$B,2,FALSE)</f>
        <v>Analyst</v>
      </c>
      <c r="P1269" s="6">
        <f t="shared" ca="1" si="196"/>
        <v>3</v>
      </c>
      <c r="Q1269" s="8">
        <f ca="1" xml:space="preserve">
IF(
  OR(
    $N1269=5,$N1269=6,$N1269=7,$N1269=8,$N1269=14
  ),
  36161,
  IF(
     (
      (TODAY() - $K1269) / 365
     ) &lt; 19,
      TODAY(),
      RANDBETWEEN(36161,TODAY())
  )
)</f>
        <v>36161</v>
      </c>
      <c r="R1269" s="6">
        <f ca="1">RANDBETWEEN(2,COUNTA('Recruitment source'!$A:$A))</f>
        <v>10</v>
      </c>
      <c r="S1269" s="8" t="e">
        <f t="shared" ca="1" si="197"/>
        <v>#N/A</v>
      </c>
      <c r="T1269" s="6" t="e">
        <f t="shared" ca="1" si="198"/>
        <v>#N/A</v>
      </c>
      <c r="U1269" s="6">
        <f t="shared" ca="1" si="199"/>
        <v>4</v>
      </c>
      <c r="V1269" s="1">
        <f ca="1" xml:space="preserve">
IF($N1269 = 5 + N("Presidente"),
    27000,
    IF($N1269 = 6 + N("Vice-presidente"),
        23000,
        IF(OR($N1269 = 8, $N1269= 13, $N1269 = 12) + N("Secretária bilíngue ou coordenador ou especialista"),
            8000,
            IF($N1269 = 7 + N("Diretor"),
                15000,
                IF($N1269 = 14 + N("Gerente"),
                    12000,
                    IF($N1269 = 9 + N("Estagiário"),
                        705,
                        IF($N1269 = 10 + N("Trainee"),
                            805,
                            IF($N1269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IF($L1269 = 7,
  500,
  IF($L1269 = 8,
    1000,
    IF($L1269 = 9,
      1500,
      IF($L1269 = 10,
        2000,
        0
      )
    )
  )
)
+
N("Adicional no salário por área")
+
IF($M1269 = 14 + N("Tecnologia da Informação"),
  120,
  IF($M1269 = 16 + N("Vendas"),
    110,
    IF($M1269 = 15 + N("Jurídico"),
      100,
      IF(OR($M1269 = 8, $M1269 = 9, $M1269 = 11) + N("Recursos humanos ou comercial ou comunicação e marketing"),
        80,
        0
      )
    )
  )
)
+
N("Adicionando pegadinha")
+
IF(AND($M1269 = 16, $L1269 = 9, $N1269 = 11) + N("Se for de vendas, com mestrado, analista sênior"),
  IF($J1269 = 5,
    100,
    0
  )
  +
  IF($H1269 = "M",
    200,
    0
  ),
  0
)</f>
        <v>8080</v>
      </c>
    </row>
    <row r="1270" spans="1:22" x14ac:dyDescent="0.2">
      <c r="A1270" s="7" cm="1">
        <f t="array" aca="1" ref="A1270" ca="1">INDEX(Companies!$A:$A,RANDBETWEEN(2,COUNTA(Companies!$A:$A)),1)</f>
        <v>2</v>
      </c>
      <c r="B1270" s="5">
        <f t="shared" si="190"/>
        <v>1269</v>
      </c>
      <c r="C1270" s="6">
        <f t="shared" ca="1" si="191"/>
        <v>1</v>
      </c>
      <c r="D1270" s="7">
        <f ca="1">IF($B1270 = 1 + N("Presidente"),
    127,
    IF($B1270 = 2 + N("Vice-Presidente"),
        72,
        IF($B1270 = 3 + N("Secretária bilíngue"),
            13,
            RANDBETWEEN(5,COUNT(Name!$A:$A) + 1)
        )
    )
)</f>
        <v>120</v>
      </c>
      <c r="E1270" s="7" t="str">
        <f ca="1" xml:space="preserve">
VLOOKUP(
  $D1270,
  Name!$A:$B,
  2,
  FALSE
)
&amp; " " &amp;
IF($B1270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Camacho Alves</v>
      </c>
      <c r="F1270" s="7">
        <v>2</v>
      </c>
      <c r="G1270" s="7" t="str" cm="1">
        <f t="array" aca="1" ref="G1270" ca="1">VLOOKUP(INDEX(States!$B:$B,RANDBETWEEN(2,COUNTA(States!$A:$A)),1),States!$B:$C,2,FALSE)</f>
        <v>Faro</v>
      </c>
      <c r="H1270" s="7" t="str">
        <f ca="1">VLOOKUP($D1270,Name!$A:$C,3,FALSE)</f>
        <v>F</v>
      </c>
      <c r="I1270" s="7" cm="1">
        <f t="array" aca="1" ref="I1270" ca="1">INDEX('Marital status'!$A:$A,RANDBETWEEN(2,COUNTA('Marital status'!$A:$A)),1)</f>
        <v>3</v>
      </c>
      <c r="J1270" s="7">
        <f t="shared" ca="1" si="192"/>
        <v>2</v>
      </c>
      <c r="K1270" s="8">
        <f t="shared" ca="1" si="193"/>
        <v>31527</v>
      </c>
      <c r="L1270" s="6">
        <f t="shared" ca="1" si="194"/>
        <v>4</v>
      </c>
      <c r="M1270" s="7">
        <f ca="1" xml:space="preserve">
  IF(OR($N1270 = 2, $N1270 = 3, $N1270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70" s="6">
        <f t="shared" ca="1" si="195"/>
        <v>7</v>
      </c>
      <c r="O1270" s="7" t="str">
        <f ca="1">VLOOKUP($N1270,Roles!$A:$B,2,FALSE)</f>
        <v>Trainee</v>
      </c>
      <c r="P1270" s="6" t="e">
        <f t="shared" ca="1" si="196"/>
        <v>#N/A</v>
      </c>
      <c r="Q1270" s="8">
        <f ca="1" xml:space="preserve">
IF(
  OR(
    $N1270=5,$N1270=6,$N1270=7,$N1270=8,$N1270=14
  ),
  36161,
  IF(
     (
      (TODAY() - $K1270) / 365
     ) &lt; 19,
      TODAY(),
      RANDBETWEEN(36161,TODAY())
  )
)</f>
        <v>36161</v>
      </c>
      <c r="R1270" s="6">
        <f ca="1">RANDBETWEEN(2,COUNTA('Recruitment source'!$A:$A))</f>
        <v>7</v>
      </c>
      <c r="S1270" s="8" t="e">
        <f t="shared" ca="1" si="197"/>
        <v>#N/A</v>
      </c>
      <c r="T1270" s="6" t="e">
        <f t="shared" ca="1" si="198"/>
        <v>#N/A</v>
      </c>
      <c r="U1270" s="6">
        <f t="shared" ca="1" si="199"/>
        <v>4</v>
      </c>
      <c r="V1270" s="1">
        <f ca="1" xml:space="preserve">
IF($N1270 = 5 + N("Presidente"),
    27000,
    IF($N1270 = 6 + N("Vice-presidente"),
        23000,
        IF(OR($N1270 = 8, $N1270= 13, $N1270 = 12) + N("Secretária bilíngue ou coordenador ou especialista"),
            8000,
            IF($N1270 = 7 + N("Diretor"),
                15000,
                IF($N1270 = 14 + N("Gerente"),
                    12000,
                    IF($N1270 = 9 + N("Estagiário"),
                        705,
                        IF($N1270 = 10 + N("Trainee"),
                            805,
                            IF($N1270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IF($L1270 = 7,
  500,
  IF($L1270 = 8,
    1000,
    IF($L1270 = 9,
      1500,
      IF($L1270 = 10,
        2000,
        0
      )
    )
  )
)
+
N("Adicional no salário por área")
+
IF($M1270 = 14 + N("Tecnologia da Informação"),
  120,
  IF($M1270 = 16 + N("Vendas"),
    110,
    IF($M1270 = 15 + N("Jurídico"),
      100,
      IF(OR($M1270 = 8, $M1270 = 9, $M1270 = 11) + N("Recursos humanos ou comercial ou comunicação e marketing"),
        80,
        0
      )
    )
  )
)
+
N("Adicionando pegadinha")
+
IF(AND($M1270 = 16, $L1270 = 9, $N1270 = 11) + N("Se for de vendas, com mestrado, analista sênior"),
  IF($J1270 = 5,
    100,
    0
  )
  +
  IF($H1270 = "M",
    200,
    0
  ),
  0
)</f>
        <v>15080</v>
      </c>
    </row>
    <row r="1271" spans="1:22" x14ac:dyDescent="0.2">
      <c r="A1271" s="7" cm="1">
        <f t="array" aca="1" ref="A1271" ca="1">INDEX(Companies!$A:$A,RANDBETWEEN(2,COUNTA(Companies!$A:$A)),1)</f>
        <v>2</v>
      </c>
      <c r="B1271" s="5">
        <f t="shared" si="190"/>
        <v>1270</v>
      </c>
      <c r="C1271" s="6">
        <f t="shared" ca="1" si="191"/>
        <v>1</v>
      </c>
      <c r="D1271" s="7">
        <f ca="1">IF($B1271 = 1 + N("Presidente"),
    127,
    IF($B1271 = 2 + N("Vice-Presidente"),
        72,
        IF($B1271 = 3 + N("Secretária bilíngue"),
            13,
            RANDBETWEEN(5,COUNT(Name!$A:$A) + 1)
        )
    )
)</f>
        <v>30</v>
      </c>
      <c r="E1271" s="7" t="str">
        <f ca="1" xml:space="preserve">
VLOOKUP(
  $D1271,
  Name!$A:$B,
  2,
  FALSE
)
&amp; " " &amp;
IF($B1271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Cardozo Carneiro</v>
      </c>
      <c r="F1271" s="7">
        <v>2</v>
      </c>
      <c r="G1271" s="7" t="str" cm="1">
        <f t="array" aca="1" ref="G1271" ca="1">VLOOKUP(INDEX(States!$B:$B,RANDBETWEEN(2,COUNTA(States!$A:$A)),1),States!$B:$C,2,FALSE)</f>
        <v>Castelo Branco</v>
      </c>
      <c r="H1271" s="7" t="str">
        <f ca="1">VLOOKUP($D1271,Name!$A:$C,3,FALSE)</f>
        <v>F</v>
      </c>
      <c r="I1271" s="7" cm="1">
        <f t="array" aca="1" ref="I1271" ca="1">INDEX('Marital status'!$A:$A,RANDBETWEEN(2,COUNTA('Marital status'!$A:$A)),1)</f>
        <v>2</v>
      </c>
      <c r="J1271" s="7">
        <f t="shared" ca="1" si="192"/>
        <v>2</v>
      </c>
      <c r="K1271" s="8">
        <f t="shared" ca="1" si="193"/>
        <v>34973</v>
      </c>
      <c r="L1271" s="6">
        <f t="shared" ca="1" si="194"/>
        <v>4</v>
      </c>
      <c r="M1271" s="7">
        <f ca="1" xml:space="preserve">
  IF(OR($N1271 = 2, $N1271 = 3, $N1271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71" s="6">
        <f t="shared" ca="1" si="195"/>
        <v>8</v>
      </c>
      <c r="O1271" s="7" t="str">
        <f ca="1">VLOOKUP($N1271,Roles!$A:$B,2,FALSE)</f>
        <v>Analyst</v>
      </c>
      <c r="P1271" s="6">
        <f t="shared" ca="1" si="196"/>
        <v>4</v>
      </c>
      <c r="Q1271" s="8">
        <f ca="1" xml:space="preserve">
IF(
  OR(
    $N1271=5,$N1271=6,$N1271=7,$N1271=8,$N1271=14
  ),
  36161,
  IF(
     (
      (TODAY() - $K1271) / 365
     ) &lt; 19,
      TODAY(),
      RANDBETWEEN(36161,TODAY())
  )
)</f>
        <v>36161</v>
      </c>
      <c r="R1271" s="6">
        <f ca="1">RANDBETWEEN(2,COUNTA('Recruitment source'!$A:$A))</f>
        <v>10</v>
      </c>
      <c r="S1271" s="8" t="e">
        <f t="shared" ca="1" si="197"/>
        <v>#N/A</v>
      </c>
      <c r="T1271" s="6" t="e">
        <f t="shared" ca="1" si="198"/>
        <v>#N/A</v>
      </c>
      <c r="U1271" s="6">
        <f t="shared" ca="1" si="199"/>
        <v>4</v>
      </c>
      <c r="V1271" s="1">
        <f ca="1" xml:space="preserve">
IF($N1271 = 5 + N("Presidente"),
    27000,
    IF($N1271 = 6 + N("Vice-presidente"),
        23000,
        IF(OR($N1271 = 8, $N1271= 13, $N1271 = 12) + N("Secretária bilíngue ou coordenador ou especialista"),
            8000,
            IF($N1271 = 7 + N("Diretor"),
                15000,
                IF($N1271 = 14 + N("Gerente"),
                    12000,
                    IF($N1271 = 9 + N("Estagiário"),
                        705,
                        IF($N1271 = 10 + N("Trainee"),
                            805,
                            IF($N1271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IF($L1271 = 7,
  500,
  IF($L1271 = 8,
    1000,
    IF($L1271 = 9,
      1500,
      IF($L1271 = 10,
        2000,
        0
      )
    )
  )
)
+
N("Adicional no salário por área")
+
IF($M1271 = 14 + N("Tecnologia da Informação"),
  120,
  IF($M1271 = 16 + N("Vendas"),
    110,
    IF($M1271 = 15 + N("Jurídico"),
      100,
      IF(OR($M1271 = 8, $M1271 = 9, $M1271 = 11) + N("Recursos humanos ou comercial ou comunicação e marketing"),
        80,
        0
      )
    )
  )
)
+
N("Adicionando pegadinha")
+
IF(AND($M1271 = 16, $L1271 = 9, $N1271 = 11) + N("Se for de vendas, com mestrado, analista sênior"),
  IF($J1271 = 5,
    100,
    0
  )
  +
  IF($H1271 = "M",
    200,
    0
  ),
  0
)</f>
        <v>8000</v>
      </c>
    </row>
    <row r="1272" spans="1:22" x14ac:dyDescent="0.2">
      <c r="A1272" s="7" cm="1">
        <f t="array" aca="1" ref="A1272" ca="1">INDEX(Companies!$A:$A,RANDBETWEEN(2,COUNTA(Companies!$A:$A)),1)</f>
        <v>2</v>
      </c>
      <c r="B1272" s="5">
        <f t="shared" si="190"/>
        <v>1271</v>
      </c>
      <c r="C1272" s="6">
        <f t="shared" ca="1" si="191"/>
        <v>1</v>
      </c>
      <c r="D1272" s="7">
        <f ca="1">IF($B1272 = 1 + N("Presidente"),
    127,
    IF($B1272 = 2 + N("Vice-Presidente"),
        72,
        IF($B1272 = 3 + N("Secretária bilíngue"),
            13,
            RANDBETWEEN(5,COUNT(Name!$A:$A) + 1)
        )
    )
)</f>
        <v>292</v>
      </c>
      <c r="E1272" s="7" t="str">
        <f ca="1" xml:space="preserve">
VLOOKUP(
  $D1272,
  Name!$A:$B,
  2,
  FALSE
)
&amp; " " &amp;
IF($B1272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Ferrari Santoro</v>
      </c>
      <c r="F1272" s="7">
        <v>2</v>
      </c>
      <c r="G1272" s="7" t="str" cm="1">
        <f t="array" aca="1" ref="G1272" ca="1">VLOOKUP(INDEX(States!$B:$B,RANDBETWEEN(2,COUNTA(States!$A:$A)),1),States!$B:$C,2,FALSE)</f>
        <v>Beja</v>
      </c>
      <c r="H1272" s="7" t="str">
        <f ca="1">VLOOKUP($D1272,Name!$A:$C,3,FALSE)</f>
        <v>F</v>
      </c>
      <c r="I1272" s="7" cm="1">
        <f t="array" aca="1" ref="I1272" ca="1">INDEX('Marital status'!$A:$A,RANDBETWEEN(2,COUNTA('Marital status'!$A:$A)),1)</f>
        <v>6</v>
      </c>
      <c r="J1272" s="7">
        <f t="shared" ca="1" si="192"/>
        <v>2</v>
      </c>
      <c r="K1272" s="8">
        <f t="shared" ca="1" si="193"/>
        <v>31154</v>
      </c>
      <c r="L1272" s="6">
        <f t="shared" ca="1" si="194"/>
        <v>4</v>
      </c>
      <c r="M1272" s="7">
        <f ca="1" xml:space="preserve">
  IF(OR($N1272 = 2, $N1272 = 3, $N1272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72" s="6">
        <f t="shared" ca="1" si="195"/>
        <v>7</v>
      </c>
      <c r="O1272" s="7" t="str">
        <f ca="1">VLOOKUP($N1272,Roles!$A:$B,2,FALSE)</f>
        <v>Trainee</v>
      </c>
      <c r="P1272" s="6" t="e">
        <f t="shared" ca="1" si="196"/>
        <v>#N/A</v>
      </c>
      <c r="Q1272" s="8">
        <f ca="1" xml:space="preserve">
IF(
  OR(
    $N1272=5,$N1272=6,$N1272=7,$N1272=8,$N1272=14
  ),
  36161,
  IF(
     (
      (TODAY() - $K1272) / 365
     ) &lt; 19,
      TODAY(),
      RANDBETWEEN(36161,TODAY())
  )
)</f>
        <v>36161</v>
      </c>
      <c r="R1272" s="6">
        <f ca="1">RANDBETWEEN(2,COUNTA('Recruitment source'!$A:$A))</f>
        <v>12</v>
      </c>
      <c r="S1272" s="8" t="e">
        <f t="shared" ca="1" si="197"/>
        <v>#N/A</v>
      </c>
      <c r="T1272" s="6" t="e">
        <f t="shared" ca="1" si="198"/>
        <v>#N/A</v>
      </c>
      <c r="U1272" s="6">
        <f t="shared" ca="1" si="199"/>
        <v>2</v>
      </c>
      <c r="V1272" s="1">
        <f ca="1" xml:space="preserve">
IF($N1272 = 5 + N("Presidente"),
    27000,
    IF($N1272 = 6 + N("Vice-presidente"),
        23000,
        IF(OR($N1272 = 8, $N1272= 13, $N1272 = 12) + N("Secretária bilíngue ou coordenador ou especialista"),
            8000,
            IF($N1272 = 7 + N("Diretor"),
                15000,
                IF($N1272 = 14 + N("Gerente"),
                    12000,
                    IF($N1272 = 9 + N("Estagiário"),
                        705,
                        IF($N1272 = 10 + N("Trainee"),
                            805,
                            IF($N1272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IF($L1272 = 7,
  500,
  IF($L1272 = 8,
    1000,
    IF($L1272 = 9,
      1500,
      IF($L1272 = 10,
        2000,
        0
      )
    )
  )
)
+
N("Adicional no salário por área")
+
IF($M1272 = 14 + N("Tecnologia da Informação"),
  120,
  IF($M1272 = 16 + N("Vendas"),
    110,
    IF($M1272 = 15 + N("Jurídico"),
      100,
      IF(OR($M1272 = 8, $M1272 = 9, $M1272 = 11) + N("Recursos humanos ou comercial ou comunicação e marketing"),
        80,
        0
      )
    )
  )
)
+
N("Adicionando pegadinha")
+
IF(AND($M1272 = 16, $L1272 = 9, $N1272 = 11) + N("Se for de vendas, com mestrado, analista sênior"),
  IF($J1272 = 5,
    100,
    0
  )
  +
  IF($H1272 = "M",
    200,
    0
  ),
  0
)</f>
        <v>15080</v>
      </c>
    </row>
    <row r="1273" spans="1:22" x14ac:dyDescent="0.2">
      <c r="A1273" s="7" cm="1">
        <f t="array" aca="1" ref="A1273" ca="1">INDEX(Companies!$A:$A,RANDBETWEEN(2,COUNTA(Companies!$A:$A)),1)</f>
        <v>2</v>
      </c>
      <c r="B1273" s="5">
        <f t="shared" si="190"/>
        <v>1272</v>
      </c>
      <c r="C1273" s="6">
        <f t="shared" ca="1" si="191"/>
        <v>1</v>
      </c>
      <c r="D1273" s="7">
        <f ca="1">IF($B1273 = 1 + N("Presidente"),
    127,
    IF($B1273 = 2 + N("Vice-Presidente"),
        72,
        IF($B1273 = 3 + N("Secretária bilíngue"),
            13,
            RANDBETWEEN(5,COUNT(Name!$A:$A) + 1)
        )
    )
)</f>
        <v>73</v>
      </c>
      <c r="E1273" s="7" t="str">
        <f ca="1" xml:space="preserve">
VLOOKUP(
  $D1273,
  Name!$A:$B,
  2,
  FALSE
)
&amp; " " &amp;
IF($B1273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Pereira Gouveia</v>
      </c>
      <c r="F1273" s="7">
        <v>2</v>
      </c>
      <c r="G1273" s="7" t="str" cm="1">
        <f t="array" aca="1" ref="G1273" ca="1">VLOOKUP(INDEX(States!$B:$B,RANDBETWEEN(2,COUNTA(States!$A:$A)),1),States!$B:$C,2,FALSE)</f>
        <v xml:space="preserve"> ÉVORA</v>
      </c>
      <c r="H1273" s="7" t="str">
        <f ca="1">VLOOKUP($D1273,Name!$A:$C,3,FALSE)</f>
        <v>F</v>
      </c>
      <c r="I1273" s="7" cm="1">
        <f t="array" aca="1" ref="I1273" ca="1">INDEX('Marital status'!$A:$A,RANDBETWEEN(2,COUNTA('Marital status'!$A:$A)),1)</f>
        <v>5</v>
      </c>
      <c r="J1273" s="7">
        <f t="shared" ca="1" si="192"/>
        <v>5</v>
      </c>
      <c r="K1273" s="8">
        <f t="shared" ca="1" si="193"/>
        <v>32792</v>
      </c>
      <c r="L1273" s="6">
        <f t="shared" ca="1" si="194"/>
        <v>4</v>
      </c>
      <c r="M1273" s="7">
        <f ca="1" xml:space="preserve">
  IF(OR($N1273 = 2, $N1273 = 3, $N1273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273" s="6">
        <f t="shared" ca="1" si="195"/>
        <v>8</v>
      </c>
      <c r="O1273" s="7" t="str">
        <f ca="1">VLOOKUP($N1273,Roles!$A:$B,2,FALSE)</f>
        <v>Analyst</v>
      </c>
      <c r="P1273" s="6">
        <f t="shared" ca="1" si="196"/>
        <v>3</v>
      </c>
      <c r="Q1273" s="8">
        <f ca="1" xml:space="preserve">
IF(
  OR(
    $N1273=5,$N1273=6,$N1273=7,$N1273=8,$N1273=14
  ),
  36161,
  IF(
     (
      (TODAY() - $K1273) / 365
     ) &lt; 19,
      TODAY(),
      RANDBETWEEN(36161,TODAY())
  )
)</f>
        <v>36161</v>
      </c>
      <c r="R1273" s="6">
        <f ca="1">RANDBETWEEN(2,COUNTA('Recruitment source'!$A:$A))</f>
        <v>10</v>
      </c>
      <c r="S1273" s="8" t="e">
        <f t="shared" ca="1" si="197"/>
        <v>#N/A</v>
      </c>
      <c r="T1273" s="6" t="e">
        <f t="shared" ca="1" si="198"/>
        <v>#N/A</v>
      </c>
      <c r="U1273" s="6">
        <f t="shared" ca="1" si="199"/>
        <v>3</v>
      </c>
      <c r="V1273" s="1">
        <f ca="1" xml:space="preserve">
IF($N1273 = 5 + N("Presidente"),
    27000,
    IF($N1273 = 6 + N("Vice-presidente"),
        23000,
        IF(OR($N1273 = 8, $N1273= 13, $N1273 = 12) + N("Secretária bilíngue ou coordenador ou especialista"),
            8000,
            IF($N1273 = 7 + N("Diretor"),
                15000,
                IF($N1273 = 14 + N("Gerente"),
                    12000,
                    IF($N1273 = 9 + N("Estagiário"),
                        705,
                        IF($N1273 = 10 + N("Trainee"),
                            805,
                            IF($N1273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IF($L1273 = 7,
  500,
  IF($L1273 = 8,
    1000,
    IF($L1273 = 9,
      1500,
      IF($L1273 = 10,
        2000,
        0
      )
    )
  )
)
+
N("Adicional no salário por área")
+
IF($M1273 = 14 + N("Tecnologia da Informação"),
  120,
  IF($M1273 = 16 + N("Vendas"),
    110,
    IF($M1273 = 15 + N("Jurídico"),
      100,
      IF(OR($M1273 = 8, $M1273 = 9, $M1273 = 11) + N("Recursos humanos ou comercial ou comunicação e marketing"),
        80,
        0
      )
    )
  )
)
+
N("Adicionando pegadinha")
+
IF(AND($M1273 = 16, $L1273 = 9, $N1273 = 11) + N("Se for de vendas, com mestrado, analista sênior"),
  IF($J1273 = 5,
    100,
    0
  )
  +
  IF($H1273 = "M",
    200,
    0
  ),
  0
)</f>
        <v>8000</v>
      </c>
    </row>
    <row r="1274" spans="1:22" x14ac:dyDescent="0.2">
      <c r="A1274" s="7" cm="1">
        <f t="array" aca="1" ref="A1274" ca="1">INDEX(Companies!$A:$A,RANDBETWEEN(2,COUNTA(Companies!$A:$A)),1)</f>
        <v>2</v>
      </c>
      <c r="B1274" s="5">
        <f t="shared" si="190"/>
        <v>1273</v>
      </c>
      <c r="C1274" s="6">
        <f t="shared" ca="1" si="191"/>
        <v>1</v>
      </c>
      <c r="D1274" s="7">
        <f ca="1">IF($B1274 = 1 + N("Presidente"),
    127,
    IF($B1274 = 2 + N("Vice-Presidente"),
        72,
        IF($B1274 = 3 + N("Secretária bilíngue"),
            13,
            RANDBETWEEN(5,COUNT(Name!$A:$A) + 1)
        )
    )
)</f>
        <v>51</v>
      </c>
      <c r="E1274" s="7" t="str">
        <f ca="1" xml:space="preserve">
VLOOKUP(
  $D1274,
  Name!$A:$B,
  2,
  FALSE
)
&amp; " " &amp;
IF($B1274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Rangel Aleluia</v>
      </c>
      <c r="F1274" s="7">
        <v>2</v>
      </c>
      <c r="G1274" s="7" t="str" cm="1">
        <f t="array" aca="1" ref="G1274" ca="1">VLOOKUP(INDEX(States!$B:$B,RANDBETWEEN(2,COUNTA(States!$A:$A)),1),States!$B:$C,2,FALSE)</f>
        <v>AveirO</v>
      </c>
      <c r="H1274" s="7" t="str">
        <f ca="1">VLOOKUP($D1274,Name!$A:$C,3,FALSE)</f>
        <v>F</v>
      </c>
      <c r="I1274" s="7" cm="1">
        <f t="array" aca="1" ref="I1274" ca="1">INDEX('Marital status'!$A:$A,RANDBETWEEN(2,COUNTA('Marital status'!$A:$A)),1)</f>
        <v>3</v>
      </c>
      <c r="J1274" s="7">
        <f t="shared" ca="1" si="192"/>
        <v>3</v>
      </c>
      <c r="K1274" s="8">
        <f t="shared" ca="1" si="193"/>
        <v>33871</v>
      </c>
      <c r="L1274" s="6">
        <f t="shared" ca="1" si="194"/>
        <v>4</v>
      </c>
      <c r="M1274" s="7">
        <f ca="1" xml:space="preserve">
  IF(OR($N1274 = 2, $N1274 = 3, $N1274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274" s="6">
        <f t="shared" ca="1" si="195"/>
        <v>7</v>
      </c>
      <c r="O1274" s="7" t="str">
        <f ca="1">VLOOKUP($N1274,Roles!$A:$B,2,FALSE)</f>
        <v>Trainee</v>
      </c>
      <c r="P1274" s="6" t="e">
        <f t="shared" ca="1" si="196"/>
        <v>#N/A</v>
      </c>
      <c r="Q1274" s="8">
        <f ca="1" xml:space="preserve">
IF(
  OR(
    $N1274=5,$N1274=6,$N1274=7,$N1274=8,$N1274=14
  ),
  36161,
  IF(
     (
      (TODAY() - $K1274) / 365
     ) &lt; 19,
      TODAY(),
      RANDBETWEEN(36161,TODAY())
  )
)</f>
        <v>36161</v>
      </c>
      <c r="R1274" s="6">
        <f ca="1">RANDBETWEEN(2,COUNTA('Recruitment source'!$A:$A))</f>
        <v>8</v>
      </c>
      <c r="S1274" s="8" t="e">
        <f t="shared" ca="1" si="197"/>
        <v>#N/A</v>
      </c>
      <c r="T1274" s="6" t="e">
        <f t="shared" ca="1" si="198"/>
        <v>#N/A</v>
      </c>
      <c r="U1274" s="6">
        <f t="shared" ca="1" si="199"/>
        <v>2</v>
      </c>
      <c r="V1274" s="1">
        <f ca="1" xml:space="preserve">
IF($N1274 = 5 + N("Presidente"),
    27000,
    IF($N1274 = 6 + N("Vice-presidente"),
        23000,
        IF(OR($N1274 = 8, $N1274= 13, $N1274 = 12) + N("Secretária bilíngue ou coordenador ou especialista"),
            8000,
            IF($N1274 = 7 + N("Diretor"),
                15000,
                IF($N1274 = 14 + N("Gerente"),
                    12000,
                    IF($N1274 = 9 + N("Estagiário"),
                        705,
                        IF($N1274 = 10 + N("Trainee"),
                            805,
                            IF($N1274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IF($L1274 = 7,
  500,
  IF($L1274 = 8,
    1000,
    IF($L1274 = 9,
      1500,
      IF($L1274 = 10,
        2000,
        0
      )
    )
  )
)
+
N("Adicional no salário por área")
+
IF($M1274 = 14 + N("Tecnologia da Informação"),
  120,
  IF($M1274 = 16 + N("Vendas"),
    110,
    IF($M1274 = 15 + N("Jurídico"),
      100,
      IF(OR($M1274 = 8, $M1274 = 9, $M1274 = 11) + N("Recursos humanos ou comercial ou comunicação e marketing"),
        80,
        0
      )
    )
  )
)
+
N("Adicionando pegadinha")
+
IF(AND($M1274 = 16, $L1274 = 9, $N1274 = 11) + N("Se for de vendas, com mestrado, analista sênior"),
  IF($J1274 = 5,
    100,
    0
  )
  +
  IF($H1274 = "M",
    200,
    0
  ),
  0
)</f>
        <v>15000</v>
      </c>
    </row>
    <row r="1275" spans="1:22" x14ac:dyDescent="0.2">
      <c r="A1275" s="7" cm="1">
        <f t="array" aca="1" ref="A1275" ca="1">INDEX(Companies!$A:$A,RANDBETWEEN(2,COUNTA(Companies!$A:$A)),1)</f>
        <v>2</v>
      </c>
      <c r="B1275" s="5">
        <f t="shared" si="190"/>
        <v>1274</v>
      </c>
      <c r="C1275" s="6">
        <f t="shared" ca="1" si="191"/>
        <v>1</v>
      </c>
      <c r="D1275" s="7">
        <f ca="1">IF($B1275 = 1 + N("Presidente"),
    127,
    IF($B1275 = 2 + N("Vice-Presidente"),
        72,
        IF($B1275 = 3 + N("Secretária bilíngue"),
            13,
            RANDBETWEEN(5,COUNT(Name!$A:$A) + 1)
        )
    )
)</f>
        <v>74</v>
      </c>
      <c r="E1275" s="7" t="str">
        <f ca="1" xml:space="preserve">
VLOOKUP(
  $D1275,
  Name!$A:$B,
  2,
  FALSE
)
&amp; " " &amp;
IF($B1275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Romano Luz</v>
      </c>
      <c r="F1275" s="7">
        <v>2</v>
      </c>
      <c r="G1275" s="7" t="str" cm="1">
        <f t="array" aca="1" ref="G1275" ca="1">VLOOKUP(INDEX(States!$B:$B,RANDBETWEEN(2,COUNTA(States!$A:$A)),1),States!$B:$C,2,FALSE)</f>
        <v>Madeira</v>
      </c>
      <c r="H1275" s="7" t="str">
        <f ca="1">VLOOKUP($D1275,Name!$A:$C,3,FALSE)</f>
        <v>F</v>
      </c>
      <c r="I1275" s="7" cm="1">
        <f t="array" aca="1" ref="I1275" ca="1">INDEX('Marital status'!$A:$A,RANDBETWEEN(2,COUNTA('Marital status'!$A:$A)),1)</f>
        <v>4</v>
      </c>
      <c r="J1275" s="7">
        <f t="shared" ca="1" si="192"/>
        <v>2</v>
      </c>
      <c r="K1275" s="8">
        <f t="shared" ca="1" si="193"/>
        <v>37636</v>
      </c>
      <c r="L1275" s="6">
        <f t="shared" ca="1" si="194"/>
        <v>5</v>
      </c>
      <c r="M1275" s="7">
        <f ca="1" xml:space="preserve">
  IF(OR($N1275 = 2, $N1275 = 3, $N1275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75" s="6">
        <f t="shared" ca="1" si="195"/>
        <v>8</v>
      </c>
      <c r="O1275" s="7" t="str">
        <f ca="1">VLOOKUP($N1275,Roles!$A:$B,2,FALSE)</f>
        <v>Analyst</v>
      </c>
      <c r="P1275" s="6">
        <f t="shared" ca="1" si="196"/>
        <v>4</v>
      </c>
      <c r="Q1275" s="8">
        <f ca="1" xml:space="preserve">
IF(
  OR(
    $N1275=5,$N1275=6,$N1275=7,$N1275=8,$N1275=14
  ),
  36161,
  IF(
     (
      (TODAY() - $K1275) / 365
     ) &lt; 19,
      TODAY(),
      RANDBETWEEN(36161,TODAY())
  )
)</f>
        <v>36161</v>
      </c>
      <c r="R1275" s="6">
        <f ca="1">RANDBETWEEN(2,COUNTA('Recruitment source'!$A:$A))</f>
        <v>11</v>
      </c>
      <c r="S1275" s="8" t="e">
        <f t="shared" ca="1" si="197"/>
        <v>#N/A</v>
      </c>
      <c r="T1275" s="6" t="e">
        <f t="shared" ca="1" si="198"/>
        <v>#N/A</v>
      </c>
      <c r="U1275" s="6">
        <f t="shared" ca="1" si="199"/>
        <v>5</v>
      </c>
      <c r="V1275" s="1">
        <f ca="1" xml:space="preserve">
IF($N1275 = 5 + N("Presidente"),
    27000,
    IF($N1275 = 6 + N("Vice-presidente"),
        23000,
        IF(OR($N1275 = 8, $N1275= 13, $N1275 = 12) + N("Secretária bilíngue ou coordenador ou especialista"),
            8000,
            IF($N1275 = 7 + N("Diretor"),
                15000,
                IF($N1275 = 14 + N("Gerente"),
                    12000,
                    IF($N1275 = 9 + N("Estagiário"),
                        705,
                        IF($N1275 = 10 + N("Trainee"),
                            805,
                            IF($N1275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IF($L1275 = 7,
  500,
  IF($L1275 = 8,
    1000,
    IF($L1275 = 9,
      1500,
      IF($L1275 = 10,
        2000,
        0
      )
    )
  )
)
+
N("Adicional no salário por área")
+
IF($M1275 = 14 + N("Tecnologia da Informação"),
  120,
  IF($M1275 = 16 + N("Vendas"),
    110,
    IF($M1275 = 15 + N("Jurídico"),
      100,
      IF(OR($M1275 = 8, $M1275 = 9, $M1275 = 11) + N("Recursos humanos ou comercial ou comunicação e marketing"),
        80,
        0
      )
    )
  )
)
+
N("Adicionando pegadinha")
+
IF(AND($M1275 = 16, $L1275 = 9, $N1275 = 11) + N("Se for de vendas, com mestrado, analista sênior"),
  IF($J1275 = 5,
    100,
    0
  )
  +
  IF($H1275 = "M",
    200,
    0
  ),
  0
)</f>
        <v>8080</v>
      </c>
    </row>
    <row r="1276" spans="1:22" x14ac:dyDescent="0.2">
      <c r="A1276" s="7" cm="1">
        <f t="array" aca="1" ref="A1276" ca="1">INDEX(Companies!$A:$A,RANDBETWEEN(2,COUNTA(Companies!$A:$A)),1)</f>
        <v>2</v>
      </c>
      <c r="B1276" s="5">
        <f t="shared" si="190"/>
        <v>1275</v>
      </c>
      <c r="C1276" s="6">
        <f t="shared" ca="1" si="191"/>
        <v>1</v>
      </c>
      <c r="D1276" s="7">
        <f ca="1">IF($B1276 = 1 + N("Presidente"),
    127,
    IF($B1276 = 2 + N("Vice-Presidente"),
        72,
        IF($B1276 = 3 + N("Secretária bilíngue"),
            13,
            RANDBETWEEN(5,COUNT(Name!$A:$A) + 1)
        )
    )
)</f>
        <v>33</v>
      </c>
      <c r="E1276" s="7" t="str">
        <f ca="1" xml:space="preserve">
VLOOKUP(
  $D1276,
  Name!$A:$B,
  2,
  FALSE
)
&amp; " " &amp;
IF($B1276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Caruso Arruda</v>
      </c>
      <c r="F1276" s="7">
        <v>2</v>
      </c>
      <c r="G1276" s="7" t="str" cm="1">
        <f t="array" aca="1" ref="G1276" ca="1">VLOOKUP(INDEX(States!$B:$B,RANDBETWEEN(2,COUNTA(States!$A:$A)),1),States!$B:$C,2,FALSE)</f>
        <v>Beja</v>
      </c>
      <c r="H1276" s="7" t="str">
        <f ca="1">VLOOKUP($D1276,Name!$A:$C,3,FALSE)</f>
        <v>F</v>
      </c>
      <c r="I1276" s="7" cm="1">
        <f t="array" aca="1" ref="I1276" ca="1">INDEX('Marital status'!$A:$A,RANDBETWEEN(2,COUNTA('Marital status'!$A:$A)),1)</f>
        <v>4</v>
      </c>
      <c r="J1276" s="7">
        <f t="shared" ca="1" si="192"/>
        <v>4</v>
      </c>
      <c r="K1276" s="8">
        <f t="shared" ca="1" si="193"/>
        <v>30166</v>
      </c>
      <c r="L1276" s="6">
        <f t="shared" ca="1" si="194"/>
        <v>4</v>
      </c>
      <c r="M1276" s="7">
        <f ca="1" xml:space="preserve">
  IF(OR($N1276 = 2, $N1276 = 3, $N1276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76" s="6">
        <f t="shared" ca="1" si="195"/>
        <v>7</v>
      </c>
      <c r="O1276" s="7" t="str">
        <f ca="1">VLOOKUP($N1276,Roles!$A:$B,2,FALSE)</f>
        <v>Trainee</v>
      </c>
      <c r="P1276" s="6" t="e">
        <f t="shared" ca="1" si="196"/>
        <v>#N/A</v>
      </c>
      <c r="Q1276" s="8">
        <f ca="1" xml:space="preserve">
IF(
  OR(
    $N1276=5,$N1276=6,$N1276=7,$N1276=8,$N1276=14
  ),
  36161,
  IF(
     (
      (TODAY() - $K1276) / 365
     ) &lt; 19,
      TODAY(),
      RANDBETWEEN(36161,TODAY())
  )
)</f>
        <v>36161</v>
      </c>
      <c r="R1276" s="6">
        <f ca="1">RANDBETWEEN(2,COUNTA('Recruitment source'!$A:$A))</f>
        <v>4</v>
      </c>
      <c r="S1276" s="8" t="e">
        <f t="shared" ca="1" si="197"/>
        <v>#N/A</v>
      </c>
      <c r="T1276" s="6" t="e">
        <f t="shared" ca="1" si="198"/>
        <v>#N/A</v>
      </c>
      <c r="U1276" s="6">
        <f t="shared" ca="1" si="199"/>
        <v>2</v>
      </c>
      <c r="V1276" s="1">
        <f ca="1" xml:space="preserve">
IF($N1276 = 5 + N("Presidente"),
    27000,
    IF($N1276 = 6 + N("Vice-presidente"),
        23000,
        IF(OR($N1276 = 8, $N1276= 13, $N1276 = 12) + N("Secretária bilíngue ou coordenador ou especialista"),
            8000,
            IF($N1276 = 7 + N("Diretor"),
                15000,
                IF($N1276 = 14 + N("Gerente"),
                    12000,
                    IF($N1276 = 9 + N("Estagiário"),
                        705,
                        IF($N1276 = 10 + N("Trainee"),
                            805,
                            IF($N1276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IF($L1276 = 7,
  500,
  IF($L1276 = 8,
    1000,
    IF($L1276 = 9,
      1500,
      IF($L1276 = 10,
        2000,
        0
      )
    )
  )
)
+
N("Adicional no salário por área")
+
IF($M1276 = 14 + N("Tecnologia da Informação"),
  120,
  IF($M1276 = 16 + N("Vendas"),
    110,
    IF($M1276 = 15 + N("Jurídico"),
      100,
      IF(OR($M1276 = 8, $M1276 = 9, $M1276 = 11) + N("Recursos humanos ou comercial ou comunicação e marketing"),
        80,
        0
      )
    )
  )
)
+
N("Adicionando pegadinha")
+
IF(AND($M1276 = 16, $L1276 = 9, $N1276 = 11) + N("Se for de vendas, com mestrado, analista sênior"),
  IF($J1276 = 5,
    100,
    0
  )
  +
  IF($H1276 = "M",
    200,
    0
  ),
  0
)</f>
        <v>15000</v>
      </c>
    </row>
    <row r="1277" spans="1:22" x14ac:dyDescent="0.2">
      <c r="A1277" s="7" cm="1">
        <f t="array" aca="1" ref="A1277" ca="1">INDEX(Companies!$A:$A,RANDBETWEEN(2,COUNTA(Companies!$A:$A)),1)</f>
        <v>2</v>
      </c>
      <c r="B1277" s="5">
        <f t="shared" si="190"/>
        <v>1276</v>
      </c>
      <c r="C1277" s="6">
        <f t="shared" ca="1" si="191"/>
        <v>1</v>
      </c>
      <c r="D1277" s="7">
        <f ca="1">IF($B1277 = 1 + N("Presidente"),
    127,
    IF($B1277 = 2 + N("Vice-Presidente"),
        72,
        IF($B1277 = 3 + N("Secretária bilíngue"),
            13,
            RANDBETWEEN(5,COUNT(Name!$A:$A) + 1)
        )
    )
)</f>
        <v>234</v>
      </c>
      <c r="E1277" s="7" t="str">
        <f ca="1" xml:space="preserve">
VLOOKUP(
  $D1277,
  Name!$A:$B,
  2,
  FALSE
)
&amp; " " &amp;
IF($B1277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Lombardi Siqueira</v>
      </c>
      <c r="F1277" s="7">
        <v>2</v>
      </c>
      <c r="G1277" s="7" t="str" cm="1">
        <f t="array" aca="1" ref="G1277" ca="1">VLOOKUP(INDEX(States!$B:$B,RANDBETWEEN(2,COUNTA(States!$A:$A)),1),States!$B:$C,2,FALSE)</f>
        <v>Faro</v>
      </c>
      <c r="H1277" s="7" t="str">
        <f ca="1">VLOOKUP($D1277,Name!$A:$C,3,FALSE)</f>
        <v>F</v>
      </c>
      <c r="I1277" s="7" cm="1">
        <f t="array" aca="1" ref="I1277" ca="1">INDEX('Marital status'!$A:$A,RANDBETWEEN(2,COUNTA('Marital status'!$A:$A)),1)</f>
        <v>6</v>
      </c>
      <c r="J1277" s="7">
        <f t="shared" ca="1" si="192"/>
        <v>2</v>
      </c>
      <c r="K1277" s="8">
        <f t="shared" ca="1" si="193"/>
        <v>38251</v>
      </c>
      <c r="L1277" s="6">
        <f t="shared" ca="1" si="194"/>
        <v>5</v>
      </c>
      <c r="M1277" s="7">
        <f ca="1" xml:space="preserve">
  IF(OR($N1277 = 2, $N1277 = 3, $N1277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277" s="6">
        <f t="shared" ca="1" si="195"/>
        <v>8</v>
      </c>
      <c r="O1277" s="7" t="str">
        <f ca="1">VLOOKUP($N1277,Roles!$A:$B,2,FALSE)</f>
        <v>Analyst</v>
      </c>
      <c r="P1277" s="6">
        <f t="shared" ca="1" si="196"/>
        <v>2</v>
      </c>
      <c r="Q1277" s="8">
        <f ca="1" xml:space="preserve">
IF(
  OR(
    $N1277=5,$N1277=6,$N1277=7,$N1277=8,$N1277=14
  ),
  36161,
  IF(
     (
      (TODAY() - $K1277) / 365
     ) &lt; 19,
      TODAY(),
      RANDBETWEEN(36161,TODAY())
  )
)</f>
        <v>36161</v>
      </c>
      <c r="R1277" s="6">
        <f ca="1">RANDBETWEEN(2,COUNTA('Recruitment source'!$A:$A))</f>
        <v>8</v>
      </c>
      <c r="S1277" s="8" t="e">
        <f t="shared" ca="1" si="197"/>
        <v>#N/A</v>
      </c>
      <c r="T1277" s="6" t="e">
        <f t="shared" ca="1" si="198"/>
        <v>#N/A</v>
      </c>
      <c r="U1277" s="6">
        <f t="shared" ca="1" si="199"/>
        <v>2</v>
      </c>
      <c r="V1277" s="1">
        <f ca="1" xml:space="preserve">
IF($N1277 = 5 + N("Presidente"),
    27000,
    IF($N1277 = 6 + N("Vice-presidente"),
        23000,
        IF(OR($N1277 = 8, $N1277= 13, $N1277 = 12) + N("Secretária bilíngue ou coordenador ou especialista"),
            8000,
            IF($N1277 = 7 + N("Diretor"),
                15000,
                IF($N1277 = 14 + N("Gerente"),
                    12000,
                    IF($N1277 = 9 + N("Estagiário"),
                        705,
                        IF($N1277 = 10 + N("Trainee"),
                            805,
                            IF($N1277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IF($L1277 = 7,
  500,
  IF($L1277 = 8,
    1000,
    IF($L1277 = 9,
      1500,
      IF($L1277 = 10,
        2000,
        0
      )
    )
  )
)
+
N("Adicional no salário por área")
+
IF($M1277 = 14 + N("Tecnologia da Informação"),
  120,
  IF($M1277 = 16 + N("Vendas"),
    110,
    IF($M1277 = 15 + N("Jurídico"),
      100,
      IF(OR($M1277 = 8, $M1277 = 9, $M1277 = 11) + N("Recursos humanos ou comercial ou comunicação e marketing"),
        80,
        0
      )
    )
  )
)
+
N("Adicionando pegadinha")
+
IF(AND($M1277 = 16, $L1277 = 9, $N1277 = 11) + N("Se for de vendas, com mestrado, analista sênior"),
  IF($J1277 = 5,
    100,
    0
  )
  +
  IF($H1277 = "M",
    200,
    0
  ),
  0
)</f>
        <v>8000</v>
      </c>
    </row>
    <row r="1278" spans="1:22" x14ac:dyDescent="0.2">
      <c r="A1278" s="7" cm="1">
        <f t="array" aca="1" ref="A1278" ca="1">INDEX(Companies!$A:$A,RANDBETWEEN(2,COUNTA(Companies!$A:$A)),1)</f>
        <v>2</v>
      </c>
      <c r="B1278" s="5">
        <f t="shared" si="190"/>
        <v>1277</v>
      </c>
      <c r="C1278" s="6">
        <f t="shared" ca="1" si="191"/>
        <v>1</v>
      </c>
      <c r="D1278" s="7">
        <f ca="1">IF($B1278 = 1 + N("Presidente"),
    127,
    IF($B1278 = 2 + N("Vice-Presidente"),
        72,
        IF($B1278 = 3 + N("Secretária bilíngue"),
            13,
            RANDBETWEEN(5,COUNT(Name!$A:$A) + 1)
        )
    )
)</f>
        <v>138</v>
      </c>
      <c r="E1278" s="7" t="str">
        <f ca="1" xml:space="preserve">
VLOOKUP(
  $D1278,
  Name!$A:$B,
  2,
  FALSE
)
&amp; " " &amp;
IF($B1278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Lombardi Esteves</v>
      </c>
      <c r="F1278" s="7">
        <v>2</v>
      </c>
      <c r="G1278" s="7" t="str" cm="1">
        <f t="array" aca="1" ref="G1278" ca="1">VLOOKUP(INDEX(States!$B:$B,RANDBETWEEN(2,COUNTA(States!$A:$A)),1),States!$B:$C,2,FALSE)</f>
        <v>PORTO</v>
      </c>
      <c r="H1278" s="7" t="str">
        <f ca="1">VLOOKUP($D1278,Name!$A:$C,3,FALSE)</f>
        <v>M</v>
      </c>
      <c r="I1278" s="7" cm="1">
        <f t="array" aca="1" ref="I1278" ca="1">INDEX('Marital status'!$A:$A,RANDBETWEEN(2,COUNTA('Marital status'!$A:$A)),1)</f>
        <v>6</v>
      </c>
      <c r="J1278" s="7">
        <f t="shared" ca="1" si="192"/>
        <v>2</v>
      </c>
      <c r="K1278" s="8">
        <f t="shared" ca="1" si="193"/>
        <v>29165</v>
      </c>
      <c r="L1278" s="6">
        <f t="shared" ca="1" si="194"/>
        <v>4</v>
      </c>
      <c r="M1278" s="7">
        <f ca="1" xml:space="preserve">
  IF(OR($N1278 = 2, $N1278 = 3, $N1278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78" s="6">
        <f t="shared" ca="1" si="195"/>
        <v>7</v>
      </c>
      <c r="O1278" s="7" t="str">
        <f ca="1">VLOOKUP($N1278,Roles!$A:$B,2,FALSE)</f>
        <v>Trainee</v>
      </c>
      <c r="P1278" s="6" t="e">
        <f t="shared" ca="1" si="196"/>
        <v>#N/A</v>
      </c>
      <c r="Q1278" s="8">
        <f ca="1" xml:space="preserve">
IF(
  OR(
    $N1278=5,$N1278=6,$N1278=7,$N1278=8,$N1278=14
  ),
  36161,
  IF(
     (
      (TODAY() - $K1278) / 365
     ) &lt; 19,
      TODAY(),
      RANDBETWEEN(36161,TODAY())
  )
)</f>
        <v>36161</v>
      </c>
      <c r="R1278" s="6">
        <f ca="1">RANDBETWEEN(2,COUNTA('Recruitment source'!$A:$A))</f>
        <v>12</v>
      </c>
      <c r="S1278" s="8" t="e">
        <f t="shared" ca="1" si="197"/>
        <v>#N/A</v>
      </c>
      <c r="T1278" s="6" t="e">
        <f t="shared" ca="1" si="198"/>
        <v>#N/A</v>
      </c>
      <c r="U1278" s="6">
        <f t="shared" ca="1" si="199"/>
        <v>2</v>
      </c>
      <c r="V1278" s="1">
        <f ca="1" xml:space="preserve">
IF($N1278 = 5 + N("Presidente"),
    27000,
    IF($N1278 = 6 + N("Vice-presidente"),
        23000,
        IF(OR($N1278 = 8, $N1278= 13, $N1278 = 12) + N("Secretária bilíngue ou coordenador ou especialista"),
            8000,
            IF($N1278 = 7 + N("Diretor"),
                15000,
                IF($N1278 = 14 + N("Gerente"),
                    12000,
                    IF($N1278 = 9 + N("Estagiário"),
                        705,
                        IF($N1278 = 10 + N("Trainee"),
                            805,
                            IF($N1278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IF($L1278 = 7,
  500,
  IF($L1278 = 8,
    1000,
    IF($L1278 = 9,
      1500,
      IF($L1278 = 10,
        2000,
        0
      )
    )
  )
)
+
N("Adicional no salário por área")
+
IF($M1278 = 14 + N("Tecnologia da Informação"),
  120,
  IF($M1278 = 16 + N("Vendas"),
    110,
    IF($M1278 = 15 + N("Jurídico"),
      100,
      IF(OR($M1278 = 8, $M1278 = 9, $M1278 = 11) + N("Recursos humanos ou comercial ou comunicação e marketing"),
        80,
        0
      )
    )
  )
)
+
N("Adicionando pegadinha")
+
IF(AND($M1278 = 16, $L1278 = 9, $N1278 = 11) + N("Se for de vendas, com mestrado, analista sênior"),
  IF($J1278 = 5,
    100,
    0
  )
  +
  IF($H1278 = "M",
    200,
    0
  ),
  0
)</f>
        <v>15080</v>
      </c>
    </row>
    <row r="1279" spans="1:22" x14ac:dyDescent="0.2">
      <c r="A1279" s="7" cm="1">
        <f t="array" aca="1" ref="A1279" ca="1">INDEX(Companies!$A:$A,RANDBETWEEN(2,COUNTA(Companies!$A:$A)),1)</f>
        <v>2</v>
      </c>
      <c r="B1279" s="5">
        <f t="shared" si="190"/>
        <v>1278</v>
      </c>
      <c r="C1279" s="6">
        <f t="shared" ca="1" si="191"/>
        <v>1</v>
      </c>
      <c r="D1279" s="7">
        <f ca="1">IF($B1279 = 1 + N("Presidente"),
    127,
    IF($B1279 = 2 + N("Vice-Presidente"),
        72,
        IF($B1279 = 3 + N("Secretária bilíngue"),
            13,
            RANDBETWEEN(5,COUNT(Name!$A:$A) + 1)
        )
    )
)</f>
        <v>55</v>
      </c>
      <c r="E1279" s="7" t="str">
        <f ca="1" xml:space="preserve">
VLOOKUP(
  $D1279,
  Name!$A:$B,
  2,
  FALSE
)
&amp; " " &amp;
IF($B1279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Moura Aleluia</v>
      </c>
      <c r="F1279" s="7">
        <v>2</v>
      </c>
      <c r="G1279" s="7" t="str" cm="1">
        <f t="array" aca="1" ref="G1279" ca="1">VLOOKUP(INDEX(States!$B:$B,RANDBETWEEN(2,COUNTA(States!$A:$A)),1),States!$B:$C,2,FALSE)</f>
        <v>Viana do Castelo</v>
      </c>
      <c r="H1279" s="7" t="str">
        <f ca="1">VLOOKUP($D1279,Name!$A:$C,3,FALSE)</f>
        <v>M</v>
      </c>
      <c r="I1279" s="7" cm="1">
        <f t="array" aca="1" ref="I1279" ca="1">INDEX('Marital status'!$A:$A,RANDBETWEEN(2,COUNTA('Marital status'!$A:$A)),1)</f>
        <v>6</v>
      </c>
      <c r="J1279" s="7">
        <f t="shared" ca="1" si="192"/>
        <v>2</v>
      </c>
      <c r="K1279" s="8">
        <f t="shared" ca="1" si="193"/>
        <v>32501</v>
      </c>
      <c r="L1279" s="6">
        <f t="shared" ca="1" si="194"/>
        <v>4</v>
      </c>
      <c r="M1279" s="7">
        <f ca="1" xml:space="preserve">
  IF(OR($N1279 = 2, $N1279 = 3, $N1279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279" s="6">
        <f t="shared" ca="1" si="195"/>
        <v>8</v>
      </c>
      <c r="O1279" s="7" t="str">
        <f ca="1">VLOOKUP($N1279,Roles!$A:$B,2,FALSE)</f>
        <v>Analyst</v>
      </c>
      <c r="P1279" s="6">
        <f t="shared" ca="1" si="196"/>
        <v>3</v>
      </c>
      <c r="Q1279" s="8">
        <f ca="1" xml:space="preserve">
IF(
  OR(
    $N1279=5,$N1279=6,$N1279=7,$N1279=8,$N1279=14
  ),
  36161,
  IF(
     (
      (TODAY() - $K1279) / 365
     ) &lt; 19,
      TODAY(),
      RANDBETWEEN(36161,TODAY())
  )
)</f>
        <v>36161</v>
      </c>
      <c r="R1279" s="6">
        <f ca="1">RANDBETWEEN(2,COUNTA('Recruitment source'!$A:$A))</f>
        <v>4</v>
      </c>
      <c r="S1279" s="8" t="e">
        <f t="shared" ca="1" si="197"/>
        <v>#N/A</v>
      </c>
      <c r="T1279" s="6" t="e">
        <f t="shared" ca="1" si="198"/>
        <v>#N/A</v>
      </c>
      <c r="U1279" s="6">
        <f t="shared" ca="1" si="199"/>
        <v>4</v>
      </c>
      <c r="V1279" s="1">
        <f ca="1" xml:space="preserve">
IF($N1279 = 5 + N("Presidente"),
    27000,
    IF($N1279 = 6 + N("Vice-presidente"),
        23000,
        IF(OR($N1279 = 8, $N1279= 13, $N1279 = 12) + N("Secretária bilíngue ou coordenador ou especialista"),
            8000,
            IF($N1279 = 7 + N("Diretor"),
                15000,
                IF($N1279 = 14 + N("Gerente"),
                    12000,
                    IF($N1279 = 9 + N("Estagiário"),
                        705,
                        IF($N1279 = 10 + N("Trainee"),
                            805,
                            IF($N1279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IF($L1279 = 7,
  500,
  IF($L1279 = 8,
    1000,
    IF($L1279 = 9,
      1500,
      IF($L1279 = 10,
        2000,
        0
      )
    )
  )
)
+
N("Adicional no salário por área")
+
IF($M1279 = 14 + N("Tecnologia da Informação"),
  120,
  IF($M1279 = 16 + N("Vendas"),
    110,
    IF($M1279 = 15 + N("Jurídico"),
      100,
      IF(OR($M1279 = 8, $M1279 = 9, $M1279 = 11) + N("Recursos humanos ou comercial ou comunicação e marketing"),
        80,
        0
      )
    )
  )
)
+
N("Adicionando pegadinha")
+
IF(AND($M1279 = 16, $L1279 = 9, $N1279 = 11) + N("Se for de vendas, com mestrado, analista sênior"),
  IF($J1279 = 5,
    100,
    0
  )
  +
  IF($H1279 = "M",
    200,
    0
  ),
  0
)</f>
        <v>8000</v>
      </c>
    </row>
    <row r="1280" spans="1:22" x14ac:dyDescent="0.2">
      <c r="A1280" s="7" cm="1">
        <f t="array" aca="1" ref="A1280" ca="1">INDEX(Companies!$A:$A,RANDBETWEEN(2,COUNTA(Companies!$A:$A)),1)</f>
        <v>2</v>
      </c>
      <c r="B1280" s="5">
        <f t="shared" si="190"/>
        <v>1279</v>
      </c>
      <c r="C1280" s="6">
        <f t="shared" ca="1" si="191"/>
        <v>1</v>
      </c>
      <c r="D1280" s="7">
        <f ca="1">IF($B1280 = 1 + N("Presidente"),
    127,
    IF($B1280 = 2 + N("Vice-Presidente"),
        72,
        IF($B1280 = 3 + N("Secretária bilíngue"),
            13,
            RANDBETWEEN(5,COUNT(Name!$A:$A) + 1)
        )
    )
)</f>
        <v>199</v>
      </c>
      <c r="E1280" s="7" t="str">
        <f ca="1" xml:space="preserve">
VLOOKUP(
  $D1280,
  Name!$A:$B,
  2,
  FALSE
)
&amp; " " &amp;
IF($B1280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Pedrosa Veiga</v>
      </c>
      <c r="F1280" s="7">
        <v>2</v>
      </c>
      <c r="G1280" s="7" t="str" cm="1">
        <f t="array" aca="1" ref="G1280" ca="1">VLOOKUP(INDEX(States!$B:$B,RANDBETWEEN(2,COUNTA(States!$A:$A)),1),States!$B:$C,2,FALSE)</f>
        <v xml:space="preserve"> ÉVORA</v>
      </c>
      <c r="H1280" s="7" t="str">
        <f ca="1">VLOOKUP($D1280,Name!$A:$C,3,FALSE)</f>
        <v>M</v>
      </c>
      <c r="I1280" s="7" cm="1">
        <f t="array" aca="1" ref="I1280" ca="1">INDEX('Marital status'!$A:$A,RANDBETWEEN(2,COUNTA('Marital status'!$A:$A)),1)</f>
        <v>5</v>
      </c>
      <c r="J1280" s="7">
        <f t="shared" ca="1" si="192"/>
        <v>2</v>
      </c>
      <c r="K1280" s="8">
        <f t="shared" ca="1" si="193"/>
        <v>17705</v>
      </c>
      <c r="L1280" s="6">
        <f t="shared" ca="1" si="194"/>
        <v>4</v>
      </c>
      <c r="M1280" s="7">
        <f ca="1" xml:space="preserve">
  IF(OR($N1280 = 2, $N1280 = 3, $N1280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80" s="6">
        <f t="shared" ca="1" si="195"/>
        <v>6</v>
      </c>
      <c r="O1280" s="7" t="str">
        <f ca="1">VLOOKUP($N1280,Roles!$A:$B,2,FALSE)</f>
        <v>Intern</v>
      </c>
      <c r="P1280" s="6" t="e">
        <f t="shared" ca="1" si="196"/>
        <v>#N/A</v>
      </c>
      <c r="Q1280" s="8">
        <f ca="1" xml:space="preserve">
IF(
  OR(
    $N1280=5,$N1280=6,$N1280=7,$N1280=8,$N1280=14
  ),
  36161,
  IF(
     (
      (TODAY() - $K1280) / 365
     ) &lt; 19,
      TODAY(),
      RANDBETWEEN(36161,TODAY())
  )
)</f>
        <v>36161</v>
      </c>
      <c r="R1280" s="6">
        <f ca="1">RANDBETWEEN(2,COUNTA('Recruitment source'!$A:$A))</f>
        <v>2</v>
      </c>
      <c r="S1280" s="8" t="e">
        <f t="shared" ca="1" si="197"/>
        <v>#N/A</v>
      </c>
      <c r="T1280" s="6" t="e">
        <f t="shared" ca="1" si="198"/>
        <v>#N/A</v>
      </c>
      <c r="U1280" s="6">
        <f t="shared" ca="1" si="199"/>
        <v>2</v>
      </c>
      <c r="V1280" s="1">
        <f ca="1" xml:space="preserve">
IF($N1280 = 5 + N("Presidente"),
    27000,
    IF($N1280 = 6 + N("Vice-presidente"),
        23000,
        IF(OR($N1280 = 8, $N1280= 13, $N1280 = 12) + N("Secretária bilíngue ou coordenador ou especialista"),
            8000,
            IF($N1280 = 7 + N("Diretor"),
                15000,
                IF($N1280 = 14 + N("Gerente"),
                    12000,
                    IF($N1280 = 9 + N("Estagiário"),
                        705,
                        IF($N1280 = 10 + N("Trainee"),
                            805,
                            IF($N1280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IF($L1280 = 7,
  500,
  IF($L1280 = 8,
    1000,
    IF($L1280 = 9,
      1500,
      IF($L1280 = 10,
        2000,
        0
      )
    )
  )
)
+
N("Adicional no salário por área")
+
IF($M1280 = 14 + N("Tecnologia da Informação"),
  120,
  IF($M1280 = 16 + N("Vendas"),
    110,
    IF($M1280 = 15 + N("Jurídico"),
      100,
      IF(OR($M1280 = 8, $M1280 = 9, $M1280 = 11) + N("Recursos humanos ou comercial ou comunicação e marketing"),
        80,
        0
      )
    )
  )
)
+
N("Adicionando pegadinha")
+
IF(AND($M1280 = 16, $L1280 = 9, $N1280 = 11) + N("Se for de vendas, com mestrado, analista sênior"),
  IF($J1280 = 5,
    100,
    0
  )
  +
  IF($H1280 = "M",
    200,
    0
  ),
  0
)</f>
        <v>23080</v>
      </c>
    </row>
    <row r="1281" spans="1:22" x14ac:dyDescent="0.2">
      <c r="A1281" s="7" cm="1">
        <f t="array" aca="1" ref="A1281" ca="1">INDEX(Companies!$A:$A,RANDBETWEEN(2,COUNTA(Companies!$A:$A)),1)</f>
        <v>2</v>
      </c>
      <c r="B1281" s="5">
        <f t="shared" si="190"/>
        <v>1280</v>
      </c>
      <c r="C1281" s="6">
        <f t="shared" ca="1" si="191"/>
        <v>1</v>
      </c>
      <c r="D1281" s="7">
        <f ca="1">IF($B1281 = 1 + N("Presidente"),
    127,
    IF($B1281 = 2 + N("Vice-Presidente"),
        72,
        IF($B1281 = 3 + N("Secretária bilíngue"),
            13,
            RANDBETWEEN(5,COUNT(Name!$A:$A) + 1)
        )
    )
)</f>
        <v>22</v>
      </c>
      <c r="E1281" s="7" t="str">
        <f ca="1" xml:space="preserve">
VLOOKUP(
  $D1281,
  Name!$A:$B,
  2,
  FALSE
)
&amp; " " &amp;
IF($B1281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Borges Furtado</v>
      </c>
      <c r="F1281" s="7">
        <v>2</v>
      </c>
      <c r="G1281" s="7" t="str" cm="1">
        <f t="array" aca="1" ref="G1281" ca="1">VLOOKUP(INDEX(States!$B:$B,RANDBETWEEN(2,COUNTA(States!$A:$A)),1),States!$B:$C,2,FALSE)</f>
        <v>Santarém</v>
      </c>
      <c r="H1281" s="7" t="str">
        <f ca="1">VLOOKUP($D1281,Name!$A:$C,3,FALSE)</f>
        <v>M</v>
      </c>
      <c r="I1281" s="7" cm="1">
        <f t="array" aca="1" ref="I1281" ca="1">INDEX('Marital status'!$A:$A,RANDBETWEEN(2,COUNTA('Marital status'!$A:$A)),1)</f>
        <v>2</v>
      </c>
      <c r="J1281" s="7">
        <f t="shared" ca="1" si="192"/>
        <v>3</v>
      </c>
      <c r="K1281" s="8">
        <f t="shared" ca="1" si="193"/>
        <v>33000</v>
      </c>
      <c r="L1281" s="6">
        <f t="shared" ca="1" si="194"/>
        <v>4</v>
      </c>
      <c r="M1281" s="7">
        <f ca="1" xml:space="preserve">
  IF(OR($N1281 = 2, $N1281 = 3, $N1281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281" s="6">
        <f t="shared" ca="1" si="195"/>
        <v>8</v>
      </c>
      <c r="O1281" s="7" t="str">
        <f ca="1">VLOOKUP($N1281,Roles!$A:$B,2,FALSE)</f>
        <v>Analyst</v>
      </c>
      <c r="P1281" s="6">
        <f t="shared" ca="1" si="196"/>
        <v>2</v>
      </c>
      <c r="Q1281" s="8">
        <f ca="1" xml:space="preserve">
IF(
  OR(
    $N1281=5,$N1281=6,$N1281=7,$N1281=8,$N1281=14
  ),
  36161,
  IF(
     (
      (TODAY() - $K1281) / 365
     ) &lt; 19,
      TODAY(),
      RANDBETWEEN(36161,TODAY())
  )
)</f>
        <v>36161</v>
      </c>
      <c r="R1281" s="6">
        <f ca="1">RANDBETWEEN(2,COUNTA('Recruitment source'!$A:$A))</f>
        <v>6</v>
      </c>
      <c r="S1281" s="8" t="e">
        <f t="shared" ca="1" si="197"/>
        <v>#N/A</v>
      </c>
      <c r="T1281" s="6" t="e">
        <f t="shared" ca="1" si="198"/>
        <v>#N/A</v>
      </c>
      <c r="U1281" s="6">
        <f t="shared" ca="1" si="199"/>
        <v>2</v>
      </c>
      <c r="V1281" s="1">
        <f ca="1" xml:space="preserve">
IF($N1281 = 5 + N("Presidente"),
    27000,
    IF($N1281 = 6 + N("Vice-presidente"),
        23000,
        IF(OR($N1281 = 8, $N1281= 13, $N1281 = 12) + N("Secretária bilíngue ou coordenador ou especialista"),
            8000,
            IF($N1281 = 7 + N("Diretor"),
                15000,
                IF($N1281 = 14 + N("Gerente"),
                    12000,
                    IF($N1281 = 9 + N("Estagiário"),
                        705,
                        IF($N1281 = 10 + N("Trainee"),
                            805,
                            IF($N1281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IF($L1281 = 7,
  500,
  IF($L1281 = 8,
    1000,
    IF($L1281 = 9,
      1500,
      IF($L1281 = 10,
        2000,
        0
      )
    )
  )
)
+
N("Adicional no salário por área")
+
IF($M1281 = 14 + N("Tecnologia da Informação"),
  120,
  IF($M1281 = 16 + N("Vendas"),
    110,
    IF($M1281 = 15 + N("Jurídico"),
      100,
      IF(OR($M1281 = 8, $M1281 = 9, $M1281 = 11) + N("Recursos humanos ou comercial ou comunicação e marketing"),
        80,
        0
      )
    )
  )
)
+
N("Adicionando pegadinha")
+
IF(AND($M1281 = 16, $L1281 = 9, $N1281 = 11) + N("Se for de vendas, com mestrado, analista sênior"),
  IF($J1281 = 5,
    100,
    0
  )
  +
  IF($H1281 = "M",
    200,
    0
  ),
  0
)</f>
        <v>8000</v>
      </c>
    </row>
    <row r="1282" spans="1:22" x14ac:dyDescent="0.2">
      <c r="A1282" s="7" cm="1">
        <f t="array" aca="1" ref="A1282" ca="1">INDEX(Companies!$A:$A,RANDBETWEEN(2,COUNTA(Companies!$A:$A)),1)</f>
        <v>2</v>
      </c>
      <c r="B1282" s="5">
        <f t="shared" si="190"/>
        <v>1281</v>
      </c>
      <c r="C1282" s="6">
        <f t="shared" ca="1" si="191"/>
        <v>1</v>
      </c>
      <c r="D1282" s="7">
        <f ca="1">IF($B1282 = 1 + N("Presidente"),
    127,
    IF($B1282 = 2 + N("Vice-Presidente"),
        72,
        IF($B1282 = 3 + N("Secretária bilíngue"),
            13,
            RANDBETWEEN(5,COUNT(Name!$A:$A) + 1)
        )
    )
)</f>
        <v>217</v>
      </c>
      <c r="E1282" s="7" t="str">
        <f ca="1" xml:space="preserve">
VLOOKUP(
  $D1282,
  Name!$A:$B,
  2,
  FALSE
)
&amp; " " &amp;
IF($B1282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Barroso Bispo</v>
      </c>
      <c r="F1282" s="7">
        <v>2</v>
      </c>
      <c r="G1282" s="7" t="str" cm="1">
        <f t="array" aca="1" ref="G1282" ca="1">VLOOKUP(INDEX(States!$B:$B,RANDBETWEEN(2,COUNTA(States!$A:$A)),1),States!$B:$C,2,FALSE)</f>
        <v>Faro</v>
      </c>
      <c r="H1282" s="7" t="str">
        <f ca="1">VLOOKUP($D1282,Name!$A:$C,3,FALSE)</f>
        <v>F</v>
      </c>
      <c r="I1282" s="7" cm="1">
        <f t="array" aca="1" ref="I1282" ca="1">INDEX('Marital status'!$A:$A,RANDBETWEEN(2,COUNTA('Marital status'!$A:$A)),1)</f>
        <v>4</v>
      </c>
      <c r="J1282" s="7">
        <f t="shared" ca="1" si="192"/>
        <v>2</v>
      </c>
      <c r="K1282" s="8">
        <f t="shared" ca="1" si="193"/>
        <v>30524</v>
      </c>
      <c r="L1282" s="6">
        <f t="shared" ca="1" si="194"/>
        <v>4</v>
      </c>
      <c r="M1282" s="7">
        <f ca="1" xml:space="preserve">
  IF(OR($N1282 = 2, $N1282 = 3, $N1282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82" s="6">
        <f t="shared" ca="1" si="195"/>
        <v>7</v>
      </c>
      <c r="O1282" s="7" t="str">
        <f ca="1">VLOOKUP($N1282,Roles!$A:$B,2,FALSE)</f>
        <v>Trainee</v>
      </c>
      <c r="P1282" s="6" t="e">
        <f t="shared" ca="1" si="196"/>
        <v>#N/A</v>
      </c>
      <c r="Q1282" s="8">
        <f ca="1" xml:space="preserve">
IF(
  OR(
    $N1282=5,$N1282=6,$N1282=7,$N1282=8,$N1282=14
  ),
  36161,
  IF(
     (
      (TODAY() - $K1282) / 365
     ) &lt; 19,
      TODAY(),
      RANDBETWEEN(36161,TODAY())
  )
)</f>
        <v>36161</v>
      </c>
      <c r="R1282" s="6">
        <f ca="1">RANDBETWEEN(2,COUNTA('Recruitment source'!$A:$A))</f>
        <v>7</v>
      </c>
      <c r="S1282" s="8" t="e">
        <f t="shared" ca="1" si="197"/>
        <v>#N/A</v>
      </c>
      <c r="T1282" s="6" t="e">
        <f t="shared" ca="1" si="198"/>
        <v>#N/A</v>
      </c>
      <c r="U1282" s="6">
        <f t="shared" ca="1" si="199"/>
        <v>3</v>
      </c>
      <c r="V1282" s="1">
        <f ca="1" xml:space="preserve">
IF($N1282 = 5 + N("Presidente"),
    27000,
    IF($N1282 = 6 + N("Vice-presidente"),
        23000,
        IF(OR($N1282 = 8, $N1282= 13, $N1282 = 12) + N("Secretária bilíngue ou coordenador ou especialista"),
            8000,
            IF($N1282 = 7 + N("Diretor"),
                15000,
                IF($N1282 = 14 + N("Gerente"),
                    12000,
                    IF($N1282 = 9 + N("Estagiário"),
                        705,
                        IF($N1282 = 10 + N("Trainee"),
                            805,
                            IF($N1282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IF($L1282 = 7,
  500,
  IF($L1282 = 8,
    1000,
    IF($L1282 = 9,
      1500,
      IF($L1282 = 10,
        2000,
        0
      )
    )
  )
)
+
N("Adicional no salário por área")
+
IF($M1282 = 14 + N("Tecnologia da Informação"),
  120,
  IF($M1282 = 16 + N("Vendas"),
    110,
    IF($M1282 = 15 + N("Jurídico"),
      100,
      IF(OR($M1282 = 8, $M1282 = 9, $M1282 = 11) + N("Recursos humanos ou comercial ou comunicação e marketing"),
        80,
        0
      )
    )
  )
)
+
N("Adicionando pegadinha")
+
IF(AND($M1282 = 16, $L1282 = 9, $N1282 = 11) + N("Se for de vendas, com mestrado, analista sênior"),
  IF($J1282 = 5,
    100,
    0
  )
  +
  IF($H1282 = "M",
    200,
    0
  ),
  0
)</f>
        <v>15000</v>
      </c>
    </row>
    <row r="1283" spans="1:22" x14ac:dyDescent="0.2">
      <c r="A1283" s="7" cm="1">
        <f t="array" aca="1" ref="A1283" ca="1">INDEX(Companies!$A:$A,RANDBETWEEN(2,COUNTA(Companies!$A:$A)),1)</f>
        <v>2</v>
      </c>
      <c r="B1283" s="5">
        <f t="shared" ref="B1283:B1346" si="200">ROW() - 1</f>
        <v>1282</v>
      </c>
      <c r="C1283" s="6">
        <f t="shared" ref="C1283:C1346" ca="1" si="201">IF(ISNA($S1283),1,0)</f>
        <v>1</v>
      </c>
      <c r="D1283" s="7">
        <f ca="1">IF($B1283 = 1 + N("Presidente"),
    127,
    IF($B1283 = 2 + N("Vice-Presidente"),
        72,
        IF($B1283 = 3 + N("Secretária bilíngue"),
            13,
            RANDBETWEEN(5,COUNT(Name!$A:$A) + 1)
        )
    )
)</f>
        <v>298</v>
      </c>
      <c r="E1283" s="7" t="str">
        <f ca="1" xml:space="preserve">
VLOOKUP(
  $D1283,
  Name!$A:$B,
  2,
  FALSE
)
&amp; " " &amp;
IF($B1283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Caminha Araújo</v>
      </c>
      <c r="F1283" s="7">
        <v>2</v>
      </c>
      <c r="G1283" s="7" t="str" cm="1">
        <f t="array" aca="1" ref="G1283" ca="1">VLOOKUP(INDEX(States!$B:$B,RANDBETWEEN(2,COUNTA(States!$A:$A)),1),States!$B:$C,2,FALSE)</f>
        <v xml:space="preserve"> ÉVORA</v>
      </c>
      <c r="H1283" s="7" t="str">
        <f ca="1">VLOOKUP($D1283,Name!$A:$C,3,FALSE)</f>
        <v>F</v>
      </c>
      <c r="I1283" s="7" cm="1">
        <f t="array" aca="1" ref="I1283" ca="1">INDEX('Marital status'!$A:$A,RANDBETWEEN(2,COUNTA('Marital status'!$A:$A)),1)</f>
        <v>4</v>
      </c>
      <c r="J1283" s="7">
        <f t="shared" ref="J1283:J1346" ca="1" si="202" xml:space="preserve">
IF(AND($N1283 &gt;= 2, $N1283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283" s="8">
        <f t="shared" ref="K1283:K1346" ca="1" si="203" xml:space="preserve">
IF($N1283 = 5 + N("CEO"),
    TODAY() - 16340,
    IF($N1283 = 8 + N("Secretary"),
        RANDBETWEEN(TODAY() - 12418.5, TODAY()-6574.5),
        IF(OR($N1283 = 7, $N1283 = 14),
            RANDBETWEEN(TODAY() - 16071, TODAY() - 8766),
            IF(OR($N1283 = 13, $N1283 = 12, $N1283 = 11),
                RANDBETWEEN(TODAY() - 27393.75, TODAY() - 12783.75),
                RANDBETWEEN(TODAY() - 27393.75, TODAY()-10957.5)
            )
        )
    )
)</f>
        <v>38104</v>
      </c>
      <c r="L1283" s="6">
        <f t="shared" ref="L1283:L1346" ca="1" si="204" xml:space="preserve">
IF(OR($N1283 = 2, $N1283 = 3) + N("Se for presidente ou vice-presidente"),
    7 + N("Doutor"),
    IF($N1283 = 4 + N("Se for diretor"),
        RANDBETWEEN(5,7) + N("Graduate school or Master’s degree or Doctorate"),
        IF($N1283 = 11 + N("Se for gerente"),
            RANDBETWEEN(4,6) + N("Undergraduate degree or Graduate school or Master’s degree"),
            IF(AND($N1283 &gt;= 8, $N1283 &lt;= 10) + N("If coordinator or specialist or analyst"),
                RANDBETWEEN(4,5),
                4
            )
        )
    )
)</f>
        <v>5</v>
      </c>
      <c r="M1283" s="7">
        <f ca="1" xml:space="preserve">
  IF(OR($N1283 = 2, $N1283 = 3, $N1283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83" s="6">
        <f t="shared" ref="N1283:N1346" ca="1" si="205" xml:space="preserve">
IF($B1283 = 1 + N("Se matrícula for 1"),
  2 + N("Presidente"),
  IF($B1283 = 2 + N("Se matrícula for 2"),
    3 + N("Vice-presidente"),
    IF($B1283 = 3 + N("Se matrícula for 3"),
      5 + N("Secretária bilíngue"),
      IF(AND($B1283 &gt;= 4, $B1283 &lt;=14),
        4 + N("Diretor"),
        IF(AND($B1283 &gt;= 15, $B1283 &lt;= 25),
          11 + N("Manager"),
          IF(AND($B1283 &gt;= 26, $B1283 &lt;= 36),
            10 + N("Coordinador"),
            IF(AND($B1283 &gt;= 37, $B1283 &lt;= 47),
              9 + N("Especialista"),
                IF(MOD($B1283,2) = 0,
                  8 + N("Analista"),
                  RANDBETWEEN(6,7) + N("Estagiário ou Trainee")
                )
            )
          )
        )
      )
    )
  )
)</f>
        <v>8</v>
      </c>
      <c r="O1283" s="7" t="str">
        <f ca="1">VLOOKUP($N1283,Roles!$A:$B,2,FALSE)</f>
        <v>Analyst</v>
      </c>
      <c r="P1283" s="6">
        <f t="shared" ref="P1283:P1346" ca="1" si="206" xml:space="preserve">
IF($N1283 =8 + N("Analyst"),
    RANDBETWEEN(2, 4) + N("Jr, Pleno, Sr"),
    NA()
)</f>
        <v>2</v>
      </c>
      <c r="Q1283" s="8">
        <f ca="1" xml:space="preserve">
IF(
  OR(
    $N1283=5,$N1283=6,$N1283=7,$N1283=8,$N1283=14
  ),
  36161,
  IF(
     (
      (TODAY() - $K1283) / 365
     ) &lt; 19,
      TODAY(),
      RANDBETWEEN(36161,TODAY())
  )
)</f>
        <v>36161</v>
      </c>
      <c r="R1283" s="6">
        <f ca="1">RANDBETWEEN(2,COUNTA('Recruitment source'!$A:$A))</f>
        <v>6</v>
      </c>
      <c r="S1283" s="8" t="e">
        <f t="shared" ref="S1283:S1346" ca="1" si="207" xml:space="preserve">
IF(MOD(
     ROW(),111
   )=0,
   RANDBETWEEN($Q1283 + 1,TODAY() - 1),NA()
)</f>
        <v>#N/A</v>
      </c>
      <c r="T1283" s="6" t="e">
        <f t="shared" ref="T1283:T1346" ca="1" si="208" xml:space="preserve">
IF(
  ISNA(S1283),
  NA(),
  RANDBETWEEN(2,IF($H1283="F",10,9))
)</f>
        <v>#N/A</v>
      </c>
      <c r="U1283" s="6">
        <f t="shared" ref="U1283:U1346" ca="1" si="209" xml:space="preserve">
IF(
 ISNA($S1283),
 IF(
   $N1283 = 2,
   5,
   IF(
     OR($N1283=3,$N1283=4,$N1283=5),
     RANDBETWEEN(4,5),
     IF(
       OR($N1283=11,$N1283=12),
       RANDBETWEEN(3,5),
       RANDBETWEEN(2,5)
     )
   )
 ),
 RANDBETWEEN(1,3)
)</f>
        <v>3</v>
      </c>
      <c r="V1283" s="1">
        <f ca="1" xml:space="preserve">
IF($N1283 = 5 + N("Presidente"),
    27000,
    IF($N1283 = 6 + N("Vice-presidente"),
        23000,
        IF(OR($N1283 = 8, $N1283= 13, $N1283 = 12) + N("Secretária bilíngue ou coordenador ou especialista"),
            8000,
            IF($N1283 = 7 + N("Diretor"),
                15000,
                IF($N1283 = 14 + N("Gerente"),
                    12000,
                    IF($N1283 = 9 + N("Estagiário"),
                        705,
                        IF($N1283 = 10 + N("Trainee"),
                            805,
                            IF($N1283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IF($L1283 = 7,
  500,
  IF($L1283 = 8,
    1000,
    IF($L1283 = 9,
      1500,
      IF($L1283 = 10,
        2000,
        0
      )
    )
  )
)
+
N("Adicional no salário por área")
+
IF($M1283 = 14 + N("Tecnologia da Informação"),
  120,
  IF($M1283 = 16 + N("Vendas"),
    110,
    IF($M1283 = 15 + N("Jurídico"),
      100,
      IF(OR($M1283 = 8, $M1283 = 9, $M1283 = 11) + N("Recursos humanos ou comercial ou comunicação e marketing"),
        80,
        0
      )
    )
  )
)
+
N("Adicionando pegadinha")
+
IF(AND($M1283 = 16, $L1283 = 9, $N1283 = 11) + N("Se for de vendas, com mestrado, analista sênior"),
  IF($J1283 = 5,
    100,
    0
  )
  +
  IF($H1283 = "M",
    200,
    0
  ),
  0
)</f>
        <v>8080</v>
      </c>
    </row>
    <row r="1284" spans="1:22" x14ac:dyDescent="0.2">
      <c r="A1284" s="7" cm="1">
        <f t="array" aca="1" ref="A1284" ca="1">INDEX(Companies!$A:$A,RANDBETWEEN(2,COUNTA(Companies!$A:$A)),1)</f>
        <v>2</v>
      </c>
      <c r="B1284" s="5">
        <f t="shared" si="200"/>
        <v>1283</v>
      </c>
      <c r="C1284" s="6">
        <f t="shared" ca="1" si="201"/>
        <v>1</v>
      </c>
      <c r="D1284" s="7">
        <f ca="1">IF($B1284 = 1 + N("Presidente"),
    127,
    IF($B1284 = 2 + N("Vice-Presidente"),
        72,
        IF($B1284 = 3 + N("Secretária bilíngue"),
            13,
            RANDBETWEEN(5,COUNT(Name!$A:$A) + 1)
        )
    )
)</f>
        <v>184</v>
      </c>
      <c r="E1284" s="7" t="str">
        <f ca="1" xml:space="preserve">
VLOOKUP(
  $D1284,
  Name!$A:$B,
  2,
  FALSE
)
&amp; " " &amp;
IF($B1284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dos Santos Ferreira</v>
      </c>
      <c r="F1284" s="7">
        <v>2</v>
      </c>
      <c r="G1284" s="7" t="str" cm="1">
        <f t="array" aca="1" ref="G1284" ca="1">VLOOKUP(INDEX(States!$B:$B,RANDBETWEEN(2,COUNTA(States!$A:$A)),1),States!$B:$C,2,FALSE)</f>
        <v>Brangança</v>
      </c>
      <c r="H1284" s="7" t="str">
        <f ca="1">VLOOKUP($D1284,Name!$A:$C,3,FALSE)</f>
        <v>F</v>
      </c>
      <c r="I1284" s="7" cm="1">
        <f t="array" aca="1" ref="I1284" ca="1">INDEX('Marital status'!$A:$A,RANDBETWEEN(2,COUNTA('Marital status'!$A:$A)),1)</f>
        <v>3</v>
      </c>
      <c r="J1284" s="7">
        <f t="shared" ca="1" si="202"/>
        <v>2</v>
      </c>
      <c r="K1284" s="8">
        <f t="shared" ca="1" si="203"/>
        <v>23230</v>
      </c>
      <c r="L1284" s="6">
        <f t="shared" ca="1" si="204"/>
        <v>4</v>
      </c>
      <c r="M1284" s="7">
        <f ca="1" xml:space="preserve">
  IF(OR($N1284 = 2, $N1284 = 3, $N1284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284" s="6">
        <f t="shared" ca="1" si="205"/>
        <v>6</v>
      </c>
      <c r="O1284" s="7" t="str">
        <f ca="1">VLOOKUP($N1284,Roles!$A:$B,2,FALSE)</f>
        <v>Intern</v>
      </c>
      <c r="P1284" s="6" t="e">
        <f t="shared" ca="1" si="206"/>
        <v>#N/A</v>
      </c>
      <c r="Q1284" s="8">
        <f ca="1" xml:space="preserve">
IF(
  OR(
    $N1284=5,$N1284=6,$N1284=7,$N1284=8,$N1284=14
  ),
  36161,
  IF(
     (
      (TODAY() - $K1284) / 365
     ) &lt; 19,
      TODAY(),
      RANDBETWEEN(36161,TODAY())
  )
)</f>
        <v>36161</v>
      </c>
      <c r="R1284" s="6">
        <f ca="1">RANDBETWEEN(2,COUNTA('Recruitment source'!$A:$A))</f>
        <v>11</v>
      </c>
      <c r="S1284" s="8" t="e">
        <f t="shared" ca="1" si="207"/>
        <v>#N/A</v>
      </c>
      <c r="T1284" s="6" t="e">
        <f t="shared" ca="1" si="208"/>
        <v>#N/A</v>
      </c>
      <c r="U1284" s="6">
        <f t="shared" ca="1" si="209"/>
        <v>5</v>
      </c>
      <c r="V1284" s="1">
        <f ca="1" xml:space="preserve">
IF($N1284 = 5 + N("Presidente"),
    27000,
    IF($N1284 = 6 + N("Vice-presidente"),
        23000,
        IF(OR($N1284 = 8, $N1284= 13, $N1284 = 12) + N("Secretária bilíngue ou coordenador ou especialista"),
            8000,
            IF($N1284 = 7 + N("Diretor"),
                15000,
                IF($N1284 = 14 + N("Gerente"),
                    12000,
                    IF($N1284 = 9 + N("Estagiário"),
                        705,
                        IF($N1284 = 10 + N("Trainee"),
                            805,
                            IF($N1284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IF($L1284 = 7,
  500,
  IF($L1284 = 8,
    1000,
    IF($L1284 = 9,
      1500,
      IF($L1284 = 10,
        2000,
        0
      )
    )
  )
)
+
N("Adicional no salário por área")
+
IF($M1284 = 14 + N("Tecnologia da Informação"),
  120,
  IF($M1284 = 16 + N("Vendas"),
    110,
    IF($M1284 = 15 + N("Jurídico"),
      100,
      IF(OR($M1284 = 8, $M1284 = 9, $M1284 = 11) + N("Recursos humanos ou comercial ou comunicação e marketing"),
        80,
        0
      )
    )
  )
)
+
N("Adicionando pegadinha")
+
IF(AND($M1284 = 16, $L1284 = 9, $N1284 = 11) + N("Se for de vendas, com mestrado, analista sênior"),
  IF($J1284 = 5,
    100,
    0
  )
  +
  IF($H1284 = "M",
    200,
    0
  ),
  0
)</f>
        <v>23000</v>
      </c>
    </row>
    <row r="1285" spans="1:22" x14ac:dyDescent="0.2">
      <c r="A1285" s="7" cm="1">
        <f t="array" aca="1" ref="A1285" ca="1">INDEX(Companies!$A:$A,RANDBETWEEN(2,COUNTA(Companies!$A:$A)),1)</f>
        <v>2</v>
      </c>
      <c r="B1285" s="5">
        <f t="shared" si="200"/>
        <v>1284</v>
      </c>
      <c r="C1285" s="6">
        <f t="shared" ca="1" si="201"/>
        <v>1</v>
      </c>
      <c r="D1285" s="7">
        <f ca="1">IF($B1285 = 1 + N("Presidente"),
    127,
    IF($B1285 = 2 + N("Vice-Presidente"),
        72,
        IF($B1285 = 3 + N("Secretária bilíngue"),
            13,
            RANDBETWEEN(5,COUNT(Name!$A:$A) + 1)
        )
    )
)</f>
        <v>25</v>
      </c>
      <c r="E1285" s="7" t="str">
        <f ca="1" xml:space="preserve">
VLOOKUP(
  $D1285,
  Name!$A:$B,
  2,
  FALSE
)
&amp; " " &amp;
IF($B1285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Medeiros Asvilla</v>
      </c>
      <c r="F1285" s="7">
        <v>2</v>
      </c>
      <c r="G1285" s="7" t="str" cm="1">
        <f t="array" aca="1" ref="G1285" ca="1">VLOOKUP(INDEX(States!$B:$B,RANDBETWEEN(2,COUNTA(States!$A:$A)),1),States!$B:$C,2,FALSE)</f>
        <v>Madeira</v>
      </c>
      <c r="H1285" s="7" t="str">
        <f ca="1">VLOOKUP($D1285,Name!$A:$C,3,FALSE)</f>
        <v>F</v>
      </c>
      <c r="I1285" s="7" cm="1">
        <f t="array" aca="1" ref="I1285" ca="1">INDEX('Marital status'!$A:$A,RANDBETWEEN(2,COUNTA('Marital status'!$A:$A)),1)</f>
        <v>6</v>
      </c>
      <c r="J1285" s="7">
        <f t="shared" ca="1" si="202"/>
        <v>2</v>
      </c>
      <c r="K1285" s="8">
        <f t="shared" ca="1" si="203"/>
        <v>38215</v>
      </c>
      <c r="L1285" s="6">
        <f t="shared" ca="1" si="204"/>
        <v>5</v>
      </c>
      <c r="M1285" s="7">
        <f ca="1" xml:space="preserve">
  IF(OR($N1285 = 2, $N1285 = 3, $N1285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85" s="6">
        <f t="shared" ca="1" si="205"/>
        <v>8</v>
      </c>
      <c r="O1285" s="7" t="str">
        <f ca="1">VLOOKUP($N1285,Roles!$A:$B,2,FALSE)</f>
        <v>Analyst</v>
      </c>
      <c r="P1285" s="6">
        <f t="shared" ca="1" si="206"/>
        <v>2</v>
      </c>
      <c r="Q1285" s="8">
        <f ca="1" xml:space="preserve">
IF(
  OR(
    $N1285=5,$N1285=6,$N1285=7,$N1285=8,$N1285=14
  ),
  36161,
  IF(
     (
      (TODAY() - $K1285) / 365
     ) &lt; 19,
      TODAY(),
      RANDBETWEEN(36161,TODAY())
  )
)</f>
        <v>36161</v>
      </c>
      <c r="R1285" s="6">
        <f ca="1">RANDBETWEEN(2,COUNTA('Recruitment source'!$A:$A))</f>
        <v>9</v>
      </c>
      <c r="S1285" s="8" t="e">
        <f t="shared" ca="1" si="207"/>
        <v>#N/A</v>
      </c>
      <c r="T1285" s="6" t="e">
        <f t="shared" ca="1" si="208"/>
        <v>#N/A</v>
      </c>
      <c r="U1285" s="6">
        <f t="shared" ca="1" si="209"/>
        <v>3</v>
      </c>
      <c r="V1285" s="1">
        <f ca="1" xml:space="preserve">
IF($N1285 = 5 + N("Presidente"),
    27000,
    IF($N1285 = 6 + N("Vice-presidente"),
        23000,
        IF(OR($N1285 = 8, $N1285= 13, $N1285 = 12) + N("Secretária bilíngue ou coordenador ou especialista"),
            8000,
            IF($N1285 = 7 + N("Diretor"),
                15000,
                IF($N1285 = 14 + N("Gerente"),
                    12000,
                    IF($N1285 = 9 + N("Estagiário"),
                        705,
                        IF($N1285 = 10 + N("Trainee"),
                            805,
                            IF($N1285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IF($L1285 = 7,
  500,
  IF($L1285 = 8,
    1000,
    IF($L1285 = 9,
      1500,
      IF($L1285 = 10,
        2000,
        0
      )
    )
  )
)
+
N("Adicional no salário por área")
+
IF($M1285 = 14 + N("Tecnologia da Informação"),
  120,
  IF($M1285 = 16 + N("Vendas"),
    110,
    IF($M1285 = 15 + N("Jurídico"),
      100,
      IF(OR($M1285 = 8, $M1285 = 9, $M1285 = 11) + N("Recursos humanos ou comercial ou comunicação e marketing"),
        80,
        0
      )
    )
  )
)
+
N("Adicionando pegadinha")
+
IF(AND($M1285 = 16, $L1285 = 9, $N1285 = 11) + N("Se for de vendas, com mestrado, analista sênior"),
  IF($J1285 = 5,
    100,
    0
  )
  +
  IF($H1285 = "M",
    200,
    0
  ),
  0
)</f>
        <v>8000</v>
      </c>
    </row>
    <row r="1286" spans="1:22" x14ac:dyDescent="0.2">
      <c r="A1286" s="7" cm="1">
        <f t="array" aca="1" ref="A1286" ca="1">INDEX(Companies!$A:$A,RANDBETWEEN(2,COUNTA(Companies!$A:$A)),1)</f>
        <v>2</v>
      </c>
      <c r="B1286" s="5">
        <f t="shared" si="200"/>
        <v>1285</v>
      </c>
      <c r="C1286" s="6">
        <f t="shared" ca="1" si="201"/>
        <v>1</v>
      </c>
      <c r="D1286" s="7">
        <f ca="1">IF($B1286 = 1 + N("Presidente"),
    127,
    IF($B1286 = 2 + N("Vice-Presidente"),
        72,
        IF($B1286 = 3 + N("Secretária bilíngue"),
            13,
            RANDBETWEEN(5,COUNT(Name!$A:$A) + 1)
        )
    )
)</f>
        <v>298</v>
      </c>
      <c r="E1286" s="7" t="str">
        <f ca="1" xml:space="preserve">
VLOOKUP(
  $D1286,
  Name!$A:$B,
  2,
  FALSE
)
&amp; " " &amp;
IF($B1286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Gonçalves Tavares</v>
      </c>
      <c r="F1286" s="7">
        <v>2</v>
      </c>
      <c r="G1286" s="7" t="str" cm="1">
        <f t="array" aca="1" ref="G1286" ca="1">VLOOKUP(INDEX(States!$B:$B,RANDBETWEEN(2,COUNTA(States!$A:$A)),1),States!$B:$C,2,FALSE)</f>
        <v>PORTO</v>
      </c>
      <c r="H1286" s="7" t="str">
        <f ca="1">VLOOKUP($D1286,Name!$A:$C,3,FALSE)</f>
        <v>F</v>
      </c>
      <c r="I1286" s="7" cm="1">
        <f t="array" aca="1" ref="I1286" ca="1">INDEX('Marital status'!$A:$A,RANDBETWEEN(2,COUNTA('Marital status'!$A:$A)),1)</f>
        <v>3</v>
      </c>
      <c r="J1286" s="7">
        <f t="shared" ca="1" si="202"/>
        <v>2</v>
      </c>
      <c r="K1286" s="8">
        <f t="shared" ca="1" si="203"/>
        <v>27212</v>
      </c>
      <c r="L1286" s="6">
        <f t="shared" ca="1" si="204"/>
        <v>4</v>
      </c>
      <c r="M1286" s="7">
        <f ca="1" xml:space="preserve">
  IF(OR($N1286 = 2, $N1286 = 3, $N1286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86" s="6">
        <f t="shared" ca="1" si="205"/>
        <v>6</v>
      </c>
      <c r="O1286" s="7" t="str">
        <f ca="1">VLOOKUP($N1286,Roles!$A:$B,2,FALSE)</f>
        <v>Intern</v>
      </c>
      <c r="P1286" s="6" t="e">
        <f t="shared" ca="1" si="206"/>
        <v>#N/A</v>
      </c>
      <c r="Q1286" s="8">
        <f ca="1" xml:space="preserve">
IF(
  OR(
    $N1286=5,$N1286=6,$N1286=7,$N1286=8,$N1286=14
  ),
  36161,
  IF(
     (
      (TODAY() - $K1286) / 365
     ) &lt; 19,
      TODAY(),
      RANDBETWEEN(36161,TODAY())
  )
)</f>
        <v>36161</v>
      </c>
      <c r="R1286" s="6">
        <f ca="1">RANDBETWEEN(2,COUNTA('Recruitment source'!$A:$A))</f>
        <v>4</v>
      </c>
      <c r="S1286" s="8" t="e">
        <f t="shared" ca="1" si="207"/>
        <v>#N/A</v>
      </c>
      <c r="T1286" s="6" t="e">
        <f t="shared" ca="1" si="208"/>
        <v>#N/A</v>
      </c>
      <c r="U1286" s="6">
        <f t="shared" ca="1" si="209"/>
        <v>4</v>
      </c>
      <c r="V1286" s="1">
        <f ca="1" xml:space="preserve">
IF($N1286 = 5 + N("Presidente"),
    27000,
    IF($N1286 = 6 + N("Vice-presidente"),
        23000,
        IF(OR($N1286 = 8, $N1286= 13, $N1286 = 12) + N("Secretária bilíngue ou coordenador ou especialista"),
            8000,
            IF($N1286 = 7 + N("Diretor"),
                15000,
                IF($N1286 = 14 + N("Gerente"),
                    12000,
                    IF($N1286 = 9 + N("Estagiário"),
                        705,
                        IF($N1286 = 10 + N("Trainee"),
                            805,
                            IF($N1286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IF($L1286 = 7,
  500,
  IF($L1286 = 8,
    1000,
    IF($L1286 = 9,
      1500,
      IF($L1286 = 10,
        2000,
        0
      )
    )
  )
)
+
N("Adicional no salário por área")
+
IF($M1286 = 14 + N("Tecnologia da Informação"),
  120,
  IF($M1286 = 16 + N("Vendas"),
    110,
    IF($M1286 = 15 + N("Jurídico"),
      100,
      IF(OR($M1286 = 8, $M1286 = 9, $M1286 = 11) + N("Recursos humanos ou comercial ou comunicação e marketing"),
        80,
        0
      )
    )
  )
)
+
N("Adicionando pegadinha")
+
IF(AND($M1286 = 16, $L1286 = 9, $N1286 = 11) + N("Se for de vendas, com mestrado, analista sênior"),
  IF($J1286 = 5,
    100,
    0
  )
  +
  IF($H1286 = "M",
    200,
    0
  ),
  0
)</f>
        <v>23000</v>
      </c>
    </row>
    <row r="1287" spans="1:22" x14ac:dyDescent="0.2">
      <c r="A1287" s="7" cm="1">
        <f t="array" aca="1" ref="A1287" ca="1">INDEX(Companies!$A:$A,RANDBETWEEN(2,COUNTA(Companies!$A:$A)),1)</f>
        <v>2</v>
      </c>
      <c r="B1287" s="5">
        <f t="shared" si="200"/>
        <v>1286</v>
      </c>
      <c r="C1287" s="6">
        <f t="shared" ca="1" si="201"/>
        <v>1</v>
      </c>
      <c r="D1287" s="7">
        <f ca="1">IF($B1287 = 1 + N("Presidente"),
    127,
    IF($B1287 = 2 + N("Vice-Presidente"),
        72,
        IF($B1287 = 3 + N("Secretária bilíngue"),
            13,
            RANDBETWEEN(5,COUNT(Name!$A:$A) + 1)
        )
    )
)</f>
        <v>176</v>
      </c>
      <c r="E1287" s="7" t="str">
        <f ca="1" xml:space="preserve">
VLOOKUP(
  $D1287,
  Name!$A:$B,
  2,
  FALSE
)
&amp; " " &amp;
IF($B1287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Anunciação Monti</v>
      </c>
      <c r="F1287" s="7">
        <v>2</v>
      </c>
      <c r="G1287" s="7" t="str" cm="1">
        <f t="array" aca="1" ref="G1287" ca="1">VLOOKUP(INDEX(States!$B:$B,RANDBETWEEN(2,COUNTA(States!$A:$A)),1),States!$B:$C,2,FALSE)</f>
        <v>Portalegre</v>
      </c>
      <c r="H1287" s="7" t="str">
        <f ca="1">VLOOKUP($D1287,Name!$A:$C,3,FALSE)</f>
        <v>F</v>
      </c>
      <c r="I1287" s="7" cm="1">
        <f t="array" aca="1" ref="I1287" ca="1">INDEX('Marital status'!$A:$A,RANDBETWEEN(2,COUNTA('Marital status'!$A:$A)),1)</f>
        <v>6</v>
      </c>
      <c r="J1287" s="7">
        <f t="shared" ca="1" si="202"/>
        <v>4</v>
      </c>
      <c r="K1287" s="8">
        <f t="shared" ca="1" si="203"/>
        <v>37164</v>
      </c>
      <c r="L1287" s="6">
        <f t="shared" ca="1" si="204"/>
        <v>5</v>
      </c>
      <c r="M1287" s="7">
        <f ca="1" xml:space="preserve">
  IF(OR($N1287 = 2, $N1287 = 3, $N1287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87" s="6">
        <f t="shared" ca="1" si="205"/>
        <v>8</v>
      </c>
      <c r="O1287" s="7" t="str">
        <f ca="1">VLOOKUP($N1287,Roles!$A:$B,2,FALSE)</f>
        <v>Analyst</v>
      </c>
      <c r="P1287" s="6">
        <f t="shared" ca="1" si="206"/>
        <v>3</v>
      </c>
      <c r="Q1287" s="8">
        <f ca="1" xml:space="preserve">
IF(
  OR(
    $N1287=5,$N1287=6,$N1287=7,$N1287=8,$N1287=14
  ),
  36161,
  IF(
     (
      (TODAY() - $K1287) / 365
     ) &lt; 19,
      TODAY(),
      RANDBETWEEN(36161,TODAY())
  )
)</f>
        <v>36161</v>
      </c>
      <c r="R1287" s="6">
        <f ca="1">RANDBETWEEN(2,COUNTA('Recruitment source'!$A:$A))</f>
        <v>12</v>
      </c>
      <c r="S1287" s="8" t="e">
        <f t="shared" ca="1" si="207"/>
        <v>#N/A</v>
      </c>
      <c r="T1287" s="6" t="e">
        <f t="shared" ca="1" si="208"/>
        <v>#N/A</v>
      </c>
      <c r="U1287" s="6">
        <f t="shared" ca="1" si="209"/>
        <v>2</v>
      </c>
      <c r="V1287" s="1">
        <f ca="1" xml:space="preserve">
IF($N1287 = 5 + N("Presidente"),
    27000,
    IF($N1287 = 6 + N("Vice-presidente"),
        23000,
        IF(OR($N1287 = 8, $N1287= 13, $N1287 = 12) + N("Secretária bilíngue ou coordenador ou especialista"),
            8000,
            IF($N1287 = 7 + N("Diretor"),
                15000,
                IF($N1287 = 14 + N("Gerente"),
                    12000,
                    IF($N1287 = 9 + N("Estagiário"),
                        705,
                        IF($N1287 = 10 + N("Trainee"),
                            805,
                            IF($N1287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IF($L1287 = 7,
  500,
  IF($L1287 = 8,
    1000,
    IF($L1287 = 9,
      1500,
      IF($L1287 = 10,
        2000,
        0
      )
    )
  )
)
+
N("Adicional no salário por área")
+
IF($M1287 = 14 + N("Tecnologia da Informação"),
  120,
  IF($M1287 = 16 + N("Vendas"),
    110,
    IF($M1287 = 15 + N("Jurídico"),
      100,
      IF(OR($M1287 = 8, $M1287 = 9, $M1287 = 11) + N("Recursos humanos ou comercial ou comunicação e marketing"),
        80,
        0
      )
    )
  )
)
+
N("Adicionando pegadinha")
+
IF(AND($M1287 = 16, $L1287 = 9, $N1287 = 11) + N("Se for de vendas, com mestrado, analista sênior"),
  IF($J1287 = 5,
    100,
    0
  )
  +
  IF($H1287 = "M",
    200,
    0
  ),
  0
)</f>
        <v>8000</v>
      </c>
    </row>
    <row r="1288" spans="1:22" x14ac:dyDescent="0.2">
      <c r="A1288" s="7" cm="1">
        <f t="array" aca="1" ref="A1288" ca="1">INDEX(Companies!$A:$A,RANDBETWEEN(2,COUNTA(Companies!$A:$A)),1)</f>
        <v>2</v>
      </c>
      <c r="B1288" s="5">
        <f t="shared" si="200"/>
        <v>1287</v>
      </c>
      <c r="C1288" s="6">
        <f t="shared" ca="1" si="201"/>
        <v>1</v>
      </c>
      <c r="D1288" s="7">
        <f ca="1">IF($B1288 = 1 + N("Presidente"),
    127,
    IF($B1288 = 2 + N("Vice-Presidente"),
        72,
        IF($B1288 = 3 + N("Secretária bilíngue"),
            13,
            RANDBETWEEN(5,COUNT(Name!$A:$A) + 1)
        )
    )
)</f>
        <v>308</v>
      </c>
      <c r="E1288" s="7" t="str">
        <f ca="1" xml:space="preserve">
VLOOKUP(
  $D1288,
  Name!$A:$B,
  2,
  FALSE
)
&amp; " " &amp;
IF($B1288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Padrão Vieira</v>
      </c>
      <c r="F1288" s="7">
        <v>2</v>
      </c>
      <c r="G1288" s="7" t="str" cm="1">
        <f t="array" aca="1" ref="G1288" ca="1">VLOOKUP(INDEX(States!$B:$B,RANDBETWEEN(2,COUNTA(States!$A:$A)),1),States!$B:$C,2,FALSE)</f>
        <v>Azores</v>
      </c>
      <c r="H1288" s="7" t="str">
        <f ca="1">VLOOKUP($D1288,Name!$A:$C,3,FALSE)</f>
        <v>M</v>
      </c>
      <c r="I1288" s="7" cm="1">
        <f t="array" aca="1" ref="I1288" ca="1">INDEX('Marital status'!$A:$A,RANDBETWEEN(2,COUNTA('Marital status'!$A:$A)),1)</f>
        <v>6</v>
      </c>
      <c r="J1288" s="7">
        <f t="shared" ca="1" si="202"/>
        <v>3</v>
      </c>
      <c r="K1288" s="8">
        <f t="shared" ca="1" si="203"/>
        <v>29414</v>
      </c>
      <c r="L1288" s="6">
        <f t="shared" ca="1" si="204"/>
        <v>4</v>
      </c>
      <c r="M1288" s="7">
        <f ca="1" xml:space="preserve">
  IF(OR($N1288 = 2, $N1288 = 3, $N1288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288" s="6">
        <f t="shared" ca="1" si="205"/>
        <v>6</v>
      </c>
      <c r="O1288" s="7" t="str">
        <f ca="1">VLOOKUP($N1288,Roles!$A:$B,2,FALSE)</f>
        <v>Intern</v>
      </c>
      <c r="P1288" s="6" t="e">
        <f t="shared" ca="1" si="206"/>
        <v>#N/A</v>
      </c>
      <c r="Q1288" s="8">
        <f ca="1" xml:space="preserve">
IF(
  OR(
    $N1288=5,$N1288=6,$N1288=7,$N1288=8,$N1288=14
  ),
  36161,
  IF(
     (
      (TODAY() - $K1288) / 365
     ) &lt; 19,
      TODAY(),
      RANDBETWEEN(36161,TODAY())
  )
)</f>
        <v>36161</v>
      </c>
      <c r="R1288" s="6">
        <f ca="1">RANDBETWEEN(2,COUNTA('Recruitment source'!$A:$A))</f>
        <v>6</v>
      </c>
      <c r="S1288" s="8" t="e">
        <f t="shared" ca="1" si="207"/>
        <v>#N/A</v>
      </c>
      <c r="T1288" s="6" t="e">
        <f t="shared" ca="1" si="208"/>
        <v>#N/A</v>
      </c>
      <c r="U1288" s="6">
        <f t="shared" ca="1" si="209"/>
        <v>2</v>
      </c>
      <c r="V1288" s="1">
        <f ca="1" xml:space="preserve">
IF($N1288 = 5 + N("Presidente"),
    27000,
    IF($N1288 = 6 + N("Vice-presidente"),
        23000,
        IF(OR($N1288 = 8, $N1288= 13, $N1288 = 12) + N("Secretária bilíngue ou coordenador ou especialista"),
            8000,
            IF($N1288 = 7 + N("Diretor"),
                15000,
                IF($N1288 = 14 + N("Gerente"),
                    12000,
                    IF($N1288 = 9 + N("Estagiário"),
                        705,
                        IF($N1288 = 10 + N("Trainee"),
                            805,
                            IF($N1288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IF($L1288 = 7,
  500,
  IF($L1288 = 8,
    1000,
    IF($L1288 = 9,
      1500,
      IF($L1288 = 10,
        2000,
        0
      )
    )
  )
)
+
N("Adicional no salário por área")
+
IF($M1288 = 14 + N("Tecnologia da Informação"),
  120,
  IF($M1288 = 16 + N("Vendas"),
    110,
    IF($M1288 = 15 + N("Jurídico"),
      100,
      IF(OR($M1288 = 8, $M1288 = 9, $M1288 = 11) + N("Recursos humanos ou comercial ou comunicação e marketing"),
        80,
        0
      )
    )
  )
)
+
N("Adicionando pegadinha")
+
IF(AND($M1288 = 16, $L1288 = 9, $N1288 = 11) + N("Se for de vendas, com mestrado, analista sênior"),
  IF($J1288 = 5,
    100,
    0
  )
  +
  IF($H1288 = "M",
    200,
    0
  ),
  0
)</f>
        <v>23000</v>
      </c>
    </row>
    <row r="1289" spans="1:22" x14ac:dyDescent="0.2">
      <c r="A1289" s="7" cm="1">
        <f t="array" aca="1" ref="A1289" ca="1">INDEX(Companies!$A:$A,RANDBETWEEN(2,COUNTA(Companies!$A:$A)),1)</f>
        <v>2</v>
      </c>
      <c r="B1289" s="5">
        <f t="shared" si="200"/>
        <v>1288</v>
      </c>
      <c r="C1289" s="6">
        <f t="shared" ca="1" si="201"/>
        <v>1</v>
      </c>
      <c r="D1289" s="7">
        <f ca="1">IF($B1289 = 1 + N("Presidente"),
    127,
    IF($B1289 = 2 + N("Vice-Presidente"),
        72,
        IF($B1289 = 3 + N("Secretária bilíngue"),
            13,
            RANDBETWEEN(5,COUNT(Name!$A:$A) + 1)
        )
    )
)</f>
        <v>217</v>
      </c>
      <c r="E1289" s="7" t="str">
        <f ca="1" xml:space="preserve">
VLOOKUP(
  $D1289,
  Name!$A:$B,
  2,
  FALSE
)
&amp; " " &amp;
IF($B1289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Alves Mello</v>
      </c>
      <c r="F1289" s="7">
        <v>2</v>
      </c>
      <c r="G1289" s="7" t="str" cm="1">
        <f t="array" aca="1" ref="G1289" ca="1">VLOOKUP(INDEX(States!$B:$B,RANDBETWEEN(2,COUNTA(States!$A:$A)),1),States!$B:$C,2,FALSE)</f>
        <v xml:space="preserve"> Setúbal </v>
      </c>
      <c r="H1289" s="7" t="str">
        <f ca="1">VLOOKUP($D1289,Name!$A:$C,3,FALSE)</f>
        <v>F</v>
      </c>
      <c r="I1289" s="7" cm="1">
        <f t="array" aca="1" ref="I1289" ca="1">INDEX('Marital status'!$A:$A,RANDBETWEEN(2,COUNTA('Marital status'!$A:$A)),1)</f>
        <v>3</v>
      </c>
      <c r="J1289" s="7">
        <f t="shared" ca="1" si="202"/>
        <v>2</v>
      </c>
      <c r="K1289" s="8">
        <f t="shared" ca="1" si="203"/>
        <v>32843</v>
      </c>
      <c r="L1289" s="6">
        <f t="shared" ca="1" si="204"/>
        <v>5</v>
      </c>
      <c r="M1289" s="7">
        <f ca="1" xml:space="preserve">
  IF(OR($N1289 = 2, $N1289 = 3, $N1289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89" s="6">
        <f t="shared" ca="1" si="205"/>
        <v>8</v>
      </c>
      <c r="O1289" s="7" t="str">
        <f ca="1">VLOOKUP($N1289,Roles!$A:$B,2,FALSE)</f>
        <v>Analyst</v>
      </c>
      <c r="P1289" s="6">
        <f t="shared" ca="1" si="206"/>
        <v>2</v>
      </c>
      <c r="Q1289" s="8">
        <f ca="1" xml:space="preserve">
IF(
  OR(
    $N1289=5,$N1289=6,$N1289=7,$N1289=8,$N1289=14
  ),
  36161,
  IF(
     (
      (TODAY() - $K1289) / 365
     ) &lt; 19,
      TODAY(),
      RANDBETWEEN(36161,TODAY())
  )
)</f>
        <v>36161</v>
      </c>
      <c r="R1289" s="6">
        <f ca="1">RANDBETWEEN(2,COUNTA('Recruitment source'!$A:$A))</f>
        <v>5</v>
      </c>
      <c r="S1289" s="8" t="e">
        <f t="shared" ca="1" si="207"/>
        <v>#N/A</v>
      </c>
      <c r="T1289" s="6" t="e">
        <f t="shared" ca="1" si="208"/>
        <v>#N/A</v>
      </c>
      <c r="U1289" s="6">
        <f t="shared" ca="1" si="209"/>
        <v>4</v>
      </c>
      <c r="V1289" s="1">
        <f ca="1" xml:space="preserve">
IF($N1289 = 5 + N("Presidente"),
    27000,
    IF($N1289 = 6 + N("Vice-presidente"),
        23000,
        IF(OR($N1289 = 8, $N1289= 13, $N1289 = 12) + N("Secretária bilíngue ou coordenador ou especialista"),
            8000,
            IF($N1289 = 7 + N("Diretor"),
                15000,
                IF($N1289 = 14 + N("Gerente"),
                    12000,
                    IF($N1289 = 9 + N("Estagiário"),
                        705,
                        IF($N1289 = 10 + N("Trainee"),
                            805,
                            IF($N1289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IF($L1289 = 7,
  500,
  IF($L1289 = 8,
    1000,
    IF($L1289 = 9,
      1500,
      IF($L1289 = 10,
        2000,
        0
      )
    )
  )
)
+
N("Adicional no salário por área")
+
IF($M1289 = 14 + N("Tecnologia da Informação"),
  120,
  IF($M1289 = 16 + N("Vendas"),
    110,
    IF($M1289 = 15 + N("Jurídico"),
      100,
      IF(OR($M1289 = 8, $M1289 = 9, $M1289 = 11) + N("Recursos humanos ou comercial ou comunicação e marketing"),
        80,
        0
      )
    )
  )
)
+
N("Adicionando pegadinha")
+
IF(AND($M1289 = 16, $L1289 = 9, $N1289 = 11) + N("Se for de vendas, com mestrado, analista sênior"),
  IF($J1289 = 5,
    100,
    0
  )
  +
  IF($H1289 = "M",
    200,
    0
  ),
  0
)</f>
        <v>8000</v>
      </c>
    </row>
    <row r="1290" spans="1:22" x14ac:dyDescent="0.2">
      <c r="A1290" s="7" cm="1">
        <f t="array" aca="1" ref="A1290" ca="1">INDEX(Companies!$A:$A,RANDBETWEEN(2,COUNTA(Companies!$A:$A)),1)</f>
        <v>2</v>
      </c>
      <c r="B1290" s="5">
        <f t="shared" si="200"/>
        <v>1289</v>
      </c>
      <c r="C1290" s="6">
        <f t="shared" ca="1" si="201"/>
        <v>1</v>
      </c>
      <c r="D1290" s="7">
        <f ca="1">IF($B1290 = 1 + N("Presidente"),
    127,
    IF($B1290 = 2 + N("Vice-Presidente"),
        72,
        IF($B1290 = 3 + N("Secretária bilíngue"),
            13,
            RANDBETWEEN(5,COUNT(Name!$A:$A) + 1)
        )
    )
)</f>
        <v>251</v>
      </c>
      <c r="E1290" s="7" t="str">
        <f ca="1" xml:space="preserve">
VLOOKUP(
  $D1290,
  Name!$A:$B,
  2,
  FALSE
)
&amp; " " &amp;
IF($B1290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Brito Barroso</v>
      </c>
      <c r="F1290" s="7">
        <v>2</v>
      </c>
      <c r="G1290" s="7" t="str" cm="1">
        <f t="array" aca="1" ref="G1290" ca="1">VLOOKUP(INDEX(States!$B:$B,RANDBETWEEN(2,COUNTA(States!$A:$A)),1),States!$B:$C,2,FALSE)</f>
        <v>Azores</v>
      </c>
      <c r="H1290" s="7" t="str">
        <f ca="1">VLOOKUP($D1290,Name!$A:$C,3,FALSE)</f>
        <v>F</v>
      </c>
      <c r="I1290" s="7" cm="1">
        <f t="array" aca="1" ref="I1290" ca="1">INDEX('Marital status'!$A:$A,RANDBETWEEN(2,COUNTA('Marital status'!$A:$A)),1)</f>
        <v>2</v>
      </c>
      <c r="J1290" s="7">
        <f t="shared" ca="1" si="202"/>
        <v>2</v>
      </c>
      <c r="K1290" s="8">
        <f t="shared" ca="1" si="203"/>
        <v>21497</v>
      </c>
      <c r="L1290" s="6">
        <f t="shared" ca="1" si="204"/>
        <v>4</v>
      </c>
      <c r="M1290" s="7">
        <f ca="1" xml:space="preserve">
  IF(OR($N1290 = 2, $N1290 = 3, $N1290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90" s="6">
        <f t="shared" ca="1" si="205"/>
        <v>6</v>
      </c>
      <c r="O1290" s="7" t="str">
        <f ca="1">VLOOKUP($N1290,Roles!$A:$B,2,FALSE)</f>
        <v>Intern</v>
      </c>
      <c r="P1290" s="6" t="e">
        <f t="shared" ca="1" si="206"/>
        <v>#N/A</v>
      </c>
      <c r="Q1290" s="8">
        <f ca="1" xml:space="preserve">
IF(
  OR(
    $N1290=5,$N1290=6,$N1290=7,$N1290=8,$N1290=14
  ),
  36161,
  IF(
     (
      (TODAY() - $K1290) / 365
     ) &lt; 19,
      TODAY(),
      RANDBETWEEN(36161,TODAY())
  )
)</f>
        <v>36161</v>
      </c>
      <c r="R1290" s="6">
        <f ca="1">RANDBETWEEN(2,COUNTA('Recruitment source'!$A:$A))</f>
        <v>12</v>
      </c>
      <c r="S1290" s="8" t="e">
        <f t="shared" ca="1" si="207"/>
        <v>#N/A</v>
      </c>
      <c r="T1290" s="6" t="e">
        <f t="shared" ca="1" si="208"/>
        <v>#N/A</v>
      </c>
      <c r="U1290" s="6">
        <f t="shared" ca="1" si="209"/>
        <v>5</v>
      </c>
      <c r="V1290" s="1">
        <f ca="1" xml:space="preserve">
IF($N1290 = 5 + N("Presidente"),
    27000,
    IF($N1290 = 6 + N("Vice-presidente"),
        23000,
        IF(OR($N1290 = 8, $N1290= 13, $N1290 = 12) + N("Secretária bilíngue ou coordenador ou especialista"),
            8000,
            IF($N1290 = 7 + N("Diretor"),
                15000,
                IF($N1290 = 14 + N("Gerente"),
                    12000,
                    IF($N1290 = 9 + N("Estagiário"),
                        705,
                        IF($N1290 = 10 + N("Trainee"),
                            805,
                            IF($N1290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IF($L1290 = 7,
  500,
  IF($L1290 = 8,
    1000,
    IF($L1290 = 9,
      1500,
      IF($L1290 = 10,
        2000,
        0
      )
    )
  )
)
+
N("Adicional no salário por área")
+
IF($M1290 = 14 + N("Tecnologia da Informação"),
  120,
  IF($M1290 = 16 + N("Vendas"),
    110,
    IF($M1290 = 15 + N("Jurídico"),
      100,
      IF(OR($M1290 = 8, $M1290 = 9, $M1290 = 11) + N("Recursos humanos ou comercial ou comunicação e marketing"),
        80,
        0
      )
    )
  )
)
+
N("Adicionando pegadinha")
+
IF(AND($M1290 = 16, $L1290 = 9, $N1290 = 11) + N("Se for de vendas, com mestrado, analista sênior"),
  IF($J1290 = 5,
    100,
    0
  )
  +
  IF($H1290 = "M",
    200,
    0
  ),
  0
)</f>
        <v>23000</v>
      </c>
    </row>
    <row r="1291" spans="1:22" x14ac:dyDescent="0.2">
      <c r="A1291" s="7" cm="1">
        <f t="array" aca="1" ref="A1291" ca="1">INDEX(Companies!$A:$A,RANDBETWEEN(2,COUNTA(Companies!$A:$A)),1)</f>
        <v>2</v>
      </c>
      <c r="B1291" s="5">
        <f t="shared" si="200"/>
        <v>1290</v>
      </c>
      <c r="C1291" s="6">
        <f t="shared" ca="1" si="201"/>
        <v>1</v>
      </c>
      <c r="D1291" s="7">
        <f ca="1">IF($B1291 = 1 + N("Presidente"),
    127,
    IF($B1291 = 2 + N("Vice-Presidente"),
        72,
        IF($B1291 = 3 + N("Secretária bilíngue"),
            13,
            RANDBETWEEN(5,COUNT(Name!$A:$A) + 1)
        )
    )
)</f>
        <v>273</v>
      </c>
      <c r="E1291" s="7" t="str">
        <f ca="1" xml:space="preserve">
VLOOKUP(
  $D1291,
  Name!$A:$B,
  2,
  FALSE
)
&amp; " " &amp;
IF($B1291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Pinto Carneiro</v>
      </c>
      <c r="F1291" s="7">
        <v>2</v>
      </c>
      <c r="G1291" s="7" t="str" cm="1">
        <f t="array" aca="1" ref="G1291" ca="1">VLOOKUP(INDEX(States!$B:$B,RANDBETWEEN(2,COUNTA(States!$A:$A)),1),States!$B:$C,2,FALSE)</f>
        <v>AveirO</v>
      </c>
      <c r="H1291" s="7" t="str">
        <f ca="1">VLOOKUP($D1291,Name!$A:$C,3,FALSE)</f>
        <v>F</v>
      </c>
      <c r="I1291" s="7" cm="1">
        <f t="array" aca="1" ref="I1291" ca="1">INDEX('Marital status'!$A:$A,RANDBETWEEN(2,COUNTA('Marital status'!$A:$A)),1)</f>
        <v>2</v>
      </c>
      <c r="J1291" s="7">
        <f t="shared" ca="1" si="202"/>
        <v>2</v>
      </c>
      <c r="K1291" s="8">
        <f t="shared" ca="1" si="203"/>
        <v>37063</v>
      </c>
      <c r="L1291" s="6">
        <f t="shared" ca="1" si="204"/>
        <v>5</v>
      </c>
      <c r="M1291" s="7">
        <f ca="1" xml:space="preserve">
  IF(OR($N1291 = 2, $N1291 = 3, $N1291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291" s="6">
        <f t="shared" ca="1" si="205"/>
        <v>8</v>
      </c>
      <c r="O1291" s="7" t="str">
        <f ca="1">VLOOKUP($N1291,Roles!$A:$B,2,FALSE)</f>
        <v>Analyst</v>
      </c>
      <c r="P1291" s="6">
        <f t="shared" ca="1" si="206"/>
        <v>4</v>
      </c>
      <c r="Q1291" s="8">
        <f ca="1" xml:space="preserve">
IF(
  OR(
    $N1291=5,$N1291=6,$N1291=7,$N1291=8,$N1291=14
  ),
  36161,
  IF(
     (
      (TODAY() - $K1291) / 365
     ) &lt; 19,
      TODAY(),
      RANDBETWEEN(36161,TODAY())
  )
)</f>
        <v>36161</v>
      </c>
      <c r="R1291" s="6">
        <f ca="1">RANDBETWEEN(2,COUNTA('Recruitment source'!$A:$A))</f>
        <v>10</v>
      </c>
      <c r="S1291" s="8" t="e">
        <f t="shared" ca="1" si="207"/>
        <v>#N/A</v>
      </c>
      <c r="T1291" s="6" t="e">
        <f t="shared" ca="1" si="208"/>
        <v>#N/A</v>
      </c>
      <c r="U1291" s="6">
        <f t="shared" ca="1" si="209"/>
        <v>5</v>
      </c>
      <c r="V1291" s="1">
        <f ca="1" xml:space="preserve">
IF($N1291 = 5 + N("Presidente"),
    27000,
    IF($N1291 = 6 + N("Vice-presidente"),
        23000,
        IF(OR($N1291 = 8, $N1291= 13, $N1291 = 12) + N("Secretária bilíngue ou coordenador ou especialista"),
            8000,
            IF($N1291 = 7 + N("Diretor"),
                15000,
                IF($N1291 = 14 + N("Gerente"),
                    12000,
                    IF($N1291 = 9 + N("Estagiário"),
                        705,
                        IF($N1291 = 10 + N("Trainee"),
                            805,
                            IF($N1291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IF($L1291 = 7,
  500,
  IF($L1291 = 8,
    1000,
    IF($L1291 = 9,
      1500,
      IF($L1291 = 10,
        2000,
        0
      )
    )
  )
)
+
N("Adicional no salário por área")
+
IF($M1291 = 14 + N("Tecnologia da Informação"),
  120,
  IF($M1291 = 16 + N("Vendas"),
    110,
    IF($M1291 = 15 + N("Jurídico"),
      100,
      IF(OR($M1291 = 8, $M1291 = 9, $M1291 = 11) + N("Recursos humanos ou comercial ou comunicação e marketing"),
        80,
        0
      )
    )
  )
)
+
N("Adicionando pegadinha")
+
IF(AND($M1291 = 16, $L1291 = 9, $N1291 = 11) + N("Se for de vendas, com mestrado, analista sênior"),
  IF($J1291 = 5,
    100,
    0
  )
  +
  IF($H1291 = "M",
    200,
    0
  ),
  0
)</f>
        <v>8000</v>
      </c>
    </row>
    <row r="1292" spans="1:22" x14ac:dyDescent="0.2">
      <c r="A1292" s="7" cm="1">
        <f t="array" aca="1" ref="A1292" ca="1">INDEX(Companies!$A:$A,RANDBETWEEN(2,COUNTA(Companies!$A:$A)),1)</f>
        <v>2</v>
      </c>
      <c r="B1292" s="5">
        <f t="shared" si="200"/>
        <v>1291</v>
      </c>
      <c r="C1292" s="6">
        <f t="shared" ca="1" si="201"/>
        <v>1</v>
      </c>
      <c r="D1292" s="7">
        <f ca="1">IF($B1292 = 1 + N("Presidente"),
    127,
    IF($B1292 = 2 + N("Vice-Presidente"),
        72,
        IF($B1292 = 3 + N("Secretária bilíngue"),
            13,
            RANDBETWEEN(5,COUNT(Name!$A:$A) + 1)
        )
    )
)</f>
        <v>262</v>
      </c>
      <c r="E1292" s="7" t="str">
        <f ca="1" xml:space="preserve">
VLOOKUP(
  $D1292,
  Name!$A:$B,
  2,
  FALSE
)
&amp; " " &amp;
IF($B1292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Camacho Botelho</v>
      </c>
      <c r="F1292" s="7">
        <v>2</v>
      </c>
      <c r="G1292" s="7" t="str" cm="1">
        <f t="array" aca="1" ref="G1292" ca="1">VLOOKUP(INDEX(States!$B:$B,RANDBETWEEN(2,COUNTA(States!$A:$A)),1),States!$B:$C,2,FALSE)</f>
        <v xml:space="preserve"> Setúbal </v>
      </c>
      <c r="H1292" s="7" t="str">
        <f ca="1">VLOOKUP($D1292,Name!$A:$C,3,FALSE)</f>
        <v>F</v>
      </c>
      <c r="I1292" s="7" cm="1">
        <f t="array" aca="1" ref="I1292" ca="1">INDEX('Marital status'!$A:$A,RANDBETWEEN(2,COUNTA('Marital status'!$A:$A)),1)</f>
        <v>2</v>
      </c>
      <c r="J1292" s="7">
        <f t="shared" ca="1" si="202"/>
        <v>5</v>
      </c>
      <c r="K1292" s="8">
        <f t="shared" ca="1" si="203"/>
        <v>22554</v>
      </c>
      <c r="L1292" s="6">
        <f t="shared" ca="1" si="204"/>
        <v>4</v>
      </c>
      <c r="M1292" s="7">
        <f ca="1" xml:space="preserve">
  IF(OR($N1292 = 2, $N1292 = 3, $N1292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92" s="6">
        <f t="shared" ca="1" si="205"/>
        <v>6</v>
      </c>
      <c r="O1292" s="7" t="str">
        <f ca="1">VLOOKUP($N1292,Roles!$A:$B,2,FALSE)</f>
        <v>Intern</v>
      </c>
      <c r="P1292" s="6" t="e">
        <f t="shared" ca="1" si="206"/>
        <v>#N/A</v>
      </c>
      <c r="Q1292" s="8">
        <f ca="1" xml:space="preserve">
IF(
  OR(
    $N1292=5,$N1292=6,$N1292=7,$N1292=8,$N1292=14
  ),
  36161,
  IF(
     (
      (TODAY() - $K1292) / 365
     ) &lt; 19,
      TODAY(),
      RANDBETWEEN(36161,TODAY())
  )
)</f>
        <v>36161</v>
      </c>
      <c r="R1292" s="6">
        <f ca="1">RANDBETWEEN(2,COUNTA('Recruitment source'!$A:$A))</f>
        <v>5</v>
      </c>
      <c r="S1292" s="8" t="e">
        <f t="shared" ca="1" si="207"/>
        <v>#N/A</v>
      </c>
      <c r="T1292" s="6" t="e">
        <f t="shared" ca="1" si="208"/>
        <v>#N/A</v>
      </c>
      <c r="U1292" s="6">
        <f t="shared" ca="1" si="209"/>
        <v>4</v>
      </c>
      <c r="V1292" s="1">
        <f ca="1" xml:space="preserve">
IF($N1292 = 5 + N("Presidente"),
    27000,
    IF($N1292 = 6 + N("Vice-presidente"),
        23000,
        IF(OR($N1292 = 8, $N1292= 13, $N1292 = 12) + N("Secretária bilíngue ou coordenador ou especialista"),
            8000,
            IF($N1292 = 7 + N("Diretor"),
                15000,
                IF($N1292 = 14 + N("Gerente"),
                    12000,
                    IF($N1292 = 9 + N("Estagiário"),
                        705,
                        IF($N1292 = 10 + N("Trainee"),
                            805,
                            IF($N1292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IF($L1292 = 7,
  500,
  IF($L1292 = 8,
    1000,
    IF($L1292 = 9,
      1500,
      IF($L1292 = 10,
        2000,
        0
      )
    )
  )
)
+
N("Adicional no salário por área")
+
IF($M1292 = 14 + N("Tecnologia da Informação"),
  120,
  IF($M1292 = 16 + N("Vendas"),
    110,
    IF($M1292 = 15 + N("Jurídico"),
      100,
      IF(OR($M1292 = 8, $M1292 = 9, $M1292 = 11) + N("Recursos humanos ou comercial ou comunicação e marketing"),
        80,
        0
      )
    )
  )
)
+
N("Adicionando pegadinha")
+
IF(AND($M1292 = 16, $L1292 = 9, $N1292 = 11) + N("Se for de vendas, com mestrado, analista sênior"),
  IF($J1292 = 5,
    100,
    0
  )
  +
  IF($H1292 = "M",
    200,
    0
  ),
  0
)</f>
        <v>23080</v>
      </c>
    </row>
    <row r="1293" spans="1:22" x14ac:dyDescent="0.2">
      <c r="A1293" s="7" cm="1">
        <f t="array" aca="1" ref="A1293" ca="1">INDEX(Companies!$A:$A,RANDBETWEEN(2,COUNTA(Companies!$A:$A)),1)</f>
        <v>2</v>
      </c>
      <c r="B1293" s="5">
        <f t="shared" si="200"/>
        <v>1292</v>
      </c>
      <c r="C1293" s="6">
        <f t="shared" ca="1" si="201"/>
        <v>1</v>
      </c>
      <c r="D1293" s="7">
        <f ca="1">IF($B1293 = 1 + N("Presidente"),
    127,
    IF($B1293 = 2 + N("Vice-Presidente"),
        72,
        IF($B1293 = 3 + N("Secretária bilíngue"),
            13,
            RANDBETWEEN(5,COUNT(Name!$A:$A) + 1)
        )
    )
)</f>
        <v>42</v>
      </c>
      <c r="E1293" s="7" t="str">
        <f ca="1" xml:space="preserve">
VLOOKUP(
  $D1293,
  Name!$A:$B,
  2,
  FALSE
)
&amp; " " &amp;
IF($B1293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Barreto Galli</v>
      </c>
      <c r="F1293" s="7">
        <v>2</v>
      </c>
      <c r="G1293" s="7" t="str" cm="1">
        <f t="array" aca="1" ref="G1293" ca="1">VLOOKUP(INDEX(States!$B:$B,RANDBETWEEN(2,COUNTA(States!$A:$A)),1),States!$B:$C,2,FALSE)</f>
        <v xml:space="preserve"> Lisboa</v>
      </c>
      <c r="H1293" s="7" t="str">
        <f ca="1">VLOOKUP($D1293,Name!$A:$C,3,FALSE)</f>
        <v>M</v>
      </c>
      <c r="I1293" s="7" cm="1">
        <f t="array" aca="1" ref="I1293" ca="1">INDEX('Marital status'!$A:$A,RANDBETWEEN(2,COUNTA('Marital status'!$A:$A)),1)</f>
        <v>4</v>
      </c>
      <c r="J1293" s="7">
        <f t="shared" ca="1" si="202"/>
        <v>2</v>
      </c>
      <c r="K1293" s="8">
        <f t="shared" ca="1" si="203"/>
        <v>35845</v>
      </c>
      <c r="L1293" s="6">
        <f t="shared" ca="1" si="204"/>
        <v>5</v>
      </c>
      <c r="M1293" s="7">
        <f ca="1" xml:space="preserve">
  IF(OR($N1293 = 2, $N1293 = 3, $N1293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93" s="6">
        <f t="shared" ca="1" si="205"/>
        <v>8</v>
      </c>
      <c r="O1293" s="7" t="str">
        <f ca="1">VLOOKUP($N1293,Roles!$A:$B,2,FALSE)</f>
        <v>Analyst</v>
      </c>
      <c r="P1293" s="6">
        <f t="shared" ca="1" si="206"/>
        <v>4</v>
      </c>
      <c r="Q1293" s="8">
        <f ca="1" xml:space="preserve">
IF(
  OR(
    $N1293=5,$N1293=6,$N1293=7,$N1293=8,$N1293=14
  ),
  36161,
  IF(
     (
      (TODAY() - $K1293) / 365
     ) &lt; 19,
      TODAY(),
      RANDBETWEEN(36161,TODAY())
  )
)</f>
        <v>36161</v>
      </c>
      <c r="R1293" s="6">
        <f ca="1">RANDBETWEEN(2,COUNTA('Recruitment source'!$A:$A))</f>
        <v>11</v>
      </c>
      <c r="S1293" s="8" t="e">
        <f t="shared" ca="1" si="207"/>
        <v>#N/A</v>
      </c>
      <c r="T1293" s="6" t="e">
        <f t="shared" ca="1" si="208"/>
        <v>#N/A</v>
      </c>
      <c r="U1293" s="6">
        <f t="shared" ca="1" si="209"/>
        <v>5</v>
      </c>
      <c r="V1293" s="1">
        <f ca="1" xml:space="preserve">
IF($N1293 = 5 + N("Presidente"),
    27000,
    IF($N1293 = 6 + N("Vice-presidente"),
        23000,
        IF(OR($N1293 = 8, $N1293= 13, $N1293 = 12) + N("Secretária bilíngue ou coordenador ou especialista"),
            8000,
            IF($N1293 = 7 + N("Diretor"),
                15000,
                IF($N1293 = 14 + N("Gerente"),
                    12000,
                    IF($N1293 = 9 + N("Estagiário"),
                        705,
                        IF($N1293 = 10 + N("Trainee"),
                            805,
                            IF($N1293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IF($L1293 = 7,
  500,
  IF($L1293 = 8,
    1000,
    IF($L1293 = 9,
      1500,
      IF($L1293 = 10,
        2000,
        0
      )
    )
  )
)
+
N("Adicional no salário por área")
+
IF($M1293 = 14 + N("Tecnologia da Informação"),
  120,
  IF($M1293 = 16 + N("Vendas"),
    110,
    IF($M1293 = 15 + N("Jurídico"),
      100,
      IF(OR($M1293 = 8, $M1293 = 9, $M1293 = 11) + N("Recursos humanos ou comercial ou comunicação e marketing"),
        80,
        0
      )
    )
  )
)
+
N("Adicionando pegadinha")
+
IF(AND($M1293 = 16, $L1293 = 9, $N1293 = 11) + N("Se for de vendas, com mestrado, analista sênior"),
  IF($J1293 = 5,
    100,
    0
  )
  +
  IF($H1293 = "M",
    200,
    0
  ),
  0
)</f>
        <v>8000</v>
      </c>
    </row>
    <row r="1294" spans="1:22" x14ac:dyDescent="0.2">
      <c r="A1294" s="7" cm="1">
        <f t="array" aca="1" ref="A1294" ca="1">INDEX(Companies!$A:$A,RANDBETWEEN(2,COUNTA(Companies!$A:$A)),1)</f>
        <v>2</v>
      </c>
      <c r="B1294" s="5">
        <f t="shared" si="200"/>
        <v>1293</v>
      </c>
      <c r="C1294" s="6">
        <f t="shared" ca="1" si="201"/>
        <v>1</v>
      </c>
      <c r="D1294" s="7">
        <f ca="1">IF($B1294 = 1 + N("Presidente"),
    127,
    IF($B1294 = 2 + N("Vice-Presidente"),
        72,
        IF($B1294 = 3 + N("Secretária bilíngue"),
            13,
            RANDBETWEEN(5,COUNT(Name!$A:$A) + 1)
        )
    )
)</f>
        <v>118</v>
      </c>
      <c r="E1294" s="7" t="str">
        <f ca="1" xml:space="preserve">
VLOOKUP(
  $D1294,
  Name!$A:$B,
  2,
  FALSE
)
&amp; " " &amp;
IF($B1294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Eliezer Lopes Morais</v>
      </c>
      <c r="F1294" s="7">
        <v>2</v>
      </c>
      <c r="G1294" s="7" t="str" cm="1">
        <f t="array" aca="1" ref="G1294" ca="1">VLOOKUP(INDEX(States!$B:$B,RANDBETWEEN(2,COUNTA(States!$A:$A)),1),States!$B:$C,2,FALSE)</f>
        <v>Viana do Castelo</v>
      </c>
      <c r="H1294" s="7" t="str">
        <f ca="1">VLOOKUP($D1294,Name!$A:$C,3,FALSE)</f>
        <v>M</v>
      </c>
      <c r="I1294" s="7" cm="1">
        <f t="array" aca="1" ref="I1294" ca="1">INDEX('Marital status'!$A:$A,RANDBETWEEN(2,COUNTA('Marital status'!$A:$A)),1)</f>
        <v>5</v>
      </c>
      <c r="J1294" s="7">
        <f t="shared" ca="1" si="202"/>
        <v>2</v>
      </c>
      <c r="K1294" s="8">
        <f t="shared" ca="1" si="203"/>
        <v>19229</v>
      </c>
      <c r="L1294" s="6">
        <f t="shared" ca="1" si="204"/>
        <v>4</v>
      </c>
      <c r="M1294" s="7">
        <f ca="1" xml:space="preserve">
  IF(OR($N1294 = 2, $N1294 = 3, $N1294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294" s="6">
        <f t="shared" ca="1" si="205"/>
        <v>6</v>
      </c>
      <c r="O1294" s="7" t="str">
        <f ca="1">VLOOKUP($N1294,Roles!$A:$B,2,FALSE)</f>
        <v>Intern</v>
      </c>
      <c r="P1294" s="6" t="e">
        <f t="shared" ca="1" si="206"/>
        <v>#N/A</v>
      </c>
      <c r="Q1294" s="8">
        <f ca="1" xml:space="preserve">
IF(
  OR(
    $N1294=5,$N1294=6,$N1294=7,$N1294=8,$N1294=14
  ),
  36161,
  IF(
     (
      (TODAY() - $K1294) / 365
     ) &lt; 19,
      TODAY(),
      RANDBETWEEN(36161,TODAY())
  )
)</f>
        <v>36161</v>
      </c>
      <c r="R1294" s="6">
        <f ca="1">RANDBETWEEN(2,COUNTA('Recruitment source'!$A:$A))</f>
        <v>7</v>
      </c>
      <c r="S1294" s="8" t="e">
        <f t="shared" ca="1" si="207"/>
        <v>#N/A</v>
      </c>
      <c r="T1294" s="6" t="e">
        <f t="shared" ca="1" si="208"/>
        <v>#N/A</v>
      </c>
      <c r="U1294" s="6">
        <f t="shared" ca="1" si="209"/>
        <v>3</v>
      </c>
      <c r="V1294" s="1">
        <f ca="1" xml:space="preserve">
IF($N1294 = 5 + N("Presidente"),
    27000,
    IF($N1294 = 6 + N("Vice-presidente"),
        23000,
        IF(OR($N1294 = 8, $N1294= 13, $N1294 = 12) + N("Secretária bilíngue ou coordenador ou especialista"),
            8000,
            IF($N1294 = 7 + N("Diretor"),
                15000,
                IF($N1294 = 14 + N("Gerente"),
                    12000,
                    IF($N1294 = 9 + N("Estagiário"),
                        705,
                        IF($N1294 = 10 + N("Trainee"),
                            805,
                            IF($N1294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IF($L1294 = 7,
  500,
  IF($L1294 = 8,
    1000,
    IF($L1294 = 9,
      1500,
      IF($L1294 = 10,
        2000,
        0
      )
    )
  )
)
+
N("Adicional no salário por área")
+
IF($M1294 = 14 + N("Tecnologia da Informação"),
  120,
  IF($M1294 = 16 + N("Vendas"),
    110,
    IF($M1294 = 15 + N("Jurídico"),
      100,
      IF(OR($M1294 = 8, $M1294 = 9, $M1294 = 11) + N("Recursos humanos ou comercial ou comunicação e marketing"),
        80,
        0
      )
    )
  )
)
+
N("Adicionando pegadinha")
+
IF(AND($M1294 = 16, $L1294 = 9, $N1294 = 11) + N("Se for de vendas, com mestrado, analista sênior"),
  IF($J1294 = 5,
    100,
    0
  )
  +
  IF($H1294 = "M",
    200,
    0
  ),
  0
)</f>
        <v>23080</v>
      </c>
    </row>
    <row r="1295" spans="1:22" x14ac:dyDescent="0.2">
      <c r="A1295" s="7" cm="1">
        <f t="array" aca="1" ref="A1295" ca="1">INDEX(Companies!$A:$A,RANDBETWEEN(2,COUNTA(Companies!$A:$A)),1)</f>
        <v>2</v>
      </c>
      <c r="B1295" s="5">
        <f t="shared" si="200"/>
        <v>1294</v>
      </c>
      <c r="C1295" s="6">
        <f t="shared" ca="1" si="201"/>
        <v>1</v>
      </c>
      <c r="D1295" s="7">
        <f ca="1">IF($B1295 = 1 + N("Presidente"),
    127,
    IF($B1295 = 2 + N("Vice-Presidente"),
        72,
        IF($B1295 = 3 + N("Secretária bilíngue"),
            13,
            RANDBETWEEN(5,COUNT(Name!$A:$A) + 1)
        )
    )
)</f>
        <v>80</v>
      </c>
      <c r="E1295" s="7" t="str">
        <f ca="1" xml:space="preserve">
VLOOKUP(
  $D1295,
  Name!$A:$B,
  2,
  FALSE
)
&amp; " " &amp;
IF($B1295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Evangelista Pellegrini</v>
      </c>
      <c r="F1295" s="7">
        <v>2</v>
      </c>
      <c r="G1295" s="7" t="str" cm="1">
        <f t="array" aca="1" ref="G1295" ca="1">VLOOKUP(INDEX(States!$B:$B,RANDBETWEEN(2,COUNTA(States!$A:$A)),1),States!$B:$C,2,FALSE)</f>
        <v>Faro</v>
      </c>
      <c r="H1295" s="7" t="str">
        <f ca="1">VLOOKUP($D1295,Name!$A:$C,3,FALSE)</f>
        <v>F</v>
      </c>
      <c r="I1295" s="7" cm="1">
        <f t="array" aca="1" ref="I1295" ca="1">INDEX('Marital status'!$A:$A,RANDBETWEEN(2,COUNTA('Marital status'!$A:$A)),1)</f>
        <v>5</v>
      </c>
      <c r="J1295" s="7">
        <f t="shared" ca="1" si="202"/>
        <v>3</v>
      </c>
      <c r="K1295" s="8">
        <f t="shared" ca="1" si="203"/>
        <v>34310</v>
      </c>
      <c r="L1295" s="6">
        <f t="shared" ca="1" si="204"/>
        <v>5</v>
      </c>
      <c r="M1295" s="7">
        <f ca="1" xml:space="preserve">
  IF(OR($N1295 = 2, $N1295 = 3, $N1295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95" s="6">
        <f t="shared" ca="1" si="205"/>
        <v>8</v>
      </c>
      <c r="O1295" s="7" t="str">
        <f ca="1">VLOOKUP($N1295,Roles!$A:$B,2,FALSE)</f>
        <v>Analyst</v>
      </c>
      <c r="P1295" s="6">
        <f t="shared" ca="1" si="206"/>
        <v>3</v>
      </c>
      <c r="Q1295" s="8">
        <f ca="1" xml:space="preserve">
IF(
  OR(
    $N1295=5,$N1295=6,$N1295=7,$N1295=8,$N1295=14
  ),
  36161,
  IF(
     (
      (TODAY() - $K1295) / 365
     ) &lt; 19,
      TODAY(),
      RANDBETWEEN(36161,TODAY())
  )
)</f>
        <v>36161</v>
      </c>
      <c r="R1295" s="6">
        <f ca="1">RANDBETWEEN(2,COUNTA('Recruitment source'!$A:$A))</f>
        <v>11</v>
      </c>
      <c r="S1295" s="8" t="e">
        <f t="shared" ca="1" si="207"/>
        <v>#N/A</v>
      </c>
      <c r="T1295" s="6" t="e">
        <f t="shared" ca="1" si="208"/>
        <v>#N/A</v>
      </c>
      <c r="U1295" s="6">
        <f t="shared" ca="1" si="209"/>
        <v>5</v>
      </c>
      <c r="V1295" s="1">
        <f ca="1" xml:space="preserve">
IF($N1295 = 5 + N("Presidente"),
    27000,
    IF($N1295 = 6 + N("Vice-presidente"),
        23000,
        IF(OR($N1295 = 8, $N1295= 13, $N1295 = 12) + N("Secretária bilíngue ou coordenador ou especialista"),
            8000,
            IF($N1295 = 7 + N("Diretor"),
                15000,
                IF($N1295 = 14 + N("Gerente"),
                    12000,
                    IF($N1295 = 9 + N("Estagiário"),
                        705,
                        IF($N1295 = 10 + N("Trainee"),
                            805,
                            IF($N1295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IF($L1295 = 7,
  500,
  IF($L1295 = 8,
    1000,
    IF($L1295 = 9,
      1500,
      IF($L1295 = 10,
        2000,
        0
      )
    )
  )
)
+
N("Adicional no salário por área")
+
IF($M1295 = 14 + N("Tecnologia da Informação"),
  120,
  IF($M1295 = 16 + N("Vendas"),
    110,
    IF($M1295 = 15 + N("Jurídico"),
      100,
      IF(OR($M1295 = 8, $M1295 = 9, $M1295 = 11) + N("Recursos humanos ou comercial ou comunicação e marketing"),
        80,
        0
      )
    )
  )
)
+
N("Adicionando pegadinha")
+
IF(AND($M1295 = 16, $L1295 = 9, $N1295 = 11) + N("Se for de vendas, com mestrado, analista sênior"),
  IF($J1295 = 5,
    100,
    0
  )
  +
  IF($H1295 = "M",
    200,
    0
  ),
  0
)</f>
        <v>8080</v>
      </c>
    </row>
    <row r="1296" spans="1:22" x14ac:dyDescent="0.2">
      <c r="A1296" s="7" cm="1">
        <f t="array" aca="1" ref="A1296" ca="1">INDEX(Companies!$A:$A,RANDBETWEEN(2,COUNTA(Companies!$A:$A)),1)</f>
        <v>2</v>
      </c>
      <c r="B1296" s="5">
        <f t="shared" si="200"/>
        <v>1295</v>
      </c>
      <c r="C1296" s="6">
        <f t="shared" ca="1" si="201"/>
        <v>1</v>
      </c>
      <c r="D1296" s="7">
        <f ca="1">IF($B1296 = 1 + N("Presidente"),
    127,
    IF($B1296 = 2 + N("Vice-Presidente"),
        72,
        IF($B1296 = 3 + N("Secretária bilíngue"),
            13,
            RANDBETWEEN(5,COUNT(Name!$A:$A) + 1)
        )
    )
)</f>
        <v>289</v>
      </c>
      <c r="E1296" s="7" t="str">
        <f ca="1" xml:space="preserve">
VLOOKUP(
  $D1296,
  Name!$A:$B,
  2,
  FALSE
)
&amp; " " &amp;
IF($B1296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Evangelista Trindade</v>
      </c>
      <c r="F1296" s="7">
        <v>2</v>
      </c>
      <c r="G1296" s="7" t="str" cm="1">
        <f t="array" aca="1" ref="G1296" ca="1">VLOOKUP(INDEX(States!$B:$B,RANDBETWEEN(2,COUNTA(States!$A:$A)),1),States!$B:$C,2,FALSE)</f>
        <v xml:space="preserve"> ÉVORA</v>
      </c>
      <c r="H1296" s="7" t="str">
        <f ca="1">VLOOKUP($D1296,Name!$A:$C,3,FALSE)</f>
        <v>F</v>
      </c>
      <c r="I1296" s="7" cm="1">
        <f t="array" aca="1" ref="I1296" ca="1">INDEX('Marital status'!$A:$A,RANDBETWEEN(2,COUNTA('Marital status'!$A:$A)),1)</f>
        <v>2</v>
      </c>
      <c r="J1296" s="7">
        <f t="shared" ca="1" si="202"/>
        <v>2</v>
      </c>
      <c r="K1296" s="8">
        <f t="shared" ca="1" si="203"/>
        <v>31936</v>
      </c>
      <c r="L1296" s="6">
        <f t="shared" ca="1" si="204"/>
        <v>4</v>
      </c>
      <c r="M1296" s="7">
        <f ca="1" xml:space="preserve">
  IF(OR($N1296 = 2, $N1296 = 3, $N1296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296" s="6">
        <f t="shared" ca="1" si="205"/>
        <v>7</v>
      </c>
      <c r="O1296" s="7" t="str">
        <f ca="1">VLOOKUP($N1296,Roles!$A:$B,2,FALSE)</f>
        <v>Trainee</v>
      </c>
      <c r="P1296" s="6" t="e">
        <f t="shared" ca="1" si="206"/>
        <v>#N/A</v>
      </c>
      <c r="Q1296" s="8">
        <f ca="1" xml:space="preserve">
IF(
  OR(
    $N1296=5,$N1296=6,$N1296=7,$N1296=8,$N1296=14
  ),
  36161,
  IF(
     (
      (TODAY() - $K1296) / 365
     ) &lt; 19,
      TODAY(),
      RANDBETWEEN(36161,TODAY())
  )
)</f>
        <v>36161</v>
      </c>
      <c r="R1296" s="6">
        <f ca="1">RANDBETWEEN(2,COUNTA('Recruitment source'!$A:$A))</f>
        <v>10</v>
      </c>
      <c r="S1296" s="8" t="e">
        <f t="shared" ca="1" si="207"/>
        <v>#N/A</v>
      </c>
      <c r="T1296" s="6" t="e">
        <f t="shared" ca="1" si="208"/>
        <v>#N/A</v>
      </c>
      <c r="U1296" s="6">
        <f t="shared" ca="1" si="209"/>
        <v>2</v>
      </c>
      <c r="V1296" s="1">
        <f ca="1" xml:space="preserve">
IF($N1296 = 5 + N("Presidente"),
    27000,
    IF($N1296 = 6 + N("Vice-presidente"),
        23000,
        IF(OR($N1296 = 8, $N1296= 13, $N1296 = 12) + N("Secretária bilíngue ou coordenador ou especialista"),
            8000,
            IF($N1296 = 7 + N("Diretor"),
                15000,
                IF($N1296 = 14 + N("Gerente"),
                    12000,
                    IF($N1296 = 9 + N("Estagiário"),
                        705,
                        IF($N1296 = 10 + N("Trainee"),
                            805,
                            IF($N1296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IF($L1296 = 7,
  500,
  IF($L1296 = 8,
    1000,
    IF($L1296 = 9,
      1500,
      IF($L1296 = 10,
        2000,
        0
      )
    )
  )
)
+
N("Adicional no salário por área")
+
IF($M1296 = 14 + N("Tecnologia da Informação"),
  120,
  IF($M1296 = 16 + N("Vendas"),
    110,
    IF($M1296 = 15 + N("Jurídico"),
      100,
      IF(OR($M1296 = 8, $M1296 = 9, $M1296 = 11) + N("Recursos humanos ou comercial ou comunicação e marketing"),
        80,
        0
      )
    )
  )
)
+
N("Adicionando pegadinha")
+
IF(AND($M1296 = 16, $L1296 = 9, $N1296 = 11) + N("Se for de vendas, com mestrado, analista sênior"),
  IF($J1296 = 5,
    100,
    0
  )
  +
  IF($H1296 = "M",
    200,
    0
  ),
  0
)</f>
        <v>15000</v>
      </c>
    </row>
    <row r="1297" spans="1:22" x14ac:dyDescent="0.2">
      <c r="A1297" s="7" cm="1">
        <f t="array" aca="1" ref="A1297" ca="1">INDEX(Companies!$A:$A,RANDBETWEEN(2,COUNTA(Companies!$A:$A)),1)</f>
        <v>2</v>
      </c>
      <c r="B1297" s="5">
        <f t="shared" si="200"/>
        <v>1296</v>
      </c>
      <c r="C1297" s="6">
        <f t="shared" ca="1" si="201"/>
        <v>1</v>
      </c>
      <c r="D1297" s="7">
        <f ca="1">IF($B1297 = 1 + N("Presidente"),
    127,
    IF($B1297 = 2 + N("Vice-Presidente"),
        72,
        IF($B1297 = 3 + N("Secretária bilíngue"),
            13,
            RANDBETWEEN(5,COUNT(Name!$A:$A) + 1)
        )
    )
)</f>
        <v>105</v>
      </c>
      <c r="E1297" s="7" t="str">
        <f ca="1" xml:space="preserve">
VLOOKUP(
  $D1297,
  Name!$A:$B,
  2,
  FALSE
)
&amp; " " &amp;
IF($B1297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Abranches Rinaldi</v>
      </c>
      <c r="F1297" s="7">
        <v>2</v>
      </c>
      <c r="G1297" s="7" t="str" cm="1">
        <f t="array" aca="1" ref="G1297" ca="1">VLOOKUP(INDEX(States!$B:$B,RANDBETWEEN(2,COUNTA(States!$A:$A)),1),States!$B:$C,2,FALSE)</f>
        <v>Coimbra</v>
      </c>
      <c r="H1297" s="7" t="str">
        <f ca="1">VLOOKUP($D1297,Name!$A:$C,3,FALSE)</f>
        <v>M</v>
      </c>
      <c r="I1297" s="7" cm="1">
        <f t="array" aca="1" ref="I1297" ca="1">INDEX('Marital status'!$A:$A,RANDBETWEEN(2,COUNTA('Marital status'!$A:$A)),1)</f>
        <v>6</v>
      </c>
      <c r="J1297" s="7">
        <f t="shared" ca="1" si="202"/>
        <v>2</v>
      </c>
      <c r="K1297" s="8">
        <f t="shared" ca="1" si="203"/>
        <v>38205</v>
      </c>
      <c r="L1297" s="6">
        <f t="shared" ca="1" si="204"/>
        <v>4</v>
      </c>
      <c r="M1297" s="7">
        <f ca="1" xml:space="preserve">
  IF(OR($N1297 = 2, $N1297 = 3, $N1297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297" s="6">
        <f t="shared" ca="1" si="205"/>
        <v>8</v>
      </c>
      <c r="O1297" s="7" t="str">
        <f ca="1">VLOOKUP($N1297,Roles!$A:$B,2,FALSE)</f>
        <v>Analyst</v>
      </c>
      <c r="P1297" s="6">
        <f t="shared" ca="1" si="206"/>
        <v>4</v>
      </c>
      <c r="Q1297" s="8">
        <f ca="1" xml:space="preserve">
IF(
  OR(
    $N1297=5,$N1297=6,$N1297=7,$N1297=8,$N1297=14
  ),
  36161,
  IF(
     (
      (TODAY() - $K1297) / 365
     ) &lt; 19,
      TODAY(),
      RANDBETWEEN(36161,TODAY())
  )
)</f>
        <v>36161</v>
      </c>
      <c r="R1297" s="6">
        <f ca="1">RANDBETWEEN(2,COUNTA('Recruitment source'!$A:$A))</f>
        <v>12</v>
      </c>
      <c r="S1297" s="8" t="e">
        <f t="shared" ca="1" si="207"/>
        <v>#N/A</v>
      </c>
      <c r="T1297" s="6" t="e">
        <f t="shared" ca="1" si="208"/>
        <v>#N/A</v>
      </c>
      <c r="U1297" s="6">
        <f t="shared" ca="1" si="209"/>
        <v>2</v>
      </c>
      <c r="V1297" s="1">
        <f ca="1" xml:space="preserve">
IF($N1297 = 5 + N("Presidente"),
    27000,
    IF($N1297 = 6 + N("Vice-presidente"),
        23000,
        IF(OR($N1297 = 8, $N1297= 13, $N1297 = 12) + N("Secretária bilíngue ou coordenador ou especialista"),
            8000,
            IF($N1297 = 7 + N("Diretor"),
                15000,
                IF($N1297 = 14 + N("Gerente"),
                    12000,
                    IF($N1297 = 9 + N("Estagiário"),
                        705,
                        IF($N1297 = 10 + N("Trainee"),
                            805,
                            IF($N1297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IF($L1297 = 7,
  500,
  IF($L1297 = 8,
    1000,
    IF($L1297 = 9,
      1500,
      IF($L1297 = 10,
        2000,
        0
      )
    )
  )
)
+
N("Adicional no salário por área")
+
IF($M1297 = 14 + N("Tecnologia da Informação"),
  120,
  IF($M1297 = 16 + N("Vendas"),
    110,
    IF($M1297 = 15 + N("Jurídico"),
      100,
      IF(OR($M1297 = 8, $M1297 = 9, $M1297 = 11) + N("Recursos humanos ou comercial ou comunicação e marketing"),
        80,
        0
      )
    )
  )
)
+
N("Adicionando pegadinha")
+
IF(AND($M1297 = 16, $L1297 = 9, $N1297 = 11) + N("Se for de vendas, com mestrado, analista sênior"),
  IF($J1297 = 5,
    100,
    0
  )
  +
  IF($H1297 = "M",
    200,
    0
  ),
  0
)</f>
        <v>8080</v>
      </c>
    </row>
    <row r="1298" spans="1:22" x14ac:dyDescent="0.2">
      <c r="A1298" s="7" cm="1">
        <f t="array" aca="1" ref="A1298" ca="1">INDEX(Companies!$A:$A,RANDBETWEEN(2,COUNTA(Companies!$A:$A)),1)</f>
        <v>2</v>
      </c>
      <c r="B1298" s="5">
        <f t="shared" si="200"/>
        <v>1297</v>
      </c>
      <c r="C1298" s="6">
        <f t="shared" ca="1" si="201"/>
        <v>1</v>
      </c>
      <c r="D1298" s="7">
        <f ca="1">IF($B1298 = 1 + N("Presidente"),
    127,
    IF($B1298 = 2 + N("Vice-Presidente"),
        72,
        IF($B1298 = 3 + N("Secretária bilíngue"),
            13,
            RANDBETWEEN(5,COUNT(Name!$A:$A) + 1)
        )
    )
)</f>
        <v>22</v>
      </c>
      <c r="E1298" s="7" t="str">
        <f ca="1" xml:space="preserve">
VLOOKUP(
  $D1298,
  Name!$A:$B,
  2,
  FALSE
)
&amp; " " &amp;
IF($B1298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Frois Bragança</v>
      </c>
      <c r="F1298" s="7">
        <v>2</v>
      </c>
      <c r="G1298" s="7" t="str" cm="1">
        <f t="array" aca="1" ref="G1298" ca="1">VLOOKUP(INDEX(States!$B:$B,RANDBETWEEN(2,COUNTA(States!$A:$A)),1),States!$B:$C,2,FALSE)</f>
        <v>Santarém</v>
      </c>
      <c r="H1298" s="7" t="str">
        <f ca="1">VLOOKUP($D1298,Name!$A:$C,3,FALSE)</f>
        <v>M</v>
      </c>
      <c r="I1298" s="7" cm="1">
        <f t="array" aca="1" ref="I1298" ca="1">INDEX('Marital status'!$A:$A,RANDBETWEEN(2,COUNTA('Marital status'!$A:$A)),1)</f>
        <v>2</v>
      </c>
      <c r="J1298" s="7">
        <f t="shared" ca="1" si="202"/>
        <v>4</v>
      </c>
      <c r="K1298" s="8">
        <f t="shared" ca="1" si="203"/>
        <v>24605</v>
      </c>
      <c r="L1298" s="6">
        <f t="shared" ca="1" si="204"/>
        <v>4</v>
      </c>
      <c r="M1298" s="7">
        <f ca="1" xml:space="preserve">
  IF(OR($N1298 = 2, $N1298 = 3, $N1298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298" s="6">
        <f t="shared" ca="1" si="205"/>
        <v>6</v>
      </c>
      <c r="O1298" s="7" t="str">
        <f ca="1">VLOOKUP($N1298,Roles!$A:$B,2,FALSE)</f>
        <v>Intern</v>
      </c>
      <c r="P1298" s="6" t="e">
        <f t="shared" ca="1" si="206"/>
        <v>#N/A</v>
      </c>
      <c r="Q1298" s="8">
        <f ca="1" xml:space="preserve">
IF(
  OR(
    $N1298=5,$N1298=6,$N1298=7,$N1298=8,$N1298=14
  ),
  36161,
  IF(
     (
      (TODAY() - $K1298) / 365
     ) &lt; 19,
      TODAY(),
      RANDBETWEEN(36161,TODAY())
  )
)</f>
        <v>36161</v>
      </c>
      <c r="R1298" s="6">
        <f ca="1">RANDBETWEEN(2,COUNTA('Recruitment source'!$A:$A))</f>
        <v>4</v>
      </c>
      <c r="S1298" s="8" t="e">
        <f t="shared" ca="1" si="207"/>
        <v>#N/A</v>
      </c>
      <c r="T1298" s="6" t="e">
        <f t="shared" ca="1" si="208"/>
        <v>#N/A</v>
      </c>
      <c r="U1298" s="6">
        <f t="shared" ca="1" si="209"/>
        <v>2</v>
      </c>
      <c r="V1298" s="1">
        <f ca="1" xml:space="preserve">
IF($N1298 = 5 + N("Presidente"),
    27000,
    IF($N1298 = 6 + N("Vice-presidente"),
        23000,
        IF(OR($N1298 = 8, $N1298= 13, $N1298 = 12) + N("Secretária bilíngue ou coordenador ou especialista"),
            8000,
            IF($N1298 = 7 + N("Diretor"),
                15000,
                IF($N1298 = 14 + N("Gerente"),
                    12000,
                    IF($N1298 = 9 + N("Estagiário"),
                        705,
                        IF($N1298 = 10 + N("Trainee"),
                            805,
                            IF($N1298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IF($L1298 = 7,
  500,
  IF($L1298 = 8,
    1000,
    IF($L1298 = 9,
      1500,
      IF($L1298 = 10,
        2000,
        0
      )
    )
  )
)
+
N("Adicional no salário por área")
+
IF($M1298 = 14 + N("Tecnologia da Informação"),
  120,
  IF($M1298 = 16 + N("Vendas"),
    110,
    IF($M1298 = 15 + N("Jurídico"),
      100,
      IF(OR($M1298 = 8, $M1298 = 9, $M1298 = 11) + N("Recursos humanos ou comercial ou comunicação e marketing"),
        80,
        0
      )
    )
  )
)
+
N("Adicionando pegadinha")
+
IF(AND($M1298 = 16, $L1298 = 9, $N1298 = 11) + N("Se for de vendas, com mestrado, analista sênior"),
  IF($J1298 = 5,
    100,
    0
  )
  +
  IF($H1298 = "M",
    200,
    0
  ),
  0
)</f>
        <v>23000</v>
      </c>
    </row>
    <row r="1299" spans="1:22" x14ac:dyDescent="0.2">
      <c r="A1299" s="7" cm="1">
        <f t="array" aca="1" ref="A1299" ca="1">INDEX(Companies!$A:$A,RANDBETWEEN(2,COUNTA(Companies!$A:$A)),1)</f>
        <v>2</v>
      </c>
      <c r="B1299" s="5">
        <f t="shared" si="200"/>
        <v>1298</v>
      </c>
      <c r="C1299" s="6">
        <f t="shared" ca="1" si="201"/>
        <v>1</v>
      </c>
      <c r="D1299" s="7">
        <f ca="1">IF($B1299 = 1 + N("Presidente"),
    127,
    IF($B1299 = 2 + N("Vice-Presidente"),
        72,
        IF($B1299 = 3 + N("Secretária bilíngue"),
            13,
            RANDBETWEEN(5,COUNT(Name!$A:$A) + 1)
        )
    )
)</f>
        <v>248</v>
      </c>
      <c r="E1299" s="7" t="str">
        <f ca="1" xml:space="preserve">
VLOOKUP(
  $D1299,
  Name!$A:$B,
  2,
  FALSE
)
&amp; " " &amp;
IF($B1299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Ferreira Fontana</v>
      </c>
      <c r="F1299" s="7">
        <v>2</v>
      </c>
      <c r="G1299" s="7" t="str" cm="1">
        <f t="array" aca="1" ref="G1299" ca="1">VLOOKUP(INDEX(States!$B:$B,RANDBETWEEN(2,COUNTA(States!$A:$A)),1),States!$B:$C,2,FALSE)</f>
        <v>Guarda</v>
      </c>
      <c r="H1299" s="7" t="str">
        <f ca="1">VLOOKUP($D1299,Name!$A:$C,3,FALSE)</f>
        <v>F</v>
      </c>
      <c r="I1299" s="7" cm="1">
        <f t="array" aca="1" ref="I1299" ca="1">INDEX('Marital status'!$A:$A,RANDBETWEEN(2,COUNTA('Marital status'!$A:$A)),1)</f>
        <v>3</v>
      </c>
      <c r="J1299" s="7">
        <f t="shared" ca="1" si="202"/>
        <v>2</v>
      </c>
      <c r="K1299" s="8">
        <f t="shared" ca="1" si="203"/>
        <v>33869</v>
      </c>
      <c r="L1299" s="6">
        <f t="shared" ca="1" si="204"/>
        <v>4</v>
      </c>
      <c r="M1299" s="7">
        <f ca="1" xml:space="preserve">
  IF(OR($N1299 = 2, $N1299 = 3, $N1299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299" s="6">
        <f t="shared" ca="1" si="205"/>
        <v>8</v>
      </c>
      <c r="O1299" s="7" t="str">
        <f ca="1">VLOOKUP($N1299,Roles!$A:$B,2,FALSE)</f>
        <v>Analyst</v>
      </c>
      <c r="P1299" s="6">
        <f t="shared" ca="1" si="206"/>
        <v>4</v>
      </c>
      <c r="Q1299" s="8">
        <f ca="1" xml:space="preserve">
IF(
  OR(
    $N1299=5,$N1299=6,$N1299=7,$N1299=8,$N1299=14
  ),
  36161,
  IF(
     (
      (TODAY() - $K1299) / 365
     ) &lt; 19,
      TODAY(),
      RANDBETWEEN(36161,TODAY())
  )
)</f>
        <v>36161</v>
      </c>
      <c r="R1299" s="6">
        <f ca="1">RANDBETWEEN(2,COUNTA('Recruitment source'!$A:$A))</f>
        <v>4</v>
      </c>
      <c r="S1299" s="8" t="e">
        <f t="shared" ca="1" si="207"/>
        <v>#N/A</v>
      </c>
      <c r="T1299" s="6" t="e">
        <f t="shared" ca="1" si="208"/>
        <v>#N/A</v>
      </c>
      <c r="U1299" s="6">
        <f t="shared" ca="1" si="209"/>
        <v>5</v>
      </c>
      <c r="V1299" s="1">
        <f ca="1" xml:space="preserve">
IF($N1299 = 5 + N("Presidente"),
    27000,
    IF($N1299 = 6 + N("Vice-presidente"),
        23000,
        IF(OR($N1299 = 8, $N1299= 13, $N1299 = 12) + N("Secretária bilíngue ou coordenador ou especialista"),
            8000,
            IF($N1299 = 7 + N("Diretor"),
                15000,
                IF($N1299 = 14 + N("Gerente"),
                    12000,
                    IF($N1299 = 9 + N("Estagiário"),
                        705,
                        IF($N1299 = 10 + N("Trainee"),
                            805,
                            IF($N1299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IF($L1299 = 7,
  500,
  IF($L1299 = 8,
    1000,
    IF($L1299 = 9,
      1500,
      IF($L1299 = 10,
        2000,
        0
      )
    )
  )
)
+
N("Adicional no salário por área")
+
IF($M1299 = 14 + N("Tecnologia da Informação"),
  120,
  IF($M1299 = 16 + N("Vendas"),
    110,
    IF($M1299 = 15 + N("Jurídico"),
      100,
      IF(OR($M1299 = 8, $M1299 = 9, $M1299 = 11) + N("Recursos humanos ou comercial ou comunicação e marketing"),
        80,
        0
      )
    )
  )
)
+
N("Adicionando pegadinha")
+
IF(AND($M1299 = 16, $L1299 = 9, $N1299 = 11) + N("Se for de vendas, com mestrado, analista sênior"),
  IF($J1299 = 5,
    100,
    0
  )
  +
  IF($H1299 = "M",
    200,
    0
  ),
  0
)</f>
        <v>8080</v>
      </c>
    </row>
    <row r="1300" spans="1:22" x14ac:dyDescent="0.2">
      <c r="A1300" s="7" cm="1">
        <f t="array" aca="1" ref="A1300" ca="1">INDEX(Companies!$A:$A,RANDBETWEEN(2,COUNTA(Companies!$A:$A)),1)</f>
        <v>2</v>
      </c>
      <c r="B1300" s="5">
        <f t="shared" si="200"/>
        <v>1299</v>
      </c>
      <c r="C1300" s="6">
        <f t="shared" ca="1" si="201"/>
        <v>1</v>
      </c>
      <c r="D1300" s="7">
        <f ca="1">IF($B1300 = 1 + N("Presidente"),
    127,
    IF($B1300 = 2 + N("Vice-Presidente"),
        72,
        IF($B1300 = 3 + N("Secretária bilíngue"),
            13,
            RANDBETWEEN(5,COUNT(Name!$A:$A) + 1)
        )
    )
)</f>
        <v>343</v>
      </c>
      <c r="E1300" s="7" t="str">
        <f ca="1" xml:space="preserve">
VLOOKUP(
  $D1300,
  Name!$A:$B,
  2,
  FALSE
)
&amp; " " &amp;
IF($B1300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Souza Aragão</v>
      </c>
      <c r="F1300" s="7">
        <v>2</v>
      </c>
      <c r="G1300" s="7" t="str" cm="1">
        <f t="array" aca="1" ref="G1300" ca="1">VLOOKUP(INDEX(States!$B:$B,RANDBETWEEN(2,COUNTA(States!$A:$A)),1),States!$B:$C,2,FALSE)</f>
        <v>Madeira</v>
      </c>
      <c r="H1300" s="7" t="str">
        <f ca="1">VLOOKUP($D1300,Name!$A:$C,3,FALSE)</f>
        <v>M</v>
      </c>
      <c r="I1300" s="7" cm="1">
        <f t="array" aca="1" ref="I1300" ca="1">INDEX('Marital status'!$A:$A,RANDBETWEEN(2,COUNTA('Marital status'!$A:$A)),1)</f>
        <v>6</v>
      </c>
      <c r="J1300" s="7">
        <f t="shared" ca="1" si="202"/>
        <v>2</v>
      </c>
      <c r="K1300" s="8">
        <f t="shared" ca="1" si="203"/>
        <v>18091</v>
      </c>
      <c r="L1300" s="6">
        <f t="shared" ca="1" si="204"/>
        <v>4</v>
      </c>
      <c r="M1300" s="7">
        <f ca="1" xml:space="preserve">
  IF(OR($N1300 = 2, $N1300 = 3, $N1300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00" s="6">
        <f t="shared" ca="1" si="205"/>
        <v>6</v>
      </c>
      <c r="O1300" s="7" t="str">
        <f ca="1">VLOOKUP($N1300,Roles!$A:$B,2,FALSE)</f>
        <v>Intern</v>
      </c>
      <c r="P1300" s="6" t="e">
        <f t="shared" ca="1" si="206"/>
        <v>#N/A</v>
      </c>
      <c r="Q1300" s="8">
        <f ca="1" xml:space="preserve">
IF(
  OR(
    $N1300=5,$N1300=6,$N1300=7,$N1300=8,$N1300=14
  ),
  36161,
  IF(
     (
      (TODAY() - $K1300) / 365
     ) &lt; 19,
      TODAY(),
      RANDBETWEEN(36161,TODAY())
  )
)</f>
        <v>36161</v>
      </c>
      <c r="R1300" s="6">
        <f ca="1">RANDBETWEEN(2,COUNTA('Recruitment source'!$A:$A))</f>
        <v>7</v>
      </c>
      <c r="S1300" s="8" t="e">
        <f t="shared" ca="1" si="207"/>
        <v>#N/A</v>
      </c>
      <c r="T1300" s="6" t="e">
        <f t="shared" ca="1" si="208"/>
        <v>#N/A</v>
      </c>
      <c r="U1300" s="6">
        <f t="shared" ca="1" si="209"/>
        <v>4</v>
      </c>
      <c r="V1300" s="1">
        <f ca="1" xml:space="preserve">
IF($N1300 = 5 + N("Presidente"),
    27000,
    IF($N1300 = 6 + N("Vice-presidente"),
        23000,
        IF(OR($N1300 = 8, $N1300= 13, $N1300 = 12) + N("Secretária bilíngue ou coordenador ou especialista"),
            8000,
            IF($N1300 = 7 + N("Diretor"),
                15000,
                IF($N1300 = 14 + N("Gerente"),
                    12000,
                    IF($N1300 = 9 + N("Estagiário"),
                        705,
                        IF($N1300 = 10 + N("Trainee"),
                            805,
                            IF($N1300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IF($L1300 = 7,
  500,
  IF($L1300 = 8,
    1000,
    IF($L1300 = 9,
      1500,
      IF($L1300 = 10,
        2000,
        0
      )
    )
  )
)
+
N("Adicional no salário por área")
+
IF($M1300 = 14 + N("Tecnologia da Informação"),
  120,
  IF($M1300 = 16 + N("Vendas"),
    110,
    IF($M1300 = 15 + N("Jurídico"),
      100,
      IF(OR($M1300 = 8, $M1300 = 9, $M1300 = 11) + N("Recursos humanos ou comercial ou comunicação e marketing"),
        80,
        0
      )
    )
  )
)
+
N("Adicionando pegadinha")
+
IF(AND($M1300 = 16, $L1300 = 9, $N1300 = 11) + N("Se for de vendas, com mestrado, analista sênior"),
  IF($J1300 = 5,
    100,
    0
  )
  +
  IF($H1300 = "M",
    200,
    0
  ),
  0
)</f>
        <v>23000</v>
      </c>
    </row>
    <row r="1301" spans="1:22" x14ac:dyDescent="0.2">
      <c r="A1301" s="7" cm="1">
        <f t="array" aca="1" ref="A1301" ca="1">INDEX(Companies!$A:$A,RANDBETWEEN(2,COUNTA(Companies!$A:$A)),1)</f>
        <v>2</v>
      </c>
      <c r="B1301" s="5">
        <f t="shared" si="200"/>
        <v>1300</v>
      </c>
      <c r="C1301" s="6">
        <f t="shared" ca="1" si="201"/>
        <v>1</v>
      </c>
      <c r="D1301" s="7">
        <f ca="1">IF($B1301 = 1 + N("Presidente"),
    127,
    IF($B1301 = 2 + N("Vice-Presidente"),
        72,
        IF($B1301 = 3 + N("Secretária bilíngue"),
            13,
            RANDBETWEEN(5,COUNT(Name!$A:$A) + 1)
        )
    )
)</f>
        <v>88</v>
      </c>
      <c r="E1301" s="7" t="str">
        <f ca="1" xml:space="preserve">
VLOOKUP(
  $D1301,
  Name!$A:$B,
  2,
  FALSE
)
&amp; " " &amp;
IF($B1301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Braga Reis</v>
      </c>
      <c r="F1301" s="7">
        <v>2</v>
      </c>
      <c r="G1301" s="7" t="str" cm="1">
        <f t="array" aca="1" ref="G1301" ca="1">VLOOKUP(INDEX(States!$B:$B,RANDBETWEEN(2,COUNTA(States!$A:$A)),1),States!$B:$C,2,FALSE)</f>
        <v>Madeira</v>
      </c>
      <c r="H1301" s="7" t="str">
        <f ca="1">VLOOKUP($D1301,Name!$A:$C,3,FALSE)</f>
        <v>F</v>
      </c>
      <c r="I1301" s="7" cm="1">
        <f t="array" aca="1" ref="I1301" ca="1">INDEX('Marital status'!$A:$A,RANDBETWEEN(2,COUNTA('Marital status'!$A:$A)),1)</f>
        <v>6</v>
      </c>
      <c r="J1301" s="7">
        <f t="shared" ca="1" si="202"/>
        <v>2</v>
      </c>
      <c r="K1301" s="8">
        <f t="shared" ca="1" si="203"/>
        <v>34297</v>
      </c>
      <c r="L1301" s="6">
        <f t="shared" ca="1" si="204"/>
        <v>4</v>
      </c>
      <c r="M1301" s="7">
        <f ca="1" xml:space="preserve">
  IF(OR($N1301 = 2, $N1301 = 3, $N1301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01" s="6">
        <f t="shared" ca="1" si="205"/>
        <v>8</v>
      </c>
      <c r="O1301" s="7" t="str">
        <f ca="1">VLOOKUP($N1301,Roles!$A:$B,2,FALSE)</f>
        <v>Analyst</v>
      </c>
      <c r="P1301" s="6">
        <f t="shared" ca="1" si="206"/>
        <v>2</v>
      </c>
      <c r="Q1301" s="8">
        <f ca="1" xml:space="preserve">
IF(
  OR(
    $N1301=5,$N1301=6,$N1301=7,$N1301=8,$N1301=14
  ),
  36161,
  IF(
     (
      (TODAY() - $K1301) / 365
     ) &lt; 19,
      TODAY(),
      RANDBETWEEN(36161,TODAY())
  )
)</f>
        <v>36161</v>
      </c>
      <c r="R1301" s="6">
        <f ca="1">RANDBETWEEN(2,COUNTA('Recruitment source'!$A:$A))</f>
        <v>3</v>
      </c>
      <c r="S1301" s="8" t="e">
        <f t="shared" ca="1" si="207"/>
        <v>#N/A</v>
      </c>
      <c r="T1301" s="6" t="e">
        <f t="shared" ca="1" si="208"/>
        <v>#N/A</v>
      </c>
      <c r="U1301" s="6">
        <f t="shared" ca="1" si="209"/>
        <v>3</v>
      </c>
      <c r="V1301" s="1">
        <f ca="1" xml:space="preserve">
IF($N1301 = 5 + N("Presidente"),
    27000,
    IF($N1301 = 6 + N("Vice-presidente"),
        23000,
        IF(OR($N1301 = 8, $N1301= 13, $N1301 = 12) + N("Secretária bilíngue ou coordenador ou especialista"),
            8000,
            IF($N1301 = 7 + N("Diretor"),
                15000,
                IF($N1301 = 14 + N("Gerente"),
                    12000,
                    IF($N1301 = 9 + N("Estagiário"),
                        705,
                        IF($N1301 = 10 + N("Trainee"),
                            805,
                            IF($N1301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IF($L1301 = 7,
  500,
  IF($L1301 = 8,
    1000,
    IF($L1301 = 9,
      1500,
      IF($L1301 = 10,
        2000,
        0
      )
    )
  )
)
+
N("Adicional no salário por área")
+
IF($M1301 = 14 + N("Tecnologia da Informação"),
  120,
  IF($M1301 = 16 + N("Vendas"),
    110,
    IF($M1301 = 15 + N("Jurídico"),
      100,
      IF(OR($M1301 = 8, $M1301 = 9, $M1301 = 11) + N("Recursos humanos ou comercial ou comunicação e marketing"),
        80,
        0
      )
    )
  )
)
+
N("Adicionando pegadinha")
+
IF(AND($M1301 = 16, $L1301 = 9, $N1301 = 11) + N("Se for de vendas, com mestrado, analista sênior"),
  IF($J1301 = 5,
    100,
    0
  )
  +
  IF($H1301 = "M",
    200,
    0
  ),
  0
)</f>
        <v>8000</v>
      </c>
    </row>
    <row r="1302" spans="1:22" x14ac:dyDescent="0.2">
      <c r="A1302" s="7" cm="1">
        <f t="array" aca="1" ref="A1302" ca="1">INDEX(Companies!$A:$A,RANDBETWEEN(2,COUNTA(Companies!$A:$A)),1)</f>
        <v>2</v>
      </c>
      <c r="B1302" s="5">
        <f t="shared" si="200"/>
        <v>1301</v>
      </c>
      <c r="C1302" s="6">
        <f t="shared" ca="1" si="201"/>
        <v>1</v>
      </c>
      <c r="D1302" s="7">
        <f ca="1">IF($B1302 = 1 + N("Presidente"),
    127,
    IF($B1302 = 2 + N("Vice-Presidente"),
        72,
        IF($B1302 = 3 + N("Secretária bilíngue"),
            13,
            RANDBETWEEN(5,COUNT(Name!$A:$A) + 1)
        )
    )
)</f>
        <v>349</v>
      </c>
      <c r="E1302" s="7" t="str">
        <f ca="1" xml:space="preserve">
VLOOKUP(
  $D1302,
  Name!$A:$B,
  2,
  FALSE
)
&amp; " " &amp;
IF($B1302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Campos Vaz</v>
      </c>
      <c r="F1302" s="7">
        <v>2</v>
      </c>
      <c r="G1302" s="7" t="str" cm="1">
        <f t="array" aca="1" ref="G1302" ca="1">VLOOKUP(INDEX(States!$B:$B,RANDBETWEEN(2,COUNTA(States!$A:$A)),1),States!$B:$C,2,FALSE)</f>
        <v>Castelo Branco</v>
      </c>
      <c r="H1302" s="7" t="str">
        <f ca="1">VLOOKUP($D1302,Name!$A:$C,3,FALSE)</f>
        <v>F</v>
      </c>
      <c r="I1302" s="7" cm="1">
        <f t="array" aca="1" ref="I1302" ca="1">INDEX('Marital status'!$A:$A,RANDBETWEEN(2,COUNTA('Marital status'!$A:$A)),1)</f>
        <v>3</v>
      </c>
      <c r="J1302" s="7">
        <f t="shared" ca="1" si="202"/>
        <v>3</v>
      </c>
      <c r="K1302" s="8">
        <f t="shared" ca="1" si="203"/>
        <v>29495</v>
      </c>
      <c r="L1302" s="6">
        <f t="shared" ca="1" si="204"/>
        <v>4</v>
      </c>
      <c r="M1302" s="7">
        <f ca="1" xml:space="preserve">
  IF(OR($N1302 = 2, $N1302 = 3, $N1302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302" s="6">
        <f t="shared" ca="1" si="205"/>
        <v>6</v>
      </c>
      <c r="O1302" s="7" t="str">
        <f ca="1">VLOOKUP($N1302,Roles!$A:$B,2,FALSE)</f>
        <v>Intern</v>
      </c>
      <c r="P1302" s="6" t="e">
        <f t="shared" ca="1" si="206"/>
        <v>#N/A</v>
      </c>
      <c r="Q1302" s="8">
        <f ca="1" xml:space="preserve">
IF(
  OR(
    $N1302=5,$N1302=6,$N1302=7,$N1302=8,$N1302=14
  ),
  36161,
  IF(
     (
      (TODAY() - $K1302) / 365
     ) &lt; 19,
      TODAY(),
      RANDBETWEEN(36161,TODAY())
  )
)</f>
        <v>36161</v>
      </c>
      <c r="R1302" s="6">
        <f ca="1">RANDBETWEEN(2,COUNTA('Recruitment source'!$A:$A))</f>
        <v>11</v>
      </c>
      <c r="S1302" s="8" t="e">
        <f t="shared" ca="1" si="207"/>
        <v>#N/A</v>
      </c>
      <c r="T1302" s="6" t="e">
        <f t="shared" ca="1" si="208"/>
        <v>#N/A</v>
      </c>
      <c r="U1302" s="6">
        <f t="shared" ca="1" si="209"/>
        <v>3</v>
      </c>
      <c r="V1302" s="1">
        <f ca="1" xml:space="preserve">
IF($N1302 = 5 + N("Presidente"),
    27000,
    IF($N1302 = 6 + N("Vice-presidente"),
        23000,
        IF(OR($N1302 = 8, $N1302= 13, $N1302 = 12) + N("Secretária bilíngue ou coordenador ou especialista"),
            8000,
            IF($N1302 = 7 + N("Diretor"),
                15000,
                IF($N1302 = 14 + N("Gerente"),
                    12000,
                    IF($N1302 = 9 + N("Estagiário"),
                        705,
                        IF($N1302 = 10 + N("Trainee"),
                            805,
                            IF($N1302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IF($L1302 = 7,
  500,
  IF($L1302 = 8,
    1000,
    IF($L1302 = 9,
      1500,
      IF($L1302 = 10,
        2000,
        0
      )
    )
  )
)
+
N("Adicional no salário por área")
+
IF($M1302 = 14 + N("Tecnologia da Informação"),
  120,
  IF($M1302 = 16 + N("Vendas"),
    110,
    IF($M1302 = 15 + N("Jurídico"),
      100,
      IF(OR($M1302 = 8, $M1302 = 9, $M1302 = 11) + N("Recursos humanos ou comercial ou comunicação e marketing"),
        80,
        0
      )
    )
  )
)
+
N("Adicionando pegadinha")
+
IF(AND($M1302 = 16, $L1302 = 9, $N1302 = 11) + N("Se for de vendas, com mestrado, analista sênior"),
  IF($J1302 = 5,
    100,
    0
  )
  +
  IF($H1302 = "M",
    200,
    0
  ),
  0
)</f>
        <v>23000</v>
      </c>
    </row>
    <row r="1303" spans="1:22" x14ac:dyDescent="0.2">
      <c r="A1303" s="7" cm="1">
        <f t="array" aca="1" ref="A1303" ca="1">INDEX(Companies!$A:$A,RANDBETWEEN(2,COUNTA(Companies!$A:$A)),1)</f>
        <v>2</v>
      </c>
      <c r="B1303" s="5">
        <f t="shared" si="200"/>
        <v>1302</v>
      </c>
      <c r="C1303" s="6">
        <f t="shared" ca="1" si="201"/>
        <v>1</v>
      </c>
      <c r="D1303" s="7">
        <f ca="1">IF($B1303 = 1 + N("Presidente"),
    127,
    IF($B1303 = 2 + N("Vice-Presidente"),
        72,
        IF($B1303 = 3 + N("Secretária bilíngue"),
            13,
            RANDBETWEEN(5,COUNT(Name!$A:$A) + 1)
        )
    )
)</f>
        <v>140</v>
      </c>
      <c r="E1303" s="7" t="str">
        <f ca="1" xml:space="preserve">
VLOOKUP(
  $D1303,
  Name!$A:$B,
  2,
  FALSE
)
&amp; " " &amp;
IF($B1303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Alvim Costatini</v>
      </c>
      <c r="F1303" s="7">
        <v>2</v>
      </c>
      <c r="G1303" s="7" t="str" cm="1">
        <f t="array" aca="1" ref="G1303" ca="1">VLOOKUP(INDEX(States!$B:$B,RANDBETWEEN(2,COUNTA(States!$A:$A)),1),States!$B:$C,2,FALSE)</f>
        <v xml:space="preserve"> ÉVORA</v>
      </c>
      <c r="H1303" s="7" t="str">
        <f ca="1">VLOOKUP($D1303,Name!$A:$C,3,FALSE)</f>
        <v>M</v>
      </c>
      <c r="I1303" s="7" cm="1">
        <f t="array" aca="1" ref="I1303" ca="1">INDEX('Marital status'!$A:$A,RANDBETWEEN(2,COUNTA('Marital status'!$A:$A)),1)</f>
        <v>5</v>
      </c>
      <c r="J1303" s="7">
        <f t="shared" ca="1" si="202"/>
        <v>2</v>
      </c>
      <c r="K1303" s="8">
        <f t="shared" ca="1" si="203"/>
        <v>38160</v>
      </c>
      <c r="L1303" s="6">
        <f t="shared" ca="1" si="204"/>
        <v>4</v>
      </c>
      <c r="M1303" s="7">
        <f ca="1" xml:space="preserve">
  IF(OR($N1303 = 2, $N1303 = 3, $N1303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03" s="6">
        <f t="shared" ca="1" si="205"/>
        <v>8</v>
      </c>
      <c r="O1303" s="7" t="str">
        <f ca="1">VLOOKUP($N1303,Roles!$A:$B,2,FALSE)</f>
        <v>Analyst</v>
      </c>
      <c r="P1303" s="6">
        <f t="shared" ca="1" si="206"/>
        <v>2</v>
      </c>
      <c r="Q1303" s="8">
        <f ca="1" xml:space="preserve">
IF(
  OR(
    $N1303=5,$N1303=6,$N1303=7,$N1303=8,$N1303=14
  ),
  36161,
  IF(
     (
      (TODAY() - $K1303) / 365
     ) &lt; 19,
      TODAY(),
      RANDBETWEEN(36161,TODAY())
  )
)</f>
        <v>36161</v>
      </c>
      <c r="R1303" s="6">
        <f ca="1">RANDBETWEEN(2,COUNTA('Recruitment source'!$A:$A))</f>
        <v>2</v>
      </c>
      <c r="S1303" s="8" t="e">
        <f t="shared" ca="1" si="207"/>
        <v>#N/A</v>
      </c>
      <c r="T1303" s="6" t="e">
        <f t="shared" ca="1" si="208"/>
        <v>#N/A</v>
      </c>
      <c r="U1303" s="6">
        <f t="shared" ca="1" si="209"/>
        <v>5</v>
      </c>
      <c r="V1303" s="1">
        <f ca="1" xml:space="preserve">
IF($N1303 = 5 + N("Presidente"),
    27000,
    IF($N1303 = 6 + N("Vice-presidente"),
        23000,
        IF(OR($N1303 = 8, $N1303= 13, $N1303 = 12) + N("Secretária bilíngue ou coordenador ou especialista"),
            8000,
            IF($N1303 = 7 + N("Diretor"),
                15000,
                IF($N1303 = 14 + N("Gerente"),
                    12000,
                    IF($N1303 = 9 + N("Estagiário"),
                        705,
                        IF($N1303 = 10 + N("Trainee"),
                            805,
                            IF($N1303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IF($L1303 = 7,
  500,
  IF($L1303 = 8,
    1000,
    IF($L1303 = 9,
      1500,
      IF($L1303 = 10,
        2000,
        0
      )
    )
  )
)
+
N("Adicional no salário por área")
+
IF($M1303 = 14 + N("Tecnologia da Informação"),
  120,
  IF($M1303 = 16 + N("Vendas"),
    110,
    IF($M1303 = 15 + N("Jurídico"),
      100,
      IF(OR($M1303 = 8, $M1303 = 9, $M1303 = 11) + N("Recursos humanos ou comercial ou comunicação e marketing"),
        80,
        0
      )
    )
  )
)
+
N("Adicionando pegadinha")
+
IF(AND($M1303 = 16, $L1303 = 9, $N1303 = 11) + N("Se for de vendas, com mestrado, analista sênior"),
  IF($J1303 = 5,
    100,
    0
  )
  +
  IF($H1303 = "M",
    200,
    0
  ),
  0
)</f>
        <v>8080</v>
      </c>
    </row>
    <row r="1304" spans="1:22" x14ac:dyDescent="0.2">
      <c r="A1304" s="7" cm="1">
        <f t="array" aca="1" ref="A1304" ca="1">INDEX(Companies!$A:$A,RANDBETWEEN(2,COUNTA(Companies!$A:$A)),1)</f>
        <v>2</v>
      </c>
      <c r="B1304" s="5">
        <f t="shared" si="200"/>
        <v>1303</v>
      </c>
      <c r="C1304" s="6">
        <f t="shared" ca="1" si="201"/>
        <v>1</v>
      </c>
      <c r="D1304" s="7">
        <f ca="1">IF($B1304 = 1 + N("Presidente"),
    127,
    IF($B1304 = 2 + N("Vice-Presidente"),
        72,
        IF($B1304 = 3 + N("Secretária bilíngue"),
            13,
            RANDBETWEEN(5,COUNT(Name!$A:$A) + 1)
        )
    )
)</f>
        <v>209</v>
      </c>
      <c r="E1304" s="7" t="str">
        <f ca="1" xml:space="preserve">
VLOOKUP(
  $D1304,
  Name!$A:$B,
  2,
  FALSE
)
&amp; " " &amp;
IF($B1304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Machado Sousa</v>
      </c>
      <c r="F1304" s="7">
        <v>2</v>
      </c>
      <c r="G1304" s="7" t="str" cm="1">
        <f t="array" aca="1" ref="G1304" ca="1">VLOOKUP(INDEX(States!$B:$B,RANDBETWEEN(2,COUNTA(States!$A:$A)),1),States!$B:$C,2,FALSE)</f>
        <v xml:space="preserve"> ÉVORA</v>
      </c>
      <c r="H1304" s="7" t="str">
        <f ca="1">VLOOKUP($D1304,Name!$A:$C,3,FALSE)</f>
        <v>F</v>
      </c>
      <c r="I1304" s="7" cm="1">
        <f t="array" aca="1" ref="I1304" ca="1">INDEX('Marital status'!$A:$A,RANDBETWEEN(2,COUNTA('Marital status'!$A:$A)),1)</f>
        <v>4</v>
      </c>
      <c r="J1304" s="7">
        <f t="shared" ca="1" si="202"/>
        <v>2</v>
      </c>
      <c r="K1304" s="8">
        <f t="shared" ca="1" si="203"/>
        <v>32004</v>
      </c>
      <c r="L1304" s="6">
        <f t="shared" ca="1" si="204"/>
        <v>4</v>
      </c>
      <c r="M1304" s="7">
        <f ca="1" xml:space="preserve">
  IF(OR($N1304 = 2, $N1304 = 3, $N1304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04" s="6">
        <f t="shared" ca="1" si="205"/>
        <v>7</v>
      </c>
      <c r="O1304" s="7" t="str">
        <f ca="1">VLOOKUP($N1304,Roles!$A:$B,2,FALSE)</f>
        <v>Trainee</v>
      </c>
      <c r="P1304" s="6" t="e">
        <f t="shared" ca="1" si="206"/>
        <v>#N/A</v>
      </c>
      <c r="Q1304" s="8">
        <f ca="1" xml:space="preserve">
IF(
  OR(
    $N1304=5,$N1304=6,$N1304=7,$N1304=8,$N1304=14
  ),
  36161,
  IF(
     (
      (TODAY() - $K1304) / 365
     ) &lt; 19,
      TODAY(),
      RANDBETWEEN(36161,TODAY())
  )
)</f>
        <v>36161</v>
      </c>
      <c r="R1304" s="6">
        <f ca="1">RANDBETWEEN(2,COUNTA('Recruitment source'!$A:$A))</f>
        <v>6</v>
      </c>
      <c r="S1304" s="8" t="e">
        <f t="shared" ca="1" si="207"/>
        <v>#N/A</v>
      </c>
      <c r="T1304" s="6" t="e">
        <f t="shared" ca="1" si="208"/>
        <v>#N/A</v>
      </c>
      <c r="U1304" s="6">
        <f t="shared" ca="1" si="209"/>
        <v>2</v>
      </c>
      <c r="V1304" s="1">
        <f ca="1" xml:space="preserve">
IF($N1304 = 5 + N("Presidente"),
    27000,
    IF($N1304 = 6 + N("Vice-presidente"),
        23000,
        IF(OR($N1304 = 8, $N1304= 13, $N1304 = 12) + N("Secretária bilíngue ou coordenador ou especialista"),
            8000,
            IF($N1304 = 7 + N("Diretor"),
                15000,
                IF($N1304 = 14 + N("Gerente"),
                    12000,
                    IF($N1304 = 9 + N("Estagiário"),
                        705,
                        IF($N1304 = 10 + N("Trainee"),
                            805,
                            IF($N1304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IF($L1304 = 7,
  500,
  IF($L1304 = 8,
    1000,
    IF($L1304 = 9,
      1500,
      IF($L1304 = 10,
        2000,
        0
      )
    )
  )
)
+
N("Adicional no salário por área")
+
IF($M1304 = 14 + N("Tecnologia da Informação"),
  120,
  IF($M1304 = 16 + N("Vendas"),
    110,
    IF($M1304 = 15 + N("Jurídico"),
      100,
      IF(OR($M1304 = 8, $M1304 = 9, $M1304 = 11) + N("Recursos humanos ou comercial ou comunicação e marketing"),
        80,
        0
      )
    )
  )
)
+
N("Adicionando pegadinha")
+
IF(AND($M1304 = 16, $L1304 = 9, $N1304 = 11) + N("Se for de vendas, com mestrado, analista sênior"),
  IF($J1304 = 5,
    100,
    0
  )
  +
  IF($H1304 = "M",
    200,
    0
  ),
  0
)</f>
        <v>15000</v>
      </c>
    </row>
    <row r="1305" spans="1:22" x14ac:dyDescent="0.2">
      <c r="A1305" s="7" cm="1">
        <f t="array" aca="1" ref="A1305" ca="1">INDEX(Companies!$A:$A,RANDBETWEEN(2,COUNTA(Companies!$A:$A)),1)</f>
        <v>2</v>
      </c>
      <c r="B1305" s="5">
        <f t="shared" si="200"/>
        <v>1304</v>
      </c>
      <c r="C1305" s="6">
        <f t="shared" ca="1" si="201"/>
        <v>1</v>
      </c>
      <c r="D1305" s="7">
        <f ca="1">IF($B1305 = 1 + N("Presidente"),
    127,
    IF($B1305 = 2 + N("Vice-Presidente"),
        72,
        IF($B1305 = 3 + N("Secretária bilíngue"),
            13,
            RANDBETWEEN(5,COUNT(Name!$A:$A) + 1)
        )
    )
)</f>
        <v>57</v>
      </c>
      <c r="E1305" s="7" t="str">
        <f ca="1" xml:space="preserve">
VLOOKUP(
  $D1305,
  Name!$A:$B,
  2,
  FALSE
)
&amp; " " &amp;
IF($B1305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Galli Junqueira</v>
      </c>
      <c r="F1305" s="7">
        <v>2</v>
      </c>
      <c r="G1305" s="7" t="str" cm="1">
        <f t="array" aca="1" ref="G1305" ca="1">VLOOKUP(INDEX(States!$B:$B,RANDBETWEEN(2,COUNTA(States!$A:$A)),1),States!$B:$C,2,FALSE)</f>
        <v>Madeira</v>
      </c>
      <c r="H1305" s="7" t="str">
        <f ca="1">VLOOKUP($D1305,Name!$A:$C,3,FALSE)</f>
        <v>M</v>
      </c>
      <c r="I1305" s="7" cm="1">
        <f t="array" aca="1" ref="I1305" ca="1">INDEX('Marital status'!$A:$A,RANDBETWEEN(2,COUNTA('Marital status'!$A:$A)),1)</f>
        <v>3</v>
      </c>
      <c r="J1305" s="7">
        <f t="shared" ca="1" si="202"/>
        <v>2</v>
      </c>
      <c r="K1305" s="8">
        <f t="shared" ca="1" si="203"/>
        <v>35220</v>
      </c>
      <c r="L1305" s="6">
        <f t="shared" ca="1" si="204"/>
        <v>4</v>
      </c>
      <c r="M1305" s="7">
        <f ca="1" xml:space="preserve">
  IF(OR($N1305 = 2, $N1305 = 3, $N1305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305" s="6">
        <f t="shared" ca="1" si="205"/>
        <v>8</v>
      </c>
      <c r="O1305" s="7" t="str">
        <f ca="1">VLOOKUP($N1305,Roles!$A:$B,2,FALSE)</f>
        <v>Analyst</v>
      </c>
      <c r="P1305" s="6">
        <f t="shared" ca="1" si="206"/>
        <v>4</v>
      </c>
      <c r="Q1305" s="8">
        <f ca="1" xml:space="preserve">
IF(
  OR(
    $N1305=5,$N1305=6,$N1305=7,$N1305=8,$N1305=14
  ),
  36161,
  IF(
     (
      (TODAY() - $K1305) / 365
     ) &lt; 19,
      TODAY(),
      RANDBETWEEN(36161,TODAY())
  )
)</f>
        <v>36161</v>
      </c>
      <c r="R1305" s="6">
        <f ca="1">RANDBETWEEN(2,COUNTA('Recruitment source'!$A:$A))</f>
        <v>3</v>
      </c>
      <c r="S1305" s="8" t="e">
        <f t="shared" ca="1" si="207"/>
        <v>#N/A</v>
      </c>
      <c r="T1305" s="6" t="e">
        <f t="shared" ca="1" si="208"/>
        <v>#N/A</v>
      </c>
      <c r="U1305" s="6">
        <f t="shared" ca="1" si="209"/>
        <v>5</v>
      </c>
      <c r="V1305" s="1">
        <f ca="1" xml:space="preserve">
IF($N1305 = 5 + N("Presidente"),
    27000,
    IF($N1305 = 6 + N("Vice-presidente"),
        23000,
        IF(OR($N1305 = 8, $N1305= 13, $N1305 = 12) + N("Secretária bilíngue ou coordenador ou especialista"),
            8000,
            IF($N1305 = 7 + N("Diretor"),
                15000,
                IF($N1305 = 14 + N("Gerente"),
                    12000,
                    IF($N1305 = 9 + N("Estagiário"),
                        705,
                        IF($N1305 = 10 + N("Trainee"),
                            805,
                            IF($N1305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IF($L1305 = 7,
  500,
  IF($L1305 = 8,
    1000,
    IF($L1305 = 9,
      1500,
      IF($L1305 = 10,
        2000,
        0
      )
    )
  )
)
+
N("Adicional no salário por área")
+
IF($M1305 = 14 + N("Tecnologia da Informação"),
  120,
  IF($M1305 = 16 + N("Vendas"),
    110,
    IF($M1305 = 15 + N("Jurídico"),
      100,
      IF(OR($M1305 = 8, $M1305 = 9, $M1305 = 11) + N("Recursos humanos ou comercial ou comunicação e marketing"),
        80,
        0
      )
    )
  )
)
+
N("Adicionando pegadinha")
+
IF(AND($M1305 = 16, $L1305 = 9, $N1305 = 11) + N("Se for de vendas, com mestrado, analista sênior"),
  IF($J1305 = 5,
    100,
    0
  )
  +
  IF($H1305 = "M",
    200,
    0
  ),
  0
)</f>
        <v>8000</v>
      </c>
    </row>
    <row r="1306" spans="1:22" x14ac:dyDescent="0.2">
      <c r="A1306" s="7" cm="1">
        <f t="array" aca="1" ref="A1306" ca="1">INDEX(Companies!$A:$A,RANDBETWEEN(2,COUNTA(Companies!$A:$A)),1)</f>
        <v>2</v>
      </c>
      <c r="B1306" s="5">
        <f t="shared" si="200"/>
        <v>1305</v>
      </c>
      <c r="C1306" s="6">
        <f t="shared" ca="1" si="201"/>
        <v>1</v>
      </c>
      <c r="D1306" s="7">
        <f ca="1">IF($B1306 = 1 + N("Presidente"),
    127,
    IF($B1306 = 2 + N("Vice-Presidente"),
        72,
        IF($B1306 = 3 + N("Secretária bilíngue"),
            13,
            RANDBETWEEN(5,COUNT(Name!$A:$A) + 1)
        )
    )
)</f>
        <v>20</v>
      </c>
      <c r="E1306" s="7" t="str">
        <f ca="1" xml:space="preserve">
VLOOKUP(
  $D1306,
  Name!$A:$B,
  2,
  FALSE
)
&amp; " " &amp;
IF($B1306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Poeta Moura</v>
      </c>
      <c r="F1306" s="7">
        <v>2</v>
      </c>
      <c r="G1306" s="7" t="str" cm="1">
        <f t="array" aca="1" ref="G1306" ca="1">VLOOKUP(INDEX(States!$B:$B,RANDBETWEEN(2,COUNTA(States!$A:$A)),1),States!$B:$C,2,FALSE)</f>
        <v>Beja</v>
      </c>
      <c r="H1306" s="7" t="str">
        <f ca="1">VLOOKUP($D1306,Name!$A:$C,3,FALSE)</f>
        <v>F</v>
      </c>
      <c r="I1306" s="7" cm="1">
        <f t="array" aca="1" ref="I1306" ca="1">INDEX('Marital status'!$A:$A,RANDBETWEEN(2,COUNTA('Marital status'!$A:$A)),1)</f>
        <v>4</v>
      </c>
      <c r="J1306" s="7">
        <f t="shared" ca="1" si="202"/>
        <v>2</v>
      </c>
      <c r="K1306" s="8">
        <f t="shared" ca="1" si="203"/>
        <v>33668</v>
      </c>
      <c r="L1306" s="6">
        <f t="shared" ca="1" si="204"/>
        <v>4</v>
      </c>
      <c r="M1306" s="7">
        <f ca="1" xml:space="preserve">
  IF(OR($N1306 = 2, $N1306 = 3, $N1306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306" s="6">
        <f t="shared" ca="1" si="205"/>
        <v>7</v>
      </c>
      <c r="O1306" s="7" t="str">
        <f ca="1">VLOOKUP($N1306,Roles!$A:$B,2,FALSE)</f>
        <v>Trainee</v>
      </c>
      <c r="P1306" s="6" t="e">
        <f t="shared" ca="1" si="206"/>
        <v>#N/A</v>
      </c>
      <c r="Q1306" s="8">
        <f ca="1" xml:space="preserve">
IF(
  OR(
    $N1306=5,$N1306=6,$N1306=7,$N1306=8,$N1306=14
  ),
  36161,
  IF(
     (
      (TODAY() - $K1306) / 365
     ) &lt; 19,
      TODAY(),
      RANDBETWEEN(36161,TODAY())
  )
)</f>
        <v>36161</v>
      </c>
      <c r="R1306" s="6">
        <f ca="1">RANDBETWEEN(2,COUNTA('Recruitment source'!$A:$A))</f>
        <v>11</v>
      </c>
      <c r="S1306" s="8" t="e">
        <f t="shared" ca="1" si="207"/>
        <v>#N/A</v>
      </c>
      <c r="T1306" s="6" t="e">
        <f t="shared" ca="1" si="208"/>
        <v>#N/A</v>
      </c>
      <c r="U1306" s="6">
        <f t="shared" ca="1" si="209"/>
        <v>2</v>
      </c>
      <c r="V1306" s="1">
        <f ca="1" xml:space="preserve">
IF($N1306 = 5 + N("Presidente"),
    27000,
    IF($N1306 = 6 + N("Vice-presidente"),
        23000,
        IF(OR($N1306 = 8, $N1306= 13, $N1306 = 12) + N("Secretária bilíngue ou coordenador ou especialista"),
            8000,
            IF($N1306 = 7 + N("Diretor"),
                15000,
                IF($N1306 = 14 + N("Gerente"),
                    12000,
                    IF($N1306 = 9 + N("Estagiário"),
                        705,
                        IF($N1306 = 10 + N("Trainee"),
                            805,
                            IF($N1306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IF($L1306 = 7,
  500,
  IF($L1306 = 8,
    1000,
    IF($L1306 = 9,
      1500,
      IF($L1306 = 10,
        2000,
        0
      )
    )
  )
)
+
N("Adicional no salário por área")
+
IF($M1306 = 14 + N("Tecnologia da Informação"),
  120,
  IF($M1306 = 16 + N("Vendas"),
    110,
    IF($M1306 = 15 + N("Jurídico"),
      100,
      IF(OR($M1306 = 8, $M1306 = 9, $M1306 = 11) + N("Recursos humanos ou comercial ou comunicação e marketing"),
        80,
        0
      )
    )
  )
)
+
N("Adicionando pegadinha")
+
IF(AND($M1306 = 16, $L1306 = 9, $N1306 = 11) + N("Se for de vendas, com mestrado, analista sênior"),
  IF($J1306 = 5,
    100,
    0
  )
  +
  IF($H1306 = "M",
    200,
    0
  ),
  0
)</f>
        <v>15000</v>
      </c>
    </row>
    <row r="1307" spans="1:22" x14ac:dyDescent="0.2">
      <c r="A1307" s="7" cm="1">
        <f t="array" aca="1" ref="A1307" ca="1">INDEX(Companies!$A:$A,RANDBETWEEN(2,COUNTA(Companies!$A:$A)),1)</f>
        <v>2</v>
      </c>
      <c r="B1307" s="5">
        <f t="shared" si="200"/>
        <v>1306</v>
      </c>
      <c r="C1307" s="6">
        <f t="shared" ca="1" si="201"/>
        <v>1</v>
      </c>
      <c r="D1307" s="7">
        <f ca="1">IF($B1307 = 1 + N("Presidente"),
    127,
    IF($B1307 = 2 + N("Vice-Presidente"),
        72,
        IF($B1307 = 3 + N("Secretária bilíngue"),
            13,
            RANDBETWEEN(5,COUNT(Name!$A:$A) + 1)
        )
    )
)</f>
        <v>109</v>
      </c>
      <c r="E1307" s="7" t="str">
        <f ca="1" xml:space="preserve">
VLOOKUP(
  $D1307,
  Name!$A:$B,
  2,
  FALSE
)
&amp; " " &amp;
IF($B1307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Garcia Padrão</v>
      </c>
      <c r="F1307" s="7">
        <v>2</v>
      </c>
      <c r="G1307" s="7" t="str" cm="1">
        <f t="array" aca="1" ref="G1307" ca="1">VLOOKUP(INDEX(States!$B:$B,RANDBETWEEN(2,COUNTA(States!$A:$A)),1),States!$B:$C,2,FALSE)</f>
        <v>Faro</v>
      </c>
      <c r="H1307" s="7" t="str">
        <f ca="1">VLOOKUP($D1307,Name!$A:$C,3,FALSE)</f>
        <v>M</v>
      </c>
      <c r="I1307" s="7" cm="1">
        <f t="array" aca="1" ref="I1307" ca="1">INDEX('Marital status'!$A:$A,RANDBETWEEN(2,COUNTA('Marital status'!$A:$A)),1)</f>
        <v>5</v>
      </c>
      <c r="J1307" s="7">
        <f t="shared" ca="1" si="202"/>
        <v>2</v>
      </c>
      <c r="K1307" s="8">
        <f t="shared" ca="1" si="203"/>
        <v>35192</v>
      </c>
      <c r="L1307" s="6">
        <f t="shared" ca="1" si="204"/>
        <v>5</v>
      </c>
      <c r="M1307" s="7">
        <f ca="1" xml:space="preserve">
  IF(OR($N1307 = 2, $N1307 = 3, $N1307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307" s="6">
        <f t="shared" ca="1" si="205"/>
        <v>8</v>
      </c>
      <c r="O1307" s="7" t="str">
        <f ca="1">VLOOKUP($N1307,Roles!$A:$B,2,FALSE)</f>
        <v>Analyst</v>
      </c>
      <c r="P1307" s="6">
        <f t="shared" ca="1" si="206"/>
        <v>4</v>
      </c>
      <c r="Q1307" s="8">
        <f ca="1" xml:space="preserve">
IF(
  OR(
    $N1307=5,$N1307=6,$N1307=7,$N1307=8,$N1307=14
  ),
  36161,
  IF(
     (
      (TODAY() - $K1307) / 365
     ) &lt; 19,
      TODAY(),
      RANDBETWEEN(36161,TODAY())
  )
)</f>
        <v>36161</v>
      </c>
      <c r="R1307" s="6">
        <f ca="1">RANDBETWEEN(2,COUNTA('Recruitment source'!$A:$A))</f>
        <v>11</v>
      </c>
      <c r="S1307" s="8" t="e">
        <f t="shared" ca="1" si="207"/>
        <v>#N/A</v>
      </c>
      <c r="T1307" s="6" t="e">
        <f t="shared" ca="1" si="208"/>
        <v>#N/A</v>
      </c>
      <c r="U1307" s="6">
        <f t="shared" ca="1" si="209"/>
        <v>3</v>
      </c>
      <c r="V1307" s="1">
        <f ca="1" xml:space="preserve">
IF($N1307 = 5 + N("Presidente"),
    27000,
    IF($N1307 = 6 + N("Vice-presidente"),
        23000,
        IF(OR($N1307 = 8, $N1307= 13, $N1307 = 12) + N("Secretária bilíngue ou coordenador ou especialista"),
            8000,
            IF($N1307 = 7 + N("Diretor"),
                15000,
                IF($N1307 = 14 + N("Gerente"),
                    12000,
                    IF($N1307 = 9 + N("Estagiário"),
                        705,
                        IF($N1307 = 10 + N("Trainee"),
                            805,
                            IF($N1307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IF($L1307 = 7,
  500,
  IF($L1307 = 8,
    1000,
    IF($L1307 = 9,
      1500,
      IF($L1307 = 10,
        2000,
        0
      )
    )
  )
)
+
N("Adicional no salário por área")
+
IF($M1307 = 14 + N("Tecnologia da Informação"),
  120,
  IF($M1307 = 16 + N("Vendas"),
    110,
    IF($M1307 = 15 + N("Jurídico"),
      100,
      IF(OR($M1307 = 8, $M1307 = 9, $M1307 = 11) + N("Recursos humanos ou comercial ou comunicação e marketing"),
        80,
        0
      )
    )
  )
)
+
N("Adicionando pegadinha")
+
IF(AND($M1307 = 16, $L1307 = 9, $N1307 = 11) + N("Se for de vendas, com mestrado, analista sênior"),
  IF($J1307 = 5,
    100,
    0
  )
  +
  IF($H1307 = "M",
    200,
    0
  ),
  0
)</f>
        <v>8000</v>
      </c>
    </row>
    <row r="1308" spans="1:22" x14ac:dyDescent="0.2">
      <c r="A1308" s="7" cm="1">
        <f t="array" aca="1" ref="A1308" ca="1">INDEX(Companies!$A:$A,RANDBETWEEN(2,COUNTA(Companies!$A:$A)),1)</f>
        <v>2</v>
      </c>
      <c r="B1308" s="5">
        <f t="shared" si="200"/>
        <v>1307</v>
      </c>
      <c r="C1308" s="6">
        <f t="shared" ca="1" si="201"/>
        <v>1</v>
      </c>
      <c r="D1308" s="7">
        <f ca="1">IF($B1308 = 1 + N("Presidente"),
    127,
    IF($B1308 = 2 + N("Vice-Presidente"),
        72,
        IF($B1308 = 3 + N("Secretária bilíngue"),
            13,
            RANDBETWEEN(5,COUNT(Name!$A:$A) + 1)
        )
    )
)</f>
        <v>344</v>
      </c>
      <c r="E1308" s="7" t="str">
        <f ca="1" xml:space="preserve">
VLOOKUP(
  $D1308,
  Name!$A:$B,
  2,
  FALSE
)
&amp; " " &amp;
IF($B1308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Barbieri Rossi</v>
      </c>
      <c r="F1308" s="7">
        <v>2</v>
      </c>
      <c r="G1308" s="7" t="str" cm="1">
        <f t="array" aca="1" ref="G1308" ca="1">VLOOKUP(INDEX(States!$B:$B,RANDBETWEEN(2,COUNTA(States!$A:$A)),1),States!$B:$C,2,FALSE)</f>
        <v>Santarém</v>
      </c>
      <c r="H1308" s="7" t="str">
        <f ca="1">VLOOKUP($D1308,Name!$A:$C,3,FALSE)</f>
        <v>M</v>
      </c>
      <c r="I1308" s="7" cm="1">
        <f t="array" aca="1" ref="I1308" ca="1">INDEX('Marital status'!$A:$A,RANDBETWEEN(2,COUNTA('Marital status'!$A:$A)),1)</f>
        <v>4</v>
      </c>
      <c r="J1308" s="7">
        <f t="shared" ca="1" si="202"/>
        <v>2</v>
      </c>
      <c r="K1308" s="8">
        <f t="shared" ca="1" si="203"/>
        <v>32767</v>
      </c>
      <c r="L1308" s="6">
        <f t="shared" ca="1" si="204"/>
        <v>4</v>
      </c>
      <c r="M1308" s="7">
        <f ca="1" xml:space="preserve">
  IF(OR($N1308 = 2, $N1308 = 3, $N1308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08" s="6">
        <f t="shared" ca="1" si="205"/>
        <v>7</v>
      </c>
      <c r="O1308" s="7" t="str">
        <f ca="1">VLOOKUP($N1308,Roles!$A:$B,2,FALSE)</f>
        <v>Trainee</v>
      </c>
      <c r="P1308" s="6" t="e">
        <f t="shared" ca="1" si="206"/>
        <v>#N/A</v>
      </c>
      <c r="Q1308" s="8">
        <f ca="1" xml:space="preserve">
IF(
  OR(
    $N1308=5,$N1308=6,$N1308=7,$N1308=8,$N1308=14
  ),
  36161,
  IF(
     (
      (TODAY() - $K1308) / 365
     ) &lt; 19,
      TODAY(),
      RANDBETWEEN(36161,TODAY())
  )
)</f>
        <v>36161</v>
      </c>
      <c r="R1308" s="6">
        <f ca="1">RANDBETWEEN(2,COUNTA('Recruitment source'!$A:$A))</f>
        <v>5</v>
      </c>
      <c r="S1308" s="8" t="e">
        <f t="shared" ca="1" si="207"/>
        <v>#N/A</v>
      </c>
      <c r="T1308" s="6" t="e">
        <f t="shared" ca="1" si="208"/>
        <v>#N/A</v>
      </c>
      <c r="U1308" s="6">
        <f t="shared" ca="1" si="209"/>
        <v>3</v>
      </c>
      <c r="V1308" s="1">
        <f ca="1" xml:space="preserve">
IF($N1308 = 5 + N("Presidente"),
    27000,
    IF($N1308 = 6 + N("Vice-presidente"),
        23000,
        IF(OR($N1308 = 8, $N1308= 13, $N1308 = 12) + N("Secretária bilíngue ou coordenador ou especialista"),
            8000,
            IF($N1308 = 7 + N("Diretor"),
                15000,
                IF($N1308 = 14 + N("Gerente"),
                    12000,
                    IF($N1308 = 9 + N("Estagiário"),
                        705,
                        IF($N1308 = 10 + N("Trainee"),
                            805,
                            IF($N1308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IF($L1308 = 7,
  500,
  IF($L1308 = 8,
    1000,
    IF($L1308 = 9,
      1500,
      IF($L1308 = 10,
        2000,
        0
      )
    )
  )
)
+
N("Adicional no salário por área")
+
IF($M1308 = 14 + N("Tecnologia da Informação"),
  120,
  IF($M1308 = 16 + N("Vendas"),
    110,
    IF($M1308 = 15 + N("Jurídico"),
      100,
      IF(OR($M1308 = 8, $M1308 = 9, $M1308 = 11) + N("Recursos humanos ou comercial ou comunicação e marketing"),
        80,
        0
      )
    )
  )
)
+
N("Adicionando pegadinha")
+
IF(AND($M1308 = 16, $L1308 = 9, $N1308 = 11) + N("Se for de vendas, com mestrado, analista sênior"),
  IF($J1308 = 5,
    100,
    0
  )
  +
  IF($H1308 = "M",
    200,
    0
  ),
  0
)</f>
        <v>15000</v>
      </c>
    </row>
    <row r="1309" spans="1:22" x14ac:dyDescent="0.2">
      <c r="A1309" s="7" cm="1">
        <f t="array" aca="1" ref="A1309" ca="1">INDEX(Companies!$A:$A,RANDBETWEEN(2,COUNTA(Companies!$A:$A)),1)</f>
        <v>2</v>
      </c>
      <c r="B1309" s="5">
        <f t="shared" si="200"/>
        <v>1308</v>
      </c>
      <c r="C1309" s="6">
        <f t="shared" ca="1" si="201"/>
        <v>1</v>
      </c>
      <c r="D1309" s="7">
        <f ca="1">IF($B1309 = 1 + N("Presidente"),
    127,
    IF($B1309 = 2 + N("Vice-Presidente"),
        72,
        IF($B1309 = 3 + N("Secretária bilíngue"),
            13,
            RANDBETWEEN(5,COUNT(Name!$A:$A) + 1)
        )
    )
)</f>
        <v>26</v>
      </c>
      <c r="E1309" s="7" t="str">
        <f ca="1" xml:space="preserve">
VLOOKUP(
  $D1309,
  Name!$A:$B,
  2,
  FALSE
)
&amp; " " &amp;
IF($B1309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Bactista Galli</v>
      </c>
      <c r="F1309" s="7">
        <v>2</v>
      </c>
      <c r="G1309" s="7" t="str" cm="1">
        <f t="array" aca="1" ref="G1309" ca="1">VLOOKUP(INDEX(States!$B:$B,RANDBETWEEN(2,COUNTA(States!$A:$A)),1),States!$B:$C,2,FALSE)</f>
        <v>Santarém</v>
      </c>
      <c r="H1309" s="7" t="str">
        <f ca="1">VLOOKUP($D1309,Name!$A:$C,3,FALSE)</f>
        <v>F</v>
      </c>
      <c r="I1309" s="7" cm="1">
        <f t="array" aca="1" ref="I1309" ca="1">INDEX('Marital status'!$A:$A,RANDBETWEEN(2,COUNTA('Marital status'!$A:$A)),1)</f>
        <v>3</v>
      </c>
      <c r="J1309" s="7">
        <f t="shared" ca="1" si="202"/>
        <v>4</v>
      </c>
      <c r="K1309" s="8">
        <f t="shared" ca="1" si="203"/>
        <v>37803</v>
      </c>
      <c r="L1309" s="6">
        <f t="shared" ca="1" si="204"/>
        <v>5</v>
      </c>
      <c r="M1309" s="7">
        <f ca="1" xml:space="preserve">
  IF(OR($N1309 = 2, $N1309 = 3, $N1309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309" s="6">
        <f t="shared" ca="1" si="205"/>
        <v>8</v>
      </c>
      <c r="O1309" s="7" t="str">
        <f ca="1">VLOOKUP($N1309,Roles!$A:$B,2,FALSE)</f>
        <v>Analyst</v>
      </c>
      <c r="P1309" s="6">
        <f t="shared" ca="1" si="206"/>
        <v>4</v>
      </c>
      <c r="Q1309" s="8">
        <f ca="1" xml:space="preserve">
IF(
  OR(
    $N1309=5,$N1309=6,$N1309=7,$N1309=8,$N1309=14
  ),
  36161,
  IF(
     (
      (TODAY() - $K1309) / 365
     ) &lt; 19,
      TODAY(),
      RANDBETWEEN(36161,TODAY())
  )
)</f>
        <v>36161</v>
      </c>
      <c r="R1309" s="6">
        <f ca="1">RANDBETWEEN(2,COUNTA('Recruitment source'!$A:$A))</f>
        <v>8</v>
      </c>
      <c r="S1309" s="8" t="e">
        <f t="shared" ca="1" si="207"/>
        <v>#N/A</v>
      </c>
      <c r="T1309" s="6" t="e">
        <f t="shared" ca="1" si="208"/>
        <v>#N/A</v>
      </c>
      <c r="U1309" s="6">
        <f t="shared" ca="1" si="209"/>
        <v>5</v>
      </c>
      <c r="V1309" s="1">
        <f ca="1" xml:space="preserve">
IF($N1309 = 5 + N("Presidente"),
    27000,
    IF($N1309 = 6 + N("Vice-presidente"),
        23000,
        IF(OR($N1309 = 8, $N1309= 13, $N1309 = 12) + N("Secretária bilíngue ou coordenador ou especialista"),
            8000,
            IF($N1309 = 7 + N("Diretor"),
                15000,
                IF($N1309 = 14 + N("Gerente"),
                    12000,
                    IF($N1309 = 9 + N("Estagiário"),
                        705,
                        IF($N1309 = 10 + N("Trainee"),
                            805,
                            IF($N1309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IF($L1309 = 7,
  500,
  IF($L1309 = 8,
    1000,
    IF($L1309 = 9,
      1500,
      IF($L1309 = 10,
        2000,
        0
      )
    )
  )
)
+
N("Adicional no salário por área")
+
IF($M1309 = 14 + N("Tecnologia da Informação"),
  120,
  IF($M1309 = 16 + N("Vendas"),
    110,
    IF($M1309 = 15 + N("Jurídico"),
      100,
      IF(OR($M1309 = 8, $M1309 = 9, $M1309 = 11) + N("Recursos humanos ou comercial ou comunicação e marketing"),
        80,
        0
      )
    )
  )
)
+
N("Adicionando pegadinha")
+
IF(AND($M1309 = 16, $L1309 = 9, $N1309 = 11) + N("Se for de vendas, com mestrado, analista sênior"),
  IF($J1309 = 5,
    100,
    0
  )
  +
  IF($H1309 = "M",
    200,
    0
  ),
  0
)</f>
        <v>8000</v>
      </c>
    </row>
    <row r="1310" spans="1:22" x14ac:dyDescent="0.2">
      <c r="A1310" s="7" cm="1">
        <f t="array" aca="1" ref="A1310" ca="1">INDEX(Companies!$A:$A,RANDBETWEEN(2,COUNTA(Companies!$A:$A)),1)</f>
        <v>2</v>
      </c>
      <c r="B1310" s="5">
        <f t="shared" si="200"/>
        <v>1309</v>
      </c>
      <c r="C1310" s="6">
        <f t="shared" ca="1" si="201"/>
        <v>1</v>
      </c>
      <c r="D1310" s="7">
        <f ca="1">IF($B1310 = 1 + N("Presidente"),
    127,
    IF($B1310 = 2 + N("Vice-Presidente"),
        72,
        IF($B1310 = 3 + N("Secretária bilíngue"),
            13,
            RANDBETWEEN(5,COUNT(Name!$A:$A) + 1)
        )
    )
)</f>
        <v>319</v>
      </c>
      <c r="E1310" s="7" t="str">
        <f ca="1" xml:space="preserve">
VLOOKUP(
  $D1310,
  Name!$A:$B,
  2,
  FALSE
)
&amp; " " &amp;
IF($B1310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Reis Andrade</v>
      </c>
      <c r="F1310" s="7">
        <v>2</v>
      </c>
      <c r="G1310" s="7" t="str" cm="1">
        <f t="array" aca="1" ref="G1310" ca="1">VLOOKUP(INDEX(States!$B:$B,RANDBETWEEN(2,COUNTA(States!$A:$A)),1),States!$B:$C,2,FALSE)</f>
        <v>Viseu</v>
      </c>
      <c r="H1310" s="7" t="str">
        <f ca="1">VLOOKUP($D1310,Name!$A:$C,3,FALSE)</f>
        <v>M</v>
      </c>
      <c r="I1310" s="7" cm="1">
        <f t="array" aca="1" ref="I1310" ca="1">INDEX('Marital status'!$A:$A,RANDBETWEEN(2,COUNTA('Marital status'!$A:$A)),1)</f>
        <v>3</v>
      </c>
      <c r="J1310" s="7">
        <f t="shared" ca="1" si="202"/>
        <v>2</v>
      </c>
      <c r="K1310" s="8">
        <f t="shared" ca="1" si="203"/>
        <v>30153</v>
      </c>
      <c r="L1310" s="6">
        <f t="shared" ca="1" si="204"/>
        <v>4</v>
      </c>
      <c r="M1310" s="7">
        <f ca="1" xml:space="preserve">
  IF(OR($N1310 = 2, $N1310 = 3, $N1310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310" s="6">
        <f t="shared" ca="1" si="205"/>
        <v>6</v>
      </c>
      <c r="O1310" s="7" t="str">
        <f ca="1">VLOOKUP($N1310,Roles!$A:$B,2,FALSE)</f>
        <v>Intern</v>
      </c>
      <c r="P1310" s="6" t="e">
        <f t="shared" ca="1" si="206"/>
        <v>#N/A</v>
      </c>
      <c r="Q1310" s="8">
        <f ca="1" xml:space="preserve">
IF(
  OR(
    $N1310=5,$N1310=6,$N1310=7,$N1310=8,$N1310=14
  ),
  36161,
  IF(
     (
      (TODAY() - $K1310) / 365
     ) &lt; 19,
      TODAY(),
      RANDBETWEEN(36161,TODAY())
  )
)</f>
        <v>36161</v>
      </c>
      <c r="R1310" s="6">
        <f ca="1">RANDBETWEEN(2,COUNTA('Recruitment source'!$A:$A))</f>
        <v>3</v>
      </c>
      <c r="S1310" s="8" t="e">
        <f t="shared" ca="1" si="207"/>
        <v>#N/A</v>
      </c>
      <c r="T1310" s="6" t="e">
        <f t="shared" ca="1" si="208"/>
        <v>#N/A</v>
      </c>
      <c r="U1310" s="6">
        <f t="shared" ca="1" si="209"/>
        <v>3</v>
      </c>
      <c r="V1310" s="1">
        <f ca="1" xml:space="preserve">
IF($N1310 = 5 + N("Presidente"),
    27000,
    IF($N1310 = 6 + N("Vice-presidente"),
        23000,
        IF(OR($N1310 = 8, $N1310= 13, $N1310 = 12) + N("Secretária bilíngue ou coordenador ou especialista"),
            8000,
            IF($N1310 = 7 + N("Diretor"),
                15000,
                IF($N1310 = 14 + N("Gerente"),
                    12000,
                    IF($N1310 = 9 + N("Estagiário"),
                        705,
                        IF($N1310 = 10 + N("Trainee"),
                            805,
                            IF($N1310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IF($L1310 = 7,
  500,
  IF($L1310 = 8,
    1000,
    IF($L1310 = 9,
      1500,
      IF($L1310 = 10,
        2000,
        0
      )
    )
  )
)
+
N("Adicional no salário por área")
+
IF($M1310 = 14 + N("Tecnologia da Informação"),
  120,
  IF($M1310 = 16 + N("Vendas"),
    110,
    IF($M1310 = 15 + N("Jurídico"),
      100,
      IF(OR($M1310 = 8, $M1310 = 9, $M1310 = 11) + N("Recursos humanos ou comercial ou comunicação e marketing"),
        80,
        0
      )
    )
  )
)
+
N("Adicionando pegadinha")
+
IF(AND($M1310 = 16, $L1310 = 9, $N1310 = 11) + N("Se for de vendas, com mestrado, analista sênior"),
  IF($J1310 = 5,
    100,
    0
  )
  +
  IF($H1310 = "M",
    200,
    0
  ),
  0
)</f>
        <v>23000</v>
      </c>
    </row>
    <row r="1311" spans="1:22" x14ac:dyDescent="0.2">
      <c r="A1311" s="7" cm="1">
        <f t="array" aca="1" ref="A1311" ca="1">INDEX(Companies!$A:$A,RANDBETWEEN(2,COUNTA(Companies!$A:$A)),1)</f>
        <v>2</v>
      </c>
      <c r="B1311" s="5">
        <f t="shared" si="200"/>
        <v>1310</v>
      </c>
      <c r="C1311" s="6">
        <f t="shared" ca="1" si="201"/>
        <v>1</v>
      </c>
      <c r="D1311" s="7">
        <f ca="1">IF($B1311 = 1 + N("Presidente"),
    127,
    IF($B1311 = 2 + N("Vice-Presidente"),
        72,
        IF($B1311 = 3 + N("Secretária bilíngue"),
            13,
            RANDBETWEEN(5,COUNT(Name!$A:$A) + 1)
        )
    )
)</f>
        <v>314</v>
      </c>
      <c r="E1311" s="7" t="str">
        <f ca="1" xml:space="preserve">
VLOOKUP(
  $D1311,
  Name!$A:$B,
  2,
  FALSE
)
&amp; " " &amp;
IF($B1311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Rangel Esteves</v>
      </c>
      <c r="F1311" s="7">
        <v>2</v>
      </c>
      <c r="G1311" s="7" t="str" cm="1">
        <f t="array" aca="1" ref="G1311" ca="1">VLOOKUP(INDEX(States!$B:$B,RANDBETWEEN(2,COUNTA(States!$A:$A)),1),States!$B:$C,2,FALSE)</f>
        <v>Viseu</v>
      </c>
      <c r="H1311" s="7" t="str">
        <f ca="1">VLOOKUP($D1311,Name!$A:$C,3,FALSE)</f>
        <v>F</v>
      </c>
      <c r="I1311" s="7" cm="1">
        <f t="array" aca="1" ref="I1311" ca="1">INDEX('Marital status'!$A:$A,RANDBETWEEN(2,COUNTA('Marital status'!$A:$A)),1)</f>
        <v>3</v>
      </c>
      <c r="J1311" s="7">
        <f t="shared" ca="1" si="202"/>
        <v>5</v>
      </c>
      <c r="K1311" s="8">
        <f t="shared" ca="1" si="203"/>
        <v>33005</v>
      </c>
      <c r="L1311" s="6">
        <f t="shared" ca="1" si="204"/>
        <v>5</v>
      </c>
      <c r="M1311" s="7">
        <f ca="1" xml:space="preserve">
  IF(OR($N1311 = 2, $N1311 = 3, $N1311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11" s="6">
        <f t="shared" ca="1" si="205"/>
        <v>8</v>
      </c>
      <c r="O1311" s="7" t="str">
        <f ca="1">VLOOKUP($N1311,Roles!$A:$B,2,FALSE)</f>
        <v>Analyst</v>
      </c>
      <c r="P1311" s="6">
        <f t="shared" ca="1" si="206"/>
        <v>4</v>
      </c>
      <c r="Q1311" s="8">
        <f ca="1" xml:space="preserve">
IF(
  OR(
    $N1311=5,$N1311=6,$N1311=7,$N1311=8,$N1311=14
  ),
  36161,
  IF(
     (
      (TODAY() - $K1311) / 365
     ) &lt; 19,
      TODAY(),
      RANDBETWEEN(36161,TODAY())
  )
)</f>
        <v>36161</v>
      </c>
      <c r="R1311" s="6">
        <f ca="1">RANDBETWEEN(2,COUNTA('Recruitment source'!$A:$A))</f>
        <v>7</v>
      </c>
      <c r="S1311" s="8" t="e">
        <f t="shared" ca="1" si="207"/>
        <v>#N/A</v>
      </c>
      <c r="T1311" s="6" t="e">
        <f t="shared" ca="1" si="208"/>
        <v>#N/A</v>
      </c>
      <c r="U1311" s="6">
        <f t="shared" ca="1" si="209"/>
        <v>3</v>
      </c>
      <c r="V1311" s="1">
        <f ca="1" xml:space="preserve">
IF($N1311 = 5 + N("Presidente"),
    27000,
    IF($N1311 = 6 + N("Vice-presidente"),
        23000,
        IF(OR($N1311 = 8, $N1311= 13, $N1311 = 12) + N("Secretária bilíngue ou coordenador ou especialista"),
            8000,
            IF($N1311 = 7 + N("Diretor"),
                15000,
                IF($N1311 = 14 + N("Gerente"),
                    12000,
                    IF($N1311 = 9 + N("Estagiário"),
                        705,
                        IF($N1311 = 10 + N("Trainee"),
                            805,
                            IF($N1311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IF($L1311 = 7,
  500,
  IF($L1311 = 8,
    1000,
    IF($L1311 = 9,
      1500,
      IF($L1311 = 10,
        2000,
        0
      )
    )
  )
)
+
N("Adicional no salário por área")
+
IF($M1311 = 14 + N("Tecnologia da Informação"),
  120,
  IF($M1311 = 16 + N("Vendas"),
    110,
    IF($M1311 = 15 + N("Jurídico"),
      100,
      IF(OR($M1311 = 8, $M1311 = 9, $M1311 = 11) + N("Recursos humanos ou comercial ou comunicação e marketing"),
        80,
        0
      )
    )
  )
)
+
N("Adicionando pegadinha")
+
IF(AND($M1311 = 16, $L1311 = 9, $N1311 = 11) + N("Se for de vendas, com mestrado, analista sênior"),
  IF($J1311 = 5,
    100,
    0
  )
  +
  IF($H1311 = "M",
    200,
    0
  ),
  0
)</f>
        <v>8000</v>
      </c>
    </row>
    <row r="1312" spans="1:22" x14ac:dyDescent="0.2">
      <c r="A1312" s="7" cm="1">
        <f t="array" aca="1" ref="A1312" ca="1">INDEX(Companies!$A:$A,RANDBETWEEN(2,COUNTA(Companies!$A:$A)),1)</f>
        <v>2</v>
      </c>
      <c r="B1312" s="5">
        <f t="shared" si="200"/>
        <v>1311</v>
      </c>
      <c r="C1312" s="6">
        <f t="shared" ca="1" si="201"/>
        <v>1</v>
      </c>
      <c r="D1312" s="7">
        <f ca="1">IF($B1312 = 1 + N("Presidente"),
    127,
    IF($B1312 = 2 + N("Vice-Presidente"),
        72,
        IF($B1312 = 3 + N("Secretária bilíngue"),
            13,
            RANDBETWEEN(5,COUNT(Name!$A:$A) + 1)
        )
    )
)</f>
        <v>216</v>
      </c>
      <c r="E1312" s="7" t="str">
        <f ca="1" xml:space="preserve">
VLOOKUP(
  $D1312,
  Name!$A:$B,
  2,
  FALSE
)
&amp; " " &amp;
IF($B1312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Siqueira Madureira</v>
      </c>
      <c r="F1312" s="7">
        <v>2</v>
      </c>
      <c r="G1312" s="7" t="str" cm="1">
        <f t="array" aca="1" ref="G1312" ca="1">VLOOKUP(INDEX(States!$B:$B,RANDBETWEEN(2,COUNTA(States!$A:$A)),1),States!$B:$C,2,FALSE)</f>
        <v>Guarda</v>
      </c>
      <c r="H1312" s="7" t="str">
        <f ca="1">VLOOKUP($D1312,Name!$A:$C,3,FALSE)</f>
        <v>F</v>
      </c>
      <c r="I1312" s="7" cm="1">
        <f t="array" aca="1" ref="I1312" ca="1">INDEX('Marital status'!$A:$A,RANDBETWEEN(2,COUNTA('Marital status'!$A:$A)),1)</f>
        <v>5</v>
      </c>
      <c r="J1312" s="7">
        <f t="shared" ca="1" si="202"/>
        <v>2</v>
      </c>
      <c r="K1312" s="8">
        <f t="shared" ca="1" si="203"/>
        <v>23611</v>
      </c>
      <c r="L1312" s="6">
        <f t="shared" ca="1" si="204"/>
        <v>4</v>
      </c>
      <c r="M1312" s="7">
        <f ca="1" xml:space="preserve">
  IF(OR($N1312 = 2, $N1312 = 3, $N1312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12" s="6">
        <f t="shared" ca="1" si="205"/>
        <v>6</v>
      </c>
      <c r="O1312" s="7" t="str">
        <f ca="1">VLOOKUP($N1312,Roles!$A:$B,2,FALSE)</f>
        <v>Intern</v>
      </c>
      <c r="P1312" s="6" t="e">
        <f t="shared" ca="1" si="206"/>
        <v>#N/A</v>
      </c>
      <c r="Q1312" s="8">
        <f ca="1" xml:space="preserve">
IF(
  OR(
    $N1312=5,$N1312=6,$N1312=7,$N1312=8,$N1312=14
  ),
  36161,
  IF(
     (
      (TODAY() - $K1312) / 365
     ) &lt; 19,
      TODAY(),
      RANDBETWEEN(36161,TODAY())
  )
)</f>
        <v>36161</v>
      </c>
      <c r="R1312" s="6">
        <f ca="1">RANDBETWEEN(2,COUNTA('Recruitment source'!$A:$A))</f>
        <v>11</v>
      </c>
      <c r="S1312" s="8" t="e">
        <f t="shared" ca="1" si="207"/>
        <v>#N/A</v>
      </c>
      <c r="T1312" s="6" t="e">
        <f t="shared" ca="1" si="208"/>
        <v>#N/A</v>
      </c>
      <c r="U1312" s="6">
        <f t="shared" ca="1" si="209"/>
        <v>4</v>
      </c>
      <c r="V1312" s="1">
        <f ca="1" xml:space="preserve">
IF($N1312 = 5 + N("Presidente"),
    27000,
    IF($N1312 = 6 + N("Vice-presidente"),
        23000,
        IF(OR($N1312 = 8, $N1312= 13, $N1312 = 12) + N("Secretária bilíngue ou coordenador ou especialista"),
            8000,
            IF($N1312 = 7 + N("Diretor"),
                15000,
                IF($N1312 = 14 + N("Gerente"),
                    12000,
                    IF($N1312 = 9 + N("Estagiário"),
                        705,
                        IF($N1312 = 10 + N("Trainee"),
                            805,
                            IF($N1312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IF($L1312 = 7,
  500,
  IF($L1312 = 8,
    1000,
    IF($L1312 = 9,
      1500,
      IF($L1312 = 10,
        2000,
        0
      )
    )
  )
)
+
N("Adicional no salário por área")
+
IF($M1312 = 14 + N("Tecnologia da Informação"),
  120,
  IF($M1312 = 16 + N("Vendas"),
    110,
    IF($M1312 = 15 + N("Jurídico"),
      100,
      IF(OR($M1312 = 8, $M1312 = 9, $M1312 = 11) + N("Recursos humanos ou comercial ou comunicação e marketing"),
        80,
        0
      )
    )
  )
)
+
N("Adicionando pegadinha")
+
IF(AND($M1312 = 16, $L1312 = 9, $N1312 = 11) + N("Se for de vendas, com mestrado, analista sênior"),
  IF($J1312 = 5,
    100,
    0
  )
  +
  IF($H1312 = "M",
    200,
    0
  ),
  0
)</f>
        <v>23000</v>
      </c>
    </row>
    <row r="1313" spans="1:22" x14ac:dyDescent="0.2">
      <c r="A1313" s="7" cm="1">
        <f t="array" aca="1" ref="A1313" ca="1">INDEX(Companies!$A:$A,RANDBETWEEN(2,COUNTA(Companies!$A:$A)),1)</f>
        <v>2</v>
      </c>
      <c r="B1313" s="5">
        <f t="shared" si="200"/>
        <v>1312</v>
      </c>
      <c r="C1313" s="6">
        <f t="shared" ca="1" si="201"/>
        <v>1</v>
      </c>
      <c r="D1313" s="7">
        <f ca="1">IF($B1313 = 1 + N("Presidente"),
    127,
    IF($B1313 = 2 + N("Vice-Presidente"),
        72,
        IF($B1313 = 3 + N("Secretária bilíngue"),
            13,
            RANDBETWEEN(5,COUNT(Name!$A:$A) + 1)
        )
    )
)</f>
        <v>73</v>
      </c>
      <c r="E1313" s="7" t="str">
        <f ca="1" xml:space="preserve">
VLOOKUP(
  $D1313,
  Name!$A:$B,
  2,
  FALSE
)
&amp; " " &amp;
IF($B1313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Bactista Frasão</v>
      </c>
      <c r="F1313" s="7">
        <v>2</v>
      </c>
      <c r="G1313" s="7" t="str" cm="1">
        <f t="array" aca="1" ref="G1313" ca="1">VLOOKUP(INDEX(States!$B:$B,RANDBETWEEN(2,COUNTA(States!$A:$A)),1),States!$B:$C,2,FALSE)</f>
        <v xml:space="preserve"> ÉVORA</v>
      </c>
      <c r="H1313" s="7" t="str">
        <f ca="1">VLOOKUP($D1313,Name!$A:$C,3,FALSE)</f>
        <v>F</v>
      </c>
      <c r="I1313" s="7" cm="1">
        <f t="array" aca="1" ref="I1313" ca="1">INDEX('Marital status'!$A:$A,RANDBETWEEN(2,COUNTA('Marital status'!$A:$A)),1)</f>
        <v>5</v>
      </c>
      <c r="J1313" s="7">
        <f t="shared" ca="1" si="202"/>
        <v>2</v>
      </c>
      <c r="K1313" s="8">
        <f t="shared" ca="1" si="203"/>
        <v>38252</v>
      </c>
      <c r="L1313" s="6">
        <f t="shared" ca="1" si="204"/>
        <v>4</v>
      </c>
      <c r="M1313" s="7">
        <f ca="1" xml:space="preserve">
  IF(OR($N1313 = 2, $N1313 = 3, $N1313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13" s="6">
        <f t="shared" ca="1" si="205"/>
        <v>8</v>
      </c>
      <c r="O1313" s="7" t="str">
        <f ca="1">VLOOKUP($N1313,Roles!$A:$B,2,FALSE)</f>
        <v>Analyst</v>
      </c>
      <c r="P1313" s="6">
        <f t="shared" ca="1" si="206"/>
        <v>2</v>
      </c>
      <c r="Q1313" s="8">
        <f ca="1" xml:space="preserve">
IF(
  OR(
    $N1313=5,$N1313=6,$N1313=7,$N1313=8,$N1313=14
  ),
  36161,
  IF(
     (
      (TODAY() - $K1313) / 365
     ) &lt; 19,
      TODAY(),
      RANDBETWEEN(36161,TODAY())
  )
)</f>
        <v>36161</v>
      </c>
      <c r="R1313" s="6">
        <f ca="1">RANDBETWEEN(2,COUNTA('Recruitment source'!$A:$A))</f>
        <v>9</v>
      </c>
      <c r="S1313" s="8" t="e">
        <f t="shared" ca="1" si="207"/>
        <v>#N/A</v>
      </c>
      <c r="T1313" s="6" t="e">
        <f t="shared" ca="1" si="208"/>
        <v>#N/A</v>
      </c>
      <c r="U1313" s="6">
        <f t="shared" ca="1" si="209"/>
        <v>3</v>
      </c>
      <c r="V1313" s="1">
        <f ca="1" xml:space="preserve">
IF($N1313 = 5 + N("Presidente"),
    27000,
    IF($N1313 = 6 + N("Vice-presidente"),
        23000,
        IF(OR($N1313 = 8, $N1313= 13, $N1313 = 12) + N("Secretária bilíngue ou coordenador ou especialista"),
            8000,
            IF($N1313 = 7 + N("Diretor"),
                15000,
                IF($N1313 = 14 + N("Gerente"),
                    12000,
                    IF($N1313 = 9 + N("Estagiário"),
                        705,
                        IF($N1313 = 10 + N("Trainee"),
                            805,
                            IF($N1313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IF($L1313 = 7,
  500,
  IF($L1313 = 8,
    1000,
    IF($L1313 = 9,
      1500,
      IF($L1313 = 10,
        2000,
        0
      )
    )
  )
)
+
N("Adicional no salário por área")
+
IF($M1313 = 14 + N("Tecnologia da Informação"),
  120,
  IF($M1313 = 16 + N("Vendas"),
    110,
    IF($M1313 = 15 + N("Jurídico"),
      100,
      IF(OR($M1313 = 8, $M1313 = 9, $M1313 = 11) + N("Recursos humanos ou comercial ou comunicação e marketing"),
        80,
        0
      )
    )
  )
)
+
N("Adicionando pegadinha")
+
IF(AND($M1313 = 16, $L1313 = 9, $N1313 = 11) + N("Se for de vendas, com mestrado, analista sênior"),
  IF($J1313 = 5,
    100,
    0
  )
  +
  IF($H1313 = "M",
    200,
    0
  ),
  0
)</f>
        <v>8000</v>
      </c>
    </row>
    <row r="1314" spans="1:22" x14ac:dyDescent="0.2">
      <c r="A1314" s="7" cm="1">
        <f t="array" aca="1" ref="A1314" ca="1">INDEX(Companies!$A:$A,RANDBETWEEN(2,COUNTA(Companies!$A:$A)),1)</f>
        <v>2</v>
      </c>
      <c r="B1314" s="5">
        <f t="shared" si="200"/>
        <v>1313</v>
      </c>
      <c r="C1314" s="6">
        <f t="shared" ca="1" si="201"/>
        <v>1</v>
      </c>
      <c r="D1314" s="7">
        <f ca="1">IF($B1314 = 1 + N("Presidente"),
    127,
    IF($B1314 = 2 + N("Vice-Presidente"),
        72,
        IF($B1314 = 3 + N("Secretária bilíngue"),
            13,
            RANDBETWEEN(5,COUNT(Name!$A:$A) + 1)
        )
    )
)</f>
        <v>234</v>
      </c>
      <c r="E1314" s="7" t="str">
        <f ca="1" xml:space="preserve">
VLOOKUP(
  $D1314,
  Name!$A:$B,
  2,
  FALSE
)
&amp; " " &amp;
IF($B1314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Lima Anunciação</v>
      </c>
      <c r="F1314" s="7">
        <v>2</v>
      </c>
      <c r="G1314" s="7" t="str" cm="1">
        <f t="array" aca="1" ref="G1314" ca="1">VLOOKUP(INDEX(States!$B:$B,RANDBETWEEN(2,COUNTA(States!$A:$A)),1),States!$B:$C,2,FALSE)</f>
        <v xml:space="preserve"> Setúbal </v>
      </c>
      <c r="H1314" s="7" t="str">
        <f ca="1">VLOOKUP($D1314,Name!$A:$C,3,FALSE)</f>
        <v>F</v>
      </c>
      <c r="I1314" s="7" cm="1">
        <f t="array" aca="1" ref="I1314" ca="1">INDEX('Marital status'!$A:$A,RANDBETWEEN(2,COUNTA('Marital status'!$A:$A)),1)</f>
        <v>5</v>
      </c>
      <c r="J1314" s="7">
        <f t="shared" ca="1" si="202"/>
        <v>2</v>
      </c>
      <c r="K1314" s="8">
        <f t="shared" ca="1" si="203"/>
        <v>30977</v>
      </c>
      <c r="L1314" s="6">
        <f t="shared" ca="1" si="204"/>
        <v>4</v>
      </c>
      <c r="M1314" s="7">
        <f ca="1" xml:space="preserve">
  IF(OR($N1314 = 2, $N1314 = 3, $N1314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14" s="6">
        <f t="shared" ca="1" si="205"/>
        <v>7</v>
      </c>
      <c r="O1314" s="7" t="str">
        <f ca="1">VLOOKUP($N1314,Roles!$A:$B,2,FALSE)</f>
        <v>Trainee</v>
      </c>
      <c r="P1314" s="6" t="e">
        <f t="shared" ca="1" si="206"/>
        <v>#N/A</v>
      </c>
      <c r="Q1314" s="8">
        <f ca="1" xml:space="preserve">
IF(
  OR(
    $N1314=5,$N1314=6,$N1314=7,$N1314=8,$N1314=14
  ),
  36161,
  IF(
     (
      (TODAY() - $K1314) / 365
     ) &lt; 19,
      TODAY(),
      RANDBETWEEN(36161,TODAY())
  )
)</f>
        <v>36161</v>
      </c>
      <c r="R1314" s="6">
        <f ca="1">RANDBETWEEN(2,COUNTA('Recruitment source'!$A:$A))</f>
        <v>6</v>
      </c>
      <c r="S1314" s="8" t="e">
        <f t="shared" ca="1" si="207"/>
        <v>#N/A</v>
      </c>
      <c r="T1314" s="6" t="e">
        <f t="shared" ca="1" si="208"/>
        <v>#N/A</v>
      </c>
      <c r="U1314" s="6">
        <f t="shared" ca="1" si="209"/>
        <v>5</v>
      </c>
      <c r="V1314" s="1">
        <f ca="1" xml:space="preserve">
IF($N1314 = 5 + N("Presidente"),
    27000,
    IF($N1314 = 6 + N("Vice-presidente"),
        23000,
        IF(OR($N1314 = 8, $N1314= 13, $N1314 = 12) + N("Secretária bilíngue ou coordenador ou especialista"),
            8000,
            IF($N1314 = 7 + N("Diretor"),
                15000,
                IF($N1314 = 14 + N("Gerente"),
                    12000,
                    IF($N1314 = 9 + N("Estagiário"),
                        705,
                        IF($N1314 = 10 + N("Trainee"),
                            805,
                            IF($N1314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IF($L1314 = 7,
  500,
  IF($L1314 = 8,
    1000,
    IF($L1314 = 9,
      1500,
      IF($L1314 = 10,
        2000,
        0
      )
    )
  )
)
+
N("Adicional no salário por área")
+
IF($M1314 = 14 + N("Tecnologia da Informação"),
  120,
  IF($M1314 = 16 + N("Vendas"),
    110,
    IF($M1314 = 15 + N("Jurídico"),
      100,
      IF(OR($M1314 = 8, $M1314 = 9, $M1314 = 11) + N("Recursos humanos ou comercial ou comunicação e marketing"),
        80,
        0
      )
    )
  )
)
+
N("Adicionando pegadinha")
+
IF(AND($M1314 = 16, $L1314 = 9, $N1314 = 11) + N("Se for de vendas, com mestrado, analista sênior"),
  IF($J1314 = 5,
    100,
    0
  )
  +
  IF($H1314 = "M",
    200,
    0
  ),
  0
)</f>
        <v>15000</v>
      </c>
    </row>
    <row r="1315" spans="1:22" x14ac:dyDescent="0.2">
      <c r="A1315" s="7" cm="1">
        <f t="array" aca="1" ref="A1315" ca="1">INDEX(Companies!$A:$A,RANDBETWEEN(2,COUNTA(Companies!$A:$A)),1)</f>
        <v>2</v>
      </c>
      <c r="B1315" s="5">
        <f t="shared" si="200"/>
        <v>1314</v>
      </c>
      <c r="C1315" s="6">
        <f t="shared" ca="1" si="201"/>
        <v>1</v>
      </c>
      <c r="D1315" s="7">
        <f ca="1">IF($B1315 = 1 + N("Presidente"),
    127,
    IF($B1315 = 2 + N("Vice-Presidente"),
        72,
        IF($B1315 = 3 + N("Secretária bilíngue"),
            13,
            RANDBETWEEN(5,COUNT(Name!$A:$A) + 1)
        )
    )
)</f>
        <v>75</v>
      </c>
      <c r="E1315" s="7" t="str">
        <f ca="1" xml:space="preserve">
VLOOKUP(
  $D1315,
  Name!$A:$B,
  2,
  FALSE
)
&amp; " " &amp;
IF($B1315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Aleluia Esposito</v>
      </c>
      <c r="F1315" s="7">
        <v>2</v>
      </c>
      <c r="G1315" s="7" t="str" cm="1">
        <f t="array" aca="1" ref="G1315" ca="1">VLOOKUP(INDEX(States!$B:$B,RANDBETWEEN(2,COUNTA(States!$A:$A)),1),States!$B:$C,2,FALSE)</f>
        <v xml:space="preserve"> ÉVORA</v>
      </c>
      <c r="H1315" s="7" t="str">
        <f ca="1">VLOOKUP($D1315,Name!$A:$C,3,FALSE)</f>
        <v>M</v>
      </c>
      <c r="I1315" s="7" cm="1">
        <f t="array" aca="1" ref="I1315" ca="1">INDEX('Marital status'!$A:$A,RANDBETWEEN(2,COUNTA('Marital status'!$A:$A)),1)</f>
        <v>4</v>
      </c>
      <c r="J1315" s="7">
        <f t="shared" ca="1" si="202"/>
        <v>2</v>
      </c>
      <c r="K1315" s="8">
        <f t="shared" ca="1" si="203"/>
        <v>37403</v>
      </c>
      <c r="L1315" s="6">
        <f t="shared" ca="1" si="204"/>
        <v>5</v>
      </c>
      <c r="M1315" s="7">
        <f ca="1" xml:space="preserve">
  IF(OR($N1315 = 2, $N1315 = 3, $N1315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15" s="6">
        <f t="shared" ca="1" si="205"/>
        <v>8</v>
      </c>
      <c r="O1315" s="7" t="str">
        <f ca="1">VLOOKUP($N1315,Roles!$A:$B,2,FALSE)</f>
        <v>Analyst</v>
      </c>
      <c r="P1315" s="6">
        <f t="shared" ca="1" si="206"/>
        <v>2</v>
      </c>
      <c r="Q1315" s="8">
        <f ca="1" xml:space="preserve">
IF(
  OR(
    $N1315=5,$N1315=6,$N1315=7,$N1315=8,$N1315=14
  ),
  36161,
  IF(
     (
      (TODAY() - $K1315) / 365
     ) &lt; 19,
      TODAY(),
      RANDBETWEEN(36161,TODAY())
  )
)</f>
        <v>36161</v>
      </c>
      <c r="R1315" s="6">
        <f ca="1">RANDBETWEEN(2,COUNTA('Recruitment source'!$A:$A))</f>
        <v>6</v>
      </c>
      <c r="S1315" s="8" t="e">
        <f t="shared" ca="1" si="207"/>
        <v>#N/A</v>
      </c>
      <c r="T1315" s="6" t="e">
        <f t="shared" ca="1" si="208"/>
        <v>#N/A</v>
      </c>
      <c r="U1315" s="6">
        <f t="shared" ca="1" si="209"/>
        <v>2</v>
      </c>
      <c r="V1315" s="1">
        <f ca="1" xml:space="preserve">
IF($N1315 = 5 + N("Presidente"),
    27000,
    IF($N1315 = 6 + N("Vice-presidente"),
        23000,
        IF(OR($N1315 = 8, $N1315= 13, $N1315 = 12) + N("Secretária bilíngue ou coordenador ou especialista"),
            8000,
            IF($N1315 = 7 + N("Diretor"),
                15000,
                IF($N1315 = 14 + N("Gerente"),
                    12000,
                    IF($N1315 = 9 + N("Estagiário"),
                        705,
                        IF($N1315 = 10 + N("Trainee"),
                            805,
                            IF($N1315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IF($L1315 = 7,
  500,
  IF($L1315 = 8,
    1000,
    IF($L1315 = 9,
      1500,
      IF($L1315 = 10,
        2000,
        0
      )
    )
  )
)
+
N("Adicional no salário por área")
+
IF($M1315 = 14 + N("Tecnologia da Informação"),
  120,
  IF($M1315 = 16 + N("Vendas"),
    110,
    IF($M1315 = 15 + N("Jurídico"),
      100,
      IF(OR($M1315 = 8, $M1315 = 9, $M1315 = 11) + N("Recursos humanos ou comercial ou comunicação e marketing"),
        80,
        0
      )
    )
  )
)
+
N("Adicionando pegadinha")
+
IF(AND($M1315 = 16, $L1315 = 9, $N1315 = 11) + N("Se for de vendas, com mestrado, analista sênior"),
  IF($J1315 = 5,
    100,
    0
  )
  +
  IF($H1315 = "M",
    200,
    0
  ),
  0
)</f>
        <v>8000</v>
      </c>
    </row>
    <row r="1316" spans="1:22" x14ac:dyDescent="0.2">
      <c r="A1316" s="7" cm="1">
        <f t="array" aca="1" ref="A1316" ca="1">INDEX(Companies!$A:$A,RANDBETWEEN(2,COUNTA(Companies!$A:$A)),1)</f>
        <v>2</v>
      </c>
      <c r="B1316" s="5">
        <f t="shared" si="200"/>
        <v>1315</v>
      </c>
      <c r="C1316" s="6">
        <f t="shared" ca="1" si="201"/>
        <v>1</v>
      </c>
      <c r="D1316" s="7">
        <f ca="1">IF($B1316 = 1 + N("Presidente"),
    127,
    IF($B1316 = 2 + N("Vice-Presidente"),
        72,
        IF($B1316 = 3 + N("Secretária bilíngue"),
            13,
            RANDBETWEEN(5,COUNT(Name!$A:$A) + 1)
        )
    )
)</f>
        <v>279</v>
      </c>
      <c r="E1316" s="7" t="str">
        <f ca="1" xml:space="preserve">
VLOOKUP(
  $D1316,
  Name!$A:$B,
  2,
  FALSE
)
&amp; " " &amp;
IF($B1316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Brito Pedroso</v>
      </c>
      <c r="F1316" s="7">
        <v>2</v>
      </c>
      <c r="G1316" s="7" t="str" cm="1">
        <f t="array" aca="1" ref="G1316" ca="1">VLOOKUP(INDEX(States!$B:$B,RANDBETWEEN(2,COUNTA(States!$A:$A)),1),States!$B:$C,2,FALSE)</f>
        <v>Castelo Branco</v>
      </c>
      <c r="H1316" s="7" t="str">
        <f ca="1">VLOOKUP($D1316,Name!$A:$C,3,FALSE)</f>
        <v>F</v>
      </c>
      <c r="I1316" s="7" cm="1">
        <f t="array" aca="1" ref="I1316" ca="1">INDEX('Marital status'!$A:$A,RANDBETWEEN(2,COUNTA('Marital status'!$A:$A)),1)</f>
        <v>4</v>
      </c>
      <c r="J1316" s="7">
        <f t="shared" ca="1" si="202"/>
        <v>3</v>
      </c>
      <c r="K1316" s="8">
        <f t="shared" ca="1" si="203"/>
        <v>29109</v>
      </c>
      <c r="L1316" s="6">
        <f t="shared" ca="1" si="204"/>
        <v>4</v>
      </c>
      <c r="M1316" s="7">
        <f ca="1" xml:space="preserve">
  IF(OR($N1316 = 2, $N1316 = 3, $N1316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316" s="6">
        <f t="shared" ca="1" si="205"/>
        <v>6</v>
      </c>
      <c r="O1316" s="7" t="str">
        <f ca="1">VLOOKUP($N1316,Roles!$A:$B,2,FALSE)</f>
        <v>Intern</v>
      </c>
      <c r="P1316" s="6" t="e">
        <f t="shared" ca="1" si="206"/>
        <v>#N/A</v>
      </c>
      <c r="Q1316" s="8">
        <f ca="1" xml:space="preserve">
IF(
  OR(
    $N1316=5,$N1316=6,$N1316=7,$N1316=8,$N1316=14
  ),
  36161,
  IF(
     (
      (TODAY() - $K1316) / 365
     ) &lt; 19,
      TODAY(),
      RANDBETWEEN(36161,TODAY())
  )
)</f>
        <v>36161</v>
      </c>
      <c r="R1316" s="6">
        <f ca="1">RANDBETWEEN(2,COUNTA('Recruitment source'!$A:$A))</f>
        <v>4</v>
      </c>
      <c r="S1316" s="8" t="e">
        <f t="shared" ca="1" si="207"/>
        <v>#N/A</v>
      </c>
      <c r="T1316" s="6" t="e">
        <f t="shared" ca="1" si="208"/>
        <v>#N/A</v>
      </c>
      <c r="U1316" s="6">
        <f t="shared" ca="1" si="209"/>
        <v>2</v>
      </c>
      <c r="V1316" s="1">
        <f ca="1" xml:space="preserve">
IF($N1316 = 5 + N("Presidente"),
    27000,
    IF($N1316 = 6 + N("Vice-presidente"),
        23000,
        IF(OR($N1316 = 8, $N1316= 13, $N1316 = 12) + N("Secretária bilíngue ou coordenador ou especialista"),
            8000,
            IF($N1316 = 7 + N("Diretor"),
                15000,
                IF($N1316 = 14 + N("Gerente"),
                    12000,
                    IF($N1316 = 9 + N("Estagiário"),
                        705,
                        IF($N1316 = 10 + N("Trainee"),
                            805,
                            IF($N1316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IF($L1316 = 7,
  500,
  IF($L1316 = 8,
    1000,
    IF($L1316 = 9,
      1500,
      IF($L1316 = 10,
        2000,
        0
      )
    )
  )
)
+
N("Adicional no salário por área")
+
IF($M1316 = 14 + N("Tecnologia da Informação"),
  120,
  IF($M1316 = 16 + N("Vendas"),
    110,
    IF($M1316 = 15 + N("Jurídico"),
      100,
      IF(OR($M1316 = 8, $M1316 = 9, $M1316 = 11) + N("Recursos humanos ou comercial ou comunicação e marketing"),
        80,
        0
      )
    )
  )
)
+
N("Adicionando pegadinha")
+
IF(AND($M1316 = 16, $L1316 = 9, $N1316 = 11) + N("Se for de vendas, com mestrado, analista sênior"),
  IF($J1316 = 5,
    100,
    0
  )
  +
  IF($H1316 = "M",
    200,
    0
  ),
  0
)</f>
        <v>23000</v>
      </c>
    </row>
    <row r="1317" spans="1:22" x14ac:dyDescent="0.2">
      <c r="A1317" s="7" cm="1">
        <f t="array" aca="1" ref="A1317" ca="1">INDEX(Companies!$A:$A,RANDBETWEEN(2,COUNTA(Companies!$A:$A)),1)</f>
        <v>2</v>
      </c>
      <c r="B1317" s="5">
        <f t="shared" si="200"/>
        <v>1316</v>
      </c>
      <c r="C1317" s="6">
        <f t="shared" ca="1" si="201"/>
        <v>1</v>
      </c>
      <c r="D1317" s="7">
        <f ca="1">IF($B1317 = 1 + N("Presidente"),
    127,
    IF($B1317 = 2 + N("Vice-Presidente"),
        72,
        IF($B1317 = 3 + N("Secretária bilíngue"),
            13,
            RANDBETWEEN(5,COUNT(Name!$A:$A) + 1)
        )
    )
)</f>
        <v>139</v>
      </c>
      <c r="E1317" s="7" t="str">
        <f ca="1" xml:space="preserve">
VLOOKUP(
  $D1317,
  Name!$A:$B,
  2,
  FALSE
)
&amp; " " &amp;
IF($B1317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Rodrigues Malafaia</v>
      </c>
      <c r="F1317" s="7">
        <v>2</v>
      </c>
      <c r="G1317" s="7" t="str" cm="1">
        <f t="array" aca="1" ref="G1317" ca="1">VLOOKUP(INDEX(States!$B:$B,RANDBETWEEN(2,COUNTA(States!$A:$A)),1),States!$B:$C,2,FALSE)</f>
        <v xml:space="preserve"> Setúbal </v>
      </c>
      <c r="H1317" s="7" t="str">
        <f ca="1">VLOOKUP($D1317,Name!$A:$C,3,FALSE)</f>
        <v>M</v>
      </c>
      <c r="I1317" s="7" cm="1">
        <f t="array" aca="1" ref="I1317" ca="1">INDEX('Marital status'!$A:$A,RANDBETWEEN(2,COUNTA('Marital status'!$A:$A)),1)</f>
        <v>6</v>
      </c>
      <c r="J1317" s="7">
        <f t="shared" ca="1" si="202"/>
        <v>2</v>
      </c>
      <c r="K1317" s="8">
        <f t="shared" ca="1" si="203"/>
        <v>37310</v>
      </c>
      <c r="L1317" s="6">
        <f t="shared" ca="1" si="204"/>
        <v>4</v>
      </c>
      <c r="M1317" s="7">
        <f ca="1" xml:space="preserve">
  IF(OR($N1317 = 2, $N1317 = 3, $N1317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317" s="6">
        <f t="shared" ca="1" si="205"/>
        <v>8</v>
      </c>
      <c r="O1317" s="7" t="str">
        <f ca="1">VLOOKUP($N1317,Roles!$A:$B,2,FALSE)</f>
        <v>Analyst</v>
      </c>
      <c r="P1317" s="6">
        <f t="shared" ca="1" si="206"/>
        <v>4</v>
      </c>
      <c r="Q1317" s="8">
        <f ca="1" xml:space="preserve">
IF(
  OR(
    $N1317=5,$N1317=6,$N1317=7,$N1317=8,$N1317=14
  ),
  36161,
  IF(
     (
      (TODAY() - $K1317) / 365
     ) &lt; 19,
      TODAY(),
      RANDBETWEEN(36161,TODAY())
  )
)</f>
        <v>36161</v>
      </c>
      <c r="R1317" s="6">
        <f ca="1">RANDBETWEEN(2,COUNTA('Recruitment source'!$A:$A))</f>
        <v>6</v>
      </c>
      <c r="S1317" s="8" t="e">
        <f t="shared" ca="1" si="207"/>
        <v>#N/A</v>
      </c>
      <c r="T1317" s="6" t="e">
        <f t="shared" ca="1" si="208"/>
        <v>#N/A</v>
      </c>
      <c r="U1317" s="6">
        <f t="shared" ca="1" si="209"/>
        <v>4</v>
      </c>
      <c r="V1317" s="1">
        <f ca="1" xml:space="preserve">
IF($N1317 = 5 + N("Presidente"),
    27000,
    IF($N1317 = 6 + N("Vice-presidente"),
        23000,
        IF(OR($N1317 = 8, $N1317= 13, $N1317 = 12) + N("Secretária bilíngue ou coordenador ou especialista"),
            8000,
            IF($N1317 = 7 + N("Diretor"),
                15000,
                IF($N1317 = 14 + N("Gerente"),
                    12000,
                    IF($N1317 = 9 + N("Estagiário"),
                        705,
                        IF($N1317 = 10 + N("Trainee"),
                            805,
                            IF($N1317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IF($L1317 = 7,
  500,
  IF($L1317 = 8,
    1000,
    IF($L1317 = 9,
      1500,
      IF($L1317 = 10,
        2000,
        0
      )
    )
  )
)
+
N("Adicional no salário por área")
+
IF($M1317 = 14 + N("Tecnologia da Informação"),
  120,
  IF($M1317 = 16 + N("Vendas"),
    110,
    IF($M1317 = 15 + N("Jurídico"),
      100,
      IF(OR($M1317 = 8, $M1317 = 9, $M1317 = 11) + N("Recursos humanos ou comercial ou comunicação e marketing"),
        80,
        0
      )
    )
  )
)
+
N("Adicionando pegadinha")
+
IF(AND($M1317 = 16, $L1317 = 9, $N1317 = 11) + N("Se for de vendas, com mestrado, analista sênior"),
  IF($J1317 = 5,
    100,
    0
  )
  +
  IF($H1317 = "M",
    200,
    0
  ),
  0
)</f>
        <v>8000</v>
      </c>
    </row>
    <row r="1318" spans="1:22" x14ac:dyDescent="0.2">
      <c r="A1318" s="7" cm="1">
        <f t="array" aca="1" ref="A1318" ca="1">INDEX(Companies!$A:$A,RANDBETWEEN(2,COUNTA(Companies!$A:$A)),1)</f>
        <v>2</v>
      </c>
      <c r="B1318" s="5">
        <f t="shared" si="200"/>
        <v>1317</v>
      </c>
      <c r="C1318" s="6">
        <f t="shared" ca="1" si="201"/>
        <v>1</v>
      </c>
      <c r="D1318" s="7">
        <f ca="1">IF($B1318 = 1 + N("Presidente"),
    127,
    IF($B1318 = 2 + N("Vice-Presidente"),
        72,
        IF($B1318 = 3 + N("Secretária bilíngue"),
            13,
            RANDBETWEEN(5,COUNT(Name!$A:$A) + 1)
        )
    )
)</f>
        <v>231</v>
      </c>
      <c r="E1318" s="7" t="str">
        <f ca="1" xml:space="preserve">
VLOOKUP(
  $D1318,
  Name!$A:$B,
  2,
  FALSE
)
&amp; " " &amp;
IF($B1318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Furtado Albuquerque</v>
      </c>
      <c r="F1318" s="7">
        <v>2</v>
      </c>
      <c r="G1318" s="7" t="str" cm="1">
        <f t="array" aca="1" ref="G1318" ca="1">VLOOKUP(INDEX(States!$B:$B,RANDBETWEEN(2,COUNTA(States!$A:$A)),1),States!$B:$C,2,FALSE)</f>
        <v>Guarda</v>
      </c>
      <c r="H1318" s="7" t="str">
        <f ca="1">VLOOKUP($D1318,Name!$A:$C,3,FALSE)</f>
        <v>F</v>
      </c>
      <c r="I1318" s="7" cm="1">
        <f t="array" aca="1" ref="I1318" ca="1">INDEX('Marital status'!$A:$A,RANDBETWEEN(2,COUNTA('Marital status'!$A:$A)),1)</f>
        <v>6</v>
      </c>
      <c r="J1318" s="7">
        <f t="shared" ca="1" si="202"/>
        <v>2</v>
      </c>
      <c r="K1318" s="8">
        <f t="shared" ca="1" si="203"/>
        <v>32303</v>
      </c>
      <c r="L1318" s="6">
        <f t="shared" ca="1" si="204"/>
        <v>4</v>
      </c>
      <c r="M1318" s="7">
        <f ca="1" xml:space="preserve">
  IF(OR($N1318 = 2, $N1318 = 3, $N1318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18" s="6">
        <f t="shared" ca="1" si="205"/>
        <v>7</v>
      </c>
      <c r="O1318" s="7" t="str">
        <f ca="1">VLOOKUP($N1318,Roles!$A:$B,2,FALSE)</f>
        <v>Trainee</v>
      </c>
      <c r="P1318" s="6" t="e">
        <f t="shared" ca="1" si="206"/>
        <v>#N/A</v>
      </c>
      <c r="Q1318" s="8">
        <f ca="1" xml:space="preserve">
IF(
  OR(
    $N1318=5,$N1318=6,$N1318=7,$N1318=8,$N1318=14
  ),
  36161,
  IF(
     (
      (TODAY() - $K1318) / 365
     ) &lt; 19,
      TODAY(),
      RANDBETWEEN(36161,TODAY())
  )
)</f>
        <v>36161</v>
      </c>
      <c r="R1318" s="6">
        <f ca="1">RANDBETWEEN(2,COUNTA('Recruitment source'!$A:$A))</f>
        <v>11</v>
      </c>
      <c r="S1318" s="8" t="e">
        <f t="shared" ca="1" si="207"/>
        <v>#N/A</v>
      </c>
      <c r="T1318" s="6" t="e">
        <f t="shared" ca="1" si="208"/>
        <v>#N/A</v>
      </c>
      <c r="U1318" s="6">
        <f t="shared" ca="1" si="209"/>
        <v>4</v>
      </c>
      <c r="V1318" s="1">
        <f ca="1" xml:space="preserve">
IF($N1318 = 5 + N("Presidente"),
    27000,
    IF($N1318 = 6 + N("Vice-presidente"),
        23000,
        IF(OR($N1318 = 8, $N1318= 13, $N1318 = 12) + N("Secretária bilíngue ou coordenador ou especialista"),
            8000,
            IF($N1318 = 7 + N("Diretor"),
                15000,
                IF($N1318 = 14 + N("Gerente"),
                    12000,
                    IF($N1318 = 9 + N("Estagiário"),
                        705,
                        IF($N1318 = 10 + N("Trainee"),
                            805,
                            IF($N1318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IF($L1318 = 7,
  500,
  IF($L1318 = 8,
    1000,
    IF($L1318 = 9,
      1500,
      IF($L1318 = 10,
        2000,
        0
      )
    )
  )
)
+
N("Adicional no salário por área")
+
IF($M1318 = 14 + N("Tecnologia da Informação"),
  120,
  IF($M1318 = 16 + N("Vendas"),
    110,
    IF($M1318 = 15 + N("Jurídico"),
      100,
      IF(OR($M1318 = 8, $M1318 = 9, $M1318 = 11) + N("Recursos humanos ou comercial ou comunicação e marketing"),
        80,
        0
      )
    )
  )
)
+
N("Adicionando pegadinha")
+
IF(AND($M1318 = 16, $L1318 = 9, $N1318 = 11) + N("Se for de vendas, com mestrado, analista sênior"),
  IF($J1318 = 5,
    100,
    0
  )
  +
  IF($H1318 = "M",
    200,
    0
  ),
  0
)</f>
        <v>15000</v>
      </c>
    </row>
    <row r="1319" spans="1:22" x14ac:dyDescent="0.2">
      <c r="A1319" s="7" cm="1">
        <f t="array" aca="1" ref="A1319" ca="1">INDEX(Companies!$A:$A,RANDBETWEEN(2,COUNTA(Companies!$A:$A)),1)</f>
        <v>2</v>
      </c>
      <c r="B1319" s="5">
        <f t="shared" si="200"/>
        <v>1318</v>
      </c>
      <c r="C1319" s="6">
        <f t="shared" ca="1" si="201"/>
        <v>1</v>
      </c>
      <c r="D1319" s="7">
        <f ca="1">IF($B1319 = 1 + N("Presidente"),
    127,
    IF($B1319 = 2 + N("Vice-Presidente"),
        72,
        IF($B1319 = 3 + N("Secretária bilíngue"),
            13,
            RANDBETWEEN(5,COUNT(Name!$A:$A) + 1)
        )
    )
)</f>
        <v>48</v>
      </c>
      <c r="E1319" s="7" t="str">
        <f ca="1" xml:space="preserve">
VLOOKUP(
  $D1319,
  Name!$A:$B,
  2,
  FALSE
)
&amp; " " &amp;
IF($B1319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Camões Pasquim</v>
      </c>
      <c r="F1319" s="7">
        <v>2</v>
      </c>
      <c r="G1319" s="7" t="str" cm="1">
        <f t="array" aca="1" ref="G1319" ca="1">VLOOKUP(INDEX(States!$B:$B,RANDBETWEEN(2,COUNTA(States!$A:$A)),1),States!$B:$C,2,FALSE)</f>
        <v>Brangança</v>
      </c>
      <c r="H1319" s="7" t="str">
        <f ca="1">VLOOKUP($D1319,Name!$A:$C,3,FALSE)</f>
        <v>M</v>
      </c>
      <c r="I1319" s="7" cm="1">
        <f t="array" aca="1" ref="I1319" ca="1">INDEX('Marital status'!$A:$A,RANDBETWEEN(2,COUNTA('Marital status'!$A:$A)),1)</f>
        <v>4</v>
      </c>
      <c r="J1319" s="7">
        <f t="shared" ca="1" si="202"/>
        <v>2</v>
      </c>
      <c r="K1319" s="8">
        <f t="shared" ca="1" si="203"/>
        <v>33620</v>
      </c>
      <c r="L1319" s="6">
        <f t="shared" ca="1" si="204"/>
        <v>5</v>
      </c>
      <c r="M1319" s="7">
        <f ca="1" xml:space="preserve">
  IF(OR($N1319 = 2, $N1319 = 3, $N1319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319" s="6">
        <f t="shared" ca="1" si="205"/>
        <v>8</v>
      </c>
      <c r="O1319" s="7" t="str">
        <f ca="1">VLOOKUP($N1319,Roles!$A:$B,2,FALSE)</f>
        <v>Analyst</v>
      </c>
      <c r="P1319" s="6">
        <f t="shared" ca="1" si="206"/>
        <v>4</v>
      </c>
      <c r="Q1319" s="8">
        <f ca="1" xml:space="preserve">
IF(
  OR(
    $N1319=5,$N1319=6,$N1319=7,$N1319=8,$N1319=14
  ),
  36161,
  IF(
     (
      (TODAY() - $K1319) / 365
     ) &lt; 19,
      TODAY(),
      RANDBETWEEN(36161,TODAY())
  )
)</f>
        <v>36161</v>
      </c>
      <c r="R1319" s="6">
        <f ca="1">RANDBETWEEN(2,COUNTA('Recruitment source'!$A:$A))</f>
        <v>3</v>
      </c>
      <c r="S1319" s="8" t="e">
        <f t="shared" ca="1" si="207"/>
        <v>#N/A</v>
      </c>
      <c r="T1319" s="6" t="e">
        <f t="shared" ca="1" si="208"/>
        <v>#N/A</v>
      </c>
      <c r="U1319" s="6">
        <f t="shared" ca="1" si="209"/>
        <v>2</v>
      </c>
      <c r="V1319" s="1">
        <f ca="1" xml:space="preserve">
IF($N1319 = 5 + N("Presidente"),
    27000,
    IF($N1319 = 6 + N("Vice-presidente"),
        23000,
        IF(OR($N1319 = 8, $N1319= 13, $N1319 = 12) + N("Secretária bilíngue ou coordenador ou especialista"),
            8000,
            IF($N1319 = 7 + N("Diretor"),
                15000,
                IF($N1319 = 14 + N("Gerente"),
                    12000,
                    IF($N1319 = 9 + N("Estagiário"),
                        705,
                        IF($N1319 = 10 + N("Trainee"),
                            805,
                            IF($N1319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IF($L1319 = 7,
  500,
  IF($L1319 = 8,
    1000,
    IF($L1319 = 9,
      1500,
      IF($L1319 = 10,
        2000,
        0
      )
    )
  )
)
+
N("Adicional no salário por área")
+
IF($M1319 = 14 + N("Tecnologia da Informação"),
  120,
  IF($M1319 = 16 + N("Vendas"),
    110,
    IF($M1319 = 15 + N("Jurídico"),
      100,
      IF(OR($M1319 = 8, $M1319 = 9, $M1319 = 11) + N("Recursos humanos ou comercial ou comunicação e marketing"),
        80,
        0
      )
    )
  )
)
+
N("Adicionando pegadinha")
+
IF(AND($M1319 = 16, $L1319 = 9, $N1319 = 11) + N("Se for de vendas, com mestrado, analista sênior"),
  IF($J1319 = 5,
    100,
    0
  )
  +
  IF($H1319 = "M",
    200,
    0
  ),
  0
)</f>
        <v>8000</v>
      </c>
    </row>
    <row r="1320" spans="1:22" x14ac:dyDescent="0.2">
      <c r="A1320" s="7" cm="1">
        <f t="array" aca="1" ref="A1320" ca="1">INDEX(Companies!$A:$A,RANDBETWEEN(2,COUNTA(Companies!$A:$A)),1)</f>
        <v>2</v>
      </c>
      <c r="B1320" s="5">
        <f t="shared" si="200"/>
        <v>1319</v>
      </c>
      <c r="C1320" s="6">
        <f t="shared" ca="1" si="201"/>
        <v>1</v>
      </c>
      <c r="D1320" s="7">
        <f ca="1">IF($B1320 = 1 + N("Presidente"),
    127,
    IF($B1320 = 2 + N("Vice-Presidente"),
        72,
        IF($B1320 = 3 + N("Secretária bilíngue"),
            13,
            RANDBETWEEN(5,COUNT(Name!$A:$A) + 1)
        )
    )
)</f>
        <v>291</v>
      </c>
      <c r="E1320" s="7" t="str">
        <f ca="1" xml:space="preserve">
VLOOKUP(
  $D1320,
  Name!$A:$B,
  2,
  FALSE
)
&amp; " " &amp;
IF($B1320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Evangelista Battaglia</v>
      </c>
      <c r="F1320" s="7">
        <v>2</v>
      </c>
      <c r="G1320" s="7" t="str" cm="1">
        <f t="array" aca="1" ref="G1320" ca="1">VLOOKUP(INDEX(States!$B:$B,RANDBETWEEN(2,COUNTA(States!$A:$A)),1),States!$B:$C,2,FALSE)</f>
        <v>Guarda</v>
      </c>
      <c r="H1320" s="7" t="str">
        <f ca="1">VLOOKUP($D1320,Name!$A:$C,3,FALSE)</f>
        <v>F</v>
      </c>
      <c r="I1320" s="7" cm="1">
        <f t="array" aca="1" ref="I1320" ca="1">INDEX('Marital status'!$A:$A,RANDBETWEEN(2,COUNTA('Marital status'!$A:$A)),1)</f>
        <v>5</v>
      </c>
      <c r="J1320" s="7">
        <f t="shared" ca="1" si="202"/>
        <v>4</v>
      </c>
      <c r="K1320" s="8">
        <f t="shared" ca="1" si="203"/>
        <v>35717</v>
      </c>
      <c r="L1320" s="6">
        <f t="shared" ca="1" si="204"/>
        <v>4</v>
      </c>
      <c r="M1320" s="7">
        <f ca="1" xml:space="preserve">
  IF(OR($N1320 = 2, $N1320 = 3, $N1320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20" s="6">
        <f t="shared" ca="1" si="205"/>
        <v>7</v>
      </c>
      <c r="O1320" s="7" t="str">
        <f ca="1">VLOOKUP($N1320,Roles!$A:$B,2,FALSE)</f>
        <v>Trainee</v>
      </c>
      <c r="P1320" s="6" t="e">
        <f t="shared" ca="1" si="206"/>
        <v>#N/A</v>
      </c>
      <c r="Q1320" s="8">
        <f ca="1" xml:space="preserve">
IF(
  OR(
    $N1320=5,$N1320=6,$N1320=7,$N1320=8,$N1320=14
  ),
  36161,
  IF(
     (
      (TODAY() - $K1320) / 365
     ) &lt; 19,
      TODAY(),
      RANDBETWEEN(36161,TODAY())
  )
)</f>
        <v>36161</v>
      </c>
      <c r="R1320" s="6">
        <f ca="1">RANDBETWEEN(2,COUNTA('Recruitment source'!$A:$A))</f>
        <v>9</v>
      </c>
      <c r="S1320" s="8" t="e">
        <f t="shared" ca="1" si="207"/>
        <v>#N/A</v>
      </c>
      <c r="T1320" s="6" t="e">
        <f t="shared" ca="1" si="208"/>
        <v>#N/A</v>
      </c>
      <c r="U1320" s="6">
        <f t="shared" ca="1" si="209"/>
        <v>4</v>
      </c>
      <c r="V1320" s="1">
        <f ca="1" xml:space="preserve">
IF($N1320 = 5 + N("Presidente"),
    27000,
    IF($N1320 = 6 + N("Vice-presidente"),
        23000,
        IF(OR($N1320 = 8, $N1320= 13, $N1320 = 12) + N("Secretária bilíngue ou coordenador ou especialista"),
            8000,
            IF($N1320 = 7 + N("Diretor"),
                15000,
                IF($N1320 = 14 + N("Gerente"),
                    12000,
                    IF($N1320 = 9 + N("Estagiário"),
                        705,
                        IF($N1320 = 10 + N("Trainee"),
                            805,
                            IF($N1320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IF($L1320 = 7,
  500,
  IF($L1320 = 8,
    1000,
    IF($L1320 = 9,
      1500,
      IF($L1320 = 10,
        2000,
        0
      )
    )
  )
)
+
N("Adicional no salário por área")
+
IF($M1320 = 14 + N("Tecnologia da Informação"),
  120,
  IF($M1320 = 16 + N("Vendas"),
    110,
    IF($M1320 = 15 + N("Jurídico"),
      100,
      IF(OR($M1320 = 8, $M1320 = 9, $M1320 = 11) + N("Recursos humanos ou comercial ou comunicação e marketing"),
        80,
        0
      )
    )
  )
)
+
N("Adicionando pegadinha")
+
IF(AND($M1320 = 16, $L1320 = 9, $N1320 = 11) + N("Se for de vendas, com mestrado, analista sênior"),
  IF($J1320 = 5,
    100,
    0
  )
  +
  IF($H1320 = "M",
    200,
    0
  ),
  0
)</f>
        <v>15080</v>
      </c>
    </row>
    <row r="1321" spans="1:22" x14ac:dyDescent="0.2">
      <c r="A1321" s="7" cm="1">
        <f t="array" aca="1" ref="A1321" ca="1">INDEX(Companies!$A:$A,RANDBETWEEN(2,COUNTA(Companies!$A:$A)),1)</f>
        <v>2</v>
      </c>
      <c r="B1321" s="5">
        <f t="shared" si="200"/>
        <v>1320</v>
      </c>
      <c r="C1321" s="6">
        <f t="shared" ca="1" si="201"/>
        <v>1</v>
      </c>
      <c r="D1321" s="7">
        <f ca="1">IF($B1321 = 1 + N("Presidente"),
    127,
    IF($B1321 = 2 + N("Vice-Presidente"),
        72,
        IF($B1321 = 3 + N("Secretária bilíngue"),
            13,
            RANDBETWEEN(5,COUNT(Name!$A:$A) + 1)
        )
    )
)</f>
        <v>8</v>
      </c>
      <c r="E1321" s="7" t="str">
        <f ca="1" xml:space="preserve">
VLOOKUP(
  $D1321,
  Name!$A:$B,
  2,
  FALSE
)
&amp; " " &amp;
IF($B1321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Moretti Battaglia</v>
      </c>
      <c r="F1321" s="7">
        <v>2</v>
      </c>
      <c r="G1321" s="7" t="str" cm="1">
        <f t="array" aca="1" ref="G1321" ca="1">VLOOKUP(INDEX(States!$B:$B,RANDBETWEEN(2,COUNTA(States!$A:$A)),1),States!$B:$C,2,FALSE)</f>
        <v xml:space="preserve"> ÉVORA</v>
      </c>
      <c r="H1321" s="7" t="str">
        <f ca="1">VLOOKUP($D1321,Name!$A:$C,3,FALSE)</f>
        <v>F</v>
      </c>
      <c r="I1321" s="7" cm="1">
        <f t="array" aca="1" ref="I1321" ca="1">INDEX('Marital status'!$A:$A,RANDBETWEEN(2,COUNTA('Marital status'!$A:$A)),1)</f>
        <v>3</v>
      </c>
      <c r="J1321" s="7">
        <f t="shared" ca="1" si="202"/>
        <v>2</v>
      </c>
      <c r="K1321" s="8">
        <f t="shared" ca="1" si="203"/>
        <v>34537</v>
      </c>
      <c r="L1321" s="6">
        <f t="shared" ca="1" si="204"/>
        <v>5</v>
      </c>
      <c r="M1321" s="7">
        <f ca="1" xml:space="preserve">
  IF(OR($N1321 = 2, $N1321 = 3, $N1321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321" s="6">
        <f t="shared" ca="1" si="205"/>
        <v>8</v>
      </c>
      <c r="O1321" s="7" t="str">
        <f ca="1">VLOOKUP($N1321,Roles!$A:$B,2,FALSE)</f>
        <v>Analyst</v>
      </c>
      <c r="P1321" s="6">
        <f t="shared" ca="1" si="206"/>
        <v>3</v>
      </c>
      <c r="Q1321" s="8">
        <f ca="1" xml:space="preserve">
IF(
  OR(
    $N1321=5,$N1321=6,$N1321=7,$N1321=8,$N1321=14
  ),
  36161,
  IF(
     (
      (TODAY() - $K1321) / 365
     ) &lt; 19,
      TODAY(),
      RANDBETWEEN(36161,TODAY())
  )
)</f>
        <v>36161</v>
      </c>
      <c r="R1321" s="6">
        <f ca="1">RANDBETWEEN(2,COUNTA('Recruitment source'!$A:$A))</f>
        <v>9</v>
      </c>
      <c r="S1321" s="8" t="e">
        <f t="shared" ca="1" si="207"/>
        <v>#N/A</v>
      </c>
      <c r="T1321" s="6" t="e">
        <f t="shared" ca="1" si="208"/>
        <v>#N/A</v>
      </c>
      <c r="U1321" s="6">
        <f t="shared" ca="1" si="209"/>
        <v>4</v>
      </c>
      <c r="V1321" s="1">
        <f ca="1" xml:space="preserve">
IF($N1321 = 5 + N("Presidente"),
    27000,
    IF($N1321 = 6 + N("Vice-presidente"),
        23000,
        IF(OR($N1321 = 8, $N1321= 13, $N1321 = 12) + N("Secretária bilíngue ou coordenador ou especialista"),
            8000,
            IF($N1321 = 7 + N("Diretor"),
                15000,
                IF($N1321 = 14 + N("Gerente"),
                    12000,
                    IF($N1321 = 9 + N("Estagiário"),
                        705,
                        IF($N1321 = 10 + N("Trainee"),
                            805,
                            IF($N1321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IF($L1321 = 7,
  500,
  IF($L1321 = 8,
    1000,
    IF($L1321 = 9,
      1500,
      IF($L1321 = 10,
        2000,
        0
      )
    )
  )
)
+
N("Adicional no salário por área")
+
IF($M1321 = 14 + N("Tecnologia da Informação"),
  120,
  IF($M1321 = 16 + N("Vendas"),
    110,
    IF($M1321 = 15 + N("Jurídico"),
      100,
      IF(OR($M1321 = 8, $M1321 = 9, $M1321 = 11) + N("Recursos humanos ou comercial ou comunicação e marketing"),
        80,
        0
      )
    )
  )
)
+
N("Adicionando pegadinha")
+
IF(AND($M1321 = 16, $L1321 = 9, $N1321 = 11) + N("Se for de vendas, com mestrado, analista sênior"),
  IF($J1321 = 5,
    100,
    0
  )
  +
  IF($H1321 = "M",
    200,
    0
  ),
  0
)</f>
        <v>8000</v>
      </c>
    </row>
    <row r="1322" spans="1:22" x14ac:dyDescent="0.2">
      <c r="A1322" s="7" cm="1">
        <f t="array" aca="1" ref="A1322" ca="1">INDEX(Companies!$A:$A,RANDBETWEEN(2,COUNTA(Companies!$A:$A)),1)</f>
        <v>2</v>
      </c>
      <c r="B1322" s="5">
        <f t="shared" si="200"/>
        <v>1321</v>
      </c>
      <c r="C1322" s="6">
        <f t="shared" ca="1" si="201"/>
        <v>1</v>
      </c>
      <c r="D1322" s="7">
        <f ca="1">IF($B1322 = 1 + N("Presidente"),
    127,
    IF($B1322 = 2 + N("Vice-Presidente"),
        72,
        IF($B1322 = 3 + N("Secretária bilíngue"),
            13,
            RANDBETWEEN(5,COUNT(Name!$A:$A) + 1)
        )
    )
)</f>
        <v>127</v>
      </c>
      <c r="E1322" s="7" t="str">
        <f ca="1" xml:space="preserve">
VLOOKUP(
  $D1322,
  Name!$A:$B,
  2,
  FALSE
)
&amp; " " &amp;
IF($B1322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Cunha Siqueira</v>
      </c>
      <c r="F1322" s="7">
        <v>2</v>
      </c>
      <c r="G1322" s="7" t="str" cm="1">
        <f t="array" aca="1" ref="G1322" ca="1">VLOOKUP(INDEX(States!$B:$B,RANDBETWEEN(2,COUNTA(States!$A:$A)),1),States!$B:$C,2,FALSE)</f>
        <v>Viana do Castelo</v>
      </c>
      <c r="H1322" s="7" t="str">
        <f ca="1">VLOOKUP($D1322,Name!$A:$C,3,FALSE)</f>
        <v>M</v>
      </c>
      <c r="I1322" s="7" cm="1">
        <f t="array" aca="1" ref="I1322" ca="1">INDEX('Marital status'!$A:$A,RANDBETWEEN(2,COUNTA('Marital status'!$A:$A)),1)</f>
        <v>6</v>
      </c>
      <c r="J1322" s="7">
        <f t="shared" ca="1" si="202"/>
        <v>2</v>
      </c>
      <c r="K1322" s="8">
        <f t="shared" ca="1" si="203"/>
        <v>32877</v>
      </c>
      <c r="L1322" s="6">
        <f t="shared" ca="1" si="204"/>
        <v>4</v>
      </c>
      <c r="M1322" s="7">
        <f ca="1" xml:space="preserve">
  IF(OR($N1322 = 2, $N1322 = 3, $N1322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22" s="6">
        <f t="shared" ca="1" si="205"/>
        <v>7</v>
      </c>
      <c r="O1322" s="7" t="str">
        <f ca="1">VLOOKUP($N1322,Roles!$A:$B,2,FALSE)</f>
        <v>Trainee</v>
      </c>
      <c r="P1322" s="6" t="e">
        <f t="shared" ca="1" si="206"/>
        <v>#N/A</v>
      </c>
      <c r="Q1322" s="8">
        <f ca="1" xml:space="preserve">
IF(
  OR(
    $N1322=5,$N1322=6,$N1322=7,$N1322=8,$N1322=14
  ),
  36161,
  IF(
     (
      (TODAY() - $K1322) / 365
     ) &lt; 19,
      TODAY(),
      RANDBETWEEN(36161,TODAY())
  )
)</f>
        <v>36161</v>
      </c>
      <c r="R1322" s="6">
        <f ca="1">RANDBETWEEN(2,COUNTA('Recruitment source'!$A:$A))</f>
        <v>7</v>
      </c>
      <c r="S1322" s="8" t="e">
        <f t="shared" ca="1" si="207"/>
        <v>#N/A</v>
      </c>
      <c r="T1322" s="6" t="e">
        <f t="shared" ca="1" si="208"/>
        <v>#N/A</v>
      </c>
      <c r="U1322" s="6">
        <f t="shared" ca="1" si="209"/>
        <v>4</v>
      </c>
      <c r="V1322" s="1">
        <f ca="1" xml:space="preserve">
IF($N1322 = 5 + N("Presidente"),
    27000,
    IF($N1322 = 6 + N("Vice-presidente"),
        23000,
        IF(OR($N1322 = 8, $N1322= 13, $N1322 = 12) + N("Secretária bilíngue ou coordenador ou especialista"),
            8000,
            IF($N1322 = 7 + N("Diretor"),
                15000,
                IF($N1322 = 14 + N("Gerente"),
                    12000,
                    IF($N1322 = 9 + N("Estagiário"),
                        705,
                        IF($N1322 = 10 + N("Trainee"),
                            805,
                            IF($N1322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IF($L1322 = 7,
  500,
  IF($L1322 = 8,
    1000,
    IF($L1322 = 9,
      1500,
      IF($L1322 = 10,
        2000,
        0
      )
    )
  )
)
+
N("Adicional no salário por área")
+
IF($M1322 = 14 + N("Tecnologia da Informação"),
  120,
  IF($M1322 = 16 + N("Vendas"),
    110,
    IF($M1322 = 15 + N("Jurídico"),
      100,
      IF(OR($M1322 = 8, $M1322 = 9, $M1322 = 11) + N("Recursos humanos ou comercial ou comunicação e marketing"),
        80,
        0
      )
    )
  )
)
+
N("Adicionando pegadinha")
+
IF(AND($M1322 = 16, $L1322 = 9, $N1322 = 11) + N("Se for de vendas, com mestrado, analista sênior"),
  IF($J1322 = 5,
    100,
    0
  )
  +
  IF($H1322 = "M",
    200,
    0
  ),
  0
)</f>
        <v>15000</v>
      </c>
    </row>
    <row r="1323" spans="1:22" x14ac:dyDescent="0.2">
      <c r="A1323" s="7" cm="1">
        <f t="array" aca="1" ref="A1323" ca="1">INDEX(Companies!$A:$A,RANDBETWEEN(2,COUNTA(Companies!$A:$A)),1)</f>
        <v>2</v>
      </c>
      <c r="B1323" s="5">
        <f t="shared" si="200"/>
        <v>1322</v>
      </c>
      <c r="C1323" s="6">
        <f t="shared" ca="1" si="201"/>
        <v>1</v>
      </c>
      <c r="D1323" s="7">
        <f ca="1">IF($B1323 = 1 + N("Presidente"),
    127,
    IF($B1323 = 2 + N("Vice-Presidente"),
        72,
        IF($B1323 = 3 + N("Secretária bilíngue"),
            13,
            RANDBETWEEN(5,COUNT(Name!$A:$A) + 1)
        )
    )
)</f>
        <v>60</v>
      </c>
      <c r="E1323" s="7" t="str">
        <f ca="1" xml:space="preserve">
VLOOKUP(
  $D1323,
  Name!$A:$B,
  2,
  FALSE
)
&amp; " " &amp;
IF($B1323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Paulista Nascimento</v>
      </c>
      <c r="F1323" s="7">
        <v>2</v>
      </c>
      <c r="G1323" s="7" t="str" cm="1">
        <f t="array" aca="1" ref="G1323" ca="1">VLOOKUP(INDEX(States!$B:$B,RANDBETWEEN(2,COUNTA(States!$A:$A)),1),States!$B:$C,2,FALSE)</f>
        <v>Azores</v>
      </c>
      <c r="H1323" s="7" t="str">
        <f ca="1">VLOOKUP($D1323,Name!$A:$C,3,FALSE)</f>
        <v>F</v>
      </c>
      <c r="I1323" s="7" cm="1">
        <f t="array" aca="1" ref="I1323" ca="1">INDEX('Marital status'!$A:$A,RANDBETWEEN(2,COUNTA('Marital status'!$A:$A)),1)</f>
        <v>3</v>
      </c>
      <c r="J1323" s="7">
        <f t="shared" ca="1" si="202"/>
        <v>3</v>
      </c>
      <c r="K1323" s="8">
        <f t="shared" ca="1" si="203"/>
        <v>37524</v>
      </c>
      <c r="L1323" s="6">
        <f t="shared" ca="1" si="204"/>
        <v>4</v>
      </c>
      <c r="M1323" s="7">
        <f ca="1" xml:space="preserve">
  IF(OR($N1323 = 2, $N1323 = 3, $N1323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23" s="6">
        <f t="shared" ca="1" si="205"/>
        <v>8</v>
      </c>
      <c r="O1323" s="7" t="str">
        <f ca="1">VLOOKUP($N1323,Roles!$A:$B,2,FALSE)</f>
        <v>Analyst</v>
      </c>
      <c r="P1323" s="6">
        <f t="shared" ca="1" si="206"/>
        <v>3</v>
      </c>
      <c r="Q1323" s="8">
        <f ca="1" xml:space="preserve">
IF(
  OR(
    $N1323=5,$N1323=6,$N1323=7,$N1323=8,$N1323=14
  ),
  36161,
  IF(
     (
      (TODAY() - $K1323) / 365
     ) &lt; 19,
      TODAY(),
      RANDBETWEEN(36161,TODAY())
  )
)</f>
        <v>36161</v>
      </c>
      <c r="R1323" s="6">
        <f ca="1">RANDBETWEEN(2,COUNTA('Recruitment source'!$A:$A))</f>
        <v>3</v>
      </c>
      <c r="S1323" s="8" t="e">
        <f t="shared" ca="1" si="207"/>
        <v>#N/A</v>
      </c>
      <c r="T1323" s="6" t="e">
        <f t="shared" ca="1" si="208"/>
        <v>#N/A</v>
      </c>
      <c r="U1323" s="6">
        <f t="shared" ca="1" si="209"/>
        <v>5</v>
      </c>
      <c r="V1323" s="1">
        <f ca="1" xml:space="preserve">
IF($N1323 = 5 + N("Presidente"),
    27000,
    IF($N1323 = 6 + N("Vice-presidente"),
        23000,
        IF(OR($N1323 = 8, $N1323= 13, $N1323 = 12) + N("Secretária bilíngue ou coordenador ou especialista"),
            8000,
            IF($N1323 = 7 + N("Diretor"),
                15000,
                IF($N1323 = 14 + N("Gerente"),
                    12000,
                    IF($N1323 = 9 + N("Estagiário"),
                        705,
                        IF($N1323 = 10 + N("Trainee"),
                            805,
                            IF($N1323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IF($L1323 = 7,
  500,
  IF($L1323 = 8,
    1000,
    IF($L1323 = 9,
      1500,
      IF($L1323 = 10,
        2000,
        0
      )
    )
  )
)
+
N("Adicional no salário por área")
+
IF($M1323 = 14 + N("Tecnologia da Informação"),
  120,
  IF($M1323 = 16 + N("Vendas"),
    110,
    IF($M1323 = 15 + N("Jurídico"),
      100,
      IF(OR($M1323 = 8, $M1323 = 9, $M1323 = 11) + N("Recursos humanos ou comercial ou comunicação e marketing"),
        80,
        0
      )
    )
  )
)
+
N("Adicionando pegadinha")
+
IF(AND($M1323 = 16, $L1323 = 9, $N1323 = 11) + N("Se for de vendas, com mestrado, analista sênior"),
  IF($J1323 = 5,
    100,
    0
  )
  +
  IF($H1323 = "M",
    200,
    0
  ),
  0
)</f>
        <v>8000</v>
      </c>
    </row>
    <row r="1324" spans="1:22" x14ac:dyDescent="0.2">
      <c r="A1324" s="7" cm="1">
        <f t="array" aca="1" ref="A1324" ca="1">INDEX(Companies!$A:$A,RANDBETWEEN(2,COUNTA(Companies!$A:$A)),1)</f>
        <v>2</v>
      </c>
      <c r="B1324" s="5">
        <f t="shared" si="200"/>
        <v>1323</v>
      </c>
      <c r="C1324" s="6">
        <f t="shared" ca="1" si="201"/>
        <v>1</v>
      </c>
      <c r="D1324" s="7">
        <f ca="1">IF($B1324 = 1 + N("Presidente"),
    127,
    IF($B1324 = 2 + N("Vice-Presidente"),
        72,
        IF($B1324 = 3 + N("Secretária bilíngue"),
            13,
            RANDBETWEEN(5,COUNT(Name!$A:$A) + 1)
        )
    )
)</f>
        <v>171</v>
      </c>
      <c r="E1324" s="7" t="str">
        <f ca="1" xml:space="preserve">
VLOOKUP(
  $D1324,
  Name!$A:$B,
  2,
  FALSE
)
&amp; " " &amp;
IF($B1324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Pimentel Morato</v>
      </c>
      <c r="F1324" s="7">
        <v>2</v>
      </c>
      <c r="G1324" s="7" t="str" cm="1">
        <f t="array" aca="1" ref="G1324" ca="1">VLOOKUP(INDEX(States!$B:$B,RANDBETWEEN(2,COUNTA(States!$A:$A)),1),States!$B:$C,2,FALSE)</f>
        <v>Madeira</v>
      </c>
      <c r="H1324" s="7" t="str">
        <f ca="1">VLOOKUP($D1324,Name!$A:$C,3,FALSE)</f>
        <v>F</v>
      </c>
      <c r="I1324" s="7" cm="1">
        <f t="array" aca="1" ref="I1324" ca="1">INDEX('Marital status'!$A:$A,RANDBETWEEN(2,COUNTA('Marital status'!$A:$A)),1)</f>
        <v>5</v>
      </c>
      <c r="J1324" s="7">
        <f t="shared" ca="1" si="202"/>
        <v>2</v>
      </c>
      <c r="K1324" s="8">
        <f t="shared" ca="1" si="203"/>
        <v>31412</v>
      </c>
      <c r="L1324" s="6">
        <f t="shared" ca="1" si="204"/>
        <v>4</v>
      </c>
      <c r="M1324" s="7">
        <f ca="1" xml:space="preserve">
  IF(OR($N1324 = 2, $N1324 = 3, $N1324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324" s="6">
        <f t="shared" ca="1" si="205"/>
        <v>7</v>
      </c>
      <c r="O1324" s="7" t="str">
        <f ca="1">VLOOKUP($N1324,Roles!$A:$B,2,FALSE)</f>
        <v>Trainee</v>
      </c>
      <c r="P1324" s="6" t="e">
        <f t="shared" ca="1" si="206"/>
        <v>#N/A</v>
      </c>
      <c r="Q1324" s="8">
        <f ca="1" xml:space="preserve">
IF(
  OR(
    $N1324=5,$N1324=6,$N1324=7,$N1324=8,$N1324=14
  ),
  36161,
  IF(
     (
      (TODAY() - $K1324) / 365
     ) &lt; 19,
      TODAY(),
      RANDBETWEEN(36161,TODAY())
  )
)</f>
        <v>36161</v>
      </c>
      <c r="R1324" s="6">
        <f ca="1">RANDBETWEEN(2,COUNTA('Recruitment source'!$A:$A))</f>
        <v>9</v>
      </c>
      <c r="S1324" s="8" t="e">
        <f t="shared" ca="1" si="207"/>
        <v>#N/A</v>
      </c>
      <c r="T1324" s="6" t="e">
        <f t="shared" ca="1" si="208"/>
        <v>#N/A</v>
      </c>
      <c r="U1324" s="6">
        <f t="shared" ca="1" si="209"/>
        <v>2</v>
      </c>
      <c r="V1324" s="1">
        <f ca="1" xml:space="preserve">
IF($N1324 = 5 + N("Presidente"),
    27000,
    IF($N1324 = 6 + N("Vice-presidente"),
        23000,
        IF(OR($N1324 = 8, $N1324= 13, $N1324 = 12) + N("Secretária bilíngue ou coordenador ou especialista"),
            8000,
            IF($N1324 = 7 + N("Diretor"),
                15000,
                IF($N1324 = 14 + N("Gerente"),
                    12000,
                    IF($N1324 = 9 + N("Estagiário"),
                        705,
                        IF($N1324 = 10 + N("Trainee"),
                            805,
                            IF($N1324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IF($L1324 = 7,
  500,
  IF($L1324 = 8,
    1000,
    IF($L1324 = 9,
      1500,
      IF($L1324 = 10,
        2000,
        0
      )
    )
  )
)
+
N("Adicional no salário por área")
+
IF($M1324 = 14 + N("Tecnologia da Informação"),
  120,
  IF($M1324 = 16 + N("Vendas"),
    110,
    IF($M1324 = 15 + N("Jurídico"),
      100,
      IF(OR($M1324 = 8, $M1324 = 9, $M1324 = 11) + N("Recursos humanos ou comercial ou comunicação e marketing"),
        80,
        0
      )
    )
  )
)
+
N("Adicionando pegadinha")
+
IF(AND($M1324 = 16, $L1324 = 9, $N1324 = 11) + N("Se for de vendas, com mestrado, analista sênior"),
  IF($J1324 = 5,
    100,
    0
  )
  +
  IF($H1324 = "M",
    200,
    0
  ),
  0
)</f>
        <v>15080</v>
      </c>
    </row>
    <row r="1325" spans="1:22" x14ac:dyDescent="0.2">
      <c r="A1325" s="7" cm="1">
        <f t="array" aca="1" ref="A1325" ca="1">INDEX(Companies!$A:$A,RANDBETWEEN(2,COUNTA(Companies!$A:$A)),1)</f>
        <v>2</v>
      </c>
      <c r="B1325" s="5">
        <f t="shared" si="200"/>
        <v>1324</v>
      </c>
      <c r="C1325" s="6">
        <f t="shared" ca="1" si="201"/>
        <v>1</v>
      </c>
      <c r="D1325" s="7">
        <f ca="1">IF($B1325 = 1 + N("Presidente"),
    127,
    IF($B1325 = 2 + N("Vice-Presidente"),
        72,
        IF($B1325 = 3 + N("Secretária bilíngue"),
            13,
            RANDBETWEEN(5,COUNT(Name!$A:$A) + 1)
        )
    )
)</f>
        <v>33</v>
      </c>
      <c r="E1325" s="7" t="str">
        <f ca="1" xml:space="preserve">
VLOOKUP(
  $D1325,
  Name!$A:$B,
  2,
  FALSE
)
&amp; " " &amp;
IF($B1325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Alves Battaglia</v>
      </c>
      <c r="F1325" s="7">
        <v>2</v>
      </c>
      <c r="G1325" s="7" t="str" cm="1">
        <f t="array" aca="1" ref="G1325" ca="1">VLOOKUP(INDEX(States!$B:$B,RANDBETWEEN(2,COUNTA(States!$A:$A)),1),States!$B:$C,2,FALSE)</f>
        <v>Beja</v>
      </c>
      <c r="H1325" s="7" t="str">
        <f ca="1">VLOOKUP($D1325,Name!$A:$C,3,FALSE)</f>
        <v>F</v>
      </c>
      <c r="I1325" s="7" cm="1">
        <f t="array" aca="1" ref="I1325" ca="1">INDEX('Marital status'!$A:$A,RANDBETWEEN(2,COUNTA('Marital status'!$A:$A)),1)</f>
        <v>6</v>
      </c>
      <c r="J1325" s="7">
        <f t="shared" ca="1" si="202"/>
        <v>2</v>
      </c>
      <c r="K1325" s="8">
        <f t="shared" ca="1" si="203"/>
        <v>35521</v>
      </c>
      <c r="L1325" s="6">
        <f t="shared" ca="1" si="204"/>
        <v>5</v>
      </c>
      <c r="M1325" s="7">
        <f ca="1" xml:space="preserve">
  IF(OR($N1325 = 2, $N1325 = 3, $N1325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25" s="6">
        <f t="shared" ca="1" si="205"/>
        <v>8</v>
      </c>
      <c r="O1325" s="7" t="str">
        <f ca="1">VLOOKUP($N1325,Roles!$A:$B,2,FALSE)</f>
        <v>Analyst</v>
      </c>
      <c r="P1325" s="6">
        <f t="shared" ca="1" si="206"/>
        <v>2</v>
      </c>
      <c r="Q1325" s="8">
        <f ca="1" xml:space="preserve">
IF(
  OR(
    $N1325=5,$N1325=6,$N1325=7,$N1325=8,$N1325=14
  ),
  36161,
  IF(
     (
      (TODAY() - $K1325) / 365
     ) &lt; 19,
      TODAY(),
      RANDBETWEEN(36161,TODAY())
  )
)</f>
        <v>36161</v>
      </c>
      <c r="R1325" s="6">
        <f ca="1">RANDBETWEEN(2,COUNTA('Recruitment source'!$A:$A))</f>
        <v>7</v>
      </c>
      <c r="S1325" s="8" t="e">
        <f t="shared" ca="1" si="207"/>
        <v>#N/A</v>
      </c>
      <c r="T1325" s="6" t="e">
        <f t="shared" ca="1" si="208"/>
        <v>#N/A</v>
      </c>
      <c r="U1325" s="6">
        <f t="shared" ca="1" si="209"/>
        <v>2</v>
      </c>
      <c r="V1325" s="1">
        <f ca="1" xml:space="preserve">
IF($N1325 = 5 + N("Presidente"),
    27000,
    IF($N1325 = 6 + N("Vice-presidente"),
        23000,
        IF(OR($N1325 = 8, $N1325= 13, $N1325 = 12) + N("Secretária bilíngue ou coordenador ou especialista"),
            8000,
            IF($N1325 = 7 + N("Diretor"),
                15000,
                IF($N1325 = 14 + N("Gerente"),
                    12000,
                    IF($N1325 = 9 + N("Estagiário"),
                        705,
                        IF($N1325 = 10 + N("Trainee"),
                            805,
                            IF($N1325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IF($L1325 = 7,
  500,
  IF($L1325 = 8,
    1000,
    IF($L1325 = 9,
      1500,
      IF($L1325 = 10,
        2000,
        0
      )
    )
  )
)
+
N("Adicional no salário por área")
+
IF($M1325 = 14 + N("Tecnologia da Informação"),
  120,
  IF($M1325 = 16 + N("Vendas"),
    110,
    IF($M1325 = 15 + N("Jurídico"),
      100,
      IF(OR($M1325 = 8, $M1325 = 9, $M1325 = 11) + N("Recursos humanos ou comercial ou comunicação e marketing"),
        80,
        0
      )
    )
  )
)
+
N("Adicionando pegadinha")
+
IF(AND($M1325 = 16, $L1325 = 9, $N1325 = 11) + N("Se for de vendas, com mestrado, analista sênior"),
  IF($J1325 = 5,
    100,
    0
  )
  +
  IF($H1325 = "M",
    200,
    0
  ),
  0
)</f>
        <v>8000</v>
      </c>
    </row>
    <row r="1326" spans="1:22" x14ac:dyDescent="0.2">
      <c r="A1326" s="7" cm="1">
        <f t="array" aca="1" ref="A1326" ca="1">INDEX(Companies!$A:$A,RANDBETWEEN(2,COUNTA(Companies!$A:$A)),1)</f>
        <v>2</v>
      </c>
      <c r="B1326" s="5">
        <f t="shared" si="200"/>
        <v>1325</v>
      </c>
      <c r="C1326" s="6">
        <f t="shared" ca="1" si="201"/>
        <v>1</v>
      </c>
      <c r="D1326" s="7">
        <f ca="1">IF($B1326 = 1 + N("Presidente"),
    127,
    IF($B1326 = 2 + N("Vice-Presidente"),
        72,
        IF($B1326 = 3 + N("Secretária bilíngue"),
            13,
            RANDBETWEEN(5,COUNT(Name!$A:$A) + 1)
        )
    )
)</f>
        <v>122</v>
      </c>
      <c r="E1326" s="7" t="str">
        <f ca="1" xml:space="preserve">
VLOOKUP(
  $D1326,
  Name!$A:$B,
  2,
  FALSE
)
&amp; " " &amp;
IF($B1326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Bandeira Marques</v>
      </c>
      <c r="F1326" s="7">
        <v>2</v>
      </c>
      <c r="G1326" s="7" t="str" cm="1">
        <f t="array" aca="1" ref="G1326" ca="1">VLOOKUP(INDEX(States!$B:$B,RANDBETWEEN(2,COUNTA(States!$A:$A)),1),States!$B:$C,2,FALSE)</f>
        <v>Azores</v>
      </c>
      <c r="H1326" s="7" t="str">
        <f ca="1">VLOOKUP($D1326,Name!$A:$C,3,FALSE)</f>
        <v>M</v>
      </c>
      <c r="I1326" s="7" cm="1">
        <f t="array" aca="1" ref="I1326" ca="1">INDEX('Marital status'!$A:$A,RANDBETWEEN(2,COUNTA('Marital status'!$A:$A)),1)</f>
        <v>3</v>
      </c>
      <c r="J1326" s="7">
        <f t="shared" ca="1" si="202"/>
        <v>2</v>
      </c>
      <c r="K1326" s="8">
        <f t="shared" ca="1" si="203"/>
        <v>31814</v>
      </c>
      <c r="L1326" s="6">
        <f t="shared" ca="1" si="204"/>
        <v>4</v>
      </c>
      <c r="M1326" s="7">
        <f ca="1" xml:space="preserve">
  IF(OR($N1326 = 2, $N1326 = 3, $N1326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26" s="6">
        <f t="shared" ca="1" si="205"/>
        <v>7</v>
      </c>
      <c r="O1326" s="7" t="str">
        <f ca="1">VLOOKUP($N1326,Roles!$A:$B,2,FALSE)</f>
        <v>Trainee</v>
      </c>
      <c r="P1326" s="6" t="e">
        <f t="shared" ca="1" si="206"/>
        <v>#N/A</v>
      </c>
      <c r="Q1326" s="8">
        <f ca="1" xml:space="preserve">
IF(
  OR(
    $N1326=5,$N1326=6,$N1326=7,$N1326=8,$N1326=14
  ),
  36161,
  IF(
     (
      (TODAY() - $K1326) / 365
     ) &lt; 19,
      TODAY(),
      RANDBETWEEN(36161,TODAY())
  )
)</f>
        <v>36161</v>
      </c>
      <c r="R1326" s="6">
        <f ca="1">RANDBETWEEN(2,COUNTA('Recruitment source'!$A:$A))</f>
        <v>4</v>
      </c>
      <c r="S1326" s="8" t="e">
        <f t="shared" ca="1" si="207"/>
        <v>#N/A</v>
      </c>
      <c r="T1326" s="6" t="e">
        <f t="shared" ca="1" si="208"/>
        <v>#N/A</v>
      </c>
      <c r="U1326" s="6">
        <f t="shared" ca="1" si="209"/>
        <v>5</v>
      </c>
      <c r="V1326" s="1">
        <f ca="1" xml:space="preserve">
IF($N1326 = 5 + N("Presidente"),
    27000,
    IF($N1326 = 6 + N("Vice-presidente"),
        23000,
        IF(OR($N1326 = 8, $N1326= 13, $N1326 = 12) + N("Secretária bilíngue ou coordenador ou especialista"),
            8000,
            IF($N1326 = 7 + N("Diretor"),
                15000,
                IF($N1326 = 14 + N("Gerente"),
                    12000,
                    IF($N1326 = 9 + N("Estagiário"),
                        705,
                        IF($N1326 = 10 + N("Trainee"),
                            805,
                            IF($N1326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IF($L1326 = 7,
  500,
  IF($L1326 = 8,
    1000,
    IF($L1326 = 9,
      1500,
      IF($L1326 = 10,
        2000,
        0
      )
    )
  )
)
+
N("Adicional no salário por área")
+
IF($M1326 = 14 + N("Tecnologia da Informação"),
  120,
  IF($M1326 = 16 + N("Vendas"),
    110,
    IF($M1326 = 15 + N("Jurídico"),
      100,
      IF(OR($M1326 = 8, $M1326 = 9, $M1326 = 11) + N("Recursos humanos ou comercial ou comunicação e marketing"),
        80,
        0
      )
    )
  )
)
+
N("Adicionando pegadinha")
+
IF(AND($M1326 = 16, $L1326 = 9, $N1326 = 11) + N("Se for de vendas, com mestrado, analista sênior"),
  IF($J1326 = 5,
    100,
    0
  )
  +
  IF($H1326 = "M",
    200,
    0
  ),
  0
)</f>
        <v>15080</v>
      </c>
    </row>
    <row r="1327" spans="1:22" x14ac:dyDescent="0.2">
      <c r="A1327" s="7" cm="1">
        <f t="array" aca="1" ref="A1327" ca="1">INDEX(Companies!$A:$A,RANDBETWEEN(2,COUNTA(Companies!$A:$A)),1)</f>
        <v>2</v>
      </c>
      <c r="B1327" s="5">
        <f t="shared" si="200"/>
        <v>1326</v>
      </c>
      <c r="C1327" s="6">
        <f t="shared" ca="1" si="201"/>
        <v>1</v>
      </c>
      <c r="D1327" s="7">
        <f ca="1">IF($B1327 = 1 + N("Presidente"),
    127,
    IF($B1327 = 2 + N("Vice-Presidente"),
        72,
        IF($B1327 = 3 + N("Secretária bilíngue"),
            13,
            RANDBETWEEN(5,COUNT(Name!$A:$A) + 1)
        )
    )
)</f>
        <v>133</v>
      </c>
      <c r="E1327" s="7" t="str">
        <f ca="1" xml:space="preserve">
VLOOKUP(
  $D1327,
  Name!$A:$B,
  2,
  FALSE
)
&amp; " " &amp;
IF($B1327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Sá Camacho</v>
      </c>
      <c r="F1327" s="7">
        <v>2</v>
      </c>
      <c r="G1327" s="7" t="str" cm="1">
        <f t="array" aca="1" ref="G1327" ca="1">VLOOKUP(INDEX(States!$B:$B,RANDBETWEEN(2,COUNTA(States!$A:$A)),1),States!$B:$C,2,FALSE)</f>
        <v>Vila Real</v>
      </c>
      <c r="H1327" s="7" t="str">
        <f ca="1">VLOOKUP($D1327,Name!$A:$C,3,FALSE)</f>
        <v>F</v>
      </c>
      <c r="I1327" s="7" cm="1">
        <f t="array" aca="1" ref="I1327" ca="1">INDEX('Marital status'!$A:$A,RANDBETWEEN(2,COUNTA('Marital status'!$A:$A)),1)</f>
        <v>5</v>
      </c>
      <c r="J1327" s="7">
        <f t="shared" ca="1" si="202"/>
        <v>2</v>
      </c>
      <c r="K1327" s="8">
        <f t="shared" ca="1" si="203"/>
        <v>33545</v>
      </c>
      <c r="L1327" s="6">
        <f t="shared" ca="1" si="204"/>
        <v>5</v>
      </c>
      <c r="M1327" s="7">
        <f ca="1" xml:space="preserve">
  IF(OR($N1327 = 2, $N1327 = 3, $N1327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27" s="6">
        <f t="shared" ca="1" si="205"/>
        <v>8</v>
      </c>
      <c r="O1327" s="7" t="str">
        <f ca="1">VLOOKUP($N1327,Roles!$A:$B,2,FALSE)</f>
        <v>Analyst</v>
      </c>
      <c r="P1327" s="6">
        <f t="shared" ca="1" si="206"/>
        <v>4</v>
      </c>
      <c r="Q1327" s="8">
        <f ca="1" xml:space="preserve">
IF(
  OR(
    $N1327=5,$N1327=6,$N1327=7,$N1327=8,$N1327=14
  ),
  36161,
  IF(
     (
      (TODAY() - $K1327) / 365
     ) &lt; 19,
      TODAY(),
      RANDBETWEEN(36161,TODAY())
  )
)</f>
        <v>36161</v>
      </c>
      <c r="R1327" s="6">
        <f ca="1">RANDBETWEEN(2,COUNTA('Recruitment source'!$A:$A))</f>
        <v>8</v>
      </c>
      <c r="S1327" s="8" t="e">
        <f t="shared" ca="1" si="207"/>
        <v>#N/A</v>
      </c>
      <c r="T1327" s="6" t="e">
        <f t="shared" ca="1" si="208"/>
        <v>#N/A</v>
      </c>
      <c r="U1327" s="6">
        <f t="shared" ca="1" si="209"/>
        <v>2</v>
      </c>
      <c r="V1327" s="1">
        <f ca="1" xml:space="preserve">
IF($N1327 = 5 + N("Presidente"),
    27000,
    IF($N1327 = 6 + N("Vice-presidente"),
        23000,
        IF(OR($N1327 = 8, $N1327= 13, $N1327 = 12) + N("Secretária bilíngue ou coordenador ou especialista"),
            8000,
            IF($N1327 = 7 + N("Diretor"),
                15000,
                IF($N1327 = 14 + N("Gerente"),
                    12000,
                    IF($N1327 = 9 + N("Estagiário"),
                        705,
                        IF($N1327 = 10 + N("Trainee"),
                            805,
                            IF($N1327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IF($L1327 = 7,
  500,
  IF($L1327 = 8,
    1000,
    IF($L1327 = 9,
      1500,
      IF($L1327 = 10,
        2000,
        0
      )
    )
  )
)
+
N("Adicional no salário por área")
+
IF($M1327 = 14 + N("Tecnologia da Informação"),
  120,
  IF($M1327 = 16 + N("Vendas"),
    110,
    IF($M1327 = 15 + N("Jurídico"),
      100,
      IF(OR($M1327 = 8, $M1327 = 9, $M1327 = 11) + N("Recursos humanos ou comercial ou comunicação e marketing"),
        80,
        0
      )
    )
  )
)
+
N("Adicionando pegadinha")
+
IF(AND($M1327 = 16, $L1327 = 9, $N1327 = 11) + N("Se for de vendas, com mestrado, analista sênior"),
  IF($J1327 = 5,
    100,
    0
  )
  +
  IF($H1327 = "M",
    200,
    0
  ),
  0
)</f>
        <v>8000</v>
      </c>
    </row>
    <row r="1328" spans="1:22" x14ac:dyDescent="0.2">
      <c r="A1328" s="7" cm="1">
        <f t="array" aca="1" ref="A1328" ca="1">INDEX(Companies!$A:$A,RANDBETWEEN(2,COUNTA(Companies!$A:$A)),1)</f>
        <v>2</v>
      </c>
      <c r="B1328" s="5">
        <f t="shared" si="200"/>
        <v>1327</v>
      </c>
      <c r="C1328" s="6">
        <f t="shared" ca="1" si="201"/>
        <v>1</v>
      </c>
      <c r="D1328" s="7">
        <f ca="1">IF($B1328 = 1 + N("Presidente"),
    127,
    IF($B1328 = 2 + N("Vice-Presidente"),
        72,
        IF($B1328 = 3 + N("Secretária bilíngue"),
            13,
            RANDBETWEEN(5,COUNT(Name!$A:$A) + 1)
        )
    )
)</f>
        <v>141</v>
      </c>
      <c r="E1328" s="7" t="str">
        <f ca="1" xml:space="preserve">
VLOOKUP(
  $D1328,
  Name!$A:$B,
  2,
  FALSE
)
&amp; " " &amp;
IF($B1328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Ferrari Rangel</v>
      </c>
      <c r="F1328" s="7">
        <v>2</v>
      </c>
      <c r="G1328" s="7" t="str" cm="1">
        <f t="array" aca="1" ref="G1328" ca="1">VLOOKUP(INDEX(States!$B:$B,RANDBETWEEN(2,COUNTA(States!$A:$A)),1),States!$B:$C,2,FALSE)</f>
        <v xml:space="preserve"> Setúbal </v>
      </c>
      <c r="H1328" s="7" t="str">
        <f ca="1">VLOOKUP($D1328,Name!$A:$C,3,FALSE)</f>
        <v>M</v>
      </c>
      <c r="I1328" s="7" cm="1">
        <f t="array" aca="1" ref="I1328" ca="1">INDEX('Marital status'!$A:$A,RANDBETWEEN(2,COUNTA('Marital status'!$A:$A)),1)</f>
        <v>2</v>
      </c>
      <c r="J1328" s="7">
        <f t="shared" ca="1" si="202"/>
        <v>2</v>
      </c>
      <c r="K1328" s="8">
        <f t="shared" ca="1" si="203"/>
        <v>32940</v>
      </c>
      <c r="L1328" s="6">
        <f t="shared" ca="1" si="204"/>
        <v>4</v>
      </c>
      <c r="M1328" s="7">
        <f ca="1" xml:space="preserve">
  IF(OR($N1328 = 2, $N1328 = 3, $N1328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28" s="6">
        <f t="shared" ca="1" si="205"/>
        <v>7</v>
      </c>
      <c r="O1328" s="7" t="str">
        <f ca="1">VLOOKUP($N1328,Roles!$A:$B,2,FALSE)</f>
        <v>Trainee</v>
      </c>
      <c r="P1328" s="6" t="e">
        <f t="shared" ca="1" si="206"/>
        <v>#N/A</v>
      </c>
      <c r="Q1328" s="8">
        <f ca="1" xml:space="preserve">
IF(
  OR(
    $N1328=5,$N1328=6,$N1328=7,$N1328=8,$N1328=14
  ),
  36161,
  IF(
     (
      (TODAY() - $K1328) / 365
     ) &lt; 19,
      TODAY(),
      RANDBETWEEN(36161,TODAY())
  )
)</f>
        <v>36161</v>
      </c>
      <c r="R1328" s="6">
        <f ca="1">RANDBETWEEN(2,COUNTA('Recruitment source'!$A:$A))</f>
        <v>12</v>
      </c>
      <c r="S1328" s="8" t="e">
        <f t="shared" ca="1" si="207"/>
        <v>#N/A</v>
      </c>
      <c r="T1328" s="6" t="e">
        <f t="shared" ca="1" si="208"/>
        <v>#N/A</v>
      </c>
      <c r="U1328" s="6">
        <f t="shared" ca="1" si="209"/>
        <v>5</v>
      </c>
      <c r="V1328" s="1">
        <f ca="1" xml:space="preserve">
IF($N1328 = 5 + N("Presidente"),
    27000,
    IF($N1328 = 6 + N("Vice-presidente"),
        23000,
        IF(OR($N1328 = 8, $N1328= 13, $N1328 = 12) + N("Secretária bilíngue ou coordenador ou especialista"),
            8000,
            IF($N1328 = 7 + N("Diretor"),
                15000,
                IF($N1328 = 14 + N("Gerente"),
                    12000,
                    IF($N1328 = 9 + N("Estagiário"),
                        705,
                        IF($N1328 = 10 + N("Trainee"),
                            805,
                            IF($N1328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IF($L1328 = 7,
  500,
  IF($L1328 = 8,
    1000,
    IF($L1328 = 9,
      1500,
      IF($L1328 = 10,
        2000,
        0
      )
    )
  )
)
+
N("Adicional no salário por área")
+
IF($M1328 = 14 + N("Tecnologia da Informação"),
  120,
  IF($M1328 = 16 + N("Vendas"),
    110,
    IF($M1328 = 15 + N("Jurídico"),
      100,
      IF(OR($M1328 = 8, $M1328 = 9, $M1328 = 11) + N("Recursos humanos ou comercial ou comunicação e marketing"),
        80,
        0
      )
    )
  )
)
+
N("Adicionando pegadinha")
+
IF(AND($M1328 = 16, $L1328 = 9, $N1328 = 11) + N("Se for de vendas, com mestrado, analista sênior"),
  IF($J1328 = 5,
    100,
    0
  )
  +
  IF($H1328 = "M",
    200,
    0
  ),
  0
)</f>
        <v>15000</v>
      </c>
    </row>
    <row r="1329" spans="1:22" x14ac:dyDescent="0.2">
      <c r="A1329" s="7" cm="1">
        <f t="array" aca="1" ref="A1329" ca="1">INDEX(Companies!$A:$A,RANDBETWEEN(2,COUNTA(Companies!$A:$A)),1)</f>
        <v>2</v>
      </c>
      <c r="B1329" s="5">
        <f t="shared" si="200"/>
        <v>1328</v>
      </c>
      <c r="C1329" s="6">
        <f t="shared" ca="1" si="201"/>
        <v>1</v>
      </c>
      <c r="D1329" s="7">
        <f ca="1">IF($B1329 = 1 + N("Presidente"),
    127,
    IF($B1329 = 2 + N("Vice-Presidente"),
        72,
        IF($B1329 = 3 + N("Secretária bilíngue"),
            13,
            RANDBETWEEN(5,COUNT(Name!$A:$A) + 1)
        )
    )
)</f>
        <v>307</v>
      </c>
      <c r="E1329" s="7" t="str">
        <f ca="1" xml:space="preserve">
VLOOKUP(
  $D1329,
  Name!$A:$B,
  2,
  FALSE
)
&amp; " " &amp;
IF($B1329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Cardoso Gomes</v>
      </c>
      <c r="F1329" s="7">
        <v>2</v>
      </c>
      <c r="G1329" s="7" t="str" cm="1">
        <f t="array" aca="1" ref="G1329" ca="1">VLOOKUP(INDEX(States!$B:$B,RANDBETWEEN(2,COUNTA(States!$A:$A)),1),States!$B:$C,2,FALSE)</f>
        <v xml:space="preserve"> ÉVORA</v>
      </c>
      <c r="H1329" s="7" t="str">
        <f ca="1">VLOOKUP($D1329,Name!$A:$C,3,FALSE)</f>
        <v>F</v>
      </c>
      <c r="I1329" s="7" cm="1">
        <f t="array" aca="1" ref="I1329" ca="1">INDEX('Marital status'!$A:$A,RANDBETWEEN(2,COUNTA('Marital status'!$A:$A)),1)</f>
        <v>4</v>
      </c>
      <c r="J1329" s="7">
        <f t="shared" ca="1" si="202"/>
        <v>2</v>
      </c>
      <c r="K1329" s="8">
        <f t="shared" ca="1" si="203"/>
        <v>37644</v>
      </c>
      <c r="L1329" s="6">
        <f t="shared" ca="1" si="204"/>
        <v>5</v>
      </c>
      <c r="M1329" s="7">
        <f ca="1" xml:space="preserve">
  IF(OR($N1329 = 2, $N1329 = 3, $N1329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29" s="6">
        <f t="shared" ca="1" si="205"/>
        <v>8</v>
      </c>
      <c r="O1329" s="7" t="str">
        <f ca="1">VLOOKUP($N1329,Roles!$A:$B,2,FALSE)</f>
        <v>Analyst</v>
      </c>
      <c r="P1329" s="6">
        <f t="shared" ca="1" si="206"/>
        <v>4</v>
      </c>
      <c r="Q1329" s="8">
        <f ca="1" xml:space="preserve">
IF(
  OR(
    $N1329=5,$N1329=6,$N1329=7,$N1329=8,$N1329=14
  ),
  36161,
  IF(
     (
      (TODAY() - $K1329) / 365
     ) &lt; 19,
      TODAY(),
      RANDBETWEEN(36161,TODAY())
  )
)</f>
        <v>36161</v>
      </c>
      <c r="R1329" s="6">
        <f ca="1">RANDBETWEEN(2,COUNTA('Recruitment source'!$A:$A))</f>
        <v>9</v>
      </c>
      <c r="S1329" s="8" t="e">
        <f t="shared" ca="1" si="207"/>
        <v>#N/A</v>
      </c>
      <c r="T1329" s="6" t="e">
        <f t="shared" ca="1" si="208"/>
        <v>#N/A</v>
      </c>
      <c r="U1329" s="6">
        <f t="shared" ca="1" si="209"/>
        <v>3</v>
      </c>
      <c r="V1329" s="1">
        <f ca="1" xml:space="preserve">
IF($N1329 = 5 + N("Presidente"),
    27000,
    IF($N1329 = 6 + N("Vice-presidente"),
        23000,
        IF(OR($N1329 = 8, $N1329= 13, $N1329 = 12) + N("Secretária bilíngue ou coordenador ou especialista"),
            8000,
            IF($N1329 = 7 + N("Diretor"),
                15000,
                IF($N1329 = 14 + N("Gerente"),
                    12000,
                    IF($N1329 = 9 + N("Estagiário"),
                        705,
                        IF($N1329 = 10 + N("Trainee"),
                            805,
                            IF($N1329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IF($L1329 = 7,
  500,
  IF($L1329 = 8,
    1000,
    IF($L1329 = 9,
      1500,
      IF($L1329 = 10,
        2000,
        0
      )
    )
  )
)
+
N("Adicional no salário por área")
+
IF($M1329 = 14 + N("Tecnologia da Informação"),
  120,
  IF($M1329 = 16 + N("Vendas"),
    110,
    IF($M1329 = 15 + N("Jurídico"),
      100,
      IF(OR($M1329 = 8, $M1329 = 9, $M1329 = 11) + N("Recursos humanos ou comercial ou comunicação e marketing"),
        80,
        0
      )
    )
  )
)
+
N("Adicionando pegadinha")
+
IF(AND($M1329 = 16, $L1329 = 9, $N1329 = 11) + N("Se for de vendas, com mestrado, analista sênior"),
  IF($J1329 = 5,
    100,
    0
  )
  +
  IF($H1329 = "M",
    200,
    0
  ),
  0
)</f>
        <v>8000</v>
      </c>
    </row>
    <row r="1330" spans="1:22" x14ac:dyDescent="0.2">
      <c r="A1330" s="7" cm="1">
        <f t="array" aca="1" ref="A1330" ca="1">INDEX(Companies!$A:$A,RANDBETWEEN(2,COUNTA(Companies!$A:$A)),1)</f>
        <v>2</v>
      </c>
      <c r="B1330" s="5">
        <f t="shared" si="200"/>
        <v>1329</v>
      </c>
      <c r="C1330" s="6">
        <f t="shared" ca="1" si="201"/>
        <v>1</v>
      </c>
      <c r="D1330" s="7">
        <f ca="1">IF($B1330 = 1 + N("Presidente"),
    127,
    IF($B1330 = 2 + N("Vice-Presidente"),
        72,
        IF($B1330 = 3 + N("Secretária bilíngue"),
            13,
            RANDBETWEEN(5,COUNT(Name!$A:$A) + 1)
        )
    )
)</f>
        <v>160</v>
      </c>
      <c r="E1330" s="7" t="str">
        <f ca="1" xml:space="preserve">
VLOOKUP(
  $D1330,
  Name!$A:$B,
  2,
  FALSE
)
&amp; " " &amp;
IF($B1330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Teixeira Pimentel</v>
      </c>
      <c r="F1330" s="7">
        <v>2</v>
      </c>
      <c r="G1330" s="7" t="str" cm="1">
        <f t="array" aca="1" ref="G1330" ca="1">VLOOKUP(INDEX(States!$B:$B,RANDBETWEEN(2,COUNTA(States!$A:$A)),1),States!$B:$C,2,FALSE)</f>
        <v>Vila Real</v>
      </c>
      <c r="H1330" s="7" t="str">
        <f ca="1">VLOOKUP($D1330,Name!$A:$C,3,FALSE)</f>
        <v>M</v>
      </c>
      <c r="I1330" s="7" cm="1">
        <f t="array" aca="1" ref="I1330" ca="1">INDEX('Marital status'!$A:$A,RANDBETWEEN(2,COUNTA('Marital status'!$A:$A)),1)</f>
        <v>5</v>
      </c>
      <c r="J1330" s="7">
        <f t="shared" ca="1" si="202"/>
        <v>5</v>
      </c>
      <c r="K1330" s="8">
        <f t="shared" ca="1" si="203"/>
        <v>31137</v>
      </c>
      <c r="L1330" s="6">
        <f t="shared" ca="1" si="204"/>
        <v>4</v>
      </c>
      <c r="M1330" s="7">
        <f ca="1" xml:space="preserve">
  IF(OR($N1330 = 2, $N1330 = 3, $N1330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30" s="6">
        <f t="shared" ca="1" si="205"/>
        <v>6</v>
      </c>
      <c r="O1330" s="7" t="str">
        <f ca="1">VLOOKUP($N1330,Roles!$A:$B,2,FALSE)</f>
        <v>Intern</v>
      </c>
      <c r="P1330" s="6" t="e">
        <f t="shared" ca="1" si="206"/>
        <v>#N/A</v>
      </c>
      <c r="Q1330" s="8">
        <f ca="1" xml:space="preserve">
IF(
  OR(
    $N1330=5,$N1330=6,$N1330=7,$N1330=8,$N1330=14
  ),
  36161,
  IF(
     (
      (TODAY() - $K1330) / 365
     ) &lt; 19,
      TODAY(),
      RANDBETWEEN(36161,TODAY())
  )
)</f>
        <v>36161</v>
      </c>
      <c r="R1330" s="6">
        <f ca="1">RANDBETWEEN(2,COUNTA('Recruitment source'!$A:$A))</f>
        <v>12</v>
      </c>
      <c r="S1330" s="8" t="e">
        <f t="shared" ca="1" si="207"/>
        <v>#N/A</v>
      </c>
      <c r="T1330" s="6" t="e">
        <f t="shared" ca="1" si="208"/>
        <v>#N/A</v>
      </c>
      <c r="U1330" s="6">
        <f t="shared" ca="1" si="209"/>
        <v>3</v>
      </c>
      <c r="V1330" s="1">
        <f ca="1" xml:space="preserve">
IF($N1330 = 5 + N("Presidente"),
    27000,
    IF($N1330 = 6 + N("Vice-presidente"),
        23000,
        IF(OR($N1330 = 8, $N1330= 13, $N1330 = 12) + N("Secretária bilíngue ou coordenador ou especialista"),
            8000,
            IF($N1330 = 7 + N("Diretor"),
                15000,
                IF($N1330 = 14 + N("Gerente"),
                    12000,
                    IF($N1330 = 9 + N("Estagiário"),
                        705,
                        IF($N1330 = 10 + N("Trainee"),
                            805,
                            IF($N1330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IF($L1330 = 7,
  500,
  IF($L1330 = 8,
    1000,
    IF($L1330 = 9,
      1500,
      IF($L1330 = 10,
        2000,
        0
      )
    )
  )
)
+
N("Adicional no salário por área")
+
IF($M1330 = 14 + N("Tecnologia da Informação"),
  120,
  IF($M1330 = 16 + N("Vendas"),
    110,
    IF($M1330 = 15 + N("Jurídico"),
      100,
      IF(OR($M1330 = 8, $M1330 = 9, $M1330 = 11) + N("Recursos humanos ou comercial ou comunicação e marketing"),
        80,
        0
      )
    )
  )
)
+
N("Adicionando pegadinha")
+
IF(AND($M1330 = 16, $L1330 = 9, $N1330 = 11) + N("Se for de vendas, com mestrado, analista sênior"),
  IF($J1330 = 5,
    100,
    0
  )
  +
  IF($H1330 = "M",
    200,
    0
  ),
  0
)</f>
        <v>23080</v>
      </c>
    </row>
    <row r="1331" spans="1:22" x14ac:dyDescent="0.2">
      <c r="A1331" s="7" cm="1">
        <f t="array" aca="1" ref="A1331" ca="1">INDEX(Companies!$A:$A,RANDBETWEEN(2,COUNTA(Companies!$A:$A)),1)</f>
        <v>2</v>
      </c>
      <c r="B1331" s="5">
        <f t="shared" si="200"/>
        <v>1330</v>
      </c>
      <c r="C1331" s="6">
        <f t="shared" ca="1" si="201"/>
        <v>1</v>
      </c>
      <c r="D1331" s="7">
        <f ca="1">IF($B1331 = 1 + N("Presidente"),
    127,
    IF($B1331 = 2 + N("Vice-Presidente"),
        72,
        IF($B1331 = 3 + N("Secretária bilíngue"),
            13,
            RANDBETWEEN(5,COUNT(Name!$A:$A) + 1)
        )
    )
)</f>
        <v>245</v>
      </c>
      <c r="E1331" s="7" t="str">
        <f ca="1" xml:space="preserve">
VLOOKUP(
  $D1331,
  Name!$A:$B,
  2,
  FALSE
)
&amp; " " &amp;
IF($B1331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Dias Badu</v>
      </c>
      <c r="F1331" s="7">
        <v>2</v>
      </c>
      <c r="G1331" s="7" t="str" cm="1">
        <f t="array" aca="1" ref="G1331" ca="1">VLOOKUP(INDEX(States!$B:$B,RANDBETWEEN(2,COUNTA(States!$A:$A)),1),States!$B:$C,2,FALSE)</f>
        <v>Santarém</v>
      </c>
      <c r="H1331" s="7" t="str">
        <f ca="1">VLOOKUP($D1331,Name!$A:$C,3,FALSE)</f>
        <v>M</v>
      </c>
      <c r="I1331" s="7" cm="1">
        <f t="array" aca="1" ref="I1331" ca="1">INDEX('Marital status'!$A:$A,RANDBETWEEN(2,COUNTA('Marital status'!$A:$A)),1)</f>
        <v>4</v>
      </c>
      <c r="J1331" s="7">
        <f t="shared" ca="1" si="202"/>
        <v>4</v>
      </c>
      <c r="K1331" s="8">
        <f t="shared" ca="1" si="203"/>
        <v>35436</v>
      </c>
      <c r="L1331" s="6">
        <f t="shared" ca="1" si="204"/>
        <v>5</v>
      </c>
      <c r="M1331" s="7">
        <f ca="1" xml:space="preserve">
  IF(OR($N1331 = 2, $N1331 = 3, $N1331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31" s="6">
        <f t="shared" ca="1" si="205"/>
        <v>8</v>
      </c>
      <c r="O1331" s="7" t="str">
        <f ca="1">VLOOKUP($N1331,Roles!$A:$B,2,FALSE)</f>
        <v>Analyst</v>
      </c>
      <c r="P1331" s="6">
        <f t="shared" ca="1" si="206"/>
        <v>3</v>
      </c>
      <c r="Q1331" s="8">
        <f ca="1" xml:space="preserve">
IF(
  OR(
    $N1331=5,$N1331=6,$N1331=7,$N1331=8,$N1331=14
  ),
  36161,
  IF(
     (
      (TODAY() - $K1331) / 365
     ) &lt; 19,
      TODAY(),
      RANDBETWEEN(36161,TODAY())
  )
)</f>
        <v>36161</v>
      </c>
      <c r="R1331" s="6">
        <f ca="1">RANDBETWEEN(2,COUNTA('Recruitment source'!$A:$A))</f>
        <v>5</v>
      </c>
      <c r="S1331" s="8" t="e">
        <f t="shared" ca="1" si="207"/>
        <v>#N/A</v>
      </c>
      <c r="T1331" s="6" t="e">
        <f t="shared" ca="1" si="208"/>
        <v>#N/A</v>
      </c>
      <c r="U1331" s="6">
        <f t="shared" ca="1" si="209"/>
        <v>2</v>
      </c>
      <c r="V1331" s="1">
        <f ca="1" xml:space="preserve">
IF($N1331 = 5 + N("Presidente"),
    27000,
    IF($N1331 = 6 + N("Vice-presidente"),
        23000,
        IF(OR($N1331 = 8, $N1331= 13, $N1331 = 12) + N("Secretária bilíngue ou coordenador ou especialista"),
            8000,
            IF($N1331 = 7 + N("Diretor"),
                15000,
                IF($N1331 = 14 + N("Gerente"),
                    12000,
                    IF($N1331 = 9 + N("Estagiário"),
                        705,
                        IF($N1331 = 10 + N("Trainee"),
                            805,
                            IF($N1331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IF($L1331 = 7,
  500,
  IF($L1331 = 8,
    1000,
    IF($L1331 = 9,
      1500,
      IF($L1331 = 10,
        2000,
        0
      )
    )
  )
)
+
N("Adicional no salário por área")
+
IF($M1331 = 14 + N("Tecnologia da Informação"),
  120,
  IF($M1331 = 16 + N("Vendas"),
    110,
    IF($M1331 = 15 + N("Jurídico"),
      100,
      IF(OR($M1331 = 8, $M1331 = 9, $M1331 = 11) + N("Recursos humanos ou comercial ou comunicação e marketing"),
        80,
        0
      )
    )
  )
)
+
N("Adicionando pegadinha")
+
IF(AND($M1331 = 16, $L1331 = 9, $N1331 = 11) + N("Se for de vendas, com mestrado, analista sênior"),
  IF($J1331 = 5,
    100,
    0
  )
  +
  IF($H1331 = "M",
    200,
    0
  ),
  0
)</f>
        <v>8000</v>
      </c>
    </row>
    <row r="1332" spans="1:22" x14ac:dyDescent="0.2">
      <c r="A1332" s="7" cm="1">
        <f t="array" aca="1" ref="A1332" ca="1">INDEX(Companies!$A:$A,RANDBETWEEN(2,COUNTA(Companies!$A:$A)),1)</f>
        <v>2</v>
      </c>
      <c r="B1332" s="5">
        <f t="shared" si="200"/>
        <v>1331</v>
      </c>
      <c r="C1332" s="6">
        <f t="shared" ca="1" si="201"/>
        <v>0</v>
      </c>
      <c r="D1332" s="7">
        <f ca="1">IF($B1332 = 1 + N("Presidente"),
    127,
    IF($B1332 = 2 + N("Vice-Presidente"),
        72,
        IF($B1332 = 3 + N("Secretária bilíngue"),
            13,
            RANDBETWEEN(5,COUNT(Name!$A:$A) + 1)
        )
    )
)</f>
        <v>8</v>
      </c>
      <c r="E1332" s="7" t="str">
        <f ca="1" xml:space="preserve">
VLOOKUP(
  $D1332,
  Name!$A:$B,
  2,
  FALSE
)
&amp; " " &amp;
IF($B1332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Faro Pimenta</v>
      </c>
      <c r="F1332" s="7">
        <v>2</v>
      </c>
      <c r="G1332" s="7" t="str" cm="1">
        <f t="array" aca="1" ref="G1332" ca="1">VLOOKUP(INDEX(States!$B:$B,RANDBETWEEN(2,COUNTA(States!$A:$A)),1),States!$B:$C,2,FALSE)</f>
        <v>Madeira</v>
      </c>
      <c r="H1332" s="7" t="str">
        <f ca="1">VLOOKUP($D1332,Name!$A:$C,3,FALSE)</f>
        <v>F</v>
      </c>
      <c r="I1332" s="7" cm="1">
        <f t="array" aca="1" ref="I1332" ca="1">INDEX('Marital status'!$A:$A,RANDBETWEEN(2,COUNTA('Marital status'!$A:$A)),1)</f>
        <v>5</v>
      </c>
      <c r="J1332" s="7">
        <f t="shared" ca="1" si="202"/>
        <v>2</v>
      </c>
      <c r="K1332" s="8">
        <f t="shared" ca="1" si="203"/>
        <v>34379</v>
      </c>
      <c r="L1332" s="6">
        <f t="shared" ca="1" si="204"/>
        <v>4</v>
      </c>
      <c r="M1332" s="7">
        <f ca="1" xml:space="preserve">
  IF(OR($N1332 = 2, $N1332 = 3, $N1332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32" s="6">
        <f t="shared" ca="1" si="205"/>
        <v>7</v>
      </c>
      <c r="O1332" s="7" t="str">
        <f ca="1">VLOOKUP($N1332,Roles!$A:$B,2,FALSE)</f>
        <v>Trainee</v>
      </c>
      <c r="P1332" s="6" t="e">
        <f t="shared" ca="1" si="206"/>
        <v>#N/A</v>
      </c>
      <c r="Q1332" s="8">
        <f ca="1" xml:space="preserve">
IF(
  OR(
    $N1332=5,$N1332=6,$N1332=7,$N1332=8,$N1332=14
  ),
  36161,
  IF(
     (
      (TODAY() - $K1332) / 365
     ) &lt; 19,
      TODAY(),
      RANDBETWEEN(36161,TODAY())
  )
)</f>
        <v>36161</v>
      </c>
      <c r="R1332" s="6">
        <f ca="1">RANDBETWEEN(2,COUNTA('Recruitment source'!$A:$A))</f>
        <v>3</v>
      </c>
      <c r="S1332" s="8">
        <f t="shared" ca="1" si="207"/>
        <v>38356</v>
      </c>
      <c r="T1332" s="6">
        <f t="shared" ca="1" si="208"/>
        <v>10</v>
      </c>
      <c r="U1332" s="6">
        <f t="shared" ca="1" si="209"/>
        <v>2</v>
      </c>
      <c r="V1332" s="1">
        <f ca="1" xml:space="preserve">
IF($N1332 = 5 + N("Presidente"),
    27000,
    IF($N1332 = 6 + N("Vice-presidente"),
        23000,
        IF(OR($N1332 = 8, $N1332= 13, $N1332 = 12) + N("Secretária bilíngue ou coordenador ou especialista"),
            8000,
            IF($N1332 = 7 + N("Diretor"),
                15000,
                IF($N1332 = 14 + N("Gerente"),
                    12000,
                    IF($N1332 = 9 + N("Estagiário"),
                        705,
                        IF($N1332 = 10 + N("Trainee"),
                            805,
                            IF($N1332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IF($L1332 = 7,
  500,
  IF($L1332 = 8,
    1000,
    IF($L1332 = 9,
      1500,
      IF($L1332 = 10,
        2000,
        0
      )
    )
  )
)
+
N("Adicional no salário por área")
+
IF($M1332 = 14 + N("Tecnologia da Informação"),
  120,
  IF($M1332 = 16 + N("Vendas"),
    110,
    IF($M1332 = 15 + N("Jurídico"),
      100,
      IF(OR($M1332 = 8, $M1332 = 9, $M1332 = 11) + N("Recursos humanos ou comercial ou comunicação e marketing"),
        80,
        0
      )
    )
  )
)
+
N("Adicionando pegadinha")
+
IF(AND($M1332 = 16, $L1332 = 9, $N1332 = 11) + N("Se for de vendas, com mestrado, analista sênior"),
  IF($J1332 = 5,
    100,
    0
  )
  +
  IF($H1332 = "M",
    200,
    0
  ),
  0
)</f>
        <v>15080</v>
      </c>
    </row>
    <row r="1333" spans="1:22" x14ac:dyDescent="0.2">
      <c r="A1333" s="7" cm="1">
        <f t="array" aca="1" ref="A1333" ca="1">INDEX(Companies!$A:$A,RANDBETWEEN(2,COUNTA(Companies!$A:$A)),1)</f>
        <v>2</v>
      </c>
      <c r="B1333" s="5">
        <f t="shared" si="200"/>
        <v>1332</v>
      </c>
      <c r="C1333" s="6">
        <f t="shared" ca="1" si="201"/>
        <v>1</v>
      </c>
      <c r="D1333" s="7">
        <f ca="1">IF($B1333 = 1 + N("Presidente"),
    127,
    IF($B1333 = 2 + N("Vice-Presidente"),
        72,
        IF($B1333 = 3 + N("Secretária bilíngue"),
            13,
            RANDBETWEEN(5,COUNT(Name!$A:$A) + 1)
        )
    )
)</f>
        <v>41</v>
      </c>
      <c r="E1333" s="7" t="str">
        <f ca="1" xml:space="preserve">
VLOOKUP(
  $D1333,
  Name!$A:$B,
  2,
  FALSE
)
&amp; " " &amp;
IF($B1333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Vieira Batista</v>
      </c>
      <c r="F1333" s="7">
        <v>2</v>
      </c>
      <c r="G1333" s="7" t="str" cm="1">
        <f t="array" aca="1" ref="G1333" ca="1">VLOOKUP(INDEX(States!$B:$B,RANDBETWEEN(2,COUNTA(States!$A:$A)),1),States!$B:$C,2,FALSE)</f>
        <v>Madeira</v>
      </c>
      <c r="H1333" s="7" t="str">
        <f ca="1">VLOOKUP($D1333,Name!$A:$C,3,FALSE)</f>
        <v>F</v>
      </c>
      <c r="I1333" s="7" cm="1">
        <f t="array" aca="1" ref="I1333" ca="1">INDEX('Marital status'!$A:$A,RANDBETWEEN(2,COUNTA('Marital status'!$A:$A)),1)</f>
        <v>3</v>
      </c>
      <c r="J1333" s="7">
        <f t="shared" ca="1" si="202"/>
        <v>2</v>
      </c>
      <c r="K1333" s="8">
        <f t="shared" ca="1" si="203"/>
        <v>35827</v>
      </c>
      <c r="L1333" s="6">
        <f t="shared" ca="1" si="204"/>
        <v>5</v>
      </c>
      <c r="M1333" s="7">
        <f ca="1" xml:space="preserve">
  IF(OR($N1333 = 2, $N1333 = 3, $N1333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333" s="6">
        <f t="shared" ca="1" si="205"/>
        <v>8</v>
      </c>
      <c r="O1333" s="7" t="str">
        <f ca="1">VLOOKUP($N1333,Roles!$A:$B,2,FALSE)</f>
        <v>Analyst</v>
      </c>
      <c r="P1333" s="6">
        <f t="shared" ca="1" si="206"/>
        <v>4</v>
      </c>
      <c r="Q1333" s="8">
        <f ca="1" xml:space="preserve">
IF(
  OR(
    $N1333=5,$N1333=6,$N1333=7,$N1333=8,$N1333=14
  ),
  36161,
  IF(
     (
      (TODAY() - $K1333) / 365
     ) &lt; 19,
      TODAY(),
      RANDBETWEEN(36161,TODAY())
  )
)</f>
        <v>36161</v>
      </c>
      <c r="R1333" s="6">
        <f ca="1">RANDBETWEEN(2,COUNTA('Recruitment source'!$A:$A))</f>
        <v>7</v>
      </c>
      <c r="S1333" s="8" t="e">
        <f t="shared" ca="1" si="207"/>
        <v>#N/A</v>
      </c>
      <c r="T1333" s="6" t="e">
        <f t="shared" ca="1" si="208"/>
        <v>#N/A</v>
      </c>
      <c r="U1333" s="6">
        <f t="shared" ca="1" si="209"/>
        <v>3</v>
      </c>
      <c r="V1333" s="1">
        <f ca="1" xml:space="preserve">
IF($N1333 = 5 + N("Presidente"),
    27000,
    IF($N1333 = 6 + N("Vice-presidente"),
        23000,
        IF(OR($N1333 = 8, $N1333= 13, $N1333 = 12) + N("Secretária bilíngue ou coordenador ou especialista"),
            8000,
            IF($N1333 = 7 + N("Diretor"),
                15000,
                IF($N1333 = 14 + N("Gerente"),
                    12000,
                    IF($N1333 = 9 + N("Estagiário"),
                        705,
                        IF($N1333 = 10 + N("Trainee"),
                            805,
                            IF($N1333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IF($L1333 = 7,
  500,
  IF($L1333 = 8,
    1000,
    IF($L1333 = 9,
      1500,
      IF($L1333 = 10,
        2000,
        0
      )
    )
  )
)
+
N("Adicional no salário por área")
+
IF($M1333 = 14 + N("Tecnologia da Informação"),
  120,
  IF($M1333 = 16 + N("Vendas"),
    110,
    IF($M1333 = 15 + N("Jurídico"),
      100,
      IF(OR($M1333 = 8, $M1333 = 9, $M1333 = 11) + N("Recursos humanos ou comercial ou comunicação e marketing"),
        80,
        0
      )
    )
  )
)
+
N("Adicionando pegadinha")
+
IF(AND($M1333 = 16, $L1333 = 9, $N1333 = 11) + N("Se for de vendas, com mestrado, analista sênior"),
  IF($J1333 = 5,
    100,
    0
  )
  +
  IF($H1333 = "M",
    200,
    0
  ),
  0
)</f>
        <v>8000</v>
      </c>
    </row>
    <row r="1334" spans="1:22" x14ac:dyDescent="0.2">
      <c r="A1334" s="7" cm="1">
        <f t="array" aca="1" ref="A1334" ca="1">INDEX(Companies!$A:$A,RANDBETWEEN(2,COUNTA(Companies!$A:$A)),1)</f>
        <v>2</v>
      </c>
      <c r="B1334" s="5">
        <f t="shared" si="200"/>
        <v>1333</v>
      </c>
      <c r="C1334" s="6">
        <f t="shared" ca="1" si="201"/>
        <v>1</v>
      </c>
      <c r="D1334" s="7">
        <f ca="1">IF($B1334 = 1 + N("Presidente"),
    127,
    IF($B1334 = 2 + N("Vice-Presidente"),
        72,
        IF($B1334 = 3 + N("Secretária bilíngue"),
            13,
            RANDBETWEEN(5,COUNT(Name!$A:$A) + 1)
        )
    )
)</f>
        <v>160</v>
      </c>
      <c r="E1334" s="7" t="str">
        <f ca="1" xml:space="preserve">
VLOOKUP(
  $D1334,
  Name!$A:$B,
  2,
  FALSE
)
&amp; " " &amp;
IF($B1334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Nascimento Asvilla</v>
      </c>
      <c r="F1334" s="7">
        <v>2</v>
      </c>
      <c r="G1334" s="7" t="str" cm="1">
        <f t="array" aca="1" ref="G1334" ca="1">VLOOKUP(INDEX(States!$B:$B,RANDBETWEEN(2,COUNTA(States!$A:$A)),1),States!$B:$C,2,FALSE)</f>
        <v>AveirO</v>
      </c>
      <c r="H1334" s="7" t="str">
        <f ca="1">VLOOKUP($D1334,Name!$A:$C,3,FALSE)</f>
        <v>M</v>
      </c>
      <c r="I1334" s="7" cm="1">
        <f t="array" aca="1" ref="I1334" ca="1">INDEX('Marital status'!$A:$A,RANDBETWEEN(2,COUNTA('Marital status'!$A:$A)),1)</f>
        <v>4</v>
      </c>
      <c r="J1334" s="7">
        <f t="shared" ca="1" si="202"/>
        <v>2</v>
      </c>
      <c r="K1334" s="8">
        <f t="shared" ca="1" si="203"/>
        <v>19025</v>
      </c>
      <c r="L1334" s="6">
        <f t="shared" ca="1" si="204"/>
        <v>4</v>
      </c>
      <c r="M1334" s="7">
        <f ca="1" xml:space="preserve">
  IF(OR($N1334 = 2, $N1334 = 3, $N1334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34" s="6">
        <f t="shared" ca="1" si="205"/>
        <v>6</v>
      </c>
      <c r="O1334" s="7" t="str">
        <f ca="1">VLOOKUP($N1334,Roles!$A:$B,2,FALSE)</f>
        <v>Intern</v>
      </c>
      <c r="P1334" s="6" t="e">
        <f t="shared" ca="1" si="206"/>
        <v>#N/A</v>
      </c>
      <c r="Q1334" s="8">
        <f ca="1" xml:space="preserve">
IF(
  OR(
    $N1334=5,$N1334=6,$N1334=7,$N1334=8,$N1334=14
  ),
  36161,
  IF(
     (
      (TODAY() - $K1334) / 365
     ) &lt; 19,
      TODAY(),
      RANDBETWEEN(36161,TODAY())
  )
)</f>
        <v>36161</v>
      </c>
      <c r="R1334" s="6">
        <f ca="1">RANDBETWEEN(2,COUNTA('Recruitment source'!$A:$A))</f>
        <v>4</v>
      </c>
      <c r="S1334" s="8" t="e">
        <f t="shared" ca="1" si="207"/>
        <v>#N/A</v>
      </c>
      <c r="T1334" s="6" t="e">
        <f t="shared" ca="1" si="208"/>
        <v>#N/A</v>
      </c>
      <c r="U1334" s="6">
        <f t="shared" ca="1" si="209"/>
        <v>2</v>
      </c>
      <c r="V1334" s="1">
        <f ca="1" xml:space="preserve">
IF($N1334 = 5 + N("Presidente"),
    27000,
    IF($N1334 = 6 + N("Vice-presidente"),
        23000,
        IF(OR($N1334 = 8, $N1334= 13, $N1334 = 12) + N("Secretária bilíngue ou coordenador ou especialista"),
            8000,
            IF($N1334 = 7 + N("Diretor"),
                15000,
                IF($N1334 = 14 + N("Gerente"),
                    12000,
                    IF($N1334 = 9 + N("Estagiário"),
                        705,
                        IF($N1334 = 10 + N("Trainee"),
                            805,
                            IF($N1334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IF($L1334 = 7,
  500,
  IF($L1334 = 8,
    1000,
    IF($L1334 = 9,
      1500,
      IF($L1334 = 10,
        2000,
        0
      )
    )
  )
)
+
N("Adicional no salário por área")
+
IF($M1334 = 14 + N("Tecnologia da Informação"),
  120,
  IF($M1334 = 16 + N("Vendas"),
    110,
    IF($M1334 = 15 + N("Jurídico"),
      100,
      IF(OR($M1334 = 8, $M1334 = 9, $M1334 = 11) + N("Recursos humanos ou comercial ou comunicação e marketing"),
        80,
        0
      )
    )
  )
)
+
N("Adicionando pegadinha")
+
IF(AND($M1334 = 16, $L1334 = 9, $N1334 = 11) + N("Se for de vendas, com mestrado, analista sênior"),
  IF($J1334 = 5,
    100,
    0
  )
  +
  IF($H1334 = "M",
    200,
    0
  ),
  0
)</f>
        <v>23000</v>
      </c>
    </row>
    <row r="1335" spans="1:22" x14ac:dyDescent="0.2">
      <c r="A1335" s="7" cm="1">
        <f t="array" aca="1" ref="A1335" ca="1">INDEX(Companies!$A:$A,RANDBETWEEN(2,COUNTA(Companies!$A:$A)),1)</f>
        <v>2</v>
      </c>
      <c r="B1335" s="5">
        <f t="shared" si="200"/>
        <v>1334</v>
      </c>
      <c r="C1335" s="6">
        <f t="shared" ca="1" si="201"/>
        <v>1</v>
      </c>
      <c r="D1335" s="7">
        <f ca="1">IF($B1335 = 1 + N("Presidente"),
    127,
    IF($B1335 = 2 + N("Vice-Presidente"),
        72,
        IF($B1335 = 3 + N("Secretária bilíngue"),
            13,
            RANDBETWEEN(5,COUNT(Name!$A:$A) + 1)
        )
    )
)</f>
        <v>295</v>
      </c>
      <c r="E1335" s="7" t="str">
        <f ca="1" xml:space="preserve">
VLOOKUP(
  $D1335,
  Name!$A:$B,
  2,
  FALSE
)
&amp; " " &amp;
IF($B1335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Faro Gomes</v>
      </c>
      <c r="F1335" s="7">
        <v>2</v>
      </c>
      <c r="G1335" s="7" t="str" cm="1">
        <f t="array" aca="1" ref="G1335" ca="1">VLOOKUP(INDEX(States!$B:$B,RANDBETWEEN(2,COUNTA(States!$A:$A)),1),States!$B:$C,2,FALSE)</f>
        <v>Azores</v>
      </c>
      <c r="H1335" s="7" t="str">
        <f ca="1">VLOOKUP($D1335,Name!$A:$C,3,FALSE)</f>
        <v>M</v>
      </c>
      <c r="I1335" s="7" cm="1">
        <f t="array" aca="1" ref="I1335" ca="1">INDEX('Marital status'!$A:$A,RANDBETWEEN(2,COUNTA('Marital status'!$A:$A)),1)</f>
        <v>6</v>
      </c>
      <c r="J1335" s="7">
        <f t="shared" ca="1" si="202"/>
        <v>2</v>
      </c>
      <c r="K1335" s="8">
        <f t="shared" ca="1" si="203"/>
        <v>37420</v>
      </c>
      <c r="L1335" s="6">
        <f t="shared" ca="1" si="204"/>
        <v>4</v>
      </c>
      <c r="M1335" s="7">
        <f ca="1" xml:space="preserve">
  IF(OR($N1335 = 2, $N1335 = 3, $N1335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335" s="6">
        <f t="shared" ca="1" si="205"/>
        <v>8</v>
      </c>
      <c r="O1335" s="7" t="str">
        <f ca="1">VLOOKUP($N1335,Roles!$A:$B,2,FALSE)</f>
        <v>Analyst</v>
      </c>
      <c r="P1335" s="6">
        <f t="shared" ca="1" si="206"/>
        <v>4</v>
      </c>
      <c r="Q1335" s="8">
        <f ca="1" xml:space="preserve">
IF(
  OR(
    $N1335=5,$N1335=6,$N1335=7,$N1335=8,$N1335=14
  ),
  36161,
  IF(
     (
      (TODAY() - $K1335) / 365
     ) &lt; 19,
      TODAY(),
      RANDBETWEEN(36161,TODAY())
  )
)</f>
        <v>36161</v>
      </c>
      <c r="R1335" s="6">
        <f ca="1">RANDBETWEEN(2,COUNTA('Recruitment source'!$A:$A))</f>
        <v>5</v>
      </c>
      <c r="S1335" s="8" t="e">
        <f t="shared" ca="1" si="207"/>
        <v>#N/A</v>
      </c>
      <c r="T1335" s="6" t="e">
        <f t="shared" ca="1" si="208"/>
        <v>#N/A</v>
      </c>
      <c r="U1335" s="6">
        <f t="shared" ca="1" si="209"/>
        <v>4</v>
      </c>
      <c r="V1335" s="1">
        <f ca="1" xml:space="preserve">
IF($N1335 = 5 + N("Presidente"),
    27000,
    IF($N1335 = 6 + N("Vice-presidente"),
        23000,
        IF(OR($N1335 = 8, $N1335= 13, $N1335 = 12) + N("Secretária bilíngue ou coordenador ou especialista"),
            8000,
            IF($N1335 = 7 + N("Diretor"),
                15000,
                IF($N1335 = 14 + N("Gerente"),
                    12000,
                    IF($N1335 = 9 + N("Estagiário"),
                        705,
                        IF($N1335 = 10 + N("Trainee"),
                            805,
                            IF($N1335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IF($L1335 = 7,
  500,
  IF($L1335 = 8,
    1000,
    IF($L1335 = 9,
      1500,
      IF($L1335 = 10,
        2000,
        0
      )
    )
  )
)
+
N("Adicional no salário por área")
+
IF($M1335 = 14 + N("Tecnologia da Informação"),
  120,
  IF($M1335 = 16 + N("Vendas"),
    110,
    IF($M1335 = 15 + N("Jurídico"),
      100,
      IF(OR($M1335 = 8, $M1335 = 9, $M1335 = 11) + N("Recursos humanos ou comercial ou comunicação e marketing"),
        80,
        0
      )
    )
  )
)
+
N("Adicionando pegadinha")
+
IF(AND($M1335 = 16, $L1335 = 9, $N1335 = 11) + N("Se for de vendas, com mestrado, analista sênior"),
  IF($J1335 = 5,
    100,
    0
  )
  +
  IF($H1335 = "M",
    200,
    0
  ),
  0
)</f>
        <v>8000</v>
      </c>
    </row>
    <row r="1336" spans="1:22" x14ac:dyDescent="0.2">
      <c r="A1336" s="7" cm="1">
        <f t="array" aca="1" ref="A1336" ca="1">INDEX(Companies!$A:$A,RANDBETWEEN(2,COUNTA(Companies!$A:$A)),1)</f>
        <v>2</v>
      </c>
      <c r="B1336" s="5">
        <f t="shared" si="200"/>
        <v>1335</v>
      </c>
      <c r="C1336" s="6">
        <f t="shared" ca="1" si="201"/>
        <v>1</v>
      </c>
      <c r="D1336" s="7">
        <f ca="1">IF($B1336 = 1 + N("Presidente"),
    127,
    IF($B1336 = 2 + N("Vice-Presidente"),
        72,
        IF($B1336 = 3 + N("Secretária bilíngue"),
            13,
            RANDBETWEEN(5,COUNT(Name!$A:$A) + 1)
        )
    )
)</f>
        <v>315</v>
      </c>
      <c r="E1336" s="7" t="str">
        <f ca="1" xml:space="preserve">
VLOOKUP(
  $D1336,
  Name!$A:$B,
  2,
  FALSE
)
&amp; " " &amp;
IF($B1336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Anjos Pereira</v>
      </c>
      <c r="F1336" s="7">
        <v>2</v>
      </c>
      <c r="G1336" s="7" t="str" cm="1">
        <f t="array" aca="1" ref="G1336" ca="1">VLOOKUP(INDEX(States!$B:$B,RANDBETWEEN(2,COUNTA(States!$A:$A)),1),States!$B:$C,2,FALSE)</f>
        <v>Portalegre</v>
      </c>
      <c r="H1336" s="7" t="str">
        <f ca="1">VLOOKUP($D1336,Name!$A:$C,3,FALSE)</f>
        <v>M</v>
      </c>
      <c r="I1336" s="7" cm="1">
        <f t="array" aca="1" ref="I1336" ca="1">INDEX('Marital status'!$A:$A,RANDBETWEEN(2,COUNTA('Marital status'!$A:$A)),1)</f>
        <v>5</v>
      </c>
      <c r="J1336" s="7">
        <f t="shared" ca="1" si="202"/>
        <v>2</v>
      </c>
      <c r="K1336" s="8">
        <f t="shared" ca="1" si="203"/>
        <v>35346</v>
      </c>
      <c r="L1336" s="6">
        <f t="shared" ca="1" si="204"/>
        <v>4</v>
      </c>
      <c r="M1336" s="7">
        <f ca="1" xml:space="preserve">
  IF(OR($N1336 = 2, $N1336 = 3, $N1336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36" s="6">
        <f t="shared" ca="1" si="205"/>
        <v>7</v>
      </c>
      <c r="O1336" s="7" t="str">
        <f ca="1">VLOOKUP($N1336,Roles!$A:$B,2,FALSE)</f>
        <v>Trainee</v>
      </c>
      <c r="P1336" s="6" t="e">
        <f t="shared" ca="1" si="206"/>
        <v>#N/A</v>
      </c>
      <c r="Q1336" s="8">
        <f ca="1" xml:space="preserve">
IF(
  OR(
    $N1336=5,$N1336=6,$N1336=7,$N1336=8,$N1336=14
  ),
  36161,
  IF(
     (
      (TODAY() - $K1336) / 365
     ) &lt; 19,
      TODAY(),
      RANDBETWEEN(36161,TODAY())
  )
)</f>
        <v>36161</v>
      </c>
      <c r="R1336" s="6">
        <f ca="1">RANDBETWEEN(2,COUNTA('Recruitment source'!$A:$A))</f>
        <v>10</v>
      </c>
      <c r="S1336" s="8" t="e">
        <f t="shared" ca="1" si="207"/>
        <v>#N/A</v>
      </c>
      <c r="T1336" s="6" t="e">
        <f t="shared" ca="1" si="208"/>
        <v>#N/A</v>
      </c>
      <c r="U1336" s="6">
        <f t="shared" ca="1" si="209"/>
        <v>3</v>
      </c>
      <c r="V1336" s="1">
        <f ca="1" xml:space="preserve">
IF($N1336 = 5 + N("Presidente"),
    27000,
    IF($N1336 = 6 + N("Vice-presidente"),
        23000,
        IF(OR($N1336 = 8, $N1336= 13, $N1336 = 12) + N("Secretária bilíngue ou coordenador ou especialista"),
            8000,
            IF($N1336 = 7 + N("Diretor"),
                15000,
                IF($N1336 = 14 + N("Gerente"),
                    12000,
                    IF($N1336 = 9 + N("Estagiário"),
                        705,
                        IF($N1336 = 10 + N("Trainee"),
                            805,
                            IF($N1336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IF($L1336 = 7,
  500,
  IF($L1336 = 8,
    1000,
    IF($L1336 = 9,
      1500,
      IF($L1336 = 10,
        2000,
        0
      )
    )
  )
)
+
N("Adicional no salário por área")
+
IF($M1336 = 14 + N("Tecnologia da Informação"),
  120,
  IF($M1336 = 16 + N("Vendas"),
    110,
    IF($M1336 = 15 + N("Jurídico"),
      100,
      IF(OR($M1336 = 8, $M1336 = 9, $M1336 = 11) + N("Recursos humanos ou comercial ou comunicação e marketing"),
        80,
        0
      )
    )
  )
)
+
N("Adicionando pegadinha")
+
IF(AND($M1336 = 16, $L1336 = 9, $N1336 = 11) + N("Se for de vendas, com mestrado, analista sênior"),
  IF($J1336 = 5,
    100,
    0
  )
  +
  IF($H1336 = "M",
    200,
    0
  ),
  0
)</f>
        <v>15080</v>
      </c>
    </row>
    <row r="1337" spans="1:22" x14ac:dyDescent="0.2">
      <c r="A1337" s="7" cm="1">
        <f t="array" aca="1" ref="A1337" ca="1">INDEX(Companies!$A:$A,RANDBETWEEN(2,COUNTA(Companies!$A:$A)),1)</f>
        <v>2</v>
      </c>
      <c r="B1337" s="5">
        <f t="shared" si="200"/>
        <v>1336</v>
      </c>
      <c r="C1337" s="6">
        <f t="shared" ca="1" si="201"/>
        <v>1</v>
      </c>
      <c r="D1337" s="7">
        <f ca="1">IF($B1337 = 1 + N("Presidente"),
    127,
    IF($B1337 = 2 + N("Vice-Presidente"),
        72,
        IF($B1337 = 3 + N("Secretária bilíngue"),
            13,
            RANDBETWEEN(5,COUNT(Name!$A:$A) + 1)
        )
    )
)</f>
        <v>84</v>
      </c>
      <c r="E1337" s="7" t="str">
        <f ca="1" xml:space="preserve">
VLOOKUP(
  $D1337,
  Name!$A:$B,
  2,
  FALSE
)
&amp; " " &amp;
IF($B1337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Melo Miranda</v>
      </c>
      <c r="F1337" s="7">
        <v>2</v>
      </c>
      <c r="G1337" s="7" t="str" cm="1">
        <f t="array" aca="1" ref="G1337" ca="1">VLOOKUP(INDEX(States!$B:$B,RANDBETWEEN(2,COUNTA(States!$A:$A)),1),States!$B:$C,2,FALSE)</f>
        <v>Portalegre</v>
      </c>
      <c r="H1337" s="7" t="str">
        <f ca="1">VLOOKUP($D1337,Name!$A:$C,3,FALSE)</f>
        <v>M</v>
      </c>
      <c r="I1337" s="7" cm="1">
        <f t="array" aca="1" ref="I1337" ca="1">INDEX('Marital status'!$A:$A,RANDBETWEEN(2,COUNTA('Marital status'!$A:$A)),1)</f>
        <v>5</v>
      </c>
      <c r="J1337" s="7">
        <f t="shared" ca="1" si="202"/>
        <v>3</v>
      </c>
      <c r="K1337" s="8">
        <f t="shared" ca="1" si="203"/>
        <v>33623</v>
      </c>
      <c r="L1337" s="6">
        <f t="shared" ca="1" si="204"/>
        <v>5</v>
      </c>
      <c r="M1337" s="7">
        <f ca="1" xml:space="preserve">
  IF(OR($N1337 = 2, $N1337 = 3, $N1337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37" s="6">
        <f t="shared" ca="1" si="205"/>
        <v>8</v>
      </c>
      <c r="O1337" s="7" t="str">
        <f ca="1">VLOOKUP($N1337,Roles!$A:$B,2,FALSE)</f>
        <v>Analyst</v>
      </c>
      <c r="P1337" s="6">
        <f t="shared" ca="1" si="206"/>
        <v>4</v>
      </c>
      <c r="Q1337" s="8">
        <f ca="1" xml:space="preserve">
IF(
  OR(
    $N1337=5,$N1337=6,$N1337=7,$N1337=8,$N1337=14
  ),
  36161,
  IF(
     (
      (TODAY() - $K1337) / 365
     ) &lt; 19,
      TODAY(),
      RANDBETWEEN(36161,TODAY())
  )
)</f>
        <v>36161</v>
      </c>
      <c r="R1337" s="6">
        <f ca="1">RANDBETWEEN(2,COUNTA('Recruitment source'!$A:$A))</f>
        <v>3</v>
      </c>
      <c r="S1337" s="8" t="e">
        <f t="shared" ca="1" si="207"/>
        <v>#N/A</v>
      </c>
      <c r="T1337" s="6" t="e">
        <f t="shared" ca="1" si="208"/>
        <v>#N/A</v>
      </c>
      <c r="U1337" s="6">
        <f t="shared" ca="1" si="209"/>
        <v>4</v>
      </c>
      <c r="V1337" s="1">
        <f ca="1" xml:space="preserve">
IF($N1337 = 5 + N("Presidente"),
    27000,
    IF($N1337 = 6 + N("Vice-presidente"),
        23000,
        IF(OR($N1337 = 8, $N1337= 13, $N1337 = 12) + N("Secretária bilíngue ou coordenador ou especialista"),
            8000,
            IF($N1337 = 7 + N("Diretor"),
                15000,
                IF($N1337 = 14 + N("Gerente"),
                    12000,
                    IF($N1337 = 9 + N("Estagiário"),
                        705,
                        IF($N1337 = 10 + N("Trainee"),
                            805,
                            IF($N1337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IF($L1337 = 7,
  500,
  IF($L1337 = 8,
    1000,
    IF($L1337 = 9,
      1500,
      IF($L1337 = 10,
        2000,
        0
      )
    )
  )
)
+
N("Adicional no salário por área")
+
IF($M1337 = 14 + N("Tecnologia da Informação"),
  120,
  IF($M1337 = 16 + N("Vendas"),
    110,
    IF($M1337 = 15 + N("Jurídico"),
      100,
      IF(OR($M1337 = 8, $M1337 = 9, $M1337 = 11) + N("Recursos humanos ou comercial ou comunicação e marketing"),
        80,
        0
      )
    )
  )
)
+
N("Adicionando pegadinha")
+
IF(AND($M1337 = 16, $L1337 = 9, $N1337 = 11) + N("Se for de vendas, com mestrado, analista sênior"),
  IF($J1337 = 5,
    100,
    0
  )
  +
  IF($H1337 = "M",
    200,
    0
  ),
  0
)</f>
        <v>8000</v>
      </c>
    </row>
    <row r="1338" spans="1:22" x14ac:dyDescent="0.2">
      <c r="A1338" s="7" cm="1">
        <f t="array" aca="1" ref="A1338" ca="1">INDEX(Companies!$A:$A,RANDBETWEEN(2,COUNTA(Companies!$A:$A)),1)</f>
        <v>2</v>
      </c>
      <c r="B1338" s="5">
        <f t="shared" si="200"/>
        <v>1337</v>
      </c>
      <c r="C1338" s="6">
        <f t="shared" ca="1" si="201"/>
        <v>1</v>
      </c>
      <c r="D1338" s="7">
        <f ca="1">IF($B1338 = 1 + N("Presidente"),
    127,
    IF($B1338 = 2 + N("Vice-Presidente"),
        72,
        IF($B1338 = 3 + N("Secretária bilíngue"),
            13,
            RANDBETWEEN(5,COUNT(Name!$A:$A) + 1)
        )
    )
)</f>
        <v>308</v>
      </c>
      <c r="E1338" s="7" t="str">
        <f ca="1" xml:space="preserve">
VLOOKUP(
  $D1338,
  Name!$A:$B,
  2,
  FALSE
)
&amp; " " &amp;
IF($B1338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Miranda Martini</v>
      </c>
      <c r="F1338" s="7">
        <v>2</v>
      </c>
      <c r="G1338" s="7" t="str" cm="1">
        <f t="array" aca="1" ref="G1338" ca="1">VLOOKUP(INDEX(States!$B:$B,RANDBETWEEN(2,COUNTA(States!$A:$A)),1),States!$B:$C,2,FALSE)</f>
        <v>Coimbra</v>
      </c>
      <c r="H1338" s="7" t="str">
        <f ca="1">VLOOKUP($D1338,Name!$A:$C,3,FALSE)</f>
        <v>M</v>
      </c>
      <c r="I1338" s="7" cm="1">
        <f t="array" aca="1" ref="I1338" ca="1">INDEX('Marital status'!$A:$A,RANDBETWEEN(2,COUNTA('Marital status'!$A:$A)),1)</f>
        <v>4</v>
      </c>
      <c r="J1338" s="7">
        <f t="shared" ca="1" si="202"/>
        <v>2</v>
      </c>
      <c r="K1338" s="8">
        <f t="shared" ca="1" si="203"/>
        <v>31492</v>
      </c>
      <c r="L1338" s="6">
        <f t="shared" ca="1" si="204"/>
        <v>4</v>
      </c>
      <c r="M1338" s="7">
        <f ca="1" xml:space="preserve">
  IF(OR($N1338 = 2, $N1338 = 3, $N1338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338" s="6">
        <f t="shared" ca="1" si="205"/>
        <v>6</v>
      </c>
      <c r="O1338" s="7" t="str">
        <f ca="1">VLOOKUP($N1338,Roles!$A:$B,2,FALSE)</f>
        <v>Intern</v>
      </c>
      <c r="P1338" s="6" t="e">
        <f t="shared" ca="1" si="206"/>
        <v>#N/A</v>
      </c>
      <c r="Q1338" s="8">
        <f ca="1" xml:space="preserve">
IF(
  OR(
    $N1338=5,$N1338=6,$N1338=7,$N1338=8,$N1338=14
  ),
  36161,
  IF(
     (
      (TODAY() - $K1338) / 365
     ) &lt; 19,
      TODAY(),
      RANDBETWEEN(36161,TODAY())
  )
)</f>
        <v>36161</v>
      </c>
      <c r="R1338" s="6">
        <f ca="1">RANDBETWEEN(2,COUNTA('Recruitment source'!$A:$A))</f>
        <v>9</v>
      </c>
      <c r="S1338" s="8" t="e">
        <f t="shared" ca="1" si="207"/>
        <v>#N/A</v>
      </c>
      <c r="T1338" s="6" t="e">
        <f t="shared" ca="1" si="208"/>
        <v>#N/A</v>
      </c>
      <c r="U1338" s="6">
        <f t="shared" ca="1" si="209"/>
        <v>2</v>
      </c>
      <c r="V1338" s="1">
        <f ca="1" xml:space="preserve">
IF($N1338 = 5 + N("Presidente"),
    27000,
    IF($N1338 = 6 + N("Vice-presidente"),
        23000,
        IF(OR($N1338 = 8, $N1338= 13, $N1338 = 12) + N("Secretária bilíngue ou coordenador ou especialista"),
            8000,
            IF($N1338 = 7 + N("Diretor"),
                15000,
                IF($N1338 = 14 + N("Gerente"),
                    12000,
                    IF($N1338 = 9 + N("Estagiário"),
                        705,
                        IF($N1338 = 10 + N("Trainee"),
                            805,
                            IF($N1338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IF($L1338 = 7,
  500,
  IF($L1338 = 8,
    1000,
    IF($L1338 = 9,
      1500,
      IF($L1338 = 10,
        2000,
        0
      )
    )
  )
)
+
N("Adicional no salário por área")
+
IF($M1338 = 14 + N("Tecnologia da Informação"),
  120,
  IF($M1338 = 16 + N("Vendas"),
    110,
    IF($M1338 = 15 + N("Jurídico"),
      100,
      IF(OR($M1338 = 8, $M1338 = 9, $M1338 = 11) + N("Recursos humanos ou comercial ou comunicação e marketing"),
        80,
        0
      )
    )
  )
)
+
N("Adicionando pegadinha")
+
IF(AND($M1338 = 16, $L1338 = 9, $N1338 = 11) + N("Se for de vendas, com mestrado, analista sênior"),
  IF($J1338 = 5,
    100,
    0
  )
  +
  IF($H1338 = "M",
    200,
    0
  ),
  0
)</f>
        <v>23000</v>
      </c>
    </row>
    <row r="1339" spans="1:22" x14ac:dyDescent="0.2">
      <c r="A1339" s="7" cm="1">
        <f t="array" aca="1" ref="A1339" ca="1">INDEX(Companies!$A:$A,RANDBETWEEN(2,COUNTA(Companies!$A:$A)),1)</f>
        <v>2</v>
      </c>
      <c r="B1339" s="5">
        <f t="shared" si="200"/>
        <v>1338</v>
      </c>
      <c r="C1339" s="6">
        <f t="shared" ca="1" si="201"/>
        <v>1</v>
      </c>
      <c r="D1339" s="7">
        <f ca="1">IF($B1339 = 1 + N("Presidente"),
    127,
    IF($B1339 = 2 + N("Vice-Presidente"),
        72,
        IF($B1339 = 3 + N("Secretária bilíngue"),
            13,
            RANDBETWEEN(5,COUNT(Name!$A:$A) + 1)
        )
    )
)</f>
        <v>334</v>
      </c>
      <c r="E1339" s="7" t="str">
        <f ca="1" xml:space="preserve">
VLOOKUP(
  $D1339,
  Name!$A:$B,
  2,
  FALSE
)
&amp; " " &amp;
IF($B1339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Ramos Mazza</v>
      </c>
      <c r="F1339" s="7">
        <v>2</v>
      </c>
      <c r="G1339" s="7" t="str" cm="1">
        <f t="array" aca="1" ref="G1339" ca="1">VLOOKUP(INDEX(States!$B:$B,RANDBETWEEN(2,COUNTA(States!$A:$A)),1),States!$B:$C,2,FALSE)</f>
        <v>Leiria</v>
      </c>
      <c r="H1339" s="7" t="str">
        <f ca="1">VLOOKUP($D1339,Name!$A:$C,3,FALSE)</f>
        <v>M</v>
      </c>
      <c r="I1339" s="7" cm="1">
        <f t="array" aca="1" ref="I1339" ca="1">INDEX('Marital status'!$A:$A,RANDBETWEEN(2,COUNTA('Marital status'!$A:$A)),1)</f>
        <v>3</v>
      </c>
      <c r="J1339" s="7">
        <f t="shared" ca="1" si="202"/>
        <v>2</v>
      </c>
      <c r="K1339" s="8">
        <f t="shared" ca="1" si="203"/>
        <v>35587</v>
      </c>
      <c r="L1339" s="6">
        <f t="shared" ca="1" si="204"/>
        <v>5</v>
      </c>
      <c r="M1339" s="7">
        <f ca="1" xml:space="preserve">
  IF(OR($N1339 = 2, $N1339 = 3, $N1339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39" s="6">
        <f t="shared" ca="1" si="205"/>
        <v>8</v>
      </c>
      <c r="O1339" s="7" t="str">
        <f ca="1">VLOOKUP($N1339,Roles!$A:$B,2,FALSE)</f>
        <v>Analyst</v>
      </c>
      <c r="P1339" s="6">
        <f t="shared" ca="1" si="206"/>
        <v>2</v>
      </c>
      <c r="Q1339" s="8">
        <f ca="1" xml:space="preserve">
IF(
  OR(
    $N1339=5,$N1339=6,$N1339=7,$N1339=8,$N1339=14
  ),
  36161,
  IF(
     (
      (TODAY() - $K1339) / 365
     ) &lt; 19,
      TODAY(),
      RANDBETWEEN(36161,TODAY())
  )
)</f>
        <v>36161</v>
      </c>
      <c r="R1339" s="6">
        <f ca="1">RANDBETWEEN(2,COUNTA('Recruitment source'!$A:$A))</f>
        <v>10</v>
      </c>
      <c r="S1339" s="8" t="e">
        <f t="shared" ca="1" si="207"/>
        <v>#N/A</v>
      </c>
      <c r="T1339" s="6" t="e">
        <f t="shared" ca="1" si="208"/>
        <v>#N/A</v>
      </c>
      <c r="U1339" s="6">
        <f t="shared" ca="1" si="209"/>
        <v>3</v>
      </c>
      <c r="V1339" s="1">
        <f ca="1" xml:space="preserve">
IF($N1339 = 5 + N("Presidente"),
    27000,
    IF($N1339 = 6 + N("Vice-presidente"),
        23000,
        IF(OR($N1339 = 8, $N1339= 13, $N1339 = 12) + N("Secretária bilíngue ou coordenador ou especialista"),
            8000,
            IF($N1339 = 7 + N("Diretor"),
                15000,
                IF($N1339 = 14 + N("Gerente"),
                    12000,
                    IF($N1339 = 9 + N("Estagiário"),
                        705,
                        IF($N1339 = 10 + N("Trainee"),
                            805,
                            IF($N1339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IF($L1339 = 7,
  500,
  IF($L1339 = 8,
    1000,
    IF($L1339 = 9,
      1500,
      IF($L1339 = 10,
        2000,
        0
      )
    )
  )
)
+
N("Adicional no salário por área")
+
IF($M1339 = 14 + N("Tecnologia da Informação"),
  120,
  IF($M1339 = 16 + N("Vendas"),
    110,
    IF($M1339 = 15 + N("Jurídico"),
      100,
      IF(OR($M1339 = 8, $M1339 = 9, $M1339 = 11) + N("Recursos humanos ou comercial ou comunicação e marketing"),
        80,
        0
      )
    )
  )
)
+
N("Adicionando pegadinha")
+
IF(AND($M1339 = 16, $L1339 = 9, $N1339 = 11) + N("Se for de vendas, com mestrado, analista sênior"),
  IF($J1339 = 5,
    100,
    0
  )
  +
  IF($H1339 = "M",
    200,
    0
  ),
  0
)</f>
        <v>8080</v>
      </c>
    </row>
    <row r="1340" spans="1:22" x14ac:dyDescent="0.2">
      <c r="A1340" s="7" cm="1">
        <f t="array" aca="1" ref="A1340" ca="1">INDEX(Companies!$A:$A,RANDBETWEEN(2,COUNTA(Companies!$A:$A)),1)</f>
        <v>2</v>
      </c>
      <c r="B1340" s="5">
        <f t="shared" si="200"/>
        <v>1339</v>
      </c>
      <c r="C1340" s="6">
        <f t="shared" ca="1" si="201"/>
        <v>1</v>
      </c>
      <c r="D1340" s="7">
        <f ca="1">IF($B1340 = 1 + N("Presidente"),
    127,
    IF($B1340 = 2 + N("Vice-Presidente"),
        72,
        IF($B1340 = 3 + N("Secretária bilíngue"),
            13,
            RANDBETWEEN(5,COUNT(Name!$A:$A) + 1)
        )
    )
)</f>
        <v>90</v>
      </c>
      <c r="E1340" s="7" t="str">
        <f ca="1" xml:space="preserve">
VLOOKUP(
  $D1340,
  Name!$A:$B,
  2,
  FALSE
)
&amp; " " &amp;
IF($B1340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Sousa Duarte</v>
      </c>
      <c r="F1340" s="7">
        <v>2</v>
      </c>
      <c r="G1340" s="7" t="str" cm="1">
        <f t="array" aca="1" ref="G1340" ca="1">VLOOKUP(INDEX(States!$B:$B,RANDBETWEEN(2,COUNTA(States!$A:$A)),1),States!$B:$C,2,FALSE)</f>
        <v>Viana do Castelo</v>
      </c>
      <c r="H1340" s="7" t="str">
        <f ca="1">VLOOKUP($D1340,Name!$A:$C,3,FALSE)</f>
        <v>M</v>
      </c>
      <c r="I1340" s="7" cm="1">
        <f t="array" aca="1" ref="I1340" ca="1">INDEX('Marital status'!$A:$A,RANDBETWEEN(2,COUNTA('Marital status'!$A:$A)),1)</f>
        <v>5</v>
      </c>
      <c r="J1340" s="7">
        <f t="shared" ca="1" si="202"/>
        <v>2</v>
      </c>
      <c r="K1340" s="8">
        <f t="shared" ca="1" si="203"/>
        <v>29794</v>
      </c>
      <c r="L1340" s="6">
        <f t="shared" ca="1" si="204"/>
        <v>4</v>
      </c>
      <c r="M1340" s="7">
        <f ca="1" xml:space="preserve">
  IF(OR($N1340 = 2, $N1340 = 3, $N1340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340" s="6">
        <f t="shared" ca="1" si="205"/>
        <v>7</v>
      </c>
      <c r="O1340" s="7" t="str">
        <f ca="1">VLOOKUP($N1340,Roles!$A:$B,2,FALSE)</f>
        <v>Trainee</v>
      </c>
      <c r="P1340" s="6" t="e">
        <f t="shared" ca="1" si="206"/>
        <v>#N/A</v>
      </c>
      <c r="Q1340" s="8">
        <f ca="1" xml:space="preserve">
IF(
  OR(
    $N1340=5,$N1340=6,$N1340=7,$N1340=8,$N1340=14
  ),
  36161,
  IF(
     (
      (TODAY() - $K1340) / 365
     ) &lt; 19,
      TODAY(),
      RANDBETWEEN(36161,TODAY())
  )
)</f>
        <v>36161</v>
      </c>
      <c r="R1340" s="6">
        <f ca="1">RANDBETWEEN(2,COUNTA('Recruitment source'!$A:$A))</f>
        <v>11</v>
      </c>
      <c r="S1340" s="8" t="e">
        <f t="shared" ca="1" si="207"/>
        <v>#N/A</v>
      </c>
      <c r="T1340" s="6" t="e">
        <f t="shared" ca="1" si="208"/>
        <v>#N/A</v>
      </c>
      <c r="U1340" s="6">
        <f t="shared" ca="1" si="209"/>
        <v>5</v>
      </c>
      <c r="V1340" s="1">
        <f ca="1" xml:space="preserve">
IF($N1340 = 5 + N("Presidente"),
    27000,
    IF($N1340 = 6 + N("Vice-presidente"),
        23000,
        IF(OR($N1340 = 8, $N1340= 13, $N1340 = 12) + N("Secretária bilíngue ou coordenador ou especialista"),
            8000,
            IF($N1340 = 7 + N("Diretor"),
                15000,
                IF($N1340 = 14 + N("Gerente"),
                    12000,
                    IF($N1340 = 9 + N("Estagiário"),
                        705,
                        IF($N1340 = 10 + N("Trainee"),
                            805,
                            IF($N1340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IF($L1340 = 7,
  500,
  IF($L1340 = 8,
    1000,
    IF($L1340 = 9,
      1500,
      IF($L1340 = 10,
        2000,
        0
      )
    )
  )
)
+
N("Adicional no salário por área")
+
IF($M1340 = 14 + N("Tecnologia da Informação"),
  120,
  IF($M1340 = 16 + N("Vendas"),
    110,
    IF($M1340 = 15 + N("Jurídico"),
      100,
      IF(OR($M1340 = 8, $M1340 = 9, $M1340 = 11) + N("Recursos humanos ou comercial ou comunicação e marketing"),
        80,
        0
      )
    )
  )
)
+
N("Adicionando pegadinha")
+
IF(AND($M1340 = 16, $L1340 = 9, $N1340 = 11) + N("Se for de vendas, com mestrado, analista sênior"),
  IF($J1340 = 5,
    100,
    0
  )
  +
  IF($H1340 = "M",
    200,
    0
  ),
  0
)</f>
        <v>15000</v>
      </c>
    </row>
    <row r="1341" spans="1:22" x14ac:dyDescent="0.2">
      <c r="A1341" s="7" cm="1">
        <f t="array" aca="1" ref="A1341" ca="1">INDEX(Companies!$A:$A,RANDBETWEEN(2,COUNTA(Companies!$A:$A)),1)</f>
        <v>2</v>
      </c>
      <c r="B1341" s="5">
        <f t="shared" si="200"/>
        <v>1340</v>
      </c>
      <c r="C1341" s="6">
        <f t="shared" ca="1" si="201"/>
        <v>1</v>
      </c>
      <c r="D1341" s="7">
        <f ca="1">IF($B1341 = 1 + N("Presidente"),
    127,
    IF($B1341 = 2 + N("Vice-Presidente"),
        72,
        IF($B1341 = 3 + N("Secretária bilíngue"),
            13,
            RANDBETWEEN(5,COUNT(Name!$A:$A) + 1)
        )
    )
)</f>
        <v>121</v>
      </c>
      <c r="E1341" s="7" t="str">
        <f ca="1" xml:space="preserve">
VLOOKUP(
  $D1341,
  Name!$A:$B,
  2,
  FALSE
)
&amp; " " &amp;
IF($B1341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Martinelli Ribeiro</v>
      </c>
      <c r="F1341" s="7">
        <v>2</v>
      </c>
      <c r="G1341" s="7" t="str" cm="1">
        <f t="array" aca="1" ref="G1341" ca="1">VLOOKUP(INDEX(States!$B:$B,RANDBETWEEN(2,COUNTA(States!$A:$A)),1),States!$B:$C,2,FALSE)</f>
        <v>Viana do Castelo</v>
      </c>
      <c r="H1341" s="7" t="str">
        <f ca="1">VLOOKUP($D1341,Name!$A:$C,3,FALSE)</f>
        <v>F</v>
      </c>
      <c r="I1341" s="7" cm="1">
        <f t="array" aca="1" ref="I1341" ca="1">INDEX('Marital status'!$A:$A,RANDBETWEEN(2,COUNTA('Marital status'!$A:$A)),1)</f>
        <v>6</v>
      </c>
      <c r="J1341" s="7">
        <f t="shared" ca="1" si="202"/>
        <v>2</v>
      </c>
      <c r="K1341" s="8">
        <f t="shared" ca="1" si="203"/>
        <v>35853</v>
      </c>
      <c r="L1341" s="6">
        <f t="shared" ca="1" si="204"/>
        <v>4</v>
      </c>
      <c r="M1341" s="7">
        <f ca="1" xml:space="preserve">
  IF(OR($N1341 = 2, $N1341 = 3, $N1341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41" s="6">
        <f t="shared" ca="1" si="205"/>
        <v>8</v>
      </c>
      <c r="O1341" s="7" t="str">
        <f ca="1">VLOOKUP($N1341,Roles!$A:$B,2,FALSE)</f>
        <v>Analyst</v>
      </c>
      <c r="P1341" s="6">
        <f t="shared" ca="1" si="206"/>
        <v>2</v>
      </c>
      <c r="Q1341" s="8">
        <f ca="1" xml:space="preserve">
IF(
  OR(
    $N1341=5,$N1341=6,$N1341=7,$N1341=8,$N1341=14
  ),
  36161,
  IF(
     (
      (TODAY() - $K1341) / 365
     ) &lt; 19,
      TODAY(),
      RANDBETWEEN(36161,TODAY())
  )
)</f>
        <v>36161</v>
      </c>
      <c r="R1341" s="6">
        <f ca="1">RANDBETWEEN(2,COUNTA('Recruitment source'!$A:$A))</f>
        <v>2</v>
      </c>
      <c r="S1341" s="8" t="e">
        <f t="shared" ca="1" si="207"/>
        <v>#N/A</v>
      </c>
      <c r="T1341" s="6" t="e">
        <f t="shared" ca="1" si="208"/>
        <v>#N/A</v>
      </c>
      <c r="U1341" s="6">
        <f t="shared" ca="1" si="209"/>
        <v>4</v>
      </c>
      <c r="V1341" s="1">
        <f ca="1" xml:space="preserve">
IF($N1341 = 5 + N("Presidente"),
    27000,
    IF($N1341 = 6 + N("Vice-presidente"),
        23000,
        IF(OR($N1341 = 8, $N1341= 13, $N1341 = 12) + N("Secretária bilíngue ou coordenador ou especialista"),
            8000,
            IF($N1341 = 7 + N("Diretor"),
                15000,
                IF($N1341 = 14 + N("Gerente"),
                    12000,
                    IF($N1341 = 9 + N("Estagiário"),
                        705,
                        IF($N1341 = 10 + N("Trainee"),
                            805,
                            IF($N1341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IF($L1341 = 7,
  500,
  IF($L1341 = 8,
    1000,
    IF($L1341 = 9,
      1500,
      IF($L1341 = 10,
        2000,
        0
      )
    )
  )
)
+
N("Adicional no salário por área")
+
IF($M1341 = 14 + N("Tecnologia da Informação"),
  120,
  IF($M1341 = 16 + N("Vendas"),
    110,
    IF($M1341 = 15 + N("Jurídico"),
      100,
      IF(OR($M1341 = 8, $M1341 = 9, $M1341 = 11) + N("Recursos humanos ou comercial ou comunicação e marketing"),
        80,
        0
      )
    )
  )
)
+
N("Adicionando pegadinha")
+
IF(AND($M1341 = 16, $L1341 = 9, $N1341 = 11) + N("Se for de vendas, com mestrado, analista sênior"),
  IF($J1341 = 5,
    100,
    0
  )
  +
  IF($H1341 = "M",
    200,
    0
  ),
  0
)</f>
        <v>8000</v>
      </c>
    </row>
    <row r="1342" spans="1:22" x14ac:dyDescent="0.2">
      <c r="A1342" s="7" cm="1">
        <f t="array" aca="1" ref="A1342" ca="1">INDEX(Companies!$A:$A,RANDBETWEEN(2,COUNTA(Companies!$A:$A)),1)</f>
        <v>2</v>
      </c>
      <c r="B1342" s="5">
        <f t="shared" si="200"/>
        <v>1341</v>
      </c>
      <c r="C1342" s="6">
        <f t="shared" ca="1" si="201"/>
        <v>1</v>
      </c>
      <c r="D1342" s="7">
        <f ca="1">IF($B1342 = 1 + N("Presidente"),
    127,
    IF($B1342 = 2 + N("Vice-Presidente"),
        72,
        IF($B1342 = 3 + N("Secretária bilíngue"),
            13,
            RANDBETWEEN(5,COUNT(Name!$A:$A) + 1)
        )
    )
)</f>
        <v>163</v>
      </c>
      <c r="E1342" s="7" t="str">
        <f ca="1" xml:space="preserve">
VLOOKUP(
  $D1342,
  Name!$A:$B,
  2,
  FALSE
)
&amp; " " &amp;
IF($B1342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Camargo Anjos</v>
      </c>
      <c r="F1342" s="7">
        <v>2</v>
      </c>
      <c r="G1342" s="7" t="str" cm="1">
        <f t="array" aca="1" ref="G1342" ca="1">VLOOKUP(INDEX(States!$B:$B,RANDBETWEEN(2,COUNTA(States!$A:$A)),1),States!$B:$C,2,FALSE)</f>
        <v>Castelo Branco</v>
      </c>
      <c r="H1342" s="7" t="str">
        <f ca="1">VLOOKUP($D1342,Name!$A:$C,3,FALSE)</f>
        <v>F</v>
      </c>
      <c r="I1342" s="7" cm="1">
        <f t="array" aca="1" ref="I1342" ca="1">INDEX('Marital status'!$A:$A,RANDBETWEEN(2,COUNTA('Marital status'!$A:$A)),1)</f>
        <v>4</v>
      </c>
      <c r="J1342" s="7">
        <f t="shared" ca="1" si="202"/>
        <v>4</v>
      </c>
      <c r="K1342" s="8">
        <f t="shared" ca="1" si="203"/>
        <v>22287</v>
      </c>
      <c r="L1342" s="6">
        <f t="shared" ca="1" si="204"/>
        <v>4</v>
      </c>
      <c r="M1342" s="7">
        <f ca="1" xml:space="preserve">
  IF(OR($N1342 = 2, $N1342 = 3, $N1342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342" s="6">
        <f t="shared" ca="1" si="205"/>
        <v>6</v>
      </c>
      <c r="O1342" s="7" t="str">
        <f ca="1">VLOOKUP($N1342,Roles!$A:$B,2,FALSE)</f>
        <v>Intern</v>
      </c>
      <c r="P1342" s="6" t="e">
        <f t="shared" ca="1" si="206"/>
        <v>#N/A</v>
      </c>
      <c r="Q1342" s="8">
        <f ca="1" xml:space="preserve">
IF(
  OR(
    $N1342=5,$N1342=6,$N1342=7,$N1342=8,$N1342=14
  ),
  36161,
  IF(
     (
      (TODAY() - $K1342) / 365
     ) &lt; 19,
      TODAY(),
      RANDBETWEEN(36161,TODAY())
  )
)</f>
        <v>36161</v>
      </c>
      <c r="R1342" s="6">
        <f ca="1">RANDBETWEEN(2,COUNTA('Recruitment source'!$A:$A))</f>
        <v>10</v>
      </c>
      <c r="S1342" s="8" t="e">
        <f t="shared" ca="1" si="207"/>
        <v>#N/A</v>
      </c>
      <c r="T1342" s="6" t="e">
        <f t="shared" ca="1" si="208"/>
        <v>#N/A</v>
      </c>
      <c r="U1342" s="6">
        <f t="shared" ca="1" si="209"/>
        <v>5</v>
      </c>
      <c r="V1342" s="1">
        <f ca="1" xml:space="preserve">
IF($N1342 = 5 + N("Presidente"),
    27000,
    IF($N1342 = 6 + N("Vice-presidente"),
        23000,
        IF(OR($N1342 = 8, $N1342= 13, $N1342 = 12) + N("Secretária bilíngue ou coordenador ou especialista"),
            8000,
            IF($N1342 = 7 + N("Diretor"),
                15000,
                IF($N1342 = 14 + N("Gerente"),
                    12000,
                    IF($N1342 = 9 + N("Estagiário"),
                        705,
                        IF($N1342 = 10 + N("Trainee"),
                            805,
                            IF($N1342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IF($L1342 = 7,
  500,
  IF($L1342 = 8,
    1000,
    IF($L1342 = 9,
      1500,
      IF($L1342 = 10,
        2000,
        0
      )
    )
  )
)
+
N("Adicional no salário por área")
+
IF($M1342 = 14 + N("Tecnologia da Informação"),
  120,
  IF($M1342 = 16 + N("Vendas"),
    110,
    IF($M1342 = 15 + N("Jurídico"),
      100,
      IF(OR($M1342 = 8, $M1342 = 9, $M1342 = 11) + N("Recursos humanos ou comercial ou comunicação e marketing"),
        80,
        0
      )
    )
  )
)
+
N("Adicionando pegadinha")
+
IF(AND($M1342 = 16, $L1342 = 9, $N1342 = 11) + N("Se for de vendas, com mestrado, analista sênior"),
  IF($J1342 = 5,
    100,
    0
  )
  +
  IF($H1342 = "M",
    200,
    0
  ),
  0
)</f>
        <v>23000</v>
      </c>
    </row>
    <row r="1343" spans="1:22" x14ac:dyDescent="0.2">
      <c r="A1343" s="7" cm="1">
        <f t="array" aca="1" ref="A1343" ca="1">INDEX(Companies!$A:$A,RANDBETWEEN(2,COUNTA(Companies!$A:$A)),1)</f>
        <v>2</v>
      </c>
      <c r="B1343" s="5">
        <f t="shared" si="200"/>
        <v>1342</v>
      </c>
      <c r="C1343" s="6">
        <f t="shared" ca="1" si="201"/>
        <v>1</v>
      </c>
      <c r="D1343" s="7">
        <f ca="1">IF($B1343 = 1 + N("Presidente"),
    127,
    IF($B1343 = 2 + N("Vice-Presidente"),
        72,
        IF($B1343 = 3 + N("Secretária bilíngue"),
            13,
            RANDBETWEEN(5,COUNT(Name!$A:$A) + 1)
        )
    )
)</f>
        <v>239</v>
      </c>
      <c r="E1343" s="7" t="str">
        <f ca="1" xml:space="preserve">
VLOOKUP(
  $D1343,
  Name!$A:$B,
  2,
  FALSE
)
&amp; " " &amp;
IF($B1343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Borba Ferrari</v>
      </c>
      <c r="F1343" s="7">
        <v>2</v>
      </c>
      <c r="G1343" s="7" t="str" cm="1">
        <f t="array" aca="1" ref="G1343" ca="1">VLOOKUP(INDEX(States!$B:$B,RANDBETWEEN(2,COUNTA(States!$A:$A)),1),States!$B:$C,2,FALSE)</f>
        <v>braga</v>
      </c>
      <c r="H1343" s="7" t="str">
        <f ca="1">VLOOKUP($D1343,Name!$A:$C,3,FALSE)</f>
        <v>M</v>
      </c>
      <c r="I1343" s="7" cm="1">
        <f t="array" aca="1" ref="I1343" ca="1">INDEX('Marital status'!$A:$A,RANDBETWEEN(2,COUNTA('Marital status'!$A:$A)),1)</f>
        <v>2</v>
      </c>
      <c r="J1343" s="7">
        <f t="shared" ca="1" si="202"/>
        <v>2</v>
      </c>
      <c r="K1343" s="8">
        <f t="shared" ca="1" si="203"/>
        <v>34988</v>
      </c>
      <c r="L1343" s="6">
        <f t="shared" ca="1" si="204"/>
        <v>4</v>
      </c>
      <c r="M1343" s="7">
        <f ca="1" xml:space="preserve">
  IF(OR($N1343 = 2, $N1343 = 3, $N1343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43" s="6">
        <f t="shared" ca="1" si="205"/>
        <v>8</v>
      </c>
      <c r="O1343" s="7" t="str">
        <f ca="1">VLOOKUP($N1343,Roles!$A:$B,2,FALSE)</f>
        <v>Analyst</v>
      </c>
      <c r="P1343" s="6">
        <f t="shared" ca="1" si="206"/>
        <v>2</v>
      </c>
      <c r="Q1343" s="8">
        <f ca="1" xml:space="preserve">
IF(
  OR(
    $N1343=5,$N1343=6,$N1343=7,$N1343=8,$N1343=14
  ),
  36161,
  IF(
     (
      (TODAY() - $K1343) / 365
     ) &lt; 19,
      TODAY(),
      RANDBETWEEN(36161,TODAY())
  )
)</f>
        <v>36161</v>
      </c>
      <c r="R1343" s="6">
        <f ca="1">RANDBETWEEN(2,COUNTA('Recruitment source'!$A:$A))</f>
        <v>9</v>
      </c>
      <c r="S1343" s="8" t="e">
        <f t="shared" ca="1" si="207"/>
        <v>#N/A</v>
      </c>
      <c r="T1343" s="6" t="e">
        <f t="shared" ca="1" si="208"/>
        <v>#N/A</v>
      </c>
      <c r="U1343" s="6">
        <f t="shared" ca="1" si="209"/>
        <v>4</v>
      </c>
      <c r="V1343" s="1">
        <f ca="1" xml:space="preserve">
IF($N1343 = 5 + N("Presidente"),
    27000,
    IF($N1343 = 6 + N("Vice-presidente"),
        23000,
        IF(OR($N1343 = 8, $N1343= 13, $N1343 = 12) + N("Secretária bilíngue ou coordenador ou especialista"),
            8000,
            IF($N1343 = 7 + N("Diretor"),
                15000,
                IF($N1343 = 14 + N("Gerente"),
                    12000,
                    IF($N1343 = 9 + N("Estagiário"),
                        705,
                        IF($N1343 = 10 + N("Trainee"),
                            805,
                            IF($N1343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IF($L1343 = 7,
  500,
  IF($L1343 = 8,
    1000,
    IF($L1343 = 9,
      1500,
      IF($L1343 = 10,
        2000,
        0
      )
    )
  )
)
+
N("Adicional no salário por área")
+
IF($M1343 = 14 + N("Tecnologia da Informação"),
  120,
  IF($M1343 = 16 + N("Vendas"),
    110,
    IF($M1343 = 15 + N("Jurídico"),
      100,
      IF(OR($M1343 = 8, $M1343 = 9, $M1343 = 11) + N("Recursos humanos ou comercial ou comunicação e marketing"),
        80,
        0
      )
    )
  )
)
+
N("Adicionando pegadinha")
+
IF(AND($M1343 = 16, $L1343 = 9, $N1343 = 11) + N("Se for de vendas, com mestrado, analista sênior"),
  IF($J1343 = 5,
    100,
    0
  )
  +
  IF($H1343 = "M",
    200,
    0
  ),
  0
)</f>
        <v>8080</v>
      </c>
    </row>
    <row r="1344" spans="1:22" x14ac:dyDescent="0.2">
      <c r="A1344" s="7" cm="1">
        <f t="array" aca="1" ref="A1344" ca="1">INDEX(Companies!$A:$A,RANDBETWEEN(2,COUNTA(Companies!$A:$A)),1)</f>
        <v>2</v>
      </c>
      <c r="B1344" s="5">
        <f t="shared" si="200"/>
        <v>1343</v>
      </c>
      <c r="C1344" s="6">
        <f t="shared" ca="1" si="201"/>
        <v>1</v>
      </c>
      <c r="D1344" s="7">
        <f ca="1">IF($B1344 = 1 + N("Presidente"),
    127,
    IF($B1344 = 2 + N("Vice-Presidente"),
        72,
        IF($B1344 = 3 + N("Secretária bilíngue"),
            13,
            RANDBETWEEN(5,COUNT(Name!$A:$A) + 1)
        )
    )
)</f>
        <v>284</v>
      </c>
      <c r="E1344" s="7" t="str">
        <f ca="1" xml:space="preserve">
VLOOKUP(
  $D1344,
  Name!$A:$B,
  2,
  FALSE
)
&amp; " " &amp;
IF($B1344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Barboza Silva</v>
      </c>
      <c r="F1344" s="7">
        <v>2</v>
      </c>
      <c r="G1344" s="7" t="str" cm="1">
        <f t="array" aca="1" ref="G1344" ca="1">VLOOKUP(INDEX(States!$B:$B,RANDBETWEEN(2,COUNTA(States!$A:$A)),1),States!$B:$C,2,FALSE)</f>
        <v>Vila Real</v>
      </c>
      <c r="H1344" s="7" t="str">
        <f ca="1">VLOOKUP($D1344,Name!$A:$C,3,FALSE)</f>
        <v>M</v>
      </c>
      <c r="I1344" s="7" cm="1">
        <f t="array" aca="1" ref="I1344" ca="1">INDEX('Marital status'!$A:$A,RANDBETWEEN(2,COUNTA('Marital status'!$A:$A)),1)</f>
        <v>3</v>
      </c>
      <c r="J1344" s="7">
        <f t="shared" ca="1" si="202"/>
        <v>3</v>
      </c>
      <c r="K1344" s="8">
        <f t="shared" ca="1" si="203"/>
        <v>30028</v>
      </c>
      <c r="L1344" s="6">
        <f t="shared" ca="1" si="204"/>
        <v>4</v>
      </c>
      <c r="M1344" s="7">
        <f ca="1" xml:space="preserve">
  IF(OR($N1344 = 2, $N1344 = 3, $N1344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344" s="6">
        <f t="shared" ca="1" si="205"/>
        <v>7</v>
      </c>
      <c r="O1344" s="7" t="str">
        <f ca="1">VLOOKUP($N1344,Roles!$A:$B,2,FALSE)</f>
        <v>Trainee</v>
      </c>
      <c r="P1344" s="6" t="e">
        <f t="shared" ca="1" si="206"/>
        <v>#N/A</v>
      </c>
      <c r="Q1344" s="8">
        <f ca="1" xml:space="preserve">
IF(
  OR(
    $N1344=5,$N1344=6,$N1344=7,$N1344=8,$N1344=14
  ),
  36161,
  IF(
     (
      (TODAY() - $K1344) / 365
     ) &lt; 19,
      TODAY(),
      RANDBETWEEN(36161,TODAY())
  )
)</f>
        <v>36161</v>
      </c>
      <c r="R1344" s="6">
        <f ca="1">RANDBETWEEN(2,COUNTA('Recruitment source'!$A:$A))</f>
        <v>9</v>
      </c>
      <c r="S1344" s="8" t="e">
        <f t="shared" ca="1" si="207"/>
        <v>#N/A</v>
      </c>
      <c r="T1344" s="6" t="e">
        <f t="shared" ca="1" si="208"/>
        <v>#N/A</v>
      </c>
      <c r="U1344" s="6">
        <f t="shared" ca="1" si="209"/>
        <v>4</v>
      </c>
      <c r="V1344" s="1">
        <f ca="1" xml:space="preserve">
IF($N1344 = 5 + N("Presidente"),
    27000,
    IF($N1344 = 6 + N("Vice-presidente"),
        23000,
        IF(OR($N1344 = 8, $N1344= 13, $N1344 = 12) + N("Secretária bilíngue ou coordenador ou especialista"),
            8000,
            IF($N1344 = 7 + N("Diretor"),
                15000,
                IF($N1344 = 14 + N("Gerente"),
                    12000,
                    IF($N1344 = 9 + N("Estagiário"),
                        705,
                        IF($N1344 = 10 + N("Trainee"),
                            805,
                            IF($N1344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IF($L1344 = 7,
  500,
  IF($L1344 = 8,
    1000,
    IF($L1344 = 9,
      1500,
      IF($L1344 = 10,
        2000,
        0
      )
    )
  )
)
+
N("Adicional no salário por área")
+
IF($M1344 = 14 + N("Tecnologia da Informação"),
  120,
  IF($M1344 = 16 + N("Vendas"),
    110,
    IF($M1344 = 15 + N("Jurídico"),
      100,
      IF(OR($M1344 = 8, $M1344 = 9, $M1344 = 11) + N("Recursos humanos ou comercial ou comunicação e marketing"),
        80,
        0
      )
    )
  )
)
+
N("Adicionando pegadinha")
+
IF(AND($M1344 = 16, $L1344 = 9, $N1344 = 11) + N("Se for de vendas, com mestrado, analista sênior"),
  IF($J1344 = 5,
    100,
    0
  )
  +
  IF($H1344 = "M",
    200,
    0
  ),
  0
)</f>
        <v>15000</v>
      </c>
    </row>
    <row r="1345" spans="1:22" x14ac:dyDescent="0.2">
      <c r="A1345" s="7" cm="1">
        <f t="array" aca="1" ref="A1345" ca="1">INDEX(Companies!$A:$A,RANDBETWEEN(2,COUNTA(Companies!$A:$A)),1)</f>
        <v>2</v>
      </c>
      <c r="B1345" s="5">
        <f t="shared" si="200"/>
        <v>1344</v>
      </c>
      <c r="C1345" s="6">
        <f t="shared" ca="1" si="201"/>
        <v>1</v>
      </c>
      <c r="D1345" s="7">
        <f ca="1">IF($B1345 = 1 + N("Presidente"),
    127,
    IF($B1345 = 2 + N("Vice-Presidente"),
        72,
        IF($B1345 = 3 + N("Secretária bilíngue"),
            13,
            RANDBETWEEN(5,COUNT(Name!$A:$A) + 1)
        )
    )
)</f>
        <v>110</v>
      </c>
      <c r="E1345" s="7" t="str">
        <f ca="1" xml:space="preserve">
VLOOKUP(
  $D1345,
  Name!$A:$B,
  2,
  FALSE
)
&amp; " " &amp;
IF($B1345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Leitão Andrioli</v>
      </c>
      <c r="F1345" s="7">
        <v>2</v>
      </c>
      <c r="G1345" s="7" t="str" cm="1">
        <f t="array" aca="1" ref="G1345" ca="1">VLOOKUP(INDEX(States!$B:$B,RANDBETWEEN(2,COUNTA(States!$A:$A)),1),States!$B:$C,2,FALSE)</f>
        <v xml:space="preserve"> ÉVORA</v>
      </c>
      <c r="H1345" s="7" t="str">
        <f ca="1">VLOOKUP($D1345,Name!$A:$C,3,FALSE)</f>
        <v>M</v>
      </c>
      <c r="I1345" s="7" cm="1">
        <f t="array" aca="1" ref="I1345" ca="1">INDEX('Marital status'!$A:$A,RANDBETWEEN(2,COUNTA('Marital status'!$A:$A)),1)</f>
        <v>6</v>
      </c>
      <c r="J1345" s="7">
        <f t="shared" ca="1" si="202"/>
        <v>2</v>
      </c>
      <c r="K1345" s="8">
        <f t="shared" ca="1" si="203"/>
        <v>37945</v>
      </c>
      <c r="L1345" s="6">
        <f t="shared" ca="1" si="204"/>
        <v>4</v>
      </c>
      <c r="M1345" s="7">
        <f ca="1" xml:space="preserve">
  IF(OR($N1345 = 2, $N1345 = 3, $N1345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45" s="6">
        <f t="shared" ca="1" si="205"/>
        <v>8</v>
      </c>
      <c r="O1345" s="7" t="str">
        <f ca="1">VLOOKUP($N1345,Roles!$A:$B,2,FALSE)</f>
        <v>Analyst</v>
      </c>
      <c r="P1345" s="6">
        <f t="shared" ca="1" si="206"/>
        <v>3</v>
      </c>
      <c r="Q1345" s="8">
        <f ca="1" xml:space="preserve">
IF(
  OR(
    $N1345=5,$N1345=6,$N1345=7,$N1345=8,$N1345=14
  ),
  36161,
  IF(
     (
      (TODAY() - $K1345) / 365
     ) &lt; 19,
      TODAY(),
      RANDBETWEEN(36161,TODAY())
  )
)</f>
        <v>36161</v>
      </c>
      <c r="R1345" s="6">
        <f ca="1">RANDBETWEEN(2,COUNTA('Recruitment source'!$A:$A))</f>
        <v>3</v>
      </c>
      <c r="S1345" s="8" t="e">
        <f t="shared" ca="1" si="207"/>
        <v>#N/A</v>
      </c>
      <c r="T1345" s="6" t="e">
        <f t="shared" ca="1" si="208"/>
        <v>#N/A</v>
      </c>
      <c r="U1345" s="6">
        <f t="shared" ca="1" si="209"/>
        <v>4</v>
      </c>
      <c r="V1345" s="1">
        <f ca="1" xml:space="preserve">
IF($N1345 = 5 + N("Presidente"),
    27000,
    IF($N1345 = 6 + N("Vice-presidente"),
        23000,
        IF(OR($N1345 = 8, $N1345= 13, $N1345 = 12) + N("Secretária bilíngue ou coordenador ou especialista"),
            8000,
            IF($N1345 = 7 + N("Diretor"),
                15000,
                IF($N1345 = 14 + N("Gerente"),
                    12000,
                    IF($N1345 = 9 + N("Estagiário"),
                        705,
                        IF($N1345 = 10 + N("Trainee"),
                            805,
                            IF($N1345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IF($L1345 = 7,
  500,
  IF($L1345 = 8,
    1000,
    IF($L1345 = 9,
      1500,
      IF($L1345 = 10,
        2000,
        0
      )
    )
  )
)
+
N("Adicional no salário por área")
+
IF($M1345 = 14 + N("Tecnologia da Informação"),
  120,
  IF($M1345 = 16 + N("Vendas"),
    110,
    IF($M1345 = 15 + N("Jurídico"),
      100,
      IF(OR($M1345 = 8, $M1345 = 9, $M1345 = 11) + N("Recursos humanos ou comercial ou comunicação e marketing"),
        80,
        0
      )
    )
  )
)
+
N("Adicionando pegadinha")
+
IF(AND($M1345 = 16, $L1345 = 9, $N1345 = 11) + N("Se for de vendas, com mestrado, analista sênior"),
  IF($J1345 = 5,
    100,
    0
  )
  +
  IF($H1345 = "M",
    200,
    0
  ),
  0
)</f>
        <v>8000</v>
      </c>
    </row>
    <row r="1346" spans="1:22" x14ac:dyDescent="0.2">
      <c r="A1346" s="7" cm="1">
        <f t="array" aca="1" ref="A1346" ca="1">INDEX(Companies!$A:$A,RANDBETWEEN(2,COUNTA(Companies!$A:$A)),1)</f>
        <v>2</v>
      </c>
      <c r="B1346" s="5">
        <f t="shared" si="200"/>
        <v>1345</v>
      </c>
      <c r="C1346" s="6">
        <f t="shared" ca="1" si="201"/>
        <v>1</v>
      </c>
      <c r="D1346" s="7">
        <f ca="1">IF($B1346 = 1 + N("Presidente"),
    127,
    IF($B1346 = 2 + N("Vice-Presidente"),
        72,
        IF($B1346 = 3 + N("Secretária bilíngue"),
            13,
            RANDBETWEEN(5,COUNT(Name!$A:$A) + 1)
        )
    )
)</f>
        <v>96</v>
      </c>
      <c r="E1346" s="7" t="str">
        <f ca="1" xml:space="preserve">
VLOOKUP(
  $D1346,
  Name!$A:$B,
  2,
  FALSE
)
&amp; " " &amp;
IF($B1346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Café Batista</v>
      </c>
      <c r="F1346" s="7">
        <v>2</v>
      </c>
      <c r="G1346" s="7" t="str" cm="1">
        <f t="array" aca="1" ref="G1346" ca="1">VLOOKUP(INDEX(States!$B:$B,RANDBETWEEN(2,COUNTA(States!$A:$A)),1),States!$B:$C,2,FALSE)</f>
        <v>Viseu</v>
      </c>
      <c r="H1346" s="7" t="str">
        <f ca="1">VLOOKUP($D1346,Name!$A:$C,3,FALSE)</f>
        <v>F</v>
      </c>
      <c r="I1346" s="7" cm="1">
        <f t="array" aca="1" ref="I1346" ca="1">INDEX('Marital status'!$A:$A,RANDBETWEEN(2,COUNTA('Marital status'!$A:$A)),1)</f>
        <v>3</v>
      </c>
      <c r="J1346" s="7">
        <f t="shared" ca="1" si="202"/>
        <v>2</v>
      </c>
      <c r="K1346" s="8">
        <f t="shared" ca="1" si="203"/>
        <v>35047</v>
      </c>
      <c r="L1346" s="6">
        <f t="shared" ca="1" si="204"/>
        <v>4</v>
      </c>
      <c r="M1346" s="7">
        <f ca="1" xml:space="preserve">
  IF(OR($N1346 = 2, $N1346 = 3, $N1346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46" s="6">
        <f t="shared" ca="1" si="205"/>
        <v>7</v>
      </c>
      <c r="O1346" s="7" t="str">
        <f ca="1">VLOOKUP($N1346,Roles!$A:$B,2,FALSE)</f>
        <v>Trainee</v>
      </c>
      <c r="P1346" s="6" t="e">
        <f t="shared" ca="1" si="206"/>
        <v>#N/A</v>
      </c>
      <c r="Q1346" s="8">
        <f ca="1" xml:space="preserve">
IF(
  OR(
    $N1346=5,$N1346=6,$N1346=7,$N1346=8,$N1346=14
  ),
  36161,
  IF(
     (
      (TODAY() - $K1346) / 365
     ) &lt; 19,
      TODAY(),
      RANDBETWEEN(36161,TODAY())
  )
)</f>
        <v>36161</v>
      </c>
      <c r="R1346" s="6">
        <f ca="1">RANDBETWEEN(2,COUNTA('Recruitment source'!$A:$A))</f>
        <v>11</v>
      </c>
      <c r="S1346" s="8" t="e">
        <f t="shared" ca="1" si="207"/>
        <v>#N/A</v>
      </c>
      <c r="T1346" s="6" t="e">
        <f t="shared" ca="1" si="208"/>
        <v>#N/A</v>
      </c>
      <c r="U1346" s="6">
        <f t="shared" ca="1" si="209"/>
        <v>5</v>
      </c>
      <c r="V1346" s="1">
        <f ca="1" xml:space="preserve">
IF($N1346 = 5 + N("Presidente"),
    27000,
    IF($N1346 = 6 + N("Vice-presidente"),
        23000,
        IF(OR($N1346 = 8, $N1346= 13, $N1346 = 12) + N("Secretária bilíngue ou coordenador ou especialista"),
            8000,
            IF($N1346 = 7 + N("Diretor"),
                15000,
                IF($N1346 = 14 + N("Gerente"),
                    12000,
                    IF($N1346 = 9 + N("Estagiário"),
                        705,
                        IF($N1346 = 10 + N("Trainee"),
                            805,
                            IF($N1346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IF($L1346 = 7,
  500,
  IF($L1346 = 8,
    1000,
    IF($L1346 = 9,
      1500,
      IF($L1346 = 10,
        2000,
        0
      )
    )
  )
)
+
N("Adicional no salário por área")
+
IF($M1346 = 14 + N("Tecnologia da Informação"),
  120,
  IF($M1346 = 16 + N("Vendas"),
    110,
    IF($M1346 = 15 + N("Jurídico"),
      100,
      IF(OR($M1346 = 8, $M1346 = 9, $M1346 = 11) + N("Recursos humanos ou comercial ou comunicação e marketing"),
        80,
        0
      )
    )
  )
)
+
N("Adicionando pegadinha")
+
IF(AND($M1346 = 16, $L1346 = 9, $N1346 = 11) + N("Se for de vendas, com mestrado, analista sênior"),
  IF($J1346 = 5,
    100,
    0
  )
  +
  IF($H1346 = "M",
    200,
    0
  ),
  0
)</f>
        <v>15000</v>
      </c>
    </row>
    <row r="1347" spans="1:22" x14ac:dyDescent="0.2">
      <c r="A1347" s="7" cm="1">
        <f t="array" aca="1" ref="A1347" ca="1">INDEX(Companies!$A:$A,RANDBETWEEN(2,COUNTA(Companies!$A:$A)),1)</f>
        <v>2</v>
      </c>
      <c r="B1347" s="5">
        <f t="shared" ref="B1347:B1410" si="210">ROW() - 1</f>
        <v>1346</v>
      </c>
      <c r="C1347" s="6">
        <f t="shared" ref="C1347:C1410" ca="1" si="211">IF(ISNA($S1347),1,0)</f>
        <v>1</v>
      </c>
      <c r="D1347" s="7">
        <f ca="1">IF($B1347 = 1 + N("Presidente"),
    127,
    IF($B1347 = 2 + N("Vice-Presidente"),
        72,
        IF($B1347 = 3 + N("Secretária bilíngue"),
            13,
            RANDBETWEEN(5,COUNT(Name!$A:$A) + 1)
        )
    )
)</f>
        <v>186</v>
      </c>
      <c r="E1347" s="7" t="str">
        <f ca="1" xml:space="preserve">
VLOOKUP(
  $D1347,
  Name!$A:$B,
  2,
  FALSE
)
&amp; " " &amp;
IF($B1347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Caruso Tavares</v>
      </c>
      <c r="F1347" s="7">
        <v>2</v>
      </c>
      <c r="G1347" s="7" t="str" cm="1">
        <f t="array" aca="1" ref="G1347" ca="1">VLOOKUP(INDEX(States!$B:$B,RANDBETWEEN(2,COUNTA(States!$A:$A)),1),States!$B:$C,2,FALSE)</f>
        <v>Portalegre</v>
      </c>
      <c r="H1347" s="7" t="str">
        <f ca="1">VLOOKUP($D1347,Name!$A:$C,3,FALSE)</f>
        <v>M</v>
      </c>
      <c r="I1347" s="7" cm="1">
        <f t="array" aca="1" ref="I1347" ca="1">INDEX('Marital status'!$A:$A,RANDBETWEEN(2,COUNTA('Marital status'!$A:$A)),1)</f>
        <v>5</v>
      </c>
      <c r="J1347" s="7">
        <f t="shared" ref="J1347:J1410" ca="1" si="212" xml:space="preserve">
IF(AND($N1347 &gt;= 2, $N1347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347" s="8">
        <f t="shared" ref="K1347:K1410" ca="1" si="213" xml:space="preserve">
IF($N1347 = 5 + N("CEO"),
    TODAY() - 16340,
    IF($N1347 = 8 + N("Secretary"),
        RANDBETWEEN(TODAY() - 12418.5, TODAY()-6574.5),
        IF(OR($N1347 = 7, $N1347 = 14),
            RANDBETWEEN(TODAY() - 16071, TODAY() - 8766),
            IF(OR($N1347 = 13, $N1347 = 12, $N1347 = 11),
                RANDBETWEEN(TODAY() - 27393.75, TODAY() - 12783.75),
                RANDBETWEEN(TODAY() - 27393.75, TODAY()-10957.5)
            )
        )
    )
)</f>
        <v>34645</v>
      </c>
      <c r="L1347" s="6">
        <f t="shared" ref="L1347:L1410" ca="1" si="214" xml:space="preserve">
IF(OR($N1347 = 2, $N1347 = 3) + N("Se for presidente ou vice-presidente"),
    7 + N("Doutor"),
    IF($N1347 = 4 + N("Se for diretor"),
        RANDBETWEEN(5,7) + N("Graduate school or Master’s degree or Doctorate"),
        IF($N1347 = 11 + N("Se for gerente"),
            RANDBETWEEN(4,6) + N("Undergraduate degree or Graduate school or Master’s degree"),
            IF(AND($N1347 &gt;= 8, $N1347 &lt;= 10) + N("If coordinator or specialist or analyst"),
                RANDBETWEEN(4,5),
                4
            )
        )
    )
)</f>
        <v>4</v>
      </c>
      <c r="M1347" s="7">
        <f ca="1" xml:space="preserve">
  IF(OR($N1347 = 2, $N1347 = 3, $N1347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47" s="6">
        <f t="shared" ref="N1347:N1410" ca="1" si="215" xml:space="preserve">
IF($B1347 = 1 + N("Se matrícula for 1"),
  2 + N("Presidente"),
  IF($B1347 = 2 + N("Se matrícula for 2"),
    3 + N("Vice-presidente"),
    IF($B1347 = 3 + N("Se matrícula for 3"),
      5 + N("Secretária bilíngue"),
      IF(AND($B1347 &gt;= 4, $B1347 &lt;=14),
        4 + N("Diretor"),
        IF(AND($B1347 &gt;= 15, $B1347 &lt;= 25),
          11 + N("Manager"),
          IF(AND($B1347 &gt;= 26, $B1347 &lt;= 36),
            10 + N("Coordinador"),
            IF(AND($B1347 &gt;= 37, $B1347 &lt;= 47),
              9 + N("Especialista"),
                IF(MOD($B1347,2) = 0,
                  8 + N("Analista"),
                  RANDBETWEEN(6,7) + N("Estagiário ou Trainee")
                )
            )
          )
        )
      )
    )
  )
)</f>
        <v>8</v>
      </c>
      <c r="O1347" s="7" t="str">
        <f ca="1">VLOOKUP($N1347,Roles!$A:$B,2,FALSE)</f>
        <v>Analyst</v>
      </c>
      <c r="P1347" s="6">
        <f t="shared" ref="P1347:P1410" ca="1" si="216" xml:space="preserve">
IF($N1347 =8 + N("Analyst"),
    RANDBETWEEN(2, 4) + N("Jr, Pleno, Sr"),
    NA()
)</f>
        <v>3</v>
      </c>
      <c r="Q1347" s="8">
        <f ca="1" xml:space="preserve">
IF(
  OR(
    $N1347=5,$N1347=6,$N1347=7,$N1347=8,$N1347=14
  ),
  36161,
  IF(
     (
      (TODAY() - $K1347) / 365
     ) &lt; 19,
      TODAY(),
      RANDBETWEEN(36161,TODAY())
  )
)</f>
        <v>36161</v>
      </c>
      <c r="R1347" s="6">
        <f ca="1">RANDBETWEEN(2,COUNTA('Recruitment source'!$A:$A))</f>
        <v>5</v>
      </c>
      <c r="S1347" s="8" t="e">
        <f t="shared" ref="S1347:S1410" ca="1" si="217" xml:space="preserve">
IF(MOD(
     ROW(),111
   )=0,
   RANDBETWEEN($Q1347 + 1,TODAY() - 1),NA()
)</f>
        <v>#N/A</v>
      </c>
      <c r="T1347" s="6" t="e">
        <f t="shared" ref="T1347:T1410" ca="1" si="218" xml:space="preserve">
IF(
  ISNA(S1347),
  NA(),
  RANDBETWEEN(2,IF($H1347="F",10,9))
)</f>
        <v>#N/A</v>
      </c>
      <c r="U1347" s="6">
        <f t="shared" ref="U1347:U1410" ca="1" si="219" xml:space="preserve">
IF(
 ISNA($S1347),
 IF(
   $N1347 = 2,
   5,
   IF(
     OR($N1347=3,$N1347=4,$N1347=5),
     RANDBETWEEN(4,5),
     IF(
       OR($N1347=11,$N1347=12),
       RANDBETWEEN(3,5),
       RANDBETWEEN(2,5)
     )
   )
 ),
 RANDBETWEEN(1,3)
)</f>
        <v>4</v>
      </c>
      <c r="V1347" s="1">
        <f ca="1" xml:space="preserve">
IF($N1347 = 5 + N("Presidente"),
    27000,
    IF($N1347 = 6 + N("Vice-presidente"),
        23000,
        IF(OR($N1347 = 8, $N1347= 13, $N1347 = 12) + N("Secretária bilíngue ou coordenador ou especialista"),
            8000,
            IF($N1347 = 7 + N("Diretor"),
                15000,
                IF($N1347 = 14 + N("Gerente"),
                    12000,
                    IF($N1347 = 9 + N("Estagiário"),
                        705,
                        IF($N1347 = 10 + N("Trainee"),
                            805,
                            IF($N1347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IF($L1347 = 7,
  500,
  IF($L1347 = 8,
    1000,
    IF($L1347 = 9,
      1500,
      IF($L1347 = 10,
        2000,
        0
      )
    )
  )
)
+
N("Adicional no salário por área")
+
IF($M1347 = 14 + N("Tecnologia da Informação"),
  120,
  IF($M1347 = 16 + N("Vendas"),
    110,
    IF($M1347 = 15 + N("Jurídico"),
      100,
      IF(OR($M1347 = 8, $M1347 = 9, $M1347 = 11) + N("Recursos humanos ou comercial ou comunicação e marketing"),
        80,
        0
      )
    )
  )
)
+
N("Adicionando pegadinha")
+
IF(AND($M1347 = 16, $L1347 = 9, $N1347 = 11) + N("Se for de vendas, com mestrado, analista sênior"),
  IF($J1347 = 5,
    100,
    0
  )
  +
  IF($H1347 = "M",
    200,
    0
  ),
  0
)</f>
        <v>8000</v>
      </c>
    </row>
    <row r="1348" spans="1:22" x14ac:dyDescent="0.2">
      <c r="A1348" s="7" cm="1">
        <f t="array" aca="1" ref="A1348" ca="1">INDEX(Companies!$A:$A,RANDBETWEEN(2,COUNTA(Companies!$A:$A)),1)</f>
        <v>2</v>
      </c>
      <c r="B1348" s="5">
        <f t="shared" si="210"/>
        <v>1347</v>
      </c>
      <c r="C1348" s="6">
        <f t="shared" ca="1" si="211"/>
        <v>1</v>
      </c>
      <c r="D1348" s="7">
        <f ca="1">IF($B1348 = 1 + N("Presidente"),
    127,
    IF($B1348 = 2 + N("Vice-Presidente"),
        72,
        IF($B1348 = 3 + N("Secretária bilíngue"),
            13,
            RANDBETWEEN(5,COUNT(Name!$A:$A) + 1)
        )
    )
)</f>
        <v>215</v>
      </c>
      <c r="E1348" s="7" t="str">
        <f ca="1" xml:space="preserve">
VLOOKUP(
  $D1348,
  Name!$A:$B,
  2,
  FALSE
)
&amp; " " &amp;
IF($B1348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dos Santos De Luca</v>
      </c>
      <c r="F1348" s="7">
        <v>2</v>
      </c>
      <c r="G1348" s="7" t="str" cm="1">
        <f t="array" aca="1" ref="G1348" ca="1">VLOOKUP(INDEX(States!$B:$B,RANDBETWEEN(2,COUNTA(States!$A:$A)),1),States!$B:$C,2,FALSE)</f>
        <v>Madeira</v>
      </c>
      <c r="H1348" s="7" t="str">
        <f ca="1">VLOOKUP($D1348,Name!$A:$C,3,FALSE)</f>
        <v>F</v>
      </c>
      <c r="I1348" s="7" cm="1">
        <f t="array" aca="1" ref="I1348" ca="1">INDEX('Marital status'!$A:$A,RANDBETWEEN(2,COUNTA('Marital status'!$A:$A)),1)</f>
        <v>6</v>
      </c>
      <c r="J1348" s="7">
        <f t="shared" ca="1" si="212"/>
        <v>2</v>
      </c>
      <c r="K1348" s="8">
        <f t="shared" ca="1" si="213"/>
        <v>32429</v>
      </c>
      <c r="L1348" s="6">
        <f t="shared" ca="1" si="214"/>
        <v>4</v>
      </c>
      <c r="M1348" s="7">
        <f ca="1" xml:space="preserve">
  IF(OR($N1348 = 2, $N1348 = 3, $N1348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48" s="6">
        <f t="shared" ca="1" si="215"/>
        <v>7</v>
      </c>
      <c r="O1348" s="7" t="str">
        <f ca="1">VLOOKUP($N1348,Roles!$A:$B,2,FALSE)</f>
        <v>Trainee</v>
      </c>
      <c r="P1348" s="6" t="e">
        <f t="shared" ca="1" si="216"/>
        <v>#N/A</v>
      </c>
      <c r="Q1348" s="8">
        <f ca="1" xml:space="preserve">
IF(
  OR(
    $N1348=5,$N1348=6,$N1348=7,$N1348=8,$N1348=14
  ),
  36161,
  IF(
     (
      (TODAY() - $K1348) / 365
     ) &lt; 19,
      TODAY(),
      RANDBETWEEN(36161,TODAY())
  )
)</f>
        <v>36161</v>
      </c>
      <c r="R1348" s="6">
        <f ca="1">RANDBETWEEN(2,COUNTA('Recruitment source'!$A:$A))</f>
        <v>11</v>
      </c>
      <c r="S1348" s="8" t="e">
        <f t="shared" ca="1" si="217"/>
        <v>#N/A</v>
      </c>
      <c r="T1348" s="6" t="e">
        <f t="shared" ca="1" si="218"/>
        <v>#N/A</v>
      </c>
      <c r="U1348" s="6">
        <f t="shared" ca="1" si="219"/>
        <v>3</v>
      </c>
      <c r="V1348" s="1">
        <f ca="1" xml:space="preserve">
IF($N1348 = 5 + N("Presidente"),
    27000,
    IF($N1348 = 6 + N("Vice-presidente"),
        23000,
        IF(OR($N1348 = 8, $N1348= 13, $N1348 = 12) + N("Secretária bilíngue ou coordenador ou especialista"),
            8000,
            IF($N1348 = 7 + N("Diretor"),
                15000,
                IF($N1348 = 14 + N("Gerente"),
                    12000,
                    IF($N1348 = 9 + N("Estagiário"),
                        705,
                        IF($N1348 = 10 + N("Trainee"),
                            805,
                            IF($N1348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IF($L1348 = 7,
  500,
  IF($L1348 = 8,
    1000,
    IF($L1348 = 9,
      1500,
      IF($L1348 = 10,
        2000,
        0
      )
    )
  )
)
+
N("Adicional no salário por área")
+
IF($M1348 = 14 + N("Tecnologia da Informação"),
  120,
  IF($M1348 = 16 + N("Vendas"),
    110,
    IF($M1348 = 15 + N("Jurídico"),
      100,
      IF(OR($M1348 = 8, $M1348 = 9, $M1348 = 11) + N("Recursos humanos ou comercial ou comunicação e marketing"),
        80,
        0
      )
    )
  )
)
+
N("Adicionando pegadinha")
+
IF(AND($M1348 = 16, $L1348 = 9, $N1348 = 11) + N("Se for de vendas, com mestrado, analista sênior"),
  IF($J1348 = 5,
    100,
    0
  )
  +
  IF($H1348 = "M",
    200,
    0
  ),
  0
)</f>
        <v>15000</v>
      </c>
    </row>
    <row r="1349" spans="1:22" x14ac:dyDescent="0.2">
      <c r="A1349" s="7" cm="1">
        <f t="array" aca="1" ref="A1349" ca="1">INDEX(Companies!$A:$A,RANDBETWEEN(2,COUNTA(Companies!$A:$A)),1)</f>
        <v>2</v>
      </c>
      <c r="B1349" s="5">
        <f t="shared" si="210"/>
        <v>1348</v>
      </c>
      <c r="C1349" s="6">
        <f t="shared" ca="1" si="211"/>
        <v>1</v>
      </c>
      <c r="D1349" s="7">
        <f ca="1">IF($B1349 = 1 + N("Presidente"),
    127,
    IF($B1349 = 2 + N("Vice-Presidente"),
        72,
        IF($B1349 = 3 + N("Secretária bilíngue"),
            13,
            RANDBETWEEN(5,COUNT(Name!$A:$A) + 1)
        )
    )
)</f>
        <v>276</v>
      </c>
      <c r="E1349" s="7" t="str">
        <f ca="1" xml:space="preserve">
VLOOKUP(
  $D1349,
  Name!$A:$B,
  2,
  FALSE
)
&amp; " " &amp;
IF($B1349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Resende Ricci</v>
      </c>
      <c r="F1349" s="7">
        <v>2</v>
      </c>
      <c r="G1349" s="7" t="str" cm="1">
        <f t="array" aca="1" ref="G1349" ca="1">VLOOKUP(INDEX(States!$B:$B,RANDBETWEEN(2,COUNTA(States!$A:$A)),1),States!$B:$C,2,FALSE)</f>
        <v>AveirO</v>
      </c>
      <c r="H1349" s="7" t="str">
        <f ca="1">VLOOKUP($D1349,Name!$A:$C,3,FALSE)</f>
        <v>F</v>
      </c>
      <c r="I1349" s="7" cm="1">
        <f t="array" aca="1" ref="I1349" ca="1">INDEX('Marital status'!$A:$A,RANDBETWEEN(2,COUNTA('Marital status'!$A:$A)),1)</f>
        <v>6</v>
      </c>
      <c r="J1349" s="7">
        <f t="shared" ca="1" si="212"/>
        <v>5</v>
      </c>
      <c r="K1349" s="8">
        <f t="shared" ca="1" si="213"/>
        <v>36897</v>
      </c>
      <c r="L1349" s="6">
        <f t="shared" ca="1" si="214"/>
        <v>4</v>
      </c>
      <c r="M1349" s="7">
        <f ca="1" xml:space="preserve">
  IF(OR($N1349 = 2, $N1349 = 3, $N1349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49" s="6">
        <f t="shared" ca="1" si="215"/>
        <v>8</v>
      </c>
      <c r="O1349" s="7" t="str">
        <f ca="1">VLOOKUP($N1349,Roles!$A:$B,2,FALSE)</f>
        <v>Analyst</v>
      </c>
      <c r="P1349" s="6">
        <f t="shared" ca="1" si="216"/>
        <v>2</v>
      </c>
      <c r="Q1349" s="8">
        <f ca="1" xml:space="preserve">
IF(
  OR(
    $N1349=5,$N1349=6,$N1349=7,$N1349=8,$N1349=14
  ),
  36161,
  IF(
     (
      (TODAY() - $K1349) / 365
     ) &lt; 19,
      TODAY(),
      RANDBETWEEN(36161,TODAY())
  )
)</f>
        <v>36161</v>
      </c>
      <c r="R1349" s="6">
        <f ca="1">RANDBETWEEN(2,COUNTA('Recruitment source'!$A:$A))</f>
        <v>10</v>
      </c>
      <c r="S1349" s="8" t="e">
        <f t="shared" ca="1" si="217"/>
        <v>#N/A</v>
      </c>
      <c r="T1349" s="6" t="e">
        <f t="shared" ca="1" si="218"/>
        <v>#N/A</v>
      </c>
      <c r="U1349" s="6">
        <f t="shared" ca="1" si="219"/>
        <v>2</v>
      </c>
      <c r="V1349" s="1">
        <f ca="1" xml:space="preserve">
IF($N1349 = 5 + N("Presidente"),
    27000,
    IF($N1349 = 6 + N("Vice-presidente"),
        23000,
        IF(OR($N1349 = 8, $N1349= 13, $N1349 = 12) + N("Secretária bilíngue ou coordenador ou especialista"),
            8000,
            IF($N1349 = 7 + N("Diretor"),
                15000,
                IF($N1349 = 14 + N("Gerente"),
                    12000,
                    IF($N1349 = 9 + N("Estagiário"),
                        705,
                        IF($N1349 = 10 + N("Trainee"),
                            805,
                            IF($N1349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IF($L1349 = 7,
  500,
  IF($L1349 = 8,
    1000,
    IF($L1349 = 9,
      1500,
      IF($L1349 = 10,
        2000,
        0
      )
    )
  )
)
+
N("Adicional no salário por área")
+
IF($M1349 = 14 + N("Tecnologia da Informação"),
  120,
  IF($M1349 = 16 + N("Vendas"),
    110,
    IF($M1349 = 15 + N("Jurídico"),
      100,
      IF(OR($M1349 = 8, $M1349 = 9, $M1349 = 11) + N("Recursos humanos ou comercial ou comunicação e marketing"),
        80,
        0
      )
    )
  )
)
+
N("Adicionando pegadinha")
+
IF(AND($M1349 = 16, $L1349 = 9, $N1349 = 11) + N("Se for de vendas, com mestrado, analista sênior"),
  IF($J1349 = 5,
    100,
    0
  )
  +
  IF($H1349 = "M",
    200,
    0
  ),
  0
)</f>
        <v>8000</v>
      </c>
    </row>
    <row r="1350" spans="1:22" x14ac:dyDescent="0.2">
      <c r="A1350" s="7" cm="1">
        <f t="array" aca="1" ref="A1350" ca="1">INDEX(Companies!$A:$A,RANDBETWEEN(2,COUNTA(Companies!$A:$A)),1)</f>
        <v>2</v>
      </c>
      <c r="B1350" s="5">
        <f t="shared" si="210"/>
        <v>1349</v>
      </c>
      <c r="C1350" s="6">
        <f t="shared" ca="1" si="211"/>
        <v>1</v>
      </c>
      <c r="D1350" s="7">
        <f ca="1">IF($B1350 = 1 + N("Presidente"),
    127,
    IF($B1350 = 2 + N("Vice-Presidente"),
        72,
        IF($B1350 = 3 + N("Secretária bilíngue"),
            13,
            RANDBETWEEN(5,COUNT(Name!$A:$A) + 1)
        )
    )
)</f>
        <v>291</v>
      </c>
      <c r="E1350" s="7" t="str">
        <f ca="1" xml:space="preserve">
VLOOKUP(
  $D1350,
  Name!$A:$B,
  2,
  FALSE
)
&amp; " " &amp;
IF($B1350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Camacho Frois</v>
      </c>
      <c r="F1350" s="7">
        <v>2</v>
      </c>
      <c r="G1350" s="7" t="str" cm="1">
        <f t="array" aca="1" ref="G1350" ca="1">VLOOKUP(INDEX(States!$B:$B,RANDBETWEEN(2,COUNTA(States!$A:$A)),1),States!$B:$C,2,FALSE)</f>
        <v>PORTO</v>
      </c>
      <c r="H1350" s="7" t="str">
        <f ca="1">VLOOKUP($D1350,Name!$A:$C,3,FALSE)</f>
        <v>F</v>
      </c>
      <c r="I1350" s="7" cm="1">
        <f t="array" aca="1" ref="I1350" ca="1">INDEX('Marital status'!$A:$A,RANDBETWEEN(2,COUNTA('Marital status'!$A:$A)),1)</f>
        <v>6</v>
      </c>
      <c r="J1350" s="7">
        <f t="shared" ca="1" si="212"/>
        <v>2</v>
      </c>
      <c r="K1350" s="8">
        <f t="shared" ca="1" si="213"/>
        <v>23957</v>
      </c>
      <c r="L1350" s="6">
        <f t="shared" ca="1" si="214"/>
        <v>4</v>
      </c>
      <c r="M1350" s="7">
        <f ca="1" xml:space="preserve">
  IF(OR($N1350 = 2, $N1350 = 3, $N1350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50" s="6">
        <f t="shared" ca="1" si="215"/>
        <v>6</v>
      </c>
      <c r="O1350" s="7" t="str">
        <f ca="1">VLOOKUP($N1350,Roles!$A:$B,2,FALSE)</f>
        <v>Intern</v>
      </c>
      <c r="P1350" s="6" t="e">
        <f t="shared" ca="1" si="216"/>
        <v>#N/A</v>
      </c>
      <c r="Q1350" s="8">
        <f ca="1" xml:space="preserve">
IF(
  OR(
    $N1350=5,$N1350=6,$N1350=7,$N1350=8,$N1350=14
  ),
  36161,
  IF(
     (
      (TODAY() - $K1350) / 365
     ) &lt; 19,
      TODAY(),
      RANDBETWEEN(36161,TODAY())
  )
)</f>
        <v>36161</v>
      </c>
      <c r="R1350" s="6">
        <f ca="1">RANDBETWEEN(2,COUNTA('Recruitment source'!$A:$A))</f>
        <v>12</v>
      </c>
      <c r="S1350" s="8" t="e">
        <f t="shared" ca="1" si="217"/>
        <v>#N/A</v>
      </c>
      <c r="T1350" s="6" t="e">
        <f t="shared" ca="1" si="218"/>
        <v>#N/A</v>
      </c>
      <c r="U1350" s="6">
        <f t="shared" ca="1" si="219"/>
        <v>5</v>
      </c>
      <c r="V1350" s="1">
        <f ca="1" xml:space="preserve">
IF($N1350 = 5 + N("Presidente"),
    27000,
    IF($N1350 = 6 + N("Vice-presidente"),
        23000,
        IF(OR($N1350 = 8, $N1350= 13, $N1350 = 12) + N("Secretária bilíngue ou coordenador ou especialista"),
            8000,
            IF($N1350 = 7 + N("Diretor"),
                15000,
                IF($N1350 = 14 + N("Gerente"),
                    12000,
                    IF($N1350 = 9 + N("Estagiário"),
                        705,
                        IF($N1350 = 10 + N("Trainee"),
                            805,
                            IF($N1350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IF($L1350 = 7,
  500,
  IF($L1350 = 8,
    1000,
    IF($L1350 = 9,
      1500,
      IF($L1350 = 10,
        2000,
        0
      )
    )
  )
)
+
N("Adicional no salário por área")
+
IF($M1350 = 14 + N("Tecnologia da Informação"),
  120,
  IF($M1350 = 16 + N("Vendas"),
    110,
    IF($M1350 = 15 + N("Jurídico"),
      100,
      IF(OR($M1350 = 8, $M1350 = 9, $M1350 = 11) + N("Recursos humanos ou comercial ou comunicação e marketing"),
        80,
        0
      )
    )
  )
)
+
N("Adicionando pegadinha")
+
IF(AND($M1350 = 16, $L1350 = 9, $N1350 = 11) + N("Se for de vendas, com mestrado, analista sênior"),
  IF($J1350 = 5,
    100,
    0
  )
  +
  IF($H1350 = "M",
    200,
    0
  ),
  0
)</f>
        <v>23000</v>
      </c>
    </row>
    <row r="1351" spans="1:22" x14ac:dyDescent="0.2">
      <c r="A1351" s="7" cm="1">
        <f t="array" aca="1" ref="A1351" ca="1">INDEX(Companies!$A:$A,RANDBETWEEN(2,COUNTA(Companies!$A:$A)),1)</f>
        <v>2</v>
      </c>
      <c r="B1351" s="5">
        <f t="shared" si="210"/>
        <v>1350</v>
      </c>
      <c r="C1351" s="6">
        <f t="shared" ca="1" si="211"/>
        <v>1</v>
      </c>
      <c r="D1351" s="7">
        <f ca="1">IF($B1351 = 1 + N("Presidente"),
    127,
    IF($B1351 = 2 + N("Vice-Presidente"),
        72,
        IF($B1351 = 3 + N("Secretária bilíngue"),
            13,
            RANDBETWEEN(5,COUNT(Name!$A:$A) + 1)
        )
    )
)</f>
        <v>113</v>
      </c>
      <c r="E1351" s="7" t="str">
        <f ca="1" xml:space="preserve">
VLOOKUP(
  $D1351,
  Name!$A:$B,
  2,
  FALSE
)
&amp; " " &amp;
IF($B1351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Luz Dias</v>
      </c>
      <c r="F1351" s="7">
        <v>2</v>
      </c>
      <c r="G1351" s="7" t="str" cm="1">
        <f t="array" aca="1" ref="G1351" ca="1">VLOOKUP(INDEX(States!$B:$B,RANDBETWEEN(2,COUNTA(States!$A:$A)),1),States!$B:$C,2,FALSE)</f>
        <v>Santarém</v>
      </c>
      <c r="H1351" s="7" t="str">
        <f ca="1">VLOOKUP($D1351,Name!$A:$C,3,FALSE)</f>
        <v>F</v>
      </c>
      <c r="I1351" s="7" cm="1">
        <f t="array" aca="1" ref="I1351" ca="1">INDEX('Marital status'!$A:$A,RANDBETWEEN(2,COUNTA('Marital status'!$A:$A)),1)</f>
        <v>6</v>
      </c>
      <c r="J1351" s="7">
        <f t="shared" ca="1" si="212"/>
        <v>3</v>
      </c>
      <c r="K1351" s="8">
        <f t="shared" ca="1" si="213"/>
        <v>34331</v>
      </c>
      <c r="L1351" s="6">
        <f t="shared" ca="1" si="214"/>
        <v>4</v>
      </c>
      <c r="M1351" s="7">
        <f ca="1" xml:space="preserve">
  IF(OR($N1351 = 2, $N1351 = 3, $N1351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51" s="6">
        <f t="shared" ca="1" si="215"/>
        <v>8</v>
      </c>
      <c r="O1351" s="7" t="str">
        <f ca="1">VLOOKUP($N1351,Roles!$A:$B,2,FALSE)</f>
        <v>Analyst</v>
      </c>
      <c r="P1351" s="6">
        <f t="shared" ca="1" si="216"/>
        <v>4</v>
      </c>
      <c r="Q1351" s="8">
        <f ca="1" xml:space="preserve">
IF(
  OR(
    $N1351=5,$N1351=6,$N1351=7,$N1351=8,$N1351=14
  ),
  36161,
  IF(
     (
      (TODAY() - $K1351) / 365
     ) &lt; 19,
      TODAY(),
      RANDBETWEEN(36161,TODAY())
  )
)</f>
        <v>36161</v>
      </c>
      <c r="R1351" s="6">
        <f ca="1">RANDBETWEEN(2,COUNTA('Recruitment source'!$A:$A))</f>
        <v>5</v>
      </c>
      <c r="S1351" s="8" t="e">
        <f t="shared" ca="1" si="217"/>
        <v>#N/A</v>
      </c>
      <c r="T1351" s="6" t="e">
        <f t="shared" ca="1" si="218"/>
        <v>#N/A</v>
      </c>
      <c r="U1351" s="6">
        <f t="shared" ca="1" si="219"/>
        <v>2</v>
      </c>
      <c r="V1351" s="1">
        <f ca="1" xml:space="preserve">
IF($N1351 = 5 + N("Presidente"),
    27000,
    IF($N1351 = 6 + N("Vice-presidente"),
        23000,
        IF(OR($N1351 = 8, $N1351= 13, $N1351 = 12) + N("Secretária bilíngue ou coordenador ou especialista"),
            8000,
            IF($N1351 = 7 + N("Diretor"),
                15000,
                IF($N1351 = 14 + N("Gerente"),
                    12000,
                    IF($N1351 = 9 + N("Estagiário"),
                        705,
                        IF($N1351 = 10 + N("Trainee"),
                            805,
                            IF($N1351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IF($L1351 = 7,
  500,
  IF($L1351 = 8,
    1000,
    IF($L1351 = 9,
      1500,
      IF($L1351 = 10,
        2000,
        0
      )
    )
  )
)
+
N("Adicional no salário por área")
+
IF($M1351 = 14 + N("Tecnologia da Informação"),
  120,
  IF($M1351 = 16 + N("Vendas"),
    110,
    IF($M1351 = 15 + N("Jurídico"),
      100,
      IF(OR($M1351 = 8, $M1351 = 9, $M1351 = 11) + N("Recursos humanos ou comercial ou comunicação e marketing"),
        80,
        0
      )
    )
  )
)
+
N("Adicionando pegadinha")
+
IF(AND($M1351 = 16, $L1351 = 9, $N1351 = 11) + N("Se for de vendas, com mestrado, analista sênior"),
  IF($J1351 = 5,
    100,
    0
  )
  +
  IF($H1351 = "M",
    200,
    0
  ),
  0
)</f>
        <v>8080</v>
      </c>
    </row>
    <row r="1352" spans="1:22" x14ac:dyDescent="0.2">
      <c r="A1352" s="7" cm="1">
        <f t="array" aca="1" ref="A1352" ca="1">INDEX(Companies!$A:$A,RANDBETWEEN(2,COUNTA(Companies!$A:$A)),1)</f>
        <v>2</v>
      </c>
      <c r="B1352" s="5">
        <f t="shared" si="210"/>
        <v>1351</v>
      </c>
      <c r="C1352" s="6">
        <f t="shared" ca="1" si="211"/>
        <v>1</v>
      </c>
      <c r="D1352" s="7">
        <f ca="1">IF($B1352 = 1 + N("Presidente"),
    127,
    IF($B1352 = 2 + N("Vice-Presidente"),
        72,
        IF($B1352 = 3 + N("Secretária bilíngue"),
            13,
            RANDBETWEEN(5,COUNT(Name!$A:$A) + 1)
        )
    )
)</f>
        <v>263</v>
      </c>
      <c r="E1352" s="7" t="str">
        <f ca="1" xml:space="preserve">
VLOOKUP(
  $D1352,
  Name!$A:$B,
  2,
  FALSE
)
&amp; " " &amp;
IF($B1352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Andrioli Moraes</v>
      </c>
      <c r="F1352" s="7">
        <v>2</v>
      </c>
      <c r="G1352" s="7" t="str" cm="1">
        <f t="array" aca="1" ref="G1352" ca="1">VLOOKUP(INDEX(States!$B:$B,RANDBETWEEN(2,COUNTA(States!$A:$A)),1),States!$B:$C,2,FALSE)</f>
        <v>Azores</v>
      </c>
      <c r="H1352" s="7" t="str">
        <f ca="1">VLOOKUP($D1352,Name!$A:$C,3,FALSE)</f>
        <v>F</v>
      </c>
      <c r="I1352" s="7" cm="1">
        <f t="array" aca="1" ref="I1352" ca="1">INDEX('Marital status'!$A:$A,RANDBETWEEN(2,COUNTA('Marital status'!$A:$A)),1)</f>
        <v>5</v>
      </c>
      <c r="J1352" s="7">
        <f t="shared" ca="1" si="212"/>
        <v>2</v>
      </c>
      <c r="K1352" s="8">
        <f t="shared" ca="1" si="213"/>
        <v>32339</v>
      </c>
      <c r="L1352" s="6">
        <f t="shared" ca="1" si="214"/>
        <v>4</v>
      </c>
      <c r="M1352" s="7">
        <f ca="1" xml:space="preserve">
  IF(OR($N1352 = 2, $N1352 = 3, $N1352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52" s="6">
        <f t="shared" ca="1" si="215"/>
        <v>7</v>
      </c>
      <c r="O1352" s="7" t="str">
        <f ca="1">VLOOKUP($N1352,Roles!$A:$B,2,FALSE)</f>
        <v>Trainee</v>
      </c>
      <c r="P1352" s="6" t="e">
        <f t="shared" ca="1" si="216"/>
        <v>#N/A</v>
      </c>
      <c r="Q1352" s="8">
        <f ca="1" xml:space="preserve">
IF(
  OR(
    $N1352=5,$N1352=6,$N1352=7,$N1352=8,$N1352=14
  ),
  36161,
  IF(
     (
      (TODAY() - $K1352) / 365
     ) &lt; 19,
      TODAY(),
      RANDBETWEEN(36161,TODAY())
  )
)</f>
        <v>36161</v>
      </c>
      <c r="R1352" s="6">
        <f ca="1">RANDBETWEEN(2,COUNTA('Recruitment source'!$A:$A))</f>
        <v>9</v>
      </c>
      <c r="S1352" s="8" t="e">
        <f t="shared" ca="1" si="217"/>
        <v>#N/A</v>
      </c>
      <c r="T1352" s="6" t="e">
        <f t="shared" ca="1" si="218"/>
        <v>#N/A</v>
      </c>
      <c r="U1352" s="6">
        <f t="shared" ca="1" si="219"/>
        <v>2</v>
      </c>
      <c r="V1352" s="1">
        <f ca="1" xml:space="preserve">
IF($N1352 = 5 + N("Presidente"),
    27000,
    IF($N1352 = 6 + N("Vice-presidente"),
        23000,
        IF(OR($N1352 = 8, $N1352= 13, $N1352 = 12) + N("Secretária bilíngue ou coordenador ou especialista"),
            8000,
            IF($N1352 = 7 + N("Diretor"),
                15000,
                IF($N1352 = 14 + N("Gerente"),
                    12000,
                    IF($N1352 = 9 + N("Estagiário"),
                        705,
                        IF($N1352 = 10 + N("Trainee"),
                            805,
                            IF($N1352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IF($L1352 = 7,
  500,
  IF($L1352 = 8,
    1000,
    IF($L1352 = 9,
      1500,
      IF($L1352 = 10,
        2000,
        0
      )
    )
  )
)
+
N("Adicional no salário por área")
+
IF($M1352 = 14 + N("Tecnologia da Informação"),
  120,
  IF($M1352 = 16 + N("Vendas"),
    110,
    IF($M1352 = 15 + N("Jurídico"),
      100,
      IF(OR($M1352 = 8, $M1352 = 9, $M1352 = 11) + N("Recursos humanos ou comercial ou comunicação e marketing"),
        80,
        0
      )
    )
  )
)
+
N("Adicionando pegadinha")
+
IF(AND($M1352 = 16, $L1352 = 9, $N1352 = 11) + N("Se for de vendas, com mestrado, analista sênior"),
  IF($J1352 = 5,
    100,
    0
  )
  +
  IF($H1352 = "M",
    200,
    0
  ),
  0
)</f>
        <v>15080</v>
      </c>
    </row>
    <row r="1353" spans="1:22" x14ac:dyDescent="0.2">
      <c r="A1353" s="7" cm="1">
        <f t="array" aca="1" ref="A1353" ca="1">INDEX(Companies!$A:$A,RANDBETWEEN(2,COUNTA(Companies!$A:$A)),1)</f>
        <v>2</v>
      </c>
      <c r="B1353" s="5">
        <f t="shared" si="210"/>
        <v>1352</v>
      </c>
      <c r="C1353" s="6">
        <f t="shared" ca="1" si="211"/>
        <v>1</v>
      </c>
      <c r="D1353" s="7">
        <f ca="1">IF($B1353 = 1 + N("Presidente"),
    127,
    IF($B1353 = 2 + N("Vice-Presidente"),
        72,
        IF($B1353 = 3 + N("Secretária bilíngue"),
            13,
            RANDBETWEEN(5,COUNT(Name!$A:$A) + 1)
        )
    )
)</f>
        <v>220</v>
      </c>
      <c r="E1353" s="7" t="str">
        <f ca="1" xml:space="preserve">
VLOOKUP(
  $D1353,
  Name!$A:$B,
  2,
  FALSE
)
&amp; " " &amp;
IF($B1353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Galli Barbosa</v>
      </c>
      <c r="F1353" s="7">
        <v>2</v>
      </c>
      <c r="G1353" s="7" t="str" cm="1">
        <f t="array" aca="1" ref="G1353" ca="1">VLOOKUP(INDEX(States!$B:$B,RANDBETWEEN(2,COUNTA(States!$A:$A)),1),States!$B:$C,2,FALSE)</f>
        <v>Santarém</v>
      </c>
      <c r="H1353" s="7" t="str">
        <f ca="1">VLOOKUP($D1353,Name!$A:$C,3,FALSE)</f>
        <v>F</v>
      </c>
      <c r="I1353" s="7" cm="1">
        <f t="array" aca="1" ref="I1353" ca="1">INDEX('Marital status'!$A:$A,RANDBETWEEN(2,COUNTA('Marital status'!$A:$A)),1)</f>
        <v>2</v>
      </c>
      <c r="J1353" s="7">
        <f t="shared" ca="1" si="212"/>
        <v>4</v>
      </c>
      <c r="K1353" s="8">
        <f t="shared" ca="1" si="213"/>
        <v>32731</v>
      </c>
      <c r="L1353" s="6">
        <f t="shared" ca="1" si="214"/>
        <v>5</v>
      </c>
      <c r="M1353" s="7">
        <f ca="1" xml:space="preserve">
  IF(OR($N1353 = 2, $N1353 = 3, $N1353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53" s="6">
        <f t="shared" ca="1" si="215"/>
        <v>8</v>
      </c>
      <c r="O1353" s="7" t="str">
        <f ca="1">VLOOKUP($N1353,Roles!$A:$B,2,FALSE)</f>
        <v>Analyst</v>
      </c>
      <c r="P1353" s="6">
        <f t="shared" ca="1" si="216"/>
        <v>3</v>
      </c>
      <c r="Q1353" s="8">
        <f ca="1" xml:space="preserve">
IF(
  OR(
    $N1353=5,$N1353=6,$N1353=7,$N1353=8,$N1353=14
  ),
  36161,
  IF(
     (
      (TODAY() - $K1353) / 365
     ) &lt; 19,
      TODAY(),
      RANDBETWEEN(36161,TODAY())
  )
)</f>
        <v>36161</v>
      </c>
      <c r="R1353" s="6">
        <f ca="1">RANDBETWEEN(2,COUNTA('Recruitment source'!$A:$A))</f>
        <v>4</v>
      </c>
      <c r="S1353" s="8" t="e">
        <f t="shared" ca="1" si="217"/>
        <v>#N/A</v>
      </c>
      <c r="T1353" s="6" t="e">
        <f t="shared" ca="1" si="218"/>
        <v>#N/A</v>
      </c>
      <c r="U1353" s="6">
        <f t="shared" ca="1" si="219"/>
        <v>4</v>
      </c>
      <c r="V1353" s="1">
        <f ca="1" xml:space="preserve">
IF($N1353 = 5 + N("Presidente"),
    27000,
    IF($N1353 = 6 + N("Vice-presidente"),
        23000,
        IF(OR($N1353 = 8, $N1353= 13, $N1353 = 12) + N("Secretária bilíngue ou coordenador ou especialista"),
            8000,
            IF($N1353 = 7 + N("Diretor"),
                15000,
                IF($N1353 = 14 + N("Gerente"),
                    12000,
                    IF($N1353 = 9 + N("Estagiário"),
                        705,
                        IF($N1353 = 10 + N("Trainee"),
                            805,
                            IF($N1353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IF($L1353 = 7,
  500,
  IF($L1353 = 8,
    1000,
    IF($L1353 = 9,
      1500,
      IF($L1353 = 10,
        2000,
        0
      )
    )
  )
)
+
N("Adicional no salário por área")
+
IF($M1353 = 14 + N("Tecnologia da Informação"),
  120,
  IF($M1353 = 16 + N("Vendas"),
    110,
    IF($M1353 = 15 + N("Jurídico"),
      100,
      IF(OR($M1353 = 8, $M1353 = 9, $M1353 = 11) + N("Recursos humanos ou comercial ou comunicação e marketing"),
        80,
        0
      )
    )
  )
)
+
N("Adicionando pegadinha")
+
IF(AND($M1353 = 16, $L1353 = 9, $N1353 = 11) + N("Se for de vendas, com mestrado, analista sênior"),
  IF($J1353 = 5,
    100,
    0
  )
  +
  IF($H1353 = "M",
    200,
    0
  ),
  0
)</f>
        <v>8000</v>
      </c>
    </row>
    <row r="1354" spans="1:22" x14ac:dyDescent="0.2">
      <c r="A1354" s="7" cm="1">
        <f t="array" aca="1" ref="A1354" ca="1">INDEX(Companies!$A:$A,RANDBETWEEN(2,COUNTA(Companies!$A:$A)),1)</f>
        <v>2</v>
      </c>
      <c r="B1354" s="5">
        <f t="shared" si="210"/>
        <v>1353</v>
      </c>
      <c r="C1354" s="6">
        <f t="shared" ca="1" si="211"/>
        <v>1</v>
      </c>
      <c r="D1354" s="7">
        <f ca="1">IF($B1354 = 1 + N("Presidente"),
    127,
    IF($B1354 = 2 + N("Vice-Presidente"),
        72,
        IF($B1354 = 3 + N("Secretária bilíngue"),
            13,
            RANDBETWEEN(5,COUNT(Name!$A:$A) + 1)
        )
    )
)</f>
        <v>327</v>
      </c>
      <c r="E1354" s="7" t="str">
        <f ca="1" xml:space="preserve">
VLOOKUP(
  $D1354,
  Name!$A:$B,
  2,
  FALSE
)
&amp; " " &amp;
IF($B1354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Café Ferrão</v>
      </c>
      <c r="F1354" s="7">
        <v>2</v>
      </c>
      <c r="G1354" s="7" t="str" cm="1">
        <f t="array" aca="1" ref="G1354" ca="1">VLOOKUP(INDEX(States!$B:$B,RANDBETWEEN(2,COUNTA(States!$A:$A)),1),States!$B:$C,2,FALSE)</f>
        <v xml:space="preserve"> Lisboa</v>
      </c>
      <c r="H1354" s="7" t="str">
        <f ca="1">VLOOKUP($D1354,Name!$A:$C,3,FALSE)</f>
        <v>F</v>
      </c>
      <c r="I1354" s="7" cm="1">
        <f t="array" aca="1" ref="I1354" ca="1">INDEX('Marital status'!$A:$A,RANDBETWEEN(2,COUNTA('Marital status'!$A:$A)),1)</f>
        <v>4</v>
      </c>
      <c r="J1354" s="7">
        <f t="shared" ca="1" si="212"/>
        <v>2</v>
      </c>
      <c r="K1354" s="8">
        <f t="shared" ca="1" si="213"/>
        <v>29369</v>
      </c>
      <c r="L1354" s="6">
        <f t="shared" ca="1" si="214"/>
        <v>4</v>
      </c>
      <c r="M1354" s="7">
        <f ca="1" xml:space="preserve">
  IF(OR($N1354 = 2, $N1354 = 3, $N1354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354" s="6">
        <f t="shared" ca="1" si="215"/>
        <v>7</v>
      </c>
      <c r="O1354" s="7" t="str">
        <f ca="1">VLOOKUP($N1354,Roles!$A:$B,2,FALSE)</f>
        <v>Trainee</v>
      </c>
      <c r="P1354" s="6" t="e">
        <f t="shared" ca="1" si="216"/>
        <v>#N/A</v>
      </c>
      <c r="Q1354" s="8">
        <f ca="1" xml:space="preserve">
IF(
  OR(
    $N1354=5,$N1354=6,$N1354=7,$N1354=8,$N1354=14
  ),
  36161,
  IF(
     (
      (TODAY() - $K1354) / 365
     ) &lt; 19,
      TODAY(),
      RANDBETWEEN(36161,TODAY())
  )
)</f>
        <v>36161</v>
      </c>
      <c r="R1354" s="6">
        <f ca="1">RANDBETWEEN(2,COUNTA('Recruitment source'!$A:$A))</f>
        <v>2</v>
      </c>
      <c r="S1354" s="8" t="e">
        <f t="shared" ca="1" si="217"/>
        <v>#N/A</v>
      </c>
      <c r="T1354" s="6" t="e">
        <f t="shared" ca="1" si="218"/>
        <v>#N/A</v>
      </c>
      <c r="U1354" s="6">
        <f t="shared" ca="1" si="219"/>
        <v>3</v>
      </c>
      <c r="V1354" s="1">
        <f ca="1" xml:space="preserve">
IF($N1354 = 5 + N("Presidente"),
    27000,
    IF($N1354 = 6 + N("Vice-presidente"),
        23000,
        IF(OR($N1354 = 8, $N1354= 13, $N1354 = 12) + N("Secretária bilíngue ou coordenador ou especialista"),
            8000,
            IF($N1354 = 7 + N("Diretor"),
                15000,
                IF($N1354 = 14 + N("Gerente"),
                    12000,
                    IF($N1354 = 9 + N("Estagiário"),
                        705,
                        IF($N1354 = 10 + N("Trainee"),
                            805,
                            IF($N1354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IF($L1354 = 7,
  500,
  IF($L1354 = 8,
    1000,
    IF($L1354 = 9,
      1500,
      IF($L1354 = 10,
        2000,
        0
      )
    )
  )
)
+
N("Adicional no salário por área")
+
IF($M1354 = 14 + N("Tecnologia da Informação"),
  120,
  IF($M1354 = 16 + N("Vendas"),
    110,
    IF($M1354 = 15 + N("Jurídico"),
      100,
      IF(OR($M1354 = 8, $M1354 = 9, $M1354 = 11) + N("Recursos humanos ou comercial ou comunicação e marketing"),
        80,
        0
      )
    )
  )
)
+
N("Adicionando pegadinha")
+
IF(AND($M1354 = 16, $L1354 = 9, $N1354 = 11) + N("Se for de vendas, com mestrado, analista sênior"),
  IF($J1354 = 5,
    100,
    0
  )
  +
  IF($H1354 = "M",
    200,
    0
  ),
  0
)</f>
        <v>15000</v>
      </c>
    </row>
    <row r="1355" spans="1:22" x14ac:dyDescent="0.2">
      <c r="A1355" s="7" cm="1">
        <f t="array" aca="1" ref="A1355" ca="1">INDEX(Companies!$A:$A,RANDBETWEEN(2,COUNTA(Companies!$A:$A)),1)</f>
        <v>2</v>
      </c>
      <c r="B1355" s="5">
        <f t="shared" si="210"/>
        <v>1354</v>
      </c>
      <c r="C1355" s="6">
        <f t="shared" ca="1" si="211"/>
        <v>1</v>
      </c>
      <c r="D1355" s="7">
        <f ca="1">IF($B1355 = 1 + N("Presidente"),
    127,
    IF($B1355 = 2 + N("Vice-Presidente"),
        72,
        IF($B1355 = 3 + N("Secretária bilíngue"),
            13,
            RANDBETWEEN(5,COUNT(Name!$A:$A) + 1)
        )
    )
)</f>
        <v>25</v>
      </c>
      <c r="E1355" s="7" t="str">
        <f ca="1" xml:space="preserve">
VLOOKUP(
  $D1355,
  Name!$A:$B,
  2,
  FALSE
)
&amp; " " &amp;
IF($B1355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Figo Sousa</v>
      </c>
      <c r="F1355" s="7">
        <v>2</v>
      </c>
      <c r="G1355" s="7" t="str" cm="1">
        <f t="array" aca="1" ref="G1355" ca="1">VLOOKUP(INDEX(States!$B:$B,RANDBETWEEN(2,COUNTA(States!$A:$A)),1),States!$B:$C,2,FALSE)</f>
        <v xml:space="preserve"> ÉVORA</v>
      </c>
      <c r="H1355" s="7" t="str">
        <f ca="1">VLOOKUP($D1355,Name!$A:$C,3,FALSE)</f>
        <v>F</v>
      </c>
      <c r="I1355" s="7" cm="1">
        <f t="array" aca="1" ref="I1355" ca="1">INDEX('Marital status'!$A:$A,RANDBETWEEN(2,COUNTA('Marital status'!$A:$A)),1)</f>
        <v>4</v>
      </c>
      <c r="J1355" s="7">
        <f t="shared" ca="1" si="212"/>
        <v>2</v>
      </c>
      <c r="K1355" s="8">
        <f t="shared" ca="1" si="213"/>
        <v>33428</v>
      </c>
      <c r="L1355" s="6">
        <f t="shared" ca="1" si="214"/>
        <v>5</v>
      </c>
      <c r="M1355" s="7">
        <f ca="1" xml:space="preserve">
  IF(OR($N1355 = 2, $N1355 = 3, $N1355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55" s="6">
        <f t="shared" ca="1" si="215"/>
        <v>8</v>
      </c>
      <c r="O1355" s="7" t="str">
        <f ca="1">VLOOKUP($N1355,Roles!$A:$B,2,FALSE)</f>
        <v>Analyst</v>
      </c>
      <c r="P1355" s="6">
        <f t="shared" ca="1" si="216"/>
        <v>3</v>
      </c>
      <c r="Q1355" s="8">
        <f ca="1" xml:space="preserve">
IF(
  OR(
    $N1355=5,$N1355=6,$N1355=7,$N1355=8,$N1355=14
  ),
  36161,
  IF(
     (
      (TODAY() - $K1355) / 365
     ) &lt; 19,
      TODAY(),
      RANDBETWEEN(36161,TODAY())
  )
)</f>
        <v>36161</v>
      </c>
      <c r="R1355" s="6">
        <f ca="1">RANDBETWEEN(2,COUNTA('Recruitment source'!$A:$A))</f>
        <v>12</v>
      </c>
      <c r="S1355" s="8" t="e">
        <f t="shared" ca="1" si="217"/>
        <v>#N/A</v>
      </c>
      <c r="T1355" s="6" t="e">
        <f t="shared" ca="1" si="218"/>
        <v>#N/A</v>
      </c>
      <c r="U1355" s="6">
        <f t="shared" ca="1" si="219"/>
        <v>3</v>
      </c>
      <c r="V1355" s="1">
        <f ca="1" xml:space="preserve">
IF($N1355 = 5 + N("Presidente"),
    27000,
    IF($N1355 = 6 + N("Vice-presidente"),
        23000,
        IF(OR($N1355 = 8, $N1355= 13, $N1355 = 12) + N("Secretária bilíngue ou coordenador ou especialista"),
            8000,
            IF($N1355 = 7 + N("Diretor"),
                15000,
                IF($N1355 = 14 + N("Gerente"),
                    12000,
                    IF($N1355 = 9 + N("Estagiário"),
                        705,
                        IF($N1355 = 10 + N("Trainee"),
                            805,
                            IF($N1355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IF($L1355 = 7,
  500,
  IF($L1355 = 8,
    1000,
    IF($L1355 = 9,
      1500,
      IF($L1355 = 10,
        2000,
        0
      )
    )
  )
)
+
N("Adicional no salário por área")
+
IF($M1355 = 14 + N("Tecnologia da Informação"),
  120,
  IF($M1355 = 16 + N("Vendas"),
    110,
    IF($M1355 = 15 + N("Jurídico"),
      100,
      IF(OR($M1355 = 8, $M1355 = 9, $M1355 = 11) + N("Recursos humanos ou comercial ou comunicação e marketing"),
        80,
        0
      )
    )
  )
)
+
N("Adicionando pegadinha")
+
IF(AND($M1355 = 16, $L1355 = 9, $N1355 = 11) + N("Se for de vendas, com mestrado, analista sênior"),
  IF($J1355 = 5,
    100,
    0
  )
  +
  IF($H1355 = "M",
    200,
    0
  ),
  0
)</f>
        <v>8000</v>
      </c>
    </row>
    <row r="1356" spans="1:22" x14ac:dyDescent="0.2">
      <c r="A1356" s="7" cm="1">
        <f t="array" aca="1" ref="A1356" ca="1">INDEX(Companies!$A:$A,RANDBETWEEN(2,COUNTA(Companies!$A:$A)),1)</f>
        <v>2</v>
      </c>
      <c r="B1356" s="5">
        <f t="shared" si="210"/>
        <v>1355</v>
      </c>
      <c r="C1356" s="6">
        <f t="shared" ca="1" si="211"/>
        <v>1</v>
      </c>
      <c r="D1356" s="7">
        <f ca="1">IF($B1356 = 1 + N("Presidente"),
    127,
    IF($B1356 = 2 + N("Vice-Presidente"),
        72,
        IF($B1356 = 3 + N("Secretária bilíngue"),
            13,
            RANDBETWEEN(5,COUNT(Name!$A:$A) + 1)
        )
    )
)</f>
        <v>89</v>
      </c>
      <c r="E1356" s="7" t="str">
        <f ca="1" xml:space="preserve">
VLOOKUP(
  $D1356,
  Name!$A:$B,
  2,
  FALSE
)
&amp; " " &amp;
IF($B1356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Souza Martins</v>
      </c>
      <c r="F1356" s="7">
        <v>2</v>
      </c>
      <c r="G1356" s="7" t="str" cm="1">
        <f t="array" aca="1" ref="G1356" ca="1">VLOOKUP(INDEX(States!$B:$B,RANDBETWEEN(2,COUNTA(States!$A:$A)),1),States!$B:$C,2,FALSE)</f>
        <v xml:space="preserve"> ÉVORA</v>
      </c>
      <c r="H1356" s="7" t="str">
        <f ca="1">VLOOKUP($D1356,Name!$A:$C,3,FALSE)</f>
        <v>M</v>
      </c>
      <c r="I1356" s="7" cm="1">
        <f t="array" aca="1" ref="I1356" ca="1">INDEX('Marital status'!$A:$A,RANDBETWEEN(2,COUNTA('Marital status'!$A:$A)),1)</f>
        <v>5</v>
      </c>
      <c r="J1356" s="7">
        <f t="shared" ca="1" si="212"/>
        <v>2</v>
      </c>
      <c r="K1356" s="8">
        <f t="shared" ca="1" si="213"/>
        <v>33336</v>
      </c>
      <c r="L1356" s="6">
        <f t="shared" ca="1" si="214"/>
        <v>4</v>
      </c>
      <c r="M1356" s="7">
        <f ca="1" xml:space="preserve">
  IF(OR($N1356 = 2, $N1356 = 3, $N1356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56" s="6">
        <f t="shared" ca="1" si="215"/>
        <v>7</v>
      </c>
      <c r="O1356" s="7" t="str">
        <f ca="1">VLOOKUP($N1356,Roles!$A:$B,2,FALSE)</f>
        <v>Trainee</v>
      </c>
      <c r="P1356" s="6" t="e">
        <f t="shared" ca="1" si="216"/>
        <v>#N/A</v>
      </c>
      <c r="Q1356" s="8">
        <f ca="1" xml:space="preserve">
IF(
  OR(
    $N1356=5,$N1356=6,$N1356=7,$N1356=8,$N1356=14
  ),
  36161,
  IF(
     (
      (TODAY() - $K1356) / 365
     ) &lt; 19,
      TODAY(),
      RANDBETWEEN(36161,TODAY())
  )
)</f>
        <v>36161</v>
      </c>
      <c r="R1356" s="6">
        <f ca="1">RANDBETWEEN(2,COUNTA('Recruitment source'!$A:$A))</f>
        <v>12</v>
      </c>
      <c r="S1356" s="8" t="e">
        <f t="shared" ca="1" si="217"/>
        <v>#N/A</v>
      </c>
      <c r="T1356" s="6" t="e">
        <f t="shared" ca="1" si="218"/>
        <v>#N/A</v>
      </c>
      <c r="U1356" s="6">
        <f t="shared" ca="1" si="219"/>
        <v>2</v>
      </c>
      <c r="V1356" s="1">
        <f ca="1" xml:space="preserve">
IF($N1356 = 5 + N("Presidente"),
    27000,
    IF($N1356 = 6 + N("Vice-presidente"),
        23000,
        IF(OR($N1356 = 8, $N1356= 13, $N1356 = 12) + N("Secretária bilíngue ou coordenador ou especialista"),
            8000,
            IF($N1356 = 7 + N("Diretor"),
                15000,
                IF($N1356 = 14 + N("Gerente"),
                    12000,
                    IF($N1356 = 9 + N("Estagiário"),
                        705,
                        IF($N1356 = 10 + N("Trainee"),
                            805,
                            IF($N1356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IF($L1356 = 7,
  500,
  IF($L1356 = 8,
    1000,
    IF($L1356 = 9,
      1500,
      IF($L1356 = 10,
        2000,
        0
      )
    )
  )
)
+
N("Adicional no salário por área")
+
IF($M1356 = 14 + N("Tecnologia da Informação"),
  120,
  IF($M1356 = 16 + N("Vendas"),
    110,
    IF($M1356 = 15 + N("Jurídico"),
      100,
      IF(OR($M1356 = 8, $M1356 = 9, $M1356 = 11) + N("Recursos humanos ou comercial ou comunicação e marketing"),
        80,
        0
      )
    )
  )
)
+
N("Adicionando pegadinha")
+
IF(AND($M1356 = 16, $L1356 = 9, $N1356 = 11) + N("Se for de vendas, com mestrado, analista sênior"),
  IF($J1356 = 5,
    100,
    0
  )
  +
  IF($H1356 = "M",
    200,
    0
  ),
  0
)</f>
        <v>15000</v>
      </c>
    </row>
    <row r="1357" spans="1:22" x14ac:dyDescent="0.2">
      <c r="A1357" s="7" cm="1">
        <f t="array" aca="1" ref="A1357" ca="1">INDEX(Companies!$A:$A,RANDBETWEEN(2,COUNTA(Companies!$A:$A)),1)</f>
        <v>2</v>
      </c>
      <c r="B1357" s="5">
        <f t="shared" si="210"/>
        <v>1356</v>
      </c>
      <c r="C1357" s="6">
        <f t="shared" ca="1" si="211"/>
        <v>1</v>
      </c>
      <c r="D1357" s="7">
        <f ca="1">IF($B1357 = 1 + N("Presidente"),
    127,
    IF($B1357 = 2 + N("Vice-Presidente"),
        72,
        IF($B1357 = 3 + N("Secretária bilíngue"),
            13,
            RANDBETWEEN(5,COUNT(Name!$A:$A) + 1)
        )
    )
)</f>
        <v>168</v>
      </c>
      <c r="E1357" s="7" t="str">
        <f ca="1" xml:space="preserve">
VLOOKUP(
  $D1357,
  Name!$A:$B,
  2,
  FALSE
)
&amp; " " &amp;
IF($B1357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Zil Bandeira</v>
      </c>
      <c r="F1357" s="7">
        <v>2</v>
      </c>
      <c r="G1357" s="7" t="str" cm="1">
        <f t="array" aca="1" ref="G1357" ca="1">VLOOKUP(INDEX(States!$B:$B,RANDBETWEEN(2,COUNTA(States!$A:$A)),1),States!$B:$C,2,FALSE)</f>
        <v>Faro</v>
      </c>
      <c r="H1357" s="7" t="str">
        <f ca="1">VLOOKUP($D1357,Name!$A:$C,3,FALSE)</f>
        <v>M</v>
      </c>
      <c r="I1357" s="7" cm="1">
        <f t="array" aca="1" ref="I1357" ca="1">INDEX('Marital status'!$A:$A,RANDBETWEEN(2,COUNTA('Marital status'!$A:$A)),1)</f>
        <v>6</v>
      </c>
      <c r="J1357" s="7">
        <f t="shared" ca="1" si="212"/>
        <v>2</v>
      </c>
      <c r="K1357" s="8">
        <f t="shared" ca="1" si="213"/>
        <v>35598</v>
      </c>
      <c r="L1357" s="6">
        <f t="shared" ca="1" si="214"/>
        <v>4</v>
      </c>
      <c r="M1357" s="7">
        <f ca="1" xml:space="preserve">
  IF(OR($N1357 = 2, $N1357 = 3, $N1357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357" s="6">
        <f t="shared" ca="1" si="215"/>
        <v>8</v>
      </c>
      <c r="O1357" s="7" t="str">
        <f ca="1">VLOOKUP($N1357,Roles!$A:$B,2,FALSE)</f>
        <v>Analyst</v>
      </c>
      <c r="P1357" s="6">
        <f t="shared" ca="1" si="216"/>
        <v>4</v>
      </c>
      <c r="Q1357" s="8">
        <f ca="1" xml:space="preserve">
IF(
  OR(
    $N1357=5,$N1357=6,$N1357=7,$N1357=8,$N1357=14
  ),
  36161,
  IF(
     (
      (TODAY() - $K1357) / 365
     ) &lt; 19,
      TODAY(),
      RANDBETWEEN(36161,TODAY())
  )
)</f>
        <v>36161</v>
      </c>
      <c r="R1357" s="6">
        <f ca="1">RANDBETWEEN(2,COUNTA('Recruitment source'!$A:$A))</f>
        <v>9</v>
      </c>
      <c r="S1357" s="8" t="e">
        <f t="shared" ca="1" si="217"/>
        <v>#N/A</v>
      </c>
      <c r="T1357" s="6" t="e">
        <f t="shared" ca="1" si="218"/>
        <v>#N/A</v>
      </c>
      <c r="U1357" s="6">
        <f t="shared" ca="1" si="219"/>
        <v>3</v>
      </c>
      <c r="V1357" s="1">
        <f ca="1" xml:space="preserve">
IF($N1357 = 5 + N("Presidente"),
    27000,
    IF($N1357 = 6 + N("Vice-presidente"),
        23000,
        IF(OR($N1357 = 8, $N1357= 13, $N1357 = 12) + N("Secretária bilíngue ou coordenador ou especialista"),
            8000,
            IF($N1357 = 7 + N("Diretor"),
                15000,
                IF($N1357 = 14 + N("Gerente"),
                    12000,
                    IF($N1357 = 9 + N("Estagiário"),
                        705,
                        IF($N1357 = 10 + N("Trainee"),
                            805,
                            IF($N1357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IF($L1357 = 7,
  500,
  IF($L1357 = 8,
    1000,
    IF($L1357 = 9,
      1500,
      IF($L1357 = 10,
        2000,
        0
      )
    )
  )
)
+
N("Adicional no salário por área")
+
IF($M1357 = 14 + N("Tecnologia da Informação"),
  120,
  IF($M1357 = 16 + N("Vendas"),
    110,
    IF($M1357 = 15 + N("Jurídico"),
      100,
      IF(OR($M1357 = 8, $M1357 = 9, $M1357 = 11) + N("Recursos humanos ou comercial ou comunicação e marketing"),
        80,
        0
      )
    )
  )
)
+
N("Adicionando pegadinha")
+
IF(AND($M1357 = 16, $L1357 = 9, $N1357 = 11) + N("Se for de vendas, com mestrado, analista sênior"),
  IF($J1357 = 5,
    100,
    0
  )
  +
  IF($H1357 = "M",
    200,
    0
  ),
  0
)</f>
        <v>8000</v>
      </c>
    </row>
    <row r="1358" spans="1:22" x14ac:dyDescent="0.2">
      <c r="A1358" s="7" cm="1">
        <f t="array" aca="1" ref="A1358" ca="1">INDEX(Companies!$A:$A,RANDBETWEEN(2,COUNTA(Companies!$A:$A)),1)</f>
        <v>2</v>
      </c>
      <c r="B1358" s="5">
        <f t="shared" si="210"/>
        <v>1357</v>
      </c>
      <c r="C1358" s="6">
        <f t="shared" ca="1" si="211"/>
        <v>1</v>
      </c>
      <c r="D1358" s="7">
        <f ca="1">IF($B1358 = 1 + N("Presidente"),
    127,
    IF($B1358 = 2 + N("Vice-Presidente"),
        72,
        IF($B1358 = 3 + N("Secretária bilíngue"),
            13,
            RANDBETWEEN(5,COUNT(Name!$A:$A) + 1)
        )
    )
)</f>
        <v>202</v>
      </c>
      <c r="E1358" s="7" t="str">
        <f ca="1" xml:space="preserve">
VLOOKUP(
  $D1358,
  Name!$A:$B,
  2,
  FALSE
)
&amp; " " &amp;
IF($B1358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Santacruz Pinheiro</v>
      </c>
      <c r="F1358" s="7">
        <v>2</v>
      </c>
      <c r="G1358" s="7" t="str" cm="1">
        <f t="array" aca="1" ref="G1358" ca="1">VLOOKUP(INDEX(States!$B:$B,RANDBETWEEN(2,COUNTA(States!$A:$A)),1),States!$B:$C,2,FALSE)</f>
        <v>Santarém</v>
      </c>
      <c r="H1358" s="7" t="str">
        <f ca="1">VLOOKUP($D1358,Name!$A:$C,3,FALSE)</f>
        <v>F</v>
      </c>
      <c r="I1358" s="7" cm="1">
        <f t="array" aca="1" ref="I1358" ca="1">INDEX('Marital status'!$A:$A,RANDBETWEEN(2,COUNTA('Marital status'!$A:$A)),1)</f>
        <v>4</v>
      </c>
      <c r="J1358" s="7">
        <f t="shared" ca="1" si="212"/>
        <v>3</v>
      </c>
      <c r="K1358" s="8">
        <f t="shared" ca="1" si="213"/>
        <v>32338</v>
      </c>
      <c r="L1358" s="6">
        <f t="shared" ca="1" si="214"/>
        <v>4</v>
      </c>
      <c r="M1358" s="7">
        <f ca="1" xml:space="preserve">
  IF(OR($N1358 = 2, $N1358 = 3, $N1358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58" s="6">
        <f t="shared" ca="1" si="215"/>
        <v>7</v>
      </c>
      <c r="O1358" s="7" t="str">
        <f ca="1">VLOOKUP($N1358,Roles!$A:$B,2,FALSE)</f>
        <v>Trainee</v>
      </c>
      <c r="P1358" s="6" t="e">
        <f t="shared" ca="1" si="216"/>
        <v>#N/A</v>
      </c>
      <c r="Q1358" s="8">
        <f ca="1" xml:space="preserve">
IF(
  OR(
    $N1358=5,$N1358=6,$N1358=7,$N1358=8,$N1358=14
  ),
  36161,
  IF(
     (
      (TODAY() - $K1358) / 365
     ) &lt; 19,
      TODAY(),
      RANDBETWEEN(36161,TODAY())
  )
)</f>
        <v>36161</v>
      </c>
      <c r="R1358" s="6">
        <f ca="1">RANDBETWEEN(2,COUNTA('Recruitment source'!$A:$A))</f>
        <v>6</v>
      </c>
      <c r="S1358" s="8" t="e">
        <f t="shared" ca="1" si="217"/>
        <v>#N/A</v>
      </c>
      <c r="T1358" s="6" t="e">
        <f t="shared" ca="1" si="218"/>
        <v>#N/A</v>
      </c>
      <c r="U1358" s="6">
        <f t="shared" ca="1" si="219"/>
        <v>4</v>
      </c>
      <c r="V1358" s="1">
        <f ca="1" xml:space="preserve">
IF($N1358 = 5 + N("Presidente"),
    27000,
    IF($N1358 = 6 + N("Vice-presidente"),
        23000,
        IF(OR($N1358 = 8, $N1358= 13, $N1358 = 12) + N("Secretária bilíngue ou coordenador ou especialista"),
            8000,
            IF($N1358 = 7 + N("Diretor"),
                15000,
                IF($N1358 = 14 + N("Gerente"),
                    12000,
                    IF($N1358 = 9 + N("Estagiário"),
                        705,
                        IF($N1358 = 10 + N("Trainee"),
                            805,
                            IF($N1358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IF($L1358 = 7,
  500,
  IF($L1358 = 8,
    1000,
    IF($L1358 = 9,
      1500,
      IF($L1358 = 10,
        2000,
        0
      )
    )
  )
)
+
N("Adicional no salário por área")
+
IF($M1358 = 14 + N("Tecnologia da Informação"),
  120,
  IF($M1358 = 16 + N("Vendas"),
    110,
    IF($M1358 = 15 + N("Jurídico"),
      100,
      IF(OR($M1358 = 8, $M1358 = 9, $M1358 = 11) + N("Recursos humanos ou comercial ou comunicação e marketing"),
        80,
        0
      )
    )
  )
)
+
N("Adicionando pegadinha")
+
IF(AND($M1358 = 16, $L1358 = 9, $N1358 = 11) + N("Se for de vendas, com mestrado, analista sênior"),
  IF($J1358 = 5,
    100,
    0
  )
  +
  IF($H1358 = "M",
    200,
    0
  ),
  0
)</f>
        <v>15000</v>
      </c>
    </row>
    <row r="1359" spans="1:22" x14ac:dyDescent="0.2">
      <c r="A1359" s="7" cm="1">
        <f t="array" aca="1" ref="A1359" ca="1">INDEX(Companies!$A:$A,RANDBETWEEN(2,COUNTA(Companies!$A:$A)),1)</f>
        <v>2</v>
      </c>
      <c r="B1359" s="5">
        <f t="shared" si="210"/>
        <v>1358</v>
      </c>
      <c r="C1359" s="6">
        <f t="shared" ca="1" si="211"/>
        <v>1</v>
      </c>
      <c r="D1359" s="7">
        <f ca="1">IF($B1359 = 1 + N("Presidente"),
    127,
    IF($B1359 = 2 + N("Vice-Presidente"),
        72,
        IF($B1359 = 3 + N("Secretária bilíngue"),
            13,
            RANDBETWEEN(5,COUNT(Name!$A:$A) + 1)
        )
    )
)</f>
        <v>283</v>
      </c>
      <c r="E1359" s="7" t="str">
        <f ca="1" xml:space="preserve">
VLOOKUP(
  $D1359,
  Name!$A:$B,
  2,
  FALSE
)
&amp; " " &amp;
IF($B1359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Ramos Farina</v>
      </c>
      <c r="F1359" s="7">
        <v>2</v>
      </c>
      <c r="G1359" s="7" t="str" cm="1">
        <f t="array" aca="1" ref="G1359" ca="1">VLOOKUP(INDEX(States!$B:$B,RANDBETWEEN(2,COUNTA(States!$A:$A)),1),States!$B:$C,2,FALSE)</f>
        <v xml:space="preserve"> ÉVORA</v>
      </c>
      <c r="H1359" s="7" t="str">
        <f ca="1">VLOOKUP($D1359,Name!$A:$C,3,FALSE)</f>
        <v>F</v>
      </c>
      <c r="I1359" s="7" cm="1">
        <f t="array" aca="1" ref="I1359" ca="1">INDEX('Marital status'!$A:$A,RANDBETWEEN(2,COUNTA('Marital status'!$A:$A)),1)</f>
        <v>3</v>
      </c>
      <c r="J1359" s="7">
        <f t="shared" ca="1" si="212"/>
        <v>2</v>
      </c>
      <c r="K1359" s="8">
        <f t="shared" ca="1" si="213"/>
        <v>32783</v>
      </c>
      <c r="L1359" s="6">
        <f t="shared" ca="1" si="214"/>
        <v>5</v>
      </c>
      <c r="M1359" s="7">
        <f ca="1" xml:space="preserve">
  IF(OR($N1359 = 2, $N1359 = 3, $N1359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59" s="6">
        <f t="shared" ca="1" si="215"/>
        <v>8</v>
      </c>
      <c r="O1359" s="7" t="str">
        <f ca="1">VLOOKUP($N1359,Roles!$A:$B,2,FALSE)</f>
        <v>Analyst</v>
      </c>
      <c r="P1359" s="6">
        <f t="shared" ca="1" si="216"/>
        <v>4</v>
      </c>
      <c r="Q1359" s="8">
        <f ca="1" xml:space="preserve">
IF(
  OR(
    $N1359=5,$N1359=6,$N1359=7,$N1359=8,$N1359=14
  ),
  36161,
  IF(
     (
      (TODAY() - $K1359) / 365
     ) &lt; 19,
      TODAY(),
      RANDBETWEEN(36161,TODAY())
  )
)</f>
        <v>36161</v>
      </c>
      <c r="R1359" s="6">
        <f ca="1">RANDBETWEEN(2,COUNTA('Recruitment source'!$A:$A))</f>
        <v>6</v>
      </c>
      <c r="S1359" s="8" t="e">
        <f t="shared" ca="1" si="217"/>
        <v>#N/A</v>
      </c>
      <c r="T1359" s="6" t="e">
        <f t="shared" ca="1" si="218"/>
        <v>#N/A</v>
      </c>
      <c r="U1359" s="6">
        <f t="shared" ca="1" si="219"/>
        <v>3</v>
      </c>
      <c r="V1359" s="1">
        <f ca="1" xml:space="preserve">
IF($N1359 = 5 + N("Presidente"),
    27000,
    IF($N1359 = 6 + N("Vice-presidente"),
        23000,
        IF(OR($N1359 = 8, $N1359= 13, $N1359 = 12) + N("Secretária bilíngue ou coordenador ou especialista"),
            8000,
            IF($N1359 = 7 + N("Diretor"),
                15000,
                IF($N1359 = 14 + N("Gerente"),
                    12000,
                    IF($N1359 = 9 + N("Estagiário"),
                        705,
                        IF($N1359 = 10 + N("Trainee"),
                            805,
                            IF($N1359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IF($L1359 = 7,
  500,
  IF($L1359 = 8,
    1000,
    IF($L1359 = 9,
      1500,
      IF($L1359 = 10,
        2000,
        0
      )
    )
  )
)
+
N("Adicional no salário por área")
+
IF($M1359 = 14 + N("Tecnologia da Informação"),
  120,
  IF($M1359 = 16 + N("Vendas"),
    110,
    IF($M1359 = 15 + N("Jurídico"),
      100,
      IF(OR($M1359 = 8, $M1359 = 9, $M1359 = 11) + N("Recursos humanos ou comercial ou comunicação e marketing"),
        80,
        0
      )
    )
  )
)
+
N("Adicionando pegadinha")
+
IF(AND($M1359 = 16, $L1359 = 9, $N1359 = 11) + N("Se for de vendas, com mestrado, analista sênior"),
  IF($J1359 = 5,
    100,
    0
  )
  +
  IF($H1359 = "M",
    200,
    0
  ),
  0
)</f>
        <v>8000</v>
      </c>
    </row>
    <row r="1360" spans="1:22" x14ac:dyDescent="0.2">
      <c r="A1360" s="7" cm="1">
        <f t="array" aca="1" ref="A1360" ca="1">INDEX(Companies!$A:$A,RANDBETWEEN(2,COUNTA(Companies!$A:$A)),1)</f>
        <v>2</v>
      </c>
      <c r="B1360" s="5">
        <f t="shared" si="210"/>
        <v>1359</v>
      </c>
      <c r="C1360" s="6">
        <f t="shared" ca="1" si="211"/>
        <v>1</v>
      </c>
      <c r="D1360" s="7">
        <f ca="1">IF($B1360 = 1 + N("Presidente"),
    127,
    IF($B1360 = 2 + N("Vice-Presidente"),
        72,
        IF($B1360 = 3 + N("Secretária bilíngue"),
            13,
            RANDBETWEEN(5,COUNT(Name!$A:$A) + 1)
        )
    )
)</f>
        <v>142</v>
      </c>
      <c r="E1360" s="7" t="str">
        <f ca="1" xml:space="preserve">
VLOOKUP(
  $D1360,
  Name!$A:$B,
  2,
  FALSE
)
&amp; " " &amp;
IF($B1360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Braga Barboza</v>
      </c>
      <c r="F1360" s="7">
        <v>2</v>
      </c>
      <c r="G1360" s="7" t="str" cm="1">
        <f t="array" aca="1" ref="G1360" ca="1">VLOOKUP(INDEX(States!$B:$B,RANDBETWEEN(2,COUNTA(States!$A:$A)),1),States!$B:$C,2,FALSE)</f>
        <v xml:space="preserve"> Setúbal </v>
      </c>
      <c r="H1360" s="7" t="str">
        <f ca="1">VLOOKUP($D1360,Name!$A:$C,3,FALSE)</f>
        <v>M</v>
      </c>
      <c r="I1360" s="7" cm="1">
        <f t="array" aca="1" ref="I1360" ca="1">INDEX('Marital status'!$A:$A,RANDBETWEEN(2,COUNTA('Marital status'!$A:$A)),1)</f>
        <v>3</v>
      </c>
      <c r="J1360" s="7">
        <f t="shared" ca="1" si="212"/>
        <v>2</v>
      </c>
      <c r="K1360" s="8">
        <f t="shared" ca="1" si="213"/>
        <v>32233</v>
      </c>
      <c r="L1360" s="6">
        <f t="shared" ca="1" si="214"/>
        <v>4</v>
      </c>
      <c r="M1360" s="7">
        <f ca="1" xml:space="preserve">
  IF(OR($N1360 = 2, $N1360 = 3, $N1360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360" s="6">
        <f t="shared" ca="1" si="215"/>
        <v>6</v>
      </c>
      <c r="O1360" s="7" t="str">
        <f ca="1">VLOOKUP($N1360,Roles!$A:$B,2,FALSE)</f>
        <v>Intern</v>
      </c>
      <c r="P1360" s="6" t="e">
        <f t="shared" ca="1" si="216"/>
        <v>#N/A</v>
      </c>
      <c r="Q1360" s="8">
        <f ca="1" xml:space="preserve">
IF(
  OR(
    $N1360=5,$N1360=6,$N1360=7,$N1360=8,$N1360=14
  ),
  36161,
  IF(
     (
      (TODAY() - $K1360) / 365
     ) &lt; 19,
      TODAY(),
      RANDBETWEEN(36161,TODAY())
  )
)</f>
        <v>36161</v>
      </c>
      <c r="R1360" s="6">
        <f ca="1">RANDBETWEEN(2,COUNTA('Recruitment source'!$A:$A))</f>
        <v>7</v>
      </c>
      <c r="S1360" s="8" t="e">
        <f t="shared" ca="1" si="217"/>
        <v>#N/A</v>
      </c>
      <c r="T1360" s="6" t="e">
        <f t="shared" ca="1" si="218"/>
        <v>#N/A</v>
      </c>
      <c r="U1360" s="6">
        <f t="shared" ca="1" si="219"/>
        <v>5</v>
      </c>
      <c r="V1360" s="1">
        <f ca="1" xml:space="preserve">
IF($N1360 = 5 + N("Presidente"),
    27000,
    IF($N1360 = 6 + N("Vice-presidente"),
        23000,
        IF(OR($N1360 = 8, $N1360= 13, $N1360 = 12) + N("Secretária bilíngue ou coordenador ou especialista"),
            8000,
            IF($N1360 = 7 + N("Diretor"),
                15000,
                IF($N1360 = 14 + N("Gerente"),
                    12000,
                    IF($N1360 = 9 + N("Estagiário"),
                        705,
                        IF($N1360 = 10 + N("Trainee"),
                            805,
                            IF($N1360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IF($L1360 = 7,
  500,
  IF($L1360 = 8,
    1000,
    IF($L1360 = 9,
      1500,
      IF($L1360 = 10,
        2000,
        0
      )
    )
  )
)
+
N("Adicional no salário por área")
+
IF($M1360 = 14 + N("Tecnologia da Informação"),
  120,
  IF($M1360 = 16 + N("Vendas"),
    110,
    IF($M1360 = 15 + N("Jurídico"),
      100,
      IF(OR($M1360 = 8, $M1360 = 9, $M1360 = 11) + N("Recursos humanos ou comercial ou comunicação e marketing"),
        80,
        0
      )
    )
  )
)
+
N("Adicionando pegadinha")
+
IF(AND($M1360 = 16, $L1360 = 9, $N1360 = 11) + N("Se for de vendas, com mestrado, analista sênior"),
  IF($J1360 = 5,
    100,
    0
  )
  +
  IF($H1360 = "M",
    200,
    0
  ),
  0
)</f>
        <v>23000</v>
      </c>
    </row>
    <row r="1361" spans="1:22" x14ac:dyDescent="0.2">
      <c r="A1361" s="7" cm="1">
        <f t="array" aca="1" ref="A1361" ca="1">INDEX(Companies!$A:$A,RANDBETWEEN(2,COUNTA(Companies!$A:$A)),1)</f>
        <v>2</v>
      </c>
      <c r="B1361" s="5">
        <f t="shared" si="210"/>
        <v>1360</v>
      </c>
      <c r="C1361" s="6">
        <f t="shared" ca="1" si="211"/>
        <v>1</v>
      </c>
      <c r="D1361" s="7">
        <f ca="1">IF($B1361 = 1 + N("Presidente"),
    127,
    IF($B1361 = 2 + N("Vice-Presidente"),
        72,
        IF($B1361 = 3 + N("Secretária bilíngue"),
            13,
            RANDBETWEEN(5,COUNT(Name!$A:$A) + 1)
        )
    )
)</f>
        <v>260</v>
      </c>
      <c r="E1361" s="7" t="str">
        <f ca="1" xml:space="preserve">
VLOOKUP(
  $D1361,
  Name!$A:$B,
  2,
  FALSE
)
&amp; " " &amp;
IF($B1361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Farias Cunha</v>
      </c>
      <c r="F1361" s="7">
        <v>2</v>
      </c>
      <c r="G1361" s="7" t="str" cm="1">
        <f t="array" aca="1" ref="G1361" ca="1">VLOOKUP(INDEX(States!$B:$B,RANDBETWEEN(2,COUNTA(States!$A:$A)),1),States!$B:$C,2,FALSE)</f>
        <v>PORTO</v>
      </c>
      <c r="H1361" s="7" t="str">
        <f ca="1">VLOOKUP($D1361,Name!$A:$C,3,FALSE)</f>
        <v>F</v>
      </c>
      <c r="I1361" s="7" cm="1">
        <f t="array" aca="1" ref="I1361" ca="1">INDEX('Marital status'!$A:$A,RANDBETWEEN(2,COUNTA('Marital status'!$A:$A)),1)</f>
        <v>6</v>
      </c>
      <c r="J1361" s="7">
        <f t="shared" ca="1" si="212"/>
        <v>2</v>
      </c>
      <c r="K1361" s="8">
        <f t="shared" ca="1" si="213"/>
        <v>36788</v>
      </c>
      <c r="L1361" s="6">
        <f t="shared" ca="1" si="214"/>
        <v>5</v>
      </c>
      <c r="M1361" s="7">
        <f ca="1" xml:space="preserve">
  IF(OR($N1361 = 2, $N1361 = 3, $N1361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61" s="6">
        <f t="shared" ca="1" si="215"/>
        <v>8</v>
      </c>
      <c r="O1361" s="7" t="str">
        <f ca="1">VLOOKUP($N1361,Roles!$A:$B,2,FALSE)</f>
        <v>Analyst</v>
      </c>
      <c r="P1361" s="6">
        <f t="shared" ca="1" si="216"/>
        <v>4</v>
      </c>
      <c r="Q1361" s="8">
        <f ca="1" xml:space="preserve">
IF(
  OR(
    $N1361=5,$N1361=6,$N1361=7,$N1361=8,$N1361=14
  ),
  36161,
  IF(
     (
      (TODAY() - $K1361) / 365
     ) &lt; 19,
      TODAY(),
      RANDBETWEEN(36161,TODAY())
  )
)</f>
        <v>36161</v>
      </c>
      <c r="R1361" s="6">
        <f ca="1">RANDBETWEEN(2,COUNTA('Recruitment source'!$A:$A))</f>
        <v>12</v>
      </c>
      <c r="S1361" s="8" t="e">
        <f t="shared" ca="1" si="217"/>
        <v>#N/A</v>
      </c>
      <c r="T1361" s="6" t="e">
        <f t="shared" ca="1" si="218"/>
        <v>#N/A</v>
      </c>
      <c r="U1361" s="6">
        <f t="shared" ca="1" si="219"/>
        <v>5</v>
      </c>
      <c r="V1361" s="1">
        <f ca="1" xml:space="preserve">
IF($N1361 = 5 + N("Presidente"),
    27000,
    IF($N1361 = 6 + N("Vice-presidente"),
        23000,
        IF(OR($N1361 = 8, $N1361= 13, $N1361 = 12) + N("Secretária bilíngue ou coordenador ou especialista"),
            8000,
            IF($N1361 = 7 + N("Diretor"),
                15000,
                IF($N1361 = 14 + N("Gerente"),
                    12000,
                    IF($N1361 = 9 + N("Estagiário"),
                        705,
                        IF($N1361 = 10 + N("Trainee"),
                            805,
                            IF($N1361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IF($L1361 = 7,
  500,
  IF($L1361 = 8,
    1000,
    IF($L1361 = 9,
      1500,
      IF($L1361 = 10,
        2000,
        0
      )
    )
  )
)
+
N("Adicional no salário por área")
+
IF($M1361 = 14 + N("Tecnologia da Informação"),
  120,
  IF($M1361 = 16 + N("Vendas"),
    110,
    IF($M1361 = 15 + N("Jurídico"),
      100,
      IF(OR($M1361 = 8, $M1361 = 9, $M1361 = 11) + N("Recursos humanos ou comercial ou comunicação e marketing"),
        80,
        0
      )
    )
  )
)
+
N("Adicionando pegadinha")
+
IF(AND($M1361 = 16, $L1361 = 9, $N1361 = 11) + N("Se for de vendas, com mestrado, analista sênior"),
  IF($J1361 = 5,
    100,
    0
  )
  +
  IF($H1361 = "M",
    200,
    0
  ),
  0
)</f>
        <v>8080</v>
      </c>
    </row>
    <row r="1362" spans="1:22" x14ac:dyDescent="0.2">
      <c r="A1362" s="7" cm="1">
        <f t="array" aca="1" ref="A1362" ca="1">INDEX(Companies!$A:$A,RANDBETWEEN(2,COUNTA(Companies!$A:$A)),1)</f>
        <v>2</v>
      </c>
      <c r="B1362" s="5">
        <f t="shared" si="210"/>
        <v>1361</v>
      </c>
      <c r="C1362" s="6">
        <f t="shared" ca="1" si="211"/>
        <v>1</v>
      </c>
      <c r="D1362" s="7">
        <f ca="1">IF($B1362 = 1 + N("Presidente"),
    127,
    IF($B1362 = 2 + N("Vice-Presidente"),
        72,
        IF($B1362 = 3 + N("Secretária bilíngue"),
            13,
            RANDBETWEEN(5,COUNT(Name!$A:$A) + 1)
        )
    )
)</f>
        <v>360</v>
      </c>
      <c r="E1362" s="7" t="str">
        <f ca="1" xml:space="preserve">
VLOOKUP(
  $D1362,
  Name!$A:$B,
  2,
  FALSE
)
&amp; " " &amp;
IF($B1362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Tavares Faria</v>
      </c>
      <c r="F1362" s="7">
        <v>2</v>
      </c>
      <c r="G1362" s="7" t="str" cm="1">
        <f t="array" aca="1" ref="G1362" ca="1">VLOOKUP(INDEX(States!$B:$B,RANDBETWEEN(2,COUNTA(States!$A:$A)),1),States!$B:$C,2,FALSE)</f>
        <v>Portalegre</v>
      </c>
      <c r="H1362" s="7" t="str">
        <f ca="1">VLOOKUP($D1362,Name!$A:$C,3,FALSE)</f>
        <v>F</v>
      </c>
      <c r="I1362" s="7" cm="1">
        <f t="array" aca="1" ref="I1362" ca="1">INDEX('Marital status'!$A:$A,RANDBETWEEN(2,COUNTA('Marital status'!$A:$A)),1)</f>
        <v>3</v>
      </c>
      <c r="J1362" s="7">
        <f t="shared" ca="1" si="212"/>
        <v>2</v>
      </c>
      <c r="K1362" s="8">
        <f t="shared" ca="1" si="213"/>
        <v>26834</v>
      </c>
      <c r="L1362" s="6">
        <f t="shared" ca="1" si="214"/>
        <v>4</v>
      </c>
      <c r="M1362" s="7">
        <f ca="1" xml:space="preserve">
  IF(OR($N1362 = 2, $N1362 = 3, $N1362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362" s="6">
        <f t="shared" ca="1" si="215"/>
        <v>6</v>
      </c>
      <c r="O1362" s="7" t="str">
        <f ca="1">VLOOKUP($N1362,Roles!$A:$B,2,FALSE)</f>
        <v>Intern</v>
      </c>
      <c r="P1362" s="6" t="e">
        <f t="shared" ca="1" si="216"/>
        <v>#N/A</v>
      </c>
      <c r="Q1362" s="8">
        <f ca="1" xml:space="preserve">
IF(
  OR(
    $N1362=5,$N1362=6,$N1362=7,$N1362=8,$N1362=14
  ),
  36161,
  IF(
     (
      (TODAY() - $K1362) / 365
     ) &lt; 19,
      TODAY(),
      RANDBETWEEN(36161,TODAY())
  )
)</f>
        <v>36161</v>
      </c>
      <c r="R1362" s="6">
        <f ca="1">RANDBETWEEN(2,COUNTA('Recruitment source'!$A:$A))</f>
        <v>9</v>
      </c>
      <c r="S1362" s="8" t="e">
        <f t="shared" ca="1" si="217"/>
        <v>#N/A</v>
      </c>
      <c r="T1362" s="6" t="e">
        <f t="shared" ca="1" si="218"/>
        <v>#N/A</v>
      </c>
      <c r="U1362" s="6">
        <f t="shared" ca="1" si="219"/>
        <v>5</v>
      </c>
      <c r="V1362" s="1">
        <f ca="1" xml:space="preserve">
IF($N1362 = 5 + N("Presidente"),
    27000,
    IF($N1362 = 6 + N("Vice-presidente"),
        23000,
        IF(OR($N1362 = 8, $N1362= 13, $N1362 = 12) + N("Secretária bilíngue ou coordenador ou especialista"),
            8000,
            IF($N1362 = 7 + N("Diretor"),
                15000,
                IF($N1362 = 14 + N("Gerente"),
                    12000,
                    IF($N1362 = 9 + N("Estagiário"),
                        705,
                        IF($N1362 = 10 + N("Trainee"),
                            805,
                            IF($N1362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IF($L1362 = 7,
  500,
  IF($L1362 = 8,
    1000,
    IF($L1362 = 9,
      1500,
      IF($L1362 = 10,
        2000,
        0
      )
    )
  )
)
+
N("Adicional no salário por área")
+
IF($M1362 = 14 + N("Tecnologia da Informação"),
  120,
  IF($M1362 = 16 + N("Vendas"),
    110,
    IF($M1362 = 15 + N("Jurídico"),
      100,
      IF(OR($M1362 = 8, $M1362 = 9, $M1362 = 11) + N("Recursos humanos ou comercial ou comunicação e marketing"),
        80,
        0
      )
    )
  )
)
+
N("Adicionando pegadinha")
+
IF(AND($M1362 = 16, $L1362 = 9, $N1362 = 11) + N("Se for de vendas, com mestrado, analista sênior"),
  IF($J1362 = 5,
    100,
    0
  )
  +
  IF($H1362 = "M",
    200,
    0
  ),
  0
)</f>
        <v>23080</v>
      </c>
    </row>
    <row r="1363" spans="1:22" x14ac:dyDescent="0.2">
      <c r="A1363" s="7" cm="1">
        <f t="array" aca="1" ref="A1363" ca="1">INDEX(Companies!$A:$A,RANDBETWEEN(2,COUNTA(Companies!$A:$A)),1)</f>
        <v>2</v>
      </c>
      <c r="B1363" s="5">
        <f t="shared" si="210"/>
        <v>1362</v>
      </c>
      <c r="C1363" s="6">
        <f t="shared" ca="1" si="211"/>
        <v>1</v>
      </c>
      <c r="D1363" s="7">
        <f ca="1">IF($B1363 = 1 + N("Presidente"),
    127,
    IF($B1363 = 2 + N("Vice-Presidente"),
        72,
        IF($B1363 = 3 + N("Secretária bilíngue"),
            13,
            RANDBETWEEN(5,COUNT(Name!$A:$A) + 1)
        )
    )
)</f>
        <v>113</v>
      </c>
      <c r="E1363" s="7" t="str">
        <f ca="1" xml:space="preserve">
VLOOKUP(
  $D1363,
  Name!$A:$B,
  2,
  FALSE
)
&amp; " " &amp;
IF($B1363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Ferrara Leone</v>
      </c>
      <c r="F1363" s="7">
        <v>2</v>
      </c>
      <c r="G1363" s="7" t="str" cm="1">
        <f t="array" aca="1" ref="G1363" ca="1">VLOOKUP(INDEX(States!$B:$B,RANDBETWEEN(2,COUNTA(States!$A:$A)),1),States!$B:$C,2,FALSE)</f>
        <v>Santarém</v>
      </c>
      <c r="H1363" s="7" t="str">
        <f ca="1">VLOOKUP($D1363,Name!$A:$C,3,FALSE)</f>
        <v>F</v>
      </c>
      <c r="I1363" s="7" cm="1">
        <f t="array" aca="1" ref="I1363" ca="1">INDEX('Marital status'!$A:$A,RANDBETWEEN(2,COUNTA('Marital status'!$A:$A)),1)</f>
        <v>2</v>
      </c>
      <c r="J1363" s="7">
        <f t="shared" ca="1" si="212"/>
        <v>2</v>
      </c>
      <c r="K1363" s="8">
        <f t="shared" ca="1" si="213"/>
        <v>34116</v>
      </c>
      <c r="L1363" s="6">
        <f t="shared" ca="1" si="214"/>
        <v>5</v>
      </c>
      <c r="M1363" s="7">
        <f ca="1" xml:space="preserve">
  IF(OR($N1363 = 2, $N1363 = 3, $N1363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363" s="6">
        <f t="shared" ca="1" si="215"/>
        <v>8</v>
      </c>
      <c r="O1363" s="7" t="str">
        <f ca="1">VLOOKUP($N1363,Roles!$A:$B,2,FALSE)</f>
        <v>Analyst</v>
      </c>
      <c r="P1363" s="6">
        <f t="shared" ca="1" si="216"/>
        <v>2</v>
      </c>
      <c r="Q1363" s="8">
        <f ca="1" xml:space="preserve">
IF(
  OR(
    $N1363=5,$N1363=6,$N1363=7,$N1363=8,$N1363=14
  ),
  36161,
  IF(
     (
      (TODAY() - $K1363) / 365
     ) &lt; 19,
      TODAY(),
      RANDBETWEEN(36161,TODAY())
  )
)</f>
        <v>36161</v>
      </c>
      <c r="R1363" s="6">
        <f ca="1">RANDBETWEEN(2,COUNTA('Recruitment source'!$A:$A))</f>
        <v>4</v>
      </c>
      <c r="S1363" s="8" t="e">
        <f t="shared" ca="1" si="217"/>
        <v>#N/A</v>
      </c>
      <c r="T1363" s="6" t="e">
        <f t="shared" ca="1" si="218"/>
        <v>#N/A</v>
      </c>
      <c r="U1363" s="6">
        <f t="shared" ca="1" si="219"/>
        <v>3</v>
      </c>
      <c r="V1363" s="1">
        <f ca="1" xml:space="preserve">
IF($N1363 = 5 + N("Presidente"),
    27000,
    IF($N1363 = 6 + N("Vice-presidente"),
        23000,
        IF(OR($N1363 = 8, $N1363= 13, $N1363 = 12) + N("Secretária bilíngue ou coordenador ou especialista"),
            8000,
            IF($N1363 = 7 + N("Diretor"),
                15000,
                IF($N1363 = 14 + N("Gerente"),
                    12000,
                    IF($N1363 = 9 + N("Estagiário"),
                        705,
                        IF($N1363 = 10 + N("Trainee"),
                            805,
                            IF($N1363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IF($L1363 = 7,
  500,
  IF($L1363 = 8,
    1000,
    IF($L1363 = 9,
      1500,
      IF($L1363 = 10,
        2000,
        0
      )
    )
  )
)
+
N("Adicional no salário por área")
+
IF($M1363 = 14 + N("Tecnologia da Informação"),
  120,
  IF($M1363 = 16 + N("Vendas"),
    110,
    IF($M1363 = 15 + N("Jurídico"),
      100,
      IF(OR($M1363 = 8, $M1363 = 9, $M1363 = 11) + N("Recursos humanos ou comercial ou comunicação e marketing"),
        80,
        0
      )
    )
  )
)
+
N("Adicionando pegadinha")
+
IF(AND($M1363 = 16, $L1363 = 9, $N1363 = 11) + N("Se for de vendas, com mestrado, analista sênior"),
  IF($J1363 = 5,
    100,
    0
  )
  +
  IF($H1363 = "M",
    200,
    0
  ),
  0
)</f>
        <v>8080</v>
      </c>
    </row>
    <row r="1364" spans="1:22" x14ac:dyDescent="0.2">
      <c r="A1364" s="7" cm="1">
        <f t="array" aca="1" ref="A1364" ca="1">INDEX(Companies!$A:$A,RANDBETWEEN(2,COUNTA(Companies!$A:$A)),1)</f>
        <v>2</v>
      </c>
      <c r="B1364" s="5">
        <f t="shared" si="210"/>
        <v>1363</v>
      </c>
      <c r="C1364" s="6">
        <f t="shared" ca="1" si="211"/>
        <v>1</v>
      </c>
      <c r="D1364" s="7">
        <f ca="1">IF($B1364 = 1 + N("Presidente"),
    127,
    IF($B1364 = 2 + N("Vice-Presidente"),
        72,
        IF($B1364 = 3 + N("Secretária bilíngue"),
            13,
            RANDBETWEEN(5,COUNT(Name!$A:$A) + 1)
        )
    )
)</f>
        <v>223</v>
      </c>
      <c r="E1364" s="7" t="str">
        <f ca="1" xml:space="preserve">
VLOOKUP(
  $D1364,
  Name!$A:$B,
  2,
  FALSE
)
&amp; " " &amp;
IF($B1364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Aragão Rangel</v>
      </c>
      <c r="F1364" s="7">
        <v>2</v>
      </c>
      <c r="G1364" s="7" t="str" cm="1">
        <f t="array" aca="1" ref="G1364" ca="1">VLOOKUP(INDEX(States!$B:$B,RANDBETWEEN(2,COUNTA(States!$A:$A)),1),States!$B:$C,2,FALSE)</f>
        <v>Vila Real</v>
      </c>
      <c r="H1364" s="7" t="str">
        <f ca="1">VLOOKUP($D1364,Name!$A:$C,3,FALSE)</f>
        <v>M</v>
      </c>
      <c r="I1364" s="7" cm="1">
        <f t="array" aca="1" ref="I1364" ca="1">INDEX('Marital status'!$A:$A,RANDBETWEEN(2,COUNTA('Marital status'!$A:$A)),1)</f>
        <v>3</v>
      </c>
      <c r="J1364" s="7">
        <f t="shared" ca="1" si="212"/>
        <v>4</v>
      </c>
      <c r="K1364" s="8">
        <f t="shared" ca="1" si="213"/>
        <v>32122</v>
      </c>
      <c r="L1364" s="6">
        <f t="shared" ca="1" si="214"/>
        <v>4</v>
      </c>
      <c r="M1364" s="7">
        <f ca="1" xml:space="preserve">
  IF(OR($N1364 = 2, $N1364 = 3, $N1364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64" s="6">
        <f t="shared" ca="1" si="215"/>
        <v>7</v>
      </c>
      <c r="O1364" s="7" t="str">
        <f ca="1">VLOOKUP($N1364,Roles!$A:$B,2,FALSE)</f>
        <v>Trainee</v>
      </c>
      <c r="P1364" s="6" t="e">
        <f t="shared" ca="1" si="216"/>
        <v>#N/A</v>
      </c>
      <c r="Q1364" s="8">
        <f ca="1" xml:space="preserve">
IF(
  OR(
    $N1364=5,$N1364=6,$N1364=7,$N1364=8,$N1364=14
  ),
  36161,
  IF(
     (
      (TODAY() - $K1364) / 365
     ) &lt; 19,
      TODAY(),
      RANDBETWEEN(36161,TODAY())
  )
)</f>
        <v>36161</v>
      </c>
      <c r="R1364" s="6">
        <f ca="1">RANDBETWEEN(2,COUNTA('Recruitment source'!$A:$A))</f>
        <v>9</v>
      </c>
      <c r="S1364" s="8" t="e">
        <f t="shared" ca="1" si="217"/>
        <v>#N/A</v>
      </c>
      <c r="T1364" s="6" t="e">
        <f t="shared" ca="1" si="218"/>
        <v>#N/A</v>
      </c>
      <c r="U1364" s="6">
        <f t="shared" ca="1" si="219"/>
        <v>5</v>
      </c>
      <c r="V1364" s="1">
        <f ca="1" xml:space="preserve">
IF($N1364 = 5 + N("Presidente"),
    27000,
    IF($N1364 = 6 + N("Vice-presidente"),
        23000,
        IF(OR($N1364 = 8, $N1364= 13, $N1364 = 12) + N("Secretária bilíngue ou coordenador ou especialista"),
            8000,
            IF($N1364 = 7 + N("Diretor"),
                15000,
                IF($N1364 = 14 + N("Gerente"),
                    12000,
                    IF($N1364 = 9 + N("Estagiário"),
                        705,
                        IF($N1364 = 10 + N("Trainee"),
                            805,
                            IF($N1364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IF($L1364 = 7,
  500,
  IF($L1364 = 8,
    1000,
    IF($L1364 = 9,
      1500,
      IF($L1364 = 10,
        2000,
        0
      )
    )
  )
)
+
N("Adicional no salário por área")
+
IF($M1364 = 14 + N("Tecnologia da Informação"),
  120,
  IF($M1364 = 16 + N("Vendas"),
    110,
    IF($M1364 = 15 + N("Jurídico"),
      100,
      IF(OR($M1364 = 8, $M1364 = 9, $M1364 = 11) + N("Recursos humanos ou comercial ou comunicação e marketing"),
        80,
        0
      )
    )
  )
)
+
N("Adicionando pegadinha")
+
IF(AND($M1364 = 16, $L1364 = 9, $N1364 = 11) + N("Se for de vendas, com mestrado, analista sênior"),
  IF($J1364 = 5,
    100,
    0
  )
  +
  IF($H1364 = "M",
    200,
    0
  ),
  0
)</f>
        <v>15000</v>
      </c>
    </row>
    <row r="1365" spans="1:22" x14ac:dyDescent="0.2">
      <c r="A1365" s="7" cm="1">
        <f t="array" aca="1" ref="A1365" ca="1">INDEX(Companies!$A:$A,RANDBETWEEN(2,COUNTA(Companies!$A:$A)),1)</f>
        <v>2</v>
      </c>
      <c r="B1365" s="5">
        <f t="shared" si="210"/>
        <v>1364</v>
      </c>
      <c r="C1365" s="6">
        <f t="shared" ca="1" si="211"/>
        <v>1</v>
      </c>
      <c r="D1365" s="7">
        <f ca="1">IF($B1365 = 1 + N("Presidente"),
    127,
    IF($B1365 = 2 + N("Vice-Presidente"),
        72,
        IF($B1365 = 3 + N("Secretária bilíngue"),
            13,
            RANDBETWEEN(5,COUNT(Name!$A:$A) + 1)
        )
    )
)</f>
        <v>41</v>
      </c>
      <c r="E1365" s="7" t="str">
        <f ca="1" xml:space="preserve">
VLOOKUP(
  $D1365,
  Name!$A:$B,
  2,
  FALSE
)
&amp; " " &amp;
IF($B1365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Monti Dias</v>
      </c>
      <c r="F1365" s="7">
        <v>2</v>
      </c>
      <c r="G1365" s="7" t="str" cm="1">
        <f t="array" aca="1" ref="G1365" ca="1">VLOOKUP(INDEX(States!$B:$B,RANDBETWEEN(2,COUNTA(States!$A:$A)),1),States!$B:$C,2,FALSE)</f>
        <v>PORTO</v>
      </c>
      <c r="H1365" s="7" t="str">
        <f ca="1">VLOOKUP($D1365,Name!$A:$C,3,FALSE)</f>
        <v>F</v>
      </c>
      <c r="I1365" s="7" cm="1">
        <f t="array" aca="1" ref="I1365" ca="1">INDEX('Marital status'!$A:$A,RANDBETWEEN(2,COUNTA('Marital status'!$A:$A)),1)</f>
        <v>6</v>
      </c>
      <c r="J1365" s="7">
        <f t="shared" ca="1" si="212"/>
        <v>3</v>
      </c>
      <c r="K1365" s="8">
        <f t="shared" ca="1" si="213"/>
        <v>36778</v>
      </c>
      <c r="L1365" s="6">
        <f t="shared" ca="1" si="214"/>
        <v>5</v>
      </c>
      <c r="M1365" s="7">
        <f ca="1" xml:space="preserve">
  IF(OR($N1365 = 2, $N1365 = 3, $N1365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65" s="6">
        <f t="shared" ca="1" si="215"/>
        <v>8</v>
      </c>
      <c r="O1365" s="7" t="str">
        <f ca="1">VLOOKUP($N1365,Roles!$A:$B,2,FALSE)</f>
        <v>Analyst</v>
      </c>
      <c r="P1365" s="6">
        <f t="shared" ca="1" si="216"/>
        <v>4</v>
      </c>
      <c r="Q1365" s="8">
        <f ca="1" xml:space="preserve">
IF(
  OR(
    $N1365=5,$N1365=6,$N1365=7,$N1365=8,$N1365=14
  ),
  36161,
  IF(
     (
      (TODAY() - $K1365) / 365
     ) &lt; 19,
      TODAY(),
      RANDBETWEEN(36161,TODAY())
  )
)</f>
        <v>36161</v>
      </c>
      <c r="R1365" s="6">
        <f ca="1">RANDBETWEEN(2,COUNTA('Recruitment source'!$A:$A))</f>
        <v>7</v>
      </c>
      <c r="S1365" s="8" t="e">
        <f t="shared" ca="1" si="217"/>
        <v>#N/A</v>
      </c>
      <c r="T1365" s="6" t="e">
        <f t="shared" ca="1" si="218"/>
        <v>#N/A</v>
      </c>
      <c r="U1365" s="6">
        <f t="shared" ca="1" si="219"/>
        <v>3</v>
      </c>
      <c r="V1365" s="1">
        <f ca="1" xml:space="preserve">
IF($N1365 = 5 + N("Presidente"),
    27000,
    IF($N1365 = 6 + N("Vice-presidente"),
        23000,
        IF(OR($N1365 = 8, $N1365= 13, $N1365 = 12) + N("Secretária bilíngue ou coordenador ou especialista"),
            8000,
            IF($N1365 = 7 + N("Diretor"),
                15000,
                IF($N1365 = 14 + N("Gerente"),
                    12000,
                    IF($N1365 = 9 + N("Estagiário"),
                        705,
                        IF($N1365 = 10 + N("Trainee"),
                            805,
                            IF($N1365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IF($L1365 = 7,
  500,
  IF($L1365 = 8,
    1000,
    IF($L1365 = 9,
      1500,
      IF($L1365 = 10,
        2000,
        0
      )
    )
  )
)
+
N("Adicional no salário por área")
+
IF($M1365 = 14 + N("Tecnologia da Informação"),
  120,
  IF($M1365 = 16 + N("Vendas"),
    110,
    IF($M1365 = 15 + N("Jurídico"),
      100,
      IF(OR($M1365 = 8, $M1365 = 9, $M1365 = 11) + N("Recursos humanos ou comercial ou comunicação e marketing"),
        80,
        0
      )
    )
  )
)
+
N("Adicionando pegadinha")
+
IF(AND($M1365 = 16, $L1365 = 9, $N1365 = 11) + N("Se for de vendas, com mestrado, analista sênior"),
  IF($J1365 = 5,
    100,
    0
  )
  +
  IF($H1365 = "M",
    200,
    0
  ),
  0
)</f>
        <v>8080</v>
      </c>
    </row>
    <row r="1366" spans="1:22" x14ac:dyDescent="0.2">
      <c r="A1366" s="7" cm="1">
        <f t="array" aca="1" ref="A1366" ca="1">INDEX(Companies!$A:$A,RANDBETWEEN(2,COUNTA(Companies!$A:$A)),1)</f>
        <v>2</v>
      </c>
      <c r="B1366" s="5">
        <f t="shared" si="210"/>
        <v>1365</v>
      </c>
      <c r="C1366" s="6">
        <f t="shared" ca="1" si="211"/>
        <v>1</v>
      </c>
      <c r="D1366" s="7">
        <f ca="1">IF($B1366 = 1 + N("Presidente"),
    127,
    IF($B1366 = 2 + N("Vice-Presidente"),
        72,
        IF($B1366 = 3 + N("Secretária bilíngue"),
            13,
            RANDBETWEEN(5,COUNT(Name!$A:$A) + 1)
        )
    )
)</f>
        <v>260</v>
      </c>
      <c r="E1366" s="7" t="str">
        <f ca="1" xml:space="preserve">
VLOOKUP(
  $D1366,
  Name!$A:$B,
  2,
  FALSE
)
&amp; " " &amp;
IF($B1366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Botelho Greco</v>
      </c>
      <c r="F1366" s="7">
        <v>2</v>
      </c>
      <c r="G1366" s="7" t="str" cm="1">
        <f t="array" aca="1" ref="G1366" ca="1">VLOOKUP(INDEX(States!$B:$B,RANDBETWEEN(2,COUNTA(States!$A:$A)),1),States!$B:$C,2,FALSE)</f>
        <v xml:space="preserve"> ÉVORA</v>
      </c>
      <c r="H1366" s="7" t="str">
        <f ca="1">VLOOKUP($D1366,Name!$A:$C,3,FALSE)</f>
        <v>F</v>
      </c>
      <c r="I1366" s="7" cm="1">
        <f t="array" aca="1" ref="I1366" ca="1">INDEX('Marital status'!$A:$A,RANDBETWEEN(2,COUNTA('Marital status'!$A:$A)),1)</f>
        <v>4</v>
      </c>
      <c r="J1366" s="7">
        <f t="shared" ca="1" si="212"/>
        <v>2</v>
      </c>
      <c r="K1366" s="8">
        <f t="shared" ca="1" si="213"/>
        <v>18023</v>
      </c>
      <c r="L1366" s="6">
        <f t="shared" ca="1" si="214"/>
        <v>4</v>
      </c>
      <c r="M1366" s="7">
        <f ca="1" xml:space="preserve">
  IF(OR($N1366 = 2, $N1366 = 3, $N1366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66" s="6">
        <f t="shared" ca="1" si="215"/>
        <v>6</v>
      </c>
      <c r="O1366" s="7" t="str">
        <f ca="1">VLOOKUP($N1366,Roles!$A:$B,2,FALSE)</f>
        <v>Intern</v>
      </c>
      <c r="P1366" s="6" t="e">
        <f t="shared" ca="1" si="216"/>
        <v>#N/A</v>
      </c>
      <c r="Q1366" s="8">
        <f ca="1" xml:space="preserve">
IF(
  OR(
    $N1366=5,$N1366=6,$N1366=7,$N1366=8,$N1366=14
  ),
  36161,
  IF(
     (
      (TODAY() - $K1366) / 365
     ) &lt; 19,
      TODAY(),
      RANDBETWEEN(36161,TODAY())
  )
)</f>
        <v>36161</v>
      </c>
      <c r="R1366" s="6">
        <f ca="1">RANDBETWEEN(2,COUNTA('Recruitment source'!$A:$A))</f>
        <v>8</v>
      </c>
      <c r="S1366" s="8" t="e">
        <f t="shared" ca="1" si="217"/>
        <v>#N/A</v>
      </c>
      <c r="T1366" s="6" t="e">
        <f t="shared" ca="1" si="218"/>
        <v>#N/A</v>
      </c>
      <c r="U1366" s="6">
        <f t="shared" ca="1" si="219"/>
        <v>4</v>
      </c>
      <c r="V1366" s="1">
        <f ca="1" xml:space="preserve">
IF($N1366 = 5 + N("Presidente"),
    27000,
    IF($N1366 = 6 + N("Vice-presidente"),
        23000,
        IF(OR($N1366 = 8, $N1366= 13, $N1366 = 12) + N("Secretária bilíngue ou coordenador ou especialista"),
            8000,
            IF($N1366 = 7 + N("Diretor"),
                15000,
                IF($N1366 = 14 + N("Gerente"),
                    12000,
                    IF($N1366 = 9 + N("Estagiário"),
                        705,
                        IF($N1366 = 10 + N("Trainee"),
                            805,
                            IF($N1366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IF($L1366 = 7,
  500,
  IF($L1366 = 8,
    1000,
    IF($L1366 = 9,
      1500,
      IF($L1366 = 10,
        2000,
        0
      )
    )
  )
)
+
N("Adicional no salário por área")
+
IF($M1366 = 14 + N("Tecnologia da Informação"),
  120,
  IF($M1366 = 16 + N("Vendas"),
    110,
    IF($M1366 = 15 + N("Jurídico"),
      100,
      IF(OR($M1366 = 8, $M1366 = 9, $M1366 = 11) + N("Recursos humanos ou comercial ou comunicação e marketing"),
        80,
        0
      )
    )
  )
)
+
N("Adicionando pegadinha")
+
IF(AND($M1366 = 16, $L1366 = 9, $N1366 = 11) + N("Se for de vendas, com mestrado, analista sênior"),
  IF($J1366 = 5,
    100,
    0
  )
  +
  IF($H1366 = "M",
    200,
    0
  ),
  0
)</f>
        <v>23080</v>
      </c>
    </row>
    <row r="1367" spans="1:22" x14ac:dyDescent="0.2">
      <c r="A1367" s="7" cm="1">
        <f t="array" aca="1" ref="A1367" ca="1">INDEX(Companies!$A:$A,RANDBETWEEN(2,COUNTA(Companies!$A:$A)),1)</f>
        <v>2</v>
      </c>
      <c r="B1367" s="5">
        <f t="shared" si="210"/>
        <v>1366</v>
      </c>
      <c r="C1367" s="6">
        <f t="shared" ca="1" si="211"/>
        <v>1</v>
      </c>
      <c r="D1367" s="7">
        <f ca="1">IF($B1367 = 1 + N("Presidente"),
    127,
    IF($B1367 = 2 + N("Vice-Presidente"),
        72,
        IF($B1367 = 3 + N("Secretária bilíngue"),
            13,
            RANDBETWEEN(5,COUNT(Name!$A:$A) + 1)
        )
    )
)</f>
        <v>26</v>
      </c>
      <c r="E1367" s="7" t="str">
        <f ca="1" xml:space="preserve">
VLOOKUP(
  $D1367,
  Name!$A:$B,
  2,
  FALSE
)
&amp; " " &amp;
IF($B1367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Camacho Martini</v>
      </c>
      <c r="F1367" s="7">
        <v>2</v>
      </c>
      <c r="G1367" s="7" t="str" cm="1">
        <f t="array" aca="1" ref="G1367" ca="1">VLOOKUP(INDEX(States!$B:$B,RANDBETWEEN(2,COUNTA(States!$A:$A)),1),States!$B:$C,2,FALSE)</f>
        <v>Guarda</v>
      </c>
      <c r="H1367" s="7" t="str">
        <f ca="1">VLOOKUP($D1367,Name!$A:$C,3,FALSE)</f>
        <v>F</v>
      </c>
      <c r="I1367" s="7" cm="1">
        <f t="array" aca="1" ref="I1367" ca="1">INDEX('Marital status'!$A:$A,RANDBETWEEN(2,COUNTA('Marital status'!$A:$A)),1)</f>
        <v>3</v>
      </c>
      <c r="J1367" s="7">
        <f t="shared" ca="1" si="212"/>
        <v>2</v>
      </c>
      <c r="K1367" s="8">
        <f t="shared" ca="1" si="213"/>
        <v>34184</v>
      </c>
      <c r="L1367" s="6">
        <f t="shared" ca="1" si="214"/>
        <v>5</v>
      </c>
      <c r="M1367" s="7">
        <f ca="1" xml:space="preserve">
  IF(OR($N1367 = 2, $N1367 = 3, $N1367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67" s="6">
        <f t="shared" ca="1" si="215"/>
        <v>8</v>
      </c>
      <c r="O1367" s="7" t="str">
        <f ca="1">VLOOKUP($N1367,Roles!$A:$B,2,FALSE)</f>
        <v>Analyst</v>
      </c>
      <c r="P1367" s="6">
        <f t="shared" ca="1" si="216"/>
        <v>2</v>
      </c>
      <c r="Q1367" s="8">
        <f ca="1" xml:space="preserve">
IF(
  OR(
    $N1367=5,$N1367=6,$N1367=7,$N1367=8,$N1367=14
  ),
  36161,
  IF(
     (
      (TODAY() - $K1367) / 365
     ) &lt; 19,
      TODAY(),
      RANDBETWEEN(36161,TODAY())
  )
)</f>
        <v>36161</v>
      </c>
      <c r="R1367" s="6">
        <f ca="1">RANDBETWEEN(2,COUNTA('Recruitment source'!$A:$A))</f>
        <v>9</v>
      </c>
      <c r="S1367" s="8" t="e">
        <f t="shared" ca="1" si="217"/>
        <v>#N/A</v>
      </c>
      <c r="T1367" s="6" t="e">
        <f t="shared" ca="1" si="218"/>
        <v>#N/A</v>
      </c>
      <c r="U1367" s="6">
        <f t="shared" ca="1" si="219"/>
        <v>4</v>
      </c>
      <c r="V1367" s="1">
        <f ca="1" xml:space="preserve">
IF($N1367 = 5 + N("Presidente"),
    27000,
    IF($N1367 = 6 + N("Vice-presidente"),
        23000,
        IF(OR($N1367 = 8, $N1367= 13, $N1367 = 12) + N("Secretária bilíngue ou coordenador ou especialista"),
            8000,
            IF($N1367 = 7 + N("Diretor"),
                15000,
                IF($N1367 = 14 + N("Gerente"),
                    12000,
                    IF($N1367 = 9 + N("Estagiário"),
                        705,
                        IF($N1367 = 10 + N("Trainee"),
                            805,
                            IF($N1367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IF($L1367 = 7,
  500,
  IF($L1367 = 8,
    1000,
    IF($L1367 = 9,
      1500,
      IF($L1367 = 10,
        2000,
        0
      )
    )
  )
)
+
N("Adicional no salário por área")
+
IF($M1367 = 14 + N("Tecnologia da Informação"),
  120,
  IF($M1367 = 16 + N("Vendas"),
    110,
    IF($M1367 = 15 + N("Jurídico"),
      100,
      IF(OR($M1367 = 8, $M1367 = 9, $M1367 = 11) + N("Recursos humanos ou comercial ou comunicação e marketing"),
        80,
        0
      )
    )
  )
)
+
N("Adicionando pegadinha")
+
IF(AND($M1367 = 16, $L1367 = 9, $N1367 = 11) + N("Se for de vendas, com mestrado, analista sênior"),
  IF($J1367 = 5,
    100,
    0
  )
  +
  IF($H1367 = "M",
    200,
    0
  ),
  0
)</f>
        <v>8080</v>
      </c>
    </row>
    <row r="1368" spans="1:22" x14ac:dyDescent="0.2">
      <c r="A1368" s="7" cm="1">
        <f t="array" aca="1" ref="A1368" ca="1">INDEX(Companies!$A:$A,RANDBETWEEN(2,COUNTA(Companies!$A:$A)),1)</f>
        <v>2</v>
      </c>
      <c r="B1368" s="5">
        <f t="shared" si="210"/>
        <v>1367</v>
      </c>
      <c r="C1368" s="6">
        <f t="shared" ca="1" si="211"/>
        <v>1</v>
      </c>
      <c r="D1368" s="7">
        <f ca="1">IF($B1368 = 1 + N("Presidente"),
    127,
    IF($B1368 = 2 + N("Vice-Presidente"),
        72,
        IF($B1368 = 3 + N("Secretária bilíngue"),
            13,
            RANDBETWEEN(5,COUNT(Name!$A:$A) + 1)
        )
    )
)</f>
        <v>45</v>
      </c>
      <c r="E1368" s="7" t="str">
        <f ca="1" xml:space="preserve">
VLOOKUP(
  $D1368,
  Name!$A:$B,
  2,
  FALSE
)
&amp; " " &amp;
IF($B1368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Camacho Mello</v>
      </c>
      <c r="F1368" s="7">
        <v>2</v>
      </c>
      <c r="G1368" s="7" t="str" cm="1">
        <f t="array" aca="1" ref="G1368" ca="1">VLOOKUP(INDEX(States!$B:$B,RANDBETWEEN(2,COUNTA(States!$A:$A)),1),States!$B:$C,2,FALSE)</f>
        <v>Viseu</v>
      </c>
      <c r="H1368" s="7" t="str">
        <f ca="1">VLOOKUP($D1368,Name!$A:$C,3,FALSE)</f>
        <v>F</v>
      </c>
      <c r="I1368" s="7" cm="1">
        <f t="array" aca="1" ref="I1368" ca="1">INDEX('Marital status'!$A:$A,RANDBETWEEN(2,COUNTA('Marital status'!$A:$A)),1)</f>
        <v>5</v>
      </c>
      <c r="J1368" s="7">
        <f t="shared" ca="1" si="212"/>
        <v>5</v>
      </c>
      <c r="K1368" s="8">
        <f t="shared" ca="1" si="213"/>
        <v>35025</v>
      </c>
      <c r="L1368" s="6">
        <f t="shared" ca="1" si="214"/>
        <v>4</v>
      </c>
      <c r="M1368" s="7">
        <f ca="1" xml:space="preserve">
  IF(OR($N1368 = 2, $N1368 = 3, $N1368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368" s="6">
        <f t="shared" ca="1" si="215"/>
        <v>7</v>
      </c>
      <c r="O1368" s="7" t="str">
        <f ca="1">VLOOKUP($N1368,Roles!$A:$B,2,FALSE)</f>
        <v>Trainee</v>
      </c>
      <c r="P1368" s="6" t="e">
        <f t="shared" ca="1" si="216"/>
        <v>#N/A</v>
      </c>
      <c r="Q1368" s="8">
        <f ca="1" xml:space="preserve">
IF(
  OR(
    $N1368=5,$N1368=6,$N1368=7,$N1368=8,$N1368=14
  ),
  36161,
  IF(
     (
      (TODAY() - $K1368) / 365
     ) &lt; 19,
      TODAY(),
      RANDBETWEEN(36161,TODAY())
  )
)</f>
        <v>36161</v>
      </c>
      <c r="R1368" s="6">
        <f ca="1">RANDBETWEEN(2,COUNTA('Recruitment source'!$A:$A))</f>
        <v>2</v>
      </c>
      <c r="S1368" s="8" t="e">
        <f t="shared" ca="1" si="217"/>
        <v>#N/A</v>
      </c>
      <c r="T1368" s="6" t="e">
        <f t="shared" ca="1" si="218"/>
        <v>#N/A</v>
      </c>
      <c r="U1368" s="6">
        <f t="shared" ca="1" si="219"/>
        <v>2</v>
      </c>
      <c r="V1368" s="1">
        <f ca="1" xml:space="preserve">
IF($N1368 = 5 + N("Presidente"),
    27000,
    IF($N1368 = 6 + N("Vice-presidente"),
        23000,
        IF(OR($N1368 = 8, $N1368= 13, $N1368 = 12) + N("Secretária bilíngue ou coordenador ou especialista"),
            8000,
            IF($N1368 = 7 + N("Diretor"),
                15000,
                IF($N1368 = 14 + N("Gerente"),
                    12000,
                    IF($N1368 = 9 + N("Estagiário"),
                        705,
                        IF($N1368 = 10 + N("Trainee"),
                            805,
                            IF($N1368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IF($L1368 = 7,
  500,
  IF($L1368 = 8,
    1000,
    IF($L1368 = 9,
      1500,
      IF($L1368 = 10,
        2000,
        0
      )
    )
  )
)
+
N("Adicional no salário por área")
+
IF($M1368 = 14 + N("Tecnologia da Informação"),
  120,
  IF($M1368 = 16 + N("Vendas"),
    110,
    IF($M1368 = 15 + N("Jurídico"),
      100,
      IF(OR($M1368 = 8, $M1368 = 9, $M1368 = 11) + N("Recursos humanos ou comercial ou comunicação e marketing"),
        80,
        0
      )
    )
  )
)
+
N("Adicionando pegadinha")
+
IF(AND($M1368 = 16, $L1368 = 9, $N1368 = 11) + N("Se for de vendas, com mestrado, analista sênior"),
  IF($J1368 = 5,
    100,
    0
  )
  +
  IF($H1368 = "M",
    200,
    0
  ),
  0
)</f>
        <v>15000</v>
      </c>
    </row>
    <row r="1369" spans="1:22" x14ac:dyDescent="0.2">
      <c r="A1369" s="7" cm="1">
        <f t="array" aca="1" ref="A1369" ca="1">INDEX(Companies!$A:$A,RANDBETWEEN(2,COUNTA(Companies!$A:$A)),1)</f>
        <v>2</v>
      </c>
      <c r="B1369" s="5">
        <f t="shared" si="210"/>
        <v>1368</v>
      </c>
      <c r="C1369" s="6">
        <f t="shared" ca="1" si="211"/>
        <v>1</v>
      </c>
      <c r="D1369" s="7">
        <f ca="1">IF($B1369 = 1 + N("Presidente"),
    127,
    IF($B1369 = 2 + N("Vice-Presidente"),
        72,
        IF($B1369 = 3 + N("Secretária bilíngue"),
            13,
            RANDBETWEEN(5,COUNT(Name!$A:$A) + 1)
        )
    )
)</f>
        <v>139</v>
      </c>
      <c r="E1369" s="7" t="str">
        <f ca="1" xml:space="preserve">
VLOOKUP(
  $D1369,
  Name!$A:$B,
  2,
  FALSE
)
&amp; " " &amp;
IF($B1369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Araújo Miranda</v>
      </c>
      <c r="F1369" s="7">
        <v>2</v>
      </c>
      <c r="G1369" s="7" t="str" cm="1">
        <f t="array" aca="1" ref="G1369" ca="1">VLOOKUP(INDEX(States!$B:$B,RANDBETWEEN(2,COUNTA(States!$A:$A)),1),States!$B:$C,2,FALSE)</f>
        <v>Viseu</v>
      </c>
      <c r="H1369" s="7" t="str">
        <f ca="1">VLOOKUP($D1369,Name!$A:$C,3,FALSE)</f>
        <v>M</v>
      </c>
      <c r="I1369" s="7" cm="1">
        <f t="array" aca="1" ref="I1369" ca="1">INDEX('Marital status'!$A:$A,RANDBETWEEN(2,COUNTA('Marital status'!$A:$A)),1)</f>
        <v>4</v>
      </c>
      <c r="J1369" s="7">
        <f t="shared" ca="1" si="212"/>
        <v>2</v>
      </c>
      <c r="K1369" s="8">
        <f t="shared" ca="1" si="213"/>
        <v>36168</v>
      </c>
      <c r="L1369" s="6">
        <f t="shared" ca="1" si="214"/>
        <v>5</v>
      </c>
      <c r="M1369" s="7">
        <f ca="1" xml:space="preserve">
  IF(OR($N1369 = 2, $N1369 = 3, $N1369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369" s="6">
        <f t="shared" ca="1" si="215"/>
        <v>8</v>
      </c>
      <c r="O1369" s="7" t="str">
        <f ca="1">VLOOKUP($N1369,Roles!$A:$B,2,FALSE)</f>
        <v>Analyst</v>
      </c>
      <c r="P1369" s="6">
        <f t="shared" ca="1" si="216"/>
        <v>3</v>
      </c>
      <c r="Q1369" s="8">
        <f ca="1" xml:space="preserve">
IF(
  OR(
    $N1369=5,$N1369=6,$N1369=7,$N1369=8,$N1369=14
  ),
  36161,
  IF(
     (
      (TODAY() - $K1369) / 365
     ) &lt; 19,
      TODAY(),
      RANDBETWEEN(36161,TODAY())
  )
)</f>
        <v>36161</v>
      </c>
      <c r="R1369" s="6">
        <f ca="1">RANDBETWEEN(2,COUNTA('Recruitment source'!$A:$A))</f>
        <v>12</v>
      </c>
      <c r="S1369" s="8" t="e">
        <f t="shared" ca="1" si="217"/>
        <v>#N/A</v>
      </c>
      <c r="T1369" s="6" t="e">
        <f t="shared" ca="1" si="218"/>
        <v>#N/A</v>
      </c>
      <c r="U1369" s="6">
        <f t="shared" ca="1" si="219"/>
        <v>3</v>
      </c>
      <c r="V1369" s="1">
        <f ca="1" xml:space="preserve">
IF($N1369 = 5 + N("Presidente"),
    27000,
    IF($N1369 = 6 + N("Vice-presidente"),
        23000,
        IF(OR($N1369 = 8, $N1369= 13, $N1369 = 12) + N("Secretária bilíngue ou coordenador ou especialista"),
            8000,
            IF($N1369 = 7 + N("Diretor"),
                15000,
                IF($N1369 = 14 + N("Gerente"),
                    12000,
                    IF($N1369 = 9 + N("Estagiário"),
                        705,
                        IF($N1369 = 10 + N("Trainee"),
                            805,
                            IF($N1369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IF($L1369 = 7,
  500,
  IF($L1369 = 8,
    1000,
    IF($L1369 = 9,
      1500,
      IF($L1369 = 10,
        2000,
        0
      )
    )
  )
)
+
N("Adicional no salário por área")
+
IF($M1369 = 14 + N("Tecnologia da Informação"),
  120,
  IF($M1369 = 16 + N("Vendas"),
    110,
    IF($M1369 = 15 + N("Jurídico"),
      100,
      IF(OR($M1369 = 8, $M1369 = 9, $M1369 = 11) + N("Recursos humanos ou comercial ou comunicação e marketing"),
        80,
        0
      )
    )
  )
)
+
N("Adicionando pegadinha")
+
IF(AND($M1369 = 16, $L1369 = 9, $N1369 = 11) + N("Se for de vendas, com mestrado, analista sênior"),
  IF($J1369 = 5,
    100,
    0
  )
  +
  IF($H1369 = "M",
    200,
    0
  ),
  0
)</f>
        <v>8000</v>
      </c>
    </row>
    <row r="1370" spans="1:22" x14ac:dyDescent="0.2">
      <c r="A1370" s="7" cm="1">
        <f t="array" aca="1" ref="A1370" ca="1">INDEX(Companies!$A:$A,RANDBETWEEN(2,COUNTA(Companies!$A:$A)),1)</f>
        <v>2</v>
      </c>
      <c r="B1370" s="5">
        <f t="shared" si="210"/>
        <v>1369</v>
      </c>
      <c r="C1370" s="6">
        <f t="shared" ca="1" si="211"/>
        <v>1</v>
      </c>
      <c r="D1370" s="7">
        <f ca="1">IF($B1370 = 1 + N("Presidente"),
    127,
    IF($B1370 = 2 + N("Vice-Presidente"),
        72,
        IF($B1370 = 3 + N("Secretária bilíngue"),
            13,
            RANDBETWEEN(5,COUNT(Name!$A:$A) + 1)
        )
    )
)</f>
        <v>104</v>
      </c>
      <c r="E1370" s="7" t="str">
        <f ca="1" xml:space="preserve">
VLOOKUP(
  $D1370,
  Name!$A:$B,
  2,
  FALSE
)
&amp; " " &amp;
IF($B1370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Mancini Santoro</v>
      </c>
      <c r="F1370" s="7">
        <v>2</v>
      </c>
      <c r="G1370" s="7" t="str" cm="1">
        <f t="array" aca="1" ref="G1370" ca="1">VLOOKUP(INDEX(States!$B:$B,RANDBETWEEN(2,COUNTA(States!$A:$A)),1),States!$B:$C,2,FALSE)</f>
        <v>Azores</v>
      </c>
      <c r="H1370" s="7" t="str">
        <f ca="1">VLOOKUP($D1370,Name!$A:$C,3,FALSE)</f>
        <v>M</v>
      </c>
      <c r="I1370" s="7" cm="1">
        <f t="array" aca="1" ref="I1370" ca="1">INDEX('Marital status'!$A:$A,RANDBETWEEN(2,COUNTA('Marital status'!$A:$A)),1)</f>
        <v>6</v>
      </c>
      <c r="J1370" s="7">
        <f t="shared" ca="1" si="212"/>
        <v>2</v>
      </c>
      <c r="K1370" s="8">
        <f t="shared" ca="1" si="213"/>
        <v>28508</v>
      </c>
      <c r="L1370" s="6">
        <f t="shared" ca="1" si="214"/>
        <v>4</v>
      </c>
      <c r="M1370" s="7">
        <f ca="1" xml:space="preserve">
  IF(OR($N1370 = 2, $N1370 = 3, $N1370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70" s="6">
        <f t="shared" ca="1" si="215"/>
        <v>6</v>
      </c>
      <c r="O1370" s="7" t="str">
        <f ca="1">VLOOKUP($N1370,Roles!$A:$B,2,FALSE)</f>
        <v>Intern</v>
      </c>
      <c r="P1370" s="6" t="e">
        <f t="shared" ca="1" si="216"/>
        <v>#N/A</v>
      </c>
      <c r="Q1370" s="8">
        <f ca="1" xml:space="preserve">
IF(
  OR(
    $N1370=5,$N1370=6,$N1370=7,$N1370=8,$N1370=14
  ),
  36161,
  IF(
     (
      (TODAY() - $K1370) / 365
     ) &lt; 19,
      TODAY(),
      RANDBETWEEN(36161,TODAY())
  )
)</f>
        <v>36161</v>
      </c>
      <c r="R1370" s="6">
        <f ca="1">RANDBETWEEN(2,COUNTA('Recruitment source'!$A:$A))</f>
        <v>6</v>
      </c>
      <c r="S1370" s="8" t="e">
        <f t="shared" ca="1" si="217"/>
        <v>#N/A</v>
      </c>
      <c r="T1370" s="6" t="e">
        <f t="shared" ca="1" si="218"/>
        <v>#N/A</v>
      </c>
      <c r="U1370" s="6">
        <f t="shared" ca="1" si="219"/>
        <v>3</v>
      </c>
      <c r="V1370" s="1">
        <f ca="1" xml:space="preserve">
IF($N1370 = 5 + N("Presidente"),
    27000,
    IF($N1370 = 6 + N("Vice-presidente"),
        23000,
        IF(OR($N1370 = 8, $N1370= 13, $N1370 = 12) + N("Secretária bilíngue ou coordenador ou especialista"),
            8000,
            IF($N1370 = 7 + N("Diretor"),
                15000,
                IF($N1370 = 14 + N("Gerente"),
                    12000,
                    IF($N1370 = 9 + N("Estagiário"),
                        705,
                        IF($N1370 = 10 + N("Trainee"),
                            805,
                            IF($N1370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IF($L1370 = 7,
  500,
  IF($L1370 = 8,
    1000,
    IF($L1370 = 9,
      1500,
      IF($L1370 = 10,
        2000,
        0
      )
    )
  )
)
+
N("Adicional no salário por área")
+
IF($M1370 = 14 + N("Tecnologia da Informação"),
  120,
  IF($M1370 = 16 + N("Vendas"),
    110,
    IF($M1370 = 15 + N("Jurídico"),
      100,
      IF(OR($M1370 = 8, $M1370 = 9, $M1370 = 11) + N("Recursos humanos ou comercial ou comunicação e marketing"),
        80,
        0
      )
    )
  )
)
+
N("Adicionando pegadinha")
+
IF(AND($M1370 = 16, $L1370 = 9, $N1370 = 11) + N("Se for de vendas, com mestrado, analista sênior"),
  IF($J1370 = 5,
    100,
    0
  )
  +
  IF($H1370 = "M",
    200,
    0
  ),
  0
)</f>
        <v>23000</v>
      </c>
    </row>
    <row r="1371" spans="1:22" x14ac:dyDescent="0.2">
      <c r="A1371" s="7" cm="1">
        <f t="array" aca="1" ref="A1371" ca="1">INDEX(Companies!$A:$A,RANDBETWEEN(2,COUNTA(Companies!$A:$A)),1)</f>
        <v>2</v>
      </c>
      <c r="B1371" s="5">
        <f t="shared" si="210"/>
        <v>1370</v>
      </c>
      <c r="C1371" s="6">
        <f t="shared" ca="1" si="211"/>
        <v>1</v>
      </c>
      <c r="D1371" s="7">
        <f ca="1">IF($B1371 = 1 + N("Presidente"),
    127,
    IF($B1371 = 2 + N("Vice-Presidente"),
        72,
        IF($B1371 = 3 + N("Secretária bilíngue"),
            13,
            RANDBETWEEN(5,COUNT(Name!$A:$A) + 1)
        )
    )
)</f>
        <v>26</v>
      </c>
      <c r="E1371" s="7" t="str">
        <f ca="1" xml:space="preserve">
VLOOKUP(
  $D1371,
  Name!$A:$B,
  2,
  FALSE
)
&amp; " " &amp;
IF($B1371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Lima Marques</v>
      </c>
      <c r="F1371" s="7">
        <v>2</v>
      </c>
      <c r="G1371" s="7" t="str" cm="1">
        <f t="array" aca="1" ref="G1371" ca="1">VLOOKUP(INDEX(States!$B:$B,RANDBETWEEN(2,COUNTA(States!$A:$A)),1),States!$B:$C,2,FALSE)</f>
        <v>Madeira</v>
      </c>
      <c r="H1371" s="7" t="str">
        <f ca="1">VLOOKUP($D1371,Name!$A:$C,3,FALSE)</f>
        <v>F</v>
      </c>
      <c r="I1371" s="7" cm="1">
        <f t="array" aca="1" ref="I1371" ca="1">INDEX('Marital status'!$A:$A,RANDBETWEEN(2,COUNTA('Marital status'!$A:$A)),1)</f>
        <v>6</v>
      </c>
      <c r="J1371" s="7">
        <f t="shared" ca="1" si="212"/>
        <v>2</v>
      </c>
      <c r="K1371" s="8">
        <f t="shared" ca="1" si="213"/>
        <v>34317</v>
      </c>
      <c r="L1371" s="6">
        <f t="shared" ca="1" si="214"/>
        <v>4</v>
      </c>
      <c r="M1371" s="7">
        <f ca="1" xml:space="preserve">
  IF(OR($N1371 = 2, $N1371 = 3, $N1371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71" s="6">
        <f t="shared" ca="1" si="215"/>
        <v>8</v>
      </c>
      <c r="O1371" s="7" t="str">
        <f ca="1">VLOOKUP($N1371,Roles!$A:$B,2,FALSE)</f>
        <v>Analyst</v>
      </c>
      <c r="P1371" s="6">
        <f t="shared" ca="1" si="216"/>
        <v>2</v>
      </c>
      <c r="Q1371" s="8">
        <f ca="1" xml:space="preserve">
IF(
  OR(
    $N1371=5,$N1371=6,$N1371=7,$N1371=8,$N1371=14
  ),
  36161,
  IF(
     (
      (TODAY() - $K1371) / 365
     ) &lt; 19,
      TODAY(),
      RANDBETWEEN(36161,TODAY())
  )
)</f>
        <v>36161</v>
      </c>
      <c r="R1371" s="6">
        <f ca="1">RANDBETWEEN(2,COUNTA('Recruitment source'!$A:$A))</f>
        <v>7</v>
      </c>
      <c r="S1371" s="8" t="e">
        <f t="shared" ca="1" si="217"/>
        <v>#N/A</v>
      </c>
      <c r="T1371" s="6" t="e">
        <f t="shared" ca="1" si="218"/>
        <v>#N/A</v>
      </c>
      <c r="U1371" s="6">
        <f t="shared" ca="1" si="219"/>
        <v>4</v>
      </c>
      <c r="V1371" s="1">
        <f ca="1" xml:space="preserve">
IF($N1371 = 5 + N("Presidente"),
    27000,
    IF($N1371 = 6 + N("Vice-presidente"),
        23000,
        IF(OR($N1371 = 8, $N1371= 13, $N1371 = 12) + N("Secretária bilíngue ou coordenador ou especialista"),
            8000,
            IF($N1371 = 7 + N("Diretor"),
                15000,
                IF($N1371 = 14 + N("Gerente"),
                    12000,
                    IF($N1371 = 9 + N("Estagiário"),
                        705,
                        IF($N1371 = 10 + N("Trainee"),
                            805,
                            IF($N1371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IF($L1371 = 7,
  500,
  IF($L1371 = 8,
    1000,
    IF($L1371 = 9,
      1500,
      IF($L1371 = 10,
        2000,
        0
      )
    )
  )
)
+
N("Adicional no salário por área")
+
IF($M1371 = 14 + N("Tecnologia da Informação"),
  120,
  IF($M1371 = 16 + N("Vendas"),
    110,
    IF($M1371 = 15 + N("Jurídico"),
      100,
      IF(OR($M1371 = 8, $M1371 = 9, $M1371 = 11) + N("Recursos humanos ou comercial ou comunicação e marketing"),
        80,
        0
      )
    )
  )
)
+
N("Adicionando pegadinha")
+
IF(AND($M1371 = 16, $L1371 = 9, $N1371 = 11) + N("Se for de vendas, com mestrado, analista sênior"),
  IF($J1371 = 5,
    100,
    0
  )
  +
  IF($H1371 = "M",
    200,
    0
  ),
  0
)</f>
        <v>8000</v>
      </c>
    </row>
    <row r="1372" spans="1:22" x14ac:dyDescent="0.2">
      <c r="A1372" s="7" cm="1">
        <f t="array" aca="1" ref="A1372" ca="1">INDEX(Companies!$A:$A,RANDBETWEEN(2,COUNTA(Companies!$A:$A)),1)</f>
        <v>2</v>
      </c>
      <c r="B1372" s="5">
        <f t="shared" si="210"/>
        <v>1371</v>
      </c>
      <c r="C1372" s="6">
        <f t="shared" ca="1" si="211"/>
        <v>1</v>
      </c>
      <c r="D1372" s="7">
        <f ca="1">IF($B1372 = 1 + N("Presidente"),
    127,
    IF($B1372 = 2 + N("Vice-Presidente"),
        72,
        IF($B1372 = 3 + N("Secretária bilíngue"),
            13,
            RANDBETWEEN(5,COUNT(Name!$A:$A) + 1)
        )
    )
)</f>
        <v>69</v>
      </c>
      <c r="E1372" s="7" t="str">
        <f ca="1" xml:space="preserve">
VLOOKUP(
  $D1372,
  Name!$A:$B,
  2,
  FALSE
)
&amp; " " &amp;
IF($B1372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Faro dos Santos</v>
      </c>
      <c r="F1372" s="7">
        <v>2</v>
      </c>
      <c r="G1372" s="7" t="str" cm="1">
        <f t="array" aca="1" ref="G1372" ca="1">VLOOKUP(INDEX(States!$B:$B,RANDBETWEEN(2,COUNTA(States!$A:$A)),1),States!$B:$C,2,FALSE)</f>
        <v>Madeira</v>
      </c>
      <c r="H1372" s="7" t="str">
        <f ca="1">VLOOKUP($D1372,Name!$A:$C,3,FALSE)</f>
        <v>M</v>
      </c>
      <c r="I1372" s="7" cm="1">
        <f t="array" aca="1" ref="I1372" ca="1">INDEX('Marital status'!$A:$A,RANDBETWEEN(2,COUNTA('Marital status'!$A:$A)),1)</f>
        <v>4</v>
      </c>
      <c r="J1372" s="7">
        <f t="shared" ca="1" si="212"/>
        <v>3</v>
      </c>
      <c r="K1372" s="8">
        <f t="shared" ca="1" si="213"/>
        <v>34948</v>
      </c>
      <c r="L1372" s="6">
        <f t="shared" ca="1" si="214"/>
        <v>4</v>
      </c>
      <c r="M1372" s="7">
        <f ca="1" xml:space="preserve">
  IF(OR($N1372 = 2, $N1372 = 3, $N1372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72" s="6">
        <f t="shared" ca="1" si="215"/>
        <v>7</v>
      </c>
      <c r="O1372" s="7" t="str">
        <f ca="1">VLOOKUP($N1372,Roles!$A:$B,2,FALSE)</f>
        <v>Trainee</v>
      </c>
      <c r="P1372" s="6" t="e">
        <f t="shared" ca="1" si="216"/>
        <v>#N/A</v>
      </c>
      <c r="Q1372" s="8">
        <f ca="1" xml:space="preserve">
IF(
  OR(
    $N1372=5,$N1372=6,$N1372=7,$N1372=8,$N1372=14
  ),
  36161,
  IF(
     (
      (TODAY() - $K1372) / 365
     ) &lt; 19,
      TODAY(),
      RANDBETWEEN(36161,TODAY())
  )
)</f>
        <v>36161</v>
      </c>
      <c r="R1372" s="6">
        <f ca="1">RANDBETWEEN(2,COUNTA('Recruitment source'!$A:$A))</f>
        <v>10</v>
      </c>
      <c r="S1372" s="8" t="e">
        <f t="shared" ca="1" si="217"/>
        <v>#N/A</v>
      </c>
      <c r="T1372" s="6" t="e">
        <f t="shared" ca="1" si="218"/>
        <v>#N/A</v>
      </c>
      <c r="U1372" s="6">
        <f t="shared" ca="1" si="219"/>
        <v>5</v>
      </c>
      <c r="V1372" s="1">
        <f ca="1" xml:space="preserve">
IF($N1372 = 5 + N("Presidente"),
    27000,
    IF($N1372 = 6 + N("Vice-presidente"),
        23000,
        IF(OR($N1372 = 8, $N1372= 13, $N1372 = 12) + N("Secretária bilíngue ou coordenador ou especialista"),
            8000,
            IF($N1372 = 7 + N("Diretor"),
                15000,
                IF($N1372 = 14 + N("Gerente"),
                    12000,
                    IF($N1372 = 9 + N("Estagiário"),
                        705,
                        IF($N1372 = 10 + N("Trainee"),
                            805,
                            IF($N1372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IF($L1372 = 7,
  500,
  IF($L1372 = 8,
    1000,
    IF($L1372 = 9,
      1500,
      IF($L1372 = 10,
        2000,
        0
      )
    )
  )
)
+
N("Adicional no salário por área")
+
IF($M1372 = 14 + N("Tecnologia da Informação"),
  120,
  IF($M1372 = 16 + N("Vendas"),
    110,
    IF($M1372 = 15 + N("Jurídico"),
      100,
      IF(OR($M1372 = 8, $M1372 = 9, $M1372 = 11) + N("Recursos humanos ou comercial ou comunicação e marketing"),
        80,
        0
      )
    )
  )
)
+
N("Adicionando pegadinha")
+
IF(AND($M1372 = 16, $L1372 = 9, $N1372 = 11) + N("Se for de vendas, com mestrado, analista sênior"),
  IF($J1372 = 5,
    100,
    0
  )
  +
  IF($H1372 = "M",
    200,
    0
  ),
  0
)</f>
        <v>15000</v>
      </c>
    </row>
    <row r="1373" spans="1:22" x14ac:dyDescent="0.2">
      <c r="A1373" s="7" cm="1">
        <f t="array" aca="1" ref="A1373" ca="1">INDEX(Companies!$A:$A,RANDBETWEEN(2,COUNTA(Companies!$A:$A)),1)</f>
        <v>2</v>
      </c>
      <c r="B1373" s="5">
        <f t="shared" si="210"/>
        <v>1372</v>
      </c>
      <c r="C1373" s="6">
        <f t="shared" ca="1" si="211"/>
        <v>1</v>
      </c>
      <c r="D1373" s="7">
        <f ca="1">IF($B1373 = 1 + N("Presidente"),
    127,
    IF($B1373 = 2 + N("Vice-Presidente"),
        72,
        IF($B1373 = 3 + N("Secretária bilíngue"),
            13,
            RANDBETWEEN(5,COUNT(Name!$A:$A) + 1)
        )
    )
)</f>
        <v>159</v>
      </c>
      <c r="E1373" s="7" t="str">
        <f ca="1" xml:space="preserve">
VLOOKUP(
  $D1373,
  Name!$A:$B,
  2,
  FALSE
)
&amp; " " &amp;
IF($B1373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Medeiros Madureira</v>
      </c>
      <c r="F1373" s="7">
        <v>2</v>
      </c>
      <c r="G1373" s="7" t="str" cm="1">
        <f t="array" aca="1" ref="G1373" ca="1">VLOOKUP(INDEX(States!$B:$B,RANDBETWEEN(2,COUNTA(States!$A:$A)),1),States!$B:$C,2,FALSE)</f>
        <v>Leiria</v>
      </c>
      <c r="H1373" s="7" t="str">
        <f ca="1">VLOOKUP($D1373,Name!$A:$C,3,FALSE)</f>
        <v>M</v>
      </c>
      <c r="I1373" s="7" cm="1">
        <f t="array" aca="1" ref="I1373" ca="1">INDEX('Marital status'!$A:$A,RANDBETWEEN(2,COUNTA('Marital status'!$A:$A)),1)</f>
        <v>5</v>
      </c>
      <c r="J1373" s="7">
        <f t="shared" ca="1" si="212"/>
        <v>2</v>
      </c>
      <c r="K1373" s="8">
        <f t="shared" ca="1" si="213"/>
        <v>37326</v>
      </c>
      <c r="L1373" s="6">
        <f t="shared" ca="1" si="214"/>
        <v>5</v>
      </c>
      <c r="M1373" s="7">
        <f ca="1" xml:space="preserve">
  IF(OR($N1373 = 2, $N1373 = 3, $N1373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73" s="6">
        <f t="shared" ca="1" si="215"/>
        <v>8</v>
      </c>
      <c r="O1373" s="7" t="str">
        <f ca="1">VLOOKUP($N1373,Roles!$A:$B,2,FALSE)</f>
        <v>Analyst</v>
      </c>
      <c r="P1373" s="6">
        <f t="shared" ca="1" si="216"/>
        <v>3</v>
      </c>
      <c r="Q1373" s="8">
        <f ca="1" xml:space="preserve">
IF(
  OR(
    $N1373=5,$N1373=6,$N1373=7,$N1373=8,$N1373=14
  ),
  36161,
  IF(
     (
      (TODAY() - $K1373) / 365
     ) &lt; 19,
      TODAY(),
      RANDBETWEEN(36161,TODAY())
  )
)</f>
        <v>36161</v>
      </c>
      <c r="R1373" s="6">
        <f ca="1">RANDBETWEEN(2,COUNTA('Recruitment source'!$A:$A))</f>
        <v>4</v>
      </c>
      <c r="S1373" s="8" t="e">
        <f t="shared" ca="1" si="217"/>
        <v>#N/A</v>
      </c>
      <c r="T1373" s="6" t="e">
        <f t="shared" ca="1" si="218"/>
        <v>#N/A</v>
      </c>
      <c r="U1373" s="6">
        <f t="shared" ca="1" si="219"/>
        <v>2</v>
      </c>
      <c r="V1373" s="1">
        <f ca="1" xml:space="preserve">
IF($N1373 = 5 + N("Presidente"),
    27000,
    IF($N1373 = 6 + N("Vice-presidente"),
        23000,
        IF(OR($N1373 = 8, $N1373= 13, $N1373 = 12) + N("Secretária bilíngue ou coordenador ou especialista"),
            8000,
            IF($N1373 = 7 + N("Diretor"),
                15000,
                IF($N1373 = 14 + N("Gerente"),
                    12000,
                    IF($N1373 = 9 + N("Estagiário"),
                        705,
                        IF($N1373 = 10 + N("Trainee"),
                            805,
                            IF($N1373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IF($L1373 = 7,
  500,
  IF($L1373 = 8,
    1000,
    IF($L1373 = 9,
      1500,
      IF($L1373 = 10,
        2000,
        0
      )
    )
  )
)
+
N("Adicional no salário por área")
+
IF($M1373 = 14 + N("Tecnologia da Informação"),
  120,
  IF($M1373 = 16 + N("Vendas"),
    110,
    IF($M1373 = 15 + N("Jurídico"),
      100,
      IF(OR($M1373 = 8, $M1373 = 9, $M1373 = 11) + N("Recursos humanos ou comercial ou comunicação e marketing"),
        80,
        0
      )
    )
  )
)
+
N("Adicionando pegadinha")
+
IF(AND($M1373 = 16, $L1373 = 9, $N1373 = 11) + N("Se for de vendas, com mestrado, analista sênior"),
  IF($J1373 = 5,
    100,
    0
  )
  +
  IF($H1373 = "M",
    200,
    0
  ),
  0
)</f>
        <v>8080</v>
      </c>
    </row>
    <row r="1374" spans="1:22" x14ac:dyDescent="0.2">
      <c r="A1374" s="7" cm="1">
        <f t="array" aca="1" ref="A1374" ca="1">INDEX(Companies!$A:$A,RANDBETWEEN(2,COUNTA(Companies!$A:$A)),1)</f>
        <v>2</v>
      </c>
      <c r="B1374" s="5">
        <f t="shared" si="210"/>
        <v>1373</v>
      </c>
      <c r="C1374" s="6">
        <f t="shared" ca="1" si="211"/>
        <v>1</v>
      </c>
      <c r="D1374" s="7">
        <f ca="1">IF($B1374 = 1 + N("Presidente"),
    127,
    IF($B1374 = 2 + N("Vice-Presidente"),
        72,
        IF($B1374 = 3 + N("Secretária bilíngue"),
            13,
            RANDBETWEEN(5,COUNT(Name!$A:$A) + 1)
        )
    )
)</f>
        <v>131</v>
      </c>
      <c r="E1374" s="7" t="str">
        <f ca="1" xml:space="preserve">
VLOOKUP(
  $D1374,
  Name!$A:$B,
  2,
  FALSE
)
&amp; " " &amp;
IF($B1374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Nascimento Camacho</v>
      </c>
      <c r="F1374" s="7">
        <v>2</v>
      </c>
      <c r="G1374" s="7" t="str" cm="1">
        <f t="array" aca="1" ref="G1374" ca="1">VLOOKUP(INDEX(States!$B:$B,RANDBETWEEN(2,COUNTA(States!$A:$A)),1),States!$B:$C,2,FALSE)</f>
        <v xml:space="preserve"> ÉVORA</v>
      </c>
      <c r="H1374" s="7" t="str">
        <f ca="1">VLOOKUP($D1374,Name!$A:$C,3,FALSE)</f>
        <v>M</v>
      </c>
      <c r="I1374" s="7" cm="1">
        <f t="array" aca="1" ref="I1374" ca="1">INDEX('Marital status'!$A:$A,RANDBETWEEN(2,COUNTA('Marital status'!$A:$A)),1)</f>
        <v>4</v>
      </c>
      <c r="J1374" s="7">
        <f t="shared" ca="1" si="212"/>
        <v>2</v>
      </c>
      <c r="K1374" s="8">
        <f t="shared" ca="1" si="213"/>
        <v>19020</v>
      </c>
      <c r="L1374" s="6">
        <f t="shared" ca="1" si="214"/>
        <v>4</v>
      </c>
      <c r="M1374" s="7">
        <f ca="1" xml:space="preserve">
  IF(OR($N1374 = 2, $N1374 = 3, $N1374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74" s="6">
        <f t="shared" ca="1" si="215"/>
        <v>6</v>
      </c>
      <c r="O1374" s="7" t="str">
        <f ca="1">VLOOKUP($N1374,Roles!$A:$B,2,FALSE)</f>
        <v>Intern</v>
      </c>
      <c r="P1374" s="6" t="e">
        <f t="shared" ca="1" si="216"/>
        <v>#N/A</v>
      </c>
      <c r="Q1374" s="8">
        <f ca="1" xml:space="preserve">
IF(
  OR(
    $N1374=5,$N1374=6,$N1374=7,$N1374=8,$N1374=14
  ),
  36161,
  IF(
     (
      (TODAY() - $K1374) / 365
     ) &lt; 19,
      TODAY(),
      RANDBETWEEN(36161,TODAY())
  )
)</f>
        <v>36161</v>
      </c>
      <c r="R1374" s="6">
        <f ca="1">RANDBETWEEN(2,COUNTA('Recruitment source'!$A:$A))</f>
        <v>2</v>
      </c>
      <c r="S1374" s="8" t="e">
        <f t="shared" ca="1" si="217"/>
        <v>#N/A</v>
      </c>
      <c r="T1374" s="6" t="e">
        <f t="shared" ca="1" si="218"/>
        <v>#N/A</v>
      </c>
      <c r="U1374" s="6">
        <f t="shared" ca="1" si="219"/>
        <v>5</v>
      </c>
      <c r="V1374" s="1">
        <f ca="1" xml:space="preserve">
IF($N1374 = 5 + N("Presidente"),
    27000,
    IF($N1374 = 6 + N("Vice-presidente"),
        23000,
        IF(OR($N1374 = 8, $N1374= 13, $N1374 = 12) + N("Secretária bilíngue ou coordenador ou especialista"),
            8000,
            IF($N1374 = 7 + N("Diretor"),
                15000,
                IF($N1374 = 14 + N("Gerente"),
                    12000,
                    IF($N1374 = 9 + N("Estagiário"),
                        705,
                        IF($N1374 = 10 + N("Trainee"),
                            805,
                            IF($N1374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IF($L1374 = 7,
  500,
  IF($L1374 = 8,
    1000,
    IF($L1374 = 9,
      1500,
      IF($L1374 = 10,
        2000,
        0
      )
    )
  )
)
+
N("Adicional no salário por área")
+
IF($M1374 = 14 + N("Tecnologia da Informação"),
  120,
  IF($M1374 = 16 + N("Vendas"),
    110,
    IF($M1374 = 15 + N("Jurídico"),
      100,
      IF(OR($M1374 = 8, $M1374 = 9, $M1374 = 11) + N("Recursos humanos ou comercial ou comunicação e marketing"),
        80,
        0
      )
    )
  )
)
+
N("Adicionando pegadinha")
+
IF(AND($M1374 = 16, $L1374 = 9, $N1374 = 11) + N("Se for de vendas, com mestrado, analista sênior"),
  IF($J1374 = 5,
    100,
    0
  )
  +
  IF($H1374 = "M",
    200,
    0
  ),
  0
)</f>
        <v>23000</v>
      </c>
    </row>
    <row r="1375" spans="1:22" x14ac:dyDescent="0.2">
      <c r="A1375" s="7" cm="1">
        <f t="array" aca="1" ref="A1375" ca="1">INDEX(Companies!$A:$A,RANDBETWEEN(2,COUNTA(Companies!$A:$A)),1)</f>
        <v>2</v>
      </c>
      <c r="B1375" s="5">
        <f t="shared" si="210"/>
        <v>1374</v>
      </c>
      <c r="C1375" s="6">
        <f t="shared" ca="1" si="211"/>
        <v>1</v>
      </c>
      <c r="D1375" s="7">
        <f ca="1">IF($B1375 = 1 + N("Presidente"),
    127,
    IF($B1375 = 2 + N("Vice-Presidente"),
        72,
        IF($B1375 = 3 + N("Secretária bilíngue"),
            13,
            RANDBETWEEN(5,COUNT(Name!$A:$A) + 1)
        )
    )
)</f>
        <v>351</v>
      </c>
      <c r="E1375" s="7" t="str">
        <f ca="1" xml:space="preserve">
VLOOKUP(
  $D1375,
  Name!$A:$B,
  2,
  FALSE
)
&amp; " " &amp;
IF($B1375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Café Duarte</v>
      </c>
      <c r="F1375" s="7">
        <v>2</v>
      </c>
      <c r="G1375" s="7" t="str" cm="1">
        <f t="array" aca="1" ref="G1375" ca="1">VLOOKUP(INDEX(States!$B:$B,RANDBETWEEN(2,COUNTA(States!$A:$A)),1),States!$B:$C,2,FALSE)</f>
        <v>Viseu</v>
      </c>
      <c r="H1375" s="7" t="str">
        <f ca="1">VLOOKUP($D1375,Name!$A:$C,3,FALSE)</f>
        <v>F</v>
      </c>
      <c r="I1375" s="7" cm="1">
        <f t="array" aca="1" ref="I1375" ca="1">INDEX('Marital status'!$A:$A,RANDBETWEEN(2,COUNTA('Marital status'!$A:$A)),1)</f>
        <v>2</v>
      </c>
      <c r="J1375" s="7">
        <f t="shared" ca="1" si="212"/>
        <v>4</v>
      </c>
      <c r="K1375" s="8">
        <f t="shared" ca="1" si="213"/>
        <v>34696</v>
      </c>
      <c r="L1375" s="6">
        <f t="shared" ca="1" si="214"/>
        <v>4</v>
      </c>
      <c r="M1375" s="7">
        <f ca="1" xml:space="preserve">
  IF(OR($N1375 = 2, $N1375 = 3, $N1375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375" s="6">
        <f t="shared" ca="1" si="215"/>
        <v>8</v>
      </c>
      <c r="O1375" s="7" t="str">
        <f ca="1">VLOOKUP($N1375,Roles!$A:$B,2,FALSE)</f>
        <v>Analyst</v>
      </c>
      <c r="P1375" s="6">
        <f t="shared" ca="1" si="216"/>
        <v>2</v>
      </c>
      <c r="Q1375" s="8">
        <f ca="1" xml:space="preserve">
IF(
  OR(
    $N1375=5,$N1375=6,$N1375=7,$N1375=8,$N1375=14
  ),
  36161,
  IF(
     (
      (TODAY() - $K1375) / 365
     ) &lt; 19,
      TODAY(),
      RANDBETWEEN(36161,TODAY())
  )
)</f>
        <v>36161</v>
      </c>
      <c r="R1375" s="6">
        <f ca="1">RANDBETWEEN(2,COUNTA('Recruitment source'!$A:$A))</f>
        <v>8</v>
      </c>
      <c r="S1375" s="8" t="e">
        <f t="shared" ca="1" si="217"/>
        <v>#N/A</v>
      </c>
      <c r="T1375" s="6" t="e">
        <f t="shared" ca="1" si="218"/>
        <v>#N/A</v>
      </c>
      <c r="U1375" s="6">
        <f t="shared" ca="1" si="219"/>
        <v>4</v>
      </c>
      <c r="V1375" s="1">
        <f ca="1" xml:space="preserve">
IF($N1375 = 5 + N("Presidente"),
    27000,
    IF($N1375 = 6 + N("Vice-presidente"),
        23000,
        IF(OR($N1375 = 8, $N1375= 13, $N1375 = 12) + N("Secretária bilíngue ou coordenador ou especialista"),
            8000,
            IF($N1375 = 7 + N("Diretor"),
                15000,
                IF($N1375 = 14 + N("Gerente"),
                    12000,
                    IF($N1375 = 9 + N("Estagiário"),
                        705,
                        IF($N1375 = 10 + N("Trainee"),
                            805,
                            IF($N1375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IF($L1375 = 7,
  500,
  IF($L1375 = 8,
    1000,
    IF($L1375 = 9,
      1500,
      IF($L1375 = 10,
        2000,
        0
      )
    )
  )
)
+
N("Adicional no salário por área")
+
IF($M1375 = 14 + N("Tecnologia da Informação"),
  120,
  IF($M1375 = 16 + N("Vendas"),
    110,
    IF($M1375 = 15 + N("Jurídico"),
      100,
      IF(OR($M1375 = 8, $M1375 = 9, $M1375 = 11) + N("Recursos humanos ou comercial ou comunicação e marketing"),
        80,
        0
      )
    )
  )
)
+
N("Adicionando pegadinha")
+
IF(AND($M1375 = 16, $L1375 = 9, $N1375 = 11) + N("Se for de vendas, com mestrado, analista sênior"),
  IF($J1375 = 5,
    100,
    0
  )
  +
  IF($H1375 = "M",
    200,
    0
  ),
  0
)</f>
        <v>8000</v>
      </c>
    </row>
    <row r="1376" spans="1:22" x14ac:dyDescent="0.2">
      <c r="A1376" s="7" cm="1">
        <f t="array" aca="1" ref="A1376" ca="1">INDEX(Companies!$A:$A,RANDBETWEEN(2,COUNTA(Companies!$A:$A)),1)</f>
        <v>2</v>
      </c>
      <c r="B1376" s="5">
        <f t="shared" si="210"/>
        <v>1375</v>
      </c>
      <c r="C1376" s="6">
        <f t="shared" ca="1" si="211"/>
        <v>1</v>
      </c>
      <c r="D1376" s="7">
        <f ca="1">IF($B1376 = 1 + N("Presidente"),
    127,
    IF($B1376 = 2 + N("Vice-Presidente"),
        72,
        IF($B1376 = 3 + N("Secretária bilíngue"),
            13,
            RANDBETWEEN(5,COUNT(Name!$A:$A) + 1)
        )
    )
)</f>
        <v>313</v>
      </c>
      <c r="E1376" s="7" t="str">
        <f ca="1" xml:space="preserve">
VLOOKUP(
  $D1376,
  Name!$A:$B,
  2,
  FALSE
)
&amp; " " &amp;
IF($B1376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Moraes Araújo</v>
      </c>
      <c r="F1376" s="7">
        <v>2</v>
      </c>
      <c r="G1376" s="7" t="str" cm="1">
        <f t="array" aca="1" ref="G1376" ca="1">VLOOKUP(INDEX(States!$B:$B,RANDBETWEEN(2,COUNTA(States!$A:$A)),1),States!$B:$C,2,FALSE)</f>
        <v>Beja</v>
      </c>
      <c r="H1376" s="7" t="str">
        <f ca="1">VLOOKUP($D1376,Name!$A:$C,3,FALSE)</f>
        <v>M</v>
      </c>
      <c r="I1376" s="7" cm="1">
        <f t="array" aca="1" ref="I1376" ca="1">INDEX('Marital status'!$A:$A,RANDBETWEEN(2,COUNTA('Marital status'!$A:$A)),1)</f>
        <v>5</v>
      </c>
      <c r="J1376" s="7">
        <f t="shared" ca="1" si="212"/>
        <v>2</v>
      </c>
      <c r="K1376" s="8">
        <f t="shared" ca="1" si="213"/>
        <v>26203</v>
      </c>
      <c r="L1376" s="6">
        <f t="shared" ca="1" si="214"/>
        <v>4</v>
      </c>
      <c r="M1376" s="7">
        <f ca="1" xml:space="preserve">
  IF(OR($N1376 = 2, $N1376 = 3, $N1376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76" s="6">
        <f t="shared" ca="1" si="215"/>
        <v>6</v>
      </c>
      <c r="O1376" s="7" t="str">
        <f ca="1">VLOOKUP($N1376,Roles!$A:$B,2,FALSE)</f>
        <v>Intern</v>
      </c>
      <c r="P1376" s="6" t="e">
        <f t="shared" ca="1" si="216"/>
        <v>#N/A</v>
      </c>
      <c r="Q1376" s="8">
        <f ca="1" xml:space="preserve">
IF(
  OR(
    $N1376=5,$N1376=6,$N1376=7,$N1376=8,$N1376=14
  ),
  36161,
  IF(
     (
      (TODAY() - $K1376) / 365
     ) &lt; 19,
      TODAY(),
      RANDBETWEEN(36161,TODAY())
  )
)</f>
        <v>36161</v>
      </c>
      <c r="R1376" s="6">
        <f ca="1">RANDBETWEEN(2,COUNTA('Recruitment source'!$A:$A))</f>
        <v>6</v>
      </c>
      <c r="S1376" s="8" t="e">
        <f t="shared" ca="1" si="217"/>
        <v>#N/A</v>
      </c>
      <c r="T1376" s="6" t="e">
        <f t="shared" ca="1" si="218"/>
        <v>#N/A</v>
      </c>
      <c r="U1376" s="6">
        <f t="shared" ca="1" si="219"/>
        <v>2</v>
      </c>
      <c r="V1376" s="1">
        <f ca="1" xml:space="preserve">
IF($N1376 = 5 + N("Presidente"),
    27000,
    IF($N1376 = 6 + N("Vice-presidente"),
        23000,
        IF(OR($N1376 = 8, $N1376= 13, $N1376 = 12) + N("Secretária bilíngue ou coordenador ou especialista"),
            8000,
            IF($N1376 = 7 + N("Diretor"),
                15000,
                IF($N1376 = 14 + N("Gerente"),
                    12000,
                    IF($N1376 = 9 + N("Estagiário"),
                        705,
                        IF($N1376 = 10 + N("Trainee"),
                            805,
                            IF($N1376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IF($L1376 = 7,
  500,
  IF($L1376 = 8,
    1000,
    IF($L1376 = 9,
      1500,
      IF($L1376 = 10,
        2000,
        0
      )
    )
  )
)
+
N("Adicional no salário por área")
+
IF($M1376 = 14 + N("Tecnologia da Informação"),
  120,
  IF($M1376 = 16 + N("Vendas"),
    110,
    IF($M1376 = 15 + N("Jurídico"),
      100,
      IF(OR($M1376 = 8, $M1376 = 9, $M1376 = 11) + N("Recursos humanos ou comercial ou comunicação e marketing"),
        80,
        0
      )
    )
  )
)
+
N("Adicionando pegadinha")
+
IF(AND($M1376 = 16, $L1376 = 9, $N1376 = 11) + N("Se for de vendas, com mestrado, analista sênior"),
  IF($J1376 = 5,
    100,
    0
  )
  +
  IF($H1376 = "M",
    200,
    0
  ),
  0
)</f>
        <v>23000</v>
      </c>
    </row>
    <row r="1377" spans="1:22" x14ac:dyDescent="0.2">
      <c r="A1377" s="7" cm="1">
        <f t="array" aca="1" ref="A1377" ca="1">INDEX(Companies!$A:$A,RANDBETWEEN(2,COUNTA(Companies!$A:$A)),1)</f>
        <v>2</v>
      </c>
      <c r="B1377" s="5">
        <f t="shared" si="210"/>
        <v>1376</v>
      </c>
      <c r="C1377" s="6">
        <f t="shared" ca="1" si="211"/>
        <v>1</v>
      </c>
      <c r="D1377" s="7">
        <f ca="1">IF($B1377 = 1 + N("Presidente"),
    127,
    IF($B1377 = 2 + N("Vice-Presidente"),
        72,
        IF($B1377 = 3 + N("Secretária bilíngue"),
            13,
            RANDBETWEEN(5,COUNT(Name!$A:$A) + 1)
        )
    )
)</f>
        <v>102</v>
      </c>
      <c r="E1377" s="7" t="str">
        <f ca="1" xml:space="preserve">
VLOOKUP(
  $D1377,
  Name!$A:$B,
  2,
  FALSE
)
&amp; " " &amp;
IF($B1377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Russo Ferrara</v>
      </c>
      <c r="F1377" s="7">
        <v>2</v>
      </c>
      <c r="G1377" s="7" t="str" cm="1">
        <f t="array" aca="1" ref="G1377" ca="1">VLOOKUP(INDEX(States!$B:$B,RANDBETWEEN(2,COUNTA(States!$A:$A)),1),States!$B:$C,2,FALSE)</f>
        <v>Leiria</v>
      </c>
      <c r="H1377" s="7" t="str">
        <f ca="1">VLOOKUP($D1377,Name!$A:$C,3,FALSE)</f>
        <v>M</v>
      </c>
      <c r="I1377" s="7" cm="1">
        <f t="array" aca="1" ref="I1377" ca="1">INDEX('Marital status'!$A:$A,RANDBETWEEN(2,COUNTA('Marital status'!$A:$A)),1)</f>
        <v>6</v>
      </c>
      <c r="J1377" s="7">
        <f t="shared" ca="1" si="212"/>
        <v>2</v>
      </c>
      <c r="K1377" s="8">
        <f t="shared" ca="1" si="213"/>
        <v>35398</v>
      </c>
      <c r="L1377" s="6">
        <f t="shared" ca="1" si="214"/>
        <v>5</v>
      </c>
      <c r="M1377" s="7">
        <f ca="1" xml:space="preserve">
  IF(OR($N1377 = 2, $N1377 = 3, $N1377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77" s="6">
        <f t="shared" ca="1" si="215"/>
        <v>8</v>
      </c>
      <c r="O1377" s="7" t="str">
        <f ca="1">VLOOKUP($N1377,Roles!$A:$B,2,FALSE)</f>
        <v>Analyst</v>
      </c>
      <c r="P1377" s="6">
        <f t="shared" ca="1" si="216"/>
        <v>3</v>
      </c>
      <c r="Q1377" s="8">
        <f ca="1" xml:space="preserve">
IF(
  OR(
    $N1377=5,$N1377=6,$N1377=7,$N1377=8,$N1377=14
  ),
  36161,
  IF(
     (
      (TODAY() - $K1377) / 365
     ) &lt; 19,
      TODAY(),
      RANDBETWEEN(36161,TODAY())
  )
)</f>
        <v>36161</v>
      </c>
      <c r="R1377" s="6">
        <f ca="1">RANDBETWEEN(2,COUNTA('Recruitment source'!$A:$A))</f>
        <v>6</v>
      </c>
      <c r="S1377" s="8" t="e">
        <f t="shared" ca="1" si="217"/>
        <v>#N/A</v>
      </c>
      <c r="T1377" s="6" t="e">
        <f t="shared" ca="1" si="218"/>
        <v>#N/A</v>
      </c>
      <c r="U1377" s="6">
        <f t="shared" ca="1" si="219"/>
        <v>3</v>
      </c>
      <c r="V1377" s="1">
        <f ca="1" xml:space="preserve">
IF($N1377 = 5 + N("Presidente"),
    27000,
    IF($N1377 = 6 + N("Vice-presidente"),
        23000,
        IF(OR($N1377 = 8, $N1377= 13, $N1377 = 12) + N("Secretária bilíngue ou coordenador ou especialista"),
            8000,
            IF($N1377 = 7 + N("Diretor"),
                15000,
                IF($N1377 = 14 + N("Gerente"),
                    12000,
                    IF($N1377 = 9 + N("Estagiário"),
                        705,
                        IF($N1377 = 10 + N("Trainee"),
                            805,
                            IF($N1377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IF($L1377 = 7,
  500,
  IF($L1377 = 8,
    1000,
    IF($L1377 = 9,
      1500,
      IF($L1377 = 10,
        2000,
        0
      )
    )
  )
)
+
N("Adicional no salário por área")
+
IF($M1377 = 14 + N("Tecnologia da Informação"),
  120,
  IF($M1377 = 16 + N("Vendas"),
    110,
    IF($M1377 = 15 + N("Jurídico"),
      100,
      IF(OR($M1377 = 8, $M1377 = 9, $M1377 = 11) + N("Recursos humanos ou comercial ou comunicação e marketing"),
        80,
        0
      )
    )
  )
)
+
N("Adicionando pegadinha")
+
IF(AND($M1377 = 16, $L1377 = 9, $N1377 = 11) + N("Se for de vendas, com mestrado, analista sênior"),
  IF($J1377 = 5,
    100,
    0
  )
  +
  IF($H1377 = "M",
    200,
    0
  ),
  0
)</f>
        <v>8080</v>
      </c>
    </row>
    <row r="1378" spans="1:22" x14ac:dyDescent="0.2">
      <c r="A1378" s="7" cm="1">
        <f t="array" aca="1" ref="A1378" ca="1">INDEX(Companies!$A:$A,RANDBETWEEN(2,COUNTA(Companies!$A:$A)),1)</f>
        <v>2</v>
      </c>
      <c r="B1378" s="5">
        <f t="shared" si="210"/>
        <v>1377</v>
      </c>
      <c r="C1378" s="6">
        <f t="shared" ca="1" si="211"/>
        <v>1</v>
      </c>
      <c r="D1378" s="7">
        <f ca="1">IF($B1378 = 1 + N("Presidente"),
    127,
    IF($B1378 = 2 + N("Vice-Presidente"),
        72,
        IF($B1378 = 3 + N("Secretária bilíngue"),
            13,
            RANDBETWEEN(5,COUNT(Name!$A:$A) + 1)
        )
    )
)</f>
        <v>141</v>
      </c>
      <c r="E1378" s="7" t="str">
        <f ca="1" xml:space="preserve">
VLOOKUP(
  $D1378,
  Name!$A:$B,
  2,
  FALSE
)
&amp; " " &amp;
IF($B1378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Bermudes de Oliveira</v>
      </c>
      <c r="F1378" s="7">
        <v>2</v>
      </c>
      <c r="G1378" s="7" t="str" cm="1">
        <f t="array" aca="1" ref="G1378" ca="1">VLOOKUP(INDEX(States!$B:$B,RANDBETWEEN(2,COUNTA(States!$A:$A)),1),States!$B:$C,2,FALSE)</f>
        <v>Brangança</v>
      </c>
      <c r="H1378" s="7" t="str">
        <f ca="1">VLOOKUP($D1378,Name!$A:$C,3,FALSE)</f>
        <v>M</v>
      </c>
      <c r="I1378" s="7" cm="1">
        <f t="array" aca="1" ref="I1378" ca="1">INDEX('Marital status'!$A:$A,RANDBETWEEN(2,COUNTA('Marital status'!$A:$A)),1)</f>
        <v>2</v>
      </c>
      <c r="J1378" s="7">
        <f t="shared" ca="1" si="212"/>
        <v>2</v>
      </c>
      <c r="K1378" s="8">
        <f t="shared" ca="1" si="213"/>
        <v>27815</v>
      </c>
      <c r="L1378" s="6">
        <f t="shared" ca="1" si="214"/>
        <v>4</v>
      </c>
      <c r="M1378" s="7">
        <f ca="1" xml:space="preserve">
  IF(OR($N1378 = 2, $N1378 = 3, $N1378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78" s="6">
        <f t="shared" ca="1" si="215"/>
        <v>6</v>
      </c>
      <c r="O1378" s="7" t="str">
        <f ca="1">VLOOKUP($N1378,Roles!$A:$B,2,FALSE)</f>
        <v>Intern</v>
      </c>
      <c r="P1378" s="6" t="e">
        <f t="shared" ca="1" si="216"/>
        <v>#N/A</v>
      </c>
      <c r="Q1378" s="8">
        <f ca="1" xml:space="preserve">
IF(
  OR(
    $N1378=5,$N1378=6,$N1378=7,$N1378=8,$N1378=14
  ),
  36161,
  IF(
     (
      (TODAY() - $K1378) / 365
     ) &lt; 19,
      TODAY(),
      RANDBETWEEN(36161,TODAY())
  )
)</f>
        <v>36161</v>
      </c>
      <c r="R1378" s="6">
        <f ca="1">RANDBETWEEN(2,COUNTA('Recruitment source'!$A:$A))</f>
        <v>10</v>
      </c>
      <c r="S1378" s="8" t="e">
        <f t="shared" ca="1" si="217"/>
        <v>#N/A</v>
      </c>
      <c r="T1378" s="6" t="e">
        <f t="shared" ca="1" si="218"/>
        <v>#N/A</v>
      </c>
      <c r="U1378" s="6">
        <f t="shared" ca="1" si="219"/>
        <v>5</v>
      </c>
      <c r="V1378" s="1">
        <f ca="1" xml:space="preserve">
IF($N1378 = 5 + N("Presidente"),
    27000,
    IF($N1378 = 6 + N("Vice-presidente"),
        23000,
        IF(OR($N1378 = 8, $N1378= 13, $N1378 = 12) + N("Secretária bilíngue ou coordenador ou especialista"),
            8000,
            IF($N1378 = 7 + N("Diretor"),
                15000,
                IF($N1378 = 14 + N("Gerente"),
                    12000,
                    IF($N1378 = 9 + N("Estagiário"),
                        705,
                        IF($N1378 = 10 + N("Trainee"),
                            805,
                            IF($N1378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IF($L1378 = 7,
  500,
  IF($L1378 = 8,
    1000,
    IF($L1378 = 9,
      1500,
      IF($L1378 = 10,
        2000,
        0
      )
    )
  )
)
+
N("Adicional no salário por área")
+
IF($M1378 = 14 + N("Tecnologia da Informação"),
  120,
  IF($M1378 = 16 + N("Vendas"),
    110,
    IF($M1378 = 15 + N("Jurídico"),
      100,
      IF(OR($M1378 = 8, $M1378 = 9, $M1378 = 11) + N("Recursos humanos ou comercial ou comunicação e marketing"),
        80,
        0
      )
    )
  )
)
+
N("Adicionando pegadinha")
+
IF(AND($M1378 = 16, $L1378 = 9, $N1378 = 11) + N("Se for de vendas, com mestrado, analista sênior"),
  IF($J1378 = 5,
    100,
    0
  )
  +
  IF($H1378 = "M",
    200,
    0
  ),
  0
)</f>
        <v>23000</v>
      </c>
    </row>
    <row r="1379" spans="1:22" x14ac:dyDescent="0.2">
      <c r="A1379" s="7" cm="1">
        <f t="array" aca="1" ref="A1379" ca="1">INDEX(Companies!$A:$A,RANDBETWEEN(2,COUNTA(Companies!$A:$A)),1)</f>
        <v>2</v>
      </c>
      <c r="B1379" s="5">
        <f t="shared" si="210"/>
        <v>1378</v>
      </c>
      <c r="C1379" s="6">
        <f t="shared" ca="1" si="211"/>
        <v>1</v>
      </c>
      <c r="D1379" s="7">
        <f ca="1">IF($B1379 = 1 + N("Presidente"),
    127,
    IF($B1379 = 2 + N("Vice-Presidente"),
        72,
        IF($B1379 = 3 + N("Secretária bilíngue"),
            13,
            RANDBETWEEN(5,COUNT(Name!$A:$A) + 1)
        )
    )
)</f>
        <v>194</v>
      </c>
      <c r="E1379" s="7" t="str">
        <f ca="1" xml:space="preserve">
VLOOKUP(
  $D1379,
  Name!$A:$B,
  2,
  FALSE
)
&amp; " " &amp;
IF($B1379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Barbosa Almeida</v>
      </c>
      <c r="F1379" s="7">
        <v>2</v>
      </c>
      <c r="G1379" s="7" t="str" cm="1">
        <f t="array" aca="1" ref="G1379" ca="1">VLOOKUP(INDEX(States!$B:$B,RANDBETWEEN(2,COUNTA(States!$A:$A)),1),States!$B:$C,2,FALSE)</f>
        <v xml:space="preserve"> Lisboa</v>
      </c>
      <c r="H1379" s="7" t="str">
        <f ca="1">VLOOKUP($D1379,Name!$A:$C,3,FALSE)</f>
        <v>M</v>
      </c>
      <c r="I1379" s="7" cm="1">
        <f t="array" aca="1" ref="I1379" ca="1">INDEX('Marital status'!$A:$A,RANDBETWEEN(2,COUNTA('Marital status'!$A:$A)),1)</f>
        <v>2</v>
      </c>
      <c r="J1379" s="7">
        <f t="shared" ca="1" si="212"/>
        <v>3</v>
      </c>
      <c r="K1379" s="8">
        <f t="shared" ca="1" si="213"/>
        <v>36679</v>
      </c>
      <c r="L1379" s="6">
        <f t="shared" ca="1" si="214"/>
        <v>4</v>
      </c>
      <c r="M1379" s="7">
        <f ca="1" xml:space="preserve">
  IF(OR($N1379 = 2, $N1379 = 3, $N1379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379" s="6">
        <f t="shared" ca="1" si="215"/>
        <v>8</v>
      </c>
      <c r="O1379" s="7" t="str">
        <f ca="1">VLOOKUP($N1379,Roles!$A:$B,2,FALSE)</f>
        <v>Analyst</v>
      </c>
      <c r="P1379" s="6">
        <f t="shared" ca="1" si="216"/>
        <v>3</v>
      </c>
      <c r="Q1379" s="8">
        <f ca="1" xml:space="preserve">
IF(
  OR(
    $N1379=5,$N1379=6,$N1379=7,$N1379=8,$N1379=14
  ),
  36161,
  IF(
     (
      (TODAY() - $K1379) / 365
     ) &lt; 19,
      TODAY(),
      RANDBETWEEN(36161,TODAY())
  )
)</f>
        <v>36161</v>
      </c>
      <c r="R1379" s="6">
        <f ca="1">RANDBETWEEN(2,COUNTA('Recruitment source'!$A:$A))</f>
        <v>2</v>
      </c>
      <c r="S1379" s="8" t="e">
        <f t="shared" ca="1" si="217"/>
        <v>#N/A</v>
      </c>
      <c r="T1379" s="6" t="e">
        <f t="shared" ca="1" si="218"/>
        <v>#N/A</v>
      </c>
      <c r="U1379" s="6">
        <f t="shared" ca="1" si="219"/>
        <v>2</v>
      </c>
      <c r="V1379" s="1">
        <f ca="1" xml:space="preserve">
IF($N1379 = 5 + N("Presidente"),
    27000,
    IF($N1379 = 6 + N("Vice-presidente"),
        23000,
        IF(OR($N1379 = 8, $N1379= 13, $N1379 = 12) + N("Secretária bilíngue ou coordenador ou especialista"),
            8000,
            IF($N1379 = 7 + N("Diretor"),
                15000,
                IF($N1379 = 14 + N("Gerente"),
                    12000,
                    IF($N1379 = 9 + N("Estagiário"),
                        705,
                        IF($N1379 = 10 + N("Trainee"),
                            805,
                            IF($N1379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IF($L1379 = 7,
  500,
  IF($L1379 = 8,
    1000,
    IF($L1379 = 9,
      1500,
      IF($L1379 = 10,
        2000,
        0
      )
    )
  )
)
+
N("Adicional no salário por área")
+
IF($M1379 = 14 + N("Tecnologia da Informação"),
  120,
  IF($M1379 = 16 + N("Vendas"),
    110,
    IF($M1379 = 15 + N("Jurídico"),
      100,
      IF(OR($M1379 = 8, $M1379 = 9, $M1379 = 11) + N("Recursos humanos ou comercial ou comunicação e marketing"),
        80,
        0
      )
    )
  )
)
+
N("Adicionando pegadinha")
+
IF(AND($M1379 = 16, $L1379 = 9, $N1379 = 11) + N("Se for de vendas, com mestrado, analista sênior"),
  IF($J1379 = 5,
    100,
    0
  )
  +
  IF($H1379 = "M",
    200,
    0
  ),
  0
)</f>
        <v>8080</v>
      </c>
    </row>
    <row r="1380" spans="1:22" x14ac:dyDescent="0.2">
      <c r="A1380" s="7" cm="1">
        <f t="array" aca="1" ref="A1380" ca="1">INDEX(Companies!$A:$A,RANDBETWEEN(2,COUNTA(Companies!$A:$A)),1)</f>
        <v>2</v>
      </c>
      <c r="B1380" s="5">
        <f t="shared" si="210"/>
        <v>1379</v>
      </c>
      <c r="C1380" s="6">
        <f t="shared" ca="1" si="211"/>
        <v>1</v>
      </c>
      <c r="D1380" s="7">
        <f ca="1">IF($B1380 = 1 + N("Presidente"),
    127,
    IF($B1380 = 2 + N("Vice-Presidente"),
        72,
        IF($B1380 = 3 + N("Secretária bilíngue"),
            13,
            RANDBETWEEN(5,COUNT(Name!$A:$A) + 1)
        )
    )
)</f>
        <v>70</v>
      </c>
      <c r="E1380" s="7" t="str">
        <f ca="1" xml:space="preserve">
VLOOKUP(
  $D1380,
  Name!$A:$B,
  2,
  FALSE
)
&amp; " " &amp;
IF($B1380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Negreiros Leite</v>
      </c>
      <c r="F1380" s="7">
        <v>2</v>
      </c>
      <c r="G1380" s="7" t="str" cm="1">
        <f t="array" aca="1" ref="G1380" ca="1">VLOOKUP(INDEX(States!$B:$B,RANDBETWEEN(2,COUNTA(States!$A:$A)),1),States!$B:$C,2,FALSE)</f>
        <v>Vila Real</v>
      </c>
      <c r="H1380" s="7" t="str">
        <f ca="1">VLOOKUP($D1380,Name!$A:$C,3,FALSE)</f>
        <v>M</v>
      </c>
      <c r="I1380" s="7" cm="1">
        <f t="array" aca="1" ref="I1380" ca="1">INDEX('Marital status'!$A:$A,RANDBETWEEN(2,COUNTA('Marital status'!$A:$A)),1)</f>
        <v>3</v>
      </c>
      <c r="J1380" s="7">
        <f t="shared" ca="1" si="212"/>
        <v>2</v>
      </c>
      <c r="K1380" s="8">
        <f t="shared" ca="1" si="213"/>
        <v>35432</v>
      </c>
      <c r="L1380" s="6">
        <f t="shared" ca="1" si="214"/>
        <v>4</v>
      </c>
      <c r="M1380" s="7">
        <f ca="1" xml:space="preserve">
  IF(OR($N1380 = 2, $N1380 = 3, $N1380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80" s="6">
        <f t="shared" ca="1" si="215"/>
        <v>7</v>
      </c>
      <c r="O1380" s="7" t="str">
        <f ca="1">VLOOKUP($N1380,Roles!$A:$B,2,FALSE)</f>
        <v>Trainee</v>
      </c>
      <c r="P1380" s="6" t="e">
        <f t="shared" ca="1" si="216"/>
        <v>#N/A</v>
      </c>
      <c r="Q1380" s="8">
        <f ca="1" xml:space="preserve">
IF(
  OR(
    $N1380=5,$N1380=6,$N1380=7,$N1380=8,$N1380=14
  ),
  36161,
  IF(
     (
      (TODAY() - $K1380) / 365
     ) &lt; 19,
      TODAY(),
      RANDBETWEEN(36161,TODAY())
  )
)</f>
        <v>36161</v>
      </c>
      <c r="R1380" s="6">
        <f ca="1">RANDBETWEEN(2,COUNTA('Recruitment source'!$A:$A))</f>
        <v>12</v>
      </c>
      <c r="S1380" s="8" t="e">
        <f t="shared" ca="1" si="217"/>
        <v>#N/A</v>
      </c>
      <c r="T1380" s="6" t="e">
        <f t="shared" ca="1" si="218"/>
        <v>#N/A</v>
      </c>
      <c r="U1380" s="6">
        <f t="shared" ca="1" si="219"/>
        <v>3</v>
      </c>
      <c r="V1380" s="1">
        <f ca="1" xml:space="preserve">
IF($N1380 = 5 + N("Presidente"),
    27000,
    IF($N1380 = 6 + N("Vice-presidente"),
        23000,
        IF(OR($N1380 = 8, $N1380= 13, $N1380 = 12) + N("Secretária bilíngue ou coordenador ou especialista"),
            8000,
            IF($N1380 = 7 + N("Diretor"),
                15000,
                IF($N1380 = 14 + N("Gerente"),
                    12000,
                    IF($N1380 = 9 + N("Estagiário"),
                        705,
                        IF($N1380 = 10 + N("Trainee"),
                            805,
                            IF($N1380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IF($L1380 = 7,
  500,
  IF($L1380 = 8,
    1000,
    IF($L1380 = 9,
      1500,
      IF($L1380 = 10,
        2000,
        0
      )
    )
  )
)
+
N("Adicional no salário por área")
+
IF($M1380 = 14 + N("Tecnologia da Informação"),
  120,
  IF($M1380 = 16 + N("Vendas"),
    110,
    IF($M1380 = 15 + N("Jurídico"),
      100,
      IF(OR($M1380 = 8, $M1380 = 9, $M1380 = 11) + N("Recursos humanos ou comercial ou comunicação e marketing"),
        80,
        0
      )
    )
  )
)
+
N("Adicionando pegadinha")
+
IF(AND($M1380 = 16, $L1380 = 9, $N1380 = 11) + N("Se for de vendas, com mestrado, analista sênior"),
  IF($J1380 = 5,
    100,
    0
  )
  +
  IF($H1380 = "M",
    200,
    0
  ),
  0
)</f>
        <v>15080</v>
      </c>
    </row>
    <row r="1381" spans="1:22" x14ac:dyDescent="0.2">
      <c r="A1381" s="7" cm="1">
        <f t="array" aca="1" ref="A1381" ca="1">INDEX(Companies!$A:$A,RANDBETWEEN(2,COUNTA(Companies!$A:$A)),1)</f>
        <v>2</v>
      </c>
      <c r="B1381" s="5">
        <f t="shared" si="210"/>
        <v>1380</v>
      </c>
      <c r="C1381" s="6">
        <f t="shared" ca="1" si="211"/>
        <v>1</v>
      </c>
      <c r="D1381" s="7">
        <f ca="1">IF($B1381 = 1 + N("Presidente"),
    127,
    IF($B1381 = 2 + N("Vice-Presidente"),
        72,
        IF($B1381 = 3 + N("Secretária bilíngue"),
            13,
            RANDBETWEEN(5,COUNT(Name!$A:$A) + 1)
        )
    )
)</f>
        <v>316</v>
      </c>
      <c r="E1381" s="7" t="str">
        <f ca="1" xml:space="preserve">
VLOOKUP(
  $D1381,
  Name!$A:$B,
  2,
  FALSE
)
&amp; " " &amp;
IF($B1381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Garcia Pasquim</v>
      </c>
      <c r="F1381" s="7">
        <v>2</v>
      </c>
      <c r="G1381" s="7" t="str" cm="1">
        <f t="array" aca="1" ref="G1381" ca="1">VLOOKUP(INDEX(States!$B:$B,RANDBETWEEN(2,COUNTA(States!$A:$A)),1),States!$B:$C,2,FALSE)</f>
        <v>Santarém</v>
      </c>
      <c r="H1381" s="7" t="str">
        <f ca="1">VLOOKUP($D1381,Name!$A:$C,3,FALSE)</f>
        <v>M</v>
      </c>
      <c r="I1381" s="7" cm="1">
        <f t="array" aca="1" ref="I1381" ca="1">INDEX('Marital status'!$A:$A,RANDBETWEEN(2,COUNTA('Marital status'!$A:$A)),1)</f>
        <v>5</v>
      </c>
      <c r="J1381" s="7">
        <f t="shared" ca="1" si="212"/>
        <v>2</v>
      </c>
      <c r="K1381" s="8">
        <f t="shared" ca="1" si="213"/>
        <v>37714</v>
      </c>
      <c r="L1381" s="6">
        <f t="shared" ca="1" si="214"/>
        <v>4</v>
      </c>
      <c r="M1381" s="7">
        <f ca="1" xml:space="preserve">
  IF(OR($N1381 = 2, $N1381 = 3, $N1381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381" s="6">
        <f t="shared" ca="1" si="215"/>
        <v>8</v>
      </c>
      <c r="O1381" s="7" t="str">
        <f ca="1">VLOOKUP($N1381,Roles!$A:$B,2,FALSE)</f>
        <v>Analyst</v>
      </c>
      <c r="P1381" s="6">
        <f t="shared" ca="1" si="216"/>
        <v>2</v>
      </c>
      <c r="Q1381" s="8">
        <f ca="1" xml:space="preserve">
IF(
  OR(
    $N1381=5,$N1381=6,$N1381=7,$N1381=8,$N1381=14
  ),
  36161,
  IF(
     (
      (TODAY() - $K1381) / 365
     ) &lt; 19,
      TODAY(),
      RANDBETWEEN(36161,TODAY())
  )
)</f>
        <v>36161</v>
      </c>
      <c r="R1381" s="6">
        <f ca="1">RANDBETWEEN(2,COUNTA('Recruitment source'!$A:$A))</f>
        <v>11</v>
      </c>
      <c r="S1381" s="8" t="e">
        <f t="shared" ca="1" si="217"/>
        <v>#N/A</v>
      </c>
      <c r="T1381" s="6" t="e">
        <f t="shared" ca="1" si="218"/>
        <v>#N/A</v>
      </c>
      <c r="U1381" s="6">
        <f t="shared" ca="1" si="219"/>
        <v>2</v>
      </c>
      <c r="V1381" s="1">
        <f ca="1" xml:space="preserve">
IF($N1381 = 5 + N("Presidente"),
    27000,
    IF($N1381 = 6 + N("Vice-presidente"),
        23000,
        IF(OR($N1381 = 8, $N1381= 13, $N1381 = 12) + N("Secretária bilíngue ou coordenador ou especialista"),
            8000,
            IF($N1381 = 7 + N("Diretor"),
                15000,
                IF($N1381 = 14 + N("Gerente"),
                    12000,
                    IF($N1381 = 9 + N("Estagiário"),
                        705,
                        IF($N1381 = 10 + N("Trainee"),
                            805,
                            IF($N1381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IF($L1381 = 7,
  500,
  IF($L1381 = 8,
    1000,
    IF($L1381 = 9,
      1500,
      IF($L1381 = 10,
        2000,
        0
      )
    )
  )
)
+
N("Adicional no salário por área")
+
IF($M1381 = 14 + N("Tecnologia da Informação"),
  120,
  IF($M1381 = 16 + N("Vendas"),
    110,
    IF($M1381 = 15 + N("Jurídico"),
      100,
      IF(OR($M1381 = 8, $M1381 = 9, $M1381 = 11) + N("Recursos humanos ou comercial ou comunicação e marketing"),
        80,
        0
      )
    )
  )
)
+
N("Adicionando pegadinha")
+
IF(AND($M1381 = 16, $L1381 = 9, $N1381 = 11) + N("Se for de vendas, com mestrado, analista sênior"),
  IF($J1381 = 5,
    100,
    0
  )
  +
  IF($H1381 = "M",
    200,
    0
  ),
  0
)</f>
        <v>8000</v>
      </c>
    </row>
    <row r="1382" spans="1:22" x14ac:dyDescent="0.2">
      <c r="A1382" s="7" cm="1">
        <f t="array" aca="1" ref="A1382" ca="1">INDEX(Companies!$A:$A,RANDBETWEEN(2,COUNTA(Companies!$A:$A)),1)</f>
        <v>2</v>
      </c>
      <c r="B1382" s="5">
        <f t="shared" si="210"/>
        <v>1381</v>
      </c>
      <c r="C1382" s="6">
        <f t="shared" ca="1" si="211"/>
        <v>1</v>
      </c>
      <c r="D1382" s="7">
        <f ca="1">IF($B1382 = 1 + N("Presidente"),
    127,
    IF($B1382 = 2 + N("Vice-Presidente"),
        72,
        IF($B1382 = 3 + N("Secretária bilíngue"),
            13,
            RANDBETWEEN(5,COUNT(Name!$A:$A) + 1)
        )
    )
)</f>
        <v>62</v>
      </c>
      <c r="E1382" s="7" t="str">
        <f ca="1" xml:space="preserve">
VLOOKUP(
  $D1382,
  Name!$A:$B,
  2,
  FALSE
)
&amp; " " &amp;
IF($B1382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Romano Nascimento</v>
      </c>
      <c r="F1382" s="7">
        <v>2</v>
      </c>
      <c r="G1382" s="7" t="str" cm="1">
        <f t="array" aca="1" ref="G1382" ca="1">VLOOKUP(INDEX(States!$B:$B,RANDBETWEEN(2,COUNTA(States!$A:$A)),1),States!$B:$C,2,FALSE)</f>
        <v>Vila Real</v>
      </c>
      <c r="H1382" s="7" t="str">
        <f ca="1">VLOOKUP($D1382,Name!$A:$C,3,FALSE)</f>
        <v>F</v>
      </c>
      <c r="I1382" s="7" cm="1">
        <f t="array" aca="1" ref="I1382" ca="1">INDEX('Marital status'!$A:$A,RANDBETWEEN(2,COUNTA('Marital status'!$A:$A)),1)</f>
        <v>4</v>
      </c>
      <c r="J1382" s="7">
        <f t="shared" ca="1" si="212"/>
        <v>2</v>
      </c>
      <c r="K1382" s="8">
        <f t="shared" ca="1" si="213"/>
        <v>33640</v>
      </c>
      <c r="L1382" s="6">
        <f t="shared" ca="1" si="214"/>
        <v>4</v>
      </c>
      <c r="M1382" s="7">
        <f ca="1" xml:space="preserve">
  IF(OR($N1382 = 2, $N1382 = 3, $N1382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382" s="6">
        <f t="shared" ca="1" si="215"/>
        <v>7</v>
      </c>
      <c r="O1382" s="7" t="str">
        <f ca="1">VLOOKUP($N1382,Roles!$A:$B,2,FALSE)</f>
        <v>Trainee</v>
      </c>
      <c r="P1382" s="6" t="e">
        <f t="shared" ca="1" si="216"/>
        <v>#N/A</v>
      </c>
      <c r="Q1382" s="8">
        <f ca="1" xml:space="preserve">
IF(
  OR(
    $N1382=5,$N1382=6,$N1382=7,$N1382=8,$N1382=14
  ),
  36161,
  IF(
     (
      (TODAY() - $K1382) / 365
     ) &lt; 19,
      TODAY(),
      RANDBETWEEN(36161,TODAY())
  )
)</f>
        <v>36161</v>
      </c>
      <c r="R1382" s="6">
        <f ca="1">RANDBETWEEN(2,COUNTA('Recruitment source'!$A:$A))</f>
        <v>11</v>
      </c>
      <c r="S1382" s="8" t="e">
        <f t="shared" ca="1" si="217"/>
        <v>#N/A</v>
      </c>
      <c r="T1382" s="6" t="e">
        <f t="shared" ca="1" si="218"/>
        <v>#N/A</v>
      </c>
      <c r="U1382" s="6">
        <f t="shared" ca="1" si="219"/>
        <v>2</v>
      </c>
      <c r="V1382" s="1">
        <f ca="1" xml:space="preserve">
IF($N1382 = 5 + N("Presidente"),
    27000,
    IF($N1382 = 6 + N("Vice-presidente"),
        23000,
        IF(OR($N1382 = 8, $N1382= 13, $N1382 = 12) + N("Secretária bilíngue ou coordenador ou especialista"),
            8000,
            IF($N1382 = 7 + N("Diretor"),
                15000,
                IF($N1382 = 14 + N("Gerente"),
                    12000,
                    IF($N1382 = 9 + N("Estagiário"),
                        705,
                        IF($N1382 = 10 + N("Trainee"),
                            805,
                            IF($N1382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IF($L1382 = 7,
  500,
  IF($L1382 = 8,
    1000,
    IF($L1382 = 9,
      1500,
      IF($L1382 = 10,
        2000,
        0
      )
    )
  )
)
+
N("Adicional no salário por área")
+
IF($M1382 = 14 + N("Tecnologia da Informação"),
  120,
  IF($M1382 = 16 + N("Vendas"),
    110,
    IF($M1382 = 15 + N("Jurídico"),
      100,
      IF(OR($M1382 = 8, $M1382 = 9, $M1382 = 11) + N("Recursos humanos ou comercial ou comunicação e marketing"),
        80,
        0
      )
    )
  )
)
+
N("Adicionando pegadinha")
+
IF(AND($M1382 = 16, $L1382 = 9, $N1382 = 11) + N("Se for de vendas, com mestrado, analista sênior"),
  IF($J1382 = 5,
    100,
    0
  )
  +
  IF($H1382 = "M",
    200,
    0
  ),
  0
)</f>
        <v>15080</v>
      </c>
    </row>
    <row r="1383" spans="1:22" x14ac:dyDescent="0.2">
      <c r="A1383" s="7" cm="1">
        <f t="array" aca="1" ref="A1383" ca="1">INDEX(Companies!$A:$A,RANDBETWEEN(2,COUNTA(Companies!$A:$A)),1)</f>
        <v>2</v>
      </c>
      <c r="B1383" s="5">
        <f t="shared" si="210"/>
        <v>1382</v>
      </c>
      <c r="C1383" s="6">
        <f t="shared" ca="1" si="211"/>
        <v>1</v>
      </c>
      <c r="D1383" s="7">
        <f ca="1">IF($B1383 = 1 + N("Presidente"),
    127,
    IF($B1383 = 2 + N("Vice-Presidente"),
        72,
        IF($B1383 = 3 + N("Secretária bilíngue"),
            13,
            RANDBETWEEN(5,COUNT(Name!$A:$A) + 1)
        )
    )
)</f>
        <v>337</v>
      </c>
      <c r="E1383" s="7" t="str">
        <f ca="1" xml:space="preserve">
VLOOKUP(
  $D1383,
  Name!$A:$B,
  2,
  FALSE
)
&amp; " " &amp;
IF($B1383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Seixas Bandeira</v>
      </c>
      <c r="F1383" s="7">
        <v>2</v>
      </c>
      <c r="G1383" s="7" t="str" cm="1">
        <f t="array" aca="1" ref="G1383" ca="1">VLOOKUP(INDEX(States!$B:$B,RANDBETWEEN(2,COUNTA(States!$A:$A)),1),States!$B:$C,2,FALSE)</f>
        <v>Azores</v>
      </c>
      <c r="H1383" s="7" t="str">
        <f ca="1">VLOOKUP($D1383,Name!$A:$C,3,FALSE)</f>
        <v>F</v>
      </c>
      <c r="I1383" s="7" cm="1">
        <f t="array" aca="1" ref="I1383" ca="1">INDEX('Marital status'!$A:$A,RANDBETWEEN(2,COUNTA('Marital status'!$A:$A)),1)</f>
        <v>6</v>
      </c>
      <c r="J1383" s="7">
        <f t="shared" ca="1" si="212"/>
        <v>2</v>
      </c>
      <c r="K1383" s="8">
        <f t="shared" ca="1" si="213"/>
        <v>34560</v>
      </c>
      <c r="L1383" s="6">
        <f t="shared" ca="1" si="214"/>
        <v>4</v>
      </c>
      <c r="M1383" s="7">
        <f ca="1" xml:space="preserve">
  IF(OR($N1383 = 2, $N1383 = 3, $N1383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83" s="6">
        <f t="shared" ca="1" si="215"/>
        <v>8</v>
      </c>
      <c r="O1383" s="7" t="str">
        <f ca="1">VLOOKUP($N1383,Roles!$A:$B,2,FALSE)</f>
        <v>Analyst</v>
      </c>
      <c r="P1383" s="6">
        <f t="shared" ca="1" si="216"/>
        <v>4</v>
      </c>
      <c r="Q1383" s="8">
        <f ca="1" xml:space="preserve">
IF(
  OR(
    $N1383=5,$N1383=6,$N1383=7,$N1383=8,$N1383=14
  ),
  36161,
  IF(
     (
      (TODAY() - $K1383) / 365
     ) &lt; 19,
      TODAY(),
      RANDBETWEEN(36161,TODAY())
  )
)</f>
        <v>36161</v>
      </c>
      <c r="R1383" s="6">
        <f ca="1">RANDBETWEEN(2,COUNTA('Recruitment source'!$A:$A))</f>
        <v>9</v>
      </c>
      <c r="S1383" s="8" t="e">
        <f t="shared" ca="1" si="217"/>
        <v>#N/A</v>
      </c>
      <c r="T1383" s="6" t="e">
        <f t="shared" ca="1" si="218"/>
        <v>#N/A</v>
      </c>
      <c r="U1383" s="6">
        <f t="shared" ca="1" si="219"/>
        <v>5</v>
      </c>
      <c r="V1383" s="1">
        <f ca="1" xml:space="preserve">
IF($N1383 = 5 + N("Presidente"),
    27000,
    IF($N1383 = 6 + N("Vice-presidente"),
        23000,
        IF(OR($N1383 = 8, $N1383= 13, $N1383 = 12) + N("Secretária bilíngue ou coordenador ou especialista"),
            8000,
            IF($N1383 = 7 + N("Diretor"),
                15000,
                IF($N1383 = 14 + N("Gerente"),
                    12000,
                    IF($N1383 = 9 + N("Estagiário"),
                        705,
                        IF($N1383 = 10 + N("Trainee"),
                            805,
                            IF($N1383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IF($L1383 = 7,
  500,
  IF($L1383 = 8,
    1000,
    IF($L1383 = 9,
      1500,
      IF($L1383 = 10,
        2000,
        0
      )
    )
  )
)
+
N("Adicional no salário por área")
+
IF($M1383 = 14 + N("Tecnologia da Informação"),
  120,
  IF($M1383 = 16 + N("Vendas"),
    110,
    IF($M1383 = 15 + N("Jurídico"),
      100,
      IF(OR($M1383 = 8, $M1383 = 9, $M1383 = 11) + N("Recursos humanos ou comercial ou comunicação e marketing"),
        80,
        0
      )
    )
  )
)
+
N("Adicionando pegadinha")
+
IF(AND($M1383 = 16, $L1383 = 9, $N1383 = 11) + N("Se for de vendas, com mestrado, analista sênior"),
  IF($J1383 = 5,
    100,
    0
  )
  +
  IF($H1383 = "M",
    200,
    0
  ),
  0
)</f>
        <v>8000</v>
      </c>
    </row>
    <row r="1384" spans="1:22" x14ac:dyDescent="0.2">
      <c r="A1384" s="7" cm="1">
        <f t="array" aca="1" ref="A1384" ca="1">INDEX(Companies!$A:$A,RANDBETWEEN(2,COUNTA(Companies!$A:$A)),1)</f>
        <v>2</v>
      </c>
      <c r="B1384" s="5">
        <f t="shared" si="210"/>
        <v>1383</v>
      </c>
      <c r="C1384" s="6">
        <f t="shared" ca="1" si="211"/>
        <v>1</v>
      </c>
      <c r="D1384" s="7">
        <f ca="1">IF($B1384 = 1 + N("Presidente"),
    127,
    IF($B1384 = 2 + N("Vice-Presidente"),
        72,
        IF($B1384 = 3 + N("Secretária bilíngue"),
            13,
            RANDBETWEEN(5,COUNT(Name!$A:$A) + 1)
        )
    )
)</f>
        <v>207</v>
      </c>
      <c r="E1384" s="7" t="str">
        <f ca="1" xml:space="preserve">
VLOOKUP(
  $D1384,
  Name!$A:$B,
  2,
  FALSE
)
&amp; " " &amp;
IF($B1384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Martins Ferrara</v>
      </c>
      <c r="F1384" s="7">
        <v>2</v>
      </c>
      <c r="G1384" s="7" t="str" cm="1">
        <f t="array" aca="1" ref="G1384" ca="1">VLOOKUP(INDEX(States!$B:$B,RANDBETWEEN(2,COUNTA(States!$A:$A)),1),States!$B:$C,2,FALSE)</f>
        <v>Viana do Castelo</v>
      </c>
      <c r="H1384" s="7" t="str">
        <f ca="1">VLOOKUP($D1384,Name!$A:$C,3,FALSE)</f>
        <v>F</v>
      </c>
      <c r="I1384" s="7" cm="1">
        <f t="array" aca="1" ref="I1384" ca="1">INDEX('Marital status'!$A:$A,RANDBETWEEN(2,COUNTA('Marital status'!$A:$A)),1)</f>
        <v>2</v>
      </c>
      <c r="J1384" s="7">
        <f t="shared" ca="1" si="212"/>
        <v>2</v>
      </c>
      <c r="K1384" s="8">
        <f t="shared" ca="1" si="213"/>
        <v>34114</v>
      </c>
      <c r="L1384" s="6">
        <f t="shared" ca="1" si="214"/>
        <v>4</v>
      </c>
      <c r="M1384" s="7">
        <f ca="1" xml:space="preserve">
  IF(OR($N1384 = 2, $N1384 = 3, $N1384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84" s="6">
        <f t="shared" ca="1" si="215"/>
        <v>7</v>
      </c>
      <c r="O1384" s="7" t="str">
        <f ca="1">VLOOKUP($N1384,Roles!$A:$B,2,FALSE)</f>
        <v>Trainee</v>
      </c>
      <c r="P1384" s="6" t="e">
        <f t="shared" ca="1" si="216"/>
        <v>#N/A</v>
      </c>
      <c r="Q1384" s="8">
        <f ca="1" xml:space="preserve">
IF(
  OR(
    $N1384=5,$N1384=6,$N1384=7,$N1384=8,$N1384=14
  ),
  36161,
  IF(
     (
      (TODAY() - $K1384) / 365
     ) &lt; 19,
      TODAY(),
      RANDBETWEEN(36161,TODAY())
  )
)</f>
        <v>36161</v>
      </c>
      <c r="R1384" s="6">
        <f ca="1">RANDBETWEEN(2,COUNTA('Recruitment source'!$A:$A))</f>
        <v>5</v>
      </c>
      <c r="S1384" s="8" t="e">
        <f t="shared" ca="1" si="217"/>
        <v>#N/A</v>
      </c>
      <c r="T1384" s="6" t="e">
        <f t="shared" ca="1" si="218"/>
        <v>#N/A</v>
      </c>
      <c r="U1384" s="6">
        <f t="shared" ca="1" si="219"/>
        <v>2</v>
      </c>
      <c r="V1384" s="1">
        <f ca="1" xml:space="preserve">
IF($N1384 = 5 + N("Presidente"),
    27000,
    IF($N1384 = 6 + N("Vice-presidente"),
        23000,
        IF(OR($N1384 = 8, $N1384= 13, $N1384 = 12) + N("Secretária bilíngue ou coordenador ou especialista"),
            8000,
            IF($N1384 = 7 + N("Diretor"),
                15000,
                IF($N1384 = 14 + N("Gerente"),
                    12000,
                    IF($N1384 = 9 + N("Estagiário"),
                        705,
                        IF($N1384 = 10 + N("Trainee"),
                            805,
                            IF($N1384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IF($L1384 = 7,
  500,
  IF($L1384 = 8,
    1000,
    IF($L1384 = 9,
      1500,
      IF($L1384 = 10,
        2000,
        0
      )
    )
  )
)
+
N("Adicional no salário por área")
+
IF($M1384 = 14 + N("Tecnologia da Informação"),
  120,
  IF($M1384 = 16 + N("Vendas"),
    110,
    IF($M1384 = 15 + N("Jurídico"),
      100,
      IF(OR($M1384 = 8, $M1384 = 9, $M1384 = 11) + N("Recursos humanos ou comercial ou comunicação e marketing"),
        80,
        0
      )
    )
  )
)
+
N("Adicionando pegadinha")
+
IF(AND($M1384 = 16, $L1384 = 9, $N1384 = 11) + N("Se for de vendas, com mestrado, analista sênior"),
  IF($J1384 = 5,
    100,
    0
  )
  +
  IF($H1384 = "M",
    200,
    0
  ),
  0
)</f>
        <v>15000</v>
      </c>
    </row>
    <row r="1385" spans="1:22" x14ac:dyDescent="0.2">
      <c r="A1385" s="7" cm="1">
        <f t="array" aca="1" ref="A1385" ca="1">INDEX(Companies!$A:$A,RANDBETWEEN(2,COUNTA(Companies!$A:$A)),1)</f>
        <v>2</v>
      </c>
      <c r="B1385" s="5">
        <f t="shared" si="210"/>
        <v>1384</v>
      </c>
      <c r="C1385" s="6">
        <f t="shared" ca="1" si="211"/>
        <v>1</v>
      </c>
      <c r="D1385" s="7">
        <f ca="1">IF($B1385 = 1 + N("Presidente"),
    127,
    IF($B1385 = 2 + N("Vice-Presidente"),
        72,
        IF($B1385 = 3 + N("Secretária bilíngue"),
            13,
            RANDBETWEEN(5,COUNT(Name!$A:$A) + 1)
        )
    )
)</f>
        <v>60</v>
      </c>
      <c r="E1385" s="7" t="str">
        <f ca="1" xml:space="preserve">
VLOOKUP(
  $D1385,
  Name!$A:$B,
  2,
  FALSE
)
&amp; " " &amp;
IF($B1385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Costa Machado</v>
      </c>
      <c r="F1385" s="7">
        <v>2</v>
      </c>
      <c r="G1385" s="7" t="str" cm="1">
        <f t="array" aca="1" ref="G1385" ca="1">VLOOKUP(INDEX(States!$B:$B,RANDBETWEEN(2,COUNTA(States!$A:$A)),1),States!$B:$C,2,FALSE)</f>
        <v>Viseu</v>
      </c>
      <c r="H1385" s="7" t="str">
        <f ca="1">VLOOKUP($D1385,Name!$A:$C,3,FALSE)</f>
        <v>F</v>
      </c>
      <c r="I1385" s="7" cm="1">
        <f t="array" aca="1" ref="I1385" ca="1">INDEX('Marital status'!$A:$A,RANDBETWEEN(2,COUNTA('Marital status'!$A:$A)),1)</f>
        <v>6</v>
      </c>
      <c r="J1385" s="7">
        <f t="shared" ca="1" si="212"/>
        <v>2</v>
      </c>
      <c r="K1385" s="8">
        <f t="shared" ca="1" si="213"/>
        <v>38115</v>
      </c>
      <c r="L1385" s="6">
        <f t="shared" ca="1" si="214"/>
        <v>5</v>
      </c>
      <c r="M1385" s="7">
        <f ca="1" xml:space="preserve">
  IF(OR($N1385 = 2, $N1385 = 3, $N1385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85" s="6">
        <f t="shared" ca="1" si="215"/>
        <v>8</v>
      </c>
      <c r="O1385" s="7" t="str">
        <f ca="1">VLOOKUP($N1385,Roles!$A:$B,2,FALSE)</f>
        <v>Analyst</v>
      </c>
      <c r="P1385" s="6">
        <f t="shared" ca="1" si="216"/>
        <v>4</v>
      </c>
      <c r="Q1385" s="8">
        <f ca="1" xml:space="preserve">
IF(
  OR(
    $N1385=5,$N1385=6,$N1385=7,$N1385=8,$N1385=14
  ),
  36161,
  IF(
     (
      (TODAY() - $K1385) / 365
     ) &lt; 19,
      TODAY(),
      RANDBETWEEN(36161,TODAY())
  )
)</f>
        <v>36161</v>
      </c>
      <c r="R1385" s="6">
        <f ca="1">RANDBETWEEN(2,COUNTA('Recruitment source'!$A:$A))</f>
        <v>10</v>
      </c>
      <c r="S1385" s="8" t="e">
        <f t="shared" ca="1" si="217"/>
        <v>#N/A</v>
      </c>
      <c r="T1385" s="6" t="e">
        <f t="shared" ca="1" si="218"/>
        <v>#N/A</v>
      </c>
      <c r="U1385" s="6">
        <f t="shared" ca="1" si="219"/>
        <v>2</v>
      </c>
      <c r="V1385" s="1">
        <f ca="1" xml:space="preserve">
IF($N1385 = 5 + N("Presidente"),
    27000,
    IF($N1385 = 6 + N("Vice-presidente"),
        23000,
        IF(OR($N1385 = 8, $N1385= 13, $N1385 = 12) + N("Secretária bilíngue ou coordenador ou especialista"),
            8000,
            IF($N1385 = 7 + N("Diretor"),
                15000,
                IF($N1385 = 14 + N("Gerente"),
                    12000,
                    IF($N1385 = 9 + N("Estagiário"),
                        705,
                        IF($N1385 = 10 + N("Trainee"),
                            805,
                            IF($N1385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IF($L1385 = 7,
  500,
  IF($L1385 = 8,
    1000,
    IF($L1385 = 9,
      1500,
      IF($L1385 = 10,
        2000,
        0
      )
    )
  )
)
+
N("Adicional no salário por área")
+
IF($M1385 = 14 + N("Tecnologia da Informação"),
  120,
  IF($M1385 = 16 + N("Vendas"),
    110,
    IF($M1385 = 15 + N("Jurídico"),
      100,
      IF(OR($M1385 = 8, $M1385 = 9, $M1385 = 11) + N("Recursos humanos ou comercial ou comunicação e marketing"),
        80,
        0
      )
    )
  )
)
+
N("Adicionando pegadinha")
+
IF(AND($M1385 = 16, $L1385 = 9, $N1385 = 11) + N("Se for de vendas, com mestrado, analista sênior"),
  IF($J1385 = 5,
    100,
    0
  )
  +
  IF($H1385 = "M",
    200,
    0
  ),
  0
)</f>
        <v>8000</v>
      </c>
    </row>
    <row r="1386" spans="1:22" x14ac:dyDescent="0.2">
      <c r="A1386" s="7" cm="1">
        <f t="array" aca="1" ref="A1386" ca="1">INDEX(Companies!$A:$A,RANDBETWEEN(2,COUNTA(Companies!$A:$A)),1)</f>
        <v>2</v>
      </c>
      <c r="B1386" s="5">
        <f t="shared" si="210"/>
        <v>1385</v>
      </c>
      <c r="C1386" s="6">
        <f t="shared" ca="1" si="211"/>
        <v>1</v>
      </c>
      <c r="D1386" s="7">
        <f ca="1">IF($B1386 = 1 + N("Presidente"),
    127,
    IF($B1386 = 2 + N("Vice-Presidente"),
        72,
        IF($B1386 = 3 + N("Secretária bilíngue"),
            13,
            RANDBETWEEN(5,COUNT(Name!$A:$A) + 1)
        )
    )
)</f>
        <v>276</v>
      </c>
      <c r="E1386" s="7" t="str">
        <f ca="1" xml:space="preserve">
VLOOKUP(
  $D1386,
  Name!$A:$B,
  2,
  FALSE
)
&amp; " " &amp;
IF($B1386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Sousa Asvilla</v>
      </c>
      <c r="F1386" s="7">
        <v>2</v>
      </c>
      <c r="G1386" s="7" t="str" cm="1">
        <f t="array" aca="1" ref="G1386" ca="1">VLOOKUP(INDEX(States!$B:$B,RANDBETWEEN(2,COUNTA(States!$A:$A)),1),States!$B:$C,2,FALSE)</f>
        <v>Leiria</v>
      </c>
      <c r="H1386" s="7" t="str">
        <f ca="1">VLOOKUP($D1386,Name!$A:$C,3,FALSE)</f>
        <v>F</v>
      </c>
      <c r="I1386" s="7" cm="1">
        <f t="array" aca="1" ref="I1386" ca="1">INDEX('Marital status'!$A:$A,RANDBETWEEN(2,COUNTA('Marital status'!$A:$A)),1)</f>
        <v>4</v>
      </c>
      <c r="J1386" s="7">
        <f t="shared" ca="1" si="212"/>
        <v>4</v>
      </c>
      <c r="K1386" s="8">
        <f t="shared" ca="1" si="213"/>
        <v>20268</v>
      </c>
      <c r="L1386" s="6">
        <f t="shared" ca="1" si="214"/>
        <v>4</v>
      </c>
      <c r="M1386" s="7">
        <f ca="1" xml:space="preserve">
  IF(OR($N1386 = 2, $N1386 = 3, $N1386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86" s="6">
        <f t="shared" ca="1" si="215"/>
        <v>6</v>
      </c>
      <c r="O1386" s="7" t="str">
        <f ca="1">VLOOKUP($N1386,Roles!$A:$B,2,FALSE)</f>
        <v>Intern</v>
      </c>
      <c r="P1386" s="6" t="e">
        <f t="shared" ca="1" si="216"/>
        <v>#N/A</v>
      </c>
      <c r="Q1386" s="8">
        <f ca="1" xml:space="preserve">
IF(
  OR(
    $N1386=5,$N1386=6,$N1386=7,$N1386=8,$N1386=14
  ),
  36161,
  IF(
     (
      (TODAY() - $K1386) / 365
     ) &lt; 19,
      TODAY(),
      RANDBETWEEN(36161,TODAY())
  )
)</f>
        <v>36161</v>
      </c>
      <c r="R1386" s="6">
        <f ca="1">RANDBETWEEN(2,COUNTA('Recruitment source'!$A:$A))</f>
        <v>9</v>
      </c>
      <c r="S1386" s="8" t="e">
        <f t="shared" ca="1" si="217"/>
        <v>#N/A</v>
      </c>
      <c r="T1386" s="6" t="e">
        <f t="shared" ca="1" si="218"/>
        <v>#N/A</v>
      </c>
      <c r="U1386" s="6">
        <f t="shared" ca="1" si="219"/>
        <v>2</v>
      </c>
      <c r="V1386" s="1">
        <f ca="1" xml:space="preserve">
IF($N1386 = 5 + N("Presidente"),
    27000,
    IF($N1386 = 6 + N("Vice-presidente"),
        23000,
        IF(OR($N1386 = 8, $N1386= 13, $N1386 = 12) + N("Secretária bilíngue ou coordenador ou especialista"),
            8000,
            IF($N1386 = 7 + N("Diretor"),
                15000,
                IF($N1386 = 14 + N("Gerente"),
                    12000,
                    IF($N1386 = 9 + N("Estagiário"),
                        705,
                        IF($N1386 = 10 + N("Trainee"),
                            805,
                            IF($N1386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IF($L1386 = 7,
  500,
  IF($L1386 = 8,
    1000,
    IF($L1386 = 9,
      1500,
      IF($L1386 = 10,
        2000,
        0
      )
    )
  )
)
+
N("Adicional no salário por área")
+
IF($M1386 = 14 + N("Tecnologia da Informação"),
  120,
  IF($M1386 = 16 + N("Vendas"),
    110,
    IF($M1386 = 15 + N("Jurídico"),
      100,
      IF(OR($M1386 = 8, $M1386 = 9, $M1386 = 11) + N("Recursos humanos ou comercial ou comunicação e marketing"),
        80,
        0
      )
    )
  )
)
+
N("Adicionando pegadinha")
+
IF(AND($M1386 = 16, $L1386 = 9, $N1386 = 11) + N("Se for de vendas, com mestrado, analista sênior"),
  IF($J1386 = 5,
    100,
    0
  )
  +
  IF($H1386 = "M",
    200,
    0
  ),
  0
)</f>
        <v>23000</v>
      </c>
    </row>
    <row r="1387" spans="1:22" x14ac:dyDescent="0.2">
      <c r="A1387" s="7" cm="1">
        <f t="array" aca="1" ref="A1387" ca="1">INDEX(Companies!$A:$A,RANDBETWEEN(2,COUNTA(Companies!$A:$A)),1)</f>
        <v>2</v>
      </c>
      <c r="B1387" s="5">
        <f t="shared" si="210"/>
        <v>1386</v>
      </c>
      <c r="C1387" s="6">
        <f t="shared" ca="1" si="211"/>
        <v>1</v>
      </c>
      <c r="D1387" s="7">
        <f ca="1">IF($B1387 = 1 + N("Presidente"),
    127,
    IF($B1387 = 2 + N("Vice-Presidente"),
        72,
        IF($B1387 = 3 + N("Secretária bilíngue"),
            13,
            RANDBETWEEN(5,COUNT(Name!$A:$A) + 1)
        )
    )
)</f>
        <v>307</v>
      </c>
      <c r="E1387" s="7" t="str">
        <f ca="1" xml:space="preserve">
VLOOKUP(
  $D1387,
  Name!$A:$B,
  2,
  FALSE
)
&amp; " " &amp;
IF($B1387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Conti Borba</v>
      </c>
      <c r="F1387" s="7">
        <v>2</v>
      </c>
      <c r="G1387" s="7" t="str" cm="1">
        <f t="array" aca="1" ref="G1387" ca="1">VLOOKUP(INDEX(States!$B:$B,RANDBETWEEN(2,COUNTA(States!$A:$A)),1),States!$B:$C,2,FALSE)</f>
        <v>Coimbra</v>
      </c>
      <c r="H1387" s="7" t="str">
        <f ca="1">VLOOKUP($D1387,Name!$A:$C,3,FALSE)</f>
        <v>F</v>
      </c>
      <c r="I1387" s="7" cm="1">
        <f t="array" aca="1" ref="I1387" ca="1">INDEX('Marital status'!$A:$A,RANDBETWEEN(2,COUNTA('Marital status'!$A:$A)),1)</f>
        <v>4</v>
      </c>
      <c r="J1387" s="7">
        <f t="shared" ca="1" si="212"/>
        <v>5</v>
      </c>
      <c r="K1387" s="8">
        <f t="shared" ca="1" si="213"/>
        <v>34463</v>
      </c>
      <c r="L1387" s="6">
        <f t="shared" ca="1" si="214"/>
        <v>5</v>
      </c>
      <c r="M1387" s="7">
        <f ca="1" xml:space="preserve">
  IF(OR($N1387 = 2, $N1387 = 3, $N1387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387" s="6">
        <f t="shared" ca="1" si="215"/>
        <v>8</v>
      </c>
      <c r="O1387" s="7" t="str">
        <f ca="1">VLOOKUP($N1387,Roles!$A:$B,2,FALSE)</f>
        <v>Analyst</v>
      </c>
      <c r="P1387" s="6">
        <f t="shared" ca="1" si="216"/>
        <v>2</v>
      </c>
      <c r="Q1387" s="8">
        <f ca="1" xml:space="preserve">
IF(
  OR(
    $N1387=5,$N1387=6,$N1387=7,$N1387=8,$N1387=14
  ),
  36161,
  IF(
     (
      (TODAY() - $K1387) / 365
     ) &lt; 19,
      TODAY(),
      RANDBETWEEN(36161,TODAY())
  )
)</f>
        <v>36161</v>
      </c>
      <c r="R1387" s="6">
        <f ca="1">RANDBETWEEN(2,COUNTA('Recruitment source'!$A:$A))</f>
        <v>3</v>
      </c>
      <c r="S1387" s="8" t="e">
        <f t="shared" ca="1" si="217"/>
        <v>#N/A</v>
      </c>
      <c r="T1387" s="6" t="e">
        <f t="shared" ca="1" si="218"/>
        <v>#N/A</v>
      </c>
      <c r="U1387" s="6">
        <f t="shared" ca="1" si="219"/>
        <v>3</v>
      </c>
      <c r="V1387" s="1">
        <f ca="1" xml:space="preserve">
IF($N1387 = 5 + N("Presidente"),
    27000,
    IF($N1387 = 6 + N("Vice-presidente"),
        23000,
        IF(OR($N1387 = 8, $N1387= 13, $N1387 = 12) + N("Secretária bilíngue ou coordenador ou especialista"),
            8000,
            IF($N1387 = 7 + N("Diretor"),
                15000,
                IF($N1387 = 14 + N("Gerente"),
                    12000,
                    IF($N1387 = 9 + N("Estagiário"),
                        705,
                        IF($N1387 = 10 + N("Trainee"),
                            805,
                            IF($N1387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IF($L1387 = 7,
  500,
  IF($L1387 = 8,
    1000,
    IF($L1387 = 9,
      1500,
      IF($L1387 = 10,
        2000,
        0
      )
    )
  )
)
+
N("Adicional no salário por área")
+
IF($M1387 = 14 + N("Tecnologia da Informação"),
  120,
  IF($M1387 = 16 + N("Vendas"),
    110,
    IF($M1387 = 15 + N("Jurídico"),
      100,
      IF(OR($M1387 = 8, $M1387 = 9, $M1387 = 11) + N("Recursos humanos ou comercial ou comunicação e marketing"),
        80,
        0
      )
    )
  )
)
+
N("Adicionando pegadinha")
+
IF(AND($M1387 = 16, $L1387 = 9, $N1387 = 11) + N("Se for de vendas, com mestrado, analista sênior"),
  IF($J1387 = 5,
    100,
    0
  )
  +
  IF($H1387 = "M",
    200,
    0
  ),
  0
)</f>
        <v>8000</v>
      </c>
    </row>
    <row r="1388" spans="1:22" x14ac:dyDescent="0.2">
      <c r="A1388" s="7" cm="1">
        <f t="array" aca="1" ref="A1388" ca="1">INDEX(Companies!$A:$A,RANDBETWEEN(2,COUNTA(Companies!$A:$A)),1)</f>
        <v>2</v>
      </c>
      <c r="B1388" s="5">
        <f t="shared" si="210"/>
        <v>1387</v>
      </c>
      <c r="C1388" s="6">
        <f t="shared" ca="1" si="211"/>
        <v>1</v>
      </c>
      <c r="D1388" s="7">
        <f ca="1">IF($B1388 = 1 + N("Presidente"),
    127,
    IF($B1388 = 2 + N("Vice-Presidente"),
        72,
        IF($B1388 = 3 + N("Secretária bilíngue"),
            13,
            RANDBETWEEN(5,COUNT(Name!$A:$A) + 1)
        )
    )
)</f>
        <v>344</v>
      </c>
      <c r="E1388" s="7" t="str">
        <f ca="1" xml:space="preserve">
VLOOKUP(
  $D1388,
  Name!$A:$B,
  2,
  FALSE
)
&amp; " " &amp;
IF($B1388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Cardoso Alcantara</v>
      </c>
      <c r="F1388" s="7">
        <v>2</v>
      </c>
      <c r="G1388" s="7" t="str" cm="1">
        <f t="array" aca="1" ref="G1388" ca="1">VLOOKUP(INDEX(States!$B:$B,RANDBETWEEN(2,COUNTA(States!$A:$A)),1),States!$B:$C,2,FALSE)</f>
        <v>Faro</v>
      </c>
      <c r="H1388" s="7" t="str">
        <f ca="1">VLOOKUP($D1388,Name!$A:$C,3,FALSE)</f>
        <v>M</v>
      </c>
      <c r="I1388" s="7" cm="1">
        <f t="array" aca="1" ref="I1388" ca="1">INDEX('Marital status'!$A:$A,RANDBETWEEN(2,COUNTA('Marital status'!$A:$A)),1)</f>
        <v>6</v>
      </c>
      <c r="J1388" s="7">
        <f t="shared" ca="1" si="212"/>
        <v>2</v>
      </c>
      <c r="K1388" s="8">
        <f t="shared" ca="1" si="213"/>
        <v>33645</v>
      </c>
      <c r="L1388" s="6">
        <f t="shared" ca="1" si="214"/>
        <v>4</v>
      </c>
      <c r="M1388" s="7">
        <f ca="1" xml:space="preserve">
  IF(OR($N1388 = 2, $N1388 = 3, $N1388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88" s="6">
        <f t="shared" ca="1" si="215"/>
        <v>7</v>
      </c>
      <c r="O1388" s="7" t="str">
        <f ca="1">VLOOKUP($N1388,Roles!$A:$B,2,FALSE)</f>
        <v>Trainee</v>
      </c>
      <c r="P1388" s="6" t="e">
        <f t="shared" ca="1" si="216"/>
        <v>#N/A</v>
      </c>
      <c r="Q1388" s="8">
        <f ca="1" xml:space="preserve">
IF(
  OR(
    $N1388=5,$N1388=6,$N1388=7,$N1388=8,$N1388=14
  ),
  36161,
  IF(
     (
      (TODAY() - $K1388) / 365
     ) &lt; 19,
      TODAY(),
      RANDBETWEEN(36161,TODAY())
  )
)</f>
        <v>36161</v>
      </c>
      <c r="R1388" s="6">
        <f ca="1">RANDBETWEEN(2,COUNTA('Recruitment source'!$A:$A))</f>
        <v>11</v>
      </c>
      <c r="S1388" s="8" t="e">
        <f t="shared" ca="1" si="217"/>
        <v>#N/A</v>
      </c>
      <c r="T1388" s="6" t="e">
        <f t="shared" ca="1" si="218"/>
        <v>#N/A</v>
      </c>
      <c r="U1388" s="6">
        <f t="shared" ca="1" si="219"/>
        <v>5</v>
      </c>
      <c r="V1388" s="1">
        <f ca="1" xml:space="preserve">
IF($N1388 = 5 + N("Presidente"),
    27000,
    IF($N1388 = 6 + N("Vice-presidente"),
        23000,
        IF(OR($N1388 = 8, $N1388= 13, $N1388 = 12) + N("Secretária bilíngue ou coordenador ou especialista"),
            8000,
            IF($N1388 = 7 + N("Diretor"),
                15000,
                IF($N1388 = 14 + N("Gerente"),
                    12000,
                    IF($N1388 = 9 + N("Estagiário"),
                        705,
                        IF($N1388 = 10 + N("Trainee"),
                            805,
                            IF($N1388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IF($L1388 = 7,
  500,
  IF($L1388 = 8,
    1000,
    IF($L1388 = 9,
      1500,
      IF($L1388 = 10,
        2000,
        0
      )
    )
  )
)
+
N("Adicional no salário por área")
+
IF($M1388 = 14 + N("Tecnologia da Informação"),
  120,
  IF($M1388 = 16 + N("Vendas"),
    110,
    IF($M1388 = 15 + N("Jurídico"),
      100,
      IF(OR($M1388 = 8, $M1388 = 9, $M1388 = 11) + N("Recursos humanos ou comercial ou comunicação e marketing"),
        80,
        0
      )
    )
  )
)
+
N("Adicionando pegadinha")
+
IF(AND($M1388 = 16, $L1388 = 9, $N1388 = 11) + N("Se for de vendas, com mestrado, analista sênior"),
  IF($J1388 = 5,
    100,
    0
  )
  +
  IF($H1388 = "M",
    200,
    0
  ),
  0
)</f>
        <v>15000</v>
      </c>
    </row>
    <row r="1389" spans="1:22" x14ac:dyDescent="0.2">
      <c r="A1389" s="7" cm="1">
        <f t="array" aca="1" ref="A1389" ca="1">INDEX(Companies!$A:$A,RANDBETWEEN(2,COUNTA(Companies!$A:$A)),1)</f>
        <v>2</v>
      </c>
      <c r="B1389" s="5">
        <f t="shared" si="210"/>
        <v>1388</v>
      </c>
      <c r="C1389" s="6">
        <f t="shared" ca="1" si="211"/>
        <v>1</v>
      </c>
      <c r="D1389" s="7">
        <f ca="1">IF($B1389 = 1 + N("Presidente"),
    127,
    IF($B1389 = 2 + N("Vice-Presidente"),
        72,
        IF($B1389 = 3 + N("Secretária bilíngue"),
            13,
            RANDBETWEEN(5,COUNT(Name!$A:$A) + 1)
        )
    )
)</f>
        <v>77</v>
      </c>
      <c r="E1389" s="7" t="str">
        <f ca="1" xml:space="preserve">
VLOOKUP(
  $D1389,
  Name!$A:$B,
  2,
  FALSE
)
&amp; " " &amp;
IF($B1389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Martini Barboza</v>
      </c>
      <c r="F1389" s="7">
        <v>2</v>
      </c>
      <c r="G1389" s="7" t="str" cm="1">
        <f t="array" aca="1" ref="G1389" ca="1">VLOOKUP(INDEX(States!$B:$B,RANDBETWEEN(2,COUNTA(States!$A:$A)),1),States!$B:$C,2,FALSE)</f>
        <v>Madeira</v>
      </c>
      <c r="H1389" s="7" t="str">
        <f ca="1">VLOOKUP($D1389,Name!$A:$C,3,FALSE)</f>
        <v>M</v>
      </c>
      <c r="I1389" s="7" cm="1">
        <f t="array" aca="1" ref="I1389" ca="1">INDEX('Marital status'!$A:$A,RANDBETWEEN(2,COUNTA('Marital status'!$A:$A)),1)</f>
        <v>5</v>
      </c>
      <c r="J1389" s="7">
        <f t="shared" ca="1" si="212"/>
        <v>2</v>
      </c>
      <c r="K1389" s="8">
        <f t="shared" ca="1" si="213"/>
        <v>36744</v>
      </c>
      <c r="L1389" s="6">
        <f t="shared" ca="1" si="214"/>
        <v>5</v>
      </c>
      <c r="M1389" s="7">
        <f ca="1" xml:space="preserve">
  IF(OR($N1389 = 2, $N1389 = 3, $N1389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89" s="6">
        <f t="shared" ca="1" si="215"/>
        <v>8</v>
      </c>
      <c r="O1389" s="7" t="str">
        <f ca="1">VLOOKUP($N1389,Roles!$A:$B,2,FALSE)</f>
        <v>Analyst</v>
      </c>
      <c r="P1389" s="6">
        <f t="shared" ca="1" si="216"/>
        <v>3</v>
      </c>
      <c r="Q1389" s="8">
        <f ca="1" xml:space="preserve">
IF(
  OR(
    $N1389=5,$N1389=6,$N1389=7,$N1389=8,$N1389=14
  ),
  36161,
  IF(
     (
      (TODAY() - $K1389) / 365
     ) &lt; 19,
      TODAY(),
      RANDBETWEEN(36161,TODAY())
  )
)</f>
        <v>36161</v>
      </c>
      <c r="R1389" s="6">
        <f ca="1">RANDBETWEEN(2,COUNTA('Recruitment source'!$A:$A))</f>
        <v>4</v>
      </c>
      <c r="S1389" s="8" t="e">
        <f t="shared" ca="1" si="217"/>
        <v>#N/A</v>
      </c>
      <c r="T1389" s="6" t="e">
        <f t="shared" ca="1" si="218"/>
        <v>#N/A</v>
      </c>
      <c r="U1389" s="6">
        <f t="shared" ca="1" si="219"/>
        <v>5</v>
      </c>
      <c r="V1389" s="1">
        <f ca="1" xml:space="preserve">
IF($N1389 = 5 + N("Presidente"),
    27000,
    IF($N1389 = 6 + N("Vice-presidente"),
        23000,
        IF(OR($N1389 = 8, $N1389= 13, $N1389 = 12) + N("Secretária bilíngue ou coordenador ou especialista"),
            8000,
            IF($N1389 = 7 + N("Diretor"),
                15000,
                IF($N1389 = 14 + N("Gerente"),
                    12000,
                    IF($N1389 = 9 + N("Estagiário"),
                        705,
                        IF($N1389 = 10 + N("Trainee"),
                            805,
                            IF($N1389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IF($L1389 = 7,
  500,
  IF($L1389 = 8,
    1000,
    IF($L1389 = 9,
      1500,
      IF($L1389 = 10,
        2000,
        0
      )
    )
  )
)
+
N("Adicional no salário por área")
+
IF($M1389 = 14 + N("Tecnologia da Informação"),
  120,
  IF($M1389 = 16 + N("Vendas"),
    110,
    IF($M1389 = 15 + N("Jurídico"),
      100,
      IF(OR($M1389 = 8, $M1389 = 9, $M1389 = 11) + N("Recursos humanos ou comercial ou comunicação e marketing"),
        80,
        0
      )
    )
  )
)
+
N("Adicionando pegadinha")
+
IF(AND($M1389 = 16, $L1389 = 9, $N1389 = 11) + N("Se for de vendas, com mestrado, analista sênior"),
  IF($J1389 = 5,
    100,
    0
  )
  +
  IF($H1389 = "M",
    200,
    0
  ),
  0
)</f>
        <v>8000</v>
      </c>
    </row>
    <row r="1390" spans="1:22" x14ac:dyDescent="0.2">
      <c r="A1390" s="7" cm="1">
        <f t="array" aca="1" ref="A1390" ca="1">INDEX(Companies!$A:$A,RANDBETWEEN(2,COUNTA(Companies!$A:$A)),1)</f>
        <v>2</v>
      </c>
      <c r="B1390" s="5">
        <f t="shared" si="210"/>
        <v>1389</v>
      </c>
      <c r="C1390" s="6">
        <f t="shared" ca="1" si="211"/>
        <v>1</v>
      </c>
      <c r="D1390" s="7">
        <f ca="1">IF($B1390 = 1 + N("Presidente"),
    127,
    IF($B1390 = 2 + N("Vice-Presidente"),
        72,
        IF($B1390 = 3 + N("Secretária bilíngue"),
            13,
            RANDBETWEEN(5,COUNT(Name!$A:$A) + 1)
        )
    )
)</f>
        <v>80</v>
      </c>
      <c r="E1390" s="7" t="str">
        <f ca="1" xml:space="preserve">
VLOOKUP(
  $D1390,
  Name!$A:$B,
  2,
  FALSE
)
&amp; " " &amp;
IF($B1390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Aragão Melo</v>
      </c>
      <c r="F1390" s="7">
        <v>2</v>
      </c>
      <c r="G1390" s="7" t="str" cm="1">
        <f t="array" aca="1" ref="G1390" ca="1">VLOOKUP(INDEX(States!$B:$B,RANDBETWEEN(2,COUNTA(States!$A:$A)),1),States!$B:$C,2,FALSE)</f>
        <v>Portalegre</v>
      </c>
      <c r="H1390" s="7" t="str">
        <f ca="1">VLOOKUP($D1390,Name!$A:$C,3,FALSE)</f>
        <v>F</v>
      </c>
      <c r="I1390" s="7" cm="1">
        <f t="array" aca="1" ref="I1390" ca="1">INDEX('Marital status'!$A:$A,RANDBETWEEN(2,COUNTA('Marital status'!$A:$A)),1)</f>
        <v>6</v>
      </c>
      <c r="J1390" s="7">
        <f t="shared" ca="1" si="212"/>
        <v>2</v>
      </c>
      <c r="K1390" s="8">
        <f t="shared" ca="1" si="213"/>
        <v>27105</v>
      </c>
      <c r="L1390" s="6">
        <f t="shared" ca="1" si="214"/>
        <v>4</v>
      </c>
      <c r="M1390" s="7">
        <f ca="1" xml:space="preserve">
  IF(OR($N1390 = 2, $N1390 = 3, $N1390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390" s="6">
        <f t="shared" ca="1" si="215"/>
        <v>6</v>
      </c>
      <c r="O1390" s="7" t="str">
        <f ca="1">VLOOKUP($N1390,Roles!$A:$B,2,FALSE)</f>
        <v>Intern</v>
      </c>
      <c r="P1390" s="6" t="e">
        <f t="shared" ca="1" si="216"/>
        <v>#N/A</v>
      </c>
      <c r="Q1390" s="8">
        <f ca="1" xml:space="preserve">
IF(
  OR(
    $N1390=5,$N1390=6,$N1390=7,$N1390=8,$N1390=14
  ),
  36161,
  IF(
     (
      (TODAY() - $K1390) / 365
     ) &lt; 19,
      TODAY(),
      RANDBETWEEN(36161,TODAY())
  )
)</f>
        <v>36161</v>
      </c>
      <c r="R1390" s="6">
        <f ca="1">RANDBETWEEN(2,COUNTA('Recruitment source'!$A:$A))</f>
        <v>8</v>
      </c>
      <c r="S1390" s="8" t="e">
        <f t="shared" ca="1" si="217"/>
        <v>#N/A</v>
      </c>
      <c r="T1390" s="6" t="e">
        <f t="shared" ca="1" si="218"/>
        <v>#N/A</v>
      </c>
      <c r="U1390" s="6">
        <f t="shared" ca="1" si="219"/>
        <v>5</v>
      </c>
      <c r="V1390" s="1">
        <f ca="1" xml:space="preserve">
IF($N1390 = 5 + N("Presidente"),
    27000,
    IF($N1390 = 6 + N("Vice-presidente"),
        23000,
        IF(OR($N1390 = 8, $N1390= 13, $N1390 = 12) + N("Secretária bilíngue ou coordenador ou especialista"),
            8000,
            IF($N1390 = 7 + N("Diretor"),
                15000,
                IF($N1390 = 14 + N("Gerente"),
                    12000,
                    IF($N1390 = 9 + N("Estagiário"),
                        705,
                        IF($N1390 = 10 + N("Trainee"),
                            805,
                            IF($N1390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IF($L1390 = 7,
  500,
  IF($L1390 = 8,
    1000,
    IF($L1390 = 9,
      1500,
      IF($L1390 = 10,
        2000,
        0
      )
    )
  )
)
+
N("Adicional no salário por área")
+
IF($M1390 = 14 + N("Tecnologia da Informação"),
  120,
  IF($M1390 = 16 + N("Vendas"),
    110,
    IF($M1390 = 15 + N("Jurídico"),
      100,
      IF(OR($M1390 = 8, $M1390 = 9, $M1390 = 11) + N("Recursos humanos ou comercial ou comunicação e marketing"),
        80,
        0
      )
    )
  )
)
+
N("Adicionando pegadinha")
+
IF(AND($M1390 = 16, $L1390 = 9, $N1390 = 11) + N("Se for de vendas, com mestrado, analista sênior"),
  IF($J1390 = 5,
    100,
    0
  )
  +
  IF($H1390 = "M",
    200,
    0
  ),
  0
)</f>
        <v>23000</v>
      </c>
    </row>
    <row r="1391" spans="1:22" x14ac:dyDescent="0.2">
      <c r="A1391" s="7" cm="1">
        <f t="array" aca="1" ref="A1391" ca="1">INDEX(Companies!$A:$A,RANDBETWEEN(2,COUNTA(Companies!$A:$A)),1)</f>
        <v>2</v>
      </c>
      <c r="B1391" s="5">
        <f t="shared" si="210"/>
        <v>1390</v>
      </c>
      <c r="C1391" s="6">
        <f t="shared" ca="1" si="211"/>
        <v>1</v>
      </c>
      <c r="D1391" s="7">
        <f ca="1">IF($B1391 = 1 + N("Presidente"),
    127,
    IF($B1391 = 2 + N("Vice-Presidente"),
        72,
        IF($B1391 = 3 + N("Secretária bilíngue"),
            13,
            RANDBETWEEN(5,COUNT(Name!$A:$A) + 1)
        )
    )
)</f>
        <v>171</v>
      </c>
      <c r="E1391" s="7" t="str">
        <f ca="1" xml:space="preserve">
VLOOKUP(
  $D1391,
  Name!$A:$B,
  2,
  FALSE
)
&amp; " " &amp;
IF($B1391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Gouveia Peçanha</v>
      </c>
      <c r="F1391" s="7">
        <v>2</v>
      </c>
      <c r="G1391" s="7" t="str" cm="1">
        <f t="array" aca="1" ref="G1391" ca="1">VLOOKUP(INDEX(States!$B:$B,RANDBETWEEN(2,COUNTA(States!$A:$A)),1),States!$B:$C,2,FALSE)</f>
        <v>Vila Real</v>
      </c>
      <c r="H1391" s="7" t="str">
        <f ca="1">VLOOKUP($D1391,Name!$A:$C,3,FALSE)</f>
        <v>F</v>
      </c>
      <c r="I1391" s="7" cm="1">
        <f t="array" aca="1" ref="I1391" ca="1">INDEX('Marital status'!$A:$A,RANDBETWEEN(2,COUNTA('Marital status'!$A:$A)),1)</f>
        <v>6</v>
      </c>
      <c r="J1391" s="7">
        <f t="shared" ca="1" si="212"/>
        <v>2</v>
      </c>
      <c r="K1391" s="8">
        <f t="shared" ca="1" si="213"/>
        <v>37960</v>
      </c>
      <c r="L1391" s="6">
        <f t="shared" ca="1" si="214"/>
        <v>5</v>
      </c>
      <c r="M1391" s="7">
        <f ca="1" xml:space="preserve">
  IF(OR($N1391 = 2, $N1391 = 3, $N1391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391" s="6">
        <f t="shared" ca="1" si="215"/>
        <v>8</v>
      </c>
      <c r="O1391" s="7" t="str">
        <f ca="1">VLOOKUP($N1391,Roles!$A:$B,2,FALSE)</f>
        <v>Analyst</v>
      </c>
      <c r="P1391" s="6">
        <f t="shared" ca="1" si="216"/>
        <v>4</v>
      </c>
      <c r="Q1391" s="8">
        <f ca="1" xml:space="preserve">
IF(
  OR(
    $N1391=5,$N1391=6,$N1391=7,$N1391=8,$N1391=14
  ),
  36161,
  IF(
     (
      (TODAY() - $K1391) / 365
     ) &lt; 19,
      TODAY(),
      RANDBETWEEN(36161,TODAY())
  )
)</f>
        <v>36161</v>
      </c>
      <c r="R1391" s="6">
        <f ca="1">RANDBETWEEN(2,COUNTA('Recruitment source'!$A:$A))</f>
        <v>8</v>
      </c>
      <c r="S1391" s="8" t="e">
        <f t="shared" ca="1" si="217"/>
        <v>#N/A</v>
      </c>
      <c r="T1391" s="6" t="e">
        <f t="shared" ca="1" si="218"/>
        <v>#N/A</v>
      </c>
      <c r="U1391" s="6">
        <f t="shared" ca="1" si="219"/>
        <v>4</v>
      </c>
      <c r="V1391" s="1">
        <f ca="1" xml:space="preserve">
IF($N1391 = 5 + N("Presidente"),
    27000,
    IF($N1391 = 6 + N("Vice-presidente"),
        23000,
        IF(OR($N1391 = 8, $N1391= 13, $N1391 = 12) + N("Secretária bilíngue ou coordenador ou especialista"),
            8000,
            IF($N1391 = 7 + N("Diretor"),
                15000,
                IF($N1391 = 14 + N("Gerente"),
                    12000,
                    IF($N1391 = 9 + N("Estagiário"),
                        705,
                        IF($N1391 = 10 + N("Trainee"),
                            805,
                            IF($N1391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IF($L1391 = 7,
  500,
  IF($L1391 = 8,
    1000,
    IF($L1391 = 9,
      1500,
      IF($L1391 = 10,
        2000,
        0
      )
    )
  )
)
+
N("Adicional no salário por área")
+
IF($M1391 = 14 + N("Tecnologia da Informação"),
  120,
  IF($M1391 = 16 + N("Vendas"),
    110,
    IF($M1391 = 15 + N("Jurídico"),
      100,
      IF(OR($M1391 = 8, $M1391 = 9, $M1391 = 11) + N("Recursos humanos ou comercial ou comunicação e marketing"),
        80,
        0
      )
    )
  )
)
+
N("Adicionando pegadinha")
+
IF(AND($M1391 = 16, $L1391 = 9, $N1391 = 11) + N("Se for de vendas, com mestrado, analista sênior"),
  IF($J1391 = 5,
    100,
    0
  )
  +
  IF($H1391 = "M",
    200,
    0
  ),
  0
)</f>
        <v>8000</v>
      </c>
    </row>
    <row r="1392" spans="1:22" x14ac:dyDescent="0.2">
      <c r="A1392" s="7" cm="1">
        <f t="array" aca="1" ref="A1392" ca="1">INDEX(Companies!$A:$A,RANDBETWEEN(2,COUNTA(Companies!$A:$A)),1)</f>
        <v>2</v>
      </c>
      <c r="B1392" s="5">
        <f t="shared" si="210"/>
        <v>1391</v>
      </c>
      <c r="C1392" s="6">
        <f t="shared" ca="1" si="211"/>
        <v>1</v>
      </c>
      <c r="D1392" s="7">
        <f ca="1">IF($B1392 = 1 + N("Presidente"),
    127,
    IF($B1392 = 2 + N("Vice-Presidente"),
        72,
        IF($B1392 = 3 + N("Secretária bilíngue"),
            13,
            RANDBETWEEN(5,COUNT(Name!$A:$A) + 1)
        )
    )
)</f>
        <v>68</v>
      </c>
      <c r="E1392" s="7" t="str">
        <f ca="1" xml:space="preserve">
VLOOKUP(
  $D1392,
  Name!$A:$B,
  2,
  FALSE
)
&amp; " " &amp;
IF($B1392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Ribeiro Pedroso</v>
      </c>
      <c r="F1392" s="7">
        <v>2</v>
      </c>
      <c r="G1392" s="7" t="str" cm="1">
        <f t="array" aca="1" ref="G1392" ca="1">VLOOKUP(INDEX(States!$B:$B,RANDBETWEEN(2,COUNTA(States!$A:$A)),1),States!$B:$C,2,FALSE)</f>
        <v>Faro</v>
      </c>
      <c r="H1392" s="7" t="str">
        <f ca="1">VLOOKUP($D1392,Name!$A:$C,3,FALSE)</f>
        <v>M</v>
      </c>
      <c r="I1392" s="7" cm="1">
        <f t="array" aca="1" ref="I1392" ca="1">INDEX('Marital status'!$A:$A,RANDBETWEEN(2,COUNTA('Marital status'!$A:$A)),1)</f>
        <v>5</v>
      </c>
      <c r="J1392" s="7">
        <f t="shared" ca="1" si="212"/>
        <v>2</v>
      </c>
      <c r="K1392" s="8">
        <f t="shared" ca="1" si="213"/>
        <v>22573</v>
      </c>
      <c r="L1392" s="6">
        <f t="shared" ca="1" si="214"/>
        <v>4</v>
      </c>
      <c r="M1392" s="7">
        <f ca="1" xml:space="preserve">
  IF(OR($N1392 = 2, $N1392 = 3, $N1392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392" s="6">
        <f t="shared" ca="1" si="215"/>
        <v>6</v>
      </c>
      <c r="O1392" s="7" t="str">
        <f ca="1">VLOOKUP($N1392,Roles!$A:$B,2,FALSE)</f>
        <v>Intern</v>
      </c>
      <c r="P1392" s="6" t="e">
        <f t="shared" ca="1" si="216"/>
        <v>#N/A</v>
      </c>
      <c r="Q1392" s="8">
        <f ca="1" xml:space="preserve">
IF(
  OR(
    $N1392=5,$N1392=6,$N1392=7,$N1392=8,$N1392=14
  ),
  36161,
  IF(
     (
      (TODAY() - $K1392) / 365
     ) &lt; 19,
      TODAY(),
      RANDBETWEEN(36161,TODAY())
  )
)</f>
        <v>36161</v>
      </c>
      <c r="R1392" s="6">
        <f ca="1">RANDBETWEEN(2,COUNTA('Recruitment source'!$A:$A))</f>
        <v>8</v>
      </c>
      <c r="S1392" s="8" t="e">
        <f t="shared" ca="1" si="217"/>
        <v>#N/A</v>
      </c>
      <c r="T1392" s="6" t="e">
        <f t="shared" ca="1" si="218"/>
        <v>#N/A</v>
      </c>
      <c r="U1392" s="6">
        <f t="shared" ca="1" si="219"/>
        <v>4</v>
      </c>
      <c r="V1392" s="1">
        <f ca="1" xml:space="preserve">
IF($N1392 = 5 + N("Presidente"),
    27000,
    IF($N1392 = 6 + N("Vice-presidente"),
        23000,
        IF(OR($N1392 = 8, $N1392= 13, $N1392 = 12) + N("Secretária bilíngue ou coordenador ou especialista"),
            8000,
            IF($N1392 = 7 + N("Diretor"),
                15000,
                IF($N1392 = 14 + N("Gerente"),
                    12000,
                    IF($N1392 = 9 + N("Estagiário"),
                        705,
                        IF($N1392 = 10 + N("Trainee"),
                            805,
                            IF($N1392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IF($L1392 = 7,
  500,
  IF($L1392 = 8,
    1000,
    IF($L1392 = 9,
      1500,
      IF($L1392 = 10,
        2000,
        0
      )
    )
  )
)
+
N("Adicional no salário por área")
+
IF($M1392 = 14 + N("Tecnologia da Informação"),
  120,
  IF($M1392 = 16 + N("Vendas"),
    110,
    IF($M1392 = 15 + N("Jurídico"),
      100,
      IF(OR($M1392 = 8, $M1392 = 9, $M1392 = 11) + N("Recursos humanos ou comercial ou comunicação e marketing"),
        80,
        0
      )
    )
  )
)
+
N("Adicionando pegadinha")
+
IF(AND($M1392 = 16, $L1392 = 9, $N1392 = 11) + N("Se for de vendas, com mestrado, analista sênior"),
  IF($J1392 = 5,
    100,
    0
  )
  +
  IF($H1392 = "M",
    200,
    0
  ),
  0
)</f>
        <v>23080</v>
      </c>
    </row>
    <row r="1393" spans="1:22" x14ac:dyDescent="0.2">
      <c r="A1393" s="7" cm="1">
        <f t="array" aca="1" ref="A1393" ca="1">INDEX(Companies!$A:$A,RANDBETWEEN(2,COUNTA(Companies!$A:$A)),1)</f>
        <v>2</v>
      </c>
      <c r="B1393" s="5">
        <f t="shared" si="210"/>
        <v>1392</v>
      </c>
      <c r="C1393" s="6">
        <f t="shared" ca="1" si="211"/>
        <v>1</v>
      </c>
      <c r="D1393" s="7">
        <f ca="1">IF($B1393 = 1 + N("Presidente"),
    127,
    IF($B1393 = 2 + N("Vice-Presidente"),
        72,
        IF($B1393 = 3 + N("Secretária bilíngue"),
            13,
            RANDBETWEEN(5,COUNT(Name!$A:$A) + 1)
        )
    )
)</f>
        <v>259</v>
      </c>
      <c r="E1393" s="7" t="str">
        <f ca="1" xml:space="preserve">
VLOOKUP(
  $D1393,
  Name!$A:$B,
  2,
  FALSE
)
&amp; " " &amp;
IF($B1393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Pinheiro Frois</v>
      </c>
      <c r="F1393" s="7">
        <v>2</v>
      </c>
      <c r="G1393" s="7" t="str" cm="1">
        <f t="array" aca="1" ref="G1393" ca="1">VLOOKUP(INDEX(States!$B:$B,RANDBETWEEN(2,COUNTA(States!$A:$A)),1),States!$B:$C,2,FALSE)</f>
        <v>Portalegre</v>
      </c>
      <c r="H1393" s="7" t="str">
        <f ca="1">VLOOKUP($D1393,Name!$A:$C,3,FALSE)</f>
        <v>F</v>
      </c>
      <c r="I1393" s="7" cm="1">
        <f t="array" aca="1" ref="I1393" ca="1">INDEX('Marital status'!$A:$A,RANDBETWEEN(2,COUNTA('Marital status'!$A:$A)),1)</f>
        <v>3</v>
      </c>
      <c r="J1393" s="7">
        <f t="shared" ca="1" si="212"/>
        <v>3</v>
      </c>
      <c r="K1393" s="8">
        <f t="shared" ca="1" si="213"/>
        <v>35622</v>
      </c>
      <c r="L1393" s="6">
        <f t="shared" ca="1" si="214"/>
        <v>5</v>
      </c>
      <c r="M1393" s="7">
        <f ca="1" xml:space="preserve">
  IF(OR($N1393 = 2, $N1393 = 3, $N1393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393" s="6">
        <f t="shared" ca="1" si="215"/>
        <v>8</v>
      </c>
      <c r="O1393" s="7" t="str">
        <f ca="1">VLOOKUP($N1393,Roles!$A:$B,2,FALSE)</f>
        <v>Analyst</v>
      </c>
      <c r="P1393" s="6">
        <f t="shared" ca="1" si="216"/>
        <v>3</v>
      </c>
      <c r="Q1393" s="8">
        <f ca="1" xml:space="preserve">
IF(
  OR(
    $N1393=5,$N1393=6,$N1393=7,$N1393=8,$N1393=14
  ),
  36161,
  IF(
     (
      (TODAY() - $K1393) / 365
     ) &lt; 19,
      TODAY(),
      RANDBETWEEN(36161,TODAY())
  )
)</f>
        <v>36161</v>
      </c>
      <c r="R1393" s="6">
        <f ca="1">RANDBETWEEN(2,COUNTA('Recruitment source'!$A:$A))</f>
        <v>9</v>
      </c>
      <c r="S1393" s="8" t="e">
        <f t="shared" ca="1" si="217"/>
        <v>#N/A</v>
      </c>
      <c r="T1393" s="6" t="e">
        <f t="shared" ca="1" si="218"/>
        <v>#N/A</v>
      </c>
      <c r="U1393" s="6">
        <f t="shared" ca="1" si="219"/>
        <v>5</v>
      </c>
      <c r="V1393" s="1">
        <f ca="1" xml:space="preserve">
IF($N1393 = 5 + N("Presidente"),
    27000,
    IF($N1393 = 6 + N("Vice-presidente"),
        23000,
        IF(OR($N1393 = 8, $N1393= 13, $N1393 = 12) + N("Secretária bilíngue ou coordenador ou especialista"),
            8000,
            IF($N1393 = 7 + N("Diretor"),
                15000,
                IF($N1393 = 14 + N("Gerente"),
                    12000,
                    IF($N1393 = 9 + N("Estagiário"),
                        705,
                        IF($N1393 = 10 + N("Trainee"),
                            805,
                            IF($N1393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IF($L1393 = 7,
  500,
  IF($L1393 = 8,
    1000,
    IF($L1393 = 9,
      1500,
      IF($L1393 = 10,
        2000,
        0
      )
    )
  )
)
+
N("Adicional no salário por área")
+
IF($M1393 = 14 + N("Tecnologia da Informação"),
  120,
  IF($M1393 = 16 + N("Vendas"),
    110,
    IF($M1393 = 15 + N("Jurídico"),
      100,
      IF(OR($M1393 = 8, $M1393 = 9, $M1393 = 11) + N("Recursos humanos ou comercial ou comunicação e marketing"),
        80,
        0
      )
    )
  )
)
+
N("Adicionando pegadinha")
+
IF(AND($M1393 = 16, $L1393 = 9, $N1393 = 11) + N("Se for de vendas, com mestrado, analista sênior"),
  IF($J1393 = 5,
    100,
    0
  )
  +
  IF($H1393 = "M",
    200,
    0
  ),
  0
)</f>
        <v>8080</v>
      </c>
    </row>
    <row r="1394" spans="1:22" x14ac:dyDescent="0.2">
      <c r="A1394" s="7" cm="1">
        <f t="array" aca="1" ref="A1394" ca="1">INDEX(Companies!$A:$A,RANDBETWEEN(2,COUNTA(Companies!$A:$A)),1)</f>
        <v>2</v>
      </c>
      <c r="B1394" s="5">
        <f t="shared" si="210"/>
        <v>1393</v>
      </c>
      <c r="C1394" s="6">
        <f t="shared" ca="1" si="211"/>
        <v>1</v>
      </c>
      <c r="D1394" s="7">
        <f ca="1">IF($B1394 = 1 + N("Presidente"),
    127,
    IF($B1394 = 2 + N("Vice-Presidente"),
        72,
        IF($B1394 = 3 + N("Secretária bilíngue"),
            13,
            RANDBETWEEN(5,COUNT(Name!$A:$A) + 1)
        )
    )
)</f>
        <v>103</v>
      </c>
      <c r="E1394" s="7" t="str">
        <f ca="1" xml:space="preserve">
VLOOKUP(
  $D1394,
  Name!$A:$B,
  2,
  FALSE
)
&amp; " " &amp;
IF($B1394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Camargo Carvalho</v>
      </c>
      <c r="F1394" s="7">
        <v>2</v>
      </c>
      <c r="G1394" s="7" t="str" cm="1">
        <f t="array" aca="1" ref="G1394" ca="1">VLOOKUP(INDEX(States!$B:$B,RANDBETWEEN(2,COUNTA(States!$A:$A)),1),States!$B:$C,2,FALSE)</f>
        <v>braga</v>
      </c>
      <c r="H1394" s="7" t="str">
        <f ca="1">VLOOKUP($D1394,Name!$A:$C,3,FALSE)</f>
        <v>M</v>
      </c>
      <c r="I1394" s="7" cm="1">
        <f t="array" aca="1" ref="I1394" ca="1">INDEX('Marital status'!$A:$A,RANDBETWEEN(2,COUNTA('Marital status'!$A:$A)),1)</f>
        <v>5</v>
      </c>
      <c r="J1394" s="7">
        <f t="shared" ca="1" si="212"/>
        <v>2</v>
      </c>
      <c r="K1394" s="8">
        <f t="shared" ca="1" si="213"/>
        <v>31240</v>
      </c>
      <c r="L1394" s="6">
        <f t="shared" ca="1" si="214"/>
        <v>4</v>
      </c>
      <c r="M1394" s="7">
        <f ca="1" xml:space="preserve">
  IF(OR($N1394 = 2, $N1394 = 3, $N1394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94" s="6">
        <f t="shared" ca="1" si="215"/>
        <v>7</v>
      </c>
      <c r="O1394" s="7" t="str">
        <f ca="1">VLOOKUP($N1394,Roles!$A:$B,2,FALSE)</f>
        <v>Trainee</v>
      </c>
      <c r="P1394" s="6" t="e">
        <f t="shared" ca="1" si="216"/>
        <v>#N/A</v>
      </c>
      <c r="Q1394" s="8">
        <f ca="1" xml:space="preserve">
IF(
  OR(
    $N1394=5,$N1394=6,$N1394=7,$N1394=8,$N1394=14
  ),
  36161,
  IF(
     (
      (TODAY() - $K1394) / 365
     ) &lt; 19,
      TODAY(),
      RANDBETWEEN(36161,TODAY())
  )
)</f>
        <v>36161</v>
      </c>
      <c r="R1394" s="6">
        <f ca="1">RANDBETWEEN(2,COUNTA('Recruitment source'!$A:$A))</f>
        <v>7</v>
      </c>
      <c r="S1394" s="8" t="e">
        <f t="shared" ca="1" si="217"/>
        <v>#N/A</v>
      </c>
      <c r="T1394" s="6" t="e">
        <f t="shared" ca="1" si="218"/>
        <v>#N/A</v>
      </c>
      <c r="U1394" s="6">
        <f t="shared" ca="1" si="219"/>
        <v>5</v>
      </c>
      <c r="V1394" s="1">
        <f ca="1" xml:space="preserve">
IF($N1394 = 5 + N("Presidente"),
    27000,
    IF($N1394 = 6 + N("Vice-presidente"),
        23000,
        IF(OR($N1394 = 8, $N1394= 13, $N1394 = 12) + N("Secretária bilíngue ou coordenador ou especialista"),
            8000,
            IF($N1394 = 7 + N("Diretor"),
                15000,
                IF($N1394 = 14 + N("Gerente"),
                    12000,
                    IF($N1394 = 9 + N("Estagiário"),
                        705,
                        IF($N1394 = 10 + N("Trainee"),
                            805,
                            IF($N1394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IF($L1394 = 7,
  500,
  IF($L1394 = 8,
    1000,
    IF($L1394 = 9,
      1500,
      IF($L1394 = 10,
        2000,
        0
      )
    )
  )
)
+
N("Adicional no salário por área")
+
IF($M1394 = 14 + N("Tecnologia da Informação"),
  120,
  IF($M1394 = 16 + N("Vendas"),
    110,
    IF($M1394 = 15 + N("Jurídico"),
      100,
      IF(OR($M1394 = 8, $M1394 = 9, $M1394 = 11) + N("Recursos humanos ou comercial ou comunicação e marketing"),
        80,
        0
      )
    )
  )
)
+
N("Adicionando pegadinha")
+
IF(AND($M1394 = 16, $L1394 = 9, $N1394 = 11) + N("Se for de vendas, com mestrado, analista sênior"),
  IF($J1394 = 5,
    100,
    0
  )
  +
  IF($H1394 = "M",
    200,
    0
  ),
  0
)</f>
        <v>15000</v>
      </c>
    </row>
    <row r="1395" spans="1:22" x14ac:dyDescent="0.2">
      <c r="A1395" s="7" cm="1">
        <f t="array" aca="1" ref="A1395" ca="1">INDEX(Companies!$A:$A,RANDBETWEEN(2,COUNTA(Companies!$A:$A)),1)</f>
        <v>2</v>
      </c>
      <c r="B1395" s="5">
        <f t="shared" si="210"/>
        <v>1394</v>
      </c>
      <c r="C1395" s="6">
        <f t="shared" ca="1" si="211"/>
        <v>1</v>
      </c>
      <c r="D1395" s="7">
        <f ca="1">IF($B1395 = 1 + N("Presidente"),
    127,
    IF($B1395 = 2 + N("Vice-Presidente"),
        72,
        IF($B1395 = 3 + N("Secretária bilíngue"),
            13,
            RANDBETWEEN(5,COUNT(Name!$A:$A) + 1)
        )
    )
)</f>
        <v>140</v>
      </c>
      <c r="E1395" s="7" t="str">
        <f ca="1" xml:space="preserve">
VLOOKUP(
  $D1395,
  Name!$A:$B,
  2,
  FALSE
)
&amp; " " &amp;
IF($B1395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Leitão Frois</v>
      </c>
      <c r="F1395" s="7">
        <v>2</v>
      </c>
      <c r="G1395" s="7" t="str" cm="1">
        <f t="array" aca="1" ref="G1395" ca="1">VLOOKUP(INDEX(States!$B:$B,RANDBETWEEN(2,COUNTA(States!$A:$A)),1),States!$B:$C,2,FALSE)</f>
        <v>Viana do Castelo</v>
      </c>
      <c r="H1395" s="7" t="str">
        <f ca="1">VLOOKUP($D1395,Name!$A:$C,3,FALSE)</f>
        <v>M</v>
      </c>
      <c r="I1395" s="7" cm="1">
        <f t="array" aca="1" ref="I1395" ca="1">INDEX('Marital status'!$A:$A,RANDBETWEEN(2,COUNTA('Marital status'!$A:$A)),1)</f>
        <v>3</v>
      </c>
      <c r="J1395" s="7">
        <f t="shared" ca="1" si="212"/>
        <v>2</v>
      </c>
      <c r="K1395" s="8">
        <f t="shared" ca="1" si="213"/>
        <v>33692</v>
      </c>
      <c r="L1395" s="6">
        <f t="shared" ca="1" si="214"/>
        <v>5</v>
      </c>
      <c r="M1395" s="7">
        <f ca="1" xml:space="preserve">
  IF(OR($N1395 = 2, $N1395 = 3, $N1395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395" s="6">
        <f t="shared" ca="1" si="215"/>
        <v>8</v>
      </c>
      <c r="O1395" s="7" t="str">
        <f ca="1">VLOOKUP($N1395,Roles!$A:$B,2,FALSE)</f>
        <v>Analyst</v>
      </c>
      <c r="P1395" s="6">
        <f t="shared" ca="1" si="216"/>
        <v>3</v>
      </c>
      <c r="Q1395" s="8">
        <f ca="1" xml:space="preserve">
IF(
  OR(
    $N1395=5,$N1395=6,$N1395=7,$N1395=8,$N1395=14
  ),
  36161,
  IF(
     (
      (TODAY() - $K1395) / 365
     ) &lt; 19,
      TODAY(),
      RANDBETWEEN(36161,TODAY())
  )
)</f>
        <v>36161</v>
      </c>
      <c r="R1395" s="6">
        <f ca="1">RANDBETWEEN(2,COUNTA('Recruitment source'!$A:$A))</f>
        <v>2</v>
      </c>
      <c r="S1395" s="8" t="e">
        <f t="shared" ca="1" si="217"/>
        <v>#N/A</v>
      </c>
      <c r="T1395" s="6" t="e">
        <f t="shared" ca="1" si="218"/>
        <v>#N/A</v>
      </c>
      <c r="U1395" s="6">
        <f t="shared" ca="1" si="219"/>
        <v>3</v>
      </c>
      <c r="V1395" s="1">
        <f ca="1" xml:space="preserve">
IF($N1395 = 5 + N("Presidente"),
    27000,
    IF($N1395 = 6 + N("Vice-presidente"),
        23000,
        IF(OR($N1395 = 8, $N1395= 13, $N1395 = 12) + N("Secretária bilíngue ou coordenador ou especialista"),
            8000,
            IF($N1395 = 7 + N("Diretor"),
                15000,
                IF($N1395 = 14 + N("Gerente"),
                    12000,
                    IF($N1395 = 9 + N("Estagiário"),
                        705,
                        IF($N1395 = 10 + N("Trainee"),
                            805,
                            IF($N1395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IF($L1395 = 7,
  500,
  IF($L1395 = 8,
    1000,
    IF($L1395 = 9,
      1500,
      IF($L1395 = 10,
        2000,
        0
      )
    )
  )
)
+
N("Adicional no salário por área")
+
IF($M1395 = 14 + N("Tecnologia da Informação"),
  120,
  IF($M1395 = 16 + N("Vendas"),
    110,
    IF($M1395 = 15 + N("Jurídico"),
      100,
      IF(OR($M1395 = 8, $M1395 = 9, $M1395 = 11) + N("Recursos humanos ou comercial ou comunicação e marketing"),
        80,
        0
      )
    )
  )
)
+
N("Adicionando pegadinha")
+
IF(AND($M1395 = 16, $L1395 = 9, $N1395 = 11) + N("Se for de vendas, com mestrado, analista sênior"),
  IF($J1395 = 5,
    100,
    0
  )
  +
  IF($H1395 = "M",
    200,
    0
  ),
  0
)</f>
        <v>8000</v>
      </c>
    </row>
    <row r="1396" spans="1:22" x14ac:dyDescent="0.2">
      <c r="A1396" s="7" cm="1">
        <f t="array" aca="1" ref="A1396" ca="1">INDEX(Companies!$A:$A,RANDBETWEEN(2,COUNTA(Companies!$A:$A)),1)</f>
        <v>2</v>
      </c>
      <c r="B1396" s="5">
        <f t="shared" si="210"/>
        <v>1395</v>
      </c>
      <c r="C1396" s="6">
        <f t="shared" ca="1" si="211"/>
        <v>1</v>
      </c>
      <c r="D1396" s="7">
        <f ca="1">IF($B1396 = 1 + N("Presidente"),
    127,
    IF($B1396 = 2 + N("Vice-Presidente"),
        72,
        IF($B1396 = 3 + N("Secretária bilíngue"),
            13,
            RANDBETWEEN(5,COUNT(Name!$A:$A) + 1)
        )
    )
)</f>
        <v>330</v>
      </c>
      <c r="E1396" s="7" t="str">
        <f ca="1" xml:space="preserve">
VLOOKUP(
  $D1396,
  Name!$A:$B,
  2,
  FALSE
)
&amp; " " &amp;
IF($B1396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Sacramento Santoro</v>
      </c>
      <c r="F1396" s="7">
        <v>2</v>
      </c>
      <c r="G1396" s="7" t="str" cm="1">
        <f t="array" aca="1" ref="G1396" ca="1">VLOOKUP(INDEX(States!$B:$B,RANDBETWEEN(2,COUNTA(States!$A:$A)),1),States!$B:$C,2,FALSE)</f>
        <v xml:space="preserve"> ÉVORA</v>
      </c>
      <c r="H1396" s="7" t="str">
        <f ca="1">VLOOKUP($D1396,Name!$A:$C,3,FALSE)</f>
        <v>F</v>
      </c>
      <c r="I1396" s="7" cm="1">
        <f t="array" aca="1" ref="I1396" ca="1">INDEX('Marital status'!$A:$A,RANDBETWEEN(2,COUNTA('Marital status'!$A:$A)),1)</f>
        <v>2</v>
      </c>
      <c r="J1396" s="7">
        <f t="shared" ca="1" si="212"/>
        <v>2</v>
      </c>
      <c r="K1396" s="8">
        <f t="shared" ca="1" si="213"/>
        <v>28237</v>
      </c>
      <c r="L1396" s="6">
        <f t="shared" ca="1" si="214"/>
        <v>4</v>
      </c>
      <c r="M1396" s="7">
        <f ca="1" xml:space="preserve">
  IF(OR($N1396 = 2, $N1396 = 3, $N1396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396" s="6">
        <f t="shared" ca="1" si="215"/>
        <v>6</v>
      </c>
      <c r="O1396" s="7" t="str">
        <f ca="1">VLOOKUP($N1396,Roles!$A:$B,2,FALSE)</f>
        <v>Intern</v>
      </c>
      <c r="P1396" s="6" t="e">
        <f t="shared" ca="1" si="216"/>
        <v>#N/A</v>
      </c>
      <c r="Q1396" s="8">
        <f ca="1" xml:space="preserve">
IF(
  OR(
    $N1396=5,$N1396=6,$N1396=7,$N1396=8,$N1396=14
  ),
  36161,
  IF(
     (
      (TODAY() - $K1396) / 365
     ) &lt; 19,
      TODAY(),
      RANDBETWEEN(36161,TODAY())
  )
)</f>
        <v>36161</v>
      </c>
      <c r="R1396" s="6">
        <f ca="1">RANDBETWEEN(2,COUNTA('Recruitment source'!$A:$A))</f>
        <v>10</v>
      </c>
      <c r="S1396" s="8" t="e">
        <f t="shared" ca="1" si="217"/>
        <v>#N/A</v>
      </c>
      <c r="T1396" s="6" t="e">
        <f t="shared" ca="1" si="218"/>
        <v>#N/A</v>
      </c>
      <c r="U1396" s="6">
        <f t="shared" ca="1" si="219"/>
        <v>4</v>
      </c>
      <c r="V1396" s="1">
        <f ca="1" xml:space="preserve">
IF($N1396 = 5 + N("Presidente"),
    27000,
    IF($N1396 = 6 + N("Vice-presidente"),
        23000,
        IF(OR($N1396 = 8, $N1396= 13, $N1396 = 12) + N("Secretária bilíngue ou coordenador ou especialista"),
            8000,
            IF($N1396 = 7 + N("Diretor"),
                15000,
                IF($N1396 = 14 + N("Gerente"),
                    12000,
                    IF($N1396 = 9 + N("Estagiário"),
                        705,
                        IF($N1396 = 10 + N("Trainee"),
                            805,
                            IF($N1396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IF($L1396 = 7,
  500,
  IF($L1396 = 8,
    1000,
    IF($L1396 = 9,
      1500,
      IF($L1396 = 10,
        2000,
        0
      )
    )
  )
)
+
N("Adicional no salário por área")
+
IF($M1396 = 14 + N("Tecnologia da Informação"),
  120,
  IF($M1396 = 16 + N("Vendas"),
    110,
    IF($M1396 = 15 + N("Jurídico"),
      100,
      IF(OR($M1396 = 8, $M1396 = 9, $M1396 = 11) + N("Recursos humanos ou comercial ou comunicação e marketing"),
        80,
        0
      )
    )
  )
)
+
N("Adicionando pegadinha")
+
IF(AND($M1396 = 16, $L1396 = 9, $N1396 = 11) + N("Se for de vendas, com mestrado, analista sênior"),
  IF($J1396 = 5,
    100,
    0
  )
  +
  IF($H1396 = "M",
    200,
    0
  ),
  0
)</f>
        <v>23080</v>
      </c>
    </row>
    <row r="1397" spans="1:22" x14ac:dyDescent="0.2">
      <c r="A1397" s="7" cm="1">
        <f t="array" aca="1" ref="A1397" ca="1">INDEX(Companies!$A:$A,RANDBETWEEN(2,COUNTA(Companies!$A:$A)),1)</f>
        <v>2</v>
      </c>
      <c r="B1397" s="5">
        <f t="shared" si="210"/>
        <v>1396</v>
      </c>
      <c r="C1397" s="6">
        <f t="shared" ca="1" si="211"/>
        <v>1</v>
      </c>
      <c r="D1397" s="7">
        <f ca="1">IF($B1397 = 1 + N("Presidente"),
    127,
    IF($B1397 = 2 + N("Vice-Presidente"),
        72,
        IF($B1397 = 3 + N("Secretária bilíngue"),
            13,
            RANDBETWEEN(5,COUNT(Name!$A:$A) + 1)
        )
    )
)</f>
        <v>344</v>
      </c>
      <c r="E1397" s="7" t="str">
        <f ca="1" xml:space="preserve">
VLOOKUP(
  $D1397,
  Name!$A:$B,
  2,
  FALSE
)
&amp; " " &amp;
IF($B1397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Garcia Oliveira</v>
      </c>
      <c r="F1397" s="7">
        <v>2</v>
      </c>
      <c r="G1397" s="7" t="str" cm="1">
        <f t="array" aca="1" ref="G1397" ca="1">VLOOKUP(INDEX(States!$B:$B,RANDBETWEEN(2,COUNTA(States!$A:$A)),1),States!$B:$C,2,FALSE)</f>
        <v>Viana do Castelo</v>
      </c>
      <c r="H1397" s="7" t="str">
        <f ca="1">VLOOKUP($D1397,Name!$A:$C,3,FALSE)</f>
        <v>M</v>
      </c>
      <c r="I1397" s="7" cm="1">
        <f t="array" aca="1" ref="I1397" ca="1">INDEX('Marital status'!$A:$A,RANDBETWEEN(2,COUNTA('Marital status'!$A:$A)),1)</f>
        <v>6</v>
      </c>
      <c r="J1397" s="7">
        <f t="shared" ca="1" si="212"/>
        <v>4</v>
      </c>
      <c r="K1397" s="8">
        <f t="shared" ca="1" si="213"/>
        <v>36818</v>
      </c>
      <c r="L1397" s="6">
        <f t="shared" ca="1" si="214"/>
        <v>4</v>
      </c>
      <c r="M1397" s="7">
        <f ca="1" xml:space="preserve">
  IF(OR($N1397 = 2, $N1397 = 3, $N1397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397" s="6">
        <f t="shared" ca="1" si="215"/>
        <v>8</v>
      </c>
      <c r="O1397" s="7" t="str">
        <f ca="1">VLOOKUP($N1397,Roles!$A:$B,2,FALSE)</f>
        <v>Analyst</v>
      </c>
      <c r="P1397" s="6">
        <f t="shared" ca="1" si="216"/>
        <v>2</v>
      </c>
      <c r="Q1397" s="8">
        <f ca="1" xml:space="preserve">
IF(
  OR(
    $N1397=5,$N1397=6,$N1397=7,$N1397=8,$N1397=14
  ),
  36161,
  IF(
     (
      (TODAY() - $K1397) / 365
     ) &lt; 19,
      TODAY(),
      RANDBETWEEN(36161,TODAY())
  )
)</f>
        <v>36161</v>
      </c>
      <c r="R1397" s="6">
        <f ca="1">RANDBETWEEN(2,COUNTA('Recruitment source'!$A:$A))</f>
        <v>5</v>
      </c>
      <c r="S1397" s="8" t="e">
        <f t="shared" ca="1" si="217"/>
        <v>#N/A</v>
      </c>
      <c r="T1397" s="6" t="e">
        <f t="shared" ca="1" si="218"/>
        <v>#N/A</v>
      </c>
      <c r="U1397" s="6">
        <f t="shared" ca="1" si="219"/>
        <v>5</v>
      </c>
      <c r="V1397" s="1">
        <f ca="1" xml:space="preserve">
IF($N1397 = 5 + N("Presidente"),
    27000,
    IF($N1397 = 6 + N("Vice-presidente"),
        23000,
        IF(OR($N1397 = 8, $N1397= 13, $N1397 = 12) + N("Secretária bilíngue ou coordenador ou especialista"),
            8000,
            IF($N1397 = 7 + N("Diretor"),
                15000,
                IF($N1397 = 14 + N("Gerente"),
                    12000,
                    IF($N1397 = 9 + N("Estagiário"),
                        705,
                        IF($N1397 = 10 + N("Trainee"),
                            805,
                            IF($N1397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IF($L1397 = 7,
  500,
  IF($L1397 = 8,
    1000,
    IF($L1397 = 9,
      1500,
      IF($L1397 = 10,
        2000,
        0
      )
    )
  )
)
+
N("Adicional no salário por área")
+
IF($M1397 = 14 + N("Tecnologia da Informação"),
  120,
  IF($M1397 = 16 + N("Vendas"),
    110,
    IF($M1397 = 15 + N("Jurídico"),
      100,
      IF(OR($M1397 = 8, $M1397 = 9, $M1397 = 11) + N("Recursos humanos ou comercial ou comunicação e marketing"),
        80,
        0
      )
    )
  )
)
+
N("Adicionando pegadinha")
+
IF(AND($M1397 = 16, $L1397 = 9, $N1397 = 11) + N("Se for de vendas, com mestrado, analista sênior"),
  IF($J1397 = 5,
    100,
    0
  )
  +
  IF($H1397 = "M",
    200,
    0
  ),
  0
)</f>
        <v>8080</v>
      </c>
    </row>
    <row r="1398" spans="1:22" x14ac:dyDescent="0.2">
      <c r="A1398" s="7" cm="1">
        <f t="array" aca="1" ref="A1398" ca="1">INDEX(Companies!$A:$A,RANDBETWEEN(2,COUNTA(Companies!$A:$A)),1)</f>
        <v>2</v>
      </c>
      <c r="B1398" s="5">
        <f t="shared" si="210"/>
        <v>1397</v>
      </c>
      <c r="C1398" s="6">
        <f t="shared" ca="1" si="211"/>
        <v>1</v>
      </c>
      <c r="D1398" s="7">
        <f ca="1">IF($B1398 = 1 + N("Presidente"),
    127,
    IF($B1398 = 2 + N("Vice-Presidente"),
        72,
        IF($B1398 = 3 + N("Secretária bilíngue"),
            13,
            RANDBETWEEN(5,COUNT(Name!$A:$A) + 1)
        )
    )
)</f>
        <v>26</v>
      </c>
      <c r="E1398" s="7" t="str">
        <f ca="1" xml:space="preserve">
VLOOKUP(
  $D1398,
  Name!$A:$B,
  2,
  FALSE
)
&amp; " " &amp;
IF($B1398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Machado Alencar</v>
      </c>
      <c r="F1398" s="7">
        <v>2</v>
      </c>
      <c r="G1398" s="7" t="str" cm="1">
        <f t="array" aca="1" ref="G1398" ca="1">VLOOKUP(INDEX(States!$B:$B,RANDBETWEEN(2,COUNTA(States!$A:$A)),1),States!$B:$C,2,FALSE)</f>
        <v>Portalegre</v>
      </c>
      <c r="H1398" s="7" t="str">
        <f ca="1">VLOOKUP($D1398,Name!$A:$C,3,FALSE)</f>
        <v>F</v>
      </c>
      <c r="I1398" s="7" cm="1">
        <f t="array" aca="1" ref="I1398" ca="1">INDEX('Marital status'!$A:$A,RANDBETWEEN(2,COUNTA('Marital status'!$A:$A)),1)</f>
        <v>6</v>
      </c>
      <c r="J1398" s="7">
        <f t="shared" ca="1" si="212"/>
        <v>2</v>
      </c>
      <c r="K1398" s="8">
        <f t="shared" ca="1" si="213"/>
        <v>30705</v>
      </c>
      <c r="L1398" s="6">
        <f t="shared" ca="1" si="214"/>
        <v>4</v>
      </c>
      <c r="M1398" s="7">
        <f ca="1" xml:space="preserve">
  IF(OR($N1398 = 2, $N1398 = 3, $N1398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398" s="6">
        <f t="shared" ca="1" si="215"/>
        <v>7</v>
      </c>
      <c r="O1398" s="7" t="str">
        <f ca="1">VLOOKUP($N1398,Roles!$A:$B,2,FALSE)</f>
        <v>Trainee</v>
      </c>
      <c r="P1398" s="6" t="e">
        <f t="shared" ca="1" si="216"/>
        <v>#N/A</v>
      </c>
      <c r="Q1398" s="8">
        <f ca="1" xml:space="preserve">
IF(
  OR(
    $N1398=5,$N1398=6,$N1398=7,$N1398=8,$N1398=14
  ),
  36161,
  IF(
     (
      (TODAY() - $K1398) / 365
     ) &lt; 19,
      TODAY(),
      RANDBETWEEN(36161,TODAY())
  )
)</f>
        <v>36161</v>
      </c>
      <c r="R1398" s="6">
        <f ca="1">RANDBETWEEN(2,COUNTA('Recruitment source'!$A:$A))</f>
        <v>6</v>
      </c>
      <c r="S1398" s="8" t="e">
        <f t="shared" ca="1" si="217"/>
        <v>#N/A</v>
      </c>
      <c r="T1398" s="6" t="e">
        <f t="shared" ca="1" si="218"/>
        <v>#N/A</v>
      </c>
      <c r="U1398" s="6">
        <f t="shared" ca="1" si="219"/>
        <v>2</v>
      </c>
      <c r="V1398" s="1">
        <f ca="1" xml:space="preserve">
IF($N1398 = 5 + N("Presidente"),
    27000,
    IF($N1398 = 6 + N("Vice-presidente"),
        23000,
        IF(OR($N1398 = 8, $N1398= 13, $N1398 = 12) + N("Secretária bilíngue ou coordenador ou especialista"),
            8000,
            IF($N1398 = 7 + N("Diretor"),
                15000,
                IF($N1398 = 14 + N("Gerente"),
                    12000,
                    IF($N1398 = 9 + N("Estagiário"),
                        705,
                        IF($N1398 = 10 + N("Trainee"),
                            805,
                            IF($N1398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IF($L1398 = 7,
  500,
  IF($L1398 = 8,
    1000,
    IF($L1398 = 9,
      1500,
      IF($L1398 = 10,
        2000,
        0
      )
    )
  )
)
+
N("Adicional no salário por área")
+
IF($M1398 = 14 + N("Tecnologia da Informação"),
  120,
  IF($M1398 = 16 + N("Vendas"),
    110,
    IF($M1398 = 15 + N("Jurídico"),
      100,
      IF(OR($M1398 = 8, $M1398 = 9, $M1398 = 11) + N("Recursos humanos ou comercial ou comunicação e marketing"),
        80,
        0
      )
    )
  )
)
+
N("Adicionando pegadinha")
+
IF(AND($M1398 = 16, $L1398 = 9, $N1398 = 11) + N("Se for de vendas, com mestrado, analista sênior"),
  IF($J1398 = 5,
    100,
    0
  )
  +
  IF($H1398 = "M",
    200,
    0
  ),
  0
)</f>
        <v>15000</v>
      </c>
    </row>
    <row r="1399" spans="1:22" x14ac:dyDescent="0.2">
      <c r="A1399" s="7" cm="1">
        <f t="array" aca="1" ref="A1399" ca="1">INDEX(Companies!$A:$A,RANDBETWEEN(2,COUNTA(Companies!$A:$A)),1)</f>
        <v>2</v>
      </c>
      <c r="B1399" s="5">
        <f t="shared" si="210"/>
        <v>1398</v>
      </c>
      <c r="C1399" s="6">
        <f t="shared" ca="1" si="211"/>
        <v>1</v>
      </c>
      <c r="D1399" s="7">
        <f ca="1">IF($B1399 = 1 + N("Presidente"),
    127,
    IF($B1399 = 2 + N("Vice-Presidente"),
        72,
        IF($B1399 = 3 + N("Secretária bilíngue"),
            13,
            RANDBETWEEN(5,COUNT(Name!$A:$A) + 1)
        )
    )
)</f>
        <v>242</v>
      </c>
      <c r="E1399" s="7" t="str">
        <f ca="1" xml:space="preserve">
VLOOKUP(
  $D1399,
  Name!$A:$B,
  2,
  FALSE
)
&amp; " " &amp;
IF($B1399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Botelho Salvador</v>
      </c>
      <c r="F1399" s="7">
        <v>2</v>
      </c>
      <c r="G1399" s="7" t="str" cm="1">
        <f t="array" aca="1" ref="G1399" ca="1">VLOOKUP(INDEX(States!$B:$B,RANDBETWEEN(2,COUNTA(States!$A:$A)),1),States!$B:$C,2,FALSE)</f>
        <v>Faro</v>
      </c>
      <c r="H1399" s="7" t="str">
        <f ca="1">VLOOKUP($D1399,Name!$A:$C,3,FALSE)</f>
        <v>F</v>
      </c>
      <c r="I1399" s="7" cm="1">
        <f t="array" aca="1" ref="I1399" ca="1">INDEX('Marital status'!$A:$A,RANDBETWEEN(2,COUNTA('Marital status'!$A:$A)),1)</f>
        <v>2</v>
      </c>
      <c r="J1399" s="7">
        <f t="shared" ca="1" si="212"/>
        <v>2</v>
      </c>
      <c r="K1399" s="8">
        <f t="shared" ca="1" si="213"/>
        <v>33263</v>
      </c>
      <c r="L1399" s="6">
        <f t="shared" ca="1" si="214"/>
        <v>4</v>
      </c>
      <c r="M1399" s="7">
        <f ca="1" xml:space="preserve">
  IF(OR($N1399 = 2, $N1399 = 3, $N1399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399" s="6">
        <f t="shared" ca="1" si="215"/>
        <v>8</v>
      </c>
      <c r="O1399" s="7" t="str">
        <f ca="1">VLOOKUP($N1399,Roles!$A:$B,2,FALSE)</f>
        <v>Analyst</v>
      </c>
      <c r="P1399" s="6">
        <f t="shared" ca="1" si="216"/>
        <v>4</v>
      </c>
      <c r="Q1399" s="8">
        <f ca="1" xml:space="preserve">
IF(
  OR(
    $N1399=5,$N1399=6,$N1399=7,$N1399=8,$N1399=14
  ),
  36161,
  IF(
     (
      (TODAY() - $K1399) / 365
     ) &lt; 19,
      TODAY(),
      RANDBETWEEN(36161,TODAY())
  )
)</f>
        <v>36161</v>
      </c>
      <c r="R1399" s="6">
        <f ca="1">RANDBETWEEN(2,COUNTA('Recruitment source'!$A:$A))</f>
        <v>5</v>
      </c>
      <c r="S1399" s="8" t="e">
        <f t="shared" ca="1" si="217"/>
        <v>#N/A</v>
      </c>
      <c r="T1399" s="6" t="e">
        <f t="shared" ca="1" si="218"/>
        <v>#N/A</v>
      </c>
      <c r="U1399" s="6">
        <f t="shared" ca="1" si="219"/>
        <v>3</v>
      </c>
      <c r="V1399" s="1">
        <f ca="1" xml:space="preserve">
IF($N1399 = 5 + N("Presidente"),
    27000,
    IF($N1399 = 6 + N("Vice-presidente"),
        23000,
        IF(OR($N1399 = 8, $N1399= 13, $N1399 = 12) + N("Secretária bilíngue ou coordenador ou especialista"),
            8000,
            IF($N1399 = 7 + N("Diretor"),
                15000,
                IF($N1399 = 14 + N("Gerente"),
                    12000,
                    IF($N1399 = 9 + N("Estagiário"),
                        705,
                        IF($N1399 = 10 + N("Trainee"),
                            805,
                            IF($N1399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IF($L1399 = 7,
  500,
  IF($L1399 = 8,
    1000,
    IF($L1399 = 9,
      1500,
      IF($L1399 = 10,
        2000,
        0
      )
    )
  )
)
+
N("Adicional no salário por área")
+
IF($M1399 = 14 + N("Tecnologia da Informação"),
  120,
  IF($M1399 = 16 + N("Vendas"),
    110,
    IF($M1399 = 15 + N("Jurídico"),
      100,
      IF(OR($M1399 = 8, $M1399 = 9, $M1399 = 11) + N("Recursos humanos ou comercial ou comunicação e marketing"),
        80,
        0
      )
    )
  )
)
+
N("Adicionando pegadinha")
+
IF(AND($M1399 = 16, $L1399 = 9, $N1399 = 11) + N("Se for de vendas, com mestrado, analista sênior"),
  IF($J1399 = 5,
    100,
    0
  )
  +
  IF($H1399 = "M",
    200,
    0
  ),
  0
)</f>
        <v>8000</v>
      </c>
    </row>
    <row r="1400" spans="1:22" x14ac:dyDescent="0.2">
      <c r="A1400" s="7" cm="1">
        <f t="array" aca="1" ref="A1400" ca="1">INDEX(Companies!$A:$A,RANDBETWEEN(2,COUNTA(Companies!$A:$A)),1)</f>
        <v>2</v>
      </c>
      <c r="B1400" s="5">
        <f t="shared" si="210"/>
        <v>1399</v>
      </c>
      <c r="C1400" s="6">
        <f t="shared" ca="1" si="211"/>
        <v>1</v>
      </c>
      <c r="D1400" s="7">
        <f ca="1">IF($B1400 = 1 + N("Presidente"),
    127,
    IF($B1400 = 2 + N("Vice-Presidente"),
        72,
        IF($B1400 = 3 + N("Secretária bilíngue"),
            13,
            RANDBETWEEN(5,COUNT(Name!$A:$A) + 1)
        )
    )
)</f>
        <v>307</v>
      </c>
      <c r="E1400" s="7" t="str">
        <f ca="1" xml:space="preserve">
VLOOKUP(
  $D1400,
  Name!$A:$B,
  2,
  FALSE
)
&amp; " " &amp;
IF($B1400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Pedrosa Russo</v>
      </c>
      <c r="F1400" s="7">
        <v>2</v>
      </c>
      <c r="G1400" s="7" t="str" cm="1">
        <f t="array" aca="1" ref="G1400" ca="1">VLOOKUP(INDEX(States!$B:$B,RANDBETWEEN(2,COUNTA(States!$A:$A)),1),States!$B:$C,2,FALSE)</f>
        <v>Guarda</v>
      </c>
      <c r="H1400" s="7" t="str">
        <f ca="1">VLOOKUP($D1400,Name!$A:$C,3,FALSE)</f>
        <v>F</v>
      </c>
      <c r="I1400" s="7" cm="1">
        <f t="array" aca="1" ref="I1400" ca="1">INDEX('Marital status'!$A:$A,RANDBETWEEN(2,COUNTA('Marital status'!$A:$A)),1)</f>
        <v>6</v>
      </c>
      <c r="J1400" s="7">
        <f t="shared" ca="1" si="212"/>
        <v>3</v>
      </c>
      <c r="K1400" s="8">
        <f t="shared" ca="1" si="213"/>
        <v>30281</v>
      </c>
      <c r="L1400" s="6">
        <f t="shared" ca="1" si="214"/>
        <v>4</v>
      </c>
      <c r="M1400" s="7">
        <f ca="1" xml:space="preserve">
  IF(OR($N1400 = 2, $N1400 = 3, $N1400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00" s="6">
        <f t="shared" ca="1" si="215"/>
        <v>6</v>
      </c>
      <c r="O1400" s="7" t="str">
        <f ca="1">VLOOKUP($N1400,Roles!$A:$B,2,FALSE)</f>
        <v>Intern</v>
      </c>
      <c r="P1400" s="6" t="e">
        <f t="shared" ca="1" si="216"/>
        <v>#N/A</v>
      </c>
      <c r="Q1400" s="8">
        <f ca="1" xml:space="preserve">
IF(
  OR(
    $N1400=5,$N1400=6,$N1400=7,$N1400=8,$N1400=14
  ),
  36161,
  IF(
     (
      (TODAY() - $K1400) / 365
     ) &lt; 19,
      TODAY(),
      RANDBETWEEN(36161,TODAY())
  )
)</f>
        <v>36161</v>
      </c>
      <c r="R1400" s="6">
        <f ca="1">RANDBETWEEN(2,COUNTA('Recruitment source'!$A:$A))</f>
        <v>6</v>
      </c>
      <c r="S1400" s="8" t="e">
        <f t="shared" ca="1" si="217"/>
        <v>#N/A</v>
      </c>
      <c r="T1400" s="6" t="e">
        <f t="shared" ca="1" si="218"/>
        <v>#N/A</v>
      </c>
      <c r="U1400" s="6">
        <f t="shared" ca="1" si="219"/>
        <v>2</v>
      </c>
      <c r="V1400" s="1">
        <f ca="1" xml:space="preserve">
IF($N1400 = 5 + N("Presidente"),
    27000,
    IF($N1400 = 6 + N("Vice-presidente"),
        23000,
        IF(OR($N1400 = 8, $N1400= 13, $N1400 = 12) + N("Secretária bilíngue ou coordenador ou especialista"),
            8000,
            IF($N1400 = 7 + N("Diretor"),
                15000,
                IF($N1400 = 14 + N("Gerente"),
                    12000,
                    IF($N1400 = 9 + N("Estagiário"),
                        705,
                        IF($N1400 = 10 + N("Trainee"),
                            805,
                            IF($N1400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IF($L1400 = 7,
  500,
  IF($L1400 = 8,
    1000,
    IF($L1400 = 9,
      1500,
      IF($L1400 = 10,
        2000,
        0
      )
    )
  )
)
+
N("Adicional no salário por área")
+
IF($M1400 = 14 + N("Tecnologia da Informação"),
  120,
  IF($M1400 = 16 + N("Vendas"),
    110,
    IF($M1400 = 15 + N("Jurídico"),
      100,
      IF(OR($M1400 = 8, $M1400 = 9, $M1400 = 11) + N("Recursos humanos ou comercial ou comunicação e marketing"),
        80,
        0
      )
    )
  )
)
+
N("Adicionando pegadinha")
+
IF(AND($M1400 = 16, $L1400 = 9, $N1400 = 11) + N("Se for de vendas, com mestrado, analista sênior"),
  IF($J1400 = 5,
    100,
    0
  )
  +
  IF($H1400 = "M",
    200,
    0
  ),
  0
)</f>
        <v>23000</v>
      </c>
    </row>
    <row r="1401" spans="1:22" x14ac:dyDescent="0.2">
      <c r="A1401" s="7" cm="1">
        <f t="array" aca="1" ref="A1401" ca="1">INDEX(Companies!$A:$A,RANDBETWEEN(2,COUNTA(Companies!$A:$A)),1)</f>
        <v>2</v>
      </c>
      <c r="B1401" s="5">
        <f t="shared" si="210"/>
        <v>1400</v>
      </c>
      <c r="C1401" s="6">
        <f t="shared" ca="1" si="211"/>
        <v>1</v>
      </c>
      <c r="D1401" s="7">
        <f ca="1">IF($B1401 = 1 + N("Presidente"),
    127,
    IF($B1401 = 2 + N("Vice-Presidente"),
        72,
        IF($B1401 = 3 + N("Secretária bilíngue"),
            13,
            RANDBETWEEN(5,COUNT(Name!$A:$A) + 1)
        )
    )
)</f>
        <v>194</v>
      </c>
      <c r="E1401" s="7" t="str">
        <f ca="1" xml:space="preserve">
VLOOKUP(
  $D1401,
  Name!$A:$B,
  2,
  FALSE
)
&amp; " " &amp;
IF($B1401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Fontana Castro</v>
      </c>
      <c r="F1401" s="7">
        <v>2</v>
      </c>
      <c r="G1401" s="7" t="str" cm="1">
        <f t="array" aca="1" ref="G1401" ca="1">VLOOKUP(INDEX(States!$B:$B,RANDBETWEEN(2,COUNTA(States!$A:$A)),1),States!$B:$C,2,FALSE)</f>
        <v>Madeira</v>
      </c>
      <c r="H1401" s="7" t="str">
        <f ca="1">VLOOKUP($D1401,Name!$A:$C,3,FALSE)</f>
        <v>M</v>
      </c>
      <c r="I1401" s="7" cm="1">
        <f t="array" aca="1" ref="I1401" ca="1">INDEX('Marital status'!$A:$A,RANDBETWEEN(2,COUNTA('Marital status'!$A:$A)),1)</f>
        <v>5</v>
      </c>
      <c r="J1401" s="7">
        <f t="shared" ca="1" si="212"/>
        <v>2</v>
      </c>
      <c r="K1401" s="8">
        <f t="shared" ca="1" si="213"/>
        <v>37199</v>
      </c>
      <c r="L1401" s="6">
        <f t="shared" ca="1" si="214"/>
        <v>5</v>
      </c>
      <c r="M1401" s="7">
        <f ca="1" xml:space="preserve">
  IF(OR($N1401 = 2, $N1401 = 3, $N1401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01" s="6">
        <f t="shared" ca="1" si="215"/>
        <v>8</v>
      </c>
      <c r="O1401" s="7" t="str">
        <f ca="1">VLOOKUP($N1401,Roles!$A:$B,2,FALSE)</f>
        <v>Analyst</v>
      </c>
      <c r="P1401" s="6">
        <f t="shared" ca="1" si="216"/>
        <v>3</v>
      </c>
      <c r="Q1401" s="8">
        <f ca="1" xml:space="preserve">
IF(
  OR(
    $N1401=5,$N1401=6,$N1401=7,$N1401=8,$N1401=14
  ),
  36161,
  IF(
     (
      (TODAY() - $K1401) / 365
     ) &lt; 19,
      TODAY(),
      RANDBETWEEN(36161,TODAY())
  )
)</f>
        <v>36161</v>
      </c>
      <c r="R1401" s="6">
        <f ca="1">RANDBETWEEN(2,COUNTA('Recruitment source'!$A:$A))</f>
        <v>9</v>
      </c>
      <c r="S1401" s="8" t="e">
        <f t="shared" ca="1" si="217"/>
        <v>#N/A</v>
      </c>
      <c r="T1401" s="6" t="e">
        <f t="shared" ca="1" si="218"/>
        <v>#N/A</v>
      </c>
      <c r="U1401" s="6">
        <f t="shared" ca="1" si="219"/>
        <v>4</v>
      </c>
      <c r="V1401" s="1">
        <f ca="1" xml:space="preserve">
IF($N1401 = 5 + N("Presidente"),
    27000,
    IF($N1401 = 6 + N("Vice-presidente"),
        23000,
        IF(OR($N1401 = 8, $N1401= 13, $N1401 = 12) + N("Secretária bilíngue ou coordenador ou especialista"),
            8000,
            IF($N1401 = 7 + N("Diretor"),
                15000,
                IF($N1401 = 14 + N("Gerente"),
                    12000,
                    IF($N1401 = 9 + N("Estagiário"),
                        705,
                        IF($N1401 = 10 + N("Trainee"),
                            805,
                            IF($N1401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IF($L1401 = 7,
  500,
  IF($L1401 = 8,
    1000,
    IF($L1401 = 9,
      1500,
      IF($L1401 = 10,
        2000,
        0
      )
    )
  )
)
+
N("Adicional no salário por área")
+
IF($M1401 = 14 + N("Tecnologia da Informação"),
  120,
  IF($M1401 = 16 + N("Vendas"),
    110,
    IF($M1401 = 15 + N("Jurídico"),
      100,
      IF(OR($M1401 = 8, $M1401 = 9, $M1401 = 11) + N("Recursos humanos ou comercial ou comunicação e marketing"),
        80,
        0
      )
    )
  )
)
+
N("Adicionando pegadinha")
+
IF(AND($M1401 = 16, $L1401 = 9, $N1401 = 11) + N("Se for de vendas, com mestrado, analista sênior"),
  IF($J1401 = 5,
    100,
    0
  )
  +
  IF($H1401 = "M",
    200,
    0
  ),
  0
)</f>
        <v>8000</v>
      </c>
    </row>
    <row r="1402" spans="1:22" x14ac:dyDescent="0.2">
      <c r="A1402" s="7" cm="1">
        <f t="array" aca="1" ref="A1402" ca="1">INDEX(Companies!$A:$A,RANDBETWEEN(2,COUNTA(Companies!$A:$A)),1)</f>
        <v>2</v>
      </c>
      <c r="B1402" s="5">
        <f t="shared" si="210"/>
        <v>1401</v>
      </c>
      <c r="C1402" s="6">
        <f t="shared" ca="1" si="211"/>
        <v>1</v>
      </c>
      <c r="D1402" s="7">
        <f ca="1">IF($B1402 = 1 + N("Presidente"),
    127,
    IF($B1402 = 2 + N("Vice-Presidente"),
        72,
        IF($B1402 = 3 + N("Secretária bilíngue"),
            13,
            RANDBETWEEN(5,COUNT(Name!$A:$A) + 1)
        )
    )
)</f>
        <v>325</v>
      </c>
      <c r="E1402" s="7" t="str">
        <f ca="1" xml:space="preserve">
VLOOKUP(
  $D1402,
  Name!$A:$B,
  2,
  FALSE
)
&amp; " " &amp;
IF($B1402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Greco sobrenome</v>
      </c>
      <c r="F1402" s="7">
        <v>2</v>
      </c>
      <c r="G1402" s="7" t="str" cm="1">
        <f t="array" aca="1" ref="G1402" ca="1">VLOOKUP(INDEX(States!$B:$B,RANDBETWEEN(2,COUNTA(States!$A:$A)),1),States!$B:$C,2,FALSE)</f>
        <v>Coimbra</v>
      </c>
      <c r="H1402" s="7" t="str">
        <f ca="1">VLOOKUP($D1402,Name!$A:$C,3,FALSE)</f>
        <v>F</v>
      </c>
      <c r="I1402" s="7" cm="1">
        <f t="array" aca="1" ref="I1402" ca="1">INDEX('Marital status'!$A:$A,RANDBETWEEN(2,COUNTA('Marital status'!$A:$A)),1)</f>
        <v>2</v>
      </c>
      <c r="J1402" s="7">
        <f t="shared" ca="1" si="212"/>
        <v>2</v>
      </c>
      <c r="K1402" s="8">
        <f t="shared" ca="1" si="213"/>
        <v>28579</v>
      </c>
      <c r="L1402" s="6">
        <f t="shared" ca="1" si="214"/>
        <v>4</v>
      </c>
      <c r="M1402" s="7">
        <f ca="1" xml:space="preserve">
  IF(OR($N1402 = 2, $N1402 = 3, $N1402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02" s="6">
        <f t="shared" ca="1" si="215"/>
        <v>6</v>
      </c>
      <c r="O1402" s="7" t="str">
        <f ca="1">VLOOKUP($N1402,Roles!$A:$B,2,FALSE)</f>
        <v>Intern</v>
      </c>
      <c r="P1402" s="6" t="e">
        <f t="shared" ca="1" si="216"/>
        <v>#N/A</v>
      </c>
      <c r="Q1402" s="8">
        <f ca="1" xml:space="preserve">
IF(
  OR(
    $N1402=5,$N1402=6,$N1402=7,$N1402=8,$N1402=14
  ),
  36161,
  IF(
     (
      (TODAY() - $K1402) / 365
     ) &lt; 19,
      TODAY(),
      RANDBETWEEN(36161,TODAY())
  )
)</f>
        <v>36161</v>
      </c>
      <c r="R1402" s="6">
        <f ca="1">RANDBETWEEN(2,COUNTA('Recruitment source'!$A:$A))</f>
        <v>7</v>
      </c>
      <c r="S1402" s="8" t="e">
        <f t="shared" ca="1" si="217"/>
        <v>#N/A</v>
      </c>
      <c r="T1402" s="6" t="e">
        <f t="shared" ca="1" si="218"/>
        <v>#N/A</v>
      </c>
      <c r="U1402" s="6">
        <f t="shared" ca="1" si="219"/>
        <v>4</v>
      </c>
      <c r="V1402" s="1">
        <f ca="1" xml:space="preserve">
IF($N1402 = 5 + N("Presidente"),
    27000,
    IF($N1402 = 6 + N("Vice-presidente"),
        23000,
        IF(OR($N1402 = 8, $N1402= 13, $N1402 = 12) + N("Secretária bilíngue ou coordenador ou especialista"),
            8000,
            IF($N1402 = 7 + N("Diretor"),
                15000,
                IF($N1402 = 14 + N("Gerente"),
                    12000,
                    IF($N1402 = 9 + N("Estagiário"),
                        705,
                        IF($N1402 = 10 + N("Trainee"),
                            805,
                            IF($N1402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IF($L1402 = 7,
  500,
  IF($L1402 = 8,
    1000,
    IF($L1402 = 9,
      1500,
      IF($L1402 = 10,
        2000,
        0
      )
    )
  )
)
+
N("Adicional no salário por área")
+
IF($M1402 = 14 + N("Tecnologia da Informação"),
  120,
  IF($M1402 = 16 + N("Vendas"),
    110,
    IF($M1402 = 15 + N("Jurídico"),
      100,
      IF(OR($M1402 = 8, $M1402 = 9, $M1402 = 11) + N("Recursos humanos ou comercial ou comunicação e marketing"),
        80,
        0
      )
    )
  )
)
+
N("Adicionando pegadinha")
+
IF(AND($M1402 = 16, $L1402 = 9, $N1402 = 11) + N("Se for de vendas, com mestrado, analista sênior"),
  IF($J1402 = 5,
    100,
    0
  )
  +
  IF($H1402 = "M",
    200,
    0
  ),
  0
)</f>
        <v>23000</v>
      </c>
    </row>
    <row r="1403" spans="1:22" x14ac:dyDescent="0.2">
      <c r="A1403" s="7" cm="1">
        <f t="array" aca="1" ref="A1403" ca="1">INDEX(Companies!$A:$A,RANDBETWEEN(2,COUNTA(Companies!$A:$A)),1)</f>
        <v>2</v>
      </c>
      <c r="B1403" s="5">
        <f t="shared" si="210"/>
        <v>1402</v>
      </c>
      <c r="C1403" s="6">
        <f t="shared" ca="1" si="211"/>
        <v>1</v>
      </c>
      <c r="D1403" s="7">
        <f ca="1">IF($B1403 = 1 + N("Presidente"),
    127,
    IF($B1403 = 2 + N("Vice-Presidente"),
        72,
        IF($B1403 = 3 + N("Secretária bilíngue"),
            13,
            RANDBETWEEN(5,COUNT(Name!$A:$A) + 1)
        )
    )
)</f>
        <v>216</v>
      </c>
      <c r="E1403" s="7" t="str">
        <f ca="1" xml:space="preserve">
VLOOKUP(
  $D1403,
  Name!$A:$B,
  2,
  FALSE
)
&amp; " " &amp;
IF($B1403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Bianchi Melo</v>
      </c>
      <c r="F1403" s="7">
        <v>2</v>
      </c>
      <c r="G1403" s="7" t="str" cm="1">
        <f t="array" aca="1" ref="G1403" ca="1">VLOOKUP(INDEX(States!$B:$B,RANDBETWEEN(2,COUNTA(States!$A:$A)),1),States!$B:$C,2,FALSE)</f>
        <v>AveirO</v>
      </c>
      <c r="H1403" s="7" t="str">
        <f ca="1">VLOOKUP($D1403,Name!$A:$C,3,FALSE)</f>
        <v>F</v>
      </c>
      <c r="I1403" s="7" cm="1">
        <f t="array" aca="1" ref="I1403" ca="1">INDEX('Marital status'!$A:$A,RANDBETWEEN(2,COUNTA('Marital status'!$A:$A)),1)</f>
        <v>2</v>
      </c>
      <c r="J1403" s="7">
        <f t="shared" ca="1" si="212"/>
        <v>2</v>
      </c>
      <c r="K1403" s="8">
        <f t="shared" ca="1" si="213"/>
        <v>35273</v>
      </c>
      <c r="L1403" s="6">
        <f t="shared" ca="1" si="214"/>
        <v>4</v>
      </c>
      <c r="M1403" s="7">
        <f ca="1" xml:space="preserve">
  IF(OR($N1403 = 2, $N1403 = 3, $N1403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03" s="6">
        <f t="shared" ca="1" si="215"/>
        <v>8</v>
      </c>
      <c r="O1403" s="7" t="str">
        <f ca="1">VLOOKUP($N1403,Roles!$A:$B,2,FALSE)</f>
        <v>Analyst</v>
      </c>
      <c r="P1403" s="6">
        <f t="shared" ca="1" si="216"/>
        <v>3</v>
      </c>
      <c r="Q1403" s="8">
        <f ca="1" xml:space="preserve">
IF(
  OR(
    $N1403=5,$N1403=6,$N1403=7,$N1403=8,$N1403=14
  ),
  36161,
  IF(
     (
      (TODAY() - $K1403) / 365
     ) &lt; 19,
      TODAY(),
      RANDBETWEEN(36161,TODAY())
  )
)</f>
        <v>36161</v>
      </c>
      <c r="R1403" s="6">
        <f ca="1">RANDBETWEEN(2,COUNTA('Recruitment source'!$A:$A))</f>
        <v>2</v>
      </c>
      <c r="S1403" s="8" t="e">
        <f t="shared" ca="1" si="217"/>
        <v>#N/A</v>
      </c>
      <c r="T1403" s="6" t="e">
        <f t="shared" ca="1" si="218"/>
        <v>#N/A</v>
      </c>
      <c r="U1403" s="6">
        <f t="shared" ca="1" si="219"/>
        <v>3</v>
      </c>
      <c r="V1403" s="1">
        <f ca="1" xml:space="preserve">
IF($N1403 = 5 + N("Presidente"),
    27000,
    IF($N1403 = 6 + N("Vice-presidente"),
        23000,
        IF(OR($N1403 = 8, $N1403= 13, $N1403 = 12) + N("Secretária bilíngue ou coordenador ou especialista"),
            8000,
            IF($N1403 = 7 + N("Diretor"),
                15000,
                IF($N1403 = 14 + N("Gerente"),
                    12000,
                    IF($N1403 = 9 + N("Estagiário"),
                        705,
                        IF($N1403 = 10 + N("Trainee"),
                            805,
                            IF($N1403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IF($L1403 = 7,
  500,
  IF($L1403 = 8,
    1000,
    IF($L1403 = 9,
      1500,
      IF($L1403 = 10,
        2000,
        0
      )
    )
  )
)
+
N("Adicional no salário por área")
+
IF($M1403 = 14 + N("Tecnologia da Informação"),
  120,
  IF($M1403 = 16 + N("Vendas"),
    110,
    IF($M1403 = 15 + N("Jurídico"),
      100,
      IF(OR($M1403 = 8, $M1403 = 9, $M1403 = 11) + N("Recursos humanos ou comercial ou comunicação e marketing"),
        80,
        0
      )
    )
  )
)
+
N("Adicionando pegadinha")
+
IF(AND($M1403 = 16, $L1403 = 9, $N1403 = 11) + N("Se for de vendas, com mestrado, analista sênior"),
  IF($J1403 = 5,
    100,
    0
  )
  +
  IF($H1403 = "M",
    200,
    0
  ),
  0
)</f>
        <v>8000</v>
      </c>
    </row>
    <row r="1404" spans="1:22" x14ac:dyDescent="0.2">
      <c r="A1404" s="7" cm="1">
        <f t="array" aca="1" ref="A1404" ca="1">INDEX(Companies!$A:$A,RANDBETWEEN(2,COUNTA(Companies!$A:$A)),1)</f>
        <v>2</v>
      </c>
      <c r="B1404" s="5">
        <f t="shared" si="210"/>
        <v>1403</v>
      </c>
      <c r="C1404" s="6">
        <f t="shared" ca="1" si="211"/>
        <v>1</v>
      </c>
      <c r="D1404" s="7">
        <f ca="1">IF($B1404 = 1 + N("Presidente"),
    127,
    IF($B1404 = 2 + N("Vice-Presidente"),
        72,
        IF($B1404 = 3 + N("Secretária bilíngue"),
            13,
            RANDBETWEEN(5,COUNT(Name!$A:$A) + 1)
        )
    )
)</f>
        <v>13</v>
      </c>
      <c r="E1404" s="7" t="str">
        <f ca="1" xml:space="preserve">
VLOOKUP(
  $D1404,
  Name!$A:$B,
  2,
  FALSE
)
&amp; " " &amp;
IF($B1404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Aleluia dos Santos</v>
      </c>
      <c r="F1404" s="7">
        <v>2</v>
      </c>
      <c r="G1404" s="7" t="str" cm="1">
        <f t="array" aca="1" ref="G1404" ca="1">VLOOKUP(INDEX(States!$B:$B,RANDBETWEEN(2,COUNTA(States!$A:$A)),1),States!$B:$C,2,FALSE)</f>
        <v>Madeira</v>
      </c>
      <c r="H1404" s="7" t="str">
        <f ca="1">VLOOKUP($D1404,Name!$A:$C,3,FALSE)</f>
        <v>F</v>
      </c>
      <c r="I1404" s="7" cm="1">
        <f t="array" aca="1" ref="I1404" ca="1">INDEX('Marital status'!$A:$A,RANDBETWEEN(2,COUNTA('Marital status'!$A:$A)),1)</f>
        <v>2</v>
      </c>
      <c r="J1404" s="7">
        <f t="shared" ca="1" si="212"/>
        <v>2</v>
      </c>
      <c r="K1404" s="8">
        <f t="shared" ca="1" si="213"/>
        <v>30406</v>
      </c>
      <c r="L1404" s="6">
        <f t="shared" ca="1" si="214"/>
        <v>4</v>
      </c>
      <c r="M1404" s="7">
        <f ca="1" xml:space="preserve">
  IF(OR($N1404 = 2, $N1404 = 3, $N1404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404" s="6">
        <f t="shared" ca="1" si="215"/>
        <v>7</v>
      </c>
      <c r="O1404" s="7" t="str">
        <f ca="1">VLOOKUP($N1404,Roles!$A:$B,2,FALSE)</f>
        <v>Trainee</v>
      </c>
      <c r="P1404" s="6" t="e">
        <f t="shared" ca="1" si="216"/>
        <v>#N/A</v>
      </c>
      <c r="Q1404" s="8">
        <f ca="1" xml:space="preserve">
IF(
  OR(
    $N1404=5,$N1404=6,$N1404=7,$N1404=8,$N1404=14
  ),
  36161,
  IF(
     (
      (TODAY() - $K1404) / 365
     ) &lt; 19,
      TODAY(),
      RANDBETWEEN(36161,TODAY())
  )
)</f>
        <v>36161</v>
      </c>
      <c r="R1404" s="6">
        <f ca="1">RANDBETWEEN(2,COUNTA('Recruitment source'!$A:$A))</f>
        <v>4</v>
      </c>
      <c r="S1404" s="8" t="e">
        <f t="shared" ca="1" si="217"/>
        <v>#N/A</v>
      </c>
      <c r="T1404" s="6" t="e">
        <f t="shared" ca="1" si="218"/>
        <v>#N/A</v>
      </c>
      <c r="U1404" s="6">
        <f t="shared" ca="1" si="219"/>
        <v>4</v>
      </c>
      <c r="V1404" s="1">
        <f ca="1" xml:space="preserve">
IF($N1404 = 5 + N("Presidente"),
    27000,
    IF($N1404 = 6 + N("Vice-presidente"),
        23000,
        IF(OR($N1404 = 8, $N1404= 13, $N1404 = 12) + N("Secretária bilíngue ou coordenador ou especialista"),
            8000,
            IF($N1404 = 7 + N("Diretor"),
                15000,
                IF($N1404 = 14 + N("Gerente"),
                    12000,
                    IF($N1404 = 9 + N("Estagiário"),
                        705,
                        IF($N1404 = 10 + N("Trainee"),
                            805,
                            IF($N1404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IF($L1404 = 7,
  500,
  IF($L1404 = 8,
    1000,
    IF($L1404 = 9,
      1500,
      IF($L1404 = 10,
        2000,
        0
      )
    )
  )
)
+
N("Adicional no salário por área")
+
IF($M1404 = 14 + N("Tecnologia da Informação"),
  120,
  IF($M1404 = 16 + N("Vendas"),
    110,
    IF($M1404 = 15 + N("Jurídico"),
      100,
      IF(OR($M1404 = 8, $M1404 = 9, $M1404 = 11) + N("Recursos humanos ou comercial ou comunicação e marketing"),
        80,
        0
      )
    )
  )
)
+
N("Adicionando pegadinha")
+
IF(AND($M1404 = 16, $L1404 = 9, $N1404 = 11) + N("Se for de vendas, com mestrado, analista sênior"),
  IF($J1404 = 5,
    100,
    0
  )
  +
  IF($H1404 = "M",
    200,
    0
  ),
  0
)</f>
        <v>15080</v>
      </c>
    </row>
    <row r="1405" spans="1:22" x14ac:dyDescent="0.2">
      <c r="A1405" s="7" cm="1">
        <f t="array" aca="1" ref="A1405" ca="1">INDEX(Companies!$A:$A,RANDBETWEEN(2,COUNTA(Companies!$A:$A)),1)</f>
        <v>2</v>
      </c>
      <c r="B1405" s="5">
        <f t="shared" si="210"/>
        <v>1404</v>
      </c>
      <c r="C1405" s="6">
        <f t="shared" ca="1" si="211"/>
        <v>1</v>
      </c>
      <c r="D1405" s="7">
        <f ca="1">IF($B1405 = 1 + N("Presidente"),
    127,
    IF($B1405 = 2 + N("Vice-Presidente"),
        72,
        IF($B1405 = 3 + N("Secretária bilíngue"),
            13,
            RANDBETWEEN(5,COUNT(Name!$A:$A) + 1)
        )
    )
)</f>
        <v>204</v>
      </c>
      <c r="E1405" s="7" t="str">
        <f ca="1" xml:space="preserve">
VLOOKUP(
  $D1405,
  Name!$A:$B,
  2,
  FALSE
)
&amp; " " &amp;
IF($B1405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Gallo Alves</v>
      </c>
      <c r="F1405" s="7">
        <v>2</v>
      </c>
      <c r="G1405" s="7" t="str" cm="1">
        <f t="array" aca="1" ref="G1405" ca="1">VLOOKUP(INDEX(States!$B:$B,RANDBETWEEN(2,COUNTA(States!$A:$A)),1),States!$B:$C,2,FALSE)</f>
        <v>Santarém</v>
      </c>
      <c r="H1405" s="7" t="str">
        <f ca="1">VLOOKUP($D1405,Name!$A:$C,3,FALSE)</f>
        <v>M</v>
      </c>
      <c r="I1405" s="7" cm="1">
        <f t="array" aca="1" ref="I1405" ca="1">INDEX('Marital status'!$A:$A,RANDBETWEEN(2,COUNTA('Marital status'!$A:$A)),1)</f>
        <v>2</v>
      </c>
      <c r="J1405" s="7">
        <f t="shared" ca="1" si="212"/>
        <v>2</v>
      </c>
      <c r="K1405" s="8">
        <f t="shared" ca="1" si="213"/>
        <v>32677</v>
      </c>
      <c r="L1405" s="6">
        <f t="shared" ca="1" si="214"/>
        <v>4</v>
      </c>
      <c r="M1405" s="7">
        <f ca="1" xml:space="preserve">
  IF(OR($N1405 = 2, $N1405 = 3, $N1405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05" s="6">
        <f t="shared" ca="1" si="215"/>
        <v>8</v>
      </c>
      <c r="O1405" s="7" t="str">
        <f ca="1">VLOOKUP($N1405,Roles!$A:$B,2,FALSE)</f>
        <v>Analyst</v>
      </c>
      <c r="P1405" s="6">
        <f t="shared" ca="1" si="216"/>
        <v>3</v>
      </c>
      <c r="Q1405" s="8">
        <f ca="1" xml:space="preserve">
IF(
  OR(
    $N1405=5,$N1405=6,$N1405=7,$N1405=8,$N1405=14
  ),
  36161,
  IF(
     (
      (TODAY() - $K1405) / 365
     ) &lt; 19,
      TODAY(),
      RANDBETWEEN(36161,TODAY())
  )
)</f>
        <v>36161</v>
      </c>
      <c r="R1405" s="6">
        <f ca="1">RANDBETWEEN(2,COUNTA('Recruitment source'!$A:$A))</f>
        <v>11</v>
      </c>
      <c r="S1405" s="8" t="e">
        <f t="shared" ca="1" si="217"/>
        <v>#N/A</v>
      </c>
      <c r="T1405" s="6" t="e">
        <f t="shared" ca="1" si="218"/>
        <v>#N/A</v>
      </c>
      <c r="U1405" s="6">
        <f t="shared" ca="1" si="219"/>
        <v>4</v>
      </c>
      <c r="V1405" s="1">
        <f ca="1" xml:space="preserve">
IF($N1405 = 5 + N("Presidente"),
    27000,
    IF($N1405 = 6 + N("Vice-presidente"),
        23000,
        IF(OR($N1405 = 8, $N1405= 13, $N1405 = 12) + N("Secretária bilíngue ou coordenador ou especialista"),
            8000,
            IF($N1405 = 7 + N("Diretor"),
                15000,
                IF($N1405 = 14 + N("Gerente"),
                    12000,
                    IF($N1405 = 9 + N("Estagiário"),
                        705,
                        IF($N1405 = 10 + N("Trainee"),
                            805,
                            IF($N1405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IF($L1405 = 7,
  500,
  IF($L1405 = 8,
    1000,
    IF($L1405 = 9,
      1500,
      IF($L1405 = 10,
        2000,
        0
      )
    )
  )
)
+
N("Adicional no salário por área")
+
IF($M1405 = 14 + N("Tecnologia da Informação"),
  120,
  IF($M1405 = 16 + N("Vendas"),
    110,
    IF($M1405 = 15 + N("Jurídico"),
      100,
      IF(OR($M1405 = 8, $M1405 = 9, $M1405 = 11) + N("Recursos humanos ou comercial ou comunicação e marketing"),
        80,
        0
      )
    )
  )
)
+
N("Adicionando pegadinha")
+
IF(AND($M1405 = 16, $L1405 = 9, $N1405 = 11) + N("Se for de vendas, com mestrado, analista sênior"),
  IF($J1405 = 5,
    100,
    0
  )
  +
  IF($H1405 = "M",
    200,
    0
  ),
  0
)</f>
        <v>8000</v>
      </c>
    </row>
    <row r="1406" spans="1:22" x14ac:dyDescent="0.2">
      <c r="A1406" s="7" cm="1">
        <f t="array" aca="1" ref="A1406" ca="1">INDEX(Companies!$A:$A,RANDBETWEEN(2,COUNTA(Companies!$A:$A)),1)</f>
        <v>2</v>
      </c>
      <c r="B1406" s="5">
        <f t="shared" si="210"/>
        <v>1405</v>
      </c>
      <c r="C1406" s="6">
        <f t="shared" ca="1" si="211"/>
        <v>1</v>
      </c>
      <c r="D1406" s="7">
        <f ca="1">IF($B1406 = 1 + N("Presidente"),
    127,
    IF($B1406 = 2 + N("Vice-Presidente"),
        72,
        IF($B1406 = 3 + N("Secretária bilíngue"),
            13,
            RANDBETWEEN(5,COUNT(Name!$A:$A) + 1)
        )
    )
)</f>
        <v>152</v>
      </c>
      <c r="E1406" s="7" t="str">
        <f ca="1" xml:space="preserve">
VLOOKUP(
  $D1406,
  Name!$A:$B,
  2,
  FALSE
)
&amp; " " &amp;
IF($B1406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Soares Frois</v>
      </c>
      <c r="F1406" s="7">
        <v>2</v>
      </c>
      <c r="G1406" s="7" t="str" cm="1">
        <f t="array" aca="1" ref="G1406" ca="1">VLOOKUP(INDEX(States!$B:$B,RANDBETWEEN(2,COUNTA(States!$A:$A)),1),States!$B:$C,2,FALSE)</f>
        <v>Santarém</v>
      </c>
      <c r="H1406" s="7" t="str">
        <f ca="1">VLOOKUP($D1406,Name!$A:$C,3,FALSE)</f>
        <v>M</v>
      </c>
      <c r="I1406" s="7" cm="1">
        <f t="array" aca="1" ref="I1406" ca="1">INDEX('Marital status'!$A:$A,RANDBETWEEN(2,COUNTA('Marital status'!$A:$A)),1)</f>
        <v>6</v>
      </c>
      <c r="J1406" s="7">
        <f t="shared" ca="1" si="212"/>
        <v>5</v>
      </c>
      <c r="K1406" s="8">
        <f t="shared" ca="1" si="213"/>
        <v>18255</v>
      </c>
      <c r="L1406" s="6">
        <f t="shared" ca="1" si="214"/>
        <v>4</v>
      </c>
      <c r="M1406" s="7">
        <f ca="1" xml:space="preserve">
  IF(OR($N1406 = 2, $N1406 = 3, $N1406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06" s="6">
        <f t="shared" ca="1" si="215"/>
        <v>6</v>
      </c>
      <c r="O1406" s="7" t="str">
        <f ca="1">VLOOKUP($N1406,Roles!$A:$B,2,FALSE)</f>
        <v>Intern</v>
      </c>
      <c r="P1406" s="6" t="e">
        <f t="shared" ca="1" si="216"/>
        <v>#N/A</v>
      </c>
      <c r="Q1406" s="8">
        <f ca="1" xml:space="preserve">
IF(
  OR(
    $N1406=5,$N1406=6,$N1406=7,$N1406=8,$N1406=14
  ),
  36161,
  IF(
     (
      (TODAY() - $K1406) / 365
     ) &lt; 19,
      TODAY(),
      RANDBETWEEN(36161,TODAY())
  )
)</f>
        <v>36161</v>
      </c>
      <c r="R1406" s="6">
        <f ca="1">RANDBETWEEN(2,COUNTA('Recruitment source'!$A:$A))</f>
        <v>8</v>
      </c>
      <c r="S1406" s="8" t="e">
        <f t="shared" ca="1" si="217"/>
        <v>#N/A</v>
      </c>
      <c r="T1406" s="6" t="e">
        <f t="shared" ca="1" si="218"/>
        <v>#N/A</v>
      </c>
      <c r="U1406" s="6">
        <f t="shared" ca="1" si="219"/>
        <v>3</v>
      </c>
      <c r="V1406" s="1">
        <f ca="1" xml:space="preserve">
IF($N1406 = 5 + N("Presidente"),
    27000,
    IF($N1406 = 6 + N("Vice-presidente"),
        23000,
        IF(OR($N1406 = 8, $N1406= 13, $N1406 = 12) + N("Secretária bilíngue ou coordenador ou especialista"),
            8000,
            IF($N1406 = 7 + N("Diretor"),
                15000,
                IF($N1406 = 14 + N("Gerente"),
                    12000,
                    IF($N1406 = 9 + N("Estagiário"),
                        705,
                        IF($N1406 = 10 + N("Trainee"),
                            805,
                            IF($N1406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IF($L1406 = 7,
  500,
  IF($L1406 = 8,
    1000,
    IF($L1406 = 9,
      1500,
      IF($L1406 = 10,
        2000,
        0
      )
    )
  )
)
+
N("Adicional no salário por área")
+
IF($M1406 = 14 + N("Tecnologia da Informação"),
  120,
  IF($M1406 = 16 + N("Vendas"),
    110,
    IF($M1406 = 15 + N("Jurídico"),
      100,
      IF(OR($M1406 = 8, $M1406 = 9, $M1406 = 11) + N("Recursos humanos ou comercial ou comunicação e marketing"),
        80,
        0
      )
    )
  )
)
+
N("Adicionando pegadinha")
+
IF(AND($M1406 = 16, $L1406 = 9, $N1406 = 11) + N("Se for de vendas, com mestrado, analista sênior"),
  IF($J1406 = 5,
    100,
    0
  )
  +
  IF($H1406 = "M",
    200,
    0
  ),
  0
)</f>
        <v>23000</v>
      </c>
    </row>
    <row r="1407" spans="1:22" x14ac:dyDescent="0.2">
      <c r="A1407" s="7" cm="1">
        <f t="array" aca="1" ref="A1407" ca="1">INDEX(Companies!$A:$A,RANDBETWEEN(2,COUNTA(Companies!$A:$A)),1)</f>
        <v>2</v>
      </c>
      <c r="B1407" s="5">
        <f t="shared" si="210"/>
        <v>1406</v>
      </c>
      <c r="C1407" s="6">
        <f t="shared" ca="1" si="211"/>
        <v>1</v>
      </c>
      <c r="D1407" s="7">
        <f ca="1">IF($B1407 = 1 + N("Presidente"),
    127,
    IF($B1407 = 2 + N("Vice-Presidente"),
        72,
        IF($B1407 = 3 + N("Secretária bilíngue"),
            13,
            RANDBETWEEN(5,COUNT(Name!$A:$A) + 1)
        )
    )
)</f>
        <v>198</v>
      </c>
      <c r="E1407" s="7" t="str">
        <f ca="1" xml:space="preserve">
VLOOKUP(
  $D1407,
  Name!$A:$B,
  2,
  FALSE
)
&amp; " " &amp;
IF($B1407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De Luca Lombardi</v>
      </c>
      <c r="F1407" s="7">
        <v>2</v>
      </c>
      <c r="G1407" s="7" t="str" cm="1">
        <f t="array" aca="1" ref="G1407" ca="1">VLOOKUP(INDEX(States!$B:$B,RANDBETWEEN(2,COUNTA(States!$A:$A)),1),States!$B:$C,2,FALSE)</f>
        <v>Azores</v>
      </c>
      <c r="H1407" s="7" t="str">
        <f ca="1">VLOOKUP($D1407,Name!$A:$C,3,FALSE)</f>
        <v>M</v>
      </c>
      <c r="I1407" s="7" cm="1">
        <f t="array" aca="1" ref="I1407" ca="1">INDEX('Marital status'!$A:$A,RANDBETWEEN(2,COUNTA('Marital status'!$A:$A)),1)</f>
        <v>5</v>
      </c>
      <c r="J1407" s="7">
        <f t="shared" ca="1" si="212"/>
        <v>3</v>
      </c>
      <c r="K1407" s="8">
        <f t="shared" ca="1" si="213"/>
        <v>36884</v>
      </c>
      <c r="L1407" s="6">
        <f t="shared" ca="1" si="214"/>
        <v>5</v>
      </c>
      <c r="M1407" s="7">
        <f ca="1" xml:space="preserve">
  IF(OR($N1407 = 2, $N1407 = 3, $N1407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07" s="6">
        <f t="shared" ca="1" si="215"/>
        <v>8</v>
      </c>
      <c r="O1407" s="7" t="str">
        <f ca="1">VLOOKUP($N1407,Roles!$A:$B,2,FALSE)</f>
        <v>Analyst</v>
      </c>
      <c r="P1407" s="6">
        <f t="shared" ca="1" si="216"/>
        <v>3</v>
      </c>
      <c r="Q1407" s="8">
        <f ca="1" xml:space="preserve">
IF(
  OR(
    $N1407=5,$N1407=6,$N1407=7,$N1407=8,$N1407=14
  ),
  36161,
  IF(
     (
      (TODAY() - $K1407) / 365
     ) &lt; 19,
      TODAY(),
      RANDBETWEEN(36161,TODAY())
  )
)</f>
        <v>36161</v>
      </c>
      <c r="R1407" s="6">
        <f ca="1">RANDBETWEEN(2,COUNTA('Recruitment source'!$A:$A))</f>
        <v>8</v>
      </c>
      <c r="S1407" s="8" t="e">
        <f t="shared" ca="1" si="217"/>
        <v>#N/A</v>
      </c>
      <c r="T1407" s="6" t="e">
        <f t="shared" ca="1" si="218"/>
        <v>#N/A</v>
      </c>
      <c r="U1407" s="6">
        <f t="shared" ca="1" si="219"/>
        <v>4</v>
      </c>
      <c r="V1407" s="1">
        <f ca="1" xml:space="preserve">
IF($N1407 = 5 + N("Presidente"),
    27000,
    IF($N1407 = 6 + N("Vice-presidente"),
        23000,
        IF(OR($N1407 = 8, $N1407= 13, $N1407 = 12) + N("Secretária bilíngue ou coordenador ou especialista"),
            8000,
            IF($N1407 = 7 + N("Diretor"),
                15000,
                IF($N1407 = 14 + N("Gerente"),
                    12000,
                    IF($N1407 = 9 + N("Estagiário"),
                        705,
                        IF($N1407 = 10 + N("Trainee"),
                            805,
                            IF($N1407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IF($L1407 = 7,
  500,
  IF($L1407 = 8,
    1000,
    IF($L1407 = 9,
      1500,
      IF($L1407 = 10,
        2000,
        0
      )
    )
  )
)
+
N("Adicional no salário por área")
+
IF($M1407 = 14 + N("Tecnologia da Informação"),
  120,
  IF($M1407 = 16 + N("Vendas"),
    110,
    IF($M1407 = 15 + N("Jurídico"),
      100,
      IF(OR($M1407 = 8, $M1407 = 9, $M1407 = 11) + N("Recursos humanos ou comercial ou comunicação e marketing"),
        80,
        0
      )
    )
  )
)
+
N("Adicionando pegadinha")
+
IF(AND($M1407 = 16, $L1407 = 9, $N1407 = 11) + N("Se for de vendas, com mestrado, analista sênior"),
  IF($J1407 = 5,
    100,
    0
  )
  +
  IF($H1407 = "M",
    200,
    0
  ),
  0
)</f>
        <v>8000</v>
      </c>
    </row>
    <row r="1408" spans="1:22" x14ac:dyDescent="0.2">
      <c r="A1408" s="7" cm="1">
        <f t="array" aca="1" ref="A1408" ca="1">INDEX(Companies!$A:$A,RANDBETWEEN(2,COUNTA(Companies!$A:$A)),1)</f>
        <v>2</v>
      </c>
      <c r="B1408" s="5">
        <f t="shared" si="210"/>
        <v>1407</v>
      </c>
      <c r="C1408" s="6">
        <f t="shared" ca="1" si="211"/>
        <v>1</v>
      </c>
      <c r="D1408" s="7">
        <f ca="1">IF($B1408 = 1 + N("Presidente"),
    127,
    IF($B1408 = 2 + N("Vice-Presidente"),
        72,
        IF($B1408 = 3 + N("Secretária bilíngue"),
            13,
            RANDBETWEEN(5,COUNT(Name!$A:$A) + 1)
        )
    )
)</f>
        <v>245</v>
      </c>
      <c r="E1408" s="7" t="str">
        <f ca="1" xml:space="preserve">
VLOOKUP(
  $D1408,
  Name!$A:$B,
  2,
  FALSE
)
&amp; " " &amp;
IF($B1408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Frasão Braga</v>
      </c>
      <c r="F1408" s="7">
        <v>2</v>
      </c>
      <c r="G1408" s="7" t="str" cm="1">
        <f t="array" aca="1" ref="G1408" ca="1">VLOOKUP(INDEX(States!$B:$B,RANDBETWEEN(2,COUNTA(States!$A:$A)),1),States!$B:$C,2,FALSE)</f>
        <v>Portalegre</v>
      </c>
      <c r="H1408" s="7" t="str">
        <f ca="1">VLOOKUP($D1408,Name!$A:$C,3,FALSE)</f>
        <v>M</v>
      </c>
      <c r="I1408" s="7" cm="1">
        <f t="array" aca="1" ref="I1408" ca="1">INDEX('Marital status'!$A:$A,RANDBETWEEN(2,COUNTA('Marital status'!$A:$A)),1)</f>
        <v>5</v>
      </c>
      <c r="J1408" s="7">
        <f t="shared" ca="1" si="212"/>
        <v>4</v>
      </c>
      <c r="K1408" s="8">
        <f t="shared" ca="1" si="213"/>
        <v>25580</v>
      </c>
      <c r="L1408" s="6">
        <f t="shared" ca="1" si="214"/>
        <v>4</v>
      </c>
      <c r="M1408" s="7">
        <f ca="1" xml:space="preserve">
  IF(OR($N1408 = 2, $N1408 = 3, $N1408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08" s="6">
        <f t="shared" ca="1" si="215"/>
        <v>6</v>
      </c>
      <c r="O1408" s="7" t="str">
        <f ca="1">VLOOKUP($N1408,Roles!$A:$B,2,FALSE)</f>
        <v>Intern</v>
      </c>
      <c r="P1408" s="6" t="e">
        <f t="shared" ca="1" si="216"/>
        <v>#N/A</v>
      </c>
      <c r="Q1408" s="8">
        <f ca="1" xml:space="preserve">
IF(
  OR(
    $N1408=5,$N1408=6,$N1408=7,$N1408=8,$N1408=14
  ),
  36161,
  IF(
     (
      (TODAY() - $K1408) / 365
     ) &lt; 19,
      TODAY(),
      RANDBETWEEN(36161,TODAY())
  )
)</f>
        <v>36161</v>
      </c>
      <c r="R1408" s="6">
        <f ca="1">RANDBETWEEN(2,COUNTA('Recruitment source'!$A:$A))</f>
        <v>4</v>
      </c>
      <c r="S1408" s="8" t="e">
        <f t="shared" ca="1" si="217"/>
        <v>#N/A</v>
      </c>
      <c r="T1408" s="6" t="e">
        <f t="shared" ca="1" si="218"/>
        <v>#N/A</v>
      </c>
      <c r="U1408" s="6">
        <f t="shared" ca="1" si="219"/>
        <v>2</v>
      </c>
      <c r="V1408" s="1">
        <f ca="1" xml:space="preserve">
IF($N1408 = 5 + N("Presidente"),
    27000,
    IF($N1408 = 6 + N("Vice-presidente"),
        23000,
        IF(OR($N1408 = 8, $N1408= 13, $N1408 = 12) + N("Secretária bilíngue ou coordenador ou especialista"),
            8000,
            IF($N1408 = 7 + N("Diretor"),
                15000,
                IF($N1408 = 14 + N("Gerente"),
                    12000,
                    IF($N1408 = 9 + N("Estagiário"),
                        705,
                        IF($N1408 = 10 + N("Trainee"),
                            805,
                            IF($N1408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IF($L1408 = 7,
  500,
  IF($L1408 = 8,
    1000,
    IF($L1408 = 9,
      1500,
      IF($L1408 = 10,
        2000,
        0
      )
    )
  )
)
+
N("Adicional no salário por área")
+
IF($M1408 = 14 + N("Tecnologia da Informação"),
  120,
  IF($M1408 = 16 + N("Vendas"),
    110,
    IF($M1408 = 15 + N("Jurídico"),
      100,
      IF(OR($M1408 = 8, $M1408 = 9, $M1408 = 11) + N("Recursos humanos ou comercial ou comunicação e marketing"),
        80,
        0
      )
    )
  )
)
+
N("Adicionando pegadinha")
+
IF(AND($M1408 = 16, $L1408 = 9, $N1408 = 11) + N("Se for de vendas, com mestrado, analista sênior"),
  IF($J1408 = 5,
    100,
    0
  )
  +
  IF($H1408 = "M",
    200,
    0
  ),
  0
)</f>
        <v>23000</v>
      </c>
    </row>
    <row r="1409" spans="1:22" x14ac:dyDescent="0.2">
      <c r="A1409" s="7" cm="1">
        <f t="array" aca="1" ref="A1409" ca="1">INDEX(Companies!$A:$A,RANDBETWEEN(2,COUNTA(Companies!$A:$A)),1)</f>
        <v>2</v>
      </c>
      <c r="B1409" s="5">
        <f t="shared" si="210"/>
        <v>1408</v>
      </c>
      <c r="C1409" s="6">
        <f t="shared" ca="1" si="211"/>
        <v>1</v>
      </c>
      <c r="D1409" s="7">
        <f ca="1">IF($B1409 = 1 + N("Presidente"),
    127,
    IF($B1409 = 2 + N("Vice-Presidente"),
        72,
        IF($B1409 = 3 + N("Secretária bilíngue"),
            13,
            RANDBETWEEN(5,COUNT(Name!$A:$A) + 1)
        )
    )
)</f>
        <v>59</v>
      </c>
      <c r="E1409" s="7" t="str">
        <f ca="1" xml:space="preserve">
VLOOKUP(
  $D1409,
  Name!$A:$B,
  2,
  FALSE
)
&amp; " " &amp;
IF($B1409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Dias Alencar</v>
      </c>
      <c r="F1409" s="7">
        <v>2</v>
      </c>
      <c r="G1409" s="7" t="str" cm="1">
        <f t="array" aca="1" ref="G1409" ca="1">VLOOKUP(INDEX(States!$B:$B,RANDBETWEEN(2,COUNTA(States!$A:$A)),1),States!$B:$C,2,FALSE)</f>
        <v>Santarém</v>
      </c>
      <c r="H1409" s="7" t="str">
        <f ca="1">VLOOKUP($D1409,Name!$A:$C,3,FALSE)</f>
        <v>M</v>
      </c>
      <c r="I1409" s="7" cm="1">
        <f t="array" aca="1" ref="I1409" ca="1">INDEX('Marital status'!$A:$A,RANDBETWEEN(2,COUNTA('Marital status'!$A:$A)),1)</f>
        <v>5</v>
      </c>
      <c r="J1409" s="7">
        <f t="shared" ca="1" si="212"/>
        <v>2</v>
      </c>
      <c r="K1409" s="8">
        <f t="shared" ca="1" si="213"/>
        <v>33090</v>
      </c>
      <c r="L1409" s="6">
        <f t="shared" ca="1" si="214"/>
        <v>5</v>
      </c>
      <c r="M1409" s="7">
        <f ca="1" xml:space="preserve">
  IF(OR($N1409 = 2, $N1409 = 3, $N1409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09" s="6">
        <f t="shared" ca="1" si="215"/>
        <v>8</v>
      </c>
      <c r="O1409" s="7" t="str">
        <f ca="1">VLOOKUP($N1409,Roles!$A:$B,2,FALSE)</f>
        <v>Analyst</v>
      </c>
      <c r="P1409" s="6">
        <f t="shared" ca="1" si="216"/>
        <v>4</v>
      </c>
      <c r="Q1409" s="8">
        <f ca="1" xml:space="preserve">
IF(
  OR(
    $N1409=5,$N1409=6,$N1409=7,$N1409=8,$N1409=14
  ),
  36161,
  IF(
     (
      (TODAY() - $K1409) / 365
     ) &lt; 19,
      TODAY(),
      RANDBETWEEN(36161,TODAY())
  )
)</f>
        <v>36161</v>
      </c>
      <c r="R1409" s="6">
        <f ca="1">RANDBETWEEN(2,COUNTA('Recruitment source'!$A:$A))</f>
        <v>4</v>
      </c>
      <c r="S1409" s="8" t="e">
        <f t="shared" ca="1" si="217"/>
        <v>#N/A</v>
      </c>
      <c r="T1409" s="6" t="e">
        <f t="shared" ca="1" si="218"/>
        <v>#N/A</v>
      </c>
      <c r="U1409" s="6">
        <f t="shared" ca="1" si="219"/>
        <v>4</v>
      </c>
      <c r="V1409" s="1">
        <f ca="1" xml:space="preserve">
IF($N1409 = 5 + N("Presidente"),
    27000,
    IF($N1409 = 6 + N("Vice-presidente"),
        23000,
        IF(OR($N1409 = 8, $N1409= 13, $N1409 = 12) + N("Secretária bilíngue ou coordenador ou especialista"),
            8000,
            IF($N1409 = 7 + N("Diretor"),
                15000,
                IF($N1409 = 14 + N("Gerente"),
                    12000,
                    IF($N1409 = 9 + N("Estagiário"),
                        705,
                        IF($N1409 = 10 + N("Trainee"),
                            805,
                            IF($N1409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IF($L1409 = 7,
  500,
  IF($L1409 = 8,
    1000,
    IF($L1409 = 9,
      1500,
      IF($L1409 = 10,
        2000,
        0
      )
    )
  )
)
+
N("Adicional no salário por área")
+
IF($M1409 = 14 + N("Tecnologia da Informação"),
  120,
  IF($M1409 = 16 + N("Vendas"),
    110,
    IF($M1409 = 15 + N("Jurídico"),
      100,
      IF(OR($M1409 = 8, $M1409 = 9, $M1409 = 11) + N("Recursos humanos ou comercial ou comunicação e marketing"),
        80,
        0
      )
    )
  )
)
+
N("Adicionando pegadinha")
+
IF(AND($M1409 = 16, $L1409 = 9, $N1409 = 11) + N("Se for de vendas, com mestrado, analista sênior"),
  IF($J1409 = 5,
    100,
    0
  )
  +
  IF($H1409 = "M",
    200,
    0
  ),
  0
)</f>
        <v>8000</v>
      </c>
    </row>
    <row r="1410" spans="1:22" x14ac:dyDescent="0.2">
      <c r="A1410" s="7" cm="1">
        <f t="array" aca="1" ref="A1410" ca="1">INDEX(Companies!$A:$A,RANDBETWEEN(2,COUNTA(Companies!$A:$A)),1)</f>
        <v>2</v>
      </c>
      <c r="B1410" s="5">
        <f t="shared" si="210"/>
        <v>1409</v>
      </c>
      <c r="C1410" s="6">
        <f t="shared" ca="1" si="211"/>
        <v>1</v>
      </c>
      <c r="D1410" s="7">
        <f ca="1">IF($B1410 = 1 + N("Presidente"),
    127,
    IF($B1410 = 2 + N("Vice-Presidente"),
        72,
        IF($B1410 = 3 + N("Secretária bilíngue"),
            13,
            RANDBETWEEN(5,COUNT(Name!$A:$A) + 1)
        )
    )
)</f>
        <v>158</v>
      </c>
      <c r="E1410" s="7" t="str">
        <f ca="1" xml:space="preserve">
VLOOKUP(
  $D1410,
  Name!$A:$B,
  2,
  FALSE
)
&amp; " " &amp;
IF($B1410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Mancini Martinelli</v>
      </c>
      <c r="F1410" s="7">
        <v>2</v>
      </c>
      <c r="G1410" s="7" t="str" cm="1">
        <f t="array" aca="1" ref="G1410" ca="1">VLOOKUP(INDEX(States!$B:$B,RANDBETWEEN(2,COUNTA(States!$A:$A)),1),States!$B:$C,2,FALSE)</f>
        <v>Vila Real</v>
      </c>
      <c r="H1410" s="7" t="str">
        <f ca="1">VLOOKUP($D1410,Name!$A:$C,3,FALSE)</f>
        <v>M</v>
      </c>
      <c r="I1410" s="7" cm="1">
        <f t="array" aca="1" ref="I1410" ca="1">INDEX('Marital status'!$A:$A,RANDBETWEEN(2,COUNTA('Marital status'!$A:$A)),1)</f>
        <v>2</v>
      </c>
      <c r="J1410" s="7">
        <f t="shared" ca="1" si="212"/>
        <v>2</v>
      </c>
      <c r="K1410" s="8">
        <f t="shared" ca="1" si="213"/>
        <v>35034</v>
      </c>
      <c r="L1410" s="6">
        <f t="shared" ca="1" si="214"/>
        <v>4</v>
      </c>
      <c r="M1410" s="7">
        <f ca="1" xml:space="preserve">
  IF(OR($N1410 = 2, $N1410 = 3, $N1410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10" s="6">
        <f t="shared" ca="1" si="215"/>
        <v>7</v>
      </c>
      <c r="O1410" s="7" t="str">
        <f ca="1">VLOOKUP($N1410,Roles!$A:$B,2,FALSE)</f>
        <v>Trainee</v>
      </c>
      <c r="P1410" s="6" t="e">
        <f t="shared" ca="1" si="216"/>
        <v>#N/A</v>
      </c>
      <c r="Q1410" s="8">
        <f ca="1" xml:space="preserve">
IF(
  OR(
    $N1410=5,$N1410=6,$N1410=7,$N1410=8,$N1410=14
  ),
  36161,
  IF(
     (
      (TODAY() - $K1410) / 365
     ) &lt; 19,
      TODAY(),
      RANDBETWEEN(36161,TODAY())
  )
)</f>
        <v>36161</v>
      </c>
      <c r="R1410" s="6">
        <f ca="1">RANDBETWEEN(2,COUNTA('Recruitment source'!$A:$A))</f>
        <v>3</v>
      </c>
      <c r="S1410" s="8" t="e">
        <f t="shared" ca="1" si="217"/>
        <v>#N/A</v>
      </c>
      <c r="T1410" s="6" t="e">
        <f t="shared" ca="1" si="218"/>
        <v>#N/A</v>
      </c>
      <c r="U1410" s="6">
        <f t="shared" ca="1" si="219"/>
        <v>2</v>
      </c>
      <c r="V1410" s="1">
        <f ca="1" xml:space="preserve">
IF($N1410 = 5 + N("Presidente"),
    27000,
    IF($N1410 = 6 + N("Vice-presidente"),
        23000,
        IF(OR($N1410 = 8, $N1410= 13, $N1410 = 12) + N("Secretária bilíngue ou coordenador ou especialista"),
            8000,
            IF($N1410 = 7 + N("Diretor"),
                15000,
                IF($N1410 = 14 + N("Gerente"),
                    12000,
                    IF($N1410 = 9 + N("Estagiário"),
                        705,
                        IF($N1410 = 10 + N("Trainee"),
                            805,
                            IF($N1410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IF($L1410 = 7,
  500,
  IF($L1410 = 8,
    1000,
    IF($L1410 = 9,
      1500,
      IF($L1410 = 10,
        2000,
        0
      )
    )
  )
)
+
N("Adicional no salário por área")
+
IF($M1410 = 14 + N("Tecnologia da Informação"),
  120,
  IF($M1410 = 16 + N("Vendas"),
    110,
    IF($M1410 = 15 + N("Jurídico"),
      100,
      IF(OR($M1410 = 8, $M1410 = 9, $M1410 = 11) + N("Recursos humanos ou comercial ou comunicação e marketing"),
        80,
        0
      )
    )
  )
)
+
N("Adicionando pegadinha")
+
IF(AND($M1410 = 16, $L1410 = 9, $N1410 = 11) + N("Se for de vendas, com mestrado, analista sênior"),
  IF($J1410 = 5,
    100,
    0
  )
  +
  IF($H1410 = "M",
    200,
    0
  ),
  0
)</f>
        <v>15000</v>
      </c>
    </row>
    <row r="1411" spans="1:22" x14ac:dyDescent="0.2">
      <c r="A1411" s="7" cm="1">
        <f t="array" aca="1" ref="A1411" ca="1">INDEX(Companies!$A:$A,RANDBETWEEN(2,COUNTA(Companies!$A:$A)),1)</f>
        <v>2</v>
      </c>
      <c r="B1411" s="5">
        <f t="shared" ref="B1411:B1474" si="220">ROW() - 1</f>
        <v>1410</v>
      </c>
      <c r="C1411" s="6">
        <f t="shared" ref="C1411:C1474" ca="1" si="221">IF(ISNA($S1411),1,0)</f>
        <v>1</v>
      </c>
      <c r="D1411" s="7">
        <f ca="1">IF($B1411 = 1 + N("Presidente"),
    127,
    IF($B1411 = 2 + N("Vice-Presidente"),
        72,
        IF($B1411 = 3 + N("Secretária bilíngue"),
            13,
            RANDBETWEEN(5,COUNT(Name!$A:$A) + 1)
        )
    )
)</f>
        <v>79</v>
      </c>
      <c r="E1411" s="7" t="str">
        <f ca="1" xml:space="preserve">
VLOOKUP(
  $D1411,
  Name!$A:$B,
  2,
  FALSE
)
&amp; " " &amp;
IF($B1411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Ferreira Aragão</v>
      </c>
      <c r="F1411" s="7">
        <v>2</v>
      </c>
      <c r="G1411" s="7" t="str" cm="1">
        <f t="array" aca="1" ref="G1411" ca="1">VLOOKUP(INDEX(States!$B:$B,RANDBETWEEN(2,COUNTA(States!$A:$A)),1),States!$B:$C,2,FALSE)</f>
        <v>PORTO</v>
      </c>
      <c r="H1411" s="7" t="str">
        <f ca="1">VLOOKUP($D1411,Name!$A:$C,3,FALSE)</f>
        <v>F</v>
      </c>
      <c r="I1411" s="7" cm="1">
        <f t="array" aca="1" ref="I1411" ca="1">INDEX('Marital status'!$A:$A,RANDBETWEEN(2,COUNTA('Marital status'!$A:$A)),1)</f>
        <v>5</v>
      </c>
      <c r="J1411" s="7">
        <f t="shared" ref="J1411:J1474" ca="1" si="222" xml:space="preserve">
IF(AND($N1411 &gt;= 2, $N1411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411" s="8">
        <f t="shared" ref="K1411:K1474" ca="1" si="223" xml:space="preserve">
IF($N1411 = 5 + N("CEO"),
    TODAY() - 16340,
    IF($N1411 = 8 + N("Secretary"),
        RANDBETWEEN(TODAY() - 12418.5, TODAY()-6574.5),
        IF(OR($N1411 = 7, $N1411 = 14),
            RANDBETWEEN(TODAY() - 16071, TODAY() - 8766),
            IF(OR($N1411 = 13, $N1411 = 12, $N1411 = 11),
                RANDBETWEEN(TODAY() - 27393.75, TODAY() - 12783.75),
                RANDBETWEEN(TODAY() - 27393.75, TODAY()-10957.5)
            )
        )
    )
)</f>
        <v>32860</v>
      </c>
      <c r="L1411" s="6">
        <f t="shared" ref="L1411:L1474" ca="1" si="224" xml:space="preserve">
IF(OR($N1411 = 2, $N1411 = 3) + N("Se for presidente ou vice-presidente"),
    7 + N("Doutor"),
    IF($N1411 = 4 + N("Se for diretor"),
        RANDBETWEEN(5,7) + N("Graduate school or Master’s degree or Doctorate"),
        IF($N1411 = 11 + N("Se for gerente"),
            RANDBETWEEN(4,6) + N("Undergraduate degree or Graduate school or Master’s degree"),
            IF(AND($N1411 &gt;= 8, $N1411 &lt;= 10) + N("If coordinator or specialist or analyst"),
                RANDBETWEEN(4,5),
                4
            )
        )
    )
)</f>
        <v>4</v>
      </c>
      <c r="M1411" s="7">
        <f ca="1" xml:space="preserve">
  IF(OR($N1411 = 2, $N1411 = 3, $N1411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411" s="6">
        <f t="shared" ref="N1411:N1474" ca="1" si="225" xml:space="preserve">
IF($B1411 = 1 + N("Se matrícula for 1"),
  2 + N("Presidente"),
  IF($B1411 = 2 + N("Se matrícula for 2"),
    3 + N("Vice-presidente"),
    IF($B1411 = 3 + N("Se matrícula for 3"),
      5 + N("Secretária bilíngue"),
      IF(AND($B1411 &gt;= 4, $B1411 &lt;=14),
        4 + N("Diretor"),
        IF(AND($B1411 &gt;= 15, $B1411 &lt;= 25),
          11 + N("Manager"),
          IF(AND($B1411 &gt;= 26, $B1411 &lt;= 36),
            10 + N("Coordinador"),
            IF(AND($B1411 &gt;= 37, $B1411 &lt;= 47),
              9 + N("Especialista"),
                IF(MOD($B1411,2) = 0,
                  8 + N("Analista"),
                  RANDBETWEEN(6,7) + N("Estagiário ou Trainee")
                )
            )
          )
        )
      )
    )
  )
)</f>
        <v>8</v>
      </c>
      <c r="O1411" s="7" t="str">
        <f ca="1">VLOOKUP($N1411,Roles!$A:$B,2,FALSE)</f>
        <v>Analyst</v>
      </c>
      <c r="P1411" s="6">
        <f t="shared" ref="P1411:P1474" ca="1" si="226" xml:space="preserve">
IF($N1411 =8 + N("Analyst"),
    RANDBETWEEN(2, 4) + N("Jr, Pleno, Sr"),
    NA()
)</f>
        <v>2</v>
      </c>
      <c r="Q1411" s="8">
        <f ca="1" xml:space="preserve">
IF(
  OR(
    $N1411=5,$N1411=6,$N1411=7,$N1411=8,$N1411=14
  ),
  36161,
  IF(
     (
      (TODAY() - $K1411) / 365
     ) &lt; 19,
      TODAY(),
      RANDBETWEEN(36161,TODAY())
  )
)</f>
        <v>36161</v>
      </c>
      <c r="R1411" s="6">
        <f ca="1">RANDBETWEEN(2,COUNTA('Recruitment source'!$A:$A))</f>
        <v>3</v>
      </c>
      <c r="S1411" s="8" t="e">
        <f t="shared" ref="S1411:S1474" ca="1" si="227" xml:space="preserve">
IF(MOD(
     ROW(),111
   )=0,
   RANDBETWEEN($Q1411 + 1,TODAY() - 1),NA()
)</f>
        <v>#N/A</v>
      </c>
      <c r="T1411" s="6" t="e">
        <f t="shared" ref="T1411:T1474" ca="1" si="228" xml:space="preserve">
IF(
  ISNA(S1411),
  NA(),
  RANDBETWEEN(2,IF($H1411="F",10,9))
)</f>
        <v>#N/A</v>
      </c>
      <c r="U1411" s="6">
        <f t="shared" ref="U1411:U1474" ca="1" si="229" xml:space="preserve">
IF(
 ISNA($S1411),
 IF(
   $N1411 = 2,
   5,
   IF(
     OR($N1411=3,$N1411=4,$N1411=5),
     RANDBETWEEN(4,5),
     IF(
       OR($N1411=11,$N1411=12),
       RANDBETWEEN(3,5),
       RANDBETWEEN(2,5)
     )
   )
 ),
 RANDBETWEEN(1,3)
)</f>
        <v>3</v>
      </c>
      <c r="V1411" s="1">
        <f ca="1" xml:space="preserve">
IF($N1411 = 5 + N("Presidente"),
    27000,
    IF($N1411 = 6 + N("Vice-presidente"),
        23000,
        IF(OR($N1411 = 8, $N1411= 13, $N1411 = 12) + N("Secretária bilíngue ou coordenador ou especialista"),
            8000,
            IF($N1411 = 7 + N("Diretor"),
                15000,
                IF($N1411 = 14 + N("Gerente"),
                    12000,
                    IF($N1411 = 9 + N("Estagiário"),
                        705,
                        IF($N1411 = 10 + N("Trainee"),
                            805,
                            IF($N1411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IF($L1411 = 7,
  500,
  IF($L1411 = 8,
    1000,
    IF($L1411 = 9,
      1500,
      IF($L1411 = 10,
        2000,
        0
      )
    )
  )
)
+
N("Adicional no salário por área")
+
IF($M1411 = 14 + N("Tecnologia da Informação"),
  120,
  IF($M1411 = 16 + N("Vendas"),
    110,
    IF($M1411 = 15 + N("Jurídico"),
      100,
      IF(OR($M1411 = 8, $M1411 = 9, $M1411 = 11) + N("Recursos humanos ou comercial ou comunicação e marketing"),
        80,
        0
      )
    )
  )
)
+
N("Adicionando pegadinha")
+
IF(AND($M1411 = 16, $L1411 = 9, $N1411 = 11) + N("Se for de vendas, com mestrado, analista sênior"),
  IF($J1411 = 5,
    100,
    0
  )
  +
  IF($H1411 = "M",
    200,
    0
  ),
  0
)</f>
        <v>8000</v>
      </c>
    </row>
    <row r="1412" spans="1:22" x14ac:dyDescent="0.2">
      <c r="A1412" s="7" cm="1">
        <f t="array" aca="1" ref="A1412" ca="1">INDEX(Companies!$A:$A,RANDBETWEEN(2,COUNTA(Companies!$A:$A)),1)</f>
        <v>2</v>
      </c>
      <c r="B1412" s="5">
        <f t="shared" si="220"/>
        <v>1411</v>
      </c>
      <c r="C1412" s="6">
        <f t="shared" ca="1" si="221"/>
        <v>1</v>
      </c>
      <c r="D1412" s="7">
        <f ca="1">IF($B1412 = 1 + N("Presidente"),
    127,
    IF($B1412 = 2 + N("Vice-Presidente"),
        72,
        IF($B1412 = 3 + N("Secretária bilíngue"),
            13,
            RANDBETWEEN(5,COUNT(Name!$A:$A) + 1)
        )
    )
)</f>
        <v>78</v>
      </c>
      <c r="E1412" s="7" t="str">
        <f ca="1" xml:space="preserve">
VLOOKUP(
  $D1412,
  Name!$A:$B,
  2,
  FALSE
)
&amp; " " &amp;
IF($B1412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Pereira Poeta</v>
      </c>
      <c r="F1412" s="7">
        <v>2</v>
      </c>
      <c r="G1412" s="7" t="str" cm="1">
        <f t="array" aca="1" ref="G1412" ca="1">VLOOKUP(INDEX(States!$B:$B,RANDBETWEEN(2,COUNTA(States!$A:$A)),1),States!$B:$C,2,FALSE)</f>
        <v xml:space="preserve"> ÉVORA</v>
      </c>
      <c r="H1412" s="7" t="str">
        <f ca="1">VLOOKUP($D1412,Name!$A:$C,3,FALSE)</f>
        <v>M</v>
      </c>
      <c r="I1412" s="7" cm="1">
        <f t="array" aca="1" ref="I1412" ca="1">INDEX('Marital status'!$A:$A,RANDBETWEEN(2,COUNTA('Marital status'!$A:$A)),1)</f>
        <v>2</v>
      </c>
      <c r="J1412" s="7">
        <f t="shared" ca="1" si="222"/>
        <v>2</v>
      </c>
      <c r="K1412" s="8">
        <f t="shared" ca="1" si="223"/>
        <v>31129</v>
      </c>
      <c r="L1412" s="6">
        <f t="shared" ca="1" si="224"/>
        <v>4</v>
      </c>
      <c r="M1412" s="7">
        <f ca="1" xml:space="preserve">
  IF(OR($N1412 = 2, $N1412 = 3, $N1412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12" s="6">
        <f t="shared" ca="1" si="225"/>
        <v>6</v>
      </c>
      <c r="O1412" s="7" t="str">
        <f ca="1">VLOOKUP($N1412,Roles!$A:$B,2,FALSE)</f>
        <v>Intern</v>
      </c>
      <c r="P1412" s="6" t="e">
        <f t="shared" ca="1" si="226"/>
        <v>#N/A</v>
      </c>
      <c r="Q1412" s="8">
        <f ca="1" xml:space="preserve">
IF(
  OR(
    $N1412=5,$N1412=6,$N1412=7,$N1412=8,$N1412=14
  ),
  36161,
  IF(
     (
      (TODAY() - $K1412) / 365
     ) &lt; 19,
      TODAY(),
      RANDBETWEEN(36161,TODAY())
  )
)</f>
        <v>36161</v>
      </c>
      <c r="R1412" s="6">
        <f ca="1">RANDBETWEEN(2,COUNTA('Recruitment source'!$A:$A))</f>
        <v>10</v>
      </c>
      <c r="S1412" s="8" t="e">
        <f t="shared" ca="1" si="227"/>
        <v>#N/A</v>
      </c>
      <c r="T1412" s="6" t="e">
        <f t="shared" ca="1" si="228"/>
        <v>#N/A</v>
      </c>
      <c r="U1412" s="6">
        <f t="shared" ca="1" si="229"/>
        <v>2</v>
      </c>
      <c r="V1412" s="1">
        <f ca="1" xml:space="preserve">
IF($N1412 = 5 + N("Presidente"),
    27000,
    IF($N1412 = 6 + N("Vice-presidente"),
        23000,
        IF(OR($N1412 = 8, $N1412= 13, $N1412 = 12) + N("Secretária bilíngue ou coordenador ou especialista"),
            8000,
            IF($N1412 = 7 + N("Diretor"),
                15000,
                IF($N1412 = 14 + N("Gerente"),
                    12000,
                    IF($N1412 = 9 + N("Estagiário"),
                        705,
                        IF($N1412 = 10 + N("Trainee"),
                            805,
                            IF($N1412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IF($L1412 = 7,
  500,
  IF($L1412 = 8,
    1000,
    IF($L1412 = 9,
      1500,
      IF($L1412 = 10,
        2000,
        0
      )
    )
  )
)
+
N("Adicional no salário por área")
+
IF($M1412 = 14 + N("Tecnologia da Informação"),
  120,
  IF($M1412 = 16 + N("Vendas"),
    110,
    IF($M1412 = 15 + N("Jurídico"),
      100,
      IF(OR($M1412 = 8, $M1412 = 9, $M1412 = 11) + N("Recursos humanos ou comercial ou comunicação e marketing"),
        80,
        0
      )
    )
  )
)
+
N("Adicionando pegadinha")
+
IF(AND($M1412 = 16, $L1412 = 9, $N1412 = 11) + N("Se for de vendas, com mestrado, analista sênior"),
  IF($J1412 = 5,
    100,
    0
  )
  +
  IF($H1412 = "M",
    200,
    0
  ),
  0
)</f>
        <v>23000</v>
      </c>
    </row>
    <row r="1413" spans="1:22" x14ac:dyDescent="0.2">
      <c r="A1413" s="7" cm="1">
        <f t="array" aca="1" ref="A1413" ca="1">INDEX(Companies!$A:$A,RANDBETWEEN(2,COUNTA(Companies!$A:$A)),1)</f>
        <v>2</v>
      </c>
      <c r="B1413" s="5">
        <f t="shared" si="220"/>
        <v>1412</v>
      </c>
      <c r="C1413" s="6">
        <f t="shared" ca="1" si="221"/>
        <v>1</v>
      </c>
      <c r="D1413" s="7">
        <f ca="1">IF($B1413 = 1 + N("Presidente"),
    127,
    IF($B1413 = 2 + N("Vice-Presidente"),
        72,
        IF($B1413 = 3 + N("Secretária bilíngue"),
            13,
            RANDBETWEEN(5,COUNT(Name!$A:$A) + 1)
        )
    )
)</f>
        <v>348</v>
      </c>
      <c r="E1413" s="7" t="str">
        <f ca="1" xml:space="preserve">
VLOOKUP(
  $D1413,
  Name!$A:$B,
  2,
  FALSE
)
&amp; " " &amp;
IF($B1413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sobrenome Testa</v>
      </c>
      <c r="F1413" s="7">
        <v>2</v>
      </c>
      <c r="G1413" s="7" t="str" cm="1">
        <f t="array" aca="1" ref="G1413" ca="1">VLOOKUP(INDEX(States!$B:$B,RANDBETWEEN(2,COUNTA(States!$A:$A)),1),States!$B:$C,2,FALSE)</f>
        <v>PORTO</v>
      </c>
      <c r="H1413" s="7" t="str">
        <f ca="1">VLOOKUP($D1413,Name!$A:$C,3,FALSE)</f>
        <v>M</v>
      </c>
      <c r="I1413" s="7" cm="1">
        <f t="array" aca="1" ref="I1413" ca="1">INDEX('Marital status'!$A:$A,RANDBETWEEN(2,COUNTA('Marital status'!$A:$A)),1)</f>
        <v>3</v>
      </c>
      <c r="J1413" s="7">
        <f t="shared" ca="1" si="222"/>
        <v>2</v>
      </c>
      <c r="K1413" s="8">
        <f t="shared" ca="1" si="223"/>
        <v>34138</v>
      </c>
      <c r="L1413" s="6">
        <f t="shared" ca="1" si="224"/>
        <v>4</v>
      </c>
      <c r="M1413" s="7">
        <f ca="1" xml:space="preserve">
  IF(OR($N1413 = 2, $N1413 = 3, $N1413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13" s="6">
        <f t="shared" ca="1" si="225"/>
        <v>8</v>
      </c>
      <c r="O1413" s="7" t="str">
        <f ca="1">VLOOKUP($N1413,Roles!$A:$B,2,FALSE)</f>
        <v>Analyst</v>
      </c>
      <c r="P1413" s="6">
        <f t="shared" ca="1" si="226"/>
        <v>2</v>
      </c>
      <c r="Q1413" s="8">
        <f ca="1" xml:space="preserve">
IF(
  OR(
    $N1413=5,$N1413=6,$N1413=7,$N1413=8,$N1413=14
  ),
  36161,
  IF(
     (
      (TODAY() - $K1413) / 365
     ) &lt; 19,
      TODAY(),
      RANDBETWEEN(36161,TODAY())
  )
)</f>
        <v>36161</v>
      </c>
      <c r="R1413" s="6">
        <f ca="1">RANDBETWEEN(2,COUNTA('Recruitment source'!$A:$A))</f>
        <v>3</v>
      </c>
      <c r="S1413" s="8" t="e">
        <f t="shared" ca="1" si="227"/>
        <v>#N/A</v>
      </c>
      <c r="T1413" s="6" t="e">
        <f t="shared" ca="1" si="228"/>
        <v>#N/A</v>
      </c>
      <c r="U1413" s="6">
        <f t="shared" ca="1" si="229"/>
        <v>3</v>
      </c>
      <c r="V1413" s="1">
        <f ca="1" xml:space="preserve">
IF($N1413 = 5 + N("Presidente"),
    27000,
    IF($N1413 = 6 + N("Vice-presidente"),
        23000,
        IF(OR($N1413 = 8, $N1413= 13, $N1413 = 12) + N("Secretária bilíngue ou coordenador ou especialista"),
            8000,
            IF($N1413 = 7 + N("Diretor"),
                15000,
                IF($N1413 = 14 + N("Gerente"),
                    12000,
                    IF($N1413 = 9 + N("Estagiário"),
                        705,
                        IF($N1413 = 10 + N("Trainee"),
                            805,
                            IF($N1413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IF($L1413 = 7,
  500,
  IF($L1413 = 8,
    1000,
    IF($L1413 = 9,
      1500,
      IF($L1413 = 10,
        2000,
        0
      )
    )
  )
)
+
N("Adicional no salário por área")
+
IF($M1413 = 14 + N("Tecnologia da Informação"),
  120,
  IF($M1413 = 16 + N("Vendas"),
    110,
    IF($M1413 = 15 + N("Jurídico"),
      100,
      IF(OR($M1413 = 8, $M1413 = 9, $M1413 = 11) + N("Recursos humanos ou comercial ou comunicação e marketing"),
        80,
        0
      )
    )
  )
)
+
N("Adicionando pegadinha")
+
IF(AND($M1413 = 16, $L1413 = 9, $N1413 = 11) + N("Se for de vendas, com mestrado, analista sênior"),
  IF($J1413 = 5,
    100,
    0
  )
  +
  IF($H1413 = "M",
    200,
    0
  ),
  0
)</f>
        <v>8080</v>
      </c>
    </row>
    <row r="1414" spans="1:22" x14ac:dyDescent="0.2">
      <c r="A1414" s="7" cm="1">
        <f t="array" aca="1" ref="A1414" ca="1">INDEX(Companies!$A:$A,RANDBETWEEN(2,COUNTA(Companies!$A:$A)),1)</f>
        <v>2</v>
      </c>
      <c r="B1414" s="5">
        <f t="shared" si="220"/>
        <v>1413</v>
      </c>
      <c r="C1414" s="6">
        <f t="shared" ca="1" si="221"/>
        <v>1</v>
      </c>
      <c r="D1414" s="7">
        <f ca="1">IF($B1414 = 1 + N("Presidente"),
    127,
    IF($B1414 = 2 + N("Vice-Presidente"),
        72,
        IF($B1414 = 3 + N("Secretária bilíngue"),
            13,
            RANDBETWEEN(5,COUNT(Name!$A:$A) + 1)
        )
    )
)</f>
        <v>237</v>
      </c>
      <c r="E1414" s="7" t="str">
        <f ca="1" xml:space="preserve">
VLOOKUP(
  $D1414,
  Name!$A:$B,
  2,
  FALSE
)
&amp; " " &amp;
IF($B1414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Alves Carneiro</v>
      </c>
      <c r="F1414" s="7">
        <v>2</v>
      </c>
      <c r="G1414" s="7" t="str" cm="1">
        <f t="array" aca="1" ref="G1414" ca="1">VLOOKUP(INDEX(States!$B:$B,RANDBETWEEN(2,COUNTA(States!$A:$A)),1),States!$B:$C,2,FALSE)</f>
        <v>Brangança</v>
      </c>
      <c r="H1414" s="7" t="str">
        <f ca="1">VLOOKUP($D1414,Name!$A:$C,3,FALSE)</f>
        <v>F</v>
      </c>
      <c r="I1414" s="7" cm="1">
        <f t="array" aca="1" ref="I1414" ca="1">INDEX('Marital status'!$A:$A,RANDBETWEEN(2,COUNTA('Marital status'!$A:$A)),1)</f>
        <v>2</v>
      </c>
      <c r="J1414" s="7">
        <f t="shared" ca="1" si="222"/>
        <v>3</v>
      </c>
      <c r="K1414" s="8">
        <f t="shared" ca="1" si="223"/>
        <v>29100</v>
      </c>
      <c r="L1414" s="6">
        <f t="shared" ca="1" si="224"/>
        <v>4</v>
      </c>
      <c r="M1414" s="7">
        <f ca="1" xml:space="preserve">
  IF(OR($N1414 = 2, $N1414 = 3, $N1414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14" s="6">
        <f t="shared" ca="1" si="225"/>
        <v>6</v>
      </c>
      <c r="O1414" s="7" t="str">
        <f ca="1">VLOOKUP($N1414,Roles!$A:$B,2,FALSE)</f>
        <v>Intern</v>
      </c>
      <c r="P1414" s="6" t="e">
        <f t="shared" ca="1" si="226"/>
        <v>#N/A</v>
      </c>
      <c r="Q1414" s="8">
        <f ca="1" xml:space="preserve">
IF(
  OR(
    $N1414=5,$N1414=6,$N1414=7,$N1414=8,$N1414=14
  ),
  36161,
  IF(
     (
      (TODAY() - $K1414) / 365
     ) &lt; 19,
      TODAY(),
      RANDBETWEEN(36161,TODAY())
  )
)</f>
        <v>36161</v>
      </c>
      <c r="R1414" s="6">
        <f ca="1">RANDBETWEEN(2,COUNTA('Recruitment source'!$A:$A))</f>
        <v>8</v>
      </c>
      <c r="S1414" s="8" t="e">
        <f t="shared" ca="1" si="227"/>
        <v>#N/A</v>
      </c>
      <c r="T1414" s="6" t="e">
        <f t="shared" ca="1" si="228"/>
        <v>#N/A</v>
      </c>
      <c r="U1414" s="6">
        <f t="shared" ca="1" si="229"/>
        <v>4</v>
      </c>
      <c r="V1414" s="1">
        <f ca="1" xml:space="preserve">
IF($N1414 = 5 + N("Presidente"),
    27000,
    IF($N1414 = 6 + N("Vice-presidente"),
        23000,
        IF(OR($N1414 = 8, $N1414= 13, $N1414 = 12) + N("Secretária bilíngue ou coordenador ou especialista"),
            8000,
            IF($N1414 = 7 + N("Diretor"),
                15000,
                IF($N1414 = 14 + N("Gerente"),
                    12000,
                    IF($N1414 = 9 + N("Estagiário"),
                        705,
                        IF($N1414 = 10 + N("Trainee"),
                            805,
                            IF($N1414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IF($L1414 = 7,
  500,
  IF($L1414 = 8,
    1000,
    IF($L1414 = 9,
      1500,
      IF($L1414 = 10,
        2000,
        0
      )
    )
  )
)
+
N("Adicional no salário por área")
+
IF($M1414 = 14 + N("Tecnologia da Informação"),
  120,
  IF($M1414 = 16 + N("Vendas"),
    110,
    IF($M1414 = 15 + N("Jurídico"),
      100,
      IF(OR($M1414 = 8, $M1414 = 9, $M1414 = 11) + N("Recursos humanos ou comercial ou comunicação e marketing"),
        80,
        0
      )
    )
  )
)
+
N("Adicionando pegadinha")
+
IF(AND($M1414 = 16, $L1414 = 9, $N1414 = 11) + N("Se for de vendas, com mestrado, analista sênior"),
  IF($J1414 = 5,
    100,
    0
  )
  +
  IF($H1414 = "M",
    200,
    0
  ),
  0
)</f>
        <v>23000</v>
      </c>
    </row>
    <row r="1415" spans="1:22" x14ac:dyDescent="0.2">
      <c r="A1415" s="7" cm="1">
        <f t="array" aca="1" ref="A1415" ca="1">INDEX(Companies!$A:$A,RANDBETWEEN(2,COUNTA(Companies!$A:$A)),1)</f>
        <v>2</v>
      </c>
      <c r="B1415" s="5">
        <f t="shared" si="220"/>
        <v>1414</v>
      </c>
      <c r="C1415" s="6">
        <f t="shared" ca="1" si="221"/>
        <v>1</v>
      </c>
      <c r="D1415" s="7">
        <f ca="1">IF($B1415 = 1 + N("Presidente"),
    127,
    IF($B1415 = 2 + N("Vice-Presidente"),
        72,
        IF($B1415 = 3 + N("Secretária bilíngue"),
            13,
            RANDBETWEEN(5,COUNT(Name!$A:$A) + 1)
        )
    )
)</f>
        <v>218</v>
      </c>
      <c r="E1415" s="7" t="str">
        <f ca="1" xml:space="preserve">
VLOOKUP(
  $D1415,
  Name!$A:$B,
  2,
  FALSE
)
&amp; " " &amp;
IF($B1415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Greco Pimentel</v>
      </c>
      <c r="F1415" s="7">
        <v>2</v>
      </c>
      <c r="G1415" s="7" t="str" cm="1">
        <f t="array" aca="1" ref="G1415" ca="1">VLOOKUP(INDEX(States!$B:$B,RANDBETWEEN(2,COUNTA(States!$A:$A)),1),States!$B:$C,2,FALSE)</f>
        <v>Beja</v>
      </c>
      <c r="H1415" s="7" t="str">
        <f ca="1">VLOOKUP($D1415,Name!$A:$C,3,FALSE)</f>
        <v>F</v>
      </c>
      <c r="I1415" s="7" cm="1">
        <f t="array" aca="1" ref="I1415" ca="1">INDEX('Marital status'!$A:$A,RANDBETWEEN(2,COUNTA('Marital status'!$A:$A)),1)</f>
        <v>4</v>
      </c>
      <c r="J1415" s="7">
        <f t="shared" ca="1" si="222"/>
        <v>2</v>
      </c>
      <c r="K1415" s="8">
        <f t="shared" ca="1" si="223"/>
        <v>32596</v>
      </c>
      <c r="L1415" s="6">
        <f t="shared" ca="1" si="224"/>
        <v>5</v>
      </c>
      <c r="M1415" s="7">
        <f ca="1" xml:space="preserve">
  IF(OR($N1415 = 2, $N1415 = 3, $N1415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415" s="6">
        <f t="shared" ca="1" si="225"/>
        <v>8</v>
      </c>
      <c r="O1415" s="7" t="str">
        <f ca="1">VLOOKUP($N1415,Roles!$A:$B,2,FALSE)</f>
        <v>Analyst</v>
      </c>
      <c r="P1415" s="6">
        <f t="shared" ca="1" si="226"/>
        <v>4</v>
      </c>
      <c r="Q1415" s="8">
        <f ca="1" xml:space="preserve">
IF(
  OR(
    $N1415=5,$N1415=6,$N1415=7,$N1415=8,$N1415=14
  ),
  36161,
  IF(
     (
      (TODAY() - $K1415) / 365
     ) &lt; 19,
      TODAY(),
      RANDBETWEEN(36161,TODAY())
  )
)</f>
        <v>36161</v>
      </c>
      <c r="R1415" s="6">
        <f ca="1">RANDBETWEEN(2,COUNTA('Recruitment source'!$A:$A))</f>
        <v>8</v>
      </c>
      <c r="S1415" s="8" t="e">
        <f t="shared" ca="1" si="227"/>
        <v>#N/A</v>
      </c>
      <c r="T1415" s="6" t="e">
        <f t="shared" ca="1" si="228"/>
        <v>#N/A</v>
      </c>
      <c r="U1415" s="6">
        <f t="shared" ca="1" si="229"/>
        <v>3</v>
      </c>
      <c r="V1415" s="1">
        <f ca="1" xml:space="preserve">
IF($N1415 = 5 + N("Presidente"),
    27000,
    IF($N1415 = 6 + N("Vice-presidente"),
        23000,
        IF(OR($N1415 = 8, $N1415= 13, $N1415 = 12) + N("Secretária bilíngue ou coordenador ou especialista"),
            8000,
            IF($N1415 = 7 + N("Diretor"),
                15000,
                IF($N1415 = 14 + N("Gerente"),
                    12000,
                    IF($N1415 = 9 + N("Estagiário"),
                        705,
                        IF($N1415 = 10 + N("Trainee"),
                            805,
                            IF($N1415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IF($L1415 = 7,
  500,
  IF($L1415 = 8,
    1000,
    IF($L1415 = 9,
      1500,
      IF($L1415 = 10,
        2000,
        0
      )
    )
  )
)
+
N("Adicional no salário por área")
+
IF($M1415 = 14 + N("Tecnologia da Informação"),
  120,
  IF($M1415 = 16 + N("Vendas"),
    110,
    IF($M1415 = 15 + N("Jurídico"),
      100,
      IF(OR($M1415 = 8, $M1415 = 9, $M1415 = 11) + N("Recursos humanos ou comercial ou comunicação e marketing"),
        80,
        0
      )
    )
  )
)
+
N("Adicionando pegadinha")
+
IF(AND($M1415 = 16, $L1415 = 9, $N1415 = 11) + N("Se for de vendas, com mestrado, analista sênior"),
  IF($J1415 = 5,
    100,
    0
  )
  +
  IF($H1415 = "M",
    200,
    0
  ),
  0
)</f>
        <v>8080</v>
      </c>
    </row>
    <row r="1416" spans="1:22" x14ac:dyDescent="0.2">
      <c r="A1416" s="7" cm="1">
        <f t="array" aca="1" ref="A1416" ca="1">INDEX(Companies!$A:$A,RANDBETWEEN(2,COUNTA(Companies!$A:$A)),1)</f>
        <v>2</v>
      </c>
      <c r="B1416" s="5">
        <f t="shared" si="220"/>
        <v>1415</v>
      </c>
      <c r="C1416" s="6">
        <f t="shared" ca="1" si="221"/>
        <v>1</v>
      </c>
      <c r="D1416" s="7">
        <f ca="1">IF($B1416 = 1 + N("Presidente"),
    127,
    IF($B1416 = 2 + N("Vice-Presidente"),
        72,
        IF($B1416 = 3 + N("Secretária bilíngue"),
            13,
            RANDBETWEEN(5,COUNT(Name!$A:$A) + 1)
        )
    )
)</f>
        <v>359</v>
      </c>
      <c r="E1416" s="7" t="str">
        <f ca="1" xml:space="preserve">
VLOOKUP(
  $D1416,
  Name!$A:$B,
  2,
  FALSE
)
&amp; " " &amp;
IF($B1416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Bermudes Auth</v>
      </c>
      <c r="F1416" s="7">
        <v>2</v>
      </c>
      <c r="G1416" s="7" t="str" cm="1">
        <f t="array" aca="1" ref="G1416" ca="1">VLOOKUP(INDEX(States!$B:$B,RANDBETWEEN(2,COUNTA(States!$A:$A)),1),States!$B:$C,2,FALSE)</f>
        <v>Madeira</v>
      </c>
      <c r="H1416" s="7" t="str">
        <f ca="1">VLOOKUP($D1416,Name!$A:$C,3,FALSE)</f>
        <v>M</v>
      </c>
      <c r="I1416" s="7" cm="1">
        <f t="array" aca="1" ref="I1416" ca="1">INDEX('Marital status'!$A:$A,RANDBETWEEN(2,COUNTA('Marital status'!$A:$A)),1)</f>
        <v>4</v>
      </c>
      <c r="J1416" s="7">
        <f t="shared" ca="1" si="222"/>
        <v>2</v>
      </c>
      <c r="K1416" s="8">
        <f t="shared" ca="1" si="223"/>
        <v>30885</v>
      </c>
      <c r="L1416" s="6">
        <f t="shared" ca="1" si="224"/>
        <v>4</v>
      </c>
      <c r="M1416" s="7">
        <f ca="1" xml:space="preserve">
  IF(OR($N1416 = 2, $N1416 = 3, $N1416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16" s="6">
        <f t="shared" ca="1" si="225"/>
        <v>6</v>
      </c>
      <c r="O1416" s="7" t="str">
        <f ca="1">VLOOKUP($N1416,Roles!$A:$B,2,FALSE)</f>
        <v>Intern</v>
      </c>
      <c r="P1416" s="6" t="e">
        <f t="shared" ca="1" si="226"/>
        <v>#N/A</v>
      </c>
      <c r="Q1416" s="8">
        <f ca="1" xml:space="preserve">
IF(
  OR(
    $N1416=5,$N1416=6,$N1416=7,$N1416=8,$N1416=14
  ),
  36161,
  IF(
     (
      (TODAY() - $K1416) / 365
     ) &lt; 19,
      TODAY(),
      RANDBETWEEN(36161,TODAY())
  )
)</f>
        <v>36161</v>
      </c>
      <c r="R1416" s="6">
        <f ca="1">RANDBETWEEN(2,COUNTA('Recruitment source'!$A:$A))</f>
        <v>11</v>
      </c>
      <c r="S1416" s="8" t="e">
        <f t="shared" ca="1" si="227"/>
        <v>#N/A</v>
      </c>
      <c r="T1416" s="6" t="e">
        <f t="shared" ca="1" si="228"/>
        <v>#N/A</v>
      </c>
      <c r="U1416" s="6">
        <f t="shared" ca="1" si="229"/>
        <v>5</v>
      </c>
      <c r="V1416" s="1">
        <f ca="1" xml:space="preserve">
IF($N1416 = 5 + N("Presidente"),
    27000,
    IF($N1416 = 6 + N("Vice-presidente"),
        23000,
        IF(OR($N1416 = 8, $N1416= 13, $N1416 = 12) + N("Secretária bilíngue ou coordenador ou especialista"),
            8000,
            IF($N1416 = 7 + N("Diretor"),
                15000,
                IF($N1416 = 14 + N("Gerente"),
                    12000,
                    IF($N1416 = 9 + N("Estagiário"),
                        705,
                        IF($N1416 = 10 + N("Trainee"),
                            805,
                            IF($N1416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IF($L1416 = 7,
  500,
  IF($L1416 = 8,
    1000,
    IF($L1416 = 9,
      1500,
      IF($L1416 = 10,
        2000,
        0
      )
    )
  )
)
+
N("Adicional no salário por área")
+
IF($M1416 = 14 + N("Tecnologia da Informação"),
  120,
  IF($M1416 = 16 + N("Vendas"),
    110,
    IF($M1416 = 15 + N("Jurídico"),
      100,
      IF(OR($M1416 = 8, $M1416 = 9, $M1416 = 11) + N("Recursos humanos ou comercial ou comunicação e marketing"),
        80,
        0
      )
    )
  )
)
+
N("Adicionando pegadinha")
+
IF(AND($M1416 = 16, $L1416 = 9, $N1416 = 11) + N("Se for de vendas, com mestrado, analista sênior"),
  IF($J1416 = 5,
    100,
    0
  )
  +
  IF($H1416 = "M",
    200,
    0
  ),
  0
)</f>
        <v>23000</v>
      </c>
    </row>
    <row r="1417" spans="1:22" x14ac:dyDescent="0.2">
      <c r="A1417" s="7" cm="1">
        <f t="array" aca="1" ref="A1417" ca="1">INDEX(Companies!$A:$A,RANDBETWEEN(2,COUNTA(Companies!$A:$A)),1)</f>
        <v>2</v>
      </c>
      <c r="B1417" s="5">
        <f t="shared" si="220"/>
        <v>1416</v>
      </c>
      <c r="C1417" s="6">
        <f t="shared" ca="1" si="221"/>
        <v>1</v>
      </c>
      <c r="D1417" s="7">
        <f ca="1">IF($B1417 = 1 + N("Presidente"),
    127,
    IF($B1417 = 2 + N("Vice-Presidente"),
        72,
        IF($B1417 = 3 + N("Secretária bilíngue"),
            13,
            RANDBETWEEN(5,COUNT(Name!$A:$A) + 1)
        )
    )
)</f>
        <v>223</v>
      </c>
      <c r="E1417" s="7" t="str">
        <f ca="1" xml:space="preserve">
VLOOKUP(
  $D1417,
  Name!$A:$B,
  2,
  FALSE
)
&amp; " " &amp;
IF($B1417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Greco Brasil</v>
      </c>
      <c r="F1417" s="7">
        <v>2</v>
      </c>
      <c r="G1417" s="7" t="str" cm="1">
        <f t="array" aca="1" ref="G1417" ca="1">VLOOKUP(INDEX(States!$B:$B,RANDBETWEEN(2,COUNTA(States!$A:$A)),1),States!$B:$C,2,FALSE)</f>
        <v>AveirO</v>
      </c>
      <c r="H1417" s="7" t="str">
        <f ca="1">VLOOKUP($D1417,Name!$A:$C,3,FALSE)</f>
        <v>M</v>
      </c>
      <c r="I1417" s="7" cm="1">
        <f t="array" aca="1" ref="I1417" ca="1">INDEX('Marital status'!$A:$A,RANDBETWEEN(2,COUNTA('Marital status'!$A:$A)),1)</f>
        <v>6</v>
      </c>
      <c r="J1417" s="7">
        <f t="shared" ca="1" si="222"/>
        <v>2</v>
      </c>
      <c r="K1417" s="8">
        <f t="shared" ca="1" si="223"/>
        <v>34978</v>
      </c>
      <c r="L1417" s="6">
        <f t="shared" ca="1" si="224"/>
        <v>5</v>
      </c>
      <c r="M1417" s="7">
        <f ca="1" xml:space="preserve">
  IF(OR($N1417 = 2, $N1417 = 3, $N1417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417" s="6">
        <f t="shared" ca="1" si="225"/>
        <v>8</v>
      </c>
      <c r="O1417" s="7" t="str">
        <f ca="1">VLOOKUP($N1417,Roles!$A:$B,2,FALSE)</f>
        <v>Analyst</v>
      </c>
      <c r="P1417" s="6">
        <f t="shared" ca="1" si="226"/>
        <v>4</v>
      </c>
      <c r="Q1417" s="8">
        <f ca="1" xml:space="preserve">
IF(
  OR(
    $N1417=5,$N1417=6,$N1417=7,$N1417=8,$N1417=14
  ),
  36161,
  IF(
     (
      (TODAY() - $K1417) / 365
     ) &lt; 19,
      TODAY(),
      RANDBETWEEN(36161,TODAY())
  )
)</f>
        <v>36161</v>
      </c>
      <c r="R1417" s="6">
        <f ca="1">RANDBETWEEN(2,COUNTA('Recruitment source'!$A:$A))</f>
        <v>7</v>
      </c>
      <c r="S1417" s="8" t="e">
        <f t="shared" ca="1" si="227"/>
        <v>#N/A</v>
      </c>
      <c r="T1417" s="6" t="e">
        <f t="shared" ca="1" si="228"/>
        <v>#N/A</v>
      </c>
      <c r="U1417" s="6">
        <f t="shared" ca="1" si="229"/>
        <v>5</v>
      </c>
      <c r="V1417" s="1">
        <f ca="1" xml:space="preserve">
IF($N1417 = 5 + N("Presidente"),
    27000,
    IF($N1417 = 6 + N("Vice-presidente"),
        23000,
        IF(OR($N1417 = 8, $N1417= 13, $N1417 = 12) + N("Secretária bilíngue ou coordenador ou especialista"),
            8000,
            IF($N1417 = 7 + N("Diretor"),
                15000,
                IF($N1417 = 14 + N("Gerente"),
                    12000,
                    IF($N1417 = 9 + N("Estagiário"),
                        705,
                        IF($N1417 = 10 + N("Trainee"),
                            805,
                            IF($N1417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IF($L1417 = 7,
  500,
  IF($L1417 = 8,
    1000,
    IF($L1417 = 9,
      1500,
      IF($L1417 = 10,
        2000,
        0
      )
    )
  )
)
+
N("Adicional no salário por área")
+
IF($M1417 = 14 + N("Tecnologia da Informação"),
  120,
  IF($M1417 = 16 + N("Vendas"),
    110,
    IF($M1417 = 15 + N("Jurídico"),
      100,
      IF(OR($M1417 = 8, $M1417 = 9, $M1417 = 11) + N("Recursos humanos ou comercial ou comunicação e marketing"),
        80,
        0
      )
    )
  )
)
+
N("Adicionando pegadinha")
+
IF(AND($M1417 = 16, $L1417 = 9, $N1417 = 11) + N("Se for de vendas, com mestrado, analista sênior"),
  IF($J1417 = 5,
    100,
    0
  )
  +
  IF($H1417 = "M",
    200,
    0
  ),
  0
)</f>
        <v>8000</v>
      </c>
    </row>
    <row r="1418" spans="1:22" x14ac:dyDescent="0.2">
      <c r="A1418" s="7" cm="1">
        <f t="array" aca="1" ref="A1418" ca="1">INDEX(Companies!$A:$A,RANDBETWEEN(2,COUNTA(Companies!$A:$A)),1)</f>
        <v>2</v>
      </c>
      <c r="B1418" s="5">
        <f t="shared" si="220"/>
        <v>1417</v>
      </c>
      <c r="C1418" s="6">
        <f t="shared" ca="1" si="221"/>
        <v>1</v>
      </c>
      <c r="D1418" s="7">
        <f ca="1">IF($B1418 = 1 + N("Presidente"),
    127,
    IF($B1418 = 2 + N("Vice-Presidente"),
        72,
        IF($B1418 = 3 + N("Secretária bilíngue"),
            13,
            RANDBETWEEN(5,COUNT(Name!$A:$A) + 1)
        )
    )
)</f>
        <v>120</v>
      </c>
      <c r="E1418" s="7" t="str">
        <f ca="1" xml:space="preserve">
VLOOKUP(
  $D1418,
  Name!$A:$B,
  2,
  FALSE
)
&amp; " " &amp;
IF($B1418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Asvilla Bicalho</v>
      </c>
      <c r="F1418" s="7">
        <v>2</v>
      </c>
      <c r="G1418" s="7" t="str" cm="1">
        <f t="array" aca="1" ref="G1418" ca="1">VLOOKUP(INDEX(States!$B:$B,RANDBETWEEN(2,COUNTA(States!$A:$A)),1),States!$B:$C,2,FALSE)</f>
        <v xml:space="preserve"> Lisboa</v>
      </c>
      <c r="H1418" s="7" t="str">
        <f ca="1">VLOOKUP($D1418,Name!$A:$C,3,FALSE)</f>
        <v>F</v>
      </c>
      <c r="I1418" s="7" cm="1">
        <f t="array" aca="1" ref="I1418" ca="1">INDEX('Marital status'!$A:$A,RANDBETWEEN(2,COUNTA('Marital status'!$A:$A)),1)</f>
        <v>4</v>
      </c>
      <c r="J1418" s="7">
        <f t="shared" ca="1" si="222"/>
        <v>2</v>
      </c>
      <c r="K1418" s="8">
        <f t="shared" ca="1" si="223"/>
        <v>35745</v>
      </c>
      <c r="L1418" s="6">
        <f t="shared" ca="1" si="224"/>
        <v>4</v>
      </c>
      <c r="M1418" s="7">
        <f ca="1" xml:space="preserve">
  IF(OR($N1418 = 2, $N1418 = 3, $N1418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18" s="6">
        <f t="shared" ca="1" si="225"/>
        <v>7</v>
      </c>
      <c r="O1418" s="7" t="str">
        <f ca="1">VLOOKUP($N1418,Roles!$A:$B,2,FALSE)</f>
        <v>Trainee</v>
      </c>
      <c r="P1418" s="6" t="e">
        <f t="shared" ca="1" si="226"/>
        <v>#N/A</v>
      </c>
      <c r="Q1418" s="8">
        <f ca="1" xml:space="preserve">
IF(
  OR(
    $N1418=5,$N1418=6,$N1418=7,$N1418=8,$N1418=14
  ),
  36161,
  IF(
     (
      (TODAY() - $K1418) / 365
     ) &lt; 19,
      TODAY(),
      RANDBETWEEN(36161,TODAY())
  )
)</f>
        <v>36161</v>
      </c>
      <c r="R1418" s="6">
        <f ca="1">RANDBETWEEN(2,COUNTA('Recruitment source'!$A:$A))</f>
        <v>6</v>
      </c>
      <c r="S1418" s="8" t="e">
        <f t="shared" ca="1" si="227"/>
        <v>#N/A</v>
      </c>
      <c r="T1418" s="6" t="e">
        <f t="shared" ca="1" si="228"/>
        <v>#N/A</v>
      </c>
      <c r="U1418" s="6">
        <f t="shared" ca="1" si="229"/>
        <v>4</v>
      </c>
      <c r="V1418" s="1">
        <f ca="1" xml:space="preserve">
IF($N1418 = 5 + N("Presidente"),
    27000,
    IF($N1418 = 6 + N("Vice-presidente"),
        23000,
        IF(OR($N1418 = 8, $N1418= 13, $N1418 = 12) + N("Secretária bilíngue ou coordenador ou especialista"),
            8000,
            IF($N1418 = 7 + N("Diretor"),
                15000,
                IF($N1418 = 14 + N("Gerente"),
                    12000,
                    IF($N1418 = 9 + N("Estagiário"),
                        705,
                        IF($N1418 = 10 + N("Trainee"),
                            805,
                            IF($N1418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IF($L1418 = 7,
  500,
  IF($L1418 = 8,
    1000,
    IF($L1418 = 9,
      1500,
      IF($L1418 = 10,
        2000,
        0
      )
    )
  )
)
+
N("Adicional no salário por área")
+
IF($M1418 = 14 + N("Tecnologia da Informação"),
  120,
  IF($M1418 = 16 + N("Vendas"),
    110,
    IF($M1418 = 15 + N("Jurídico"),
      100,
      IF(OR($M1418 = 8, $M1418 = 9, $M1418 = 11) + N("Recursos humanos ou comercial ou comunicação e marketing"),
        80,
        0
      )
    )
  )
)
+
N("Adicionando pegadinha")
+
IF(AND($M1418 = 16, $L1418 = 9, $N1418 = 11) + N("Se for de vendas, com mestrado, analista sênior"),
  IF($J1418 = 5,
    100,
    0
  )
  +
  IF($H1418 = "M",
    200,
    0
  ),
  0
)</f>
        <v>15000</v>
      </c>
    </row>
    <row r="1419" spans="1:22" x14ac:dyDescent="0.2">
      <c r="A1419" s="7" cm="1">
        <f t="array" aca="1" ref="A1419" ca="1">INDEX(Companies!$A:$A,RANDBETWEEN(2,COUNTA(Companies!$A:$A)),1)</f>
        <v>2</v>
      </c>
      <c r="B1419" s="5">
        <f t="shared" si="220"/>
        <v>1418</v>
      </c>
      <c r="C1419" s="6">
        <f t="shared" ca="1" si="221"/>
        <v>1</v>
      </c>
      <c r="D1419" s="7">
        <f ca="1">IF($B1419 = 1 + N("Presidente"),
    127,
    IF($B1419 = 2 + N("Vice-Presidente"),
        72,
        IF($B1419 = 3 + N("Secretária bilíngue"),
            13,
            RANDBETWEEN(5,COUNT(Name!$A:$A) + 1)
        )
    )
)</f>
        <v>224</v>
      </c>
      <c r="E1419" s="7" t="str">
        <f ca="1" xml:space="preserve">
VLOOKUP(
  $D1419,
  Name!$A:$B,
  2,
  FALSE
)
&amp; " " &amp;
IF($B1419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Furtado Paulista</v>
      </c>
      <c r="F1419" s="7">
        <v>2</v>
      </c>
      <c r="G1419" s="7" t="str" cm="1">
        <f t="array" aca="1" ref="G1419" ca="1">VLOOKUP(INDEX(States!$B:$B,RANDBETWEEN(2,COUNTA(States!$A:$A)),1),States!$B:$C,2,FALSE)</f>
        <v>Portalegre</v>
      </c>
      <c r="H1419" s="7" t="str">
        <f ca="1">VLOOKUP($D1419,Name!$A:$C,3,FALSE)</f>
        <v>F</v>
      </c>
      <c r="I1419" s="7" cm="1">
        <f t="array" aca="1" ref="I1419" ca="1">INDEX('Marital status'!$A:$A,RANDBETWEEN(2,COUNTA('Marital status'!$A:$A)),1)</f>
        <v>6</v>
      </c>
      <c r="J1419" s="7">
        <f t="shared" ca="1" si="222"/>
        <v>4</v>
      </c>
      <c r="K1419" s="8">
        <f t="shared" ca="1" si="223"/>
        <v>32900</v>
      </c>
      <c r="L1419" s="6">
        <f t="shared" ca="1" si="224"/>
        <v>5</v>
      </c>
      <c r="M1419" s="7">
        <f ca="1" xml:space="preserve">
  IF(OR($N1419 = 2, $N1419 = 3, $N1419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419" s="6">
        <f t="shared" ca="1" si="225"/>
        <v>8</v>
      </c>
      <c r="O1419" s="7" t="str">
        <f ca="1">VLOOKUP($N1419,Roles!$A:$B,2,FALSE)</f>
        <v>Analyst</v>
      </c>
      <c r="P1419" s="6">
        <f t="shared" ca="1" si="226"/>
        <v>2</v>
      </c>
      <c r="Q1419" s="8">
        <f ca="1" xml:space="preserve">
IF(
  OR(
    $N1419=5,$N1419=6,$N1419=7,$N1419=8,$N1419=14
  ),
  36161,
  IF(
     (
      (TODAY() - $K1419) / 365
     ) &lt; 19,
      TODAY(),
      RANDBETWEEN(36161,TODAY())
  )
)</f>
        <v>36161</v>
      </c>
      <c r="R1419" s="6">
        <f ca="1">RANDBETWEEN(2,COUNTA('Recruitment source'!$A:$A))</f>
        <v>9</v>
      </c>
      <c r="S1419" s="8" t="e">
        <f t="shared" ca="1" si="227"/>
        <v>#N/A</v>
      </c>
      <c r="T1419" s="6" t="e">
        <f t="shared" ca="1" si="228"/>
        <v>#N/A</v>
      </c>
      <c r="U1419" s="6">
        <f t="shared" ca="1" si="229"/>
        <v>4</v>
      </c>
      <c r="V1419" s="1">
        <f ca="1" xml:space="preserve">
IF($N1419 = 5 + N("Presidente"),
    27000,
    IF($N1419 = 6 + N("Vice-presidente"),
        23000,
        IF(OR($N1419 = 8, $N1419= 13, $N1419 = 12) + N("Secretária bilíngue ou coordenador ou especialista"),
            8000,
            IF($N1419 = 7 + N("Diretor"),
                15000,
                IF($N1419 = 14 + N("Gerente"),
                    12000,
                    IF($N1419 = 9 + N("Estagiário"),
                        705,
                        IF($N1419 = 10 + N("Trainee"),
                            805,
                            IF($N1419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IF($L1419 = 7,
  500,
  IF($L1419 = 8,
    1000,
    IF($L1419 = 9,
      1500,
      IF($L1419 = 10,
        2000,
        0
      )
    )
  )
)
+
N("Adicional no salário por área")
+
IF($M1419 = 14 + N("Tecnologia da Informação"),
  120,
  IF($M1419 = 16 + N("Vendas"),
    110,
    IF($M1419 = 15 + N("Jurídico"),
      100,
      IF(OR($M1419 = 8, $M1419 = 9, $M1419 = 11) + N("Recursos humanos ou comercial ou comunicação e marketing"),
        80,
        0
      )
    )
  )
)
+
N("Adicionando pegadinha")
+
IF(AND($M1419 = 16, $L1419 = 9, $N1419 = 11) + N("Se for de vendas, com mestrado, analista sênior"),
  IF($J1419 = 5,
    100,
    0
  )
  +
  IF($H1419 = "M",
    200,
    0
  ),
  0
)</f>
        <v>8080</v>
      </c>
    </row>
    <row r="1420" spans="1:22" x14ac:dyDescent="0.2">
      <c r="A1420" s="7" cm="1">
        <f t="array" aca="1" ref="A1420" ca="1">INDEX(Companies!$A:$A,RANDBETWEEN(2,COUNTA(Companies!$A:$A)),1)</f>
        <v>2</v>
      </c>
      <c r="B1420" s="5">
        <f t="shared" si="220"/>
        <v>1419</v>
      </c>
      <c r="C1420" s="6">
        <f t="shared" ca="1" si="221"/>
        <v>1</v>
      </c>
      <c r="D1420" s="7">
        <f ca="1">IF($B1420 = 1 + N("Presidente"),
    127,
    IF($B1420 = 2 + N("Vice-Presidente"),
        72,
        IF($B1420 = 3 + N("Secretária bilíngue"),
            13,
            RANDBETWEEN(5,COUNT(Name!$A:$A) + 1)
        )
    )
)</f>
        <v>15</v>
      </c>
      <c r="E1420" s="7" t="str">
        <f ca="1" xml:space="preserve">
VLOOKUP(
  $D1420,
  Name!$A:$B,
  2,
  FALSE
)
&amp; " " &amp;
IF($B1420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Frois Junqueira</v>
      </c>
      <c r="F1420" s="7">
        <v>2</v>
      </c>
      <c r="G1420" s="7" t="str" cm="1">
        <f t="array" aca="1" ref="G1420" ca="1">VLOOKUP(INDEX(States!$B:$B,RANDBETWEEN(2,COUNTA(States!$A:$A)),1),States!$B:$C,2,FALSE)</f>
        <v>PORTO</v>
      </c>
      <c r="H1420" s="7" t="str">
        <f ca="1">VLOOKUP($D1420,Name!$A:$C,3,FALSE)</f>
        <v>M</v>
      </c>
      <c r="I1420" s="7" cm="1">
        <f t="array" aca="1" ref="I1420" ca="1">INDEX('Marital status'!$A:$A,RANDBETWEEN(2,COUNTA('Marital status'!$A:$A)),1)</f>
        <v>6</v>
      </c>
      <c r="J1420" s="7">
        <f t="shared" ca="1" si="222"/>
        <v>2</v>
      </c>
      <c r="K1420" s="8">
        <f t="shared" ca="1" si="223"/>
        <v>30567</v>
      </c>
      <c r="L1420" s="6">
        <f t="shared" ca="1" si="224"/>
        <v>4</v>
      </c>
      <c r="M1420" s="7">
        <f ca="1" xml:space="preserve">
  IF(OR($N1420 = 2, $N1420 = 3, $N1420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420" s="6">
        <f t="shared" ca="1" si="225"/>
        <v>7</v>
      </c>
      <c r="O1420" s="7" t="str">
        <f ca="1">VLOOKUP($N1420,Roles!$A:$B,2,FALSE)</f>
        <v>Trainee</v>
      </c>
      <c r="P1420" s="6" t="e">
        <f t="shared" ca="1" si="226"/>
        <v>#N/A</v>
      </c>
      <c r="Q1420" s="8">
        <f ca="1" xml:space="preserve">
IF(
  OR(
    $N1420=5,$N1420=6,$N1420=7,$N1420=8,$N1420=14
  ),
  36161,
  IF(
     (
      (TODAY() - $K1420) / 365
     ) &lt; 19,
      TODAY(),
      RANDBETWEEN(36161,TODAY())
  )
)</f>
        <v>36161</v>
      </c>
      <c r="R1420" s="6">
        <f ca="1">RANDBETWEEN(2,COUNTA('Recruitment source'!$A:$A))</f>
        <v>7</v>
      </c>
      <c r="S1420" s="8" t="e">
        <f t="shared" ca="1" si="227"/>
        <v>#N/A</v>
      </c>
      <c r="T1420" s="6" t="e">
        <f t="shared" ca="1" si="228"/>
        <v>#N/A</v>
      </c>
      <c r="U1420" s="6">
        <f t="shared" ca="1" si="229"/>
        <v>2</v>
      </c>
      <c r="V1420" s="1">
        <f ca="1" xml:space="preserve">
IF($N1420 = 5 + N("Presidente"),
    27000,
    IF($N1420 = 6 + N("Vice-presidente"),
        23000,
        IF(OR($N1420 = 8, $N1420= 13, $N1420 = 12) + N("Secretária bilíngue ou coordenador ou especialista"),
            8000,
            IF($N1420 = 7 + N("Diretor"),
                15000,
                IF($N1420 = 14 + N("Gerente"),
                    12000,
                    IF($N1420 = 9 + N("Estagiário"),
                        705,
                        IF($N1420 = 10 + N("Trainee"),
                            805,
                            IF($N1420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IF($L1420 = 7,
  500,
  IF($L1420 = 8,
    1000,
    IF($L1420 = 9,
      1500,
      IF($L1420 = 10,
        2000,
        0
      )
    )
  )
)
+
N("Adicional no salário por área")
+
IF($M1420 = 14 + N("Tecnologia da Informação"),
  120,
  IF($M1420 = 16 + N("Vendas"),
    110,
    IF($M1420 = 15 + N("Jurídico"),
      100,
      IF(OR($M1420 = 8, $M1420 = 9, $M1420 = 11) + N("Recursos humanos ou comercial ou comunicação e marketing"),
        80,
        0
      )
    )
  )
)
+
N("Adicionando pegadinha")
+
IF(AND($M1420 = 16, $L1420 = 9, $N1420 = 11) + N("Se for de vendas, com mestrado, analista sênior"),
  IF($J1420 = 5,
    100,
    0
  )
  +
  IF($H1420 = "M",
    200,
    0
  ),
  0
)</f>
        <v>15080</v>
      </c>
    </row>
    <row r="1421" spans="1:22" x14ac:dyDescent="0.2">
      <c r="A1421" s="7" cm="1">
        <f t="array" aca="1" ref="A1421" ca="1">INDEX(Companies!$A:$A,RANDBETWEEN(2,COUNTA(Companies!$A:$A)),1)</f>
        <v>2</v>
      </c>
      <c r="B1421" s="5">
        <f t="shared" si="220"/>
        <v>1420</v>
      </c>
      <c r="C1421" s="6">
        <f t="shared" ca="1" si="221"/>
        <v>1</v>
      </c>
      <c r="D1421" s="7">
        <f ca="1">IF($B1421 = 1 + N("Presidente"),
    127,
    IF($B1421 = 2 + N("Vice-Presidente"),
        72,
        IF($B1421 = 3 + N("Secretária bilíngue"),
            13,
            RANDBETWEEN(5,COUNT(Name!$A:$A) + 1)
        )
    )
)</f>
        <v>217</v>
      </c>
      <c r="E1421" s="7" t="str">
        <f ca="1" xml:space="preserve">
VLOOKUP(
  $D1421,
  Name!$A:$B,
  2,
  FALSE
)
&amp; " " &amp;
IF($B1421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Cunha Farina</v>
      </c>
      <c r="F1421" s="7">
        <v>2</v>
      </c>
      <c r="G1421" s="7" t="str" cm="1">
        <f t="array" aca="1" ref="G1421" ca="1">VLOOKUP(INDEX(States!$B:$B,RANDBETWEEN(2,COUNTA(States!$A:$A)),1),States!$B:$C,2,FALSE)</f>
        <v>Madeira</v>
      </c>
      <c r="H1421" s="7" t="str">
        <f ca="1">VLOOKUP($D1421,Name!$A:$C,3,FALSE)</f>
        <v>F</v>
      </c>
      <c r="I1421" s="7" cm="1">
        <f t="array" aca="1" ref="I1421" ca="1">INDEX('Marital status'!$A:$A,RANDBETWEEN(2,COUNTA('Marital status'!$A:$A)),1)</f>
        <v>3</v>
      </c>
      <c r="J1421" s="7">
        <f t="shared" ca="1" si="222"/>
        <v>3</v>
      </c>
      <c r="K1421" s="8">
        <f t="shared" ca="1" si="223"/>
        <v>35283</v>
      </c>
      <c r="L1421" s="6">
        <f t="shared" ca="1" si="224"/>
        <v>5</v>
      </c>
      <c r="M1421" s="7">
        <f ca="1" xml:space="preserve">
  IF(OR($N1421 = 2, $N1421 = 3, $N1421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421" s="6">
        <f t="shared" ca="1" si="225"/>
        <v>8</v>
      </c>
      <c r="O1421" s="7" t="str">
        <f ca="1">VLOOKUP($N1421,Roles!$A:$B,2,FALSE)</f>
        <v>Analyst</v>
      </c>
      <c r="P1421" s="6">
        <f t="shared" ca="1" si="226"/>
        <v>3</v>
      </c>
      <c r="Q1421" s="8">
        <f ca="1" xml:space="preserve">
IF(
  OR(
    $N1421=5,$N1421=6,$N1421=7,$N1421=8,$N1421=14
  ),
  36161,
  IF(
     (
      (TODAY() - $K1421) / 365
     ) &lt; 19,
      TODAY(),
      RANDBETWEEN(36161,TODAY())
  )
)</f>
        <v>36161</v>
      </c>
      <c r="R1421" s="6">
        <f ca="1">RANDBETWEEN(2,COUNTA('Recruitment source'!$A:$A))</f>
        <v>8</v>
      </c>
      <c r="S1421" s="8" t="e">
        <f t="shared" ca="1" si="227"/>
        <v>#N/A</v>
      </c>
      <c r="T1421" s="6" t="e">
        <f t="shared" ca="1" si="228"/>
        <v>#N/A</v>
      </c>
      <c r="U1421" s="6">
        <f t="shared" ca="1" si="229"/>
        <v>5</v>
      </c>
      <c r="V1421" s="1">
        <f ca="1" xml:space="preserve">
IF($N1421 = 5 + N("Presidente"),
    27000,
    IF($N1421 = 6 + N("Vice-presidente"),
        23000,
        IF(OR($N1421 = 8, $N1421= 13, $N1421 = 12) + N("Secretária bilíngue ou coordenador ou especialista"),
            8000,
            IF($N1421 = 7 + N("Diretor"),
                15000,
                IF($N1421 = 14 + N("Gerente"),
                    12000,
                    IF($N1421 = 9 + N("Estagiário"),
                        705,
                        IF($N1421 = 10 + N("Trainee"),
                            805,
                            IF($N1421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IF($L1421 = 7,
  500,
  IF($L1421 = 8,
    1000,
    IF($L1421 = 9,
      1500,
      IF($L1421 = 10,
        2000,
        0
      )
    )
  )
)
+
N("Adicional no salário por área")
+
IF($M1421 = 14 + N("Tecnologia da Informação"),
  120,
  IF($M1421 = 16 + N("Vendas"),
    110,
    IF($M1421 = 15 + N("Jurídico"),
      100,
      IF(OR($M1421 = 8, $M1421 = 9, $M1421 = 11) + N("Recursos humanos ou comercial ou comunicação e marketing"),
        80,
        0
      )
    )
  )
)
+
N("Adicionando pegadinha")
+
IF(AND($M1421 = 16, $L1421 = 9, $N1421 = 11) + N("Se for de vendas, com mestrado, analista sênior"),
  IF($J1421 = 5,
    100,
    0
  )
  +
  IF($H1421 = "M",
    200,
    0
  ),
  0
)</f>
        <v>8080</v>
      </c>
    </row>
    <row r="1422" spans="1:22" x14ac:dyDescent="0.2">
      <c r="A1422" s="7" cm="1">
        <f t="array" aca="1" ref="A1422" ca="1">INDEX(Companies!$A:$A,RANDBETWEEN(2,COUNTA(Companies!$A:$A)),1)</f>
        <v>2</v>
      </c>
      <c r="B1422" s="5">
        <f t="shared" si="220"/>
        <v>1421</v>
      </c>
      <c r="C1422" s="6">
        <f t="shared" ca="1" si="221"/>
        <v>1</v>
      </c>
      <c r="D1422" s="7">
        <f ca="1">IF($B1422 = 1 + N("Presidente"),
    127,
    IF($B1422 = 2 + N("Vice-Presidente"),
        72,
        IF($B1422 = 3 + N("Secretária bilíngue"),
            13,
            RANDBETWEEN(5,COUNT(Name!$A:$A) + 1)
        )
    )
)</f>
        <v>211</v>
      </c>
      <c r="E1422" s="7" t="str">
        <f ca="1" xml:space="preserve">
VLOOKUP(
  $D1422,
  Name!$A:$B,
  2,
  FALSE
)
&amp; " " &amp;
IF($B1422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Mariani Asvilla</v>
      </c>
      <c r="F1422" s="7">
        <v>2</v>
      </c>
      <c r="G1422" s="7" t="str" cm="1">
        <f t="array" aca="1" ref="G1422" ca="1">VLOOKUP(INDEX(States!$B:$B,RANDBETWEEN(2,COUNTA(States!$A:$A)),1),States!$B:$C,2,FALSE)</f>
        <v>Madeira</v>
      </c>
      <c r="H1422" s="7" t="str">
        <f ca="1">VLOOKUP($D1422,Name!$A:$C,3,FALSE)</f>
        <v>M</v>
      </c>
      <c r="I1422" s="7" cm="1">
        <f t="array" aca="1" ref="I1422" ca="1">INDEX('Marital status'!$A:$A,RANDBETWEEN(2,COUNTA('Marital status'!$A:$A)),1)</f>
        <v>5</v>
      </c>
      <c r="J1422" s="7">
        <f t="shared" ca="1" si="222"/>
        <v>2</v>
      </c>
      <c r="K1422" s="8">
        <f t="shared" ca="1" si="223"/>
        <v>35509</v>
      </c>
      <c r="L1422" s="6">
        <f t="shared" ca="1" si="224"/>
        <v>4</v>
      </c>
      <c r="M1422" s="7">
        <f ca="1" xml:space="preserve">
  IF(OR($N1422 = 2, $N1422 = 3, $N1422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22" s="6">
        <f t="shared" ca="1" si="225"/>
        <v>7</v>
      </c>
      <c r="O1422" s="7" t="str">
        <f ca="1">VLOOKUP($N1422,Roles!$A:$B,2,FALSE)</f>
        <v>Trainee</v>
      </c>
      <c r="P1422" s="6" t="e">
        <f t="shared" ca="1" si="226"/>
        <v>#N/A</v>
      </c>
      <c r="Q1422" s="8">
        <f ca="1" xml:space="preserve">
IF(
  OR(
    $N1422=5,$N1422=6,$N1422=7,$N1422=8,$N1422=14
  ),
  36161,
  IF(
     (
      (TODAY() - $K1422) / 365
     ) &lt; 19,
      TODAY(),
      RANDBETWEEN(36161,TODAY())
  )
)</f>
        <v>36161</v>
      </c>
      <c r="R1422" s="6">
        <f ca="1">RANDBETWEEN(2,COUNTA('Recruitment source'!$A:$A))</f>
        <v>2</v>
      </c>
      <c r="S1422" s="8" t="e">
        <f t="shared" ca="1" si="227"/>
        <v>#N/A</v>
      </c>
      <c r="T1422" s="6" t="e">
        <f t="shared" ca="1" si="228"/>
        <v>#N/A</v>
      </c>
      <c r="U1422" s="6">
        <f t="shared" ca="1" si="229"/>
        <v>5</v>
      </c>
      <c r="V1422" s="1">
        <f ca="1" xml:space="preserve">
IF($N1422 = 5 + N("Presidente"),
    27000,
    IF($N1422 = 6 + N("Vice-presidente"),
        23000,
        IF(OR($N1422 = 8, $N1422= 13, $N1422 = 12) + N("Secretária bilíngue ou coordenador ou especialista"),
            8000,
            IF($N1422 = 7 + N("Diretor"),
                15000,
                IF($N1422 = 14 + N("Gerente"),
                    12000,
                    IF($N1422 = 9 + N("Estagiário"),
                        705,
                        IF($N1422 = 10 + N("Trainee"),
                            805,
                            IF($N1422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IF($L1422 = 7,
  500,
  IF($L1422 = 8,
    1000,
    IF($L1422 = 9,
      1500,
      IF($L1422 = 10,
        2000,
        0
      )
    )
  )
)
+
N("Adicional no salário por área")
+
IF($M1422 = 14 + N("Tecnologia da Informação"),
  120,
  IF($M1422 = 16 + N("Vendas"),
    110,
    IF($M1422 = 15 + N("Jurídico"),
      100,
      IF(OR($M1422 = 8, $M1422 = 9, $M1422 = 11) + N("Recursos humanos ou comercial ou comunicação e marketing"),
        80,
        0
      )
    )
  )
)
+
N("Adicionando pegadinha")
+
IF(AND($M1422 = 16, $L1422 = 9, $N1422 = 11) + N("Se for de vendas, com mestrado, analista sênior"),
  IF($J1422 = 5,
    100,
    0
  )
  +
  IF($H1422 = "M",
    200,
    0
  ),
  0
)</f>
        <v>15000</v>
      </c>
    </row>
    <row r="1423" spans="1:22" x14ac:dyDescent="0.2">
      <c r="A1423" s="7" cm="1">
        <f t="array" aca="1" ref="A1423" ca="1">INDEX(Companies!$A:$A,RANDBETWEEN(2,COUNTA(Companies!$A:$A)),1)</f>
        <v>2</v>
      </c>
      <c r="B1423" s="5">
        <f t="shared" si="220"/>
        <v>1422</v>
      </c>
      <c r="C1423" s="6">
        <f t="shared" ca="1" si="221"/>
        <v>1</v>
      </c>
      <c r="D1423" s="7">
        <f ca="1">IF($B1423 = 1 + N("Presidente"),
    127,
    IF($B1423 = 2 + N("Vice-Presidente"),
        72,
        IF($B1423 = 3 + N("Secretária bilíngue"),
            13,
            RANDBETWEEN(5,COUNT(Name!$A:$A) + 1)
        )
    )
)</f>
        <v>326</v>
      </c>
      <c r="E1423" s="7" t="str">
        <f ca="1" xml:space="preserve">
VLOOKUP(
  $D1423,
  Name!$A:$B,
  2,
  FALSE
)
&amp; " " &amp;
IF($B1423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Evangelista Fernandes</v>
      </c>
      <c r="F1423" s="7">
        <v>2</v>
      </c>
      <c r="G1423" s="7" t="str" cm="1">
        <f t="array" aca="1" ref="G1423" ca="1">VLOOKUP(INDEX(States!$B:$B,RANDBETWEEN(2,COUNTA(States!$A:$A)),1),States!$B:$C,2,FALSE)</f>
        <v>Faro</v>
      </c>
      <c r="H1423" s="7" t="str">
        <f ca="1">VLOOKUP($D1423,Name!$A:$C,3,FALSE)</f>
        <v>F</v>
      </c>
      <c r="I1423" s="7" cm="1">
        <f t="array" aca="1" ref="I1423" ca="1">INDEX('Marital status'!$A:$A,RANDBETWEEN(2,COUNTA('Marital status'!$A:$A)),1)</f>
        <v>5</v>
      </c>
      <c r="J1423" s="7">
        <f t="shared" ca="1" si="222"/>
        <v>2</v>
      </c>
      <c r="K1423" s="8">
        <f t="shared" ca="1" si="223"/>
        <v>34571</v>
      </c>
      <c r="L1423" s="6">
        <f t="shared" ca="1" si="224"/>
        <v>4</v>
      </c>
      <c r="M1423" s="7">
        <f ca="1" xml:space="preserve">
  IF(OR($N1423 = 2, $N1423 = 3, $N1423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23" s="6">
        <f t="shared" ca="1" si="225"/>
        <v>8</v>
      </c>
      <c r="O1423" s="7" t="str">
        <f ca="1">VLOOKUP($N1423,Roles!$A:$B,2,FALSE)</f>
        <v>Analyst</v>
      </c>
      <c r="P1423" s="6">
        <f t="shared" ca="1" si="226"/>
        <v>2</v>
      </c>
      <c r="Q1423" s="8">
        <f ca="1" xml:space="preserve">
IF(
  OR(
    $N1423=5,$N1423=6,$N1423=7,$N1423=8,$N1423=14
  ),
  36161,
  IF(
     (
      (TODAY() - $K1423) / 365
     ) &lt; 19,
      TODAY(),
      RANDBETWEEN(36161,TODAY())
  )
)</f>
        <v>36161</v>
      </c>
      <c r="R1423" s="6">
        <f ca="1">RANDBETWEEN(2,COUNTA('Recruitment source'!$A:$A))</f>
        <v>4</v>
      </c>
      <c r="S1423" s="8" t="e">
        <f t="shared" ca="1" si="227"/>
        <v>#N/A</v>
      </c>
      <c r="T1423" s="6" t="e">
        <f t="shared" ca="1" si="228"/>
        <v>#N/A</v>
      </c>
      <c r="U1423" s="6">
        <f t="shared" ca="1" si="229"/>
        <v>2</v>
      </c>
      <c r="V1423" s="1">
        <f ca="1" xml:space="preserve">
IF($N1423 = 5 + N("Presidente"),
    27000,
    IF($N1423 = 6 + N("Vice-presidente"),
        23000,
        IF(OR($N1423 = 8, $N1423= 13, $N1423 = 12) + N("Secretária bilíngue ou coordenador ou especialista"),
            8000,
            IF($N1423 = 7 + N("Diretor"),
                15000,
                IF($N1423 = 14 + N("Gerente"),
                    12000,
                    IF($N1423 = 9 + N("Estagiário"),
                        705,
                        IF($N1423 = 10 + N("Trainee"),
                            805,
                            IF($N1423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IF($L1423 = 7,
  500,
  IF($L1423 = 8,
    1000,
    IF($L1423 = 9,
      1500,
      IF($L1423 = 10,
        2000,
        0
      )
    )
  )
)
+
N("Adicional no salário por área")
+
IF($M1423 = 14 + N("Tecnologia da Informação"),
  120,
  IF($M1423 = 16 + N("Vendas"),
    110,
    IF($M1423 = 15 + N("Jurídico"),
      100,
      IF(OR($M1423 = 8, $M1423 = 9, $M1423 = 11) + N("Recursos humanos ou comercial ou comunicação e marketing"),
        80,
        0
      )
    )
  )
)
+
N("Adicionando pegadinha")
+
IF(AND($M1423 = 16, $L1423 = 9, $N1423 = 11) + N("Se for de vendas, com mestrado, analista sênior"),
  IF($J1423 = 5,
    100,
    0
  )
  +
  IF($H1423 = "M",
    200,
    0
  ),
  0
)</f>
        <v>8000</v>
      </c>
    </row>
    <row r="1424" spans="1:22" x14ac:dyDescent="0.2">
      <c r="A1424" s="7" cm="1">
        <f t="array" aca="1" ref="A1424" ca="1">INDEX(Companies!$A:$A,RANDBETWEEN(2,COUNTA(Companies!$A:$A)),1)</f>
        <v>2</v>
      </c>
      <c r="B1424" s="5">
        <f t="shared" si="220"/>
        <v>1423</v>
      </c>
      <c r="C1424" s="6">
        <f t="shared" ca="1" si="221"/>
        <v>1</v>
      </c>
      <c r="D1424" s="7">
        <f ca="1">IF($B1424 = 1 + N("Presidente"),
    127,
    IF($B1424 = 2 + N("Vice-Presidente"),
        72,
        IF($B1424 = 3 + N("Secretária bilíngue"),
            13,
            RANDBETWEEN(5,COUNT(Name!$A:$A) + 1)
        )
    )
)</f>
        <v>255</v>
      </c>
      <c r="E1424" s="7" t="str">
        <f ca="1" xml:space="preserve">
VLOOKUP(
  $D1424,
  Name!$A:$B,
  2,
  FALSE
)
&amp; " " &amp;
IF($B1424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Galli Conti</v>
      </c>
      <c r="F1424" s="7">
        <v>2</v>
      </c>
      <c r="G1424" s="7" t="str" cm="1">
        <f t="array" aca="1" ref="G1424" ca="1">VLOOKUP(INDEX(States!$B:$B,RANDBETWEEN(2,COUNTA(States!$A:$A)),1),States!$B:$C,2,FALSE)</f>
        <v xml:space="preserve"> Setúbal </v>
      </c>
      <c r="H1424" s="7" t="str">
        <f ca="1">VLOOKUP($D1424,Name!$A:$C,3,FALSE)</f>
        <v>F</v>
      </c>
      <c r="I1424" s="7" cm="1">
        <f t="array" aca="1" ref="I1424" ca="1">INDEX('Marital status'!$A:$A,RANDBETWEEN(2,COUNTA('Marital status'!$A:$A)),1)</f>
        <v>5</v>
      </c>
      <c r="J1424" s="7">
        <f t="shared" ca="1" si="222"/>
        <v>2</v>
      </c>
      <c r="K1424" s="8">
        <f t="shared" ca="1" si="223"/>
        <v>17752</v>
      </c>
      <c r="L1424" s="6">
        <f t="shared" ca="1" si="224"/>
        <v>4</v>
      </c>
      <c r="M1424" s="7">
        <f ca="1" xml:space="preserve">
  IF(OR($N1424 = 2, $N1424 = 3, $N1424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24" s="6">
        <f t="shared" ca="1" si="225"/>
        <v>6</v>
      </c>
      <c r="O1424" s="7" t="str">
        <f ca="1">VLOOKUP($N1424,Roles!$A:$B,2,FALSE)</f>
        <v>Intern</v>
      </c>
      <c r="P1424" s="6" t="e">
        <f t="shared" ca="1" si="226"/>
        <v>#N/A</v>
      </c>
      <c r="Q1424" s="8">
        <f ca="1" xml:space="preserve">
IF(
  OR(
    $N1424=5,$N1424=6,$N1424=7,$N1424=8,$N1424=14
  ),
  36161,
  IF(
     (
      (TODAY() - $K1424) / 365
     ) &lt; 19,
      TODAY(),
      RANDBETWEEN(36161,TODAY())
  )
)</f>
        <v>36161</v>
      </c>
      <c r="R1424" s="6">
        <f ca="1">RANDBETWEEN(2,COUNTA('Recruitment source'!$A:$A))</f>
        <v>7</v>
      </c>
      <c r="S1424" s="8" t="e">
        <f t="shared" ca="1" si="227"/>
        <v>#N/A</v>
      </c>
      <c r="T1424" s="6" t="e">
        <f t="shared" ca="1" si="228"/>
        <v>#N/A</v>
      </c>
      <c r="U1424" s="6">
        <f t="shared" ca="1" si="229"/>
        <v>2</v>
      </c>
      <c r="V1424" s="1">
        <f ca="1" xml:space="preserve">
IF($N1424 = 5 + N("Presidente"),
    27000,
    IF($N1424 = 6 + N("Vice-presidente"),
        23000,
        IF(OR($N1424 = 8, $N1424= 13, $N1424 = 12) + N("Secretária bilíngue ou coordenador ou especialista"),
            8000,
            IF($N1424 = 7 + N("Diretor"),
                15000,
                IF($N1424 = 14 + N("Gerente"),
                    12000,
                    IF($N1424 = 9 + N("Estagiário"),
                        705,
                        IF($N1424 = 10 + N("Trainee"),
                            805,
                            IF($N1424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IF($L1424 = 7,
  500,
  IF($L1424 = 8,
    1000,
    IF($L1424 = 9,
      1500,
      IF($L1424 = 10,
        2000,
        0
      )
    )
  )
)
+
N("Adicional no salário por área")
+
IF($M1424 = 14 + N("Tecnologia da Informação"),
  120,
  IF($M1424 = 16 + N("Vendas"),
    110,
    IF($M1424 = 15 + N("Jurídico"),
      100,
      IF(OR($M1424 = 8, $M1424 = 9, $M1424 = 11) + N("Recursos humanos ou comercial ou comunicação e marketing"),
        80,
        0
      )
    )
  )
)
+
N("Adicionando pegadinha")
+
IF(AND($M1424 = 16, $L1424 = 9, $N1424 = 11) + N("Se for de vendas, com mestrado, analista sênior"),
  IF($J1424 = 5,
    100,
    0
  )
  +
  IF($H1424 = "M",
    200,
    0
  ),
  0
)</f>
        <v>23080</v>
      </c>
    </row>
    <row r="1425" spans="1:22" x14ac:dyDescent="0.2">
      <c r="A1425" s="7" cm="1">
        <f t="array" aca="1" ref="A1425" ca="1">INDEX(Companies!$A:$A,RANDBETWEEN(2,COUNTA(Companies!$A:$A)),1)</f>
        <v>2</v>
      </c>
      <c r="B1425" s="5">
        <f t="shared" si="220"/>
        <v>1424</v>
      </c>
      <c r="C1425" s="6">
        <f t="shared" ca="1" si="221"/>
        <v>1</v>
      </c>
      <c r="D1425" s="7">
        <f ca="1">IF($B1425 = 1 + N("Presidente"),
    127,
    IF($B1425 = 2 + N("Vice-Presidente"),
        72,
        IF($B1425 = 3 + N("Secretária bilíngue"),
            13,
            RANDBETWEEN(5,COUNT(Name!$A:$A) + 1)
        )
    )
)</f>
        <v>262</v>
      </c>
      <c r="E1425" s="7" t="str">
        <f ca="1" xml:space="preserve">
VLOOKUP(
  $D1425,
  Name!$A:$B,
  2,
  FALSE
)
&amp; " " &amp;
IF($B1425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Barros Martins</v>
      </c>
      <c r="F1425" s="7">
        <v>2</v>
      </c>
      <c r="G1425" s="7" t="str" cm="1">
        <f t="array" aca="1" ref="G1425" ca="1">VLOOKUP(INDEX(States!$B:$B,RANDBETWEEN(2,COUNTA(States!$A:$A)),1),States!$B:$C,2,FALSE)</f>
        <v xml:space="preserve"> ÉVORA</v>
      </c>
      <c r="H1425" s="7" t="str">
        <f ca="1">VLOOKUP($D1425,Name!$A:$C,3,FALSE)</f>
        <v>F</v>
      </c>
      <c r="I1425" s="7" cm="1">
        <f t="array" aca="1" ref="I1425" ca="1">INDEX('Marital status'!$A:$A,RANDBETWEEN(2,COUNTA('Marital status'!$A:$A)),1)</f>
        <v>6</v>
      </c>
      <c r="J1425" s="7">
        <f t="shared" ca="1" si="222"/>
        <v>5</v>
      </c>
      <c r="K1425" s="8">
        <f t="shared" ca="1" si="223"/>
        <v>36887</v>
      </c>
      <c r="L1425" s="6">
        <f t="shared" ca="1" si="224"/>
        <v>5</v>
      </c>
      <c r="M1425" s="7">
        <f ca="1" xml:space="preserve">
  IF(OR($N1425 = 2, $N1425 = 3, $N1425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25" s="6">
        <f t="shared" ca="1" si="225"/>
        <v>8</v>
      </c>
      <c r="O1425" s="7" t="str">
        <f ca="1">VLOOKUP($N1425,Roles!$A:$B,2,FALSE)</f>
        <v>Analyst</v>
      </c>
      <c r="P1425" s="6">
        <f t="shared" ca="1" si="226"/>
        <v>3</v>
      </c>
      <c r="Q1425" s="8">
        <f ca="1" xml:space="preserve">
IF(
  OR(
    $N1425=5,$N1425=6,$N1425=7,$N1425=8,$N1425=14
  ),
  36161,
  IF(
     (
      (TODAY() - $K1425) / 365
     ) &lt; 19,
      TODAY(),
      RANDBETWEEN(36161,TODAY())
  )
)</f>
        <v>36161</v>
      </c>
      <c r="R1425" s="6">
        <f ca="1">RANDBETWEEN(2,COUNTA('Recruitment source'!$A:$A))</f>
        <v>11</v>
      </c>
      <c r="S1425" s="8" t="e">
        <f t="shared" ca="1" si="227"/>
        <v>#N/A</v>
      </c>
      <c r="T1425" s="6" t="e">
        <f t="shared" ca="1" si="228"/>
        <v>#N/A</v>
      </c>
      <c r="U1425" s="6">
        <f t="shared" ca="1" si="229"/>
        <v>3</v>
      </c>
      <c r="V1425" s="1">
        <f ca="1" xml:space="preserve">
IF($N1425 = 5 + N("Presidente"),
    27000,
    IF($N1425 = 6 + N("Vice-presidente"),
        23000,
        IF(OR($N1425 = 8, $N1425= 13, $N1425 = 12) + N("Secretária bilíngue ou coordenador ou especialista"),
            8000,
            IF($N1425 = 7 + N("Diretor"),
                15000,
                IF($N1425 = 14 + N("Gerente"),
                    12000,
                    IF($N1425 = 9 + N("Estagiário"),
                        705,
                        IF($N1425 = 10 + N("Trainee"),
                            805,
                            IF($N1425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IF($L1425 = 7,
  500,
  IF($L1425 = 8,
    1000,
    IF($L1425 = 9,
      1500,
      IF($L1425 = 10,
        2000,
        0
      )
    )
  )
)
+
N("Adicional no salário por área")
+
IF($M1425 = 14 + N("Tecnologia da Informação"),
  120,
  IF($M1425 = 16 + N("Vendas"),
    110,
    IF($M1425 = 15 + N("Jurídico"),
      100,
      IF(OR($M1425 = 8, $M1425 = 9, $M1425 = 11) + N("Recursos humanos ou comercial ou comunicação e marketing"),
        80,
        0
      )
    )
  )
)
+
N("Adicionando pegadinha")
+
IF(AND($M1425 = 16, $L1425 = 9, $N1425 = 11) + N("Se for de vendas, com mestrado, analista sênior"),
  IF($J1425 = 5,
    100,
    0
  )
  +
  IF($H1425 = "M",
    200,
    0
  ),
  0
)</f>
        <v>8000</v>
      </c>
    </row>
    <row r="1426" spans="1:22" x14ac:dyDescent="0.2">
      <c r="A1426" s="7" cm="1">
        <f t="array" aca="1" ref="A1426" ca="1">INDEX(Companies!$A:$A,RANDBETWEEN(2,COUNTA(Companies!$A:$A)),1)</f>
        <v>2</v>
      </c>
      <c r="B1426" s="5">
        <f t="shared" si="220"/>
        <v>1425</v>
      </c>
      <c r="C1426" s="6">
        <f t="shared" ca="1" si="221"/>
        <v>1</v>
      </c>
      <c r="D1426" s="7">
        <f ca="1">IF($B1426 = 1 + N("Presidente"),
    127,
    IF($B1426 = 2 + N("Vice-Presidente"),
        72,
        IF($B1426 = 3 + N("Secretária bilíngue"),
            13,
            RANDBETWEEN(5,COUNT(Name!$A:$A) + 1)
        )
    )
)</f>
        <v>316</v>
      </c>
      <c r="E1426" s="7" t="str">
        <f ca="1" xml:space="preserve">
VLOOKUP(
  $D1426,
  Name!$A:$B,
  2,
  FALSE
)
&amp; " " &amp;
IF($B1426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Bermudes Marques</v>
      </c>
      <c r="F1426" s="7">
        <v>2</v>
      </c>
      <c r="G1426" s="7" t="str" cm="1">
        <f t="array" aca="1" ref="G1426" ca="1">VLOOKUP(INDEX(States!$B:$B,RANDBETWEEN(2,COUNTA(States!$A:$A)),1),States!$B:$C,2,FALSE)</f>
        <v>Coimbra</v>
      </c>
      <c r="H1426" s="7" t="str">
        <f ca="1">VLOOKUP($D1426,Name!$A:$C,3,FALSE)</f>
        <v>M</v>
      </c>
      <c r="I1426" s="7" cm="1">
        <f t="array" aca="1" ref="I1426" ca="1">INDEX('Marital status'!$A:$A,RANDBETWEEN(2,COUNTA('Marital status'!$A:$A)),1)</f>
        <v>2</v>
      </c>
      <c r="J1426" s="7">
        <f t="shared" ca="1" si="222"/>
        <v>2</v>
      </c>
      <c r="K1426" s="8">
        <f t="shared" ca="1" si="223"/>
        <v>28911</v>
      </c>
      <c r="L1426" s="6">
        <f t="shared" ca="1" si="224"/>
        <v>4</v>
      </c>
      <c r="M1426" s="7">
        <f ca="1" xml:space="preserve">
  IF(OR($N1426 = 2, $N1426 = 3, $N1426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26" s="6">
        <f t="shared" ca="1" si="225"/>
        <v>7</v>
      </c>
      <c r="O1426" s="7" t="str">
        <f ca="1">VLOOKUP($N1426,Roles!$A:$B,2,FALSE)</f>
        <v>Trainee</v>
      </c>
      <c r="P1426" s="6" t="e">
        <f t="shared" ca="1" si="226"/>
        <v>#N/A</v>
      </c>
      <c r="Q1426" s="8">
        <f ca="1" xml:space="preserve">
IF(
  OR(
    $N1426=5,$N1426=6,$N1426=7,$N1426=8,$N1426=14
  ),
  36161,
  IF(
     (
      (TODAY() - $K1426) / 365
     ) &lt; 19,
      TODAY(),
      RANDBETWEEN(36161,TODAY())
  )
)</f>
        <v>36161</v>
      </c>
      <c r="R1426" s="6">
        <f ca="1">RANDBETWEEN(2,COUNTA('Recruitment source'!$A:$A))</f>
        <v>8</v>
      </c>
      <c r="S1426" s="8" t="e">
        <f t="shared" ca="1" si="227"/>
        <v>#N/A</v>
      </c>
      <c r="T1426" s="6" t="e">
        <f t="shared" ca="1" si="228"/>
        <v>#N/A</v>
      </c>
      <c r="U1426" s="6">
        <f t="shared" ca="1" si="229"/>
        <v>5</v>
      </c>
      <c r="V1426" s="1">
        <f ca="1" xml:space="preserve">
IF($N1426 = 5 + N("Presidente"),
    27000,
    IF($N1426 = 6 + N("Vice-presidente"),
        23000,
        IF(OR($N1426 = 8, $N1426= 13, $N1426 = 12) + N("Secretária bilíngue ou coordenador ou especialista"),
            8000,
            IF($N1426 = 7 + N("Diretor"),
                15000,
                IF($N1426 = 14 + N("Gerente"),
                    12000,
                    IF($N1426 = 9 + N("Estagiário"),
                        705,
                        IF($N1426 = 10 + N("Trainee"),
                            805,
                            IF($N1426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IF($L1426 = 7,
  500,
  IF($L1426 = 8,
    1000,
    IF($L1426 = 9,
      1500,
      IF($L1426 = 10,
        2000,
        0
      )
    )
  )
)
+
N("Adicional no salário por área")
+
IF($M1426 = 14 + N("Tecnologia da Informação"),
  120,
  IF($M1426 = 16 + N("Vendas"),
    110,
    IF($M1426 = 15 + N("Jurídico"),
      100,
      IF(OR($M1426 = 8, $M1426 = 9, $M1426 = 11) + N("Recursos humanos ou comercial ou comunicação e marketing"),
        80,
        0
      )
    )
  )
)
+
N("Adicionando pegadinha")
+
IF(AND($M1426 = 16, $L1426 = 9, $N1426 = 11) + N("Se for de vendas, com mestrado, analista sênior"),
  IF($J1426 = 5,
    100,
    0
  )
  +
  IF($H1426 = "M",
    200,
    0
  ),
  0
)</f>
        <v>15000</v>
      </c>
    </row>
    <row r="1427" spans="1:22" x14ac:dyDescent="0.2">
      <c r="A1427" s="7" cm="1">
        <f t="array" aca="1" ref="A1427" ca="1">INDEX(Companies!$A:$A,RANDBETWEEN(2,COUNTA(Companies!$A:$A)),1)</f>
        <v>2</v>
      </c>
      <c r="B1427" s="5">
        <f t="shared" si="220"/>
        <v>1426</v>
      </c>
      <c r="C1427" s="6">
        <f t="shared" ca="1" si="221"/>
        <v>1</v>
      </c>
      <c r="D1427" s="7">
        <f ca="1">IF($B1427 = 1 + N("Presidente"),
    127,
    IF($B1427 = 2 + N("Vice-Presidente"),
        72,
        IF($B1427 = 3 + N("Secretária bilíngue"),
            13,
            RANDBETWEEN(5,COUNT(Name!$A:$A) + 1)
        )
    )
)</f>
        <v>356</v>
      </c>
      <c r="E1427" s="7" t="str">
        <f ca="1" xml:space="preserve">
VLOOKUP(
  $D1427,
  Name!$A:$B,
  2,
  FALSE
)
&amp; " " &amp;
IF($B1427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Bianchi Noronha</v>
      </c>
      <c r="F1427" s="7">
        <v>2</v>
      </c>
      <c r="G1427" s="7" t="str" cm="1">
        <f t="array" aca="1" ref="G1427" ca="1">VLOOKUP(INDEX(States!$B:$B,RANDBETWEEN(2,COUNTA(States!$A:$A)),1),States!$B:$C,2,FALSE)</f>
        <v>Guarda</v>
      </c>
      <c r="H1427" s="7" t="str">
        <f ca="1">VLOOKUP($D1427,Name!$A:$C,3,FALSE)</f>
        <v>F</v>
      </c>
      <c r="I1427" s="7" cm="1">
        <f t="array" aca="1" ref="I1427" ca="1">INDEX('Marital status'!$A:$A,RANDBETWEEN(2,COUNTA('Marital status'!$A:$A)),1)</f>
        <v>3</v>
      </c>
      <c r="J1427" s="7">
        <f t="shared" ca="1" si="222"/>
        <v>2</v>
      </c>
      <c r="K1427" s="8">
        <f t="shared" ca="1" si="223"/>
        <v>34710</v>
      </c>
      <c r="L1427" s="6">
        <f t="shared" ca="1" si="224"/>
        <v>4</v>
      </c>
      <c r="M1427" s="7">
        <f ca="1" xml:space="preserve">
  IF(OR($N1427 = 2, $N1427 = 3, $N1427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427" s="6">
        <f t="shared" ca="1" si="225"/>
        <v>8</v>
      </c>
      <c r="O1427" s="7" t="str">
        <f ca="1">VLOOKUP($N1427,Roles!$A:$B,2,FALSE)</f>
        <v>Analyst</v>
      </c>
      <c r="P1427" s="6">
        <f t="shared" ca="1" si="226"/>
        <v>4</v>
      </c>
      <c r="Q1427" s="8">
        <f ca="1" xml:space="preserve">
IF(
  OR(
    $N1427=5,$N1427=6,$N1427=7,$N1427=8,$N1427=14
  ),
  36161,
  IF(
     (
      (TODAY() - $K1427) / 365
     ) &lt; 19,
      TODAY(),
      RANDBETWEEN(36161,TODAY())
  )
)</f>
        <v>36161</v>
      </c>
      <c r="R1427" s="6">
        <f ca="1">RANDBETWEEN(2,COUNTA('Recruitment source'!$A:$A))</f>
        <v>7</v>
      </c>
      <c r="S1427" s="8" t="e">
        <f t="shared" ca="1" si="227"/>
        <v>#N/A</v>
      </c>
      <c r="T1427" s="6" t="e">
        <f t="shared" ca="1" si="228"/>
        <v>#N/A</v>
      </c>
      <c r="U1427" s="6">
        <f t="shared" ca="1" si="229"/>
        <v>5</v>
      </c>
      <c r="V1427" s="1">
        <f ca="1" xml:space="preserve">
IF($N1427 = 5 + N("Presidente"),
    27000,
    IF($N1427 = 6 + N("Vice-presidente"),
        23000,
        IF(OR($N1427 = 8, $N1427= 13, $N1427 = 12) + N("Secretária bilíngue ou coordenador ou especialista"),
            8000,
            IF($N1427 = 7 + N("Diretor"),
                15000,
                IF($N1427 = 14 + N("Gerente"),
                    12000,
                    IF($N1427 = 9 + N("Estagiário"),
                        705,
                        IF($N1427 = 10 + N("Trainee"),
                            805,
                            IF($N1427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IF($L1427 = 7,
  500,
  IF($L1427 = 8,
    1000,
    IF($L1427 = 9,
      1500,
      IF($L1427 = 10,
        2000,
        0
      )
    )
  )
)
+
N("Adicional no salário por área")
+
IF($M1427 = 14 + N("Tecnologia da Informação"),
  120,
  IF($M1427 = 16 + N("Vendas"),
    110,
    IF($M1427 = 15 + N("Jurídico"),
      100,
      IF(OR($M1427 = 8, $M1427 = 9, $M1427 = 11) + N("Recursos humanos ou comercial ou comunicação e marketing"),
        80,
        0
      )
    )
  )
)
+
N("Adicionando pegadinha")
+
IF(AND($M1427 = 16, $L1427 = 9, $N1427 = 11) + N("Se for de vendas, com mestrado, analista sênior"),
  IF($J1427 = 5,
    100,
    0
  )
  +
  IF($H1427 = "M",
    200,
    0
  ),
  0
)</f>
        <v>8000</v>
      </c>
    </row>
    <row r="1428" spans="1:22" x14ac:dyDescent="0.2">
      <c r="A1428" s="7" cm="1">
        <f t="array" aca="1" ref="A1428" ca="1">INDEX(Companies!$A:$A,RANDBETWEEN(2,COUNTA(Companies!$A:$A)),1)</f>
        <v>2</v>
      </c>
      <c r="B1428" s="5">
        <f t="shared" si="220"/>
        <v>1427</v>
      </c>
      <c r="C1428" s="6">
        <f t="shared" ca="1" si="221"/>
        <v>1</v>
      </c>
      <c r="D1428" s="7">
        <f ca="1">IF($B1428 = 1 + N("Presidente"),
    127,
    IF($B1428 = 2 + N("Vice-Presidente"),
        72,
        IF($B1428 = 3 + N("Secretária bilíngue"),
            13,
            RANDBETWEEN(5,COUNT(Name!$A:$A) + 1)
        )
    )
)</f>
        <v>318</v>
      </c>
      <c r="E1428" s="7" t="str">
        <f ca="1" xml:space="preserve">
VLOOKUP(
  $D1428,
  Name!$A:$B,
  2,
  FALSE
)
&amp; " " &amp;
IF($B1428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Cardozo Andrioli</v>
      </c>
      <c r="F1428" s="7">
        <v>2</v>
      </c>
      <c r="G1428" s="7" t="str" cm="1">
        <f t="array" aca="1" ref="G1428" ca="1">VLOOKUP(INDEX(States!$B:$B,RANDBETWEEN(2,COUNTA(States!$A:$A)),1),States!$B:$C,2,FALSE)</f>
        <v>Madeira</v>
      </c>
      <c r="H1428" s="7" t="str">
        <f ca="1">VLOOKUP($D1428,Name!$A:$C,3,FALSE)</f>
        <v>M</v>
      </c>
      <c r="I1428" s="7" cm="1">
        <f t="array" aca="1" ref="I1428" ca="1">INDEX('Marital status'!$A:$A,RANDBETWEEN(2,COUNTA('Marital status'!$A:$A)),1)</f>
        <v>4</v>
      </c>
      <c r="J1428" s="7">
        <f t="shared" ca="1" si="222"/>
        <v>3</v>
      </c>
      <c r="K1428" s="8">
        <f t="shared" ca="1" si="223"/>
        <v>31883</v>
      </c>
      <c r="L1428" s="6">
        <f t="shared" ca="1" si="224"/>
        <v>4</v>
      </c>
      <c r="M1428" s="7">
        <f ca="1" xml:space="preserve">
  IF(OR($N1428 = 2, $N1428 = 3, $N1428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28" s="6">
        <f t="shared" ca="1" si="225"/>
        <v>7</v>
      </c>
      <c r="O1428" s="7" t="str">
        <f ca="1">VLOOKUP($N1428,Roles!$A:$B,2,FALSE)</f>
        <v>Trainee</v>
      </c>
      <c r="P1428" s="6" t="e">
        <f t="shared" ca="1" si="226"/>
        <v>#N/A</v>
      </c>
      <c r="Q1428" s="8">
        <f ca="1" xml:space="preserve">
IF(
  OR(
    $N1428=5,$N1428=6,$N1428=7,$N1428=8,$N1428=14
  ),
  36161,
  IF(
     (
      (TODAY() - $K1428) / 365
     ) &lt; 19,
      TODAY(),
      RANDBETWEEN(36161,TODAY())
  )
)</f>
        <v>36161</v>
      </c>
      <c r="R1428" s="6">
        <f ca="1">RANDBETWEEN(2,COUNTA('Recruitment source'!$A:$A))</f>
        <v>10</v>
      </c>
      <c r="S1428" s="8" t="e">
        <f t="shared" ca="1" si="227"/>
        <v>#N/A</v>
      </c>
      <c r="T1428" s="6" t="e">
        <f t="shared" ca="1" si="228"/>
        <v>#N/A</v>
      </c>
      <c r="U1428" s="6">
        <f t="shared" ca="1" si="229"/>
        <v>2</v>
      </c>
      <c r="V1428" s="1">
        <f ca="1" xml:space="preserve">
IF($N1428 = 5 + N("Presidente"),
    27000,
    IF($N1428 = 6 + N("Vice-presidente"),
        23000,
        IF(OR($N1428 = 8, $N1428= 13, $N1428 = 12) + N("Secretária bilíngue ou coordenador ou especialista"),
            8000,
            IF($N1428 = 7 + N("Diretor"),
                15000,
                IF($N1428 = 14 + N("Gerente"),
                    12000,
                    IF($N1428 = 9 + N("Estagiário"),
                        705,
                        IF($N1428 = 10 + N("Trainee"),
                            805,
                            IF($N1428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IF($L1428 = 7,
  500,
  IF($L1428 = 8,
    1000,
    IF($L1428 = 9,
      1500,
      IF($L1428 = 10,
        2000,
        0
      )
    )
  )
)
+
N("Adicional no salário por área")
+
IF($M1428 = 14 + N("Tecnologia da Informação"),
  120,
  IF($M1428 = 16 + N("Vendas"),
    110,
    IF($M1428 = 15 + N("Jurídico"),
      100,
      IF(OR($M1428 = 8, $M1428 = 9, $M1428 = 11) + N("Recursos humanos ou comercial ou comunicação e marketing"),
        80,
        0
      )
    )
  )
)
+
N("Adicionando pegadinha")
+
IF(AND($M1428 = 16, $L1428 = 9, $N1428 = 11) + N("Se for de vendas, com mestrado, analista sênior"),
  IF($J1428 = 5,
    100,
    0
  )
  +
  IF($H1428 = "M",
    200,
    0
  ),
  0
)</f>
        <v>15000</v>
      </c>
    </row>
    <row r="1429" spans="1:22" x14ac:dyDescent="0.2">
      <c r="A1429" s="7" cm="1">
        <f t="array" aca="1" ref="A1429" ca="1">INDEX(Companies!$A:$A,RANDBETWEEN(2,COUNTA(Companies!$A:$A)),1)</f>
        <v>2</v>
      </c>
      <c r="B1429" s="5">
        <f t="shared" si="220"/>
        <v>1428</v>
      </c>
      <c r="C1429" s="6">
        <f t="shared" ca="1" si="221"/>
        <v>1</v>
      </c>
      <c r="D1429" s="7">
        <f ca="1">IF($B1429 = 1 + N("Presidente"),
    127,
    IF($B1429 = 2 + N("Vice-Presidente"),
        72,
        IF($B1429 = 3 + N("Secretária bilíngue"),
            13,
            RANDBETWEEN(5,COUNT(Name!$A:$A) + 1)
        )
    )
)</f>
        <v>77</v>
      </c>
      <c r="E1429" s="7" t="str">
        <f ca="1" xml:space="preserve">
VLOOKUP(
  $D1429,
  Name!$A:$B,
  2,
  FALSE
)
&amp; " " &amp;
IF($B1429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Martinelli Vieira</v>
      </c>
      <c r="F1429" s="7">
        <v>2</v>
      </c>
      <c r="G1429" s="7" t="str" cm="1">
        <f t="array" aca="1" ref="G1429" ca="1">VLOOKUP(INDEX(States!$B:$B,RANDBETWEEN(2,COUNTA(States!$A:$A)),1),States!$B:$C,2,FALSE)</f>
        <v>Vila Real</v>
      </c>
      <c r="H1429" s="7" t="str">
        <f ca="1">VLOOKUP($D1429,Name!$A:$C,3,FALSE)</f>
        <v>M</v>
      </c>
      <c r="I1429" s="7" cm="1">
        <f t="array" aca="1" ref="I1429" ca="1">INDEX('Marital status'!$A:$A,RANDBETWEEN(2,COUNTA('Marital status'!$A:$A)),1)</f>
        <v>6</v>
      </c>
      <c r="J1429" s="7">
        <f t="shared" ca="1" si="222"/>
        <v>2</v>
      </c>
      <c r="K1429" s="8">
        <f t="shared" ca="1" si="223"/>
        <v>33280</v>
      </c>
      <c r="L1429" s="6">
        <f t="shared" ca="1" si="224"/>
        <v>4</v>
      </c>
      <c r="M1429" s="7">
        <f ca="1" xml:space="preserve">
  IF(OR($N1429 = 2, $N1429 = 3, $N1429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29" s="6">
        <f t="shared" ca="1" si="225"/>
        <v>8</v>
      </c>
      <c r="O1429" s="7" t="str">
        <f ca="1">VLOOKUP($N1429,Roles!$A:$B,2,FALSE)</f>
        <v>Analyst</v>
      </c>
      <c r="P1429" s="6">
        <f t="shared" ca="1" si="226"/>
        <v>2</v>
      </c>
      <c r="Q1429" s="8">
        <f ca="1" xml:space="preserve">
IF(
  OR(
    $N1429=5,$N1429=6,$N1429=7,$N1429=8,$N1429=14
  ),
  36161,
  IF(
     (
      (TODAY() - $K1429) / 365
     ) &lt; 19,
      TODAY(),
      RANDBETWEEN(36161,TODAY())
  )
)</f>
        <v>36161</v>
      </c>
      <c r="R1429" s="6">
        <f ca="1">RANDBETWEEN(2,COUNTA('Recruitment source'!$A:$A))</f>
        <v>10</v>
      </c>
      <c r="S1429" s="8" t="e">
        <f t="shared" ca="1" si="227"/>
        <v>#N/A</v>
      </c>
      <c r="T1429" s="6" t="e">
        <f t="shared" ca="1" si="228"/>
        <v>#N/A</v>
      </c>
      <c r="U1429" s="6">
        <f t="shared" ca="1" si="229"/>
        <v>2</v>
      </c>
      <c r="V1429" s="1">
        <f ca="1" xml:space="preserve">
IF($N1429 = 5 + N("Presidente"),
    27000,
    IF($N1429 = 6 + N("Vice-presidente"),
        23000,
        IF(OR($N1429 = 8, $N1429= 13, $N1429 = 12) + N("Secretária bilíngue ou coordenador ou especialista"),
            8000,
            IF($N1429 = 7 + N("Diretor"),
                15000,
                IF($N1429 = 14 + N("Gerente"),
                    12000,
                    IF($N1429 = 9 + N("Estagiário"),
                        705,
                        IF($N1429 = 10 + N("Trainee"),
                            805,
                            IF($N1429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IF($L1429 = 7,
  500,
  IF($L1429 = 8,
    1000,
    IF($L1429 = 9,
      1500,
      IF($L1429 = 10,
        2000,
        0
      )
    )
  )
)
+
N("Adicional no salário por área")
+
IF($M1429 = 14 + N("Tecnologia da Informação"),
  120,
  IF($M1429 = 16 + N("Vendas"),
    110,
    IF($M1429 = 15 + N("Jurídico"),
      100,
      IF(OR($M1429 = 8, $M1429 = 9, $M1429 = 11) + N("Recursos humanos ou comercial ou comunicação e marketing"),
        80,
        0
      )
    )
  )
)
+
N("Adicionando pegadinha")
+
IF(AND($M1429 = 16, $L1429 = 9, $N1429 = 11) + N("Se for de vendas, com mestrado, analista sênior"),
  IF($J1429 = 5,
    100,
    0
  )
  +
  IF($H1429 = "M",
    200,
    0
  ),
  0
)</f>
        <v>8000</v>
      </c>
    </row>
    <row r="1430" spans="1:22" x14ac:dyDescent="0.2">
      <c r="A1430" s="7" cm="1">
        <f t="array" aca="1" ref="A1430" ca="1">INDEX(Companies!$A:$A,RANDBETWEEN(2,COUNTA(Companies!$A:$A)),1)</f>
        <v>2</v>
      </c>
      <c r="B1430" s="5">
        <f t="shared" si="220"/>
        <v>1429</v>
      </c>
      <c r="C1430" s="6">
        <f t="shared" ca="1" si="221"/>
        <v>1</v>
      </c>
      <c r="D1430" s="7">
        <f ca="1">IF($B1430 = 1 + N("Presidente"),
    127,
    IF($B1430 = 2 + N("Vice-Presidente"),
        72,
        IF($B1430 = 3 + N("Secretária bilíngue"),
            13,
            RANDBETWEEN(5,COUNT(Name!$A:$A) + 1)
        )
    )
)</f>
        <v>8</v>
      </c>
      <c r="E1430" s="7" t="str">
        <f ca="1" xml:space="preserve">
VLOOKUP(
  $D1430,
  Name!$A:$B,
  2,
  FALSE
)
&amp; " " &amp;
IF($B1430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Barros Brito</v>
      </c>
      <c r="F1430" s="7">
        <v>2</v>
      </c>
      <c r="G1430" s="7" t="str" cm="1">
        <f t="array" aca="1" ref="G1430" ca="1">VLOOKUP(INDEX(States!$B:$B,RANDBETWEEN(2,COUNTA(States!$A:$A)),1),States!$B:$C,2,FALSE)</f>
        <v>Madeira</v>
      </c>
      <c r="H1430" s="7" t="str">
        <f ca="1">VLOOKUP($D1430,Name!$A:$C,3,FALSE)</f>
        <v>F</v>
      </c>
      <c r="I1430" s="7" cm="1">
        <f t="array" aca="1" ref="I1430" ca="1">INDEX('Marital status'!$A:$A,RANDBETWEEN(2,COUNTA('Marital status'!$A:$A)),1)</f>
        <v>6</v>
      </c>
      <c r="J1430" s="7">
        <f t="shared" ca="1" si="222"/>
        <v>4</v>
      </c>
      <c r="K1430" s="8">
        <f t="shared" ca="1" si="223"/>
        <v>28611</v>
      </c>
      <c r="L1430" s="6">
        <f t="shared" ca="1" si="224"/>
        <v>4</v>
      </c>
      <c r="M1430" s="7">
        <f ca="1" xml:space="preserve">
  IF(OR($N1430 = 2, $N1430 = 3, $N1430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30" s="6">
        <f t="shared" ca="1" si="225"/>
        <v>6</v>
      </c>
      <c r="O1430" s="7" t="str">
        <f ca="1">VLOOKUP($N1430,Roles!$A:$B,2,FALSE)</f>
        <v>Intern</v>
      </c>
      <c r="P1430" s="6" t="e">
        <f t="shared" ca="1" si="226"/>
        <v>#N/A</v>
      </c>
      <c r="Q1430" s="8">
        <f ca="1" xml:space="preserve">
IF(
  OR(
    $N1430=5,$N1430=6,$N1430=7,$N1430=8,$N1430=14
  ),
  36161,
  IF(
     (
      (TODAY() - $K1430) / 365
     ) &lt; 19,
      TODAY(),
      RANDBETWEEN(36161,TODAY())
  )
)</f>
        <v>36161</v>
      </c>
      <c r="R1430" s="6">
        <f ca="1">RANDBETWEEN(2,COUNTA('Recruitment source'!$A:$A))</f>
        <v>7</v>
      </c>
      <c r="S1430" s="8" t="e">
        <f t="shared" ca="1" si="227"/>
        <v>#N/A</v>
      </c>
      <c r="T1430" s="6" t="e">
        <f t="shared" ca="1" si="228"/>
        <v>#N/A</v>
      </c>
      <c r="U1430" s="6">
        <f t="shared" ca="1" si="229"/>
        <v>3</v>
      </c>
      <c r="V1430" s="1">
        <f ca="1" xml:space="preserve">
IF($N1430 = 5 + N("Presidente"),
    27000,
    IF($N1430 = 6 + N("Vice-presidente"),
        23000,
        IF(OR($N1430 = 8, $N1430= 13, $N1430 = 12) + N("Secretária bilíngue ou coordenador ou especialista"),
            8000,
            IF($N1430 = 7 + N("Diretor"),
                15000,
                IF($N1430 = 14 + N("Gerente"),
                    12000,
                    IF($N1430 = 9 + N("Estagiário"),
                        705,
                        IF($N1430 = 10 + N("Trainee"),
                            805,
                            IF($N1430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IF($L1430 = 7,
  500,
  IF($L1430 = 8,
    1000,
    IF($L1430 = 9,
      1500,
      IF($L1430 = 10,
        2000,
        0
      )
    )
  )
)
+
N("Adicional no salário por área")
+
IF($M1430 = 14 + N("Tecnologia da Informação"),
  120,
  IF($M1430 = 16 + N("Vendas"),
    110,
    IF($M1430 = 15 + N("Jurídico"),
      100,
      IF(OR($M1430 = 8, $M1430 = 9, $M1430 = 11) + N("Recursos humanos ou comercial ou comunicação e marketing"),
        80,
        0
      )
    )
  )
)
+
N("Adicionando pegadinha")
+
IF(AND($M1430 = 16, $L1430 = 9, $N1430 = 11) + N("Se for de vendas, com mestrado, analista sênior"),
  IF($J1430 = 5,
    100,
    0
  )
  +
  IF($H1430 = "M",
    200,
    0
  ),
  0
)</f>
        <v>23000</v>
      </c>
    </row>
    <row r="1431" spans="1:22" x14ac:dyDescent="0.2">
      <c r="A1431" s="7" cm="1">
        <f t="array" aca="1" ref="A1431" ca="1">INDEX(Companies!$A:$A,RANDBETWEEN(2,COUNTA(Companies!$A:$A)),1)</f>
        <v>2</v>
      </c>
      <c r="B1431" s="5">
        <f t="shared" si="220"/>
        <v>1430</v>
      </c>
      <c r="C1431" s="6">
        <f t="shared" ca="1" si="221"/>
        <v>1</v>
      </c>
      <c r="D1431" s="7">
        <f ca="1">IF($B1431 = 1 + N("Presidente"),
    127,
    IF($B1431 = 2 + N("Vice-Presidente"),
        72,
        IF($B1431 = 3 + N("Secretária bilíngue"),
            13,
            RANDBETWEEN(5,COUNT(Name!$A:$A) + 1)
        )
    )
)</f>
        <v>229</v>
      </c>
      <c r="E1431" s="7" t="str">
        <f ca="1" xml:space="preserve">
VLOOKUP(
  $D1431,
  Name!$A:$B,
  2,
  FALSE
)
&amp; " " &amp;
IF($B1431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Liz Moraes Alencar</v>
      </c>
      <c r="F1431" s="7">
        <v>2</v>
      </c>
      <c r="G1431" s="7" t="str" cm="1">
        <f t="array" aca="1" ref="G1431" ca="1">VLOOKUP(INDEX(States!$B:$B,RANDBETWEEN(2,COUNTA(States!$A:$A)),1),States!$B:$C,2,FALSE)</f>
        <v>Leiria</v>
      </c>
      <c r="H1431" s="7" t="str">
        <f ca="1">VLOOKUP($D1431,Name!$A:$C,3,FALSE)</f>
        <v>F</v>
      </c>
      <c r="I1431" s="7" cm="1">
        <f t="array" aca="1" ref="I1431" ca="1">INDEX('Marital status'!$A:$A,RANDBETWEEN(2,COUNTA('Marital status'!$A:$A)),1)</f>
        <v>4</v>
      </c>
      <c r="J1431" s="7">
        <f t="shared" ca="1" si="222"/>
        <v>2</v>
      </c>
      <c r="K1431" s="8">
        <f t="shared" ca="1" si="223"/>
        <v>35986</v>
      </c>
      <c r="L1431" s="6">
        <f t="shared" ca="1" si="224"/>
        <v>4</v>
      </c>
      <c r="M1431" s="7">
        <f ca="1" xml:space="preserve">
  IF(OR($N1431 = 2, $N1431 = 3, $N1431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31" s="6">
        <f t="shared" ca="1" si="225"/>
        <v>8</v>
      </c>
      <c r="O1431" s="7" t="str">
        <f ca="1">VLOOKUP($N1431,Roles!$A:$B,2,FALSE)</f>
        <v>Analyst</v>
      </c>
      <c r="P1431" s="6">
        <f t="shared" ca="1" si="226"/>
        <v>3</v>
      </c>
      <c r="Q1431" s="8">
        <f ca="1" xml:space="preserve">
IF(
  OR(
    $N1431=5,$N1431=6,$N1431=7,$N1431=8,$N1431=14
  ),
  36161,
  IF(
     (
      (TODAY() - $K1431) / 365
     ) &lt; 19,
      TODAY(),
      RANDBETWEEN(36161,TODAY())
  )
)</f>
        <v>36161</v>
      </c>
      <c r="R1431" s="6">
        <f ca="1">RANDBETWEEN(2,COUNTA('Recruitment source'!$A:$A))</f>
        <v>10</v>
      </c>
      <c r="S1431" s="8" t="e">
        <f t="shared" ca="1" si="227"/>
        <v>#N/A</v>
      </c>
      <c r="T1431" s="6" t="e">
        <f t="shared" ca="1" si="228"/>
        <v>#N/A</v>
      </c>
      <c r="U1431" s="6">
        <f t="shared" ca="1" si="229"/>
        <v>4</v>
      </c>
      <c r="V1431" s="1">
        <f ca="1" xml:space="preserve">
IF($N1431 = 5 + N("Presidente"),
    27000,
    IF($N1431 = 6 + N("Vice-presidente"),
        23000,
        IF(OR($N1431 = 8, $N1431= 13, $N1431 = 12) + N("Secretária bilíngue ou coordenador ou especialista"),
            8000,
            IF($N1431 = 7 + N("Diretor"),
                15000,
                IF($N1431 = 14 + N("Gerente"),
                    12000,
                    IF($N1431 = 9 + N("Estagiário"),
                        705,
                        IF($N1431 = 10 + N("Trainee"),
                            805,
                            IF($N1431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IF($L1431 = 7,
  500,
  IF($L1431 = 8,
    1000,
    IF($L1431 = 9,
      1500,
      IF($L1431 = 10,
        2000,
        0
      )
    )
  )
)
+
N("Adicional no salário por área")
+
IF($M1431 = 14 + N("Tecnologia da Informação"),
  120,
  IF($M1431 = 16 + N("Vendas"),
    110,
    IF($M1431 = 15 + N("Jurídico"),
      100,
      IF(OR($M1431 = 8, $M1431 = 9, $M1431 = 11) + N("Recursos humanos ou comercial ou comunicação e marketing"),
        80,
        0
      )
    )
  )
)
+
N("Adicionando pegadinha")
+
IF(AND($M1431 = 16, $L1431 = 9, $N1431 = 11) + N("Se for de vendas, com mestrado, analista sênior"),
  IF($J1431 = 5,
    100,
    0
  )
  +
  IF($H1431 = "M",
    200,
    0
  ),
  0
)</f>
        <v>8000</v>
      </c>
    </row>
    <row r="1432" spans="1:22" x14ac:dyDescent="0.2">
      <c r="A1432" s="7" cm="1">
        <f t="array" aca="1" ref="A1432" ca="1">INDEX(Companies!$A:$A,RANDBETWEEN(2,COUNTA(Companies!$A:$A)),1)</f>
        <v>2</v>
      </c>
      <c r="B1432" s="5">
        <f t="shared" si="220"/>
        <v>1431</v>
      </c>
      <c r="C1432" s="6">
        <f t="shared" ca="1" si="221"/>
        <v>1</v>
      </c>
      <c r="D1432" s="7">
        <f ca="1">IF($B1432 = 1 + N("Presidente"),
    127,
    IF($B1432 = 2 + N("Vice-Presidente"),
        72,
        IF($B1432 = 3 + N("Secretária bilíngue"),
            13,
            RANDBETWEEN(5,COUNT(Name!$A:$A) + 1)
        )
    )
)</f>
        <v>117</v>
      </c>
      <c r="E1432" s="7" t="str">
        <f ca="1" xml:space="preserve">
VLOOKUP(
  $D1432,
  Name!$A:$B,
  2,
  FALSE
)
&amp; " " &amp;
IF($B1432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Anunciação Bicalho</v>
      </c>
      <c r="F1432" s="7">
        <v>2</v>
      </c>
      <c r="G1432" s="7" t="str" cm="1">
        <f t="array" aca="1" ref="G1432" ca="1">VLOOKUP(INDEX(States!$B:$B,RANDBETWEEN(2,COUNTA(States!$A:$A)),1),States!$B:$C,2,FALSE)</f>
        <v xml:space="preserve"> ÉVORA</v>
      </c>
      <c r="H1432" s="7" t="str">
        <f ca="1">VLOOKUP($D1432,Name!$A:$C,3,FALSE)</f>
        <v>M</v>
      </c>
      <c r="I1432" s="7" cm="1">
        <f t="array" aca="1" ref="I1432" ca="1">INDEX('Marital status'!$A:$A,RANDBETWEEN(2,COUNTA('Marital status'!$A:$A)),1)</f>
        <v>2</v>
      </c>
      <c r="J1432" s="7">
        <f t="shared" ca="1" si="222"/>
        <v>2</v>
      </c>
      <c r="K1432" s="8">
        <f t="shared" ca="1" si="223"/>
        <v>33869</v>
      </c>
      <c r="L1432" s="6">
        <f t="shared" ca="1" si="224"/>
        <v>4</v>
      </c>
      <c r="M1432" s="7">
        <f ca="1" xml:space="preserve">
  IF(OR($N1432 = 2, $N1432 = 3, $N1432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32" s="6">
        <f t="shared" ca="1" si="225"/>
        <v>6</v>
      </c>
      <c r="O1432" s="7" t="str">
        <f ca="1">VLOOKUP($N1432,Roles!$A:$B,2,FALSE)</f>
        <v>Intern</v>
      </c>
      <c r="P1432" s="6" t="e">
        <f t="shared" ca="1" si="226"/>
        <v>#N/A</v>
      </c>
      <c r="Q1432" s="8">
        <f ca="1" xml:space="preserve">
IF(
  OR(
    $N1432=5,$N1432=6,$N1432=7,$N1432=8,$N1432=14
  ),
  36161,
  IF(
     (
      (TODAY() - $K1432) / 365
     ) &lt; 19,
      TODAY(),
      RANDBETWEEN(36161,TODAY())
  )
)</f>
        <v>36161</v>
      </c>
      <c r="R1432" s="6">
        <f ca="1">RANDBETWEEN(2,COUNTA('Recruitment source'!$A:$A))</f>
        <v>8</v>
      </c>
      <c r="S1432" s="8" t="e">
        <f t="shared" ca="1" si="227"/>
        <v>#N/A</v>
      </c>
      <c r="T1432" s="6" t="e">
        <f t="shared" ca="1" si="228"/>
        <v>#N/A</v>
      </c>
      <c r="U1432" s="6">
        <f t="shared" ca="1" si="229"/>
        <v>4</v>
      </c>
      <c r="V1432" s="1">
        <f ca="1" xml:space="preserve">
IF($N1432 = 5 + N("Presidente"),
    27000,
    IF($N1432 = 6 + N("Vice-presidente"),
        23000,
        IF(OR($N1432 = 8, $N1432= 13, $N1432 = 12) + N("Secretária bilíngue ou coordenador ou especialista"),
            8000,
            IF($N1432 = 7 + N("Diretor"),
                15000,
                IF($N1432 = 14 + N("Gerente"),
                    12000,
                    IF($N1432 = 9 + N("Estagiário"),
                        705,
                        IF($N1432 = 10 + N("Trainee"),
                            805,
                            IF($N1432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IF($L1432 = 7,
  500,
  IF($L1432 = 8,
    1000,
    IF($L1432 = 9,
      1500,
      IF($L1432 = 10,
        2000,
        0
      )
    )
  )
)
+
N("Adicional no salário por área")
+
IF($M1432 = 14 + N("Tecnologia da Informação"),
  120,
  IF($M1432 = 16 + N("Vendas"),
    110,
    IF($M1432 = 15 + N("Jurídico"),
      100,
      IF(OR($M1432 = 8, $M1432 = 9, $M1432 = 11) + N("Recursos humanos ou comercial ou comunicação e marketing"),
        80,
        0
      )
    )
  )
)
+
N("Adicionando pegadinha")
+
IF(AND($M1432 = 16, $L1432 = 9, $N1432 = 11) + N("Se for de vendas, com mestrado, analista sênior"),
  IF($J1432 = 5,
    100,
    0
  )
  +
  IF($H1432 = "M",
    200,
    0
  ),
  0
)</f>
        <v>23000</v>
      </c>
    </row>
    <row r="1433" spans="1:22" x14ac:dyDescent="0.2">
      <c r="A1433" s="7" cm="1">
        <f t="array" aca="1" ref="A1433" ca="1">INDEX(Companies!$A:$A,RANDBETWEEN(2,COUNTA(Companies!$A:$A)),1)</f>
        <v>2</v>
      </c>
      <c r="B1433" s="5">
        <f t="shared" si="220"/>
        <v>1432</v>
      </c>
      <c r="C1433" s="6">
        <f t="shared" ca="1" si="221"/>
        <v>1</v>
      </c>
      <c r="D1433" s="7">
        <f ca="1">IF($B1433 = 1 + N("Presidente"),
    127,
    IF($B1433 = 2 + N("Vice-Presidente"),
        72,
        IF($B1433 = 3 + N("Secretária bilíngue"),
            13,
            RANDBETWEEN(5,COUNT(Name!$A:$A) + 1)
        )
    )
)</f>
        <v>130</v>
      </c>
      <c r="E1433" s="7" t="str">
        <f ca="1" xml:space="preserve">
VLOOKUP(
  $D1433,
  Name!$A:$B,
  2,
  FALSE
)
&amp; " " &amp;
IF($B1433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Carneiro Bragança</v>
      </c>
      <c r="F1433" s="7">
        <v>2</v>
      </c>
      <c r="G1433" s="7" t="str" cm="1">
        <f t="array" aca="1" ref="G1433" ca="1">VLOOKUP(INDEX(States!$B:$B,RANDBETWEEN(2,COUNTA(States!$A:$A)),1),States!$B:$C,2,FALSE)</f>
        <v>AveirO</v>
      </c>
      <c r="H1433" s="7" t="str">
        <f ca="1">VLOOKUP($D1433,Name!$A:$C,3,FALSE)</f>
        <v>M</v>
      </c>
      <c r="I1433" s="7" cm="1">
        <f t="array" aca="1" ref="I1433" ca="1">INDEX('Marital status'!$A:$A,RANDBETWEEN(2,COUNTA('Marital status'!$A:$A)),1)</f>
        <v>5</v>
      </c>
      <c r="J1433" s="7">
        <f t="shared" ca="1" si="222"/>
        <v>2</v>
      </c>
      <c r="K1433" s="8">
        <f t="shared" ca="1" si="223"/>
        <v>38032</v>
      </c>
      <c r="L1433" s="6">
        <f t="shared" ca="1" si="224"/>
        <v>5</v>
      </c>
      <c r="M1433" s="7">
        <f ca="1" xml:space="preserve">
  IF(OR($N1433 = 2, $N1433 = 3, $N1433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33" s="6">
        <f t="shared" ca="1" si="225"/>
        <v>8</v>
      </c>
      <c r="O1433" s="7" t="str">
        <f ca="1">VLOOKUP($N1433,Roles!$A:$B,2,FALSE)</f>
        <v>Analyst</v>
      </c>
      <c r="P1433" s="6">
        <f t="shared" ca="1" si="226"/>
        <v>3</v>
      </c>
      <c r="Q1433" s="8">
        <f ca="1" xml:space="preserve">
IF(
  OR(
    $N1433=5,$N1433=6,$N1433=7,$N1433=8,$N1433=14
  ),
  36161,
  IF(
     (
      (TODAY() - $K1433) / 365
     ) &lt; 19,
      TODAY(),
      RANDBETWEEN(36161,TODAY())
  )
)</f>
        <v>36161</v>
      </c>
      <c r="R1433" s="6">
        <f ca="1">RANDBETWEEN(2,COUNTA('Recruitment source'!$A:$A))</f>
        <v>8</v>
      </c>
      <c r="S1433" s="8" t="e">
        <f t="shared" ca="1" si="227"/>
        <v>#N/A</v>
      </c>
      <c r="T1433" s="6" t="e">
        <f t="shared" ca="1" si="228"/>
        <v>#N/A</v>
      </c>
      <c r="U1433" s="6">
        <f t="shared" ca="1" si="229"/>
        <v>3</v>
      </c>
      <c r="V1433" s="1">
        <f ca="1" xml:space="preserve">
IF($N1433 = 5 + N("Presidente"),
    27000,
    IF($N1433 = 6 + N("Vice-presidente"),
        23000,
        IF(OR($N1433 = 8, $N1433= 13, $N1433 = 12) + N("Secretária bilíngue ou coordenador ou especialista"),
            8000,
            IF($N1433 = 7 + N("Diretor"),
                15000,
                IF($N1433 = 14 + N("Gerente"),
                    12000,
                    IF($N1433 = 9 + N("Estagiário"),
                        705,
                        IF($N1433 = 10 + N("Trainee"),
                            805,
                            IF($N1433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IF($L1433 = 7,
  500,
  IF($L1433 = 8,
    1000,
    IF($L1433 = 9,
      1500,
      IF($L1433 = 10,
        2000,
        0
      )
    )
  )
)
+
N("Adicional no salário por área")
+
IF($M1433 = 14 + N("Tecnologia da Informação"),
  120,
  IF($M1433 = 16 + N("Vendas"),
    110,
    IF($M1433 = 15 + N("Jurídico"),
      100,
      IF(OR($M1433 = 8, $M1433 = 9, $M1433 = 11) + N("Recursos humanos ou comercial ou comunicação e marketing"),
        80,
        0
      )
    )
  )
)
+
N("Adicionando pegadinha")
+
IF(AND($M1433 = 16, $L1433 = 9, $N1433 = 11) + N("Se for de vendas, com mestrado, analista sênior"),
  IF($J1433 = 5,
    100,
    0
  )
  +
  IF($H1433 = "M",
    200,
    0
  ),
  0
)</f>
        <v>8000</v>
      </c>
    </row>
    <row r="1434" spans="1:22" x14ac:dyDescent="0.2">
      <c r="A1434" s="7" cm="1">
        <f t="array" aca="1" ref="A1434" ca="1">INDEX(Companies!$A:$A,RANDBETWEEN(2,COUNTA(Companies!$A:$A)),1)</f>
        <v>2</v>
      </c>
      <c r="B1434" s="5">
        <f t="shared" si="220"/>
        <v>1433</v>
      </c>
      <c r="C1434" s="6">
        <f t="shared" ca="1" si="221"/>
        <v>1</v>
      </c>
      <c r="D1434" s="7">
        <f ca="1">IF($B1434 = 1 + N("Presidente"),
    127,
    IF($B1434 = 2 + N("Vice-Presidente"),
        72,
        IF($B1434 = 3 + N("Secretária bilíngue"),
            13,
            RANDBETWEEN(5,COUNT(Name!$A:$A) + 1)
        )
    )
)</f>
        <v>242</v>
      </c>
      <c r="E1434" s="7" t="str">
        <f ca="1" xml:space="preserve">
VLOOKUP(
  $D1434,
  Name!$A:$B,
  2,
  FALSE
)
&amp; " " &amp;
IF($B1434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Padrão Brasil</v>
      </c>
      <c r="F1434" s="7">
        <v>2</v>
      </c>
      <c r="G1434" s="7" t="str" cm="1">
        <f t="array" aca="1" ref="G1434" ca="1">VLOOKUP(INDEX(States!$B:$B,RANDBETWEEN(2,COUNTA(States!$A:$A)),1),States!$B:$C,2,FALSE)</f>
        <v xml:space="preserve"> ÉVORA</v>
      </c>
      <c r="H1434" s="7" t="str">
        <f ca="1">VLOOKUP($D1434,Name!$A:$C,3,FALSE)</f>
        <v>F</v>
      </c>
      <c r="I1434" s="7" cm="1">
        <f t="array" aca="1" ref="I1434" ca="1">INDEX('Marital status'!$A:$A,RANDBETWEEN(2,COUNTA('Marital status'!$A:$A)),1)</f>
        <v>2</v>
      </c>
      <c r="J1434" s="7">
        <f t="shared" ca="1" si="222"/>
        <v>2</v>
      </c>
      <c r="K1434" s="8">
        <f t="shared" ca="1" si="223"/>
        <v>34934</v>
      </c>
      <c r="L1434" s="6">
        <f t="shared" ca="1" si="224"/>
        <v>4</v>
      </c>
      <c r="M1434" s="7">
        <f ca="1" xml:space="preserve">
  IF(OR($N1434 = 2, $N1434 = 3, $N1434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434" s="6">
        <f t="shared" ca="1" si="225"/>
        <v>7</v>
      </c>
      <c r="O1434" s="7" t="str">
        <f ca="1">VLOOKUP($N1434,Roles!$A:$B,2,FALSE)</f>
        <v>Trainee</v>
      </c>
      <c r="P1434" s="6" t="e">
        <f t="shared" ca="1" si="226"/>
        <v>#N/A</v>
      </c>
      <c r="Q1434" s="8">
        <f ca="1" xml:space="preserve">
IF(
  OR(
    $N1434=5,$N1434=6,$N1434=7,$N1434=8,$N1434=14
  ),
  36161,
  IF(
     (
      (TODAY() - $K1434) / 365
     ) &lt; 19,
      TODAY(),
      RANDBETWEEN(36161,TODAY())
  )
)</f>
        <v>36161</v>
      </c>
      <c r="R1434" s="6">
        <f ca="1">RANDBETWEEN(2,COUNTA('Recruitment source'!$A:$A))</f>
        <v>2</v>
      </c>
      <c r="S1434" s="8" t="e">
        <f t="shared" ca="1" si="227"/>
        <v>#N/A</v>
      </c>
      <c r="T1434" s="6" t="e">
        <f t="shared" ca="1" si="228"/>
        <v>#N/A</v>
      </c>
      <c r="U1434" s="6">
        <f t="shared" ca="1" si="229"/>
        <v>3</v>
      </c>
      <c r="V1434" s="1">
        <f ca="1" xml:space="preserve">
IF($N1434 = 5 + N("Presidente"),
    27000,
    IF($N1434 = 6 + N("Vice-presidente"),
        23000,
        IF(OR($N1434 = 8, $N1434= 13, $N1434 = 12) + N("Secretária bilíngue ou coordenador ou especialista"),
            8000,
            IF($N1434 = 7 + N("Diretor"),
                15000,
                IF($N1434 = 14 + N("Gerente"),
                    12000,
                    IF($N1434 = 9 + N("Estagiário"),
                        705,
                        IF($N1434 = 10 + N("Trainee"),
                            805,
                            IF($N1434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IF($L1434 = 7,
  500,
  IF($L1434 = 8,
    1000,
    IF($L1434 = 9,
      1500,
      IF($L1434 = 10,
        2000,
        0
      )
    )
  )
)
+
N("Adicional no salário por área")
+
IF($M1434 = 14 + N("Tecnologia da Informação"),
  120,
  IF($M1434 = 16 + N("Vendas"),
    110,
    IF($M1434 = 15 + N("Jurídico"),
      100,
      IF(OR($M1434 = 8, $M1434 = 9, $M1434 = 11) + N("Recursos humanos ou comercial ou comunicação e marketing"),
        80,
        0
      )
    )
  )
)
+
N("Adicionando pegadinha")
+
IF(AND($M1434 = 16, $L1434 = 9, $N1434 = 11) + N("Se for de vendas, com mestrado, analista sênior"),
  IF($J1434 = 5,
    100,
    0
  )
  +
  IF($H1434 = "M",
    200,
    0
  ),
  0
)</f>
        <v>15000</v>
      </c>
    </row>
    <row r="1435" spans="1:22" x14ac:dyDescent="0.2">
      <c r="A1435" s="7" cm="1">
        <f t="array" aca="1" ref="A1435" ca="1">INDEX(Companies!$A:$A,RANDBETWEEN(2,COUNTA(Companies!$A:$A)),1)</f>
        <v>2</v>
      </c>
      <c r="B1435" s="5">
        <f t="shared" si="220"/>
        <v>1434</v>
      </c>
      <c r="C1435" s="6">
        <f t="shared" ca="1" si="221"/>
        <v>1</v>
      </c>
      <c r="D1435" s="7">
        <f ca="1">IF($B1435 = 1 + N("Presidente"),
    127,
    IF($B1435 = 2 + N("Vice-Presidente"),
        72,
        IF($B1435 = 3 + N("Secretária bilíngue"),
            13,
            RANDBETWEEN(5,COUNT(Name!$A:$A) + 1)
        )
    )
)</f>
        <v>135</v>
      </c>
      <c r="E1435" s="7" t="str">
        <f ca="1" xml:space="preserve">
VLOOKUP(
  $D1435,
  Name!$A:$B,
  2,
  FALSE
)
&amp; " " &amp;
IF($B1435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Bandeira Paulista</v>
      </c>
      <c r="F1435" s="7">
        <v>2</v>
      </c>
      <c r="G1435" s="7" t="str" cm="1">
        <f t="array" aca="1" ref="G1435" ca="1">VLOOKUP(INDEX(States!$B:$B,RANDBETWEEN(2,COUNTA(States!$A:$A)),1),States!$B:$C,2,FALSE)</f>
        <v xml:space="preserve"> Setúbal </v>
      </c>
      <c r="H1435" s="7" t="str">
        <f ca="1">VLOOKUP($D1435,Name!$A:$C,3,FALSE)</f>
        <v>M</v>
      </c>
      <c r="I1435" s="7" cm="1">
        <f t="array" aca="1" ref="I1435" ca="1">INDEX('Marital status'!$A:$A,RANDBETWEEN(2,COUNTA('Marital status'!$A:$A)),1)</f>
        <v>6</v>
      </c>
      <c r="J1435" s="7">
        <f t="shared" ca="1" si="222"/>
        <v>3</v>
      </c>
      <c r="K1435" s="8">
        <f t="shared" ca="1" si="223"/>
        <v>37200</v>
      </c>
      <c r="L1435" s="6">
        <f t="shared" ca="1" si="224"/>
        <v>4</v>
      </c>
      <c r="M1435" s="7">
        <f ca="1" xml:space="preserve">
  IF(OR($N1435 = 2, $N1435 = 3, $N1435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35" s="6">
        <f t="shared" ca="1" si="225"/>
        <v>8</v>
      </c>
      <c r="O1435" s="7" t="str">
        <f ca="1">VLOOKUP($N1435,Roles!$A:$B,2,FALSE)</f>
        <v>Analyst</v>
      </c>
      <c r="P1435" s="6">
        <f t="shared" ca="1" si="226"/>
        <v>2</v>
      </c>
      <c r="Q1435" s="8">
        <f ca="1" xml:space="preserve">
IF(
  OR(
    $N1435=5,$N1435=6,$N1435=7,$N1435=8,$N1435=14
  ),
  36161,
  IF(
     (
      (TODAY() - $K1435) / 365
     ) &lt; 19,
      TODAY(),
      RANDBETWEEN(36161,TODAY())
  )
)</f>
        <v>36161</v>
      </c>
      <c r="R1435" s="6">
        <f ca="1">RANDBETWEEN(2,COUNTA('Recruitment source'!$A:$A))</f>
        <v>7</v>
      </c>
      <c r="S1435" s="8" t="e">
        <f t="shared" ca="1" si="227"/>
        <v>#N/A</v>
      </c>
      <c r="T1435" s="6" t="e">
        <f t="shared" ca="1" si="228"/>
        <v>#N/A</v>
      </c>
      <c r="U1435" s="6">
        <f t="shared" ca="1" si="229"/>
        <v>4</v>
      </c>
      <c r="V1435" s="1">
        <f ca="1" xml:space="preserve">
IF($N1435 = 5 + N("Presidente"),
    27000,
    IF($N1435 = 6 + N("Vice-presidente"),
        23000,
        IF(OR($N1435 = 8, $N1435= 13, $N1435 = 12) + N("Secretária bilíngue ou coordenador ou especialista"),
            8000,
            IF($N1435 = 7 + N("Diretor"),
                15000,
                IF($N1435 = 14 + N("Gerente"),
                    12000,
                    IF($N1435 = 9 + N("Estagiário"),
                        705,
                        IF($N1435 = 10 + N("Trainee"),
                            805,
                            IF($N1435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IF($L1435 = 7,
  500,
  IF($L1435 = 8,
    1000,
    IF($L1435 = 9,
      1500,
      IF($L1435 = 10,
        2000,
        0
      )
    )
  )
)
+
N("Adicional no salário por área")
+
IF($M1435 = 14 + N("Tecnologia da Informação"),
  120,
  IF($M1435 = 16 + N("Vendas"),
    110,
    IF($M1435 = 15 + N("Jurídico"),
      100,
      IF(OR($M1435 = 8, $M1435 = 9, $M1435 = 11) + N("Recursos humanos ou comercial ou comunicação e marketing"),
        80,
        0
      )
    )
  )
)
+
N("Adicionando pegadinha")
+
IF(AND($M1435 = 16, $L1435 = 9, $N1435 = 11) + N("Se for de vendas, com mestrado, analista sênior"),
  IF($J1435 = 5,
    100,
    0
  )
  +
  IF($H1435 = "M",
    200,
    0
  ),
  0
)</f>
        <v>8000</v>
      </c>
    </row>
    <row r="1436" spans="1:22" x14ac:dyDescent="0.2">
      <c r="A1436" s="7" cm="1">
        <f t="array" aca="1" ref="A1436" ca="1">INDEX(Companies!$A:$A,RANDBETWEEN(2,COUNTA(Companies!$A:$A)),1)</f>
        <v>2</v>
      </c>
      <c r="B1436" s="5">
        <f t="shared" si="220"/>
        <v>1435</v>
      </c>
      <c r="C1436" s="6">
        <f t="shared" ca="1" si="221"/>
        <v>1</v>
      </c>
      <c r="D1436" s="7">
        <f ca="1">IF($B1436 = 1 + N("Presidente"),
    127,
    IF($B1436 = 2 + N("Vice-Presidente"),
        72,
        IF($B1436 = 3 + N("Secretária bilíngue"),
            13,
            RANDBETWEEN(5,COUNT(Name!$A:$A) + 1)
        )
    )
)</f>
        <v>290</v>
      </c>
      <c r="E1436" s="7" t="str">
        <f ca="1" xml:space="preserve">
VLOOKUP(
  $D1436,
  Name!$A:$B,
  2,
  FALSE
)
&amp; " " &amp;
IF($B1436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Garcia sobrenome</v>
      </c>
      <c r="F1436" s="7">
        <v>2</v>
      </c>
      <c r="G1436" s="7" t="str" cm="1">
        <f t="array" aca="1" ref="G1436" ca="1">VLOOKUP(INDEX(States!$B:$B,RANDBETWEEN(2,COUNTA(States!$A:$A)),1),States!$B:$C,2,FALSE)</f>
        <v>Guarda</v>
      </c>
      <c r="H1436" s="7" t="str">
        <f ca="1">VLOOKUP($D1436,Name!$A:$C,3,FALSE)</f>
        <v>F</v>
      </c>
      <c r="I1436" s="7" cm="1">
        <f t="array" aca="1" ref="I1436" ca="1">INDEX('Marital status'!$A:$A,RANDBETWEEN(2,COUNTA('Marital status'!$A:$A)),1)</f>
        <v>3</v>
      </c>
      <c r="J1436" s="7">
        <f t="shared" ca="1" si="222"/>
        <v>2</v>
      </c>
      <c r="K1436" s="8">
        <f t="shared" ca="1" si="223"/>
        <v>34212</v>
      </c>
      <c r="L1436" s="6">
        <f t="shared" ca="1" si="224"/>
        <v>4</v>
      </c>
      <c r="M1436" s="7">
        <f ca="1" xml:space="preserve">
  IF(OR($N1436 = 2, $N1436 = 3, $N1436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436" s="6">
        <f t="shared" ca="1" si="225"/>
        <v>7</v>
      </c>
      <c r="O1436" s="7" t="str">
        <f ca="1">VLOOKUP($N1436,Roles!$A:$B,2,FALSE)</f>
        <v>Trainee</v>
      </c>
      <c r="P1436" s="6" t="e">
        <f t="shared" ca="1" si="226"/>
        <v>#N/A</v>
      </c>
      <c r="Q1436" s="8">
        <f ca="1" xml:space="preserve">
IF(
  OR(
    $N1436=5,$N1436=6,$N1436=7,$N1436=8,$N1436=14
  ),
  36161,
  IF(
     (
      (TODAY() - $K1436) / 365
     ) &lt; 19,
      TODAY(),
      RANDBETWEEN(36161,TODAY())
  )
)</f>
        <v>36161</v>
      </c>
      <c r="R1436" s="6">
        <f ca="1">RANDBETWEEN(2,COUNTA('Recruitment source'!$A:$A))</f>
        <v>4</v>
      </c>
      <c r="S1436" s="8" t="e">
        <f t="shared" ca="1" si="227"/>
        <v>#N/A</v>
      </c>
      <c r="T1436" s="6" t="e">
        <f t="shared" ca="1" si="228"/>
        <v>#N/A</v>
      </c>
      <c r="U1436" s="6">
        <f t="shared" ca="1" si="229"/>
        <v>4</v>
      </c>
      <c r="V1436" s="1">
        <f ca="1" xml:space="preserve">
IF($N1436 = 5 + N("Presidente"),
    27000,
    IF($N1436 = 6 + N("Vice-presidente"),
        23000,
        IF(OR($N1436 = 8, $N1436= 13, $N1436 = 12) + N("Secretária bilíngue ou coordenador ou especialista"),
            8000,
            IF($N1436 = 7 + N("Diretor"),
                15000,
                IF($N1436 = 14 + N("Gerente"),
                    12000,
                    IF($N1436 = 9 + N("Estagiário"),
                        705,
                        IF($N1436 = 10 + N("Trainee"),
                            805,
                            IF($N1436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IF($L1436 = 7,
  500,
  IF($L1436 = 8,
    1000,
    IF($L1436 = 9,
      1500,
      IF($L1436 = 10,
        2000,
        0
      )
    )
  )
)
+
N("Adicional no salário por área")
+
IF($M1436 = 14 + N("Tecnologia da Informação"),
  120,
  IF($M1436 = 16 + N("Vendas"),
    110,
    IF($M1436 = 15 + N("Jurídico"),
      100,
      IF(OR($M1436 = 8, $M1436 = 9, $M1436 = 11) + N("Recursos humanos ou comercial ou comunicação e marketing"),
        80,
        0
      )
    )
  )
)
+
N("Adicionando pegadinha")
+
IF(AND($M1436 = 16, $L1436 = 9, $N1436 = 11) + N("Se for de vendas, com mestrado, analista sênior"),
  IF($J1436 = 5,
    100,
    0
  )
  +
  IF($H1436 = "M",
    200,
    0
  ),
  0
)</f>
        <v>15000</v>
      </c>
    </row>
    <row r="1437" spans="1:22" x14ac:dyDescent="0.2">
      <c r="A1437" s="7" cm="1">
        <f t="array" aca="1" ref="A1437" ca="1">INDEX(Companies!$A:$A,RANDBETWEEN(2,COUNTA(Companies!$A:$A)),1)</f>
        <v>2</v>
      </c>
      <c r="B1437" s="5">
        <f t="shared" si="220"/>
        <v>1436</v>
      </c>
      <c r="C1437" s="6">
        <f t="shared" ca="1" si="221"/>
        <v>1</v>
      </c>
      <c r="D1437" s="7">
        <f ca="1">IF($B1437 = 1 + N("Presidente"),
    127,
    IF($B1437 = 2 + N("Vice-Presidente"),
        72,
        IF($B1437 = 3 + N("Secretária bilíngue"),
            13,
            RANDBETWEEN(5,COUNT(Name!$A:$A) + 1)
        )
    )
)</f>
        <v>171</v>
      </c>
      <c r="E1437" s="7" t="str">
        <f ca="1" xml:space="preserve">
VLOOKUP(
  $D1437,
  Name!$A:$B,
  2,
  FALSE
)
&amp; " " &amp;
IF($B1437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Ferreira Rinaldi</v>
      </c>
      <c r="F1437" s="7">
        <v>2</v>
      </c>
      <c r="G1437" s="7" t="str" cm="1">
        <f t="array" aca="1" ref="G1437" ca="1">VLOOKUP(INDEX(States!$B:$B,RANDBETWEEN(2,COUNTA(States!$A:$A)),1),States!$B:$C,2,FALSE)</f>
        <v>Faro</v>
      </c>
      <c r="H1437" s="7" t="str">
        <f ca="1">VLOOKUP($D1437,Name!$A:$C,3,FALSE)</f>
        <v>F</v>
      </c>
      <c r="I1437" s="7" cm="1">
        <f t="array" aca="1" ref="I1437" ca="1">INDEX('Marital status'!$A:$A,RANDBETWEEN(2,COUNTA('Marital status'!$A:$A)),1)</f>
        <v>5</v>
      </c>
      <c r="J1437" s="7">
        <f t="shared" ca="1" si="222"/>
        <v>2</v>
      </c>
      <c r="K1437" s="8">
        <f t="shared" ca="1" si="223"/>
        <v>35046</v>
      </c>
      <c r="L1437" s="6">
        <f t="shared" ca="1" si="224"/>
        <v>5</v>
      </c>
      <c r="M1437" s="7">
        <f ca="1" xml:space="preserve">
  IF(OR($N1437 = 2, $N1437 = 3, $N1437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37" s="6">
        <f t="shared" ca="1" si="225"/>
        <v>8</v>
      </c>
      <c r="O1437" s="7" t="str">
        <f ca="1">VLOOKUP($N1437,Roles!$A:$B,2,FALSE)</f>
        <v>Analyst</v>
      </c>
      <c r="P1437" s="6">
        <f t="shared" ca="1" si="226"/>
        <v>2</v>
      </c>
      <c r="Q1437" s="8">
        <f ca="1" xml:space="preserve">
IF(
  OR(
    $N1437=5,$N1437=6,$N1437=7,$N1437=8,$N1437=14
  ),
  36161,
  IF(
     (
      (TODAY() - $K1437) / 365
     ) &lt; 19,
      TODAY(),
      RANDBETWEEN(36161,TODAY())
  )
)</f>
        <v>36161</v>
      </c>
      <c r="R1437" s="6">
        <f ca="1">RANDBETWEEN(2,COUNTA('Recruitment source'!$A:$A))</f>
        <v>5</v>
      </c>
      <c r="S1437" s="8" t="e">
        <f t="shared" ca="1" si="227"/>
        <v>#N/A</v>
      </c>
      <c r="T1437" s="6" t="e">
        <f t="shared" ca="1" si="228"/>
        <v>#N/A</v>
      </c>
      <c r="U1437" s="6">
        <f t="shared" ca="1" si="229"/>
        <v>4</v>
      </c>
      <c r="V1437" s="1">
        <f ca="1" xml:space="preserve">
IF($N1437 = 5 + N("Presidente"),
    27000,
    IF($N1437 = 6 + N("Vice-presidente"),
        23000,
        IF(OR($N1437 = 8, $N1437= 13, $N1437 = 12) + N("Secretária bilíngue ou coordenador ou especialista"),
            8000,
            IF($N1437 = 7 + N("Diretor"),
                15000,
                IF($N1437 = 14 + N("Gerente"),
                    12000,
                    IF($N1437 = 9 + N("Estagiário"),
                        705,
                        IF($N1437 = 10 + N("Trainee"),
                            805,
                            IF($N1437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IF($L1437 = 7,
  500,
  IF($L1437 = 8,
    1000,
    IF($L1437 = 9,
      1500,
      IF($L1437 = 10,
        2000,
        0
      )
    )
  )
)
+
N("Adicional no salário por área")
+
IF($M1437 = 14 + N("Tecnologia da Informação"),
  120,
  IF($M1437 = 16 + N("Vendas"),
    110,
    IF($M1437 = 15 + N("Jurídico"),
      100,
      IF(OR($M1437 = 8, $M1437 = 9, $M1437 = 11) + N("Recursos humanos ou comercial ou comunicação e marketing"),
        80,
        0
      )
    )
  )
)
+
N("Adicionando pegadinha")
+
IF(AND($M1437 = 16, $L1437 = 9, $N1437 = 11) + N("Se for de vendas, com mestrado, analista sênior"),
  IF($J1437 = 5,
    100,
    0
  )
  +
  IF($H1437 = "M",
    200,
    0
  ),
  0
)</f>
        <v>8000</v>
      </c>
    </row>
    <row r="1438" spans="1:22" x14ac:dyDescent="0.2">
      <c r="A1438" s="7" cm="1">
        <f t="array" aca="1" ref="A1438" ca="1">INDEX(Companies!$A:$A,RANDBETWEEN(2,COUNTA(Companies!$A:$A)),1)</f>
        <v>2</v>
      </c>
      <c r="B1438" s="5">
        <f t="shared" si="220"/>
        <v>1437</v>
      </c>
      <c r="C1438" s="6">
        <f t="shared" ca="1" si="221"/>
        <v>1</v>
      </c>
      <c r="D1438" s="7">
        <f ca="1">IF($B1438 = 1 + N("Presidente"),
    127,
    IF($B1438 = 2 + N("Vice-Presidente"),
        72,
        IF($B1438 = 3 + N("Secretária bilíngue"),
            13,
            RANDBETWEEN(5,COUNT(Name!$A:$A) + 1)
        )
    )
)</f>
        <v>268</v>
      </c>
      <c r="E1438" s="7" t="str">
        <f ca="1" xml:space="preserve">
VLOOKUP(
  $D1438,
  Name!$A:$B,
  2,
  FALSE
)
&amp; " " &amp;
IF($B1438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Barbieri Morato</v>
      </c>
      <c r="F1438" s="7">
        <v>2</v>
      </c>
      <c r="G1438" s="7" t="str" cm="1">
        <f t="array" aca="1" ref="G1438" ca="1">VLOOKUP(INDEX(States!$B:$B,RANDBETWEEN(2,COUNTA(States!$A:$A)),1),States!$B:$C,2,FALSE)</f>
        <v>Azores</v>
      </c>
      <c r="H1438" s="7" t="str">
        <f ca="1">VLOOKUP($D1438,Name!$A:$C,3,FALSE)</f>
        <v>F</v>
      </c>
      <c r="I1438" s="7" cm="1">
        <f t="array" aca="1" ref="I1438" ca="1">INDEX('Marital status'!$A:$A,RANDBETWEEN(2,COUNTA('Marital status'!$A:$A)),1)</f>
        <v>3</v>
      </c>
      <c r="J1438" s="7">
        <f t="shared" ca="1" si="222"/>
        <v>2</v>
      </c>
      <c r="K1438" s="8">
        <f t="shared" ca="1" si="223"/>
        <v>21668</v>
      </c>
      <c r="L1438" s="6">
        <f t="shared" ca="1" si="224"/>
        <v>4</v>
      </c>
      <c r="M1438" s="7">
        <f ca="1" xml:space="preserve">
  IF(OR($N1438 = 2, $N1438 = 3, $N1438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38" s="6">
        <f t="shared" ca="1" si="225"/>
        <v>6</v>
      </c>
      <c r="O1438" s="7" t="str">
        <f ca="1">VLOOKUP($N1438,Roles!$A:$B,2,FALSE)</f>
        <v>Intern</v>
      </c>
      <c r="P1438" s="6" t="e">
        <f t="shared" ca="1" si="226"/>
        <v>#N/A</v>
      </c>
      <c r="Q1438" s="8">
        <f ca="1" xml:space="preserve">
IF(
  OR(
    $N1438=5,$N1438=6,$N1438=7,$N1438=8,$N1438=14
  ),
  36161,
  IF(
     (
      (TODAY() - $K1438) / 365
     ) &lt; 19,
      TODAY(),
      RANDBETWEEN(36161,TODAY())
  )
)</f>
        <v>36161</v>
      </c>
      <c r="R1438" s="6">
        <f ca="1">RANDBETWEEN(2,COUNTA('Recruitment source'!$A:$A))</f>
        <v>6</v>
      </c>
      <c r="S1438" s="8" t="e">
        <f t="shared" ca="1" si="227"/>
        <v>#N/A</v>
      </c>
      <c r="T1438" s="6" t="e">
        <f t="shared" ca="1" si="228"/>
        <v>#N/A</v>
      </c>
      <c r="U1438" s="6">
        <f t="shared" ca="1" si="229"/>
        <v>4</v>
      </c>
      <c r="V1438" s="1">
        <f ca="1" xml:space="preserve">
IF($N1438 = 5 + N("Presidente"),
    27000,
    IF($N1438 = 6 + N("Vice-presidente"),
        23000,
        IF(OR($N1438 = 8, $N1438= 13, $N1438 = 12) + N("Secretária bilíngue ou coordenador ou especialista"),
            8000,
            IF($N1438 = 7 + N("Diretor"),
                15000,
                IF($N1438 = 14 + N("Gerente"),
                    12000,
                    IF($N1438 = 9 + N("Estagiário"),
                        705,
                        IF($N1438 = 10 + N("Trainee"),
                            805,
                            IF($N1438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IF($L1438 = 7,
  500,
  IF($L1438 = 8,
    1000,
    IF($L1438 = 9,
      1500,
      IF($L1438 = 10,
        2000,
        0
      )
    )
  )
)
+
N("Adicional no salário por área")
+
IF($M1438 = 14 + N("Tecnologia da Informação"),
  120,
  IF($M1438 = 16 + N("Vendas"),
    110,
    IF($M1438 = 15 + N("Jurídico"),
      100,
      IF(OR($M1438 = 8, $M1438 = 9, $M1438 = 11) + N("Recursos humanos ou comercial ou comunicação e marketing"),
        80,
        0
      )
    )
  )
)
+
N("Adicionando pegadinha")
+
IF(AND($M1438 = 16, $L1438 = 9, $N1438 = 11) + N("Se for de vendas, com mestrado, analista sênior"),
  IF($J1438 = 5,
    100,
    0
  )
  +
  IF($H1438 = "M",
    200,
    0
  ),
  0
)</f>
        <v>23000</v>
      </c>
    </row>
    <row r="1439" spans="1:22" x14ac:dyDescent="0.2">
      <c r="A1439" s="7" cm="1">
        <f t="array" aca="1" ref="A1439" ca="1">INDEX(Companies!$A:$A,RANDBETWEEN(2,COUNTA(Companies!$A:$A)),1)</f>
        <v>2</v>
      </c>
      <c r="B1439" s="5">
        <f t="shared" si="220"/>
        <v>1438</v>
      </c>
      <c r="C1439" s="6">
        <f t="shared" ca="1" si="221"/>
        <v>1</v>
      </c>
      <c r="D1439" s="7">
        <f ca="1">IF($B1439 = 1 + N("Presidente"),
    127,
    IF($B1439 = 2 + N("Vice-Presidente"),
        72,
        IF($B1439 = 3 + N("Secretária bilíngue"),
            13,
            RANDBETWEEN(5,COUNT(Name!$A:$A) + 1)
        )
    )
)</f>
        <v>56</v>
      </c>
      <c r="E1439" s="7" t="str">
        <f ca="1" xml:space="preserve">
VLOOKUP(
  $D1439,
  Name!$A:$B,
  2,
  FALSE
)
&amp; " " &amp;
IF($B1439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Morais Gallo</v>
      </c>
      <c r="F1439" s="7">
        <v>2</v>
      </c>
      <c r="G1439" s="7" t="str" cm="1">
        <f t="array" aca="1" ref="G1439" ca="1">VLOOKUP(INDEX(States!$B:$B,RANDBETWEEN(2,COUNTA(States!$A:$A)),1),States!$B:$C,2,FALSE)</f>
        <v>Beja</v>
      </c>
      <c r="H1439" s="7" t="str">
        <f ca="1">VLOOKUP($D1439,Name!$A:$C,3,FALSE)</f>
        <v>M</v>
      </c>
      <c r="I1439" s="7" cm="1">
        <f t="array" aca="1" ref="I1439" ca="1">INDEX('Marital status'!$A:$A,RANDBETWEEN(2,COUNTA('Marital status'!$A:$A)),1)</f>
        <v>5</v>
      </c>
      <c r="J1439" s="7">
        <f t="shared" ca="1" si="222"/>
        <v>2</v>
      </c>
      <c r="K1439" s="8">
        <f t="shared" ca="1" si="223"/>
        <v>36253</v>
      </c>
      <c r="L1439" s="6">
        <f t="shared" ca="1" si="224"/>
        <v>4</v>
      </c>
      <c r="M1439" s="7">
        <f ca="1" xml:space="preserve">
  IF(OR($N1439 = 2, $N1439 = 3, $N1439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439" s="6">
        <f t="shared" ca="1" si="225"/>
        <v>8</v>
      </c>
      <c r="O1439" s="7" t="str">
        <f ca="1">VLOOKUP($N1439,Roles!$A:$B,2,FALSE)</f>
        <v>Analyst</v>
      </c>
      <c r="P1439" s="6">
        <f t="shared" ca="1" si="226"/>
        <v>4</v>
      </c>
      <c r="Q1439" s="8">
        <f ca="1" xml:space="preserve">
IF(
  OR(
    $N1439=5,$N1439=6,$N1439=7,$N1439=8,$N1439=14
  ),
  36161,
  IF(
     (
      (TODAY() - $K1439) / 365
     ) &lt; 19,
      TODAY(),
      RANDBETWEEN(36161,TODAY())
  )
)</f>
        <v>36161</v>
      </c>
      <c r="R1439" s="6">
        <f ca="1">RANDBETWEEN(2,COUNTA('Recruitment source'!$A:$A))</f>
        <v>12</v>
      </c>
      <c r="S1439" s="8" t="e">
        <f t="shared" ca="1" si="227"/>
        <v>#N/A</v>
      </c>
      <c r="T1439" s="6" t="e">
        <f t="shared" ca="1" si="228"/>
        <v>#N/A</v>
      </c>
      <c r="U1439" s="6">
        <f t="shared" ca="1" si="229"/>
        <v>4</v>
      </c>
      <c r="V1439" s="1">
        <f ca="1" xml:space="preserve">
IF($N1439 = 5 + N("Presidente"),
    27000,
    IF($N1439 = 6 + N("Vice-presidente"),
        23000,
        IF(OR($N1439 = 8, $N1439= 13, $N1439 = 12) + N("Secretária bilíngue ou coordenador ou especialista"),
            8000,
            IF($N1439 = 7 + N("Diretor"),
                15000,
                IF($N1439 = 14 + N("Gerente"),
                    12000,
                    IF($N1439 = 9 + N("Estagiário"),
                        705,
                        IF($N1439 = 10 + N("Trainee"),
                            805,
                            IF($N1439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IF($L1439 = 7,
  500,
  IF($L1439 = 8,
    1000,
    IF($L1439 = 9,
      1500,
      IF($L1439 = 10,
        2000,
        0
      )
    )
  )
)
+
N("Adicional no salário por área")
+
IF($M1439 = 14 + N("Tecnologia da Informação"),
  120,
  IF($M1439 = 16 + N("Vendas"),
    110,
    IF($M1439 = 15 + N("Jurídico"),
      100,
      IF(OR($M1439 = 8, $M1439 = 9, $M1439 = 11) + N("Recursos humanos ou comercial ou comunicação e marketing"),
        80,
        0
      )
    )
  )
)
+
N("Adicionando pegadinha")
+
IF(AND($M1439 = 16, $L1439 = 9, $N1439 = 11) + N("Se for de vendas, com mestrado, analista sênior"),
  IF($J1439 = 5,
    100,
    0
  )
  +
  IF($H1439 = "M",
    200,
    0
  ),
  0
)</f>
        <v>8080</v>
      </c>
    </row>
    <row r="1440" spans="1:22" x14ac:dyDescent="0.2">
      <c r="A1440" s="7" cm="1">
        <f t="array" aca="1" ref="A1440" ca="1">INDEX(Companies!$A:$A,RANDBETWEEN(2,COUNTA(Companies!$A:$A)),1)</f>
        <v>2</v>
      </c>
      <c r="B1440" s="5">
        <f t="shared" si="220"/>
        <v>1439</v>
      </c>
      <c r="C1440" s="6">
        <f t="shared" ca="1" si="221"/>
        <v>1</v>
      </c>
      <c r="D1440" s="7">
        <f ca="1">IF($B1440 = 1 + N("Presidente"),
    127,
    IF($B1440 = 2 + N("Vice-Presidente"),
        72,
        IF($B1440 = 3 + N("Secretária bilíngue"),
            13,
            RANDBETWEEN(5,COUNT(Name!$A:$A) + 1)
        )
    )
)</f>
        <v>191</v>
      </c>
      <c r="E1440" s="7" t="str">
        <f ca="1" xml:space="preserve">
VLOOKUP(
  $D1440,
  Name!$A:$B,
  2,
  FALSE
)
&amp; " " &amp;
IF($B1440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Anjos Oliveira</v>
      </c>
      <c r="F1440" s="7">
        <v>2</v>
      </c>
      <c r="G1440" s="7" t="str" cm="1">
        <f t="array" aca="1" ref="G1440" ca="1">VLOOKUP(INDEX(States!$B:$B,RANDBETWEEN(2,COUNTA(States!$A:$A)),1),States!$B:$C,2,FALSE)</f>
        <v>Coimbra</v>
      </c>
      <c r="H1440" s="7" t="str">
        <f ca="1">VLOOKUP($D1440,Name!$A:$C,3,FALSE)</f>
        <v>M</v>
      </c>
      <c r="I1440" s="7" cm="1">
        <f t="array" aca="1" ref="I1440" ca="1">INDEX('Marital status'!$A:$A,RANDBETWEEN(2,COUNTA('Marital status'!$A:$A)),1)</f>
        <v>4</v>
      </c>
      <c r="J1440" s="7">
        <f t="shared" ca="1" si="222"/>
        <v>2</v>
      </c>
      <c r="K1440" s="8">
        <f t="shared" ca="1" si="223"/>
        <v>33075</v>
      </c>
      <c r="L1440" s="6">
        <f t="shared" ca="1" si="224"/>
        <v>4</v>
      </c>
      <c r="M1440" s="7">
        <f ca="1" xml:space="preserve">
  IF(OR($N1440 = 2, $N1440 = 3, $N1440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40" s="6">
        <f t="shared" ca="1" si="225"/>
        <v>7</v>
      </c>
      <c r="O1440" s="7" t="str">
        <f ca="1">VLOOKUP($N1440,Roles!$A:$B,2,FALSE)</f>
        <v>Trainee</v>
      </c>
      <c r="P1440" s="6" t="e">
        <f t="shared" ca="1" si="226"/>
        <v>#N/A</v>
      </c>
      <c r="Q1440" s="8">
        <f ca="1" xml:space="preserve">
IF(
  OR(
    $N1440=5,$N1440=6,$N1440=7,$N1440=8,$N1440=14
  ),
  36161,
  IF(
     (
      (TODAY() - $K1440) / 365
     ) &lt; 19,
      TODAY(),
      RANDBETWEEN(36161,TODAY())
  )
)</f>
        <v>36161</v>
      </c>
      <c r="R1440" s="6">
        <f ca="1">RANDBETWEEN(2,COUNTA('Recruitment source'!$A:$A))</f>
        <v>8</v>
      </c>
      <c r="S1440" s="8" t="e">
        <f t="shared" ca="1" si="227"/>
        <v>#N/A</v>
      </c>
      <c r="T1440" s="6" t="e">
        <f t="shared" ca="1" si="228"/>
        <v>#N/A</v>
      </c>
      <c r="U1440" s="6">
        <f t="shared" ca="1" si="229"/>
        <v>2</v>
      </c>
      <c r="V1440" s="1">
        <f ca="1" xml:space="preserve">
IF($N1440 = 5 + N("Presidente"),
    27000,
    IF($N1440 = 6 + N("Vice-presidente"),
        23000,
        IF(OR($N1440 = 8, $N1440= 13, $N1440 = 12) + N("Secretária bilíngue ou coordenador ou especialista"),
            8000,
            IF($N1440 = 7 + N("Diretor"),
                15000,
                IF($N1440 = 14 + N("Gerente"),
                    12000,
                    IF($N1440 = 9 + N("Estagiário"),
                        705,
                        IF($N1440 = 10 + N("Trainee"),
                            805,
                            IF($N1440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IF($L1440 = 7,
  500,
  IF($L1440 = 8,
    1000,
    IF($L1440 = 9,
      1500,
      IF($L1440 = 10,
        2000,
        0
      )
    )
  )
)
+
N("Adicional no salário por área")
+
IF($M1440 = 14 + N("Tecnologia da Informação"),
  120,
  IF($M1440 = 16 + N("Vendas"),
    110,
    IF($M1440 = 15 + N("Jurídico"),
      100,
      IF(OR($M1440 = 8, $M1440 = 9, $M1440 = 11) + N("Recursos humanos ou comercial ou comunicação e marketing"),
        80,
        0
      )
    )
  )
)
+
N("Adicionando pegadinha")
+
IF(AND($M1440 = 16, $L1440 = 9, $N1440 = 11) + N("Se for de vendas, com mestrado, analista sênior"),
  IF($J1440 = 5,
    100,
    0
  )
  +
  IF($H1440 = "M",
    200,
    0
  ),
  0
)</f>
        <v>15000</v>
      </c>
    </row>
    <row r="1441" spans="1:22" x14ac:dyDescent="0.2">
      <c r="A1441" s="7" cm="1">
        <f t="array" aca="1" ref="A1441" ca="1">INDEX(Companies!$A:$A,RANDBETWEEN(2,COUNTA(Companies!$A:$A)),1)</f>
        <v>2</v>
      </c>
      <c r="B1441" s="5">
        <f t="shared" si="220"/>
        <v>1440</v>
      </c>
      <c r="C1441" s="6">
        <f t="shared" ca="1" si="221"/>
        <v>1</v>
      </c>
      <c r="D1441" s="7">
        <f ca="1">IF($B1441 = 1 + N("Presidente"),
    127,
    IF($B1441 = 2 + N("Vice-Presidente"),
        72,
        IF($B1441 = 3 + N("Secretária bilíngue"),
            13,
            RANDBETWEEN(5,COUNT(Name!$A:$A) + 1)
        )
    )
)</f>
        <v>77</v>
      </c>
      <c r="E1441" s="7" t="str">
        <f ca="1" xml:space="preserve">
VLOOKUP(
  $D1441,
  Name!$A:$B,
  2,
  FALSE
)
&amp; " " &amp;
IF($B1441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Anunciação Costa</v>
      </c>
      <c r="F1441" s="7">
        <v>2</v>
      </c>
      <c r="G1441" s="7" t="str" cm="1">
        <f t="array" aca="1" ref="G1441" ca="1">VLOOKUP(INDEX(States!$B:$B,RANDBETWEEN(2,COUNTA(States!$A:$A)),1),States!$B:$C,2,FALSE)</f>
        <v>AveirO</v>
      </c>
      <c r="H1441" s="7" t="str">
        <f ca="1">VLOOKUP($D1441,Name!$A:$C,3,FALSE)</f>
        <v>M</v>
      </c>
      <c r="I1441" s="7" cm="1">
        <f t="array" aca="1" ref="I1441" ca="1">INDEX('Marital status'!$A:$A,RANDBETWEEN(2,COUNTA('Marital status'!$A:$A)),1)</f>
        <v>4</v>
      </c>
      <c r="J1441" s="7">
        <f t="shared" ca="1" si="222"/>
        <v>4</v>
      </c>
      <c r="K1441" s="8">
        <f t="shared" ca="1" si="223"/>
        <v>34471</v>
      </c>
      <c r="L1441" s="6">
        <f t="shared" ca="1" si="224"/>
        <v>4</v>
      </c>
      <c r="M1441" s="7">
        <f ca="1" xml:space="preserve">
  IF(OR($N1441 = 2, $N1441 = 3, $N1441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441" s="6">
        <f t="shared" ca="1" si="225"/>
        <v>8</v>
      </c>
      <c r="O1441" s="7" t="str">
        <f ca="1">VLOOKUP($N1441,Roles!$A:$B,2,FALSE)</f>
        <v>Analyst</v>
      </c>
      <c r="P1441" s="6">
        <f t="shared" ca="1" si="226"/>
        <v>2</v>
      </c>
      <c r="Q1441" s="8">
        <f ca="1" xml:space="preserve">
IF(
  OR(
    $N1441=5,$N1441=6,$N1441=7,$N1441=8,$N1441=14
  ),
  36161,
  IF(
     (
      (TODAY() - $K1441) / 365
     ) &lt; 19,
      TODAY(),
      RANDBETWEEN(36161,TODAY())
  )
)</f>
        <v>36161</v>
      </c>
      <c r="R1441" s="6">
        <f ca="1">RANDBETWEEN(2,COUNTA('Recruitment source'!$A:$A))</f>
        <v>2</v>
      </c>
      <c r="S1441" s="8" t="e">
        <f t="shared" ca="1" si="227"/>
        <v>#N/A</v>
      </c>
      <c r="T1441" s="6" t="e">
        <f t="shared" ca="1" si="228"/>
        <v>#N/A</v>
      </c>
      <c r="U1441" s="6">
        <f t="shared" ca="1" si="229"/>
        <v>5</v>
      </c>
      <c r="V1441" s="1">
        <f ca="1" xml:space="preserve">
IF($N1441 = 5 + N("Presidente"),
    27000,
    IF($N1441 = 6 + N("Vice-presidente"),
        23000,
        IF(OR($N1441 = 8, $N1441= 13, $N1441 = 12) + N("Secretária bilíngue ou coordenador ou especialista"),
            8000,
            IF($N1441 = 7 + N("Diretor"),
                15000,
                IF($N1441 = 14 + N("Gerente"),
                    12000,
                    IF($N1441 = 9 + N("Estagiário"),
                        705,
                        IF($N1441 = 10 + N("Trainee"),
                            805,
                            IF($N1441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IF($L1441 = 7,
  500,
  IF($L1441 = 8,
    1000,
    IF($L1441 = 9,
      1500,
      IF($L1441 = 10,
        2000,
        0
      )
    )
  )
)
+
N("Adicional no salário por área")
+
IF($M1441 = 14 + N("Tecnologia da Informação"),
  120,
  IF($M1441 = 16 + N("Vendas"),
    110,
    IF($M1441 = 15 + N("Jurídico"),
      100,
      IF(OR($M1441 = 8, $M1441 = 9, $M1441 = 11) + N("Recursos humanos ou comercial ou comunicação e marketing"),
        80,
        0
      )
    )
  )
)
+
N("Adicionando pegadinha")
+
IF(AND($M1441 = 16, $L1441 = 9, $N1441 = 11) + N("Se for de vendas, com mestrado, analista sênior"),
  IF($J1441 = 5,
    100,
    0
  )
  +
  IF($H1441 = "M",
    200,
    0
  ),
  0
)</f>
        <v>8080</v>
      </c>
    </row>
    <row r="1442" spans="1:22" x14ac:dyDescent="0.2">
      <c r="A1442" s="7" cm="1">
        <f t="array" aca="1" ref="A1442" ca="1">INDEX(Companies!$A:$A,RANDBETWEEN(2,COUNTA(Companies!$A:$A)),1)</f>
        <v>2</v>
      </c>
      <c r="B1442" s="5">
        <f t="shared" si="220"/>
        <v>1441</v>
      </c>
      <c r="C1442" s="6">
        <f t="shared" ca="1" si="221"/>
        <v>1</v>
      </c>
      <c r="D1442" s="7">
        <f ca="1">IF($B1442 = 1 + N("Presidente"),
    127,
    IF($B1442 = 2 + N("Vice-Presidente"),
        72,
        IF($B1442 = 3 + N("Secretária bilíngue"),
            13,
            RANDBETWEEN(5,COUNT(Name!$A:$A) + 1)
        )
    )
)</f>
        <v>116</v>
      </c>
      <c r="E1442" s="7" t="str">
        <f ca="1" xml:space="preserve">
VLOOKUP(
  $D1442,
  Name!$A:$B,
  2,
  FALSE
)
&amp; " " &amp;
IF($B1442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Amor Dantas</v>
      </c>
      <c r="F1442" s="7">
        <v>2</v>
      </c>
      <c r="G1442" s="7" t="str" cm="1">
        <f t="array" aca="1" ref="G1442" ca="1">VLOOKUP(INDEX(States!$B:$B,RANDBETWEEN(2,COUNTA(States!$A:$A)),1),States!$B:$C,2,FALSE)</f>
        <v>Faro</v>
      </c>
      <c r="H1442" s="7" t="str">
        <f ca="1">VLOOKUP($D1442,Name!$A:$C,3,FALSE)</f>
        <v>F</v>
      </c>
      <c r="I1442" s="7" cm="1">
        <f t="array" aca="1" ref="I1442" ca="1">INDEX('Marital status'!$A:$A,RANDBETWEEN(2,COUNTA('Marital status'!$A:$A)),1)</f>
        <v>5</v>
      </c>
      <c r="J1442" s="7">
        <f t="shared" ca="1" si="222"/>
        <v>3</v>
      </c>
      <c r="K1442" s="8">
        <f t="shared" ca="1" si="223"/>
        <v>30160</v>
      </c>
      <c r="L1442" s="6">
        <f t="shared" ca="1" si="224"/>
        <v>4</v>
      </c>
      <c r="M1442" s="7">
        <f ca="1" xml:space="preserve">
  IF(OR($N1442 = 2, $N1442 = 3, $N1442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42" s="6">
        <f t="shared" ca="1" si="225"/>
        <v>7</v>
      </c>
      <c r="O1442" s="7" t="str">
        <f ca="1">VLOOKUP($N1442,Roles!$A:$B,2,FALSE)</f>
        <v>Trainee</v>
      </c>
      <c r="P1442" s="6" t="e">
        <f t="shared" ca="1" si="226"/>
        <v>#N/A</v>
      </c>
      <c r="Q1442" s="8">
        <f ca="1" xml:space="preserve">
IF(
  OR(
    $N1442=5,$N1442=6,$N1442=7,$N1442=8,$N1442=14
  ),
  36161,
  IF(
     (
      (TODAY() - $K1442) / 365
     ) &lt; 19,
      TODAY(),
      RANDBETWEEN(36161,TODAY())
  )
)</f>
        <v>36161</v>
      </c>
      <c r="R1442" s="6">
        <f ca="1">RANDBETWEEN(2,COUNTA('Recruitment source'!$A:$A))</f>
        <v>9</v>
      </c>
      <c r="S1442" s="8" t="e">
        <f t="shared" ca="1" si="227"/>
        <v>#N/A</v>
      </c>
      <c r="T1442" s="6" t="e">
        <f t="shared" ca="1" si="228"/>
        <v>#N/A</v>
      </c>
      <c r="U1442" s="6">
        <f t="shared" ca="1" si="229"/>
        <v>5</v>
      </c>
      <c r="V1442" s="1">
        <f ca="1" xml:space="preserve">
IF($N1442 = 5 + N("Presidente"),
    27000,
    IF($N1442 = 6 + N("Vice-presidente"),
        23000,
        IF(OR($N1442 = 8, $N1442= 13, $N1442 = 12) + N("Secretária bilíngue ou coordenador ou especialista"),
            8000,
            IF($N1442 = 7 + N("Diretor"),
                15000,
                IF($N1442 = 14 + N("Gerente"),
                    12000,
                    IF($N1442 = 9 + N("Estagiário"),
                        705,
                        IF($N1442 = 10 + N("Trainee"),
                            805,
                            IF($N1442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IF($L1442 = 7,
  500,
  IF($L1442 = 8,
    1000,
    IF($L1442 = 9,
      1500,
      IF($L1442 = 10,
        2000,
        0
      )
    )
  )
)
+
N("Adicional no salário por área")
+
IF($M1442 = 14 + N("Tecnologia da Informação"),
  120,
  IF($M1442 = 16 + N("Vendas"),
    110,
    IF($M1442 = 15 + N("Jurídico"),
      100,
      IF(OR($M1442 = 8, $M1442 = 9, $M1442 = 11) + N("Recursos humanos ou comercial ou comunicação e marketing"),
        80,
        0
      )
    )
  )
)
+
N("Adicionando pegadinha")
+
IF(AND($M1442 = 16, $L1442 = 9, $N1442 = 11) + N("Se for de vendas, com mestrado, analista sênior"),
  IF($J1442 = 5,
    100,
    0
  )
  +
  IF($H1442 = "M",
    200,
    0
  ),
  0
)</f>
        <v>15080</v>
      </c>
    </row>
    <row r="1443" spans="1:22" x14ac:dyDescent="0.2">
      <c r="A1443" s="7" cm="1">
        <f t="array" aca="1" ref="A1443" ca="1">INDEX(Companies!$A:$A,RANDBETWEEN(2,COUNTA(Companies!$A:$A)),1)</f>
        <v>2</v>
      </c>
      <c r="B1443" s="5">
        <f t="shared" si="220"/>
        <v>1442</v>
      </c>
      <c r="C1443" s="6">
        <f t="shared" ca="1" si="221"/>
        <v>0</v>
      </c>
      <c r="D1443" s="7">
        <f ca="1">IF($B1443 = 1 + N("Presidente"),
    127,
    IF($B1443 = 2 + N("Vice-Presidente"),
        72,
        IF($B1443 = 3 + N("Secretária bilíngue"),
            13,
            RANDBETWEEN(5,COUNT(Name!$A:$A) + 1)
        )
    )
)</f>
        <v>15</v>
      </c>
      <c r="E1443" s="7" t="str">
        <f ca="1" xml:space="preserve">
VLOOKUP(
  $D1443,
  Name!$A:$B,
  2,
  FALSE
)
&amp; " " &amp;
IF($B1443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Leitão Arruda</v>
      </c>
      <c r="F1443" s="7">
        <v>2</v>
      </c>
      <c r="G1443" s="7" t="str" cm="1">
        <f t="array" aca="1" ref="G1443" ca="1">VLOOKUP(INDEX(States!$B:$B,RANDBETWEEN(2,COUNTA(States!$A:$A)),1),States!$B:$C,2,FALSE)</f>
        <v>Santarém</v>
      </c>
      <c r="H1443" s="7" t="str">
        <f ca="1">VLOOKUP($D1443,Name!$A:$C,3,FALSE)</f>
        <v>M</v>
      </c>
      <c r="I1443" s="7" cm="1">
        <f t="array" aca="1" ref="I1443" ca="1">INDEX('Marital status'!$A:$A,RANDBETWEEN(2,COUNTA('Marital status'!$A:$A)),1)</f>
        <v>5</v>
      </c>
      <c r="J1443" s="7">
        <f t="shared" ca="1" si="222"/>
        <v>2</v>
      </c>
      <c r="K1443" s="8">
        <f t="shared" ca="1" si="223"/>
        <v>36603</v>
      </c>
      <c r="L1443" s="6">
        <f t="shared" ca="1" si="224"/>
        <v>5</v>
      </c>
      <c r="M1443" s="7">
        <f ca="1" xml:space="preserve">
  IF(OR($N1443 = 2, $N1443 = 3, $N1443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43" s="6">
        <f t="shared" ca="1" si="225"/>
        <v>8</v>
      </c>
      <c r="O1443" s="7" t="str">
        <f ca="1">VLOOKUP($N1443,Roles!$A:$B,2,FALSE)</f>
        <v>Analyst</v>
      </c>
      <c r="P1443" s="6">
        <f t="shared" ca="1" si="226"/>
        <v>3</v>
      </c>
      <c r="Q1443" s="8">
        <f ca="1" xml:space="preserve">
IF(
  OR(
    $N1443=5,$N1443=6,$N1443=7,$N1443=8,$N1443=14
  ),
  36161,
  IF(
     (
      (TODAY() - $K1443) / 365
     ) &lt; 19,
      TODAY(),
      RANDBETWEEN(36161,TODAY())
  )
)</f>
        <v>36161</v>
      </c>
      <c r="R1443" s="6">
        <f ca="1">RANDBETWEEN(2,COUNTA('Recruitment source'!$A:$A))</f>
        <v>6</v>
      </c>
      <c r="S1443" s="8">
        <f t="shared" ca="1" si="227"/>
        <v>38858</v>
      </c>
      <c r="T1443" s="6">
        <f t="shared" ca="1" si="228"/>
        <v>4</v>
      </c>
      <c r="U1443" s="6">
        <f t="shared" ca="1" si="229"/>
        <v>2</v>
      </c>
      <c r="V1443" s="1">
        <f ca="1" xml:space="preserve">
IF($N1443 = 5 + N("Presidente"),
    27000,
    IF($N1443 = 6 + N("Vice-presidente"),
        23000,
        IF(OR($N1443 = 8, $N1443= 13, $N1443 = 12) + N("Secretária bilíngue ou coordenador ou especialista"),
            8000,
            IF($N1443 = 7 + N("Diretor"),
                15000,
                IF($N1443 = 14 + N("Gerente"),
                    12000,
                    IF($N1443 = 9 + N("Estagiário"),
                        705,
                        IF($N1443 = 10 + N("Trainee"),
                            805,
                            IF($N1443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IF($L1443 = 7,
  500,
  IF($L1443 = 8,
    1000,
    IF($L1443 = 9,
      1500,
      IF($L1443 = 10,
        2000,
        0
      )
    )
  )
)
+
N("Adicional no salário por área")
+
IF($M1443 = 14 + N("Tecnologia da Informação"),
  120,
  IF($M1443 = 16 + N("Vendas"),
    110,
    IF($M1443 = 15 + N("Jurídico"),
      100,
      IF(OR($M1443 = 8, $M1443 = 9, $M1443 = 11) + N("Recursos humanos ou comercial ou comunicação e marketing"),
        80,
        0
      )
    )
  )
)
+
N("Adicionando pegadinha")
+
IF(AND($M1443 = 16, $L1443 = 9, $N1443 = 11) + N("Se for de vendas, com mestrado, analista sênior"),
  IF($J1443 = 5,
    100,
    0
  )
  +
  IF($H1443 = "M",
    200,
    0
  ),
  0
)</f>
        <v>8000</v>
      </c>
    </row>
    <row r="1444" spans="1:22" x14ac:dyDescent="0.2">
      <c r="A1444" s="7" cm="1">
        <f t="array" aca="1" ref="A1444" ca="1">INDEX(Companies!$A:$A,RANDBETWEEN(2,COUNTA(Companies!$A:$A)),1)</f>
        <v>2</v>
      </c>
      <c r="B1444" s="5">
        <f t="shared" si="220"/>
        <v>1443</v>
      </c>
      <c r="C1444" s="6">
        <f t="shared" ca="1" si="221"/>
        <v>1</v>
      </c>
      <c r="D1444" s="7">
        <f ca="1">IF($B1444 = 1 + N("Presidente"),
    127,
    IF($B1444 = 2 + N("Vice-Presidente"),
        72,
        IF($B1444 = 3 + N("Secretária bilíngue"),
            13,
            RANDBETWEEN(5,COUNT(Name!$A:$A) + 1)
        )
    )
)</f>
        <v>46</v>
      </c>
      <c r="E1444" s="7" t="str">
        <f ca="1" xml:space="preserve">
VLOOKUP(
  $D1444,
  Name!$A:$B,
  2,
  FALSE
)
&amp; " " &amp;
IF($B1444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Nunes Testa</v>
      </c>
      <c r="F1444" s="7">
        <v>2</v>
      </c>
      <c r="G1444" s="7" t="str" cm="1">
        <f t="array" aca="1" ref="G1444" ca="1">VLOOKUP(INDEX(States!$B:$B,RANDBETWEEN(2,COUNTA(States!$A:$A)),1),States!$B:$C,2,FALSE)</f>
        <v xml:space="preserve"> Setúbal </v>
      </c>
      <c r="H1444" s="7" t="str">
        <f ca="1">VLOOKUP($D1444,Name!$A:$C,3,FALSE)</f>
        <v>F</v>
      </c>
      <c r="I1444" s="7" cm="1">
        <f t="array" aca="1" ref="I1444" ca="1">INDEX('Marital status'!$A:$A,RANDBETWEEN(2,COUNTA('Marital status'!$A:$A)),1)</f>
        <v>4</v>
      </c>
      <c r="J1444" s="7">
        <f t="shared" ca="1" si="222"/>
        <v>5</v>
      </c>
      <c r="K1444" s="8">
        <f t="shared" ca="1" si="223"/>
        <v>20879</v>
      </c>
      <c r="L1444" s="6">
        <f t="shared" ca="1" si="224"/>
        <v>4</v>
      </c>
      <c r="M1444" s="7">
        <f ca="1" xml:space="preserve">
  IF(OR($N1444 = 2, $N1444 = 3, $N1444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44" s="6">
        <f t="shared" ca="1" si="225"/>
        <v>6</v>
      </c>
      <c r="O1444" s="7" t="str">
        <f ca="1">VLOOKUP($N1444,Roles!$A:$B,2,FALSE)</f>
        <v>Intern</v>
      </c>
      <c r="P1444" s="6" t="e">
        <f t="shared" ca="1" si="226"/>
        <v>#N/A</v>
      </c>
      <c r="Q1444" s="8">
        <f ca="1" xml:space="preserve">
IF(
  OR(
    $N1444=5,$N1444=6,$N1444=7,$N1444=8,$N1444=14
  ),
  36161,
  IF(
     (
      (TODAY() - $K1444) / 365
     ) &lt; 19,
      TODAY(),
      RANDBETWEEN(36161,TODAY())
  )
)</f>
        <v>36161</v>
      </c>
      <c r="R1444" s="6">
        <f ca="1">RANDBETWEEN(2,COUNTA('Recruitment source'!$A:$A))</f>
        <v>11</v>
      </c>
      <c r="S1444" s="8" t="e">
        <f t="shared" ca="1" si="227"/>
        <v>#N/A</v>
      </c>
      <c r="T1444" s="6" t="e">
        <f t="shared" ca="1" si="228"/>
        <v>#N/A</v>
      </c>
      <c r="U1444" s="6">
        <f t="shared" ca="1" si="229"/>
        <v>4</v>
      </c>
      <c r="V1444" s="1">
        <f ca="1" xml:space="preserve">
IF($N1444 = 5 + N("Presidente"),
    27000,
    IF($N1444 = 6 + N("Vice-presidente"),
        23000,
        IF(OR($N1444 = 8, $N1444= 13, $N1444 = 12) + N("Secretária bilíngue ou coordenador ou especialista"),
            8000,
            IF($N1444 = 7 + N("Diretor"),
                15000,
                IF($N1444 = 14 + N("Gerente"),
                    12000,
                    IF($N1444 = 9 + N("Estagiário"),
                        705,
                        IF($N1444 = 10 + N("Trainee"),
                            805,
                            IF($N1444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IF($L1444 = 7,
  500,
  IF($L1444 = 8,
    1000,
    IF($L1444 = 9,
      1500,
      IF($L1444 = 10,
        2000,
        0
      )
    )
  )
)
+
N("Adicional no salário por área")
+
IF($M1444 = 14 + N("Tecnologia da Informação"),
  120,
  IF($M1444 = 16 + N("Vendas"),
    110,
    IF($M1444 = 15 + N("Jurídico"),
      100,
      IF(OR($M1444 = 8, $M1444 = 9, $M1444 = 11) + N("Recursos humanos ou comercial ou comunicação e marketing"),
        80,
        0
      )
    )
  )
)
+
N("Adicionando pegadinha")
+
IF(AND($M1444 = 16, $L1444 = 9, $N1444 = 11) + N("Se for de vendas, com mestrado, analista sênior"),
  IF($J1444 = 5,
    100,
    0
  )
  +
  IF($H1444 = "M",
    200,
    0
  ),
  0
)</f>
        <v>23000</v>
      </c>
    </row>
    <row r="1445" spans="1:22" x14ac:dyDescent="0.2">
      <c r="A1445" s="7" cm="1">
        <f t="array" aca="1" ref="A1445" ca="1">INDEX(Companies!$A:$A,RANDBETWEEN(2,COUNTA(Companies!$A:$A)),1)</f>
        <v>2</v>
      </c>
      <c r="B1445" s="5">
        <f t="shared" si="220"/>
        <v>1444</v>
      </c>
      <c r="C1445" s="6">
        <f t="shared" ca="1" si="221"/>
        <v>1</v>
      </c>
      <c r="D1445" s="7">
        <f ca="1">IF($B1445 = 1 + N("Presidente"),
    127,
    IF($B1445 = 2 + N("Vice-Presidente"),
        72,
        IF($B1445 = 3 + N("Secretária bilíngue"),
            13,
            RANDBETWEEN(5,COUNT(Name!$A:$A) + 1)
        )
    )
)</f>
        <v>155</v>
      </c>
      <c r="E1445" s="7" t="str">
        <f ca="1" xml:space="preserve">
VLOOKUP(
  $D1445,
  Name!$A:$B,
  2,
  FALSE
)
&amp; " " &amp;
IF($B1445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Ferreira Romano</v>
      </c>
      <c r="F1445" s="7">
        <v>2</v>
      </c>
      <c r="G1445" s="7" t="str" cm="1">
        <f t="array" aca="1" ref="G1445" ca="1">VLOOKUP(INDEX(States!$B:$B,RANDBETWEEN(2,COUNTA(States!$A:$A)),1),States!$B:$C,2,FALSE)</f>
        <v>Viseu</v>
      </c>
      <c r="H1445" s="7" t="str">
        <f ca="1">VLOOKUP($D1445,Name!$A:$C,3,FALSE)</f>
        <v>F</v>
      </c>
      <c r="I1445" s="7" cm="1">
        <f t="array" aca="1" ref="I1445" ca="1">INDEX('Marital status'!$A:$A,RANDBETWEEN(2,COUNTA('Marital status'!$A:$A)),1)</f>
        <v>6</v>
      </c>
      <c r="J1445" s="7">
        <f t="shared" ca="1" si="222"/>
        <v>2</v>
      </c>
      <c r="K1445" s="8">
        <f t="shared" ca="1" si="223"/>
        <v>34075</v>
      </c>
      <c r="L1445" s="6">
        <f t="shared" ca="1" si="224"/>
        <v>4</v>
      </c>
      <c r="M1445" s="7">
        <f ca="1" xml:space="preserve">
  IF(OR($N1445 = 2, $N1445 = 3, $N1445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45" s="6">
        <f t="shared" ca="1" si="225"/>
        <v>8</v>
      </c>
      <c r="O1445" s="7" t="str">
        <f ca="1">VLOOKUP($N1445,Roles!$A:$B,2,FALSE)</f>
        <v>Analyst</v>
      </c>
      <c r="P1445" s="6">
        <f t="shared" ca="1" si="226"/>
        <v>4</v>
      </c>
      <c r="Q1445" s="8">
        <f ca="1" xml:space="preserve">
IF(
  OR(
    $N1445=5,$N1445=6,$N1445=7,$N1445=8,$N1445=14
  ),
  36161,
  IF(
     (
      (TODAY() - $K1445) / 365
     ) &lt; 19,
      TODAY(),
      RANDBETWEEN(36161,TODAY())
  )
)</f>
        <v>36161</v>
      </c>
      <c r="R1445" s="6">
        <f ca="1">RANDBETWEEN(2,COUNTA('Recruitment source'!$A:$A))</f>
        <v>4</v>
      </c>
      <c r="S1445" s="8" t="e">
        <f t="shared" ca="1" si="227"/>
        <v>#N/A</v>
      </c>
      <c r="T1445" s="6" t="e">
        <f t="shared" ca="1" si="228"/>
        <v>#N/A</v>
      </c>
      <c r="U1445" s="6">
        <f t="shared" ca="1" si="229"/>
        <v>5</v>
      </c>
      <c r="V1445" s="1">
        <f ca="1" xml:space="preserve">
IF($N1445 = 5 + N("Presidente"),
    27000,
    IF($N1445 = 6 + N("Vice-presidente"),
        23000,
        IF(OR($N1445 = 8, $N1445= 13, $N1445 = 12) + N("Secretária bilíngue ou coordenador ou especialista"),
            8000,
            IF($N1445 = 7 + N("Diretor"),
                15000,
                IF($N1445 = 14 + N("Gerente"),
                    12000,
                    IF($N1445 = 9 + N("Estagiário"),
                        705,
                        IF($N1445 = 10 + N("Trainee"),
                            805,
                            IF($N1445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IF($L1445 = 7,
  500,
  IF($L1445 = 8,
    1000,
    IF($L1445 = 9,
      1500,
      IF($L1445 = 10,
        2000,
        0
      )
    )
  )
)
+
N("Adicional no salário por área")
+
IF($M1445 = 14 + N("Tecnologia da Informação"),
  120,
  IF($M1445 = 16 + N("Vendas"),
    110,
    IF($M1445 = 15 + N("Jurídico"),
      100,
      IF(OR($M1445 = 8, $M1445 = 9, $M1445 = 11) + N("Recursos humanos ou comercial ou comunicação e marketing"),
        80,
        0
      )
    )
  )
)
+
N("Adicionando pegadinha")
+
IF(AND($M1445 = 16, $L1445 = 9, $N1445 = 11) + N("Se for de vendas, com mestrado, analista sênior"),
  IF($J1445 = 5,
    100,
    0
  )
  +
  IF($H1445 = "M",
    200,
    0
  ),
  0
)</f>
        <v>8000</v>
      </c>
    </row>
    <row r="1446" spans="1:22" x14ac:dyDescent="0.2">
      <c r="A1446" s="7" cm="1">
        <f t="array" aca="1" ref="A1446" ca="1">INDEX(Companies!$A:$A,RANDBETWEEN(2,COUNTA(Companies!$A:$A)),1)</f>
        <v>2</v>
      </c>
      <c r="B1446" s="5">
        <f t="shared" si="220"/>
        <v>1445</v>
      </c>
      <c r="C1446" s="6">
        <f t="shared" ca="1" si="221"/>
        <v>1</v>
      </c>
      <c r="D1446" s="7">
        <f ca="1">IF($B1446 = 1 + N("Presidente"),
    127,
    IF($B1446 = 2 + N("Vice-Presidente"),
        72,
        IF($B1446 = 3 + N("Secretária bilíngue"),
            13,
            RANDBETWEEN(5,COUNT(Name!$A:$A) + 1)
        )
    )
)</f>
        <v>270</v>
      </c>
      <c r="E1446" s="7" t="str">
        <f ca="1" xml:space="preserve">
VLOOKUP(
  $D1446,
  Name!$A:$B,
  2,
  FALSE
)
&amp; " " &amp;
IF($B1446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Fernandes Silva</v>
      </c>
      <c r="F1446" s="7">
        <v>2</v>
      </c>
      <c r="G1446" s="7" t="str" cm="1">
        <f t="array" aca="1" ref="G1446" ca="1">VLOOKUP(INDEX(States!$B:$B,RANDBETWEEN(2,COUNTA(States!$A:$A)),1),States!$B:$C,2,FALSE)</f>
        <v>Viana do Castelo</v>
      </c>
      <c r="H1446" s="7" t="str">
        <f ca="1">VLOOKUP($D1446,Name!$A:$C,3,FALSE)</f>
        <v>F</v>
      </c>
      <c r="I1446" s="7" cm="1">
        <f t="array" aca="1" ref="I1446" ca="1">INDEX('Marital status'!$A:$A,RANDBETWEEN(2,COUNTA('Marital status'!$A:$A)),1)</f>
        <v>3</v>
      </c>
      <c r="J1446" s="7">
        <f t="shared" ca="1" si="222"/>
        <v>2</v>
      </c>
      <c r="K1446" s="8">
        <f t="shared" ca="1" si="223"/>
        <v>34044</v>
      </c>
      <c r="L1446" s="6">
        <f t="shared" ca="1" si="224"/>
        <v>4</v>
      </c>
      <c r="M1446" s="7">
        <f ca="1" xml:space="preserve">
  IF(OR($N1446 = 2, $N1446 = 3, $N1446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46" s="6">
        <f t="shared" ca="1" si="225"/>
        <v>7</v>
      </c>
      <c r="O1446" s="7" t="str">
        <f ca="1">VLOOKUP($N1446,Roles!$A:$B,2,FALSE)</f>
        <v>Trainee</v>
      </c>
      <c r="P1446" s="6" t="e">
        <f t="shared" ca="1" si="226"/>
        <v>#N/A</v>
      </c>
      <c r="Q1446" s="8">
        <f ca="1" xml:space="preserve">
IF(
  OR(
    $N1446=5,$N1446=6,$N1446=7,$N1446=8,$N1446=14
  ),
  36161,
  IF(
     (
      (TODAY() - $K1446) / 365
     ) &lt; 19,
      TODAY(),
      RANDBETWEEN(36161,TODAY())
  )
)</f>
        <v>36161</v>
      </c>
      <c r="R1446" s="6">
        <f ca="1">RANDBETWEEN(2,COUNTA('Recruitment source'!$A:$A))</f>
        <v>5</v>
      </c>
      <c r="S1446" s="8" t="e">
        <f t="shared" ca="1" si="227"/>
        <v>#N/A</v>
      </c>
      <c r="T1446" s="6" t="e">
        <f t="shared" ca="1" si="228"/>
        <v>#N/A</v>
      </c>
      <c r="U1446" s="6">
        <f t="shared" ca="1" si="229"/>
        <v>2</v>
      </c>
      <c r="V1446" s="1">
        <f ca="1" xml:space="preserve">
IF($N1446 = 5 + N("Presidente"),
    27000,
    IF($N1446 = 6 + N("Vice-presidente"),
        23000,
        IF(OR($N1446 = 8, $N1446= 13, $N1446 = 12) + N("Secretária bilíngue ou coordenador ou especialista"),
            8000,
            IF($N1446 = 7 + N("Diretor"),
                15000,
                IF($N1446 = 14 + N("Gerente"),
                    12000,
                    IF($N1446 = 9 + N("Estagiário"),
                        705,
                        IF($N1446 = 10 + N("Trainee"),
                            805,
                            IF($N1446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IF($L1446 = 7,
  500,
  IF($L1446 = 8,
    1000,
    IF($L1446 = 9,
      1500,
      IF($L1446 = 10,
        2000,
        0
      )
    )
  )
)
+
N("Adicional no salário por área")
+
IF($M1446 = 14 + N("Tecnologia da Informação"),
  120,
  IF($M1446 = 16 + N("Vendas"),
    110,
    IF($M1446 = 15 + N("Jurídico"),
      100,
      IF(OR($M1446 = 8, $M1446 = 9, $M1446 = 11) + N("Recursos humanos ou comercial ou comunicação e marketing"),
        80,
        0
      )
    )
  )
)
+
N("Adicionando pegadinha")
+
IF(AND($M1446 = 16, $L1446 = 9, $N1446 = 11) + N("Se for de vendas, com mestrado, analista sênior"),
  IF($J1446 = 5,
    100,
    0
  )
  +
  IF($H1446 = "M",
    200,
    0
  ),
  0
)</f>
        <v>15080</v>
      </c>
    </row>
    <row r="1447" spans="1:22" x14ac:dyDescent="0.2">
      <c r="A1447" s="7" cm="1">
        <f t="array" aca="1" ref="A1447" ca="1">INDEX(Companies!$A:$A,RANDBETWEEN(2,COUNTA(Companies!$A:$A)),1)</f>
        <v>2</v>
      </c>
      <c r="B1447" s="5">
        <f t="shared" si="220"/>
        <v>1446</v>
      </c>
      <c r="C1447" s="6">
        <f t="shared" ca="1" si="221"/>
        <v>1</v>
      </c>
      <c r="D1447" s="7">
        <f ca="1">IF($B1447 = 1 + N("Presidente"),
    127,
    IF($B1447 = 2 + N("Vice-Presidente"),
        72,
        IF($B1447 = 3 + N("Secretária bilíngue"),
            13,
            RANDBETWEEN(5,COUNT(Name!$A:$A) + 1)
        )
    )
)</f>
        <v>16</v>
      </c>
      <c r="E1447" s="7" t="str">
        <f ca="1" xml:space="preserve">
VLOOKUP(
  $D1447,
  Name!$A:$B,
  2,
  FALSE
)
&amp; " " &amp;
IF($B1447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Martins Miranda</v>
      </c>
      <c r="F1447" s="7">
        <v>2</v>
      </c>
      <c r="G1447" s="7" t="str" cm="1">
        <f t="array" aca="1" ref="G1447" ca="1">VLOOKUP(INDEX(States!$B:$B,RANDBETWEEN(2,COUNTA(States!$A:$A)),1),States!$B:$C,2,FALSE)</f>
        <v>Viana do Castelo</v>
      </c>
      <c r="H1447" s="7" t="str">
        <f ca="1">VLOOKUP($D1447,Name!$A:$C,3,FALSE)</f>
        <v>F</v>
      </c>
      <c r="I1447" s="7" cm="1">
        <f t="array" aca="1" ref="I1447" ca="1">INDEX('Marital status'!$A:$A,RANDBETWEEN(2,COUNTA('Marital status'!$A:$A)),1)</f>
        <v>4</v>
      </c>
      <c r="J1447" s="7">
        <f t="shared" ca="1" si="222"/>
        <v>2</v>
      </c>
      <c r="K1447" s="8">
        <f t="shared" ca="1" si="223"/>
        <v>36724</v>
      </c>
      <c r="L1447" s="6">
        <f t="shared" ca="1" si="224"/>
        <v>4</v>
      </c>
      <c r="M1447" s="7">
        <f ca="1" xml:space="preserve">
  IF(OR($N1447 = 2, $N1447 = 3, $N1447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447" s="6">
        <f t="shared" ca="1" si="225"/>
        <v>8</v>
      </c>
      <c r="O1447" s="7" t="str">
        <f ca="1">VLOOKUP($N1447,Roles!$A:$B,2,FALSE)</f>
        <v>Analyst</v>
      </c>
      <c r="P1447" s="6">
        <f t="shared" ca="1" si="226"/>
        <v>3</v>
      </c>
      <c r="Q1447" s="8">
        <f ca="1" xml:space="preserve">
IF(
  OR(
    $N1447=5,$N1447=6,$N1447=7,$N1447=8,$N1447=14
  ),
  36161,
  IF(
     (
      (TODAY() - $K1447) / 365
     ) &lt; 19,
      TODAY(),
      RANDBETWEEN(36161,TODAY())
  )
)</f>
        <v>36161</v>
      </c>
      <c r="R1447" s="6">
        <f ca="1">RANDBETWEEN(2,COUNTA('Recruitment source'!$A:$A))</f>
        <v>2</v>
      </c>
      <c r="S1447" s="8" t="e">
        <f t="shared" ca="1" si="227"/>
        <v>#N/A</v>
      </c>
      <c r="T1447" s="6" t="e">
        <f t="shared" ca="1" si="228"/>
        <v>#N/A</v>
      </c>
      <c r="U1447" s="6">
        <f t="shared" ca="1" si="229"/>
        <v>3</v>
      </c>
      <c r="V1447" s="1">
        <f ca="1" xml:space="preserve">
IF($N1447 = 5 + N("Presidente"),
    27000,
    IF($N1447 = 6 + N("Vice-presidente"),
        23000,
        IF(OR($N1447 = 8, $N1447= 13, $N1447 = 12) + N("Secretária bilíngue ou coordenador ou especialista"),
            8000,
            IF($N1447 = 7 + N("Diretor"),
                15000,
                IF($N1447 = 14 + N("Gerente"),
                    12000,
                    IF($N1447 = 9 + N("Estagiário"),
                        705,
                        IF($N1447 = 10 + N("Trainee"),
                            805,
                            IF($N1447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IF($L1447 = 7,
  500,
  IF($L1447 = 8,
    1000,
    IF($L1447 = 9,
      1500,
      IF($L1447 = 10,
        2000,
        0
      )
    )
  )
)
+
N("Adicional no salário por área")
+
IF($M1447 = 14 + N("Tecnologia da Informação"),
  120,
  IF($M1447 = 16 + N("Vendas"),
    110,
    IF($M1447 = 15 + N("Jurídico"),
      100,
      IF(OR($M1447 = 8, $M1447 = 9, $M1447 = 11) + N("Recursos humanos ou comercial ou comunicação e marketing"),
        80,
        0
      )
    )
  )
)
+
N("Adicionando pegadinha")
+
IF(AND($M1447 = 16, $L1447 = 9, $N1447 = 11) + N("Se for de vendas, com mestrado, analista sênior"),
  IF($J1447 = 5,
    100,
    0
  )
  +
  IF($H1447 = "M",
    200,
    0
  ),
  0
)</f>
        <v>8000</v>
      </c>
    </row>
    <row r="1448" spans="1:22" x14ac:dyDescent="0.2">
      <c r="A1448" s="7" cm="1">
        <f t="array" aca="1" ref="A1448" ca="1">INDEX(Companies!$A:$A,RANDBETWEEN(2,COUNTA(Companies!$A:$A)),1)</f>
        <v>2</v>
      </c>
      <c r="B1448" s="5">
        <f t="shared" si="220"/>
        <v>1447</v>
      </c>
      <c r="C1448" s="6">
        <f t="shared" ca="1" si="221"/>
        <v>1</v>
      </c>
      <c r="D1448" s="7">
        <f ca="1">IF($B1448 = 1 + N("Presidente"),
    127,
    IF($B1448 = 2 + N("Vice-Presidente"),
        72,
        IF($B1448 = 3 + N("Secretária bilíngue"),
            13,
            RANDBETWEEN(5,COUNT(Name!$A:$A) + 1)
        )
    )
)</f>
        <v>116</v>
      </c>
      <c r="E1448" s="7" t="str">
        <f ca="1" xml:space="preserve">
VLOOKUP(
  $D1448,
  Name!$A:$B,
  2,
  FALSE
)
&amp; " " &amp;
IF($B1448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Esteves Barbieri</v>
      </c>
      <c r="F1448" s="7">
        <v>2</v>
      </c>
      <c r="G1448" s="7" t="str" cm="1">
        <f t="array" aca="1" ref="G1448" ca="1">VLOOKUP(INDEX(States!$B:$B,RANDBETWEEN(2,COUNTA(States!$A:$A)),1),States!$B:$C,2,FALSE)</f>
        <v>Leiria</v>
      </c>
      <c r="H1448" s="7" t="str">
        <f ca="1">VLOOKUP($D1448,Name!$A:$C,3,FALSE)</f>
        <v>F</v>
      </c>
      <c r="I1448" s="7" cm="1">
        <f t="array" aca="1" ref="I1448" ca="1">INDEX('Marital status'!$A:$A,RANDBETWEEN(2,COUNTA('Marital status'!$A:$A)),1)</f>
        <v>6</v>
      </c>
      <c r="J1448" s="7">
        <f t="shared" ca="1" si="222"/>
        <v>2</v>
      </c>
      <c r="K1448" s="8">
        <f t="shared" ca="1" si="223"/>
        <v>33892</v>
      </c>
      <c r="L1448" s="6">
        <f t="shared" ca="1" si="224"/>
        <v>4</v>
      </c>
      <c r="M1448" s="7">
        <f ca="1" xml:space="preserve">
  IF(OR($N1448 = 2, $N1448 = 3, $N1448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48" s="6">
        <f t="shared" ca="1" si="225"/>
        <v>7</v>
      </c>
      <c r="O1448" s="7" t="str">
        <f ca="1">VLOOKUP($N1448,Roles!$A:$B,2,FALSE)</f>
        <v>Trainee</v>
      </c>
      <c r="P1448" s="6" t="e">
        <f t="shared" ca="1" si="226"/>
        <v>#N/A</v>
      </c>
      <c r="Q1448" s="8">
        <f ca="1" xml:space="preserve">
IF(
  OR(
    $N1448=5,$N1448=6,$N1448=7,$N1448=8,$N1448=14
  ),
  36161,
  IF(
     (
      (TODAY() - $K1448) / 365
     ) &lt; 19,
      TODAY(),
      RANDBETWEEN(36161,TODAY())
  )
)</f>
        <v>36161</v>
      </c>
      <c r="R1448" s="6">
        <f ca="1">RANDBETWEEN(2,COUNTA('Recruitment source'!$A:$A))</f>
        <v>10</v>
      </c>
      <c r="S1448" s="8" t="e">
        <f t="shared" ca="1" si="227"/>
        <v>#N/A</v>
      </c>
      <c r="T1448" s="6" t="e">
        <f t="shared" ca="1" si="228"/>
        <v>#N/A</v>
      </c>
      <c r="U1448" s="6">
        <f t="shared" ca="1" si="229"/>
        <v>4</v>
      </c>
      <c r="V1448" s="1">
        <f ca="1" xml:space="preserve">
IF($N1448 = 5 + N("Presidente"),
    27000,
    IF($N1448 = 6 + N("Vice-presidente"),
        23000,
        IF(OR($N1448 = 8, $N1448= 13, $N1448 = 12) + N("Secretária bilíngue ou coordenador ou especialista"),
            8000,
            IF($N1448 = 7 + N("Diretor"),
                15000,
                IF($N1448 = 14 + N("Gerente"),
                    12000,
                    IF($N1448 = 9 + N("Estagiário"),
                        705,
                        IF($N1448 = 10 + N("Trainee"),
                            805,
                            IF($N1448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IF($L1448 = 7,
  500,
  IF($L1448 = 8,
    1000,
    IF($L1448 = 9,
      1500,
      IF($L1448 = 10,
        2000,
        0
      )
    )
  )
)
+
N("Adicional no salário por área")
+
IF($M1448 = 14 + N("Tecnologia da Informação"),
  120,
  IF($M1448 = 16 + N("Vendas"),
    110,
    IF($M1448 = 15 + N("Jurídico"),
      100,
      IF(OR($M1448 = 8, $M1448 = 9, $M1448 = 11) + N("Recursos humanos ou comercial ou comunicação e marketing"),
        80,
        0
      )
    )
  )
)
+
N("Adicionando pegadinha")
+
IF(AND($M1448 = 16, $L1448 = 9, $N1448 = 11) + N("Se for de vendas, com mestrado, analista sênior"),
  IF($J1448 = 5,
    100,
    0
  )
  +
  IF($H1448 = "M",
    200,
    0
  ),
  0
)</f>
        <v>15000</v>
      </c>
    </row>
    <row r="1449" spans="1:22" x14ac:dyDescent="0.2">
      <c r="A1449" s="7" cm="1">
        <f t="array" aca="1" ref="A1449" ca="1">INDEX(Companies!$A:$A,RANDBETWEEN(2,COUNTA(Companies!$A:$A)),1)</f>
        <v>2</v>
      </c>
      <c r="B1449" s="5">
        <f t="shared" si="220"/>
        <v>1448</v>
      </c>
      <c r="C1449" s="6">
        <f t="shared" ca="1" si="221"/>
        <v>1</v>
      </c>
      <c r="D1449" s="7">
        <f ca="1">IF($B1449 = 1 + N("Presidente"),
    127,
    IF($B1449 = 2 + N("Vice-Presidente"),
        72,
        IF($B1449 = 3 + N("Secretária bilíngue"),
            13,
            RANDBETWEEN(5,COUNT(Name!$A:$A) + 1)
        )
    )
)</f>
        <v>145</v>
      </c>
      <c r="E1449" s="7" t="str">
        <f ca="1" xml:space="preserve">
VLOOKUP(
  $D1449,
  Name!$A:$B,
  2,
  FALSE
)
&amp; " " &amp;
IF($B1449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Pereira Andrade</v>
      </c>
      <c r="F1449" s="7">
        <v>2</v>
      </c>
      <c r="G1449" s="7" t="str" cm="1">
        <f t="array" aca="1" ref="G1449" ca="1">VLOOKUP(INDEX(States!$B:$B,RANDBETWEEN(2,COUNTA(States!$A:$A)),1),States!$B:$C,2,FALSE)</f>
        <v xml:space="preserve"> Setúbal </v>
      </c>
      <c r="H1449" s="7" t="str">
        <f ca="1">VLOOKUP($D1449,Name!$A:$C,3,FALSE)</f>
        <v>F</v>
      </c>
      <c r="I1449" s="7" cm="1">
        <f t="array" aca="1" ref="I1449" ca="1">INDEX('Marital status'!$A:$A,RANDBETWEEN(2,COUNTA('Marital status'!$A:$A)),1)</f>
        <v>3</v>
      </c>
      <c r="J1449" s="7">
        <f t="shared" ca="1" si="222"/>
        <v>3</v>
      </c>
      <c r="K1449" s="8">
        <f t="shared" ca="1" si="223"/>
        <v>33336</v>
      </c>
      <c r="L1449" s="6">
        <f t="shared" ca="1" si="224"/>
        <v>4</v>
      </c>
      <c r="M1449" s="7">
        <f ca="1" xml:space="preserve">
  IF(OR($N1449 = 2, $N1449 = 3, $N1449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49" s="6">
        <f t="shared" ca="1" si="225"/>
        <v>8</v>
      </c>
      <c r="O1449" s="7" t="str">
        <f ca="1">VLOOKUP($N1449,Roles!$A:$B,2,FALSE)</f>
        <v>Analyst</v>
      </c>
      <c r="P1449" s="6">
        <f t="shared" ca="1" si="226"/>
        <v>2</v>
      </c>
      <c r="Q1449" s="8">
        <f ca="1" xml:space="preserve">
IF(
  OR(
    $N1449=5,$N1449=6,$N1449=7,$N1449=8,$N1449=14
  ),
  36161,
  IF(
     (
      (TODAY() - $K1449) / 365
     ) &lt; 19,
      TODAY(),
      RANDBETWEEN(36161,TODAY())
  )
)</f>
        <v>36161</v>
      </c>
      <c r="R1449" s="6">
        <f ca="1">RANDBETWEEN(2,COUNTA('Recruitment source'!$A:$A))</f>
        <v>10</v>
      </c>
      <c r="S1449" s="8" t="e">
        <f t="shared" ca="1" si="227"/>
        <v>#N/A</v>
      </c>
      <c r="T1449" s="6" t="e">
        <f t="shared" ca="1" si="228"/>
        <v>#N/A</v>
      </c>
      <c r="U1449" s="6">
        <f t="shared" ca="1" si="229"/>
        <v>3</v>
      </c>
      <c r="V1449" s="1">
        <f ca="1" xml:space="preserve">
IF($N1449 = 5 + N("Presidente"),
    27000,
    IF($N1449 = 6 + N("Vice-presidente"),
        23000,
        IF(OR($N1449 = 8, $N1449= 13, $N1449 = 12) + N("Secretária bilíngue ou coordenador ou especialista"),
            8000,
            IF($N1449 = 7 + N("Diretor"),
                15000,
                IF($N1449 = 14 + N("Gerente"),
                    12000,
                    IF($N1449 = 9 + N("Estagiário"),
                        705,
                        IF($N1449 = 10 + N("Trainee"),
                            805,
                            IF($N1449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IF($L1449 = 7,
  500,
  IF($L1449 = 8,
    1000,
    IF($L1449 = 9,
      1500,
      IF($L1449 = 10,
        2000,
        0
      )
    )
  )
)
+
N("Adicional no salário por área")
+
IF($M1449 = 14 + N("Tecnologia da Informação"),
  120,
  IF($M1449 = 16 + N("Vendas"),
    110,
    IF($M1449 = 15 + N("Jurídico"),
      100,
      IF(OR($M1449 = 8, $M1449 = 9, $M1449 = 11) + N("Recursos humanos ou comercial ou comunicação e marketing"),
        80,
        0
      )
    )
  )
)
+
N("Adicionando pegadinha")
+
IF(AND($M1449 = 16, $L1449 = 9, $N1449 = 11) + N("Se for de vendas, com mestrado, analista sênior"),
  IF($J1449 = 5,
    100,
    0
  )
  +
  IF($H1449 = "M",
    200,
    0
  ),
  0
)</f>
        <v>8000</v>
      </c>
    </row>
    <row r="1450" spans="1:22" x14ac:dyDescent="0.2">
      <c r="A1450" s="7" cm="1">
        <f t="array" aca="1" ref="A1450" ca="1">INDEX(Companies!$A:$A,RANDBETWEEN(2,COUNTA(Companies!$A:$A)),1)</f>
        <v>2</v>
      </c>
      <c r="B1450" s="5">
        <f t="shared" si="220"/>
        <v>1449</v>
      </c>
      <c r="C1450" s="6">
        <f t="shared" ca="1" si="221"/>
        <v>1</v>
      </c>
      <c r="D1450" s="7">
        <f ca="1">IF($B1450 = 1 + N("Presidente"),
    127,
    IF($B1450 = 2 + N("Vice-Presidente"),
        72,
        IF($B1450 = 3 + N("Secretária bilíngue"),
            13,
            RANDBETWEEN(5,COUNT(Name!$A:$A) + 1)
        )
    )
)</f>
        <v>13</v>
      </c>
      <c r="E1450" s="7" t="str">
        <f ca="1" xml:space="preserve">
VLOOKUP(
  $D1450,
  Name!$A:$B,
  2,
  FALSE
)
&amp; " " &amp;
IF($B1450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Marques Miranda</v>
      </c>
      <c r="F1450" s="7">
        <v>2</v>
      </c>
      <c r="G1450" s="7" t="str" cm="1">
        <f t="array" aca="1" ref="G1450" ca="1">VLOOKUP(INDEX(States!$B:$B,RANDBETWEEN(2,COUNTA(States!$A:$A)),1),States!$B:$C,2,FALSE)</f>
        <v>Portalegre</v>
      </c>
      <c r="H1450" s="7" t="str">
        <f ca="1">VLOOKUP($D1450,Name!$A:$C,3,FALSE)</f>
        <v>F</v>
      </c>
      <c r="I1450" s="7" cm="1">
        <f t="array" aca="1" ref="I1450" ca="1">INDEX('Marital status'!$A:$A,RANDBETWEEN(2,COUNTA('Marital status'!$A:$A)),1)</f>
        <v>2</v>
      </c>
      <c r="J1450" s="7">
        <f t="shared" ca="1" si="222"/>
        <v>2</v>
      </c>
      <c r="K1450" s="8">
        <f t="shared" ca="1" si="223"/>
        <v>26466</v>
      </c>
      <c r="L1450" s="6">
        <f t="shared" ca="1" si="224"/>
        <v>4</v>
      </c>
      <c r="M1450" s="7">
        <f ca="1" xml:space="preserve">
  IF(OR($N1450 = 2, $N1450 = 3, $N1450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50" s="6">
        <f t="shared" ca="1" si="225"/>
        <v>6</v>
      </c>
      <c r="O1450" s="7" t="str">
        <f ca="1">VLOOKUP($N1450,Roles!$A:$B,2,FALSE)</f>
        <v>Intern</v>
      </c>
      <c r="P1450" s="6" t="e">
        <f t="shared" ca="1" si="226"/>
        <v>#N/A</v>
      </c>
      <c r="Q1450" s="8">
        <f ca="1" xml:space="preserve">
IF(
  OR(
    $N1450=5,$N1450=6,$N1450=7,$N1450=8,$N1450=14
  ),
  36161,
  IF(
     (
      (TODAY() - $K1450) / 365
     ) &lt; 19,
      TODAY(),
      RANDBETWEEN(36161,TODAY())
  )
)</f>
        <v>36161</v>
      </c>
      <c r="R1450" s="6">
        <f ca="1">RANDBETWEEN(2,COUNTA('Recruitment source'!$A:$A))</f>
        <v>6</v>
      </c>
      <c r="S1450" s="8" t="e">
        <f t="shared" ca="1" si="227"/>
        <v>#N/A</v>
      </c>
      <c r="T1450" s="6" t="e">
        <f t="shared" ca="1" si="228"/>
        <v>#N/A</v>
      </c>
      <c r="U1450" s="6">
        <f t="shared" ca="1" si="229"/>
        <v>4</v>
      </c>
      <c r="V1450" s="1">
        <f ca="1" xml:space="preserve">
IF($N1450 = 5 + N("Presidente"),
    27000,
    IF($N1450 = 6 + N("Vice-presidente"),
        23000,
        IF(OR($N1450 = 8, $N1450= 13, $N1450 = 12) + N("Secretária bilíngue ou coordenador ou especialista"),
            8000,
            IF($N1450 = 7 + N("Diretor"),
                15000,
                IF($N1450 = 14 + N("Gerente"),
                    12000,
                    IF($N1450 = 9 + N("Estagiário"),
                        705,
                        IF($N1450 = 10 + N("Trainee"),
                            805,
                            IF($N1450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IF($L1450 = 7,
  500,
  IF($L1450 = 8,
    1000,
    IF($L1450 = 9,
      1500,
      IF($L1450 = 10,
        2000,
        0
      )
    )
  )
)
+
N("Adicional no salário por área")
+
IF($M1450 = 14 + N("Tecnologia da Informação"),
  120,
  IF($M1450 = 16 + N("Vendas"),
    110,
    IF($M1450 = 15 + N("Jurídico"),
      100,
      IF(OR($M1450 = 8, $M1450 = 9, $M1450 = 11) + N("Recursos humanos ou comercial ou comunicação e marketing"),
        80,
        0
      )
    )
  )
)
+
N("Adicionando pegadinha")
+
IF(AND($M1450 = 16, $L1450 = 9, $N1450 = 11) + N("Se for de vendas, com mestrado, analista sênior"),
  IF($J1450 = 5,
    100,
    0
  )
  +
  IF($H1450 = "M",
    200,
    0
  ),
  0
)</f>
        <v>23000</v>
      </c>
    </row>
    <row r="1451" spans="1:22" x14ac:dyDescent="0.2">
      <c r="A1451" s="7" cm="1">
        <f t="array" aca="1" ref="A1451" ca="1">INDEX(Companies!$A:$A,RANDBETWEEN(2,COUNTA(Companies!$A:$A)),1)</f>
        <v>2</v>
      </c>
      <c r="B1451" s="5">
        <f t="shared" si="220"/>
        <v>1450</v>
      </c>
      <c r="C1451" s="6">
        <f t="shared" ca="1" si="221"/>
        <v>1</v>
      </c>
      <c r="D1451" s="7">
        <f ca="1">IF($B1451 = 1 + N("Presidente"),
    127,
    IF($B1451 = 2 + N("Vice-Presidente"),
        72,
        IF($B1451 = 3 + N("Secretária bilíngue"),
            13,
            RANDBETWEEN(5,COUNT(Name!$A:$A) + 1)
        )
    )
)</f>
        <v>185</v>
      </c>
      <c r="E1451" s="7" t="str">
        <f ca="1" xml:space="preserve">
VLOOKUP(
  $D1451,
  Name!$A:$B,
  2,
  FALSE
)
&amp; " " &amp;
IF($B1451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Monteiro Vieira</v>
      </c>
      <c r="F1451" s="7">
        <v>2</v>
      </c>
      <c r="G1451" s="7" t="str" cm="1">
        <f t="array" aca="1" ref="G1451" ca="1">VLOOKUP(INDEX(States!$B:$B,RANDBETWEEN(2,COUNTA(States!$A:$A)),1),States!$B:$C,2,FALSE)</f>
        <v>Faro</v>
      </c>
      <c r="H1451" s="7" t="str">
        <f ca="1">VLOOKUP($D1451,Name!$A:$C,3,FALSE)</f>
        <v>M</v>
      </c>
      <c r="I1451" s="7" cm="1">
        <f t="array" aca="1" ref="I1451" ca="1">INDEX('Marital status'!$A:$A,RANDBETWEEN(2,COUNTA('Marital status'!$A:$A)),1)</f>
        <v>4</v>
      </c>
      <c r="J1451" s="7">
        <f t="shared" ca="1" si="222"/>
        <v>2</v>
      </c>
      <c r="K1451" s="8">
        <f t="shared" ca="1" si="223"/>
        <v>37607</v>
      </c>
      <c r="L1451" s="6">
        <f t="shared" ca="1" si="224"/>
        <v>4</v>
      </c>
      <c r="M1451" s="7">
        <f ca="1" xml:space="preserve">
  IF(OR($N1451 = 2, $N1451 = 3, $N1451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51" s="6">
        <f t="shared" ca="1" si="225"/>
        <v>8</v>
      </c>
      <c r="O1451" s="7" t="str">
        <f ca="1">VLOOKUP($N1451,Roles!$A:$B,2,FALSE)</f>
        <v>Analyst</v>
      </c>
      <c r="P1451" s="6">
        <f t="shared" ca="1" si="226"/>
        <v>3</v>
      </c>
      <c r="Q1451" s="8">
        <f ca="1" xml:space="preserve">
IF(
  OR(
    $N1451=5,$N1451=6,$N1451=7,$N1451=8,$N1451=14
  ),
  36161,
  IF(
     (
      (TODAY() - $K1451) / 365
     ) &lt; 19,
      TODAY(),
      RANDBETWEEN(36161,TODAY())
  )
)</f>
        <v>36161</v>
      </c>
      <c r="R1451" s="6">
        <f ca="1">RANDBETWEEN(2,COUNTA('Recruitment source'!$A:$A))</f>
        <v>4</v>
      </c>
      <c r="S1451" s="8" t="e">
        <f t="shared" ca="1" si="227"/>
        <v>#N/A</v>
      </c>
      <c r="T1451" s="6" t="e">
        <f t="shared" ca="1" si="228"/>
        <v>#N/A</v>
      </c>
      <c r="U1451" s="6">
        <f t="shared" ca="1" si="229"/>
        <v>5</v>
      </c>
      <c r="V1451" s="1">
        <f ca="1" xml:space="preserve">
IF($N1451 = 5 + N("Presidente"),
    27000,
    IF($N1451 = 6 + N("Vice-presidente"),
        23000,
        IF(OR($N1451 = 8, $N1451= 13, $N1451 = 12) + N("Secretária bilíngue ou coordenador ou especialista"),
            8000,
            IF($N1451 = 7 + N("Diretor"),
                15000,
                IF($N1451 = 14 + N("Gerente"),
                    12000,
                    IF($N1451 = 9 + N("Estagiário"),
                        705,
                        IF($N1451 = 10 + N("Trainee"),
                            805,
                            IF($N1451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IF($L1451 = 7,
  500,
  IF($L1451 = 8,
    1000,
    IF($L1451 = 9,
      1500,
      IF($L1451 = 10,
        2000,
        0
      )
    )
  )
)
+
N("Adicional no salário por área")
+
IF($M1451 = 14 + N("Tecnologia da Informação"),
  120,
  IF($M1451 = 16 + N("Vendas"),
    110,
    IF($M1451 = 15 + N("Jurídico"),
      100,
      IF(OR($M1451 = 8, $M1451 = 9, $M1451 = 11) + N("Recursos humanos ou comercial ou comunicação e marketing"),
        80,
        0
      )
    )
  )
)
+
N("Adicionando pegadinha")
+
IF(AND($M1451 = 16, $L1451 = 9, $N1451 = 11) + N("Se for de vendas, com mestrado, analista sênior"),
  IF($J1451 = 5,
    100,
    0
  )
  +
  IF($H1451 = "M",
    200,
    0
  ),
  0
)</f>
        <v>8000</v>
      </c>
    </row>
    <row r="1452" spans="1:22" x14ac:dyDescent="0.2">
      <c r="A1452" s="7" cm="1">
        <f t="array" aca="1" ref="A1452" ca="1">INDEX(Companies!$A:$A,RANDBETWEEN(2,COUNTA(Companies!$A:$A)),1)</f>
        <v>2</v>
      </c>
      <c r="B1452" s="5">
        <f t="shared" si="220"/>
        <v>1451</v>
      </c>
      <c r="C1452" s="6">
        <f t="shared" ca="1" si="221"/>
        <v>1</v>
      </c>
      <c r="D1452" s="7">
        <f ca="1">IF($B1452 = 1 + N("Presidente"),
    127,
    IF($B1452 = 2 + N("Vice-Presidente"),
        72,
        IF($B1452 = 3 + N("Secretária bilíngue"),
            13,
            RANDBETWEEN(5,COUNT(Name!$A:$A) + 1)
        )
    )
)</f>
        <v>94</v>
      </c>
      <c r="E1452" s="7" t="str">
        <f ca="1" xml:space="preserve">
VLOOKUP(
  $D1452,
  Name!$A:$B,
  2,
  FALSE
)
&amp; " " &amp;
IF($B1452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Battaglia Carvalho</v>
      </c>
      <c r="F1452" s="7">
        <v>2</v>
      </c>
      <c r="G1452" s="7" t="str" cm="1">
        <f t="array" aca="1" ref="G1452" ca="1">VLOOKUP(INDEX(States!$B:$B,RANDBETWEEN(2,COUNTA(States!$A:$A)),1),States!$B:$C,2,FALSE)</f>
        <v>Beja</v>
      </c>
      <c r="H1452" s="7" t="str">
        <f ca="1">VLOOKUP($D1452,Name!$A:$C,3,FALSE)</f>
        <v>F</v>
      </c>
      <c r="I1452" s="7" cm="1">
        <f t="array" aca="1" ref="I1452" ca="1">INDEX('Marital status'!$A:$A,RANDBETWEEN(2,COUNTA('Marital status'!$A:$A)),1)</f>
        <v>5</v>
      </c>
      <c r="J1452" s="7">
        <f t="shared" ca="1" si="222"/>
        <v>4</v>
      </c>
      <c r="K1452" s="8">
        <f t="shared" ca="1" si="223"/>
        <v>17506</v>
      </c>
      <c r="L1452" s="6">
        <f t="shared" ca="1" si="224"/>
        <v>4</v>
      </c>
      <c r="M1452" s="7">
        <f ca="1" xml:space="preserve">
  IF(OR($N1452 = 2, $N1452 = 3, $N1452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52" s="6">
        <f t="shared" ca="1" si="225"/>
        <v>6</v>
      </c>
      <c r="O1452" s="7" t="str">
        <f ca="1">VLOOKUP($N1452,Roles!$A:$B,2,FALSE)</f>
        <v>Intern</v>
      </c>
      <c r="P1452" s="6" t="e">
        <f t="shared" ca="1" si="226"/>
        <v>#N/A</v>
      </c>
      <c r="Q1452" s="8">
        <f ca="1" xml:space="preserve">
IF(
  OR(
    $N1452=5,$N1452=6,$N1452=7,$N1452=8,$N1452=14
  ),
  36161,
  IF(
     (
      (TODAY() - $K1452) / 365
     ) &lt; 19,
      TODAY(),
      RANDBETWEEN(36161,TODAY())
  )
)</f>
        <v>36161</v>
      </c>
      <c r="R1452" s="6">
        <f ca="1">RANDBETWEEN(2,COUNTA('Recruitment source'!$A:$A))</f>
        <v>9</v>
      </c>
      <c r="S1452" s="8" t="e">
        <f t="shared" ca="1" si="227"/>
        <v>#N/A</v>
      </c>
      <c r="T1452" s="6" t="e">
        <f t="shared" ca="1" si="228"/>
        <v>#N/A</v>
      </c>
      <c r="U1452" s="6">
        <f t="shared" ca="1" si="229"/>
        <v>3</v>
      </c>
      <c r="V1452" s="1">
        <f ca="1" xml:space="preserve">
IF($N1452 = 5 + N("Presidente"),
    27000,
    IF($N1452 = 6 + N("Vice-presidente"),
        23000,
        IF(OR($N1452 = 8, $N1452= 13, $N1452 = 12) + N("Secretária bilíngue ou coordenador ou especialista"),
            8000,
            IF($N1452 = 7 + N("Diretor"),
                15000,
                IF($N1452 = 14 + N("Gerente"),
                    12000,
                    IF($N1452 = 9 + N("Estagiário"),
                        705,
                        IF($N1452 = 10 + N("Trainee"),
                            805,
                            IF($N1452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IF($L1452 = 7,
  500,
  IF($L1452 = 8,
    1000,
    IF($L1452 = 9,
      1500,
      IF($L1452 = 10,
        2000,
        0
      )
    )
  )
)
+
N("Adicional no salário por área")
+
IF($M1452 = 14 + N("Tecnologia da Informação"),
  120,
  IF($M1452 = 16 + N("Vendas"),
    110,
    IF($M1452 = 15 + N("Jurídico"),
      100,
      IF(OR($M1452 = 8, $M1452 = 9, $M1452 = 11) + N("Recursos humanos ou comercial ou comunicação e marketing"),
        80,
        0
      )
    )
  )
)
+
N("Adicionando pegadinha")
+
IF(AND($M1452 = 16, $L1452 = 9, $N1452 = 11) + N("Se for de vendas, com mestrado, analista sênior"),
  IF($J1452 = 5,
    100,
    0
  )
  +
  IF($H1452 = "M",
    200,
    0
  ),
  0
)</f>
        <v>23080</v>
      </c>
    </row>
    <row r="1453" spans="1:22" x14ac:dyDescent="0.2">
      <c r="A1453" s="7" cm="1">
        <f t="array" aca="1" ref="A1453" ca="1">INDEX(Companies!$A:$A,RANDBETWEEN(2,COUNTA(Companies!$A:$A)),1)</f>
        <v>2</v>
      </c>
      <c r="B1453" s="5">
        <f t="shared" si="220"/>
        <v>1452</v>
      </c>
      <c r="C1453" s="6">
        <f t="shared" ca="1" si="221"/>
        <v>1</v>
      </c>
      <c r="D1453" s="7">
        <f ca="1">IF($B1453 = 1 + N("Presidente"),
    127,
    IF($B1453 = 2 + N("Vice-Presidente"),
        72,
        IF($B1453 = 3 + N("Secretária bilíngue"),
            13,
            RANDBETWEEN(5,COUNT(Name!$A:$A) + 1)
        )
    )
)</f>
        <v>286</v>
      </c>
      <c r="E1453" s="7" t="str">
        <f ca="1" xml:space="preserve">
VLOOKUP(
  $D1453,
  Name!$A:$B,
  2,
  FALSE
)
&amp; " " &amp;
IF($B1453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Gomes Farias</v>
      </c>
      <c r="F1453" s="7">
        <v>2</v>
      </c>
      <c r="G1453" s="7" t="str" cm="1">
        <f t="array" aca="1" ref="G1453" ca="1">VLOOKUP(INDEX(States!$B:$B,RANDBETWEEN(2,COUNTA(States!$A:$A)),1),States!$B:$C,2,FALSE)</f>
        <v>Brangança</v>
      </c>
      <c r="H1453" s="7" t="str">
        <f ca="1">VLOOKUP($D1453,Name!$A:$C,3,FALSE)</f>
        <v>M</v>
      </c>
      <c r="I1453" s="7" cm="1">
        <f t="array" aca="1" ref="I1453" ca="1">INDEX('Marital status'!$A:$A,RANDBETWEEN(2,COUNTA('Marital status'!$A:$A)),1)</f>
        <v>5</v>
      </c>
      <c r="J1453" s="7">
        <f t="shared" ca="1" si="222"/>
        <v>2</v>
      </c>
      <c r="K1453" s="8">
        <f t="shared" ca="1" si="223"/>
        <v>32480</v>
      </c>
      <c r="L1453" s="6">
        <f t="shared" ca="1" si="224"/>
        <v>4</v>
      </c>
      <c r="M1453" s="7">
        <f ca="1" xml:space="preserve">
  IF(OR($N1453 = 2, $N1453 = 3, $N1453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453" s="6">
        <f t="shared" ca="1" si="225"/>
        <v>8</v>
      </c>
      <c r="O1453" s="7" t="str">
        <f ca="1">VLOOKUP($N1453,Roles!$A:$B,2,FALSE)</f>
        <v>Analyst</v>
      </c>
      <c r="P1453" s="6">
        <f t="shared" ca="1" si="226"/>
        <v>2</v>
      </c>
      <c r="Q1453" s="8">
        <f ca="1" xml:space="preserve">
IF(
  OR(
    $N1453=5,$N1453=6,$N1453=7,$N1453=8,$N1453=14
  ),
  36161,
  IF(
     (
      (TODAY() - $K1453) / 365
     ) &lt; 19,
      TODAY(),
      RANDBETWEEN(36161,TODAY())
  )
)</f>
        <v>36161</v>
      </c>
      <c r="R1453" s="6">
        <f ca="1">RANDBETWEEN(2,COUNTA('Recruitment source'!$A:$A))</f>
        <v>8</v>
      </c>
      <c r="S1453" s="8" t="e">
        <f t="shared" ca="1" si="227"/>
        <v>#N/A</v>
      </c>
      <c r="T1453" s="6" t="e">
        <f t="shared" ca="1" si="228"/>
        <v>#N/A</v>
      </c>
      <c r="U1453" s="6">
        <f t="shared" ca="1" si="229"/>
        <v>5</v>
      </c>
      <c r="V1453" s="1">
        <f ca="1" xml:space="preserve">
IF($N1453 = 5 + N("Presidente"),
    27000,
    IF($N1453 = 6 + N("Vice-presidente"),
        23000,
        IF(OR($N1453 = 8, $N1453= 13, $N1453 = 12) + N("Secretária bilíngue ou coordenador ou especialista"),
            8000,
            IF($N1453 = 7 + N("Diretor"),
                15000,
                IF($N1453 = 14 + N("Gerente"),
                    12000,
                    IF($N1453 = 9 + N("Estagiário"),
                        705,
                        IF($N1453 = 10 + N("Trainee"),
                            805,
                            IF($N1453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IF($L1453 = 7,
  500,
  IF($L1453 = 8,
    1000,
    IF($L1453 = 9,
      1500,
      IF($L1453 = 10,
        2000,
        0
      )
    )
  )
)
+
N("Adicional no salário por área")
+
IF($M1453 = 14 + N("Tecnologia da Informação"),
  120,
  IF($M1453 = 16 + N("Vendas"),
    110,
    IF($M1453 = 15 + N("Jurídico"),
      100,
      IF(OR($M1453 = 8, $M1453 = 9, $M1453 = 11) + N("Recursos humanos ou comercial ou comunicação e marketing"),
        80,
        0
      )
    )
  )
)
+
N("Adicionando pegadinha")
+
IF(AND($M1453 = 16, $L1453 = 9, $N1453 = 11) + N("Se for de vendas, com mestrado, analista sênior"),
  IF($J1453 = 5,
    100,
    0
  )
  +
  IF($H1453 = "M",
    200,
    0
  ),
  0
)</f>
        <v>8080</v>
      </c>
    </row>
    <row r="1454" spans="1:22" x14ac:dyDescent="0.2">
      <c r="A1454" s="7" cm="1">
        <f t="array" aca="1" ref="A1454" ca="1">INDEX(Companies!$A:$A,RANDBETWEEN(2,COUNTA(Companies!$A:$A)),1)</f>
        <v>2</v>
      </c>
      <c r="B1454" s="5">
        <f t="shared" si="220"/>
        <v>1453</v>
      </c>
      <c r="C1454" s="6">
        <f t="shared" ca="1" si="221"/>
        <v>1</v>
      </c>
      <c r="D1454" s="7">
        <f ca="1">IF($B1454 = 1 + N("Presidente"),
    127,
    IF($B1454 = 2 + N("Vice-Presidente"),
        72,
        IF($B1454 = 3 + N("Secretária bilíngue"),
            13,
            RANDBETWEEN(5,COUNT(Name!$A:$A) + 1)
        )
    )
)</f>
        <v>63</v>
      </c>
      <c r="E1454" s="7" t="str">
        <f ca="1" xml:space="preserve">
VLOOKUP(
  $D1454,
  Name!$A:$B,
  2,
  FALSE
)
&amp; " " &amp;
IF($B1454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Veiga Andrioli</v>
      </c>
      <c r="F1454" s="7">
        <v>2</v>
      </c>
      <c r="G1454" s="7" t="str" cm="1">
        <f t="array" aca="1" ref="G1454" ca="1">VLOOKUP(INDEX(States!$B:$B,RANDBETWEEN(2,COUNTA(States!$A:$A)),1),States!$B:$C,2,FALSE)</f>
        <v>Santarém</v>
      </c>
      <c r="H1454" s="7" t="str">
        <f ca="1">VLOOKUP($D1454,Name!$A:$C,3,FALSE)</f>
        <v>F</v>
      </c>
      <c r="I1454" s="7" cm="1">
        <f t="array" aca="1" ref="I1454" ca="1">INDEX('Marital status'!$A:$A,RANDBETWEEN(2,COUNTA('Marital status'!$A:$A)),1)</f>
        <v>4</v>
      </c>
      <c r="J1454" s="7">
        <f t="shared" ca="1" si="222"/>
        <v>2</v>
      </c>
      <c r="K1454" s="8">
        <f t="shared" ca="1" si="223"/>
        <v>32532</v>
      </c>
      <c r="L1454" s="6">
        <f t="shared" ca="1" si="224"/>
        <v>4</v>
      </c>
      <c r="M1454" s="7">
        <f ca="1" xml:space="preserve">
  IF(OR($N1454 = 2, $N1454 = 3, $N1454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54" s="6">
        <f t="shared" ca="1" si="225"/>
        <v>6</v>
      </c>
      <c r="O1454" s="7" t="str">
        <f ca="1">VLOOKUP($N1454,Roles!$A:$B,2,FALSE)</f>
        <v>Intern</v>
      </c>
      <c r="P1454" s="6" t="e">
        <f t="shared" ca="1" si="226"/>
        <v>#N/A</v>
      </c>
      <c r="Q1454" s="8">
        <f ca="1" xml:space="preserve">
IF(
  OR(
    $N1454=5,$N1454=6,$N1454=7,$N1454=8,$N1454=14
  ),
  36161,
  IF(
     (
      (TODAY() - $K1454) / 365
     ) &lt; 19,
      TODAY(),
      RANDBETWEEN(36161,TODAY())
  )
)</f>
        <v>36161</v>
      </c>
      <c r="R1454" s="6">
        <f ca="1">RANDBETWEEN(2,COUNTA('Recruitment source'!$A:$A))</f>
        <v>2</v>
      </c>
      <c r="S1454" s="8" t="e">
        <f t="shared" ca="1" si="227"/>
        <v>#N/A</v>
      </c>
      <c r="T1454" s="6" t="e">
        <f t="shared" ca="1" si="228"/>
        <v>#N/A</v>
      </c>
      <c r="U1454" s="6">
        <f t="shared" ca="1" si="229"/>
        <v>3</v>
      </c>
      <c r="V1454" s="1">
        <f ca="1" xml:space="preserve">
IF($N1454 = 5 + N("Presidente"),
    27000,
    IF($N1454 = 6 + N("Vice-presidente"),
        23000,
        IF(OR($N1454 = 8, $N1454= 13, $N1454 = 12) + N("Secretária bilíngue ou coordenador ou especialista"),
            8000,
            IF($N1454 = 7 + N("Diretor"),
                15000,
                IF($N1454 = 14 + N("Gerente"),
                    12000,
                    IF($N1454 = 9 + N("Estagiário"),
                        705,
                        IF($N1454 = 10 + N("Trainee"),
                            805,
                            IF($N1454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IF($L1454 = 7,
  500,
  IF($L1454 = 8,
    1000,
    IF($L1454 = 9,
      1500,
      IF($L1454 = 10,
        2000,
        0
      )
    )
  )
)
+
N("Adicional no salário por área")
+
IF($M1454 = 14 + N("Tecnologia da Informação"),
  120,
  IF($M1454 = 16 + N("Vendas"),
    110,
    IF($M1454 = 15 + N("Jurídico"),
      100,
      IF(OR($M1454 = 8, $M1454 = 9, $M1454 = 11) + N("Recursos humanos ou comercial ou comunicação e marketing"),
        80,
        0
      )
    )
  )
)
+
N("Adicionando pegadinha")
+
IF(AND($M1454 = 16, $L1454 = 9, $N1454 = 11) + N("Se for de vendas, com mestrado, analista sênior"),
  IF($J1454 = 5,
    100,
    0
  )
  +
  IF($H1454 = "M",
    200,
    0
  ),
  0
)</f>
        <v>23000</v>
      </c>
    </row>
    <row r="1455" spans="1:22" x14ac:dyDescent="0.2">
      <c r="A1455" s="7" cm="1">
        <f t="array" aca="1" ref="A1455" ca="1">INDEX(Companies!$A:$A,RANDBETWEEN(2,COUNTA(Companies!$A:$A)),1)</f>
        <v>2</v>
      </c>
      <c r="B1455" s="5">
        <f t="shared" si="220"/>
        <v>1454</v>
      </c>
      <c r="C1455" s="6">
        <f t="shared" ca="1" si="221"/>
        <v>1</v>
      </c>
      <c r="D1455" s="7">
        <f ca="1">IF($B1455 = 1 + N("Presidente"),
    127,
    IF($B1455 = 2 + N("Vice-Presidente"),
        72,
        IF($B1455 = 3 + N("Secretária bilíngue"),
            13,
            RANDBETWEEN(5,COUNT(Name!$A:$A) + 1)
        )
    )
)</f>
        <v>157</v>
      </c>
      <c r="E1455" s="7" t="str">
        <f ca="1" xml:space="preserve">
VLOOKUP(
  $D1455,
  Name!$A:$B,
  2,
  FALSE
)
&amp; " " &amp;
IF($B1455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Pinheiro Junqueira</v>
      </c>
      <c r="F1455" s="7">
        <v>2</v>
      </c>
      <c r="G1455" s="7" t="str" cm="1">
        <f t="array" aca="1" ref="G1455" ca="1">VLOOKUP(INDEX(States!$B:$B,RANDBETWEEN(2,COUNTA(States!$A:$A)),1),States!$B:$C,2,FALSE)</f>
        <v xml:space="preserve"> Lisboa</v>
      </c>
      <c r="H1455" s="7" t="str">
        <f ca="1">VLOOKUP($D1455,Name!$A:$C,3,FALSE)</f>
        <v>M</v>
      </c>
      <c r="I1455" s="7" cm="1">
        <f t="array" aca="1" ref="I1455" ca="1">INDEX('Marital status'!$A:$A,RANDBETWEEN(2,COUNTA('Marital status'!$A:$A)),1)</f>
        <v>6</v>
      </c>
      <c r="J1455" s="7">
        <f t="shared" ca="1" si="222"/>
        <v>2</v>
      </c>
      <c r="K1455" s="8">
        <f t="shared" ca="1" si="223"/>
        <v>34434</v>
      </c>
      <c r="L1455" s="6">
        <f t="shared" ca="1" si="224"/>
        <v>5</v>
      </c>
      <c r="M1455" s="7">
        <f ca="1" xml:space="preserve">
  IF(OR($N1455 = 2, $N1455 = 3, $N1455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455" s="6">
        <f t="shared" ca="1" si="225"/>
        <v>8</v>
      </c>
      <c r="O1455" s="7" t="str">
        <f ca="1">VLOOKUP($N1455,Roles!$A:$B,2,FALSE)</f>
        <v>Analyst</v>
      </c>
      <c r="P1455" s="6">
        <f t="shared" ca="1" si="226"/>
        <v>4</v>
      </c>
      <c r="Q1455" s="8">
        <f ca="1" xml:space="preserve">
IF(
  OR(
    $N1455=5,$N1455=6,$N1455=7,$N1455=8,$N1455=14
  ),
  36161,
  IF(
     (
      (TODAY() - $K1455) / 365
     ) &lt; 19,
      TODAY(),
      RANDBETWEEN(36161,TODAY())
  )
)</f>
        <v>36161</v>
      </c>
      <c r="R1455" s="6">
        <f ca="1">RANDBETWEEN(2,COUNTA('Recruitment source'!$A:$A))</f>
        <v>10</v>
      </c>
      <c r="S1455" s="8" t="e">
        <f t="shared" ca="1" si="227"/>
        <v>#N/A</v>
      </c>
      <c r="T1455" s="6" t="e">
        <f t="shared" ca="1" si="228"/>
        <v>#N/A</v>
      </c>
      <c r="U1455" s="6">
        <f t="shared" ca="1" si="229"/>
        <v>2</v>
      </c>
      <c r="V1455" s="1">
        <f ca="1" xml:space="preserve">
IF($N1455 = 5 + N("Presidente"),
    27000,
    IF($N1455 = 6 + N("Vice-presidente"),
        23000,
        IF(OR($N1455 = 8, $N1455= 13, $N1455 = 12) + N("Secretária bilíngue ou coordenador ou especialista"),
            8000,
            IF($N1455 = 7 + N("Diretor"),
                15000,
                IF($N1455 = 14 + N("Gerente"),
                    12000,
                    IF($N1455 = 9 + N("Estagiário"),
                        705,
                        IF($N1455 = 10 + N("Trainee"),
                            805,
                            IF($N1455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IF($L1455 = 7,
  500,
  IF($L1455 = 8,
    1000,
    IF($L1455 = 9,
      1500,
      IF($L1455 = 10,
        2000,
        0
      )
    )
  )
)
+
N("Adicional no salário por área")
+
IF($M1455 = 14 + N("Tecnologia da Informação"),
  120,
  IF($M1455 = 16 + N("Vendas"),
    110,
    IF($M1455 = 15 + N("Jurídico"),
      100,
      IF(OR($M1455 = 8, $M1455 = 9, $M1455 = 11) + N("Recursos humanos ou comercial ou comunicação e marketing"),
        80,
        0
      )
    )
  )
)
+
N("Adicionando pegadinha")
+
IF(AND($M1455 = 16, $L1455 = 9, $N1455 = 11) + N("Se for de vendas, com mestrado, analista sênior"),
  IF($J1455 = 5,
    100,
    0
  )
  +
  IF($H1455 = "M",
    200,
    0
  ),
  0
)</f>
        <v>8080</v>
      </c>
    </row>
    <row r="1456" spans="1:22" x14ac:dyDescent="0.2">
      <c r="A1456" s="7" cm="1">
        <f t="array" aca="1" ref="A1456" ca="1">INDEX(Companies!$A:$A,RANDBETWEEN(2,COUNTA(Companies!$A:$A)),1)</f>
        <v>2</v>
      </c>
      <c r="B1456" s="5">
        <f t="shared" si="220"/>
        <v>1455</v>
      </c>
      <c r="C1456" s="6">
        <f t="shared" ca="1" si="221"/>
        <v>1</v>
      </c>
      <c r="D1456" s="7">
        <f ca="1">IF($B1456 = 1 + N("Presidente"),
    127,
    IF($B1456 = 2 + N("Vice-Presidente"),
        72,
        IF($B1456 = 3 + N("Secretária bilíngue"),
            13,
            RANDBETWEEN(5,COUNT(Name!$A:$A) + 1)
        )
    )
)</f>
        <v>168</v>
      </c>
      <c r="E1456" s="7" t="str">
        <f ca="1" xml:space="preserve">
VLOOKUP(
  $D1456,
  Name!$A:$B,
  2,
  FALSE
)
&amp; " " &amp;
IF($B1456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Bianchi Aleluia</v>
      </c>
      <c r="F1456" s="7">
        <v>2</v>
      </c>
      <c r="G1456" s="7" t="str" cm="1">
        <f t="array" aca="1" ref="G1456" ca="1">VLOOKUP(INDEX(States!$B:$B,RANDBETWEEN(2,COUNTA(States!$A:$A)),1),States!$B:$C,2,FALSE)</f>
        <v>Leiria</v>
      </c>
      <c r="H1456" s="7" t="str">
        <f ca="1">VLOOKUP($D1456,Name!$A:$C,3,FALSE)</f>
        <v>M</v>
      </c>
      <c r="I1456" s="7" cm="1">
        <f t="array" aca="1" ref="I1456" ca="1">INDEX('Marital status'!$A:$A,RANDBETWEEN(2,COUNTA('Marital status'!$A:$A)),1)</f>
        <v>4</v>
      </c>
      <c r="J1456" s="7">
        <f t="shared" ca="1" si="222"/>
        <v>3</v>
      </c>
      <c r="K1456" s="8">
        <f t="shared" ca="1" si="223"/>
        <v>33620</v>
      </c>
      <c r="L1456" s="6">
        <f t="shared" ca="1" si="224"/>
        <v>4</v>
      </c>
      <c r="M1456" s="7">
        <f ca="1" xml:space="preserve">
  IF(OR($N1456 = 2, $N1456 = 3, $N1456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56" s="6">
        <f t="shared" ca="1" si="225"/>
        <v>7</v>
      </c>
      <c r="O1456" s="7" t="str">
        <f ca="1">VLOOKUP($N1456,Roles!$A:$B,2,FALSE)</f>
        <v>Trainee</v>
      </c>
      <c r="P1456" s="6" t="e">
        <f t="shared" ca="1" si="226"/>
        <v>#N/A</v>
      </c>
      <c r="Q1456" s="8">
        <f ca="1" xml:space="preserve">
IF(
  OR(
    $N1456=5,$N1456=6,$N1456=7,$N1456=8,$N1456=14
  ),
  36161,
  IF(
     (
      (TODAY() - $K1456) / 365
     ) &lt; 19,
      TODAY(),
      RANDBETWEEN(36161,TODAY())
  )
)</f>
        <v>36161</v>
      </c>
      <c r="R1456" s="6">
        <f ca="1">RANDBETWEEN(2,COUNTA('Recruitment source'!$A:$A))</f>
        <v>2</v>
      </c>
      <c r="S1456" s="8" t="e">
        <f t="shared" ca="1" si="227"/>
        <v>#N/A</v>
      </c>
      <c r="T1456" s="6" t="e">
        <f t="shared" ca="1" si="228"/>
        <v>#N/A</v>
      </c>
      <c r="U1456" s="6">
        <f t="shared" ca="1" si="229"/>
        <v>5</v>
      </c>
      <c r="V1456" s="1">
        <f ca="1" xml:space="preserve">
IF($N1456 = 5 + N("Presidente"),
    27000,
    IF($N1456 = 6 + N("Vice-presidente"),
        23000,
        IF(OR($N1456 = 8, $N1456= 13, $N1456 = 12) + N("Secretária bilíngue ou coordenador ou especialista"),
            8000,
            IF($N1456 = 7 + N("Diretor"),
                15000,
                IF($N1456 = 14 + N("Gerente"),
                    12000,
                    IF($N1456 = 9 + N("Estagiário"),
                        705,
                        IF($N1456 = 10 + N("Trainee"),
                            805,
                            IF($N1456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IF($L1456 = 7,
  500,
  IF($L1456 = 8,
    1000,
    IF($L1456 = 9,
      1500,
      IF($L1456 = 10,
        2000,
        0
      )
    )
  )
)
+
N("Adicional no salário por área")
+
IF($M1456 = 14 + N("Tecnologia da Informação"),
  120,
  IF($M1456 = 16 + N("Vendas"),
    110,
    IF($M1456 = 15 + N("Jurídico"),
      100,
      IF(OR($M1456 = 8, $M1456 = 9, $M1456 = 11) + N("Recursos humanos ou comercial ou comunicação e marketing"),
        80,
        0
      )
    )
  )
)
+
N("Adicionando pegadinha")
+
IF(AND($M1456 = 16, $L1456 = 9, $N1456 = 11) + N("Se for de vendas, com mestrado, analista sênior"),
  IF($J1456 = 5,
    100,
    0
  )
  +
  IF($H1456 = "M",
    200,
    0
  ),
  0
)</f>
        <v>15000</v>
      </c>
    </row>
    <row r="1457" spans="1:22" x14ac:dyDescent="0.2">
      <c r="A1457" s="7" cm="1">
        <f t="array" aca="1" ref="A1457" ca="1">INDEX(Companies!$A:$A,RANDBETWEEN(2,COUNTA(Companies!$A:$A)),1)</f>
        <v>2</v>
      </c>
      <c r="B1457" s="5">
        <f t="shared" si="220"/>
        <v>1456</v>
      </c>
      <c r="C1457" s="6">
        <f t="shared" ca="1" si="221"/>
        <v>1</v>
      </c>
      <c r="D1457" s="7">
        <f ca="1">IF($B1457 = 1 + N("Presidente"),
    127,
    IF($B1457 = 2 + N("Vice-Presidente"),
        72,
        IF($B1457 = 3 + N("Secretária bilíngue"),
            13,
            RANDBETWEEN(5,COUNT(Name!$A:$A) + 1)
        )
    )
)</f>
        <v>166</v>
      </c>
      <c r="E1457" s="7" t="str">
        <f ca="1" xml:space="preserve">
VLOOKUP(
  $D1457,
  Name!$A:$B,
  2,
  FALSE
)
&amp; " " &amp;
IF($B1457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sobrenome Ramos</v>
      </c>
      <c r="F1457" s="7">
        <v>2</v>
      </c>
      <c r="G1457" s="7" t="str" cm="1">
        <f t="array" aca="1" ref="G1457" ca="1">VLOOKUP(INDEX(States!$B:$B,RANDBETWEEN(2,COUNTA(States!$A:$A)),1),States!$B:$C,2,FALSE)</f>
        <v>Vila Real</v>
      </c>
      <c r="H1457" s="7" t="str">
        <f ca="1">VLOOKUP($D1457,Name!$A:$C,3,FALSE)</f>
        <v>M</v>
      </c>
      <c r="I1457" s="7" cm="1">
        <f t="array" aca="1" ref="I1457" ca="1">INDEX('Marital status'!$A:$A,RANDBETWEEN(2,COUNTA('Marital status'!$A:$A)),1)</f>
        <v>6</v>
      </c>
      <c r="J1457" s="7">
        <f t="shared" ca="1" si="222"/>
        <v>2</v>
      </c>
      <c r="K1457" s="8">
        <f t="shared" ca="1" si="223"/>
        <v>33824</v>
      </c>
      <c r="L1457" s="6">
        <f t="shared" ca="1" si="224"/>
        <v>4</v>
      </c>
      <c r="M1457" s="7">
        <f ca="1" xml:space="preserve">
  IF(OR($N1457 = 2, $N1457 = 3, $N1457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457" s="6">
        <f t="shared" ca="1" si="225"/>
        <v>8</v>
      </c>
      <c r="O1457" s="7" t="str">
        <f ca="1">VLOOKUP($N1457,Roles!$A:$B,2,FALSE)</f>
        <v>Analyst</v>
      </c>
      <c r="P1457" s="6">
        <f t="shared" ca="1" si="226"/>
        <v>4</v>
      </c>
      <c r="Q1457" s="8">
        <f ca="1" xml:space="preserve">
IF(
  OR(
    $N1457=5,$N1457=6,$N1457=7,$N1457=8,$N1457=14
  ),
  36161,
  IF(
     (
      (TODAY() - $K1457) / 365
     ) &lt; 19,
      TODAY(),
      RANDBETWEEN(36161,TODAY())
  )
)</f>
        <v>36161</v>
      </c>
      <c r="R1457" s="6">
        <f ca="1">RANDBETWEEN(2,COUNTA('Recruitment source'!$A:$A))</f>
        <v>11</v>
      </c>
      <c r="S1457" s="8" t="e">
        <f t="shared" ca="1" si="227"/>
        <v>#N/A</v>
      </c>
      <c r="T1457" s="6" t="e">
        <f t="shared" ca="1" si="228"/>
        <v>#N/A</v>
      </c>
      <c r="U1457" s="6">
        <f t="shared" ca="1" si="229"/>
        <v>5</v>
      </c>
      <c r="V1457" s="1">
        <f ca="1" xml:space="preserve">
IF($N1457 = 5 + N("Presidente"),
    27000,
    IF($N1457 = 6 + N("Vice-presidente"),
        23000,
        IF(OR($N1457 = 8, $N1457= 13, $N1457 = 12) + N("Secretária bilíngue ou coordenador ou especialista"),
            8000,
            IF($N1457 = 7 + N("Diretor"),
                15000,
                IF($N1457 = 14 + N("Gerente"),
                    12000,
                    IF($N1457 = 9 + N("Estagiário"),
                        705,
                        IF($N1457 = 10 + N("Trainee"),
                            805,
                            IF($N1457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IF($L1457 = 7,
  500,
  IF($L1457 = 8,
    1000,
    IF($L1457 = 9,
      1500,
      IF($L1457 = 10,
        2000,
        0
      )
    )
  )
)
+
N("Adicional no salário por área")
+
IF($M1457 = 14 + N("Tecnologia da Informação"),
  120,
  IF($M1457 = 16 + N("Vendas"),
    110,
    IF($M1457 = 15 + N("Jurídico"),
      100,
      IF(OR($M1457 = 8, $M1457 = 9, $M1457 = 11) + N("Recursos humanos ou comercial ou comunicação e marketing"),
        80,
        0
      )
    )
  )
)
+
N("Adicionando pegadinha")
+
IF(AND($M1457 = 16, $L1457 = 9, $N1457 = 11) + N("Se for de vendas, com mestrado, analista sênior"),
  IF($J1457 = 5,
    100,
    0
  )
  +
  IF($H1457 = "M",
    200,
    0
  ),
  0
)</f>
        <v>8000</v>
      </c>
    </row>
    <row r="1458" spans="1:22" x14ac:dyDescent="0.2">
      <c r="A1458" s="7" cm="1">
        <f t="array" aca="1" ref="A1458" ca="1">INDEX(Companies!$A:$A,RANDBETWEEN(2,COUNTA(Companies!$A:$A)),1)</f>
        <v>2</v>
      </c>
      <c r="B1458" s="5">
        <f t="shared" si="220"/>
        <v>1457</v>
      </c>
      <c r="C1458" s="6">
        <f t="shared" ca="1" si="221"/>
        <v>1</v>
      </c>
      <c r="D1458" s="7">
        <f ca="1">IF($B1458 = 1 + N("Presidente"),
    127,
    IF($B1458 = 2 + N("Vice-Presidente"),
        72,
        IF($B1458 = 3 + N("Secretária bilíngue"),
            13,
            RANDBETWEEN(5,COUNT(Name!$A:$A) + 1)
        )
    )
)</f>
        <v>35</v>
      </c>
      <c r="E1458" s="7" t="str">
        <f ca="1" xml:space="preserve">
VLOOKUP(
  $D1458,
  Name!$A:$B,
  2,
  FALSE
)
&amp; " " &amp;
IF($B1458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Oliveira Silva</v>
      </c>
      <c r="F1458" s="7">
        <v>2</v>
      </c>
      <c r="G1458" s="7" t="str" cm="1">
        <f t="array" aca="1" ref="G1458" ca="1">VLOOKUP(INDEX(States!$B:$B,RANDBETWEEN(2,COUNTA(States!$A:$A)),1),States!$B:$C,2,FALSE)</f>
        <v>PORTO</v>
      </c>
      <c r="H1458" s="7" t="str">
        <f ca="1">VLOOKUP($D1458,Name!$A:$C,3,FALSE)</f>
        <v>F</v>
      </c>
      <c r="I1458" s="7" cm="1">
        <f t="array" aca="1" ref="I1458" ca="1">INDEX('Marital status'!$A:$A,RANDBETWEEN(2,COUNTA('Marital status'!$A:$A)),1)</f>
        <v>2</v>
      </c>
      <c r="J1458" s="7">
        <f t="shared" ca="1" si="222"/>
        <v>2</v>
      </c>
      <c r="K1458" s="8">
        <f t="shared" ca="1" si="223"/>
        <v>29814</v>
      </c>
      <c r="L1458" s="6">
        <f t="shared" ca="1" si="224"/>
        <v>4</v>
      </c>
      <c r="M1458" s="7">
        <f ca="1" xml:space="preserve">
  IF(OR($N1458 = 2, $N1458 = 3, $N1458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58" s="6">
        <f t="shared" ca="1" si="225"/>
        <v>7</v>
      </c>
      <c r="O1458" s="7" t="str">
        <f ca="1">VLOOKUP($N1458,Roles!$A:$B,2,FALSE)</f>
        <v>Trainee</v>
      </c>
      <c r="P1458" s="6" t="e">
        <f t="shared" ca="1" si="226"/>
        <v>#N/A</v>
      </c>
      <c r="Q1458" s="8">
        <f ca="1" xml:space="preserve">
IF(
  OR(
    $N1458=5,$N1458=6,$N1458=7,$N1458=8,$N1458=14
  ),
  36161,
  IF(
     (
      (TODAY() - $K1458) / 365
     ) &lt; 19,
      TODAY(),
      RANDBETWEEN(36161,TODAY())
  )
)</f>
        <v>36161</v>
      </c>
      <c r="R1458" s="6">
        <f ca="1">RANDBETWEEN(2,COUNTA('Recruitment source'!$A:$A))</f>
        <v>3</v>
      </c>
      <c r="S1458" s="8" t="e">
        <f t="shared" ca="1" si="227"/>
        <v>#N/A</v>
      </c>
      <c r="T1458" s="6" t="e">
        <f t="shared" ca="1" si="228"/>
        <v>#N/A</v>
      </c>
      <c r="U1458" s="6">
        <f t="shared" ca="1" si="229"/>
        <v>2</v>
      </c>
      <c r="V1458" s="1">
        <f ca="1" xml:space="preserve">
IF($N1458 = 5 + N("Presidente"),
    27000,
    IF($N1458 = 6 + N("Vice-presidente"),
        23000,
        IF(OR($N1458 = 8, $N1458= 13, $N1458 = 12) + N("Secretária bilíngue ou coordenador ou especialista"),
            8000,
            IF($N1458 = 7 + N("Diretor"),
                15000,
                IF($N1458 = 14 + N("Gerente"),
                    12000,
                    IF($N1458 = 9 + N("Estagiário"),
                        705,
                        IF($N1458 = 10 + N("Trainee"),
                            805,
                            IF($N1458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IF($L1458 = 7,
  500,
  IF($L1458 = 8,
    1000,
    IF($L1458 = 9,
      1500,
      IF($L1458 = 10,
        2000,
        0
      )
    )
  )
)
+
N("Adicional no salário por área")
+
IF($M1458 = 14 + N("Tecnologia da Informação"),
  120,
  IF($M1458 = 16 + N("Vendas"),
    110,
    IF($M1458 = 15 + N("Jurídico"),
      100,
      IF(OR($M1458 = 8, $M1458 = 9, $M1458 = 11) + N("Recursos humanos ou comercial ou comunicação e marketing"),
        80,
        0
      )
    )
  )
)
+
N("Adicionando pegadinha")
+
IF(AND($M1458 = 16, $L1458 = 9, $N1458 = 11) + N("Se for de vendas, com mestrado, analista sênior"),
  IF($J1458 = 5,
    100,
    0
  )
  +
  IF($H1458 = "M",
    200,
    0
  ),
  0
)</f>
        <v>15080</v>
      </c>
    </row>
    <row r="1459" spans="1:22" x14ac:dyDescent="0.2">
      <c r="A1459" s="7" cm="1">
        <f t="array" aca="1" ref="A1459" ca="1">INDEX(Companies!$A:$A,RANDBETWEEN(2,COUNTA(Companies!$A:$A)),1)</f>
        <v>2</v>
      </c>
      <c r="B1459" s="5">
        <f t="shared" si="220"/>
        <v>1458</v>
      </c>
      <c r="C1459" s="6">
        <f t="shared" ca="1" si="221"/>
        <v>1</v>
      </c>
      <c r="D1459" s="7">
        <f ca="1">IF($B1459 = 1 + N("Presidente"),
    127,
    IF($B1459 = 2 + N("Vice-Presidente"),
        72,
        IF($B1459 = 3 + N("Secretária bilíngue"),
            13,
            RANDBETWEEN(5,COUNT(Name!$A:$A) + 1)
        )
    )
)</f>
        <v>173</v>
      </c>
      <c r="E1459" s="7" t="str">
        <f ca="1" xml:space="preserve">
VLOOKUP(
  $D1459,
  Name!$A:$B,
  2,
  FALSE
)
&amp; " " &amp;
IF($B1459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Esteves Padrão</v>
      </c>
      <c r="F1459" s="7">
        <v>2</v>
      </c>
      <c r="G1459" s="7" t="str" cm="1">
        <f t="array" aca="1" ref="G1459" ca="1">VLOOKUP(INDEX(States!$B:$B,RANDBETWEEN(2,COUNTA(States!$A:$A)),1),States!$B:$C,2,FALSE)</f>
        <v>AveirO</v>
      </c>
      <c r="H1459" s="7" t="str">
        <f ca="1">VLOOKUP($D1459,Name!$A:$C,3,FALSE)</f>
        <v>M</v>
      </c>
      <c r="I1459" s="7" cm="1">
        <f t="array" aca="1" ref="I1459" ca="1">INDEX('Marital status'!$A:$A,RANDBETWEEN(2,COUNTA('Marital status'!$A:$A)),1)</f>
        <v>3</v>
      </c>
      <c r="J1459" s="7">
        <f t="shared" ca="1" si="222"/>
        <v>2</v>
      </c>
      <c r="K1459" s="8">
        <f t="shared" ca="1" si="223"/>
        <v>37441</v>
      </c>
      <c r="L1459" s="6">
        <f t="shared" ca="1" si="224"/>
        <v>4</v>
      </c>
      <c r="M1459" s="7">
        <f ca="1" xml:space="preserve">
  IF(OR($N1459 = 2, $N1459 = 3, $N1459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59" s="6">
        <f t="shared" ca="1" si="225"/>
        <v>8</v>
      </c>
      <c r="O1459" s="7" t="str">
        <f ca="1">VLOOKUP($N1459,Roles!$A:$B,2,FALSE)</f>
        <v>Analyst</v>
      </c>
      <c r="P1459" s="6">
        <f t="shared" ca="1" si="226"/>
        <v>3</v>
      </c>
      <c r="Q1459" s="8">
        <f ca="1" xml:space="preserve">
IF(
  OR(
    $N1459=5,$N1459=6,$N1459=7,$N1459=8,$N1459=14
  ),
  36161,
  IF(
     (
      (TODAY() - $K1459) / 365
     ) &lt; 19,
      TODAY(),
      RANDBETWEEN(36161,TODAY())
  )
)</f>
        <v>36161</v>
      </c>
      <c r="R1459" s="6">
        <f ca="1">RANDBETWEEN(2,COUNTA('Recruitment source'!$A:$A))</f>
        <v>10</v>
      </c>
      <c r="S1459" s="8" t="e">
        <f t="shared" ca="1" si="227"/>
        <v>#N/A</v>
      </c>
      <c r="T1459" s="6" t="e">
        <f t="shared" ca="1" si="228"/>
        <v>#N/A</v>
      </c>
      <c r="U1459" s="6">
        <f t="shared" ca="1" si="229"/>
        <v>4</v>
      </c>
      <c r="V1459" s="1">
        <f ca="1" xml:space="preserve">
IF($N1459 = 5 + N("Presidente"),
    27000,
    IF($N1459 = 6 + N("Vice-presidente"),
        23000,
        IF(OR($N1459 = 8, $N1459= 13, $N1459 = 12) + N("Secretária bilíngue ou coordenador ou especialista"),
            8000,
            IF($N1459 = 7 + N("Diretor"),
                15000,
                IF($N1459 = 14 + N("Gerente"),
                    12000,
                    IF($N1459 = 9 + N("Estagiário"),
                        705,
                        IF($N1459 = 10 + N("Trainee"),
                            805,
                            IF($N1459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IF($L1459 = 7,
  500,
  IF($L1459 = 8,
    1000,
    IF($L1459 = 9,
      1500,
      IF($L1459 = 10,
        2000,
        0
      )
    )
  )
)
+
N("Adicional no salário por área")
+
IF($M1459 = 14 + N("Tecnologia da Informação"),
  120,
  IF($M1459 = 16 + N("Vendas"),
    110,
    IF($M1459 = 15 + N("Jurídico"),
      100,
      IF(OR($M1459 = 8, $M1459 = 9, $M1459 = 11) + N("Recursos humanos ou comercial ou comunicação e marketing"),
        80,
        0
      )
    )
  )
)
+
N("Adicionando pegadinha")
+
IF(AND($M1459 = 16, $L1459 = 9, $N1459 = 11) + N("Se for de vendas, com mestrado, analista sênior"),
  IF($J1459 = 5,
    100,
    0
  )
  +
  IF($H1459 = "M",
    200,
    0
  ),
  0
)</f>
        <v>8000</v>
      </c>
    </row>
    <row r="1460" spans="1:22" x14ac:dyDescent="0.2">
      <c r="A1460" s="7" cm="1">
        <f t="array" aca="1" ref="A1460" ca="1">INDEX(Companies!$A:$A,RANDBETWEEN(2,COUNTA(Companies!$A:$A)),1)</f>
        <v>2</v>
      </c>
      <c r="B1460" s="5">
        <f t="shared" si="220"/>
        <v>1459</v>
      </c>
      <c r="C1460" s="6">
        <f t="shared" ca="1" si="221"/>
        <v>1</v>
      </c>
      <c r="D1460" s="7">
        <f ca="1">IF($B1460 = 1 + N("Presidente"),
    127,
    IF($B1460 = 2 + N("Vice-Presidente"),
        72,
        IF($B1460 = 3 + N("Secretária bilíngue"),
            13,
            RANDBETWEEN(5,COUNT(Name!$A:$A) + 1)
        )
    )
)</f>
        <v>244</v>
      </c>
      <c r="E1460" s="7" t="str">
        <f ca="1" xml:space="preserve">
VLOOKUP(
  $D1460,
  Name!$A:$B,
  2,
  FALSE
)
&amp; " " &amp;
IF($B1460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Rodrigues Santoro</v>
      </c>
      <c r="F1460" s="7">
        <v>2</v>
      </c>
      <c r="G1460" s="7" t="str" cm="1">
        <f t="array" aca="1" ref="G1460" ca="1">VLOOKUP(INDEX(States!$B:$B,RANDBETWEEN(2,COUNTA(States!$A:$A)),1),States!$B:$C,2,FALSE)</f>
        <v>Coimbra</v>
      </c>
      <c r="H1460" s="7" t="str">
        <f ca="1">VLOOKUP($D1460,Name!$A:$C,3,FALSE)</f>
        <v>M</v>
      </c>
      <c r="I1460" s="7" cm="1">
        <f t="array" aca="1" ref="I1460" ca="1">INDEX('Marital status'!$A:$A,RANDBETWEEN(2,COUNTA('Marital status'!$A:$A)),1)</f>
        <v>2</v>
      </c>
      <c r="J1460" s="7">
        <f t="shared" ca="1" si="222"/>
        <v>2</v>
      </c>
      <c r="K1460" s="8">
        <f t="shared" ca="1" si="223"/>
        <v>35381</v>
      </c>
      <c r="L1460" s="6">
        <f t="shared" ca="1" si="224"/>
        <v>4</v>
      </c>
      <c r="M1460" s="7">
        <f ca="1" xml:space="preserve">
  IF(OR($N1460 = 2, $N1460 = 3, $N1460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460" s="6">
        <f t="shared" ca="1" si="225"/>
        <v>7</v>
      </c>
      <c r="O1460" s="7" t="str">
        <f ca="1">VLOOKUP($N1460,Roles!$A:$B,2,FALSE)</f>
        <v>Trainee</v>
      </c>
      <c r="P1460" s="6" t="e">
        <f t="shared" ca="1" si="226"/>
        <v>#N/A</v>
      </c>
      <c r="Q1460" s="8">
        <f ca="1" xml:space="preserve">
IF(
  OR(
    $N1460=5,$N1460=6,$N1460=7,$N1460=8,$N1460=14
  ),
  36161,
  IF(
     (
      (TODAY() - $K1460) / 365
     ) &lt; 19,
      TODAY(),
      RANDBETWEEN(36161,TODAY())
  )
)</f>
        <v>36161</v>
      </c>
      <c r="R1460" s="6">
        <f ca="1">RANDBETWEEN(2,COUNTA('Recruitment source'!$A:$A))</f>
        <v>12</v>
      </c>
      <c r="S1460" s="8" t="e">
        <f t="shared" ca="1" si="227"/>
        <v>#N/A</v>
      </c>
      <c r="T1460" s="6" t="e">
        <f t="shared" ca="1" si="228"/>
        <v>#N/A</v>
      </c>
      <c r="U1460" s="6">
        <f t="shared" ca="1" si="229"/>
        <v>2</v>
      </c>
      <c r="V1460" s="1">
        <f ca="1" xml:space="preserve">
IF($N1460 = 5 + N("Presidente"),
    27000,
    IF($N1460 = 6 + N("Vice-presidente"),
        23000,
        IF(OR($N1460 = 8, $N1460= 13, $N1460 = 12) + N("Secretária bilíngue ou coordenador ou especialista"),
            8000,
            IF($N1460 = 7 + N("Diretor"),
                15000,
                IF($N1460 = 14 + N("Gerente"),
                    12000,
                    IF($N1460 = 9 + N("Estagiário"),
                        705,
                        IF($N1460 = 10 + N("Trainee"),
                            805,
                            IF($N1460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IF($L1460 = 7,
  500,
  IF($L1460 = 8,
    1000,
    IF($L1460 = 9,
      1500,
      IF($L1460 = 10,
        2000,
        0
      )
    )
  )
)
+
N("Adicional no salário por área")
+
IF($M1460 = 14 + N("Tecnologia da Informação"),
  120,
  IF($M1460 = 16 + N("Vendas"),
    110,
    IF($M1460 = 15 + N("Jurídico"),
      100,
      IF(OR($M1460 = 8, $M1460 = 9, $M1460 = 11) + N("Recursos humanos ou comercial ou comunicação e marketing"),
        80,
        0
      )
    )
  )
)
+
N("Adicionando pegadinha")
+
IF(AND($M1460 = 16, $L1460 = 9, $N1460 = 11) + N("Se for de vendas, com mestrado, analista sênior"),
  IF($J1460 = 5,
    100,
    0
  )
  +
  IF($H1460 = "M",
    200,
    0
  ),
  0
)</f>
        <v>15000</v>
      </c>
    </row>
    <row r="1461" spans="1:22" x14ac:dyDescent="0.2">
      <c r="A1461" s="7" cm="1">
        <f t="array" aca="1" ref="A1461" ca="1">INDEX(Companies!$A:$A,RANDBETWEEN(2,COUNTA(Companies!$A:$A)),1)</f>
        <v>2</v>
      </c>
      <c r="B1461" s="5">
        <f t="shared" si="220"/>
        <v>1460</v>
      </c>
      <c r="C1461" s="6">
        <f t="shared" ca="1" si="221"/>
        <v>1</v>
      </c>
      <c r="D1461" s="7">
        <f ca="1">IF($B1461 = 1 + N("Presidente"),
    127,
    IF($B1461 = 2 + N("Vice-Presidente"),
        72,
        IF($B1461 = 3 + N("Secretária bilíngue"),
            13,
            RANDBETWEEN(5,COUNT(Name!$A:$A) + 1)
        )
    )
)</f>
        <v>228</v>
      </c>
      <c r="E1461" s="7" t="str">
        <f ca="1" xml:space="preserve">
VLOOKUP(
  $D1461,
  Name!$A:$B,
  2,
  FALSE
)
&amp; " " &amp;
IF($B1461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Veiga Frois</v>
      </c>
      <c r="F1461" s="7">
        <v>2</v>
      </c>
      <c r="G1461" s="7" t="str" cm="1">
        <f t="array" aca="1" ref="G1461" ca="1">VLOOKUP(INDEX(States!$B:$B,RANDBETWEEN(2,COUNTA(States!$A:$A)),1),States!$B:$C,2,FALSE)</f>
        <v>Guarda</v>
      </c>
      <c r="H1461" s="7" t="str">
        <f ca="1">VLOOKUP($D1461,Name!$A:$C,3,FALSE)</f>
        <v>F</v>
      </c>
      <c r="I1461" s="7" cm="1">
        <f t="array" aca="1" ref="I1461" ca="1">INDEX('Marital status'!$A:$A,RANDBETWEEN(2,COUNTA('Marital status'!$A:$A)),1)</f>
        <v>3</v>
      </c>
      <c r="J1461" s="7">
        <f t="shared" ca="1" si="222"/>
        <v>2</v>
      </c>
      <c r="K1461" s="8">
        <f t="shared" ca="1" si="223"/>
        <v>37167</v>
      </c>
      <c r="L1461" s="6">
        <f t="shared" ca="1" si="224"/>
        <v>4</v>
      </c>
      <c r="M1461" s="7">
        <f ca="1" xml:space="preserve">
  IF(OR($N1461 = 2, $N1461 = 3, $N1461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61" s="6">
        <f t="shared" ca="1" si="225"/>
        <v>8</v>
      </c>
      <c r="O1461" s="7" t="str">
        <f ca="1">VLOOKUP($N1461,Roles!$A:$B,2,FALSE)</f>
        <v>Analyst</v>
      </c>
      <c r="P1461" s="6">
        <f t="shared" ca="1" si="226"/>
        <v>3</v>
      </c>
      <c r="Q1461" s="8">
        <f ca="1" xml:space="preserve">
IF(
  OR(
    $N1461=5,$N1461=6,$N1461=7,$N1461=8,$N1461=14
  ),
  36161,
  IF(
     (
      (TODAY() - $K1461) / 365
     ) &lt; 19,
      TODAY(),
      RANDBETWEEN(36161,TODAY())
  )
)</f>
        <v>36161</v>
      </c>
      <c r="R1461" s="6">
        <f ca="1">RANDBETWEEN(2,COUNTA('Recruitment source'!$A:$A))</f>
        <v>3</v>
      </c>
      <c r="S1461" s="8" t="e">
        <f t="shared" ca="1" si="227"/>
        <v>#N/A</v>
      </c>
      <c r="T1461" s="6" t="e">
        <f t="shared" ca="1" si="228"/>
        <v>#N/A</v>
      </c>
      <c r="U1461" s="6">
        <f t="shared" ca="1" si="229"/>
        <v>4</v>
      </c>
      <c r="V1461" s="1">
        <f ca="1" xml:space="preserve">
IF($N1461 = 5 + N("Presidente"),
    27000,
    IF($N1461 = 6 + N("Vice-presidente"),
        23000,
        IF(OR($N1461 = 8, $N1461= 13, $N1461 = 12) + N("Secretária bilíngue ou coordenador ou especialista"),
            8000,
            IF($N1461 = 7 + N("Diretor"),
                15000,
                IF($N1461 = 14 + N("Gerente"),
                    12000,
                    IF($N1461 = 9 + N("Estagiário"),
                        705,
                        IF($N1461 = 10 + N("Trainee"),
                            805,
                            IF($N1461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IF($L1461 = 7,
  500,
  IF($L1461 = 8,
    1000,
    IF($L1461 = 9,
      1500,
      IF($L1461 = 10,
        2000,
        0
      )
    )
  )
)
+
N("Adicional no salário por área")
+
IF($M1461 = 14 + N("Tecnologia da Informação"),
  120,
  IF($M1461 = 16 + N("Vendas"),
    110,
    IF($M1461 = 15 + N("Jurídico"),
      100,
      IF(OR($M1461 = 8, $M1461 = 9, $M1461 = 11) + N("Recursos humanos ou comercial ou comunicação e marketing"),
        80,
        0
      )
    )
  )
)
+
N("Adicionando pegadinha")
+
IF(AND($M1461 = 16, $L1461 = 9, $N1461 = 11) + N("Se for de vendas, com mestrado, analista sênior"),
  IF($J1461 = 5,
    100,
    0
  )
  +
  IF($H1461 = "M",
    200,
    0
  ),
  0
)</f>
        <v>8000</v>
      </c>
    </row>
    <row r="1462" spans="1:22" x14ac:dyDescent="0.2">
      <c r="A1462" s="7" cm="1">
        <f t="array" aca="1" ref="A1462" ca="1">INDEX(Companies!$A:$A,RANDBETWEEN(2,COUNTA(Companies!$A:$A)),1)</f>
        <v>2</v>
      </c>
      <c r="B1462" s="5">
        <f t="shared" si="220"/>
        <v>1461</v>
      </c>
      <c r="C1462" s="6">
        <f t="shared" ca="1" si="221"/>
        <v>1</v>
      </c>
      <c r="D1462" s="7">
        <f ca="1">IF($B1462 = 1 + N("Presidente"),
    127,
    IF($B1462 = 2 + N("Vice-Presidente"),
        72,
        IF($B1462 = 3 + N("Secretária bilíngue"),
            13,
            RANDBETWEEN(5,COUNT(Name!$A:$A) + 1)
        )
    )
)</f>
        <v>21</v>
      </c>
      <c r="E1462" s="7" t="str">
        <f ca="1" xml:space="preserve">
VLOOKUP(
  $D1462,
  Name!$A:$B,
  2,
  FALSE
)
&amp; " " &amp;
IF($B1462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Alvarenga Russo</v>
      </c>
      <c r="F1462" s="7">
        <v>2</v>
      </c>
      <c r="G1462" s="7" t="str" cm="1">
        <f t="array" aca="1" ref="G1462" ca="1">VLOOKUP(INDEX(States!$B:$B,RANDBETWEEN(2,COUNTA(States!$A:$A)),1),States!$B:$C,2,FALSE)</f>
        <v>Leiria</v>
      </c>
      <c r="H1462" s="7" t="str">
        <f ca="1">VLOOKUP($D1462,Name!$A:$C,3,FALSE)</f>
        <v>F</v>
      </c>
      <c r="I1462" s="7" cm="1">
        <f t="array" aca="1" ref="I1462" ca="1">INDEX('Marital status'!$A:$A,RANDBETWEEN(2,COUNTA('Marital status'!$A:$A)),1)</f>
        <v>6</v>
      </c>
      <c r="J1462" s="7">
        <f t="shared" ca="1" si="222"/>
        <v>2</v>
      </c>
      <c r="K1462" s="8">
        <f t="shared" ca="1" si="223"/>
        <v>27455</v>
      </c>
      <c r="L1462" s="6">
        <f t="shared" ca="1" si="224"/>
        <v>4</v>
      </c>
      <c r="M1462" s="7">
        <f ca="1" xml:space="preserve">
  IF(OR($N1462 = 2, $N1462 = 3, $N1462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62" s="6">
        <f t="shared" ca="1" si="225"/>
        <v>6</v>
      </c>
      <c r="O1462" s="7" t="str">
        <f ca="1">VLOOKUP($N1462,Roles!$A:$B,2,FALSE)</f>
        <v>Intern</v>
      </c>
      <c r="P1462" s="6" t="e">
        <f t="shared" ca="1" si="226"/>
        <v>#N/A</v>
      </c>
      <c r="Q1462" s="8">
        <f ca="1" xml:space="preserve">
IF(
  OR(
    $N1462=5,$N1462=6,$N1462=7,$N1462=8,$N1462=14
  ),
  36161,
  IF(
     (
      (TODAY() - $K1462) / 365
     ) &lt; 19,
      TODAY(),
      RANDBETWEEN(36161,TODAY())
  )
)</f>
        <v>36161</v>
      </c>
      <c r="R1462" s="6">
        <f ca="1">RANDBETWEEN(2,COUNTA('Recruitment source'!$A:$A))</f>
        <v>7</v>
      </c>
      <c r="S1462" s="8" t="e">
        <f t="shared" ca="1" si="227"/>
        <v>#N/A</v>
      </c>
      <c r="T1462" s="6" t="e">
        <f t="shared" ca="1" si="228"/>
        <v>#N/A</v>
      </c>
      <c r="U1462" s="6">
        <f t="shared" ca="1" si="229"/>
        <v>5</v>
      </c>
      <c r="V1462" s="1">
        <f ca="1" xml:space="preserve">
IF($N1462 = 5 + N("Presidente"),
    27000,
    IF($N1462 = 6 + N("Vice-presidente"),
        23000,
        IF(OR($N1462 = 8, $N1462= 13, $N1462 = 12) + N("Secretária bilíngue ou coordenador ou especialista"),
            8000,
            IF($N1462 = 7 + N("Diretor"),
                15000,
                IF($N1462 = 14 + N("Gerente"),
                    12000,
                    IF($N1462 = 9 + N("Estagiário"),
                        705,
                        IF($N1462 = 10 + N("Trainee"),
                            805,
                            IF($N1462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IF($L1462 = 7,
  500,
  IF($L1462 = 8,
    1000,
    IF($L1462 = 9,
      1500,
      IF($L1462 = 10,
        2000,
        0
      )
    )
  )
)
+
N("Adicional no salário por área")
+
IF($M1462 = 14 + N("Tecnologia da Informação"),
  120,
  IF($M1462 = 16 + N("Vendas"),
    110,
    IF($M1462 = 15 + N("Jurídico"),
      100,
      IF(OR($M1462 = 8, $M1462 = 9, $M1462 = 11) + N("Recursos humanos ou comercial ou comunicação e marketing"),
        80,
        0
      )
    )
  )
)
+
N("Adicionando pegadinha")
+
IF(AND($M1462 = 16, $L1462 = 9, $N1462 = 11) + N("Se for de vendas, com mestrado, analista sênior"),
  IF($J1462 = 5,
    100,
    0
  )
  +
  IF($H1462 = "M",
    200,
    0
  ),
  0
)</f>
        <v>23000</v>
      </c>
    </row>
    <row r="1463" spans="1:22" x14ac:dyDescent="0.2">
      <c r="A1463" s="7" cm="1">
        <f t="array" aca="1" ref="A1463" ca="1">INDEX(Companies!$A:$A,RANDBETWEEN(2,COUNTA(Companies!$A:$A)),1)</f>
        <v>2</v>
      </c>
      <c r="B1463" s="5">
        <f t="shared" si="220"/>
        <v>1462</v>
      </c>
      <c r="C1463" s="6">
        <f t="shared" ca="1" si="221"/>
        <v>1</v>
      </c>
      <c r="D1463" s="7">
        <f ca="1">IF($B1463 = 1 + N("Presidente"),
    127,
    IF($B1463 = 2 + N("Vice-Presidente"),
        72,
        IF($B1463 = 3 + N("Secretária bilíngue"),
            13,
            RANDBETWEEN(5,COUNT(Name!$A:$A) + 1)
        )
    )
)</f>
        <v>79</v>
      </c>
      <c r="E1463" s="7" t="str">
        <f ca="1" xml:space="preserve">
VLOOKUP(
  $D1463,
  Name!$A:$B,
  2,
  FALSE
)
&amp; " " &amp;
IF($B1463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Nunes De Luca</v>
      </c>
      <c r="F1463" s="7">
        <v>2</v>
      </c>
      <c r="G1463" s="7" t="str" cm="1">
        <f t="array" aca="1" ref="G1463" ca="1">VLOOKUP(INDEX(States!$B:$B,RANDBETWEEN(2,COUNTA(States!$A:$A)),1),States!$B:$C,2,FALSE)</f>
        <v>Madeira</v>
      </c>
      <c r="H1463" s="7" t="str">
        <f ca="1">VLOOKUP($D1463,Name!$A:$C,3,FALSE)</f>
        <v>F</v>
      </c>
      <c r="I1463" s="7" cm="1">
        <f t="array" aca="1" ref="I1463" ca="1">INDEX('Marital status'!$A:$A,RANDBETWEEN(2,COUNTA('Marital status'!$A:$A)),1)</f>
        <v>2</v>
      </c>
      <c r="J1463" s="7">
        <f t="shared" ca="1" si="222"/>
        <v>5</v>
      </c>
      <c r="K1463" s="8">
        <f t="shared" ca="1" si="223"/>
        <v>36658</v>
      </c>
      <c r="L1463" s="6">
        <f t="shared" ca="1" si="224"/>
        <v>4</v>
      </c>
      <c r="M1463" s="7">
        <f ca="1" xml:space="preserve">
  IF(OR($N1463 = 2, $N1463 = 3, $N1463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63" s="6">
        <f t="shared" ca="1" si="225"/>
        <v>8</v>
      </c>
      <c r="O1463" s="7" t="str">
        <f ca="1">VLOOKUP($N1463,Roles!$A:$B,2,FALSE)</f>
        <v>Analyst</v>
      </c>
      <c r="P1463" s="6">
        <f t="shared" ca="1" si="226"/>
        <v>3</v>
      </c>
      <c r="Q1463" s="8">
        <f ca="1" xml:space="preserve">
IF(
  OR(
    $N1463=5,$N1463=6,$N1463=7,$N1463=8,$N1463=14
  ),
  36161,
  IF(
     (
      (TODAY() - $K1463) / 365
     ) &lt; 19,
      TODAY(),
      RANDBETWEEN(36161,TODAY())
  )
)</f>
        <v>36161</v>
      </c>
      <c r="R1463" s="6">
        <f ca="1">RANDBETWEEN(2,COUNTA('Recruitment source'!$A:$A))</f>
        <v>6</v>
      </c>
      <c r="S1463" s="8" t="e">
        <f t="shared" ca="1" si="227"/>
        <v>#N/A</v>
      </c>
      <c r="T1463" s="6" t="e">
        <f t="shared" ca="1" si="228"/>
        <v>#N/A</v>
      </c>
      <c r="U1463" s="6">
        <f t="shared" ca="1" si="229"/>
        <v>2</v>
      </c>
      <c r="V1463" s="1">
        <f ca="1" xml:space="preserve">
IF($N1463 = 5 + N("Presidente"),
    27000,
    IF($N1463 = 6 + N("Vice-presidente"),
        23000,
        IF(OR($N1463 = 8, $N1463= 13, $N1463 = 12) + N("Secretária bilíngue ou coordenador ou especialista"),
            8000,
            IF($N1463 = 7 + N("Diretor"),
                15000,
                IF($N1463 = 14 + N("Gerente"),
                    12000,
                    IF($N1463 = 9 + N("Estagiário"),
                        705,
                        IF($N1463 = 10 + N("Trainee"),
                            805,
                            IF($N1463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IF($L1463 = 7,
  500,
  IF($L1463 = 8,
    1000,
    IF($L1463 = 9,
      1500,
      IF($L1463 = 10,
        2000,
        0
      )
    )
  )
)
+
N("Adicional no salário por área")
+
IF($M1463 = 14 + N("Tecnologia da Informação"),
  120,
  IF($M1463 = 16 + N("Vendas"),
    110,
    IF($M1463 = 15 + N("Jurídico"),
      100,
      IF(OR($M1463 = 8, $M1463 = 9, $M1463 = 11) + N("Recursos humanos ou comercial ou comunicação e marketing"),
        80,
        0
      )
    )
  )
)
+
N("Adicionando pegadinha")
+
IF(AND($M1463 = 16, $L1463 = 9, $N1463 = 11) + N("Se for de vendas, com mestrado, analista sênior"),
  IF($J1463 = 5,
    100,
    0
  )
  +
  IF($H1463 = "M",
    200,
    0
  ),
  0
)</f>
        <v>8000</v>
      </c>
    </row>
    <row r="1464" spans="1:22" x14ac:dyDescent="0.2">
      <c r="A1464" s="7" cm="1">
        <f t="array" aca="1" ref="A1464" ca="1">INDEX(Companies!$A:$A,RANDBETWEEN(2,COUNTA(Companies!$A:$A)),1)</f>
        <v>2</v>
      </c>
      <c r="B1464" s="5">
        <f t="shared" si="220"/>
        <v>1463</v>
      </c>
      <c r="C1464" s="6">
        <f t="shared" ca="1" si="221"/>
        <v>1</v>
      </c>
      <c r="D1464" s="7">
        <f ca="1">IF($B1464 = 1 + N("Presidente"),
    127,
    IF($B1464 = 2 + N("Vice-Presidente"),
        72,
        IF($B1464 = 3 + N("Secretária bilíngue"),
            13,
            RANDBETWEEN(5,COUNT(Name!$A:$A) + 1)
        )
    )
)</f>
        <v>29</v>
      </c>
      <c r="E1464" s="7" t="str">
        <f ca="1" xml:space="preserve">
VLOOKUP(
  $D1464,
  Name!$A:$B,
  2,
  FALSE
)
&amp; " " &amp;
IF($B1464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Santos Farina</v>
      </c>
      <c r="F1464" s="7">
        <v>2</v>
      </c>
      <c r="G1464" s="7" t="str" cm="1">
        <f t="array" aca="1" ref="G1464" ca="1">VLOOKUP(INDEX(States!$B:$B,RANDBETWEEN(2,COUNTA(States!$A:$A)),1),States!$B:$C,2,FALSE)</f>
        <v>Castelo Branco</v>
      </c>
      <c r="H1464" s="7" t="str">
        <f ca="1">VLOOKUP($D1464,Name!$A:$C,3,FALSE)</f>
        <v>F</v>
      </c>
      <c r="I1464" s="7" cm="1">
        <f t="array" aca="1" ref="I1464" ca="1">INDEX('Marital status'!$A:$A,RANDBETWEEN(2,COUNTA('Marital status'!$A:$A)),1)</f>
        <v>4</v>
      </c>
      <c r="J1464" s="7">
        <f t="shared" ca="1" si="222"/>
        <v>2</v>
      </c>
      <c r="K1464" s="8">
        <f t="shared" ca="1" si="223"/>
        <v>32389</v>
      </c>
      <c r="L1464" s="6">
        <f t="shared" ca="1" si="224"/>
        <v>4</v>
      </c>
      <c r="M1464" s="7">
        <f ca="1" xml:space="preserve">
  IF(OR($N1464 = 2, $N1464 = 3, $N1464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64" s="6">
        <f t="shared" ca="1" si="225"/>
        <v>7</v>
      </c>
      <c r="O1464" s="7" t="str">
        <f ca="1">VLOOKUP($N1464,Roles!$A:$B,2,FALSE)</f>
        <v>Trainee</v>
      </c>
      <c r="P1464" s="6" t="e">
        <f t="shared" ca="1" si="226"/>
        <v>#N/A</v>
      </c>
      <c r="Q1464" s="8">
        <f ca="1" xml:space="preserve">
IF(
  OR(
    $N1464=5,$N1464=6,$N1464=7,$N1464=8,$N1464=14
  ),
  36161,
  IF(
     (
      (TODAY() - $K1464) / 365
     ) &lt; 19,
      TODAY(),
      RANDBETWEEN(36161,TODAY())
  )
)</f>
        <v>36161</v>
      </c>
      <c r="R1464" s="6">
        <f ca="1">RANDBETWEEN(2,COUNTA('Recruitment source'!$A:$A))</f>
        <v>2</v>
      </c>
      <c r="S1464" s="8" t="e">
        <f t="shared" ca="1" si="227"/>
        <v>#N/A</v>
      </c>
      <c r="T1464" s="6" t="e">
        <f t="shared" ca="1" si="228"/>
        <v>#N/A</v>
      </c>
      <c r="U1464" s="6">
        <f t="shared" ca="1" si="229"/>
        <v>4</v>
      </c>
      <c r="V1464" s="1">
        <f ca="1" xml:space="preserve">
IF($N1464 = 5 + N("Presidente"),
    27000,
    IF($N1464 = 6 + N("Vice-presidente"),
        23000,
        IF(OR($N1464 = 8, $N1464= 13, $N1464 = 12) + N("Secretária bilíngue ou coordenador ou especialista"),
            8000,
            IF($N1464 = 7 + N("Diretor"),
                15000,
                IF($N1464 = 14 + N("Gerente"),
                    12000,
                    IF($N1464 = 9 + N("Estagiário"),
                        705,
                        IF($N1464 = 10 + N("Trainee"),
                            805,
                            IF($N1464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IF($L1464 = 7,
  500,
  IF($L1464 = 8,
    1000,
    IF($L1464 = 9,
      1500,
      IF($L1464 = 10,
        2000,
        0
      )
    )
  )
)
+
N("Adicional no salário por área")
+
IF($M1464 = 14 + N("Tecnologia da Informação"),
  120,
  IF($M1464 = 16 + N("Vendas"),
    110,
    IF($M1464 = 15 + N("Jurídico"),
      100,
      IF(OR($M1464 = 8, $M1464 = 9, $M1464 = 11) + N("Recursos humanos ou comercial ou comunicação e marketing"),
        80,
        0
      )
    )
  )
)
+
N("Adicionando pegadinha")
+
IF(AND($M1464 = 16, $L1464 = 9, $N1464 = 11) + N("Se for de vendas, com mestrado, analista sênior"),
  IF($J1464 = 5,
    100,
    0
  )
  +
  IF($H1464 = "M",
    200,
    0
  ),
  0
)</f>
        <v>15000</v>
      </c>
    </row>
    <row r="1465" spans="1:22" x14ac:dyDescent="0.2">
      <c r="A1465" s="7" cm="1">
        <f t="array" aca="1" ref="A1465" ca="1">INDEX(Companies!$A:$A,RANDBETWEEN(2,COUNTA(Companies!$A:$A)),1)</f>
        <v>2</v>
      </c>
      <c r="B1465" s="5">
        <f t="shared" si="220"/>
        <v>1464</v>
      </c>
      <c r="C1465" s="6">
        <f t="shared" ca="1" si="221"/>
        <v>1</v>
      </c>
      <c r="D1465" s="7">
        <f ca="1">IF($B1465 = 1 + N("Presidente"),
    127,
    IF($B1465 = 2 + N("Vice-Presidente"),
        72,
        IF($B1465 = 3 + N("Secretária bilíngue"),
            13,
            RANDBETWEEN(5,COUNT(Name!$A:$A) + 1)
        )
    )
)</f>
        <v>157</v>
      </c>
      <c r="E1465" s="7" t="str">
        <f ca="1" xml:space="preserve">
VLOOKUP(
  $D1465,
  Name!$A:$B,
  2,
  FALSE
)
&amp; " " &amp;
IF($B1465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Moraes Asvilla</v>
      </c>
      <c r="F1465" s="7">
        <v>2</v>
      </c>
      <c r="G1465" s="7" t="str" cm="1">
        <f t="array" aca="1" ref="G1465" ca="1">VLOOKUP(INDEX(States!$B:$B,RANDBETWEEN(2,COUNTA(States!$A:$A)),1),States!$B:$C,2,FALSE)</f>
        <v xml:space="preserve"> Setúbal </v>
      </c>
      <c r="H1465" s="7" t="str">
        <f ca="1">VLOOKUP($D1465,Name!$A:$C,3,FALSE)</f>
        <v>M</v>
      </c>
      <c r="I1465" s="7" cm="1">
        <f t="array" aca="1" ref="I1465" ca="1">INDEX('Marital status'!$A:$A,RANDBETWEEN(2,COUNTA('Marital status'!$A:$A)),1)</f>
        <v>2</v>
      </c>
      <c r="J1465" s="7">
        <f t="shared" ca="1" si="222"/>
        <v>2</v>
      </c>
      <c r="K1465" s="8">
        <f t="shared" ca="1" si="223"/>
        <v>32976</v>
      </c>
      <c r="L1465" s="6">
        <f t="shared" ca="1" si="224"/>
        <v>4</v>
      </c>
      <c r="M1465" s="7">
        <f ca="1" xml:space="preserve">
  IF(OR($N1465 = 2, $N1465 = 3, $N1465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65" s="6">
        <f t="shared" ca="1" si="225"/>
        <v>8</v>
      </c>
      <c r="O1465" s="7" t="str">
        <f ca="1">VLOOKUP($N1465,Roles!$A:$B,2,FALSE)</f>
        <v>Analyst</v>
      </c>
      <c r="P1465" s="6">
        <f t="shared" ca="1" si="226"/>
        <v>4</v>
      </c>
      <c r="Q1465" s="8">
        <f ca="1" xml:space="preserve">
IF(
  OR(
    $N1465=5,$N1465=6,$N1465=7,$N1465=8,$N1465=14
  ),
  36161,
  IF(
     (
      (TODAY() - $K1465) / 365
     ) &lt; 19,
      TODAY(),
      RANDBETWEEN(36161,TODAY())
  )
)</f>
        <v>36161</v>
      </c>
      <c r="R1465" s="6">
        <f ca="1">RANDBETWEEN(2,COUNTA('Recruitment source'!$A:$A))</f>
        <v>4</v>
      </c>
      <c r="S1465" s="8" t="e">
        <f t="shared" ca="1" si="227"/>
        <v>#N/A</v>
      </c>
      <c r="T1465" s="6" t="e">
        <f t="shared" ca="1" si="228"/>
        <v>#N/A</v>
      </c>
      <c r="U1465" s="6">
        <f t="shared" ca="1" si="229"/>
        <v>5</v>
      </c>
      <c r="V1465" s="1">
        <f ca="1" xml:space="preserve">
IF($N1465 = 5 + N("Presidente"),
    27000,
    IF($N1465 = 6 + N("Vice-presidente"),
        23000,
        IF(OR($N1465 = 8, $N1465= 13, $N1465 = 12) + N("Secretária bilíngue ou coordenador ou especialista"),
            8000,
            IF($N1465 = 7 + N("Diretor"),
                15000,
                IF($N1465 = 14 + N("Gerente"),
                    12000,
                    IF($N1465 = 9 + N("Estagiário"),
                        705,
                        IF($N1465 = 10 + N("Trainee"),
                            805,
                            IF($N1465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IF($L1465 = 7,
  500,
  IF($L1465 = 8,
    1000,
    IF($L1465 = 9,
      1500,
      IF($L1465 = 10,
        2000,
        0
      )
    )
  )
)
+
N("Adicional no salário por área")
+
IF($M1465 = 14 + N("Tecnologia da Informação"),
  120,
  IF($M1465 = 16 + N("Vendas"),
    110,
    IF($M1465 = 15 + N("Jurídico"),
      100,
      IF(OR($M1465 = 8, $M1465 = 9, $M1465 = 11) + N("Recursos humanos ou comercial ou comunicação e marketing"),
        80,
        0
      )
    )
  )
)
+
N("Adicionando pegadinha")
+
IF(AND($M1465 = 16, $L1465 = 9, $N1465 = 11) + N("Se for de vendas, com mestrado, analista sênior"),
  IF($J1465 = 5,
    100,
    0
  )
  +
  IF($H1465 = "M",
    200,
    0
  ),
  0
)</f>
        <v>8000</v>
      </c>
    </row>
    <row r="1466" spans="1:22" x14ac:dyDescent="0.2">
      <c r="A1466" s="7" cm="1">
        <f t="array" aca="1" ref="A1466" ca="1">INDEX(Companies!$A:$A,RANDBETWEEN(2,COUNTA(Companies!$A:$A)),1)</f>
        <v>2</v>
      </c>
      <c r="B1466" s="5">
        <f t="shared" si="220"/>
        <v>1465</v>
      </c>
      <c r="C1466" s="6">
        <f t="shared" ca="1" si="221"/>
        <v>1</v>
      </c>
      <c r="D1466" s="7">
        <f ca="1">IF($B1466 = 1 + N("Presidente"),
    127,
    IF($B1466 = 2 + N("Vice-Presidente"),
        72,
        IF($B1466 = 3 + N("Secretária bilíngue"),
            13,
            RANDBETWEEN(5,COUNT(Name!$A:$A) + 1)
        )
    )
)</f>
        <v>256</v>
      </c>
      <c r="E1466" s="7" t="str">
        <f ca="1" xml:space="preserve">
VLOOKUP(
  $D1466,
  Name!$A:$B,
  2,
  FALSE
)
&amp; " " &amp;
IF($B1466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Vaz Moretti</v>
      </c>
      <c r="F1466" s="7">
        <v>2</v>
      </c>
      <c r="G1466" s="7" t="str" cm="1">
        <f t="array" aca="1" ref="G1466" ca="1">VLOOKUP(INDEX(States!$B:$B,RANDBETWEEN(2,COUNTA(States!$A:$A)),1),States!$B:$C,2,FALSE)</f>
        <v xml:space="preserve"> Lisboa</v>
      </c>
      <c r="H1466" s="7" t="str">
        <f ca="1">VLOOKUP($D1466,Name!$A:$C,3,FALSE)</f>
        <v>M</v>
      </c>
      <c r="I1466" s="7" cm="1">
        <f t="array" aca="1" ref="I1466" ca="1">INDEX('Marital status'!$A:$A,RANDBETWEEN(2,COUNTA('Marital status'!$A:$A)),1)</f>
        <v>3</v>
      </c>
      <c r="J1466" s="7">
        <f t="shared" ca="1" si="222"/>
        <v>2</v>
      </c>
      <c r="K1466" s="8">
        <f t="shared" ca="1" si="223"/>
        <v>33752</v>
      </c>
      <c r="L1466" s="6">
        <f t="shared" ca="1" si="224"/>
        <v>4</v>
      </c>
      <c r="M1466" s="7">
        <f ca="1" xml:space="preserve">
  IF(OR($N1466 = 2, $N1466 = 3, $N1466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66" s="6">
        <f t="shared" ca="1" si="225"/>
        <v>7</v>
      </c>
      <c r="O1466" s="7" t="str">
        <f ca="1">VLOOKUP($N1466,Roles!$A:$B,2,FALSE)</f>
        <v>Trainee</v>
      </c>
      <c r="P1466" s="6" t="e">
        <f t="shared" ca="1" si="226"/>
        <v>#N/A</v>
      </c>
      <c r="Q1466" s="8">
        <f ca="1" xml:space="preserve">
IF(
  OR(
    $N1466=5,$N1466=6,$N1466=7,$N1466=8,$N1466=14
  ),
  36161,
  IF(
     (
      (TODAY() - $K1466) / 365
     ) &lt; 19,
      TODAY(),
      RANDBETWEEN(36161,TODAY())
  )
)</f>
        <v>36161</v>
      </c>
      <c r="R1466" s="6">
        <f ca="1">RANDBETWEEN(2,COUNTA('Recruitment source'!$A:$A))</f>
        <v>9</v>
      </c>
      <c r="S1466" s="8" t="e">
        <f t="shared" ca="1" si="227"/>
        <v>#N/A</v>
      </c>
      <c r="T1466" s="6" t="e">
        <f t="shared" ca="1" si="228"/>
        <v>#N/A</v>
      </c>
      <c r="U1466" s="6">
        <f t="shared" ca="1" si="229"/>
        <v>3</v>
      </c>
      <c r="V1466" s="1">
        <f ca="1" xml:space="preserve">
IF($N1466 = 5 + N("Presidente"),
    27000,
    IF($N1466 = 6 + N("Vice-presidente"),
        23000,
        IF(OR($N1466 = 8, $N1466= 13, $N1466 = 12) + N("Secretária bilíngue ou coordenador ou especialista"),
            8000,
            IF($N1466 = 7 + N("Diretor"),
                15000,
                IF($N1466 = 14 + N("Gerente"),
                    12000,
                    IF($N1466 = 9 + N("Estagiário"),
                        705,
                        IF($N1466 = 10 + N("Trainee"),
                            805,
                            IF($N1466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IF($L1466 = 7,
  500,
  IF($L1466 = 8,
    1000,
    IF($L1466 = 9,
      1500,
      IF($L1466 = 10,
        2000,
        0
      )
    )
  )
)
+
N("Adicional no salário por área")
+
IF($M1466 = 14 + N("Tecnologia da Informação"),
  120,
  IF($M1466 = 16 + N("Vendas"),
    110,
    IF($M1466 = 15 + N("Jurídico"),
      100,
      IF(OR($M1466 = 8, $M1466 = 9, $M1466 = 11) + N("Recursos humanos ou comercial ou comunicação e marketing"),
        80,
        0
      )
    )
  )
)
+
N("Adicionando pegadinha")
+
IF(AND($M1466 = 16, $L1466 = 9, $N1466 = 11) + N("Se for de vendas, com mestrado, analista sênior"),
  IF($J1466 = 5,
    100,
    0
  )
  +
  IF($H1466 = "M",
    200,
    0
  ),
  0
)</f>
        <v>15000</v>
      </c>
    </row>
    <row r="1467" spans="1:22" x14ac:dyDescent="0.2">
      <c r="A1467" s="7" cm="1">
        <f t="array" aca="1" ref="A1467" ca="1">INDEX(Companies!$A:$A,RANDBETWEEN(2,COUNTA(Companies!$A:$A)),1)</f>
        <v>2</v>
      </c>
      <c r="B1467" s="5">
        <f t="shared" si="220"/>
        <v>1466</v>
      </c>
      <c r="C1467" s="6">
        <f t="shared" ca="1" si="221"/>
        <v>1</v>
      </c>
      <c r="D1467" s="7">
        <f ca="1">IF($B1467 = 1 + N("Presidente"),
    127,
    IF($B1467 = 2 + N("Vice-Presidente"),
        72,
        IF($B1467 = 3 + N("Secretária bilíngue"),
            13,
            RANDBETWEEN(5,COUNT(Name!$A:$A) + 1)
        )
    )
)</f>
        <v>34</v>
      </c>
      <c r="E1467" s="7" t="str">
        <f ca="1" xml:space="preserve">
VLOOKUP(
  $D1467,
  Name!$A:$B,
  2,
  FALSE
)
&amp; " " &amp;
IF($B1467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Pellegrini Martins</v>
      </c>
      <c r="F1467" s="7">
        <v>2</v>
      </c>
      <c r="G1467" s="7" t="str" cm="1">
        <f t="array" aca="1" ref="G1467" ca="1">VLOOKUP(INDEX(States!$B:$B,RANDBETWEEN(2,COUNTA(States!$A:$A)),1),States!$B:$C,2,FALSE)</f>
        <v>AveirO</v>
      </c>
      <c r="H1467" s="7" t="str">
        <f ca="1">VLOOKUP($D1467,Name!$A:$C,3,FALSE)</f>
        <v>F</v>
      </c>
      <c r="I1467" s="7" cm="1">
        <f t="array" aca="1" ref="I1467" ca="1">INDEX('Marital status'!$A:$A,RANDBETWEEN(2,COUNTA('Marital status'!$A:$A)),1)</f>
        <v>5</v>
      </c>
      <c r="J1467" s="7">
        <f t="shared" ca="1" si="222"/>
        <v>2</v>
      </c>
      <c r="K1467" s="8">
        <f t="shared" ca="1" si="223"/>
        <v>35356</v>
      </c>
      <c r="L1467" s="6">
        <f t="shared" ca="1" si="224"/>
        <v>4</v>
      </c>
      <c r="M1467" s="7">
        <f ca="1" xml:space="preserve">
  IF(OR($N1467 = 2, $N1467 = 3, $N1467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67" s="6">
        <f t="shared" ca="1" si="225"/>
        <v>8</v>
      </c>
      <c r="O1467" s="7" t="str">
        <f ca="1">VLOOKUP($N1467,Roles!$A:$B,2,FALSE)</f>
        <v>Analyst</v>
      </c>
      <c r="P1467" s="6">
        <f t="shared" ca="1" si="226"/>
        <v>3</v>
      </c>
      <c r="Q1467" s="8">
        <f ca="1" xml:space="preserve">
IF(
  OR(
    $N1467=5,$N1467=6,$N1467=7,$N1467=8,$N1467=14
  ),
  36161,
  IF(
     (
      (TODAY() - $K1467) / 365
     ) &lt; 19,
      TODAY(),
      RANDBETWEEN(36161,TODAY())
  )
)</f>
        <v>36161</v>
      </c>
      <c r="R1467" s="6">
        <f ca="1">RANDBETWEEN(2,COUNTA('Recruitment source'!$A:$A))</f>
        <v>4</v>
      </c>
      <c r="S1467" s="8" t="e">
        <f t="shared" ca="1" si="227"/>
        <v>#N/A</v>
      </c>
      <c r="T1467" s="6" t="e">
        <f t="shared" ca="1" si="228"/>
        <v>#N/A</v>
      </c>
      <c r="U1467" s="6">
        <f t="shared" ca="1" si="229"/>
        <v>2</v>
      </c>
      <c r="V1467" s="1">
        <f ca="1" xml:space="preserve">
IF($N1467 = 5 + N("Presidente"),
    27000,
    IF($N1467 = 6 + N("Vice-presidente"),
        23000,
        IF(OR($N1467 = 8, $N1467= 13, $N1467 = 12) + N("Secretária bilíngue ou coordenador ou especialista"),
            8000,
            IF($N1467 = 7 + N("Diretor"),
                15000,
                IF($N1467 = 14 + N("Gerente"),
                    12000,
                    IF($N1467 = 9 + N("Estagiário"),
                        705,
                        IF($N1467 = 10 + N("Trainee"),
                            805,
                            IF($N1467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IF($L1467 = 7,
  500,
  IF($L1467 = 8,
    1000,
    IF($L1467 = 9,
      1500,
      IF($L1467 = 10,
        2000,
        0
      )
    )
  )
)
+
N("Adicional no salário por área")
+
IF($M1467 = 14 + N("Tecnologia da Informação"),
  120,
  IF($M1467 = 16 + N("Vendas"),
    110,
    IF($M1467 = 15 + N("Jurídico"),
      100,
      IF(OR($M1467 = 8, $M1467 = 9, $M1467 = 11) + N("Recursos humanos ou comercial ou comunicação e marketing"),
        80,
        0
      )
    )
  )
)
+
N("Adicionando pegadinha")
+
IF(AND($M1467 = 16, $L1467 = 9, $N1467 = 11) + N("Se for de vendas, com mestrado, analista sênior"),
  IF($J1467 = 5,
    100,
    0
  )
  +
  IF($H1467 = "M",
    200,
    0
  ),
  0
)</f>
        <v>8000</v>
      </c>
    </row>
    <row r="1468" spans="1:22" x14ac:dyDescent="0.2">
      <c r="A1468" s="7" cm="1">
        <f t="array" aca="1" ref="A1468" ca="1">INDEX(Companies!$A:$A,RANDBETWEEN(2,COUNTA(Companies!$A:$A)),1)</f>
        <v>2</v>
      </c>
      <c r="B1468" s="5">
        <f t="shared" si="220"/>
        <v>1467</v>
      </c>
      <c r="C1468" s="6">
        <f t="shared" ca="1" si="221"/>
        <v>1</v>
      </c>
      <c r="D1468" s="7">
        <f ca="1">IF($B1468 = 1 + N("Presidente"),
    127,
    IF($B1468 = 2 + N("Vice-Presidente"),
        72,
        IF($B1468 = 3 + N("Secretária bilíngue"),
            13,
            RANDBETWEEN(5,COUNT(Name!$A:$A) + 1)
        )
    )
)</f>
        <v>7</v>
      </c>
      <c r="E1468" s="7" t="str">
        <f ca="1" xml:space="preserve">
VLOOKUP(
  $D1468,
  Name!$A:$B,
  2,
  FALSE
)
&amp; " " &amp;
IF($B1468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Borges Auth</v>
      </c>
      <c r="F1468" s="7">
        <v>2</v>
      </c>
      <c r="G1468" s="7" t="str" cm="1">
        <f t="array" aca="1" ref="G1468" ca="1">VLOOKUP(INDEX(States!$B:$B,RANDBETWEEN(2,COUNTA(States!$A:$A)),1),States!$B:$C,2,FALSE)</f>
        <v>Coimbra</v>
      </c>
      <c r="H1468" s="7" t="str">
        <f ca="1">VLOOKUP($D1468,Name!$A:$C,3,FALSE)</f>
        <v>F</v>
      </c>
      <c r="I1468" s="7" cm="1">
        <f t="array" aca="1" ref="I1468" ca="1">INDEX('Marital status'!$A:$A,RANDBETWEEN(2,COUNTA('Marital status'!$A:$A)),1)</f>
        <v>5</v>
      </c>
      <c r="J1468" s="7">
        <f t="shared" ca="1" si="222"/>
        <v>2</v>
      </c>
      <c r="K1468" s="8">
        <f t="shared" ca="1" si="223"/>
        <v>17907</v>
      </c>
      <c r="L1468" s="6">
        <f t="shared" ca="1" si="224"/>
        <v>4</v>
      </c>
      <c r="M1468" s="7">
        <f ca="1" xml:space="preserve">
  IF(OR($N1468 = 2, $N1468 = 3, $N1468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468" s="6">
        <f t="shared" ca="1" si="225"/>
        <v>6</v>
      </c>
      <c r="O1468" s="7" t="str">
        <f ca="1">VLOOKUP($N1468,Roles!$A:$B,2,FALSE)</f>
        <v>Intern</v>
      </c>
      <c r="P1468" s="6" t="e">
        <f t="shared" ca="1" si="226"/>
        <v>#N/A</v>
      </c>
      <c r="Q1468" s="8">
        <f ca="1" xml:space="preserve">
IF(
  OR(
    $N1468=5,$N1468=6,$N1468=7,$N1468=8,$N1468=14
  ),
  36161,
  IF(
     (
      (TODAY() - $K1468) / 365
     ) &lt; 19,
      TODAY(),
      RANDBETWEEN(36161,TODAY())
  )
)</f>
        <v>36161</v>
      </c>
      <c r="R1468" s="6">
        <f ca="1">RANDBETWEEN(2,COUNTA('Recruitment source'!$A:$A))</f>
        <v>10</v>
      </c>
      <c r="S1468" s="8" t="e">
        <f t="shared" ca="1" si="227"/>
        <v>#N/A</v>
      </c>
      <c r="T1468" s="6" t="e">
        <f t="shared" ca="1" si="228"/>
        <v>#N/A</v>
      </c>
      <c r="U1468" s="6">
        <f t="shared" ca="1" si="229"/>
        <v>5</v>
      </c>
      <c r="V1468" s="1">
        <f ca="1" xml:space="preserve">
IF($N1468 = 5 + N("Presidente"),
    27000,
    IF($N1468 = 6 + N("Vice-presidente"),
        23000,
        IF(OR($N1468 = 8, $N1468= 13, $N1468 = 12) + N("Secretária bilíngue ou coordenador ou especialista"),
            8000,
            IF($N1468 = 7 + N("Diretor"),
                15000,
                IF($N1468 = 14 + N("Gerente"),
                    12000,
                    IF($N1468 = 9 + N("Estagiário"),
                        705,
                        IF($N1468 = 10 + N("Trainee"),
                            805,
                            IF($N1468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IF($L1468 = 7,
  500,
  IF($L1468 = 8,
    1000,
    IF($L1468 = 9,
      1500,
      IF($L1468 = 10,
        2000,
        0
      )
    )
  )
)
+
N("Adicional no salário por área")
+
IF($M1468 = 14 + N("Tecnologia da Informação"),
  120,
  IF($M1468 = 16 + N("Vendas"),
    110,
    IF($M1468 = 15 + N("Jurídico"),
      100,
      IF(OR($M1468 = 8, $M1468 = 9, $M1468 = 11) + N("Recursos humanos ou comercial ou comunicação e marketing"),
        80,
        0
      )
    )
  )
)
+
N("Adicionando pegadinha")
+
IF(AND($M1468 = 16, $L1468 = 9, $N1468 = 11) + N("Se for de vendas, com mestrado, analista sênior"),
  IF($J1468 = 5,
    100,
    0
  )
  +
  IF($H1468 = "M",
    200,
    0
  ),
  0
)</f>
        <v>23080</v>
      </c>
    </row>
    <row r="1469" spans="1:22" x14ac:dyDescent="0.2">
      <c r="A1469" s="7" cm="1">
        <f t="array" aca="1" ref="A1469" ca="1">INDEX(Companies!$A:$A,RANDBETWEEN(2,COUNTA(Companies!$A:$A)),1)</f>
        <v>2</v>
      </c>
      <c r="B1469" s="5">
        <f t="shared" si="220"/>
        <v>1468</v>
      </c>
      <c r="C1469" s="6">
        <f t="shared" ca="1" si="221"/>
        <v>1</v>
      </c>
      <c r="D1469" s="7">
        <f ca="1">IF($B1469 = 1 + N("Presidente"),
    127,
    IF($B1469 = 2 + N("Vice-Presidente"),
        72,
        IF($B1469 = 3 + N("Secretária bilíngue"),
            13,
            RANDBETWEEN(5,COUNT(Name!$A:$A) + 1)
        )
    )
)</f>
        <v>75</v>
      </c>
      <c r="E1469" s="7" t="str">
        <f ca="1" xml:space="preserve">
VLOOKUP(
  $D1469,
  Name!$A:$B,
  2,
  FALSE
)
&amp; " " &amp;
IF($B1469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Saragoça Teixeira</v>
      </c>
      <c r="F1469" s="7">
        <v>2</v>
      </c>
      <c r="G1469" s="7" t="str" cm="1">
        <f t="array" aca="1" ref="G1469" ca="1">VLOOKUP(INDEX(States!$B:$B,RANDBETWEEN(2,COUNTA(States!$A:$A)),1),States!$B:$C,2,FALSE)</f>
        <v>Brangança</v>
      </c>
      <c r="H1469" s="7" t="str">
        <f ca="1">VLOOKUP($D1469,Name!$A:$C,3,FALSE)</f>
        <v>M</v>
      </c>
      <c r="I1469" s="7" cm="1">
        <f t="array" aca="1" ref="I1469" ca="1">INDEX('Marital status'!$A:$A,RANDBETWEEN(2,COUNTA('Marital status'!$A:$A)),1)</f>
        <v>5</v>
      </c>
      <c r="J1469" s="7">
        <f t="shared" ca="1" si="222"/>
        <v>2</v>
      </c>
      <c r="K1469" s="8">
        <f t="shared" ca="1" si="223"/>
        <v>37464</v>
      </c>
      <c r="L1469" s="6">
        <f t="shared" ca="1" si="224"/>
        <v>4</v>
      </c>
      <c r="M1469" s="7">
        <f ca="1" xml:space="preserve">
  IF(OR($N1469 = 2, $N1469 = 3, $N1469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69" s="6">
        <f t="shared" ca="1" si="225"/>
        <v>8</v>
      </c>
      <c r="O1469" s="7" t="str">
        <f ca="1">VLOOKUP($N1469,Roles!$A:$B,2,FALSE)</f>
        <v>Analyst</v>
      </c>
      <c r="P1469" s="6">
        <f t="shared" ca="1" si="226"/>
        <v>4</v>
      </c>
      <c r="Q1469" s="8">
        <f ca="1" xml:space="preserve">
IF(
  OR(
    $N1469=5,$N1469=6,$N1469=7,$N1469=8,$N1469=14
  ),
  36161,
  IF(
     (
      (TODAY() - $K1469) / 365
     ) &lt; 19,
      TODAY(),
      RANDBETWEEN(36161,TODAY())
  )
)</f>
        <v>36161</v>
      </c>
      <c r="R1469" s="6">
        <f ca="1">RANDBETWEEN(2,COUNTA('Recruitment source'!$A:$A))</f>
        <v>9</v>
      </c>
      <c r="S1469" s="8" t="e">
        <f t="shared" ca="1" si="227"/>
        <v>#N/A</v>
      </c>
      <c r="T1469" s="6" t="e">
        <f t="shared" ca="1" si="228"/>
        <v>#N/A</v>
      </c>
      <c r="U1469" s="6">
        <f t="shared" ca="1" si="229"/>
        <v>4</v>
      </c>
      <c r="V1469" s="1">
        <f ca="1" xml:space="preserve">
IF($N1469 = 5 + N("Presidente"),
    27000,
    IF($N1469 = 6 + N("Vice-presidente"),
        23000,
        IF(OR($N1469 = 8, $N1469= 13, $N1469 = 12) + N("Secretária bilíngue ou coordenador ou especialista"),
            8000,
            IF($N1469 = 7 + N("Diretor"),
                15000,
                IF($N1469 = 14 + N("Gerente"),
                    12000,
                    IF($N1469 = 9 + N("Estagiário"),
                        705,
                        IF($N1469 = 10 + N("Trainee"),
                            805,
                            IF($N1469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IF($L1469 = 7,
  500,
  IF($L1469 = 8,
    1000,
    IF($L1469 = 9,
      1500,
      IF($L1469 = 10,
        2000,
        0
      )
    )
  )
)
+
N("Adicional no salário por área")
+
IF($M1469 = 14 + N("Tecnologia da Informação"),
  120,
  IF($M1469 = 16 + N("Vendas"),
    110,
    IF($M1469 = 15 + N("Jurídico"),
      100,
      IF(OR($M1469 = 8, $M1469 = 9, $M1469 = 11) + N("Recursos humanos ou comercial ou comunicação e marketing"),
        80,
        0
      )
    )
  )
)
+
N("Adicionando pegadinha")
+
IF(AND($M1469 = 16, $L1469 = 9, $N1469 = 11) + N("Se for de vendas, com mestrado, analista sênior"),
  IF($J1469 = 5,
    100,
    0
  )
  +
  IF($H1469 = "M",
    200,
    0
  ),
  0
)</f>
        <v>8000</v>
      </c>
    </row>
    <row r="1470" spans="1:22" x14ac:dyDescent="0.2">
      <c r="A1470" s="7" cm="1">
        <f t="array" aca="1" ref="A1470" ca="1">INDEX(Companies!$A:$A,RANDBETWEEN(2,COUNTA(Companies!$A:$A)),1)</f>
        <v>2</v>
      </c>
      <c r="B1470" s="5">
        <f t="shared" si="220"/>
        <v>1469</v>
      </c>
      <c r="C1470" s="6">
        <f t="shared" ca="1" si="221"/>
        <v>1</v>
      </c>
      <c r="D1470" s="7">
        <f ca="1">IF($B1470 = 1 + N("Presidente"),
    127,
    IF($B1470 = 2 + N("Vice-Presidente"),
        72,
        IF($B1470 = 3 + N("Secretária bilíngue"),
            13,
            RANDBETWEEN(5,COUNT(Name!$A:$A) + 1)
        )
    )
)</f>
        <v>59</v>
      </c>
      <c r="E1470" s="7" t="str">
        <f ca="1" xml:space="preserve">
VLOOKUP(
  $D1470,
  Name!$A:$B,
  2,
  FALSE
)
&amp; " " &amp;
IF($B1470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Bispo Costatini</v>
      </c>
      <c r="F1470" s="7">
        <v>2</v>
      </c>
      <c r="G1470" s="7" t="str" cm="1">
        <f t="array" aca="1" ref="G1470" ca="1">VLOOKUP(INDEX(States!$B:$B,RANDBETWEEN(2,COUNTA(States!$A:$A)),1),States!$B:$C,2,FALSE)</f>
        <v>Castelo Branco</v>
      </c>
      <c r="H1470" s="7" t="str">
        <f ca="1">VLOOKUP($D1470,Name!$A:$C,3,FALSE)</f>
        <v>M</v>
      </c>
      <c r="I1470" s="7" cm="1">
        <f t="array" aca="1" ref="I1470" ca="1">INDEX('Marital status'!$A:$A,RANDBETWEEN(2,COUNTA('Marital status'!$A:$A)),1)</f>
        <v>3</v>
      </c>
      <c r="J1470" s="7">
        <f t="shared" ca="1" si="222"/>
        <v>3</v>
      </c>
      <c r="K1470" s="8">
        <f t="shared" ca="1" si="223"/>
        <v>29635</v>
      </c>
      <c r="L1470" s="6">
        <f t="shared" ca="1" si="224"/>
        <v>4</v>
      </c>
      <c r="M1470" s="7">
        <f ca="1" xml:space="preserve">
  IF(OR($N1470 = 2, $N1470 = 3, $N1470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70" s="6">
        <f t="shared" ca="1" si="225"/>
        <v>7</v>
      </c>
      <c r="O1470" s="7" t="str">
        <f ca="1">VLOOKUP($N1470,Roles!$A:$B,2,FALSE)</f>
        <v>Trainee</v>
      </c>
      <c r="P1470" s="6" t="e">
        <f t="shared" ca="1" si="226"/>
        <v>#N/A</v>
      </c>
      <c r="Q1470" s="8">
        <f ca="1" xml:space="preserve">
IF(
  OR(
    $N1470=5,$N1470=6,$N1470=7,$N1470=8,$N1470=14
  ),
  36161,
  IF(
     (
      (TODAY() - $K1470) / 365
     ) &lt; 19,
      TODAY(),
      RANDBETWEEN(36161,TODAY())
  )
)</f>
        <v>36161</v>
      </c>
      <c r="R1470" s="6">
        <f ca="1">RANDBETWEEN(2,COUNTA('Recruitment source'!$A:$A))</f>
        <v>8</v>
      </c>
      <c r="S1470" s="8" t="e">
        <f t="shared" ca="1" si="227"/>
        <v>#N/A</v>
      </c>
      <c r="T1470" s="6" t="e">
        <f t="shared" ca="1" si="228"/>
        <v>#N/A</v>
      </c>
      <c r="U1470" s="6">
        <f t="shared" ca="1" si="229"/>
        <v>3</v>
      </c>
      <c r="V1470" s="1">
        <f ca="1" xml:space="preserve">
IF($N1470 = 5 + N("Presidente"),
    27000,
    IF($N1470 = 6 + N("Vice-presidente"),
        23000,
        IF(OR($N1470 = 8, $N1470= 13, $N1470 = 12) + N("Secretária bilíngue ou coordenador ou especialista"),
            8000,
            IF($N1470 = 7 + N("Diretor"),
                15000,
                IF($N1470 = 14 + N("Gerente"),
                    12000,
                    IF($N1470 = 9 + N("Estagiário"),
                        705,
                        IF($N1470 = 10 + N("Trainee"),
                            805,
                            IF($N1470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IF($L1470 = 7,
  500,
  IF($L1470 = 8,
    1000,
    IF($L1470 = 9,
      1500,
      IF($L1470 = 10,
        2000,
        0
      )
    )
  )
)
+
N("Adicional no salário por área")
+
IF($M1470 = 14 + N("Tecnologia da Informação"),
  120,
  IF($M1470 = 16 + N("Vendas"),
    110,
    IF($M1470 = 15 + N("Jurídico"),
      100,
      IF(OR($M1470 = 8, $M1470 = 9, $M1470 = 11) + N("Recursos humanos ou comercial ou comunicação e marketing"),
        80,
        0
      )
    )
  )
)
+
N("Adicionando pegadinha")
+
IF(AND($M1470 = 16, $L1470 = 9, $N1470 = 11) + N("Se for de vendas, com mestrado, analista sênior"),
  IF($J1470 = 5,
    100,
    0
  )
  +
  IF($H1470 = "M",
    200,
    0
  ),
  0
)</f>
        <v>15000</v>
      </c>
    </row>
    <row r="1471" spans="1:22" x14ac:dyDescent="0.2">
      <c r="A1471" s="7" cm="1">
        <f t="array" aca="1" ref="A1471" ca="1">INDEX(Companies!$A:$A,RANDBETWEEN(2,COUNTA(Companies!$A:$A)),1)</f>
        <v>2</v>
      </c>
      <c r="B1471" s="5">
        <f t="shared" si="220"/>
        <v>1470</v>
      </c>
      <c r="C1471" s="6">
        <f t="shared" ca="1" si="221"/>
        <v>1</v>
      </c>
      <c r="D1471" s="7">
        <f ca="1">IF($B1471 = 1 + N("Presidente"),
    127,
    IF($B1471 = 2 + N("Vice-Presidente"),
        72,
        IF($B1471 = 3 + N("Secretária bilíngue"),
            13,
            RANDBETWEEN(5,COUNT(Name!$A:$A) + 1)
        )
    )
)</f>
        <v>213</v>
      </c>
      <c r="E1471" s="7" t="str">
        <f ca="1" xml:space="preserve">
VLOOKUP(
  $D1471,
  Name!$A:$B,
  2,
  FALSE
)
&amp; " " &amp;
IF($B1471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Martins Fernandes</v>
      </c>
      <c r="F1471" s="7">
        <v>2</v>
      </c>
      <c r="G1471" s="7" t="str" cm="1">
        <f t="array" aca="1" ref="G1471" ca="1">VLOOKUP(INDEX(States!$B:$B,RANDBETWEEN(2,COUNTA(States!$A:$A)),1),States!$B:$C,2,FALSE)</f>
        <v>Brangança</v>
      </c>
      <c r="H1471" s="7" t="str">
        <f ca="1">VLOOKUP($D1471,Name!$A:$C,3,FALSE)</f>
        <v>M</v>
      </c>
      <c r="I1471" s="7" cm="1">
        <f t="array" aca="1" ref="I1471" ca="1">INDEX('Marital status'!$A:$A,RANDBETWEEN(2,COUNTA('Marital status'!$A:$A)),1)</f>
        <v>2</v>
      </c>
      <c r="J1471" s="7">
        <f t="shared" ca="1" si="222"/>
        <v>2</v>
      </c>
      <c r="K1471" s="8">
        <f t="shared" ca="1" si="223"/>
        <v>35531</v>
      </c>
      <c r="L1471" s="6">
        <f t="shared" ca="1" si="224"/>
        <v>5</v>
      </c>
      <c r="M1471" s="7">
        <f ca="1" xml:space="preserve">
  IF(OR($N1471 = 2, $N1471 = 3, $N1471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71" s="6">
        <f t="shared" ca="1" si="225"/>
        <v>8</v>
      </c>
      <c r="O1471" s="7" t="str">
        <f ca="1">VLOOKUP($N1471,Roles!$A:$B,2,FALSE)</f>
        <v>Analyst</v>
      </c>
      <c r="P1471" s="6">
        <f t="shared" ca="1" si="226"/>
        <v>3</v>
      </c>
      <c r="Q1471" s="8">
        <f ca="1" xml:space="preserve">
IF(
  OR(
    $N1471=5,$N1471=6,$N1471=7,$N1471=8,$N1471=14
  ),
  36161,
  IF(
     (
      (TODAY() - $K1471) / 365
     ) &lt; 19,
      TODAY(),
      RANDBETWEEN(36161,TODAY())
  )
)</f>
        <v>36161</v>
      </c>
      <c r="R1471" s="6">
        <f ca="1">RANDBETWEEN(2,COUNTA('Recruitment source'!$A:$A))</f>
        <v>12</v>
      </c>
      <c r="S1471" s="8" t="e">
        <f t="shared" ca="1" si="227"/>
        <v>#N/A</v>
      </c>
      <c r="T1471" s="6" t="e">
        <f t="shared" ca="1" si="228"/>
        <v>#N/A</v>
      </c>
      <c r="U1471" s="6">
        <f t="shared" ca="1" si="229"/>
        <v>2</v>
      </c>
      <c r="V1471" s="1">
        <f ca="1" xml:space="preserve">
IF($N1471 = 5 + N("Presidente"),
    27000,
    IF($N1471 = 6 + N("Vice-presidente"),
        23000,
        IF(OR($N1471 = 8, $N1471= 13, $N1471 = 12) + N("Secretária bilíngue ou coordenador ou especialista"),
            8000,
            IF($N1471 = 7 + N("Diretor"),
                15000,
                IF($N1471 = 14 + N("Gerente"),
                    12000,
                    IF($N1471 = 9 + N("Estagiário"),
                        705,
                        IF($N1471 = 10 + N("Trainee"),
                            805,
                            IF($N1471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IF($L1471 = 7,
  500,
  IF($L1471 = 8,
    1000,
    IF($L1471 = 9,
      1500,
      IF($L1471 = 10,
        2000,
        0
      )
    )
  )
)
+
N("Adicional no salário por área")
+
IF($M1471 = 14 + N("Tecnologia da Informação"),
  120,
  IF($M1471 = 16 + N("Vendas"),
    110,
    IF($M1471 = 15 + N("Jurídico"),
      100,
      IF(OR($M1471 = 8, $M1471 = 9, $M1471 = 11) + N("Recursos humanos ou comercial ou comunicação e marketing"),
        80,
        0
      )
    )
  )
)
+
N("Adicionando pegadinha")
+
IF(AND($M1471 = 16, $L1471 = 9, $N1471 = 11) + N("Se for de vendas, com mestrado, analista sênior"),
  IF($J1471 = 5,
    100,
    0
  )
  +
  IF($H1471 = "M",
    200,
    0
  ),
  0
)</f>
        <v>8000</v>
      </c>
    </row>
    <row r="1472" spans="1:22" x14ac:dyDescent="0.2">
      <c r="A1472" s="7" cm="1">
        <f t="array" aca="1" ref="A1472" ca="1">INDEX(Companies!$A:$A,RANDBETWEEN(2,COUNTA(Companies!$A:$A)),1)</f>
        <v>2</v>
      </c>
      <c r="B1472" s="5">
        <f t="shared" si="220"/>
        <v>1471</v>
      </c>
      <c r="C1472" s="6">
        <f t="shared" ca="1" si="221"/>
        <v>1</v>
      </c>
      <c r="D1472" s="7">
        <f ca="1">IF($B1472 = 1 + N("Presidente"),
    127,
    IF($B1472 = 2 + N("Vice-Presidente"),
        72,
        IF($B1472 = 3 + N("Secretária bilíngue"),
            13,
            RANDBETWEEN(5,COUNT(Name!$A:$A) + 1)
        )
    )
)</f>
        <v>89</v>
      </c>
      <c r="E1472" s="7" t="str">
        <f ca="1" xml:space="preserve">
VLOOKUP(
  $D1472,
  Name!$A:$B,
  2,
  FALSE
)
&amp; " " &amp;
IF($B1472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Moraes Vaz</v>
      </c>
      <c r="F1472" s="7">
        <v>2</v>
      </c>
      <c r="G1472" s="7" t="str" cm="1">
        <f t="array" aca="1" ref="G1472" ca="1">VLOOKUP(INDEX(States!$B:$B,RANDBETWEEN(2,COUNTA(States!$A:$A)),1),States!$B:$C,2,FALSE)</f>
        <v>Brangança</v>
      </c>
      <c r="H1472" s="7" t="str">
        <f ca="1">VLOOKUP($D1472,Name!$A:$C,3,FALSE)</f>
        <v>M</v>
      </c>
      <c r="I1472" s="7" cm="1">
        <f t="array" aca="1" ref="I1472" ca="1">INDEX('Marital status'!$A:$A,RANDBETWEEN(2,COUNTA('Marital status'!$A:$A)),1)</f>
        <v>6</v>
      </c>
      <c r="J1472" s="7">
        <f t="shared" ca="1" si="222"/>
        <v>2</v>
      </c>
      <c r="K1472" s="8">
        <f t="shared" ca="1" si="223"/>
        <v>35343</v>
      </c>
      <c r="L1472" s="6">
        <f t="shared" ca="1" si="224"/>
        <v>4</v>
      </c>
      <c r="M1472" s="7">
        <f ca="1" xml:space="preserve">
  IF(OR($N1472 = 2, $N1472 = 3, $N1472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72" s="6">
        <f t="shared" ca="1" si="225"/>
        <v>7</v>
      </c>
      <c r="O1472" s="7" t="str">
        <f ca="1">VLOOKUP($N1472,Roles!$A:$B,2,FALSE)</f>
        <v>Trainee</v>
      </c>
      <c r="P1472" s="6" t="e">
        <f t="shared" ca="1" si="226"/>
        <v>#N/A</v>
      </c>
      <c r="Q1472" s="8">
        <f ca="1" xml:space="preserve">
IF(
  OR(
    $N1472=5,$N1472=6,$N1472=7,$N1472=8,$N1472=14
  ),
  36161,
  IF(
     (
      (TODAY() - $K1472) / 365
     ) &lt; 19,
      TODAY(),
      RANDBETWEEN(36161,TODAY())
  )
)</f>
        <v>36161</v>
      </c>
      <c r="R1472" s="6">
        <f ca="1">RANDBETWEEN(2,COUNTA('Recruitment source'!$A:$A))</f>
        <v>5</v>
      </c>
      <c r="S1472" s="8" t="e">
        <f t="shared" ca="1" si="227"/>
        <v>#N/A</v>
      </c>
      <c r="T1472" s="6" t="e">
        <f t="shared" ca="1" si="228"/>
        <v>#N/A</v>
      </c>
      <c r="U1472" s="6">
        <f t="shared" ca="1" si="229"/>
        <v>3</v>
      </c>
      <c r="V1472" s="1">
        <f ca="1" xml:space="preserve">
IF($N1472 = 5 + N("Presidente"),
    27000,
    IF($N1472 = 6 + N("Vice-presidente"),
        23000,
        IF(OR($N1472 = 8, $N1472= 13, $N1472 = 12) + N("Secretária bilíngue ou coordenador ou especialista"),
            8000,
            IF($N1472 = 7 + N("Diretor"),
                15000,
                IF($N1472 = 14 + N("Gerente"),
                    12000,
                    IF($N1472 = 9 + N("Estagiário"),
                        705,
                        IF($N1472 = 10 + N("Trainee"),
                            805,
                            IF($N1472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IF($L1472 = 7,
  500,
  IF($L1472 = 8,
    1000,
    IF($L1472 = 9,
      1500,
      IF($L1472 = 10,
        2000,
        0
      )
    )
  )
)
+
N("Adicional no salário por área")
+
IF($M1472 = 14 + N("Tecnologia da Informação"),
  120,
  IF($M1472 = 16 + N("Vendas"),
    110,
    IF($M1472 = 15 + N("Jurídico"),
      100,
      IF(OR($M1472 = 8, $M1472 = 9, $M1472 = 11) + N("Recursos humanos ou comercial ou comunicação e marketing"),
        80,
        0
      )
    )
  )
)
+
N("Adicionando pegadinha")
+
IF(AND($M1472 = 16, $L1472 = 9, $N1472 = 11) + N("Se for de vendas, com mestrado, analista sênior"),
  IF($J1472 = 5,
    100,
    0
  )
  +
  IF($H1472 = "M",
    200,
    0
  ),
  0
)</f>
        <v>15080</v>
      </c>
    </row>
    <row r="1473" spans="1:22" x14ac:dyDescent="0.2">
      <c r="A1473" s="7" cm="1">
        <f t="array" aca="1" ref="A1473" ca="1">INDEX(Companies!$A:$A,RANDBETWEEN(2,COUNTA(Companies!$A:$A)),1)</f>
        <v>2</v>
      </c>
      <c r="B1473" s="5">
        <f t="shared" si="220"/>
        <v>1472</v>
      </c>
      <c r="C1473" s="6">
        <f t="shared" ca="1" si="221"/>
        <v>1</v>
      </c>
      <c r="D1473" s="7">
        <f ca="1">IF($B1473 = 1 + N("Presidente"),
    127,
    IF($B1473 = 2 + N("Vice-Presidente"),
        72,
        IF($B1473 = 3 + N("Secretária bilíngue"),
            13,
            RANDBETWEEN(5,COUNT(Name!$A:$A) + 1)
        )
    )
)</f>
        <v>323</v>
      </c>
      <c r="E1473" s="7" t="str">
        <f ca="1" xml:space="preserve">
VLOOKUP(
  $D1473,
  Name!$A:$B,
  2,
  FALSE
)
&amp; " " &amp;
IF($B1473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sobrenome Oliveira</v>
      </c>
      <c r="F1473" s="7">
        <v>2</v>
      </c>
      <c r="G1473" s="7" t="str" cm="1">
        <f t="array" aca="1" ref="G1473" ca="1">VLOOKUP(INDEX(States!$B:$B,RANDBETWEEN(2,COUNTA(States!$A:$A)),1),States!$B:$C,2,FALSE)</f>
        <v>Leiria</v>
      </c>
      <c r="H1473" s="7" t="str">
        <f ca="1">VLOOKUP($D1473,Name!$A:$C,3,FALSE)</f>
        <v>F</v>
      </c>
      <c r="I1473" s="7" cm="1">
        <f t="array" aca="1" ref="I1473" ca="1">INDEX('Marital status'!$A:$A,RANDBETWEEN(2,COUNTA('Marital status'!$A:$A)),1)</f>
        <v>4</v>
      </c>
      <c r="J1473" s="7">
        <f t="shared" ca="1" si="222"/>
        <v>2</v>
      </c>
      <c r="K1473" s="8">
        <f t="shared" ca="1" si="223"/>
        <v>37158</v>
      </c>
      <c r="L1473" s="6">
        <f t="shared" ca="1" si="224"/>
        <v>4</v>
      </c>
      <c r="M1473" s="7">
        <f ca="1" xml:space="preserve">
  IF(OR($N1473 = 2, $N1473 = 3, $N1473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473" s="6">
        <f t="shared" ca="1" si="225"/>
        <v>8</v>
      </c>
      <c r="O1473" s="7" t="str">
        <f ca="1">VLOOKUP($N1473,Roles!$A:$B,2,FALSE)</f>
        <v>Analyst</v>
      </c>
      <c r="P1473" s="6">
        <f t="shared" ca="1" si="226"/>
        <v>2</v>
      </c>
      <c r="Q1473" s="8">
        <f ca="1" xml:space="preserve">
IF(
  OR(
    $N1473=5,$N1473=6,$N1473=7,$N1473=8,$N1473=14
  ),
  36161,
  IF(
     (
      (TODAY() - $K1473) / 365
     ) &lt; 19,
      TODAY(),
      RANDBETWEEN(36161,TODAY())
  )
)</f>
        <v>36161</v>
      </c>
      <c r="R1473" s="6">
        <f ca="1">RANDBETWEEN(2,COUNTA('Recruitment source'!$A:$A))</f>
        <v>7</v>
      </c>
      <c r="S1473" s="8" t="e">
        <f t="shared" ca="1" si="227"/>
        <v>#N/A</v>
      </c>
      <c r="T1473" s="6" t="e">
        <f t="shared" ca="1" si="228"/>
        <v>#N/A</v>
      </c>
      <c r="U1473" s="6">
        <f t="shared" ca="1" si="229"/>
        <v>4</v>
      </c>
      <c r="V1473" s="1">
        <f ca="1" xml:space="preserve">
IF($N1473 = 5 + N("Presidente"),
    27000,
    IF($N1473 = 6 + N("Vice-presidente"),
        23000,
        IF(OR($N1473 = 8, $N1473= 13, $N1473 = 12) + N("Secretária bilíngue ou coordenador ou especialista"),
            8000,
            IF($N1473 = 7 + N("Diretor"),
                15000,
                IF($N1473 = 14 + N("Gerente"),
                    12000,
                    IF($N1473 = 9 + N("Estagiário"),
                        705,
                        IF($N1473 = 10 + N("Trainee"),
                            805,
                            IF($N1473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IF($L1473 = 7,
  500,
  IF($L1473 = 8,
    1000,
    IF($L1473 = 9,
      1500,
      IF($L1473 = 10,
        2000,
        0
      )
    )
  )
)
+
N("Adicional no salário por área")
+
IF($M1473 = 14 + N("Tecnologia da Informação"),
  120,
  IF($M1473 = 16 + N("Vendas"),
    110,
    IF($M1473 = 15 + N("Jurídico"),
      100,
      IF(OR($M1473 = 8, $M1473 = 9, $M1473 = 11) + N("Recursos humanos ou comercial ou comunicação e marketing"),
        80,
        0
      )
    )
  )
)
+
N("Adicionando pegadinha")
+
IF(AND($M1473 = 16, $L1473 = 9, $N1473 = 11) + N("Se for de vendas, com mestrado, analista sênior"),
  IF($J1473 = 5,
    100,
    0
  )
  +
  IF($H1473 = "M",
    200,
    0
  ),
  0
)</f>
        <v>8080</v>
      </c>
    </row>
    <row r="1474" spans="1:22" x14ac:dyDescent="0.2">
      <c r="A1474" s="7" cm="1">
        <f t="array" aca="1" ref="A1474" ca="1">INDEX(Companies!$A:$A,RANDBETWEEN(2,COUNTA(Companies!$A:$A)),1)</f>
        <v>2</v>
      </c>
      <c r="B1474" s="5">
        <f t="shared" si="220"/>
        <v>1473</v>
      </c>
      <c r="C1474" s="6">
        <f t="shared" ca="1" si="221"/>
        <v>1</v>
      </c>
      <c r="D1474" s="7">
        <f ca="1">IF($B1474 = 1 + N("Presidente"),
    127,
    IF($B1474 = 2 + N("Vice-Presidente"),
        72,
        IF($B1474 = 3 + N("Secretária bilíngue"),
            13,
            RANDBETWEEN(5,COUNT(Name!$A:$A) + 1)
        )
    )
)</f>
        <v>276</v>
      </c>
      <c r="E1474" s="7" t="str">
        <f ca="1" xml:space="preserve">
VLOOKUP(
  $D1474,
  Name!$A:$B,
  2,
  FALSE
)
&amp; " " &amp;
IF($B1474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Faro Gouveia</v>
      </c>
      <c r="F1474" s="7">
        <v>2</v>
      </c>
      <c r="G1474" s="7" t="str" cm="1">
        <f t="array" aca="1" ref="G1474" ca="1">VLOOKUP(INDEX(States!$B:$B,RANDBETWEEN(2,COUNTA(States!$A:$A)),1),States!$B:$C,2,FALSE)</f>
        <v xml:space="preserve"> ÉVORA</v>
      </c>
      <c r="H1474" s="7" t="str">
        <f ca="1">VLOOKUP($D1474,Name!$A:$C,3,FALSE)</f>
        <v>F</v>
      </c>
      <c r="I1474" s="7" cm="1">
        <f t="array" aca="1" ref="I1474" ca="1">INDEX('Marital status'!$A:$A,RANDBETWEEN(2,COUNTA('Marital status'!$A:$A)),1)</f>
        <v>6</v>
      </c>
      <c r="J1474" s="7">
        <f t="shared" ca="1" si="222"/>
        <v>4</v>
      </c>
      <c r="K1474" s="8">
        <f t="shared" ca="1" si="223"/>
        <v>21453</v>
      </c>
      <c r="L1474" s="6">
        <f t="shared" ca="1" si="224"/>
        <v>4</v>
      </c>
      <c r="M1474" s="7">
        <f ca="1" xml:space="preserve">
  IF(OR($N1474 = 2, $N1474 = 3, $N1474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74" s="6">
        <f t="shared" ca="1" si="225"/>
        <v>6</v>
      </c>
      <c r="O1474" s="7" t="str">
        <f ca="1">VLOOKUP($N1474,Roles!$A:$B,2,FALSE)</f>
        <v>Intern</v>
      </c>
      <c r="P1474" s="6" t="e">
        <f t="shared" ca="1" si="226"/>
        <v>#N/A</v>
      </c>
      <c r="Q1474" s="8">
        <f ca="1" xml:space="preserve">
IF(
  OR(
    $N1474=5,$N1474=6,$N1474=7,$N1474=8,$N1474=14
  ),
  36161,
  IF(
     (
      (TODAY() - $K1474) / 365
     ) &lt; 19,
      TODAY(),
      RANDBETWEEN(36161,TODAY())
  )
)</f>
        <v>36161</v>
      </c>
      <c r="R1474" s="6">
        <f ca="1">RANDBETWEEN(2,COUNTA('Recruitment source'!$A:$A))</f>
        <v>10</v>
      </c>
      <c r="S1474" s="8" t="e">
        <f t="shared" ca="1" si="227"/>
        <v>#N/A</v>
      </c>
      <c r="T1474" s="6" t="e">
        <f t="shared" ca="1" si="228"/>
        <v>#N/A</v>
      </c>
      <c r="U1474" s="6">
        <f t="shared" ca="1" si="229"/>
        <v>2</v>
      </c>
      <c r="V1474" s="1">
        <f ca="1" xml:space="preserve">
IF($N1474 = 5 + N("Presidente"),
    27000,
    IF($N1474 = 6 + N("Vice-presidente"),
        23000,
        IF(OR($N1474 = 8, $N1474= 13, $N1474 = 12) + N("Secretária bilíngue ou coordenador ou especialista"),
            8000,
            IF($N1474 = 7 + N("Diretor"),
                15000,
                IF($N1474 = 14 + N("Gerente"),
                    12000,
                    IF($N1474 = 9 + N("Estagiário"),
                        705,
                        IF($N1474 = 10 + N("Trainee"),
                            805,
                            IF($N1474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IF($L1474 = 7,
  500,
  IF($L1474 = 8,
    1000,
    IF($L1474 = 9,
      1500,
      IF($L1474 = 10,
        2000,
        0
      )
    )
  )
)
+
N("Adicional no salário por área")
+
IF($M1474 = 14 + N("Tecnologia da Informação"),
  120,
  IF($M1474 = 16 + N("Vendas"),
    110,
    IF($M1474 = 15 + N("Jurídico"),
      100,
      IF(OR($M1474 = 8, $M1474 = 9, $M1474 = 11) + N("Recursos humanos ou comercial ou comunicação e marketing"),
        80,
        0
      )
    )
  )
)
+
N("Adicionando pegadinha")
+
IF(AND($M1474 = 16, $L1474 = 9, $N1474 = 11) + N("Se for de vendas, com mestrado, analista sênior"),
  IF($J1474 = 5,
    100,
    0
  )
  +
  IF($H1474 = "M",
    200,
    0
  ),
  0
)</f>
        <v>23000</v>
      </c>
    </row>
    <row r="1475" spans="1:22" x14ac:dyDescent="0.2">
      <c r="A1475" s="7" cm="1">
        <f t="array" aca="1" ref="A1475" ca="1">INDEX(Companies!$A:$A,RANDBETWEEN(2,COUNTA(Companies!$A:$A)),1)</f>
        <v>2</v>
      </c>
      <c r="B1475" s="5">
        <f t="shared" ref="B1475:B1538" si="230">ROW() - 1</f>
        <v>1474</v>
      </c>
      <c r="C1475" s="6">
        <f t="shared" ref="C1475:C1538" ca="1" si="231">IF(ISNA($S1475),1,0)</f>
        <v>1</v>
      </c>
      <c r="D1475" s="7">
        <f ca="1">IF($B1475 = 1 + N("Presidente"),
    127,
    IF($B1475 = 2 + N("Vice-Presidente"),
        72,
        IF($B1475 = 3 + N("Secretária bilíngue"),
            13,
            RANDBETWEEN(5,COUNT(Name!$A:$A) + 1)
        )
    )
)</f>
        <v>315</v>
      </c>
      <c r="E1475" s="7" t="str">
        <f ca="1" xml:space="preserve">
VLOOKUP(
  $D1475,
  Name!$A:$B,
  2,
  FALSE
)
&amp; " " &amp;
IF($B1475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Conti Bactista</v>
      </c>
      <c r="F1475" s="7">
        <v>2</v>
      </c>
      <c r="G1475" s="7" t="str" cm="1">
        <f t="array" aca="1" ref="G1475" ca="1">VLOOKUP(INDEX(States!$B:$B,RANDBETWEEN(2,COUNTA(States!$A:$A)),1),States!$B:$C,2,FALSE)</f>
        <v>Vila Real</v>
      </c>
      <c r="H1475" s="7" t="str">
        <f ca="1">VLOOKUP($D1475,Name!$A:$C,3,FALSE)</f>
        <v>M</v>
      </c>
      <c r="I1475" s="7" cm="1">
        <f t="array" aca="1" ref="I1475" ca="1">INDEX('Marital status'!$A:$A,RANDBETWEEN(2,COUNTA('Marital status'!$A:$A)),1)</f>
        <v>2</v>
      </c>
      <c r="J1475" s="7">
        <f t="shared" ref="J1475:J1538" ca="1" si="232" xml:space="preserve">
IF(AND($N1475 &gt;= 2, $N1475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475" s="8">
        <f t="shared" ref="K1475:K1538" ca="1" si="233" xml:space="preserve">
IF($N1475 = 5 + N("CEO"),
    TODAY() - 16340,
    IF($N1475 = 8 + N("Secretary"),
        RANDBETWEEN(TODAY() - 12418.5, TODAY()-6574.5),
        IF(OR($N1475 = 7, $N1475 = 14),
            RANDBETWEEN(TODAY() - 16071, TODAY() - 8766),
            IF(OR($N1475 = 13, $N1475 = 12, $N1475 = 11),
                RANDBETWEEN(TODAY() - 27393.75, TODAY() - 12783.75),
                RANDBETWEEN(TODAY() - 27393.75, TODAY()-10957.5)
            )
        )
    )
)</f>
        <v>36434</v>
      </c>
      <c r="L1475" s="6">
        <f t="shared" ref="L1475:L1538" ca="1" si="234" xml:space="preserve">
IF(OR($N1475 = 2, $N1475 = 3) + N("Se for presidente ou vice-presidente"),
    7 + N("Doutor"),
    IF($N1475 = 4 + N("Se for diretor"),
        RANDBETWEEN(5,7) + N("Graduate school or Master’s degree or Doctorate"),
        IF($N1475 = 11 + N("Se for gerente"),
            RANDBETWEEN(4,6) + N("Undergraduate degree or Graduate school or Master’s degree"),
            IF(AND($N1475 &gt;= 8, $N1475 &lt;= 10) + N("If coordinator or specialist or analyst"),
                RANDBETWEEN(4,5),
                4
            )
        )
    )
)</f>
        <v>5</v>
      </c>
      <c r="M1475" s="7">
        <f ca="1" xml:space="preserve">
  IF(OR($N1475 = 2, $N1475 = 3, $N1475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75" s="6">
        <f t="shared" ref="N1475:N1538" ca="1" si="235" xml:space="preserve">
IF($B1475 = 1 + N("Se matrícula for 1"),
  2 + N("Presidente"),
  IF($B1475 = 2 + N("Se matrícula for 2"),
    3 + N("Vice-presidente"),
    IF($B1475 = 3 + N("Se matrícula for 3"),
      5 + N("Secretária bilíngue"),
      IF(AND($B1475 &gt;= 4, $B1475 &lt;=14),
        4 + N("Diretor"),
        IF(AND($B1475 &gt;= 15, $B1475 &lt;= 25),
          11 + N("Manager"),
          IF(AND($B1475 &gt;= 26, $B1475 &lt;= 36),
            10 + N("Coordinador"),
            IF(AND($B1475 &gt;= 37, $B1475 &lt;= 47),
              9 + N("Especialista"),
                IF(MOD($B1475,2) = 0,
                  8 + N("Analista"),
                  RANDBETWEEN(6,7) + N("Estagiário ou Trainee")
                )
            )
          )
        )
      )
    )
  )
)</f>
        <v>8</v>
      </c>
      <c r="O1475" s="7" t="str">
        <f ca="1">VLOOKUP($N1475,Roles!$A:$B,2,FALSE)</f>
        <v>Analyst</v>
      </c>
      <c r="P1475" s="6">
        <f t="shared" ref="P1475:P1538" ca="1" si="236" xml:space="preserve">
IF($N1475 =8 + N("Analyst"),
    RANDBETWEEN(2, 4) + N("Jr, Pleno, Sr"),
    NA()
)</f>
        <v>4</v>
      </c>
      <c r="Q1475" s="8">
        <f ca="1" xml:space="preserve">
IF(
  OR(
    $N1475=5,$N1475=6,$N1475=7,$N1475=8,$N1475=14
  ),
  36161,
  IF(
     (
      (TODAY() - $K1475) / 365
     ) &lt; 19,
      TODAY(),
      RANDBETWEEN(36161,TODAY())
  )
)</f>
        <v>36161</v>
      </c>
      <c r="R1475" s="6">
        <f ca="1">RANDBETWEEN(2,COUNTA('Recruitment source'!$A:$A))</f>
        <v>10</v>
      </c>
      <c r="S1475" s="8" t="e">
        <f t="shared" ref="S1475:S1538" ca="1" si="237" xml:space="preserve">
IF(MOD(
     ROW(),111
   )=0,
   RANDBETWEEN($Q1475 + 1,TODAY() - 1),NA()
)</f>
        <v>#N/A</v>
      </c>
      <c r="T1475" s="6" t="e">
        <f t="shared" ref="T1475:T1538" ca="1" si="238" xml:space="preserve">
IF(
  ISNA(S1475),
  NA(),
  RANDBETWEEN(2,IF($H1475="F",10,9))
)</f>
        <v>#N/A</v>
      </c>
      <c r="U1475" s="6">
        <f t="shared" ref="U1475:U1538" ca="1" si="239" xml:space="preserve">
IF(
 ISNA($S1475),
 IF(
   $N1475 = 2,
   5,
   IF(
     OR($N1475=3,$N1475=4,$N1475=5),
     RANDBETWEEN(4,5),
     IF(
       OR($N1475=11,$N1475=12),
       RANDBETWEEN(3,5),
       RANDBETWEEN(2,5)
     )
   )
 ),
 RANDBETWEEN(1,3)
)</f>
        <v>2</v>
      </c>
      <c r="V1475" s="1">
        <f ca="1" xml:space="preserve">
IF($N1475 = 5 + N("Presidente"),
    27000,
    IF($N1475 = 6 + N("Vice-presidente"),
        23000,
        IF(OR($N1475 = 8, $N1475= 13, $N1475 = 12) + N("Secretária bilíngue ou coordenador ou especialista"),
            8000,
            IF($N1475 = 7 + N("Diretor"),
                15000,
                IF($N1475 = 14 + N("Gerente"),
                    12000,
                    IF($N1475 = 9 + N("Estagiário"),
                        705,
                        IF($N1475 = 10 + N("Trainee"),
                            805,
                            IF($N1475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IF($L1475 = 7,
  500,
  IF($L1475 = 8,
    1000,
    IF($L1475 = 9,
      1500,
      IF($L1475 = 10,
        2000,
        0
      )
    )
  )
)
+
N("Adicional no salário por área")
+
IF($M1475 = 14 + N("Tecnologia da Informação"),
  120,
  IF($M1475 = 16 + N("Vendas"),
    110,
    IF($M1475 = 15 + N("Jurídico"),
      100,
      IF(OR($M1475 = 8, $M1475 = 9, $M1475 = 11) + N("Recursos humanos ou comercial ou comunicação e marketing"),
        80,
        0
      )
    )
  )
)
+
N("Adicionando pegadinha")
+
IF(AND($M1475 = 16, $L1475 = 9, $N1475 = 11) + N("Se for de vendas, com mestrado, analista sênior"),
  IF($J1475 = 5,
    100,
    0
  )
  +
  IF($H1475 = "M",
    200,
    0
  ),
  0
)</f>
        <v>8000</v>
      </c>
    </row>
    <row r="1476" spans="1:22" x14ac:dyDescent="0.2">
      <c r="A1476" s="7" cm="1">
        <f t="array" aca="1" ref="A1476" ca="1">INDEX(Companies!$A:$A,RANDBETWEEN(2,COUNTA(Companies!$A:$A)),1)</f>
        <v>2</v>
      </c>
      <c r="B1476" s="5">
        <f t="shared" si="230"/>
        <v>1475</v>
      </c>
      <c r="C1476" s="6">
        <f t="shared" ca="1" si="231"/>
        <v>1</v>
      </c>
      <c r="D1476" s="7">
        <f ca="1">IF($B1476 = 1 + N("Presidente"),
    127,
    IF($B1476 = 2 + N("Vice-Presidente"),
        72,
        IF($B1476 = 3 + N("Secretária bilíngue"),
            13,
            RANDBETWEEN(5,COUNT(Name!$A:$A) + 1)
        )
    )
)</f>
        <v>112</v>
      </c>
      <c r="E1476" s="7" t="str">
        <f ca="1" xml:space="preserve">
VLOOKUP(
  $D1476,
  Name!$A:$B,
  2,
  FALSE
)
&amp; " " &amp;
IF($B1476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Aragão Alvarenga</v>
      </c>
      <c r="F1476" s="7">
        <v>2</v>
      </c>
      <c r="G1476" s="7" t="str" cm="1">
        <f t="array" aca="1" ref="G1476" ca="1">VLOOKUP(INDEX(States!$B:$B,RANDBETWEEN(2,COUNTA(States!$A:$A)),1),States!$B:$C,2,FALSE)</f>
        <v>braga</v>
      </c>
      <c r="H1476" s="7" t="str">
        <f ca="1">VLOOKUP($D1476,Name!$A:$C,3,FALSE)</f>
        <v>F</v>
      </c>
      <c r="I1476" s="7" cm="1">
        <f t="array" aca="1" ref="I1476" ca="1">INDEX('Marital status'!$A:$A,RANDBETWEEN(2,COUNTA('Marital status'!$A:$A)),1)</f>
        <v>3</v>
      </c>
      <c r="J1476" s="7">
        <f t="shared" ca="1" si="232"/>
        <v>2</v>
      </c>
      <c r="K1476" s="8">
        <f t="shared" ca="1" si="233"/>
        <v>19522</v>
      </c>
      <c r="L1476" s="6">
        <f t="shared" ca="1" si="234"/>
        <v>4</v>
      </c>
      <c r="M1476" s="7">
        <f ca="1" xml:space="preserve">
  IF(OR($N1476 = 2, $N1476 = 3, $N1476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76" s="6">
        <f t="shared" ca="1" si="235"/>
        <v>6</v>
      </c>
      <c r="O1476" s="7" t="str">
        <f ca="1">VLOOKUP($N1476,Roles!$A:$B,2,FALSE)</f>
        <v>Intern</v>
      </c>
      <c r="P1476" s="6" t="e">
        <f t="shared" ca="1" si="236"/>
        <v>#N/A</v>
      </c>
      <c r="Q1476" s="8">
        <f ca="1" xml:space="preserve">
IF(
  OR(
    $N1476=5,$N1476=6,$N1476=7,$N1476=8,$N1476=14
  ),
  36161,
  IF(
     (
      (TODAY() - $K1476) / 365
     ) &lt; 19,
      TODAY(),
      RANDBETWEEN(36161,TODAY())
  )
)</f>
        <v>36161</v>
      </c>
      <c r="R1476" s="6">
        <f ca="1">RANDBETWEEN(2,COUNTA('Recruitment source'!$A:$A))</f>
        <v>6</v>
      </c>
      <c r="S1476" s="8" t="e">
        <f t="shared" ca="1" si="237"/>
        <v>#N/A</v>
      </c>
      <c r="T1476" s="6" t="e">
        <f t="shared" ca="1" si="238"/>
        <v>#N/A</v>
      </c>
      <c r="U1476" s="6">
        <f t="shared" ca="1" si="239"/>
        <v>4</v>
      </c>
      <c r="V1476" s="1">
        <f ca="1" xml:space="preserve">
IF($N1476 = 5 + N("Presidente"),
    27000,
    IF($N1476 = 6 + N("Vice-presidente"),
        23000,
        IF(OR($N1476 = 8, $N1476= 13, $N1476 = 12) + N("Secretária bilíngue ou coordenador ou especialista"),
            8000,
            IF($N1476 = 7 + N("Diretor"),
                15000,
                IF($N1476 = 14 + N("Gerente"),
                    12000,
                    IF($N1476 = 9 + N("Estagiário"),
                        705,
                        IF($N1476 = 10 + N("Trainee"),
                            805,
                            IF($N1476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IF($L1476 = 7,
  500,
  IF($L1476 = 8,
    1000,
    IF($L1476 = 9,
      1500,
      IF($L1476 = 10,
        2000,
        0
      )
    )
  )
)
+
N("Adicional no salário por área")
+
IF($M1476 = 14 + N("Tecnologia da Informação"),
  120,
  IF($M1476 = 16 + N("Vendas"),
    110,
    IF($M1476 = 15 + N("Jurídico"),
      100,
      IF(OR($M1476 = 8, $M1476 = 9, $M1476 = 11) + N("Recursos humanos ou comercial ou comunicação e marketing"),
        80,
        0
      )
    )
  )
)
+
N("Adicionando pegadinha")
+
IF(AND($M1476 = 16, $L1476 = 9, $N1476 = 11) + N("Se for de vendas, com mestrado, analista sênior"),
  IF($J1476 = 5,
    100,
    0
  )
  +
  IF($H1476 = "M",
    200,
    0
  ),
  0
)</f>
        <v>23000</v>
      </c>
    </row>
    <row r="1477" spans="1:22" x14ac:dyDescent="0.2">
      <c r="A1477" s="7" cm="1">
        <f t="array" aca="1" ref="A1477" ca="1">INDEX(Companies!$A:$A,RANDBETWEEN(2,COUNTA(Companies!$A:$A)),1)</f>
        <v>2</v>
      </c>
      <c r="B1477" s="5">
        <f t="shared" si="230"/>
        <v>1476</v>
      </c>
      <c r="C1477" s="6">
        <f t="shared" ca="1" si="231"/>
        <v>1</v>
      </c>
      <c r="D1477" s="7">
        <f ca="1">IF($B1477 = 1 + N("Presidente"),
    127,
    IF($B1477 = 2 + N("Vice-Presidente"),
        72,
        IF($B1477 = 3 + N("Secretária bilíngue"),
            13,
            RANDBETWEEN(5,COUNT(Name!$A:$A) + 1)
        )
    )
)</f>
        <v>249</v>
      </c>
      <c r="E1477" s="7" t="str">
        <f ca="1" xml:space="preserve">
VLOOKUP(
  $D1477,
  Name!$A:$B,
  2,
  FALSE
)
&amp; " " &amp;
IF($B1477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Araújo Asvilla</v>
      </c>
      <c r="F1477" s="7">
        <v>2</v>
      </c>
      <c r="G1477" s="7" t="str" cm="1">
        <f t="array" aca="1" ref="G1477" ca="1">VLOOKUP(INDEX(States!$B:$B,RANDBETWEEN(2,COUNTA(States!$A:$A)),1),States!$B:$C,2,FALSE)</f>
        <v xml:space="preserve"> Setúbal </v>
      </c>
      <c r="H1477" s="7" t="str">
        <f ca="1">VLOOKUP($D1477,Name!$A:$C,3,FALSE)</f>
        <v>F</v>
      </c>
      <c r="I1477" s="7" cm="1">
        <f t="array" aca="1" ref="I1477" ca="1">INDEX('Marital status'!$A:$A,RANDBETWEEN(2,COUNTA('Marital status'!$A:$A)),1)</f>
        <v>5</v>
      </c>
      <c r="J1477" s="7">
        <f t="shared" ca="1" si="232"/>
        <v>3</v>
      </c>
      <c r="K1477" s="8">
        <f t="shared" ca="1" si="233"/>
        <v>36716</v>
      </c>
      <c r="L1477" s="6">
        <f t="shared" ca="1" si="234"/>
        <v>5</v>
      </c>
      <c r="M1477" s="7">
        <f ca="1" xml:space="preserve">
  IF(OR($N1477 = 2, $N1477 = 3, $N1477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77" s="6">
        <f t="shared" ca="1" si="235"/>
        <v>8</v>
      </c>
      <c r="O1477" s="7" t="str">
        <f ca="1">VLOOKUP($N1477,Roles!$A:$B,2,FALSE)</f>
        <v>Analyst</v>
      </c>
      <c r="P1477" s="6">
        <f t="shared" ca="1" si="236"/>
        <v>4</v>
      </c>
      <c r="Q1477" s="8">
        <f ca="1" xml:space="preserve">
IF(
  OR(
    $N1477=5,$N1477=6,$N1477=7,$N1477=8,$N1477=14
  ),
  36161,
  IF(
     (
      (TODAY() - $K1477) / 365
     ) &lt; 19,
      TODAY(),
      RANDBETWEEN(36161,TODAY())
  )
)</f>
        <v>36161</v>
      </c>
      <c r="R1477" s="6">
        <f ca="1">RANDBETWEEN(2,COUNTA('Recruitment source'!$A:$A))</f>
        <v>3</v>
      </c>
      <c r="S1477" s="8" t="e">
        <f t="shared" ca="1" si="237"/>
        <v>#N/A</v>
      </c>
      <c r="T1477" s="6" t="e">
        <f t="shared" ca="1" si="238"/>
        <v>#N/A</v>
      </c>
      <c r="U1477" s="6">
        <f t="shared" ca="1" si="239"/>
        <v>4</v>
      </c>
      <c r="V1477" s="1">
        <f ca="1" xml:space="preserve">
IF($N1477 = 5 + N("Presidente"),
    27000,
    IF($N1477 = 6 + N("Vice-presidente"),
        23000,
        IF(OR($N1477 = 8, $N1477= 13, $N1477 = 12) + N("Secretária bilíngue ou coordenador ou especialista"),
            8000,
            IF($N1477 = 7 + N("Diretor"),
                15000,
                IF($N1477 = 14 + N("Gerente"),
                    12000,
                    IF($N1477 = 9 + N("Estagiário"),
                        705,
                        IF($N1477 = 10 + N("Trainee"),
                            805,
                            IF($N1477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IF($L1477 = 7,
  500,
  IF($L1477 = 8,
    1000,
    IF($L1477 = 9,
      1500,
      IF($L1477 = 10,
        2000,
        0
      )
    )
  )
)
+
N("Adicional no salário por área")
+
IF($M1477 = 14 + N("Tecnologia da Informação"),
  120,
  IF($M1477 = 16 + N("Vendas"),
    110,
    IF($M1477 = 15 + N("Jurídico"),
      100,
      IF(OR($M1477 = 8, $M1477 = 9, $M1477 = 11) + N("Recursos humanos ou comercial ou comunicação e marketing"),
        80,
        0
      )
    )
  )
)
+
N("Adicionando pegadinha")
+
IF(AND($M1477 = 16, $L1477 = 9, $N1477 = 11) + N("Se for de vendas, com mestrado, analista sênior"),
  IF($J1477 = 5,
    100,
    0
  )
  +
  IF($H1477 = "M",
    200,
    0
  ),
  0
)</f>
        <v>8000</v>
      </c>
    </row>
    <row r="1478" spans="1:22" x14ac:dyDescent="0.2">
      <c r="A1478" s="7" cm="1">
        <f t="array" aca="1" ref="A1478" ca="1">INDEX(Companies!$A:$A,RANDBETWEEN(2,COUNTA(Companies!$A:$A)),1)</f>
        <v>2</v>
      </c>
      <c r="B1478" s="5">
        <f t="shared" si="230"/>
        <v>1477</v>
      </c>
      <c r="C1478" s="6">
        <f t="shared" ca="1" si="231"/>
        <v>1</v>
      </c>
      <c r="D1478" s="7">
        <f ca="1">IF($B1478 = 1 + N("Presidente"),
    127,
    IF($B1478 = 2 + N("Vice-Presidente"),
        72,
        IF($B1478 = 3 + N("Secretária bilíngue"),
            13,
            RANDBETWEEN(5,COUNT(Name!$A:$A) + 1)
        )
    )
)</f>
        <v>293</v>
      </c>
      <c r="E1478" s="7" t="str">
        <f ca="1" xml:space="preserve">
VLOOKUP(
  $D1478,
  Name!$A:$B,
  2,
  FALSE
)
&amp; " " &amp;
IF($B1478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Alcantara Salvador</v>
      </c>
      <c r="F1478" s="7">
        <v>2</v>
      </c>
      <c r="G1478" s="7" t="str" cm="1">
        <f t="array" aca="1" ref="G1478" ca="1">VLOOKUP(INDEX(States!$B:$B,RANDBETWEEN(2,COUNTA(States!$A:$A)),1),States!$B:$C,2,FALSE)</f>
        <v>Castelo Branco</v>
      </c>
      <c r="H1478" s="7" t="str">
        <f ca="1">VLOOKUP($D1478,Name!$A:$C,3,FALSE)</f>
        <v>M</v>
      </c>
      <c r="I1478" s="7" cm="1">
        <f t="array" aca="1" ref="I1478" ca="1">INDEX('Marital status'!$A:$A,RANDBETWEEN(2,COUNTA('Marital status'!$A:$A)),1)</f>
        <v>6</v>
      </c>
      <c r="J1478" s="7">
        <f t="shared" ca="1" si="232"/>
        <v>2</v>
      </c>
      <c r="K1478" s="8">
        <f t="shared" ca="1" si="233"/>
        <v>32356</v>
      </c>
      <c r="L1478" s="6">
        <f t="shared" ca="1" si="234"/>
        <v>4</v>
      </c>
      <c r="M1478" s="7">
        <f ca="1" xml:space="preserve">
  IF(OR($N1478 = 2, $N1478 = 3, $N1478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478" s="6">
        <f t="shared" ca="1" si="235"/>
        <v>7</v>
      </c>
      <c r="O1478" s="7" t="str">
        <f ca="1">VLOOKUP($N1478,Roles!$A:$B,2,FALSE)</f>
        <v>Trainee</v>
      </c>
      <c r="P1478" s="6" t="e">
        <f t="shared" ca="1" si="236"/>
        <v>#N/A</v>
      </c>
      <c r="Q1478" s="8">
        <f ca="1" xml:space="preserve">
IF(
  OR(
    $N1478=5,$N1478=6,$N1478=7,$N1478=8,$N1478=14
  ),
  36161,
  IF(
     (
      (TODAY() - $K1478) / 365
     ) &lt; 19,
      TODAY(),
      RANDBETWEEN(36161,TODAY())
  )
)</f>
        <v>36161</v>
      </c>
      <c r="R1478" s="6">
        <f ca="1">RANDBETWEEN(2,COUNTA('Recruitment source'!$A:$A))</f>
        <v>10</v>
      </c>
      <c r="S1478" s="8" t="e">
        <f t="shared" ca="1" si="237"/>
        <v>#N/A</v>
      </c>
      <c r="T1478" s="6" t="e">
        <f t="shared" ca="1" si="238"/>
        <v>#N/A</v>
      </c>
      <c r="U1478" s="6">
        <f t="shared" ca="1" si="239"/>
        <v>4</v>
      </c>
      <c r="V1478" s="1">
        <f ca="1" xml:space="preserve">
IF($N1478 = 5 + N("Presidente"),
    27000,
    IF($N1478 = 6 + N("Vice-presidente"),
        23000,
        IF(OR($N1478 = 8, $N1478= 13, $N1478 = 12) + N("Secretária bilíngue ou coordenador ou especialista"),
            8000,
            IF($N1478 = 7 + N("Diretor"),
                15000,
                IF($N1478 = 14 + N("Gerente"),
                    12000,
                    IF($N1478 = 9 + N("Estagiário"),
                        705,
                        IF($N1478 = 10 + N("Trainee"),
                            805,
                            IF($N1478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IF($L1478 = 7,
  500,
  IF($L1478 = 8,
    1000,
    IF($L1478 = 9,
      1500,
      IF($L1478 = 10,
        2000,
        0
      )
    )
  )
)
+
N("Adicional no salário por área")
+
IF($M1478 = 14 + N("Tecnologia da Informação"),
  120,
  IF($M1478 = 16 + N("Vendas"),
    110,
    IF($M1478 = 15 + N("Jurídico"),
      100,
      IF(OR($M1478 = 8, $M1478 = 9, $M1478 = 11) + N("Recursos humanos ou comercial ou comunicação e marketing"),
        80,
        0
      )
    )
  )
)
+
N("Adicionando pegadinha")
+
IF(AND($M1478 = 16, $L1478 = 9, $N1478 = 11) + N("Se for de vendas, com mestrado, analista sênior"),
  IF($J1478 = 5,
    100,
    0
  )
  +
  IF($H1478 = "M",
    200,
    0
  ),
  0
)</f>
        <v>15000</v>
      </c>
    </row>
    <row r="1479" spans="1:22" x14ac:dyDescent="0.2">
      <c r="A1479" s="7" cm="1">
        <f t="array" aca="1" ref="A1479" ca="1">INDEX(Companies!$A:$A,RANDBETWEEN(2,COUNTA(Companies!$A:$A)),1)</f>
        <v>2</v>
      </c>
      <c r="B1479" s="5">
        <f t="shared" si="230"/>
        <v>1478</v>
      </c>
      <c r="C1479" s="6">
        <f t="shared" ca="1" si="231"/>
        <v>1</v>
      </c>
      <c r="D1479" s="7">
        <f ca="1">IF($B1479 = 1 + N("Presidente"),
    127,
    IF($B1479 = 2 + N("Vice-Presidente"),
        72,
        IF($B1479 = 3 + N("Secretária bilíngue"),
            13,
            RANDBETWEEN(5,COUNT(Name!$A:$A) + 1)
        )
    )
)</f>
        <v>264</v>
      </c>
      <c r="E1479" s="7" t="str">
        <f ca="1" xml:space="preserve">
VLOOKUP(
  $D1479,
  Name!$A:$B,
  2,
  FALSE
)
&amp; " " &amp;
IF($B1479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Rizzo Brasil</v>
      </c>
      <c r="F1479" s="7">
        <v>2</v>
      </c>
      <c r="G1479" s="7" t="str" cm="1">
        <f t="array" aca="1" ref="G1479" ca="1">VLOOKUP(INDEX(States!$B:$B,RANDBETWEEN(2,COUNTA(States!$A:$A)),1),States!$B:$C,2,FALSE)</f>
        <v>braga</v>
      </c>
      <c r="H1479" s="7" t="str">
        <f ca="1">VLOOKUP($D1479,Name!$A:$C,3,FALSE)</f>
        <v>F</v>
      </c>
      <c r="I1479" s="7" cm="1">
        <f t="array" aca="1" ref="I1479" ca="1">INDEX('Marital status'!$A:$A,RANDBETWEEN(2,COUNTA('Marital status'!$A:$A)),1)</f>
        <v>4</v>
      </c>
      <c r="J1479" s="7">
        <f t="shared" ca="1" si="232"/>
        <v>2</v>
      </c>
      <c r="K1479" s="8">
        <f t="shared" ca="1" si="233"/>
        <v>36867</v>
      </c>
      <c r="L1479" s="6">
        <f t="shared" ca="1" si="234"/>
        <v>5</v>
      </c>
      <c r="M1479" s="7">
        <f ca="1" xml:space="preserve">
  IF(OR($N1479 = 2, $N1479 = 3, $N1479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479" s="6">
        <f t="shared" ca="1" si="235"/>
        <v>8</v>
      </c>
      <c r="O1479" s="7" t="str">
        <f ca="1">VLOOKUP($N1479,Roles!$A:$B,2,FALSE)</f>
        <v>Analyst</v>
      </c>
      <c r="P1479" s="6">
        <f t="shared" ca="1" si="236"/>
        <v>4</v>
      </c>
      <c r="Q1479" s="8">
        <f ca="1" xml:space="preserve">
IF(
  OR(
    $N1479=5,$N1479=6,$N1479=7,$N1479=8,$N1479=14
  ),
  36161,
  IF(
     (
      (TODAY() - $K1479) / 365
     ) &lt; 19,
      TODAY(),
      RANDBETWEEN(36161,TODAY())
  )
)</f>
        <v>36161</v>
      </c>
      <c r="R1479" s="6">
        <f ca="1">RANDBETWEEN(2,COUNTA('Recruitment source'!$A:$A))</f>
        <v>12</v>
      </c>
      <c r="S1479" s="8" t="e">
        <f t="shared" ca="1" si="237"/>
        <v>#N/A</v>
      </c>
      <c r="T1479" s="6" t="e">
        <f t="shared" ca="1" si="238"/>
        <v>#N/A</v>
      </c>
      <c r="U1479" s="6">
        <f t="shared" ca="1" si="239"/>
        <v>3</v>
      </c>
      <c r="V1479" s="1">
        <f ca="1" xml:space="preserve">
IF($N1479 = 5 + N("Presidente"),
    27000,
    IF($N1479 = 6 + N("Vice-presidente"),
        23000,
        IF(OR($N1479 = 8, $N1479= 13, $N1479 = 12) + N("Secretária bilíngue ou coordenador ou especialista"),
            8000,
            IF($N1479 = 7 + N("Diretor"),
                15000,
                IF($N1479 = 14 + N("Gerente"),
                    12000,
                    IF($N1479 = 9 + N("Estagiário"),
                        705,
                        IF($N1479 = 10 + N("Trainee"),
                            805,
                            IF($N1479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IF($L1479 = 7,
  500,
  IF($L1479 = 8,
    1000,
    IF($L1479 = 9,
      1500,
      IF($L1479 = 10,
        2000,
        0
      )
    )
  )
)
+
N("Adicional no salário por área")
+
IF($M1479 = 14 + N("Tecnologia da Informação"),
  120,
  IF($M1479 = 16 + N("Vendas"),
    110,
    IF($M1479 = 15 + N("Jurídico"),
      100,
      IF(OR($M1479 = 8, $M1479 = 9, $M1479 = 11) + N("Recursos humanos ou comercial ou comunicação e marketing"),
        80,
        0
      )
    )
  )
)
+
N("Adicionando pegadinha")
+
IF(AND($M1479 = 16, $L1479 = 9, $N1479 = 11) + N("Se for de vendas, com mestrado, analista sênior"),
  IF($J1479 = 5,
    100,
    0
  )
  +
  IF($H1479 = "M",
    200,
    0
  ),
  0
)</f>
        <v>8000</v>
      </c>
    </row>
    <row r="1480" spans="1:22" x14ac:dyDescent="0.2">
      <c r="A1480" s="7" cm="1">
        <f t="array" aca="1" ref="A1480" ca="1">INDEX(Companies!$A:$A,RANDBETWEEN(2,COUNTA(Companies!$A:$A)),1)</f>
        <v>2</v>
      </c>
      <c r="B1480" s="5">
        <f t="shared" si="230"/>
        <v>1479</v>
      </c>
      <c r="C1480" s="6">
        <f t="shared" ca="1" si="231"/>
        <v>1</v>
      </c>
      <c r="D1480" s="7">
        <f ca="1">IF($B1480 = 1 + N("Presidente"),
    127,
    IF($B1480 = 2 + N("Vice-Presidente"),
        72,
        IF($B1480 = 3 + N("Secretária bilíngue"),
            13,
            RANDBETWEEN(5,COUNT(Name!$A:$A) + 1)
        )
    )
)</f>
        <v>234</v>
      </c>
      <c r="E1480" s="7" t="str">
        <f ca="1" xml:space="preserve">
VLOOKUP(
  $D1480,
  Name!$A:$B,
  2,
  FALSE
)
&amp; " " &amp;
IF($B1480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Conti Barreto</v>
      </c>
      <c r="F1480" s="7">
        <v>2</v>
      </c>
      <c r="G1480" s="7" t="str" cm="1">
        <f t="array" aca="1" ref="G1480" ca="1">VLOOKUP(INDEX(States!$B:$B,RANDBETWEEN(2,COUNTA(States!$A:$A)),1),States!$B:$C,2,FALSE)</f>
        <v>Beja</v>
      </c>
      <c r="H1480" s="7" t="str">
        <f ca="1">VLOOKUP($D1480,Name!$A:$C,3,FALSE)</f>
        <v>F</v>
      </c>
      <c r="I1480" s="7" cm="1">
        <f t="array" aca="1" ref="I1480" ca="1">INDEX('Marital status'!$A:$A,RANDBETWEEN(2,COUNTA('Marital status'!$A:$A)),1)</f>
        <v>2</v>
      </c>
      <c r="J1480" s="7">
        <f t="shared" ca="1" si="232"/>
        <v>2</v>
      </c>
      <c r="K1480" s="8">
        <f t="shared" ca="1" si="233"/>
        <v>30565</v>
      </c>
      <c r="L1480" s="6">
        <f t="shared" ca="1" si="234"/>
        <v>4</v>
      </c>
      <c r="M1480" s="7">
        <f ca="1" xml:space="preserve">
  IF(OR($N1480 = 2, $N1480 = 3, $N1480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80" s="6">
        <f t="shared" ca="1" si="235"/>
        <v>7</v>
      </c>
      <c r="O1480" s="7" t="str">
        <f ca="1">VLOOKUP($N1480,Roles!$A:$B,2,FALSE)</f>
        <v>Trainee</v>
      </c>
      <c r="P1480" s="6" t="e">
        <f t="shared" ca="1" si="236"/>
        <v>#N/A</v>
      </c>
      <c r="Q1480" s="8">
        <f ca="1" xml:space="preserve">
IF(
  OR(
    $N1480=5,$N1480=6,$N1480=7,$N1480=8,$N1480=14
  ),
  36161,
  IF(
     (
      (TODAY() - $K1480) / 365
     ) &lt; 19,
      TODAY(),
      RANDBETWEEN(36161,TODAY())
  )
)</f>
        <v>36161</v>
      </c>
      <c r="R1480" s="6">
        <f ca="1">RANDBETWEEN(2,COUNTA('Recruitment source'!$A:$A))</f>
        <v>2</v>
      </c>
      <c r="S1480" s="8" t="e">
        <f t="shared" ca="1" si="237"/>
        <v>#N/A</v>
      </c>
      <c r="T1480" s="6" t="e">
        <f t="shared" ca="1" si="238"/>
        <v>#N/A</v>
      </c>
      <c r="U1480" s="6">
        <f t="shared" ca="1" si="239"/>
        <v>5</v>
      </c>
      <c r="V1480" s="1">
        <f ca="1" xml:space="preserve">
IF($N1480 = 5 + N("Presidente"),
    27000,
    IF($N1480 = 6 + N("Vice-presidente"),
        23000,
        IF(OR($N1480 = 8, $N1480= 13, $N1480 = 12) + N("Secretária bilíngue ou coordenador ou especialista"),
            8000,
            IF($N1480 = 7 + N("Diretor"),
                15000,
                IF($N1480 = 14 + N("Gerente"),
                    12000,
                    IF($N1480 = 9 + N("Estagiário"),
                        705,
                        IF($N1480 = 10 + N("Trainee"),
                            805,
                            IF($N1480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IF($L1480 = 7,
  500,
  IF($L1480 = 8,
    1000,
    IF($L1480 = 9,
      1500,
      IF($L1480 = 10,
        2000,
        0
      )
    )
  )
)
+
N("Adicional no salário por área")
+
IF($M1480 = 14 + N("Tecnologia da Informação"),
  120,
  IF($M1480 = 16 + N("Vendas"),
    110,
    IF($M1480 = 15 + N("Jurídico"),
      100,
      IF(OR($M1480 = 8, $M1480 = 9, $M1480 = 11) + N("Recursos humanos ou comercial ou comunicação e marketing"),
        80,
        0
      )
    )
  )
)
+
N("Adicionando pegadinha")
+
IF(AND($M1480 = 16, $L1480 = 9, $N1480 = 11) + N("Se for de vendas, com mestrado, analista sênior"),
  IF($J1480 = 5,
    100,
    0
  )
  +
  IF($H1480 = "M",
    200,
    0
  ),
  0
)</f>
        <v>15000</v>
      </c>
    </row>
    <row r="1481" spans="1:22" x14ac:dyDescent="0.2">
      <c r="A1481" s="7" cm="1">
        <f t="array" aca="1" ref="A1481" ca="1">INDEX(Companies!$A:$A,RANDBETWEEN(2,COUNTA(Companies!$A:$A)),1)</f>
        <v>2</v>
      </c>
      <c r="B1481" s="5">
        <f t="shared" si="230"/>
        <v>1480</v>
      </c>
      <c r="C1481" s="6">
        <f t="shared" ca="1" si="231"/>
        <v>1</v>
      </c>
      <c r="D1481" s="7">
        <f ca="1">IF($B1481 = 1 + N("Presidente"),
    127,
    IF($B1481 = 2 + N("Vice-Presidente"),
        72,
        IF($B1481 = 3 + N("Secretária bilíngue"),
            13,
            RANDBETWEEN(5,COUNT(Name!$A:$A) + 1)
        )
    )
)</f>
        <v>180</v>
      </c>
      <c r="E1481" s="7" t="str">
        <f ca="1" xml:space="preserve">
VLOOKUP(
  $D1481,
  Name!$A:$B,
  2,
  FALSE
)
&amp; " " &amp;
IF($B1481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Alves Pinheiro</v>
      </c>
      <c r="F1481" s="7">
        <v>2</v>
      </c>
      <c r="G1481" s="7" t="str" cm="1">
        <f t="array" aca="1" ref="G1481" ca="1">VLOOKUP(INDEX(States!$B:$B,RANDBETWEEN(2,COUNTA(States!$A:$A)),1),States!$B:$C,2,FALSE)</f>
        <v>Leiria</v>
      </c>
      <c r="H1481" s="7" t="str">
        <f ca="1">VLOOKUP($D1481,Name!$A:$C,3,FALSE)</f>
        <v>F</v>
      </c>
      <c r="I1481" s="7" cm="1">
        <f t="array" aca="1" ref="I1481" ca="1">INDEX('Marital status'!$A:$A,RANDBETWEEN(2,COUNTA('Marital status'!$A:$A)),1)</f>
        <v>5</v>
      </c>
      <c r="J1481" s="7">
        <f t="shared" ca="1" si="232"/>
        <v>2</v>
      </c>
      <c r="K1481" s="8">
        <f t="shared" ca="1" si="233"/>
        <v>33561</v>
      </c>
      <c r="L1481" s="6">
        <f t="shared" ca="1" si="234"/>
        <v>4</v>
      </c>
      <c r="M1481" s="7">
        <f ca="1" xml:space="preserve">
  IF(OR($N1481 = 2, $N1481 = 3, $N1481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81" s="6">
        <f t="shared" ca="1" si="235"/>
        <v>8</v>
      </c>
      <c r="O1481" s="7" t="str">
        <f ca="1">VLOOKUP($N1481,Roles!$A:$B,2,FALSE)</f>
        <v>Analyst</v>
      </c>
      <c r="P1481" s="6">
        <f t="shared" ca="1" si="236"/>
        <v>4</v>
      </c>
      <c r="Q1481" s="8">
        <f ca="1" xml:space="preserve">
IF(
  OR(
    $N1481=5,$N1481=6,$N1481=7,$N1481=8,$N1481=14
  ),
  36161,
  IF(
     (
      (TODAY() - $K1481) / 365
     ) &lt; 19,
      TODAY(),
      RANDBETWEEN(36161,TODAY())
  )
)</f>
        <v>36161</v>
      </c>
      <c r="R1481" s="6">
        <f ca="1">RANDBETWEEN(2,COUNTA('Recruitment source'!$A:$A))</f>
        <v>2</v>
      </c>
      <c r="S1481" s="8" t="e">
        <f t="shared" ca="1" si="237"/>
        <v>#N/A</v>
      </c>
      <c r="T1481" s="6" t="e">
        <f t="shared" ca="1" si="238"/>
        <v>#N/A</v>
      </c>
      <c r="U1481" s="6">
        <f t="shared" ca="1" si="239"/>
        <v>2</v>
      </c>
      <c r="V1481" s="1">
        <f ca="1" xml:space="preserve">
IF($N1481 = 5 + N("Presidente"),
    27000,
    IF($N1481 = 6 + N("Vice-presidente"),
        23000,
        IF(OR($N1481 = 8, $N1481= 13, $N1481 = 12) + N("Secretária bilíngue ou coordenador ou especialista"),
            8000,
            IF($N1481 = 7 + N("Diretor"),
                15000,
                IF($N1481 = 14 + N("Gerente"),
                    12000,
                    IF($N1481 = 9 + N("Estagiário"),
                        705,
                        IF($N1481 = 10 + N("Trainee"),
                            805,
                            IF($N1481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IF($L1481 = 7,
  500,
  IF($L1481 = 8,
    1000,
    IF($L1481 = 9,
      1500,
      IF($L1481 = 10,
        2000,
        0
      )
    )
  )
)
+
N("Adicional no salário por área")
+
IF($M1481 = 14 + N("Tecnologia da Informação"),
  120,
  IF($M1481 = 16 + N("Vendas"),
    110,
    IF($M1481 = 15 + N("Jurídico"),
      100,
      IF(OR($M1481 = 8, $M1481 = 9, $M1481 = 11) + N("Recursos humanos ou comercial ou comunicação e marketing"),
        80,
        0
      )
    )
  )
)
+
N("Adicionando pegadinha")
+
IF(AND($M1481 = 16, $L1481 = 9, $N1481 = 11) + N("Se for de vendas, com mestrado, analista sênior"),
  IF($J1481 = 5,
    100,
    0
  )
  +
  IF($H1481 = "M",
    200,
    0
  ),
  0
)</f>
        <v>8080</v>
      </c>
    </row>
    <row r="1482" spans="1:22" x14ac:dyDescent="0.2">
      <c r="A1482" s="7" cm="1">
        <f t="array" aca="1" ref="A1482" ca="1">INDEX(Companies!$A:$A,RANDBETWEEN(2,COUNTA(Companies!$A:$A)),1)</f>
        <v>2</v>
      </c>
      <c r="B1482" s="5">
        <f t="shared" si="230"/>
        <v>1481</v>
      </c>
      <c r="C1482" s="6">
        <f t="shared" ca="1" si="231"/>
        <v>1</v>
      </c>
      <c r="D1482" s="7">
        <f ca="1">IF($B1482 = 1 + N("Presidente"),
    127,
    IF($B1482 = 2 + N("Vice-Presidente"),
        72,
        IF($B1482 = 3 + N("Secretária bilíngue"),
            13,
            RANDBETWEEN(5,COUNT(Name!$A:$A) + 1)
        )
    )
)</f>
        <v>281</v>
      </c>
      <c r="E1482" s="7" t="str">
        <f ca="1" xml:space="preserve">
VLOOKUP(
  $D1482,
  Name!$A:$B,
  2,
  FALSE
)
&amp; " " &amp;
IF($B1482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Martins Madureira</v>
      </c>
      <c r="F1482" s="7">
        <v>2</v>
      </c>
      <c r="G1482" s="7" t="str" cm="1">
        <f t="array" aca="1" ref="G1482" ca="1">VLOOKUP(INDEX(States!$B:$B,RANDBETWEEN(2,COUNTA(States!$A:$A)),1),States!$B:$C,2,FALSE)</f>
        <v>braga</v>
      </c>
      <c r="H1482" s="7" t="str">
        <f ca="1">VLOOKUP($D1482,Name!$A:$C,3,FALSE)</f>
        <v>F</v>
      </c>
      <c r="I1482" s="7" cm="1">
        <f t="array" aca="1" ref="I1482" ca="1">INDEX('Marital status'!$A:$A,RANDBETWEEN(2,COUNTA('Marital status'!$A:$A)),1)</f>
        <v>4</v>
      </c>
      <c r="J1482" s="7">
        <f t="shared" ca="1" si="232"/>
        <v>5</v>
      </c>
      <c r="K1482" s="8">
        <f t="shared" ca="1" si="233"/>
        <v>18697</v>
      </c>
      <c r="L1482" s="6">
        <f t="shared" ca="1" si="234"/>
        <v>4</v>
      </c>
      <c r="M1482" s="7">
        <f ca="1" xml:space="preserve">
  IF(OR($N1482 = 2, $N1482 = 3, $N1482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82" s="6">
        <f t="shared" ca="1" si="235"/>
        <v>6</v>
      </c>
      <c r="O1482" s="7" t="str">
        <f ca="1">VLOOKUP($N1482,Roles!$A:$B,2,FALSE)</f>
        <v>Intern</v>
      </c>
      <c r="P1482" s="6" t="e">
        <f t="shared" ca="1" si="236"/>
        <v>#N/A</v>
      </c>
      <c r="Q1482" s="8">
        <f ca="1" xml:space="preserve">
IF(
  OR(
    $N1482=5,$N1482=6,$N1482=7,$N1482=8,$N1482=14
  ),
  36161,
  IF(
     (
      (TODAY() - $K1482) / 365
     ) &lt; 19,
      TODAY(),
      RANDBETWEEN(36161,TODAY())
  )
)</f>
        <v>36161</v>
      </c>
      <c r="R1482" s="6">
        <f ca="1">RANDBETWEEN(2,COUNTA('Recruitment source'!$A:$A))</f>
        <v>3</v>
      </c>
      <c r="S1482" s="8" t="e">
        <f t="shared" ca="1" si="237"/>
        <v>#N/A</v>
      </c>
      <c r="T1482" s="6" t="e">
        <f t="shared" ca="1" si="238"/>
        <v>#N/A</v>
      </c>
      <c r="U1482" s="6">
        <f t="shared" ca="1" si="239"/>
        <v>4</v>
      </c>
      <c r="V1482" s="1">
        <f ca="1" xml:space="preserve">
IF($N1482 = 5 + N("Presidente"),
    27000,
    IF($N1482 = 6 + N("Vice-presidente"),
        23000,
        IF(OR($N1482 = 8, $N1482= 13, $N1482 = 12) + N("Secretária bilíngue ou coordenador ou especialista"),
            8000,
            IF($N1482 = 7 + N("Diretor"),
                15000,
                IF($N1482 = 14 + N("Gerente"),
                    12000,
                    IF($N1482 = 9 + N("Estagiário"),
                        705,
                        IF($N1482 = 10 + N("Trainee"),
                            805,
                            IF($N1482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IF($L1482 = 7,
  500,
  IF($L1482 = 8,
    1000,
    IF($L1482 = 9,
      1500,
      IF($L1482 = 10,
        2000,
        0
      )
    )
  )
)
+
N("Adicional no salário por área")
+
IF($M1482 = 14 + N("Tecnologia da Informação"),
  120,
  IF($M1482 = 16 + N("Vendas"),
    110,
    IF($M1482 = 15 + N("Jurídico"),
      100,
      IF(OR($M1482 = 8, $M1482 = 9, $M1482 = 11) + N("Recursos humanos ou comercial ou comunicação e marketing"),
        80,
        0
      )
    )
  )
)
+
N("Adicionando pegadinha")
+
IF(AND($M1482 = 16, $L1482 = 9, $N1482 = 11) + N("Se for de vendas, com mestrado, analista sênior"),
  IF($J1482 = 5,
    100,
    0
  )
  +
  IF($H1482 = "M",
    200,
    0
  ),
  0
)</f>
        <v>23000</v>
      </c>
    </row>
    <row r="1483" spans="1:22" x14ac:dyDescent="0.2">
      <c r="A1483" s="7" cm="1">
        <f t="array" aca="1" ref="A1483" ca="1">INDEX(Companies!$A:$A,RANDBETWEEN(2,COUNTA(Companies!$A:$A)),1)</f>
        <v>2</v>
      </c>
      <c r="B1483" s="5">
        <f t="shared" si="230"/>
        <v>1482</v>
      </c>
      <c r="C1483" s="6">
        <f t="shared" ca="1" si="231"/>
        <v>1</v>
      </c>
      <c r="D1483" s="7">
        <f ca="1">IF($B1483 = 1 + N("Presidente"),
    127,
    IF($B1483 = 2 + N("Vice-Presidente"),
        72,
        IF($B1483 = 3 + N("Secretária bilíngue"),
            13,
            RANDBETWEEN(5,COUNT(Name!$A:$A) + 1)
        )
    )
)</f>
        <v>275</v>
      </c>
      <c r="E1483" s="7" t="str">
        <f ca="1" xml:space="preserve">
VLOOKUP(
  $D1483,
  Name!$A:$B,
  2,
  FALSE
)
&amp; " " &amp;
IF($B1483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Vitória sobrenome Pasquim</v>
      </c>
      <c r="F1483" s="7">
        <v>2</v>
      </c>
      <c r="G1483" s="7" t="str" cm="1">
        <f t="array" aca="1" ref="G1483" ca="1">VLOOKUP(INDEX(States!$B:$B,RANDBETWEEN(2,COUNTA(States!$A:$A)),1),States!$B:$C,2,FALSE)</f>
        <v>Madeira</v>
      </c>
      <c r="H1483" s="7" t="str">
        <f ca="1">VLOOKUP($D1483,Name!$A:$C,3,FALSE)</f>
        <v>F</v>
      </c>
      <c r="I1483" s="7" cm="1">
        <f t="array" aca="1" ref="I1483" ca="1">INDEX('Marital status'!$A:$A,RANDBETWEEN(2,COUNTA('Marital status'!$A:$A)),1)</f>
        <v>3</v>
      </c>
      <c r="J1483" s="7">
        <f t="shared" ca="1" si="232"/>
        <v>2</v>
      </c>
      <c r="K1483" s="8">
        <f t="shared" ca="1" si="233"/>
        <v>33453</v>
      </c>
      <c r="L1483" s="6">
        <f t="shared" ca="1" si="234"/>
        <v>4</v>
      </c>
      <c r="M1483" s="7">
        <f ca="1" xml:space="preserve">
  IF(OR($N1483 = 2, $N1483 = 3, $N1483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83" s="6">
        <f t="shared" ca="1" si="235"/>
        <v>8</v>
      </c>
      <c r="O1483" s="7" t="str">
        <f ca="1">VLOOKUP($N1483,Roles!$A:$B,2,FALSE)</f>
        <v>Analyst</v>
      </c>
      <c r="P1483" s="6">
        <f t="shared" ca="1" si="236"/>
        <v>2</v>
      </c>
      <c r="Q1483" s="8">
        <f ca="1" xml:space="preserve">
IF(
  OR(
    $N1483=5,$N1483=6,$N1483=7,$N1483=8,$N1483=14
  ),
  36161,
  IF(
     (
      (TODAY() - $K1483) / 365
     ) &lt; 19,
      TODAY(),
      RANDBETWEEN(36161,TODAY())
  )
)</f>
        <v>36161</v>
      </c>
      <c r="R1483" s="6">
        <f ca="1">RANDBETWEEN(2,COUNTA('Recruitment source'!$A:$A))</f>
        <v>4</v>
      </c>
      <c r="S1483" s="8" t="e">
        <f t="shared" ca="1" si="237"/>
        <v>#N/A</v>
      </c>
      <c r="T1483" s="6" t="e">
        <f t="shared" ca="1" si="238"/>
        <v>#N/A</v>
      </c>
      <c r="U1483" s="6">
        <f t="shared" ca="1" si="239"/>
        <v>2</v>
      </c>
      <c r="V1483" s="1">
        <f ca="1" xml:space="preserve">
IF($N1483 = 5 + N("Presidente"),
    27000,
    IF($N1483 = 6 + N("Vice-presidente"),
        23000,
        IF(OR($N1483 = 8, $N1483= 13, $N1483 = 12) + N("Secretária bilíngue ou coordenador ou especialista"),
            8000,
            IF($N1483 = 7 + N("Diretor"),
                15000,
                IF($N1483 = 14 + N("Gerente"),
                    12000,
                    IF($N1483 = 9 + N("Estagiário"),
                        705,
                        IF($N1483 = 10 + N("Trainee"),
                            805,
                            IF($N1483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IF($L1483 = 7,
  500,
  IF($L1483 = 8,
    1000,
    IF($L1483 = 9,
      1500,
      IF($L1483 = 10,
        2000,
        0
      )
    )
  )
)
+
N("Adicional no salário por área")
+
IF($M1483 = 14 + N("Tecnologia da Informação"),
  120,
  IF($M1483 = 16 + N("Vendas"),
    110,
    IF($M1483 = 15 + N("Jurídico"),
      100,
      IF(OR($M1483 = 8, $M1483 = 9, $M1483 = 11) + N("Recursos humanos ou comercial ou comunicação e marketing"),
        80,
        0
      )
    )
  )
)
+
N("Adicionando pegadinha")
+
IF(AND($M1483 = 16, $L1483 = 9, $N1483 = 11) + N("Se for de vendas, com mestrado, analista sênior"),
  IF($J1483 = 5,
    100,
    0
  )
  +
  IF($H1483 = "M",
    200,
    0
  ),
  0
)</f>
        <v>8000</v>
      </c>
    </row>
    <row r="1484" spans="1:22" x14ac:dyDescent="0.2">
      <c r="A1484" s="7" cm="1">
        <f t="array" aca="1" ref="A1484" ca="1">INDEX(Companies!$A:$A,RANDBETWEEN(2,COUNTA(Companies!$A:$A)),1)</f>
        <v>2</v>
      </c>
      <c r="B1484" s="5">
        <f t="shared" si="230"/>
        <v>1483</v>
      </c>
      <c r="C1484" s="6">
        <f t="shared" ca="1" si="231"/>
        <v>1</v>
      </c>
      <c r="D1484" s="7">
        <f ca="1">IF($B1484 = 1 + N("Presidente"),
    127,
    IF($B1484 = 2 + N("Vice-Presidente"),
        72,
        IF($B1484 = 3 + N("Secretária bilíngue"),
            13,
            RANDBETWEEN(5,COUNT(Name!$A:$A) + 1)
        )
    )
)</f>
        <v>77</v>
      </c>
      <c r="E1484" s="7" t="str">
        <f ca="1" xml:space="preserve">
VLOOKUP(
  $D1484,
  Name!$A:$B,
  2,
  FALSE
)
&amp; " " &amp;
IF($B1484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Gonçalves dos Santos</v>
      </c>
      <c r="F1484" s="7">
        <v>2</v>
      </c>
      <c r="G1484" s="7" t="str" cm="1">
        <f t="array" aca="1" ref="G1484" ca="1">VLOOKUP(INDEX(States!$B:$B,RANDBETWEEN(2,COUNTA(States!$A:$A)),1),States!$B:$C,2,FALSE)</f>
        <v>PORTO</v>
      </c>
      <c r="H1484" s="7" t="str">
        <f ca="1">VLOOKUP($D1484,Name!$A:$C,3,FALSE)</f>
        <v>M</v>
      </c>
      <c r="I1484" s="7" cm="1">
        <f t="array" aca="1" ref="I1484" ca="1">INDEX('Marital status'!$A:$A,RANDBETWEEN(2,COUNTA('Marital status'!$A:$A)),1)</f>
        <v>6</v>
      </c>
      <c r="J1484" s="7">
        <f t="shared" ca="1" si="232"/>
        <v>3</v>
      </c>
      <c r="K1484" s="8">
        <f t="shared" ca="1" si="233"/>
        <v>34787</v>
      </c>
      <c r="L1484" s="6">
        <f t="shared" ca="1" si="234"/>
        <v>4</v>
      </c>
      <c r="M1484" s="7">
        <f ca="1" xml:space="preserve">
  IF(OR($N1484 = 2, $N1484 = 3, $N1484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84" s="6">
        <f t="shared" ca="1" si="235"/>
        <v>7</v>
      </c>
      <c r="O1484" s="7" t="str">
        <f ca="1">VLOOKUP($N1484,Roles!$A:$B,2,FALSE)</f>
        <v>Trainee</v>
      </c>
      <c r="P1484" s="6" t="e">
        <f t="shared" ca="1" si="236"/>
        <v>#N/A</v>
      </c>
      <c r="Q1484" s="8">
        <f ca="1" xml:space="preserve">
IF(
  OR(
    $N1484=5,$N1484=6,$N1484=7,$N1484=8,$N1484=14
  ),
  36161,
  IF(
     (
      (TODAY() - $K1484) / 365
     ) &lt; 19,
      TODAY(),
      RANDBETWEEN(36161,TODAY())
  )
)</f>
        <v>36161</v>
      </c>
      <c r="R1484" s="6">
        <f ca="1">RANDBETWEEN(2,COUNTA('Recruitment source'!$A:$A))</f>
        <v>3</v>
      </c>
      <c r="S1484" s="8" t="e">
        <f t="shared" ca="1" si="237"/>
        <v>#N/A</v>
      </c>
      <c r="T1484" s="6" t="e">
        <f t="shared" ca="1" si="238"/>
        <v>#N/A</v>
      </c>
      <c r="U1484" s="6">
        <f t="shared" ca="1" si="239"/>
        <v>3</v>
      </c>
      <c r="V1484" s="1">
        <f ca="1" xml:space="preserve">
IF($N1484 = 5 + N("Presidente"),
    27000,
    IF($N1484 = 6 + N("Vice-presidente"),
        23000,
        IF(OR($N1484 = 8, $N1484= 13, $N1484 = 12) + N("Secretária bilíngue ou coordenador ou especialista"),
            8000,
            IF($N1484 = 7 + N("Diretor"),
                15000,
                IF($N1484 = 14 + N("Gerente"),
                    12000,
                    IF($N1484 = 9 + N("Estagiário"),
                        705,
                        IF($N1484 = 10 + N("Trainee"),
                            805,
                            IF($N1484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IF($L1484 = 7,
  500,
  IF($L1484 = 8,
    1000,
    IF($L1484 = 9,
      1500,
      IF($L1484 = 10,
        2000,
        0
      )
    )
  )
)
+
N("Adicional no salário por área")
+
IF($M1484 = 14 + N("Tecnologia da Informação"),
  120,
  IF($M1484 = 16 + N("Vendas"),
    110,
    IF($M1484 = 15 + N("Jurídico"),
      100,
      IF(OR($M1484 = 8, $M1484 = 9, $M1484 = 11) + N("Recursos humanos ou comercial ou comunicação e marketing"),
        80,
        0
      )
    )
  )
)
+
N("Adicionando pegadinha")
+
IF(AND($M1484 = 16, $L1484 = 9, $N1484 = 11) + N("Se for de vendas, com mestrado, analista sênior"),
  IF($J1484 = 5,
    100,
    0
  )
  +
  IF($H1484 = "M",
    200,
    0
  ),
  0
)</f>
        <v>15000</v>
      </c>
    </row>
    <row r="1485" spans="1:22" x14ac:dyDescent="0.2">
      <c r="A1485" s="7" cm="1">
        <f t="array" aca="1" ref="A1485" ca="1">INDEX(Companies!$A:$A,RANDBETWEEN(2,COUNTA(Companies!$A:$A)),1)</f>
        <v>2</v>
      </c>
      <c r="B1485" s="5">
        <f t="shared" si="230"/>
        <v>1484</v>
      </c>
      <c r="C1485" s="6">
        <f t="shared" ca="1" si="231"/>
        <v>1</v>
      </c>
      <c r="D1485" s="7">
        <f ca="1">IF($B1485 = 1 + N("Presidente"),
    127,
    IF($B1485 = 2 + N("Vice-Presidente"),
        72,
        IF($B1485 = 3 + N("Secretária bilíngue"),
            13,
            RANDBETWEEN(5,COUNT(Name!$A:$A) + 1)
        )
    )
)</f>
        <v>17</v>
      </c>
      <c r="E1485" s="7" t="str">
        <f ca="1" xml:space="preserve">
VLOOKUP(
  $D1485,
  Name!$A:$B,
  2,
  FALSE
)
&amp; " " &amp;
IF($B1485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Carvalho Veiga</v>
      </c>
      <c r="F1485" s="7">
        <v>2</v>
      </c>
      <c r="G1485" s="7" t="str" cm="1">
        <f t="array" aca="1" ref="G1485" ca="1">VLOOKUP(INDEX(States!$B:$B,RANDBETWEEN(2,COUNTA(States!$A:$A)),1),States!$B:$C,2,FALSE)</f>
        <v>Beja</v>
      </c>
      <c r="H1485" s="7" t="str">
        <f ca="1">VLOOKUP($D1485,Name!$A:$C,3,FALSE)</f>
        <v>F</v>
      </c>
      <c r="I1485" s="7" cm="1">
        <f t="array" aca="1" ref="I1485" ca="1">INDEX('Marital status'!$A:$A,RANDBETWEEN(2,COUNTA('Marital status'!$A:$A)),1)</f>
        <v>2</v>
      </c>
      <c r="J1485" s="7">
        <f t="shared" ca="1" si="232"/>
        <v>4</v>
      </c>
      <c r="K1485" s="8">
        <f t="shared" ca="1" si="233"/>
        <v>34199</v>
      </c>
      <c r="L1485" s="6">
        <f t="shared" ca="1" si="234"/>
        <v>4</v>
      </c>
      <c r="M1485" s="7">
        <f ca="1" xml:space="preserve">
  IF(OR($N1485 = 2, $N1485 = 3, $N1485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485" s="6">
        <f t="shared" ca="1" si="235"/>
        <v>8</v>
      </c>
      <c r="O1485" s="7" t="str">
        <f ca="1">VLOOKUP($N1485,Roles!$A:$B,2,FALSE)</f>
        <v>Analyst</v>
      </c>
      <c r="P1485" s="6">
        <f t="shared" ca="1" si="236"/>
        <v>4</v>
      </c>
      <c r="Q1485" s="8">
        <f ca="1" xml:space="preserve">
IF(
  OR(
    $N1485=5,$N1485=6,$N1485=7,$N1485=8,$N1485=14
  ),
  36161,
  IF(
     (
      (TODAY() - $K1485) / 365
     ) &lt; 19,
      TODAY(),
      RANDBETWEEN(36161,TODAY())
  )
)</f>
        <v>36161</v>
      </c>
      <c r="R1485" s="6">
        <f ca="1">RANDBETWEEN(2,COUNTA('Recruitment source'!$A:$A))</f>
        <v>6</v>
      </c>
      <c r="S1485" s="8" t="e">
        <f t="shared" ca="1" si="237"/>
        <v>#N/A</v>
      </c>
      <c r="T1485" s="6" t="e">
        <f t="shared" ca="1" si="238"/>
        <v>#N/A</v>
      </c>
      <c r="U1485" s="6">
        <f t="shared" ca="1" si="239"/>
        <v>3</v>
      </c>
      <c r="V1485" s="1">
        <f ca="1" xml:space="preserve">
IF($N1485 = 5 + N("Presidente"),
    27000,
    IF($N1485 = 6 + N("Vice-presidente"),
        23000,
        IF(OR($N1485 = 8, $N1485= 13, $N1485 = 12) + N("Secretária bilíngue ou coordenador ou especialista"),
            8000,
            IF($N1485 = 7 + N("Diretor"),
                15000,
                IF($N1485 = 14 + N("Gerente"),
                    12000,
                    IF($N1485 = 9 + N("Estagiário"),
                        705,
                        IF($N1485 = 10 + N("Trainee"),
                            805,
                            IF($N1485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IF($L1485 = 7,
  500,
  IF($L1485 = 8,
    1000,
    IF($L1485 = 9,
      1500,
      IF($L1485 = 10,
        2000,
        0
      )
    )
  )
)
+
N("Adicional no salário por área")
+
IF($M1485 = 14 + N("Tecnologia da Informação"),
  120,
  IF($M1485 = 16 + N("Vendas"),
    110,
    IF($M1485 = 15 + N("Jurídico"),
      100,
      IF(OR($M1485 = 8, $M1485 = 9, $M1485 = 11) + N("Recursos humanos ou comercial ou comunicação e marketing"),
        80,
        0
      )
    )
  )
)
+
N("Adicionando pegadinha")
+
IF(AND($M1485 = 16, $L1485 = 9, $N1485 = 11) + N("Se for de vendas, com mestrado, analista sênior"),
  IF($J1485 = 5,
    100,
    0
  )
  +
  IF($H1485 = "M",
    200,
    0
  ),
  0
)</f>
        <v>8000</v>
      </c>
    </row>
    <row r="1486" spans="1:22" x14ac:dyDescent="0.2">
      <c r="A1486" s="7" cm="1">
        <f t="array" aca="1" ref="A1486" ca="1">INDEX(Companies!$A:$A,RANDBETWEEN(2,COUNTA(Companies!$A:$A)),1)</f>
        <v>2</v>
      </c>
      <c r="B1486" s="5">
        <f t="shared" si="230"/>
        <v>1485</v>
      </c>
      <c r="C1486" s="6">
        <f t="shared" ca="1" si="231"/>
        <v>1</v>
      </c>
      <c r="D1486" s="7">
        <f ca="1">IF($B1486 = 1 + N("Presidente"),
    127,
    IF($B1486 = 2 + N("Vice-Presidente"),
        72,
        IF($B1486 = 3 + N("Secretária bilíngue"),
            13,
            RANDBETWEEN(5,COUNT(Name!$A:$A) + 1)
        )
    )
)</f>
        <v>318</v>
      </c>
      <c r="E1486" s="7" t="str">
        <f ca="1" xml:space="preserve">
VLOOKUP(
  $D1486,
  Name!$A:$B,
  2,
  FALSE
)
&amp; " " &amp;
IF($B1486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Negrão Pasquim</v>
      </c>
      <c r="F1486" s="7">
        <v>2</v>
      </c>
      <c r="G1486" s="7" t="str" cm="1">
        <f t="array" aca="1" ref="G1486" ca="1">VLOOKUP(INDEX(States!$B:$B,RANDBETWEEN(2,COUNTA(States!$A:$A)),1),States!$B:$C,2,FALSE)</f>
        <v xml:space="preserve"> Lisboa</v>
      </c>
      <c r="H1486" s="7" t="str">
        <f ca="1">VLOOKUP($D1486,Name!$A:$C,3,FALSE)</f>
        <v>M</v>
      </c>
      <c r="I1486" s="7" cm="1">
        <f t="array" aca="1" ref="I1486" ca="1">INDEX('Marital status'!$A:$A,RANDBETWEEN(2,COUNTA('Marital status'!$A:$A)),1)</f>
        <v>5</v>
      </c>
      <c r="J1486" s="7">
        <f t="shared" ca="1" si="232"/>
        <v>2</v>
      </c>
      <c r="K1486" s="8">
        <f t="shared" ca="1" si="233"/>
        <v>26337</v>
      </c>
      <c r="L1486" s="6">
        <f t="shared" ca="1" si="234"/>
        <v>4</v>
      </c>
      <c r="M1486" s="7">
        <f ca="1" xml:space="preserve">
  IF(OR($N1486 = 2, $N1486 = 3, $N1486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486" s="6">
        <f t="shared" ca="1" si="235"/>
        <v>6</v>
      </c>
      <c r="O1486" s="7" t="str">
        <f ca="1">VLOOKUP($N1486,Roles!$A:$B,2,FALSE)</f>
        <v>Intern</v>
      </c>
      <c r="P1486" s="6" t="e">
        <f t="shared" ca="1" si="236"/>
        <v>#N/A</v>
      </c>
      <c r="Q1486" s="8">
        <f ca="1" xml:space="preserve">
IF(
  OR(
    $N1486=5,$N1486=6,$N1486=7,$N1486=8,$N1486=14
  ),
  36161,
  IF(
     (
      (TODAY() - $K1486) / 365
     ) &lt; 19,
      TODAY(),
      RANDBETWEEN(36161,TODAY())
  )
)</f>
        <v>36161</v>
      </c>
      <c r="R1486" s="6">
        <f ca="1">RANDBETWEEN(2,COUNTA('Recruitment source'!$A:$A))</f>
        <v>7</v>
      </c>
      <c r="S1486" s="8" t="e">
        <f t="shared" ca="1" si="237"/>
        <v>#N/A</v>
      </c>
      <c r="T1486" s="6" t="e">
        <f t="shared" ca="1" si="238"/>
        <v>#N/A</v>
      </c>
      <c r="U1486" s="6">
        <f t="shared" ca="1" si="239"/>
        <v>4</v>
      </c>
      <c r="V1486" s="1">
        <f ca="1" xml:space="preserve">
IF($N1486 = 5 + N("Presidente"),
    27000,
    IF($N1486 = 6 + N("Vice-presidente"),
        23000,
        IF(OR($N1486 = 8, $N1486= 13, $N1486 = 12) + N("Secretária bilíngue ou coordenador ou especialista"),
            8000,
            IF($N1486 = 7 + N("Diretor"),
                15000,
                IF($N1486 = 14 + N("Gerente"),
                    12000,
                    IF($N1486 = 9 + N("Estagiário"),
                        705,
                        IF($N1486 = 10 + N("Trainee"),
                            805,
                            IF($N1486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IF($L1486 = 7,
  500,
  IF($L1486 = 8,
    1000,
    IF($L1486 = 9,
      1500,
      IF($L1486 = 10,
        2000,
        0
      )
    )
  )
)
+
N("Adicional no salário por área")
+
IF($M1486 = 14 + N("Tecnologia da Informação"),
  120,
  IF($M1486 = 16 + N("Vendas"),
    110,
    IF($M1486 = 15 + N("Jurídico"),
      100,
      IF(OR($M1486 = 8, $M1486 = 9, $M1486 = 11) + N("Recursos humanos ou comercial ou comunicação e marketing"),
        80,
        0
      )
    )
  )
)
+
N("Adicionando pegadinha")
+
IF(AND($M1486 = 16, $L1486 = 9, $N1486 = 11) + N("Se for de vendas, com mestrado, analista sênior"),
  IF($J1486 = 5,
    100,
    0
  )
  +
  IF($H1486 = "M",
    200,
    0
  ),
  0
)</f>
        <v>23000</v>
      </c>
    </row>
    <row r="1487" spans="1:22" x14ac:dyDescent="0.2">
      <c r="A1487" s="7" cm="1">
        <f t="array" aca="1" ref="A1487" ca="1">INDEX(Companies!$A:$A,RANDBETWEEN(2,COUNTA(Companies!$A:$A)),1)</f>
        <v>2</v>
      </c>
      <c r="B1487" s="5">
        <f t="shared" si="230"/>
        <v>1486</v>
      </c>
      <c r="C1487" s="6">
        <f t="shared" ca="1" si="231"/>
        <v>1</v>
      </c>
      <c r="D1487" s="7">
        <f ca="1">IF($B1487 = 1 + N("Presidente"),
    127,
    IF($B1487 = 2 + N("Vice-Presidente"),
        72,
        IF($B1487 = 3 + N("Secretária bilíngue"),
            13,
            RANDBETWEEN(5,COUNT(Name!$A:$A) + 1)
        )
    )
)</f>
        <v>277</v>
      </c>
      <c r="E1487" s="7" t="str">
        <f ca="1" xml:space="preserve">
VLOOKUP(
  $D1487,
  Name!$A:$B,
  2,
  FALSE
)
&amp; " " &amp;
IF($B1487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Ferrari Pimenta</v>
      </c>
      <c r="F1487" s="7">
        <v>2</v>
      </c>
      <c r="G1487" s="7" t="str" cm="1">
        <f t="array" aca="1" ref="G1487" ca="1">VLOOKUP(INDEX(States!$B:$B,RANDBETWEEN(2,COUNTA(States!$A:$A)),1),States!$B:$C,2,FALSE)</f>
        <v>PORTO</v>
      </c>
      <c r="H1487" s="7" t="str">
        <f ca="1">VLOOKUP($D1487,Name!$A:$C,3,FALSE)</f>
        <v>F</v>
      </c>
      <c r="I1487" s="7" cm="1">
        <f t="array" aca="1" ref="I1487" ca="1">INDEX('Marital status'!$A:$A,RANDBETWEEN(2,COUNTA('Marital status'!$A:$A)),1)</f>
        <v>3</v>
      </c>
      <c r="J1487" s="7">
        <f t="shared" ca="1" si="232"/>
        <v>2</v>
      </c>
      <c r="K1487" s="8">
        <f t="shared" ca="1" si="233"/>
        <v>35675</v>
      </c>
      <c r="L1487" s="6">
        <f t="shared" ca="1" si="234"/>
        <v>5</v>
      </c>
      <c r="M1487" s="7">
        <f ca="1" xml:space="preserve">
  IF(OR($N1487 = 2, $N1487 = 3, $N1487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487" s="6">
        <f t="shared" ca="1" si="235"/>
        <v>8</v>
      </c>
      <c r="O1487" s="7" t="str">
        <f ca="1">VLOOKUP($N1487,Roles!$A:$B,2,FALSE)</f>
        <v>Analyst</v>
      </c>
      <c r="P1487" s="6">
        <f t="shared" ca="1" si="236"/>
        <v>3</v>
      </c>
      <c r="Q1487" s="8">
        <f ca="1" xml:space="preserve">
IF(
  OR(
    $N1487=5,$N1487=6,$N1487=7,$N1487=8,$N1487=14
  ),
  36161,
  IF(
     (
      (TODAY() - $K1487) / 365
     ) &lt; 19,
      TODAY(),
      RANDBETWEEN(36161,TODAY())
  )
)</f>
        <v>36161</v>
      </c>
      <c r="R1487" s="6">
        <f ca="1">RANDBETWEEN(2,COUNTA('Recruitment source'!$A:$A))</f>
        <v>3</v>
      </c>
      <c r="S1487" s="8" t="e">
        <f t="shared" ca="1" si="237"/>
        <v>#N/A</v>
      </c>
      <c r="T1487" s="6" t="e">
        <f t="shared" ca="1" si="238"/>
        <v>#N/A</v>
      </c>
      <c r="U1487" s="6">
        <f t="shared" ca="1" si="239"/>
        <v>5</v>
      </c>
      <c r="V1487" s="1">
        <f ca="1" xml:space="preserve">
IF($N1487 = 5 + N("Presidente"),
    27000,
    IF($N1487 = 6 + N("Vice-presidente"),
        23000,
        IF(OR($N1487 = 8, $N1487= 13, $N1487 = 12) + N("Secretária bilíngue ou coordenador ou especialista"),
            8000,
            IF($N1487 = 7 + N("Diretor"),
                15000,
                IF($N1487 = 14 + N("Gerente"),
                    12000,
                    IF($N1487 = 9 + N("Estagiário"),
                        705,
                        IF($N1487 = 10 + N("Trainee"),
                            805,
                            IF($N1487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IF($L1487 = 7,
  500,
  IF($L1487 = 8,
    1000,
    IF($L1487 = 9,
      1500,
      IF($L1487 = 10,
        2000,
        0
      )
    )
  )
)
+
N("Adicional no salário por área")
+
IF($M1487 = 14 + N("Tecnologia da Informação"),
  120,
  IF($M1487 = 16 + N("Vendas"),
    110,
    IF($M1487 = 15 + N("Jurídico"),
      100,
      IF(OR($M1487 = 8, $M1487 = 9, $M1487 = 11) + N("Recursos humanos ou comercial ou comunicação e marketing"),
        80,
        0
      )
    )
  )
)
+
N("Adicionando pegadinha")
+
IF(AND($M1487 = 16, $L1487 = 9, $N1487 = 11) + N("Se for de vendas, com mestrado, analista sênior"),
  IF($J1487 = 5,
    100,
    0
  )
  +
  IF($H1487 = "M",
    200,
    0
  ),
  0
)</f>
        <v>8080</v>
      </c>
    </row>
    <row r="1488" spans="1:22" x14ac:dyDescent="0.2">
      <c r="A1488" s="7" cm="1">
        <f t="array" aca="1" ref="A1488" ca="1">INDEX(Companies!$A:$A,RANDBETWEEN(2,COUNTA(Companies!$A:$A)),1)</f>
        <v>2</v>
      </c>
      <c r="B1488" s="5">
        <f t="shared" si="230"/>
        <v>1487</v>
      </c>
      <c r="C1488" s="6">
        <f t="shared" ca="1" si="231"/>
        <v>1</v>
      </c>
      <c r="D1488" s="7">
        <f ca="1">IF($B1488 = 1 + N("Presidente"),
    127,
    IF($B1488 = 2 + N("Vice-Presidente"),
        72,
        IF($B1488 = 3 + N("Secretária bilíngue"),
            13,
            RANDBETWEEN(5,COUNT(Name!$A:$A) + 1)
        )
    )
)</f>
        <v>144</v>
      </c>
      <c r="E1488" s="7" t="str">
        <f ca="1" xml:space="preserve">
VLOOKUP(
  $D1488,
  Name!$A:$B,
  2,
  FALSE
)
&amp; " " &amp;
IF($B1488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Caruso Batista</v>
      </c>
      <c r="F1488" s="7">
        <v>2</v>
      </c>
      <c r="G1488" s="7" t="str" cm="1">
        <f t="array" aca="1" ref="G1488" ca="1">VLOOKUP(INDEX(States!$B:$B,RANDBETWEEN(2,COUNTA(States!$A:$A)),1),States!$B:$C,2,FALSE)</f>
        <v>Azores</v>
      </c>
      <c r="H1488" s="7" t="str">
        <f ca="1">VLOOKUP($D1488,Name!$A:$C,3,FALSE)</f>
        <v>M</v>
      </c>
      <c r="I1488" s="7" cm="1">
        <f t="array" aca="1" ref="I1488" ca="1">INDEX('Marital status'!$A:$A,RANDBETWEEN(2,COUNTA('Marital status'!$A:$A)),1)</f>
        <v>4</v>
      </c>
      <c r="J1488" s="7">
        <f t="shared" ca="1" si="232"/>
        <v>2</v>
      </c>
      <c r="K1488" s="8">
        <f t="shared" ca="1" si="233"/>
        <v>35561</v>
      </c>
      <c r="L1488" s="6">
        <f t="shared" ca="1" si="234"/>
        <v>4</v>
      </c>
      <c r="M1488" s="7">
        <f ca="1" xml:space="preserve">
  IF(OR($N1488 = 2, $N1488 = 3, $N1488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88" s="6">
        <f t="shared" ca="1" si="235"/>
        <v>7</v>
      </c>
      <c r="O1488" s="7" t="str">
        <f ca="1">VLOOKUP($N1488,Roles!$A:$B,2,FALSE)</f>
        <v>Trainee</v>
      </c>
      <c r="P1488" s="6" t="e">
        <f t="shared" ca="1" si="236"/>
        <v>#N/A</v>
      </c>
      <c r="Q1488" s="8">
        <f ca="1" xml:space="preserve">
IF(
  OR(
    $N1488=5,$N1488=6,$N1488=7,$N1488=8,$N1488=14
  ),
  36161,
  IF(
     (
      (TODAY() - $K1488) / 365
     ) &lt; 19,
      TODAY(),
      RANDBETWEEN(36161,TODAY())
  )
)</f>
        <v>36161</v>
      </c>
      <c r="R1488" s="6">
        <f ca="1">RANDBETWEEN(2,COUNTA('Recruitment source'!$A:$A))</f>
        <v>6</v>
      </c>
      <c r="S1488" s="8" t="e">
        <f t="shared" ca="1" si="237"/>
        <v>#N/A</v>
      </c>
      <c r="T1488" s="6" t="e">
        <f t="shared" ca="1" si="238"/>
        <v>#N/A</v>
      </c>
      <c r="U1488" s="6">
        <f t="shared" ca="1" si="239"/>
        <v>4</v>
      </c>
      <c r="V1488" s="1">
        <f ca="1" xml:space="preserve">
IF($N1488 = 5 + N("Presidente"),
    27000,
    IF($N1488 = 6 + N("Vice-presidente"),
        23000,
        IF(OR($N1488 = 8, $N1488= 13, $N1488 = 12) + N("Secretária bilíngue ou coordenador ou especialista"),
            8000,
            IF($N1488 = 7 + N("Diretor"),
                15000,
                IF($N1488 = 14 + N("Gerente"),
                    12000,
                    IF($N1488 = 9 + N("Estagiário"),
                        705,
                        IF($N1488 = 10 + N("Trainee"),
                            805,
                            IF($N1488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IF($L1488 = 7,
  500,
  IF($L1488 = 8,
    1000,
    IF($L1488 = 9,
      1500,
      IF($L1488 = 10,
        2000,
        0
      )
    )
  )
)
+
N("Adicional no salário por área")
+
IF($M1488 = 14 + N("Tecnologia da Informação"),
  120,
  IF($M1488 = 16 + N("Vendas"),
    110,
    IF($M1488 = 15 + N("Jurídico"),
      100,
      IF(OR($M1488 = 8, $M1488 = 9, $M1488 = 11) + N("Recursos humanos ou comercial ou comunicação e marketing"),
        80,
        0
      )
    )
  )
)
+
N("Adicionando pegadinha")
+
IF(AND($M1488 = 16, $L1488 = 9, $N1488 = 11) + N("Se for de vendas, com mestrado, analista sênior"),
  IF($J1488 = 5,
    100,
    0
  )
  +
  IF($H1488 = "M",
    200,
    0
  ),
  0
)</f>
        <v>15000</v>
      </c>
    </row>
    <row r="1489" spans="1:22" x14ac:dyDescent="0.2">
      <c r="A1489" s="7" cm="1">
        <f t="array" aca="1" ref="A1489" ca="1">INDEX(Companies!$A:$A,RANDBETWEEN(2,COUNTA(Companies!$A:$A)),1)</f>
        <v>2</v>
      </c>
      <c r="B1489" s="5">
        <f t="shared" si="230"/>
        <v>1488</v>
      </c>
      <c r="C1489" s="6">
        <f t="shared" ca="1" si="231"/>
        <v>1</v>
      </c>
      <c r="D1489" s="7">
        <f ca="1">IF($B1489 = 1 + N("Presidente"),
    127,
    IF($B1489 = 2 + N("Vice-Presidente"),
        72,
        IF($B1489 = 3 + N("Secretária bilíngue"),
            13,
            RANDBETWEEN(5,COUNT(Name!$A:$A) + 1)
        )
    )
)</f>
        <v>58</v>
      </c>
      <c r="E1489" s="7" t="str">
        <f ca="1" xml:space="preserve">
VLOOKUP(
  $D1489,
  Name!$A:$B,
  2,
  FALSE
)
&amp; " " &amp;
IF($B1489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Paulista Botelho</v>
      </c>
      <c r="F1489" s="7">
        <v>2</v>
      </c>
      <c r="G1489" s="7" t="str" cm="1">
        <f t="array" aca="1" ref="G1489" ca="1">VLOOKUP(INDEX(States!$B:$B,RANDBETWEEN(2,COUNTA(States!$A:$A)),1),States!$B:$C,2,FALSE)</f>
        <v>Madeira</v>
      </c>
      <c r="H1489" s="7" t="str">
        <f ca="1">VLOOKUP($D1489,Name!$A:$C,3,FALSE)</f>
        <v>M</v>
      </c>
      <c r="I1489" s="7" cm="1">
        <f t="array" aca="1" ref="I1489" ca="1">INDEX('Marital status'!$A:$A,RANDBETWEEN(2,COUNTA('Marital status'!$A:$A)),1)</f>
        <v>5</v>
      </c>
      <c r="J1489" s="7">
        <f t="shared" ca="1" si="232"/>
        <v>2</v>
      </c>
      <c r="K1489" s="8">
        <f t="shared" ca="1" si="233"/>
        <v>37098</v>
      </c>
      <c r="L1489" s="6">
        <f t="shared" ca="1" si="234"/>
        <v>5</v>
      </c>
      <c r="M1489" s="7">
        <f ca="1" xml:space="preserve">
  IF(OR($N1489 = 2, $N1489 = 3, $N1489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89" s="6">
        <f t="shared" ca="1" si="235"/>
        <v>8</v>
      </c>
      <c r="O1489" s="7" t="str">
        <f ca="1">VLOOKUP($N1489,Roles!$A:$B,2,FALSE)</f>
        <v>Analyst</v>
      </c>
      <c r="P1489" s="6">
        <f t="shared" ca="1" si="236"/>
        <v>2</v>
      </c>
      <c r="Q1489" s="8">
        <f ca="1" xml:space="preserve">
IF(
  OR(
    $N1489=5,$N1489=6,$N1489=7,$N1489=8,$N1489=14
  ),
  36161,
  IF(
     (
      (TODAY() - $K1489) / 365
     ) &lt; 19,
      TODAY(),
      RANDBETWEEN(36161,TODAY())
  )
)</f>
        <v>36161</v>
      </c>
      <c r="R1489" s="6">
        <f ca="1">RANDBETWEEN(2,COUNTA('Recruitment source'!$A:$A))</f>
        <v>11</v>
      </c>
      <c r="S1489" s="8" t="e">
        <f t="shared" ca="1" si="237"/>
        <v>#N/A</v>
      </c>
      <c r="T1489" s="6" t="e">
        <f t="shared" ca="1" si="238"/>
        <v>#N/A</v>
      </c>
      <c r="U1489" s="6">
        <f t="shared" ca="1" si="239"/>
        <v>2</v>
      </c>
      <c r="V1489" s="1">
        <f ca="1" xml:space="preserve">
IF($N1489 = 5 + N("Presidente"),
    27000,
    IF($N1489 = 6 + N("Vice-presidente"),
        23000,
        IF(OR($N1489 = 8, $N1489= 13, $N1489 = 12) + N("Secretária bilíngue ou coordenador ou especialista"),
            8000,
            IF($N1489 = 7 + N("Diretor"),
                15000,
                IF($N1489 = 14 + N("Gerente"),
                    12000,
                    IF($N1489 = 9 + N("Estagiário"),
                        705,
                        IF($N1489 = 10 + N("Trainee"),
                            805,
                            IF($N1489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IF($L1489 = 7,
  500,
  IF($L1489 = 8,
    1000,
    IF($L1489 = 9,
      1500,
      IF($L1489 = 10,
        2000,
        0
      )
    )
  )
)
+
N("Adicional no salário por área")
+
IF($M1489 = 14 + N("Tecnologia da Informação"),
  120,
  IF($M1489 = 16 + N("Vendas"),
    110,
    IF($M1489 = 15 + N("Jurídico"),
      100,
      IF(OR($M1489 = 8, $M1489 = 9, $M1489 = 11) + N("Recursos humanos ou comercial ou comunicação e marketing"),
        80,
        0
      )
    )
  )
)
+
N("Adicionando pegadinha")
+
IF(AND($M1489 = 16, $L1489 = 9, $N1489 = 11) + N("Se for de vendas, com mestrado, analista sênior"),
  IF($J1489 = 5,
    100,
    0
  )
  +
  IF($H1489 = "M",
    200,
    0
  ),
  0
)</f>
        <v>8000</v>
      </c>
    </row>
    <row r="1490" spans="1:22" x14ac:dyDescent="0.2">
      <c r="A1490" s="7" cm="1">
        <f t="array" aca="1" ref="A1490" ca="1">INDEX(Companies!$A:$A,RANDBETWEEN(2,COUNTA(Companies!$A:$A)),1)</f>
        <v>2</v>
      </c>
      <c r="B1490" s="5">
        <f t="shared" si="230"/>
        <v>1489</v>
      </c>
      <c r="C1490" s="6">
        <f t="shared" ca="1" si="231"/>
        <v>1</v>
      </c>
      <c r="D1490" s="7">
        <f ca="1">IF($B1490 = 1 + N("Presidente"),
    127,
    IF($B1490 = 2 + N("Vice-Presidente"),
        72,
        IF($B1490 = 3 + N("Secretária bilíngue"),
            13,
            RANDBETWEEN(5,COUNT(Name!$A:$A) + 1)
        )
    )
)</f>
        <v>43</v>
      </c>
      <c r="E1490" s="7" t="str">
        <f ca="1" xml:space="preserve">
VLOOKUP(
  $D1490,
  Name!$A:$B,
  2,
  FALSE
)
&amp; " " &amp;
IF($B1490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Russo Nunes</v>
      </c>
      <c r="F1490" s="7">
        <v>2</v>
      </c>
      <c r="G1490" s="7" t="str" cm="1">
        <f t="array" aca="1" ref="G1490" ca="1">VLOOKUP(INDEX(States!$B:$B,RANDBETWEEN(2,COUNTA(States!$A:$A)),1),States!$B:$C,2,FALSE)</f>
        <v>Guarda</v>
      </c>
      <c r="H1490" s="7" t="str">
        <f ca="1">VLOOKUP($D1490,Name!$A:$C,3,FALSE)</f>
        <v>F</v>
      </c>
      <c r="I1490" s="7" cm="1">
        <f t="array" aca="1" ref="I1490" ca="1">INDEX('Marital status'!$A:$A,RANDBETWEEN(2,COUNTA('Marital status'!$A:$A)),1)</f>
        <v>5</v>
      </c>
      <c r="J1490" s="7">
        <f t="shared" ca="1" si="232"/>
        <v>2</v>
      </c>
      <c r="K1490" s="8">
        <f t="shared" ca="1" si="233"/>
        <v>18867</v>
      </c>
      <c r="L1490" s="6">
        <f t="shared" ca="1" si="234"/>
        <v>4</v>
      </c>
      <c r="M1490" s="7">
        <f ca="1" xml:space="preserve">
  IF(OR($N1490 = 2, $N1490 = 3, $N1490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490" s="6">
        <f t="shared" ca="1" si="235"/>
        <v>6</v>
      </c>
      <c r="O1490" s="7" t="str">
        <f ca="1">VLOOKUP($N1490,Roles!$A:$B,2,FALSE)</f>
        <v>Intern</v>
      </c>
      <c r="P1490" s="6" t="e">
        <f t="shared" ca="1" si="236"/>
        <v>#N/A</v>
      </c>
      <c r="Q1490" s="8">
        <f ca="1" xml:space="preserve">
IF(
  OR(
    $N1490=5,$N1490=6,$N1490=7,$N1490=8,$N1490=14
  ),
  36161,
  IF(
     (
      (TODAY() - $K1490) / 365
     ) &lt; 19,
      TODAY(),
      RANDBETWEEN(36161,TODAY())
  )
)</f>
        <v>36161</v>
      </c>
      <c r="R1490" s="6">
        <f ca="1">RANDBETWEEN(2,COUNTA('Recruitment source'!$A:$A))</f>
        <v>2</v>
      </c>
      <c r="S1490" s="8" t="e">
        <f t="shared" ca="1" si="237"/>
        <v>#N/A</v>
      </c>
      <c r="T1490" s="6" t="e">
        <f t="shared" ca="1" si="238"/>
        <v>#N/A</v>
      </c>
      <c r="U1490" s="6">
        <f t="shared" ca="1" si="239"/>
        <v>5</v>
      </c>
      <c r="V1490" s="1">
        <f ca="1" xml:space="preserve">
IF($N1490 = 5 + N("Presidente"),
    27000,
    IF($N1490 = 6 + N("Vice-presidente"),
        23000,
        IF(OR($N1490 = 8, $N1490= 13, $N1490 = 12) + N("Secretária bilíngue ou coordenador ou especialista"),
            8000,
            IF($N1490 = 7 + N("Diretor"),
                15000,
                IF($N1490 = 14 + N("Gerente"),
                    12000,
                    IF($N1490 = 9 + N("Estagiário"),
                        705,
                        IF($N1490 = 10 + N("Trainee"),
                            805,
                            IF($N1490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IF($L1490 = 7,
  500,
  IF($L1490 = 8,
    1000,
    IF($L1490 = 9,
      1500,
      IF($L1490 = 10,
        2000,
        0
      )
    )
  )
)
+
N("Adicional no salário por área")
+
IF($M1490 = 14 + N("Tecnologia da Informação"),
  120,
  IF($M1490 = 16 + N("Vendas"),
    110,
    IF($M1490 = 15 + N("Jurídico"),
      100,
      IF(OR($M1490 = 8, $M1490 = 9, $M1490 = 11) + N("Recursos humanos ou comercial ou comunicação e marketing"),
        80,
        0
      )
    )
  )
)
+
N("Adicionando pegadinha")
+
IF(AND($M1490 = 16, $L1490 = 9, $N1490 = 11) + N("Se for de vendas, com mestrado, analista sênior"),
  IF($J1490 = 5,
    100,
    0
  )
  +
  IF($H1490 = "M",
    200,
    0
  ),
  0
)</f>
        <v>23080</v>
      </c>
    </row>
    <row r="1491" spans="1:22" x14ac:dyDescent="0.2">
      <c r="A1491" s="7" cm="1">
        <f t="array" aca="1" ref="A1491" ca="1">INDEX(Companies!$A:$A,RANDBETWEEN(2,COUNTA(Companies!$A:$A)),1)</f>
        <v>2</v>
      </c>
      <c r="B1491" s="5">
        <f t="shared" si="230"/>
        <v>1490</v>
      </c>
      <c r="C1491" s="6">
        <f t="shared" ca="1" si="231"/>
        <v>1</v>
      </c>
      <c r="D1491" s="7">
        <f ca="1">IF($B1491 = 1 + N("Presidente"),
    127,
    IF($B1491 = 2 + N("Vice-Presidente"),
        72,
        IF($B1491 = 3 + N("Secretária bilíngue"),
            13,
            RANDBETWEEN(5,COUNT(Name!$A:$A) + 1)
        )
    )
)</f>
        <v>254</v>
      </c>
      <c r="E1491" s="7" t="str">
        <f ca="1" xml:space="preserve">
VLOOKUP(
  $D1491,
  Name!$A:$B,
  2,
  FALSE
)
&amp; " " &amp;
IF($B1491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 Nascimento Sousa</v>
      </c>
      <c r="F1491" s="7">
        <v>2</v>
      </c>
      <c r="G1491" s="7" t="str" cm="1">
        <f t="array" aca="1" ref="G1491" ca="1">VLOOKUP(INDEX(States!$B:$B,RANDBETWEEN(2,COUNTA(States!$A:$A)),1),States!$B:$C,2,FALSE)</f>
        <v>Santarém</v>
      </c>
      <c r="H1491" s="7" t="str">
        <f ca="1">VLOOKUP($D1491,Name!$A:$C,3,FALSE)</f>
        <v>M</v>
      </c>
      <c r="I1491" s="7" cm="1">
        <f t="array" aca="1" ref="I1491" ca="1">INDEX('Marital status'!$A:$A,RANDBETWEEN(2,COUNTA('Marital status'!$A:$A)),1)</f>
        <v>6</v>
      </c>
      <c r="J1491" s="7">
        <f t="shared" ca="1" si="232"/>
        <v>3</v>
      </c>
      <c r="K1491" s="8">
        <f t="shared" ca="1" si="233"/>
        <v>37717</v>
      </c>
      <c r="L1491" s="6">
        <f t="shared" ca="1" si="234"/>
        <v>5</v>
      </c>
      <c r="M1491" s="7">
        <f ca="1" xml:space="preserve">
  IF(OR($N1491 = 2, $N1491 = 3, $N1491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491" s="6">
        <f t="shared" ca="1" si="235"/>
        <v>8</v>
      </c>
      <c r="O1491" s="7" t="str">
        <f ca="1">VLOOKUP($N1491,Roles!$A:$B,2,FALSE)</f>
        <v>Analyst</v>
      </c>
      <c r="P1491" s="6">
        <f t="shared" ca="1" si="236"/>
        <v>4</v>
      </c>
      <c r="Q1491" s="8">
        <f ca="1" xml:space="preserve">
IF(
  OR(
    $N1491=5,$N1491=6,$N1491=7,$N1491=8,$N1491=14
  ),
  36161,
  IF(
     (
      (TODAY() - $K1491) / 365
     ) &lt; 19,
      TODAY(),
      RANDBETWEEN(36161,TODAY())
  )
)</f>
        <v>36161</v>
      </c>
      <c r="R1491" s="6">
        <f ca="1">RANDBETWEEN(2,COUNTA('Recruitment source'!$A:$A))</f>
        <v>6</v>
      </c>
      <c r="S1491" s="8" t="e">
        <f t="shared" ca="1" si="237"/>
        <v>#N/A</v>
      </c>
      <c r="T1491" s="6" t="e">
        <f t="shared" ca="1" si="238"/>
        <v>#N/A</v>
      </c>
      <c r="U1491" s="6">
        <f t="shared" ca="1" si="239"/>
        <v>3</v>
      </c>
      <c r="V1491" s="1">
        <f ca="1" xml:space="preserve">
IF($N1491 = 5 + N("Presidente"),
    27000,
    IF($N1491 = 6 + N("Vice-presidente"),
        23000,
        IF(OR($N1491 = 8, $N1491= 13, $N1491 = 12) + N("Secretária bilíngue ou coordenador ou especialista"),
            8000,
            IF($N1491 = 7 + N("Diretor"),
                15000,
                IF($N1491 = 14 + N("Gerente"),
                    12000,
                    IF($N1491 = 9 + N("Estagiário"),
                        705,
                        IF($N1491 = 10 + N("Trainee"),
                            805,
                            IF($N1491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IF($L1491 = 7,
  500,
  IF($L1491 = 8,
    1000,
    IF($L1491 = 9,
      1500,
      IF($L1491 = 10,
        2000,
        0
      )
    )
  )
)
+
N("Adicional no salário por área")
+
IF($M1491 = 14 + N("Tecnologia da Informação"),
  120,
  IF($M1491 = 16 + N("Vendas"),
    110,
    IF($M1491 = 15 + N("Jurídico"),
      100,
      IF(OR($M1491 = 8, $M1491 = 9, $M1491 = 11) + N("Recursos humanos ou comercial ou comunicação e marketing"),
        80,
        0
      )
    )
  )
)
+
N("Adicionando pegadinha")
+
IF(AND($M1491 = 16, $L1491 = 9, $N1491 = 11) + N("Se for de vendas, com mestrado, analista sênior"),
  IF($J1491 = 5,
    100,
    0
  )
  +
  IF($H1491 = "M",
    200,
    0
  ),
  0
)</f>
        <v>8000</v>
      </c>
    </row>
    <row r="1492" spans="1:22" x14ac:dyDescent="0.2">
      <c r="A1492" s="7" cm="1">
        <f t="array" aca="1" ref="A1492" ca="1">INDEX(Companies!$A:$A,RANDBETWEEN(2,COUNTA(Companies!$A:$A)),1)</f>
        <v>2</v>
      </c>
      <c r="B1492" s="5">
        <f t="shared" si="230"/>
        <v>1491</v>
      </c>
      <c r="C1492" s="6">
        <f t="shared" ca="1" si="231"/>
        <v>1</v>
      </c>
      <c r="D1492" s="7">
        <f ca="1">IF($B1492 = 1 + N("Presidente"),
    127,
    IF($B1492 = 2 + N("Vice-Presidente"),
        72,
        IF($B1492 = 3 + N("Secretária bilíngue"),
            13,
            RANDBETWEEN(5,COUNT(Name!$A:$A) + 1)
        )
    )
)</f>
        <v>134</v>
      </c>
      <c r="E1492" s="7" t="str">
        <f ca="1" xml:space="preserve">
VLOOKUP(
  $D1492,
  Name!$A:$B,
  2,
  FALSE
)
&amp; " " &amp;
IF($B1492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Anunciação Saragoça</v>
      </c>
      <c r="F1492" s="7">
        <v>2</v>
      </c>
      <c r="G1492" s="7" t="str" cm="1">
        <f t="array" aca="1" ref="G1492" ca="1">VLOOKUP(INDEX(States!$B:$B,RANDBETWEEN(2,COUNTA(States!$A:$A)),1),States!$B:$C,2,FALSE)</f>
        <v>Azores</v>
      </c>
      <c r="H1492" s="7" t="str">
        <f ca="1">VLOOKUP($D1492,Name!$A:$C,3,FALSE)</f>
        <v>F</v>
      </c>
      <c r="I1492" s="7" cm="1">
        <f t="array" aca="1" ref="I1492" ca="1">INDEX('Marital status'!$A:$A,RANDBETWEEN(2,COUNTA('Marital status'!$A:$A)),1)</f>
        <v>5</v>
      </c>
      <c r="J1492" s="7">
        <f t="shared" ca="1" si="232"/>
        <v>2</v>
      </c>
      <c r="K1492" s="8">
        <f t="shared" ca="1" si="233"/>
        <v>31494</v>
      </c>
      <c r="L1492" s="6">
        <f t="shared" ca="1" si="234"/>
        <v>4</v>
      </c>
      <c r="M1492" s="7">
        <f ca="1" xml:space="preserve">
  IF(OR($N1492 = 2, $N1492 = 3, $N1492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492" s="6">
        <f t="shared" ca="1" si="235"/>
        <v>7</v>
      </c>
      <c r="O1492" s="7" t="str">
        <f ca="1">VLOOKUP($N1492,Roles!$A:$B,2,FALSE)</f>
        <v>Trainee</v>
      </c>
      <c r="P1492" s="6" t="e">
        <f t="shared" ca="1" si="236"/>
        <v>#N/A</v>
      </c>
      <c r="Q1492" s="8">
        <f ca="1" xml:space="preserve">
IF(
  OR(
    $N1492=5,$N1492=6,$N1492=7,$N1492=8,$N1492=14
  ),
  36161,
  IF(
     (
      (TODAY() - $K1492) / 365
     ) &lt; 19,
      TODAY(),
      RANDBETWEEN(36161,TODAY())
  )
)</f>
        <v>36161</v>
      </c>
      <c r="R1492" s="6">
        <f ca="1">RANDBETWEEN(2,COUNTA('Recruitment source'!$A:$A))</f>
        <v>6</v>
      </c>
      <c r="S1492" s="8" t="e">
        <f t="shared" ca="1" si="237"/>
        <v>#N/A</v>
      </c>
      <c r="T1492" s="6" t="e">
        <f t="shared" ca="1" si="238"/>
        <v>#N/A</v>
      </c>
      <c r="U1492" s="6">
        <f t="shared" ca="1" si="239"/>
        <v>3</v>
      </c>
      <c r="V1492" s="1">
        <f ca="1" xml:space="preserve">
IF($N1492 = 5 + N("Presidente"),
    27000,
    IF($N1492 = 6 + N("Vice-presidente"),
        23000,
        IF(OR($N1492 = 8, $N1492= 13, $N1492 = 12) + N("Secretária bilíngue ou coordenador ou especialista"),
            8000,
            IF($N1492 = 7 + N("Diretor"),
                15000,
                IF($N1492 = 14 + N("Gerente"),
                    12000,
                    IF($N1492 = 9 + N("Estagiário"),
                        705,
                        IF($N1492 = 10 + N("Trainee"),
                            805,
                            IF($N1492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IF($L1492 = 7,
  500,
  IF($L1492 = 8,
    1000,
    IF($L1492 = 9,
      1500,
      IF($L1492 = 10,
        2000,
        0
      )
    )
  )
)
+
N("Adicional no salário por área")
+
IF($M1492 = 14 + N("Tecnologia da Informação"),
  120,
  IF($M1492 = 16 + N("Vendas"),
    110,
    IF($M1492 = 15 + N("Jurídico"),
      100,
      IF(OR($M1492 = 8, $M1492 = 9, $M1492 = 11) + N("Recursos humanos ou comercial ou comunicação e marketing"),
        80,
        0
      )
    )
  )
)
+
N("Adicionando pegadinha")
+
IF(AND($M1492 = 16, $L1492 = 9, $N1492 = 11) + N("Se for de vendas, com mestrado, analista sênior"),
  IF($J1492 = 5,
    100,
    0
  )
  +
  IF($H1492 = "M",
    200,
    0
  ),
  0
)</f>
        <v>15080</v>
      </c>
    </row>
    <row r="1493" spans="1:22" x14ac:dyDescent="0.2">
      <c r="A1493" s="7" cm="1">
        <f t="array" aca="1" ref="A1493" ca="1">INDEX(Companies!$A:$A,RANDBETWEEN(2,COUNTA(Companies!$A:$A)),1)</f>
        <v>2</v>
      </c>
      <c r="B1493" s="5">
        <f t="shared" si="230"/>
        <v>1492</v>
      </c>
      <c r="C1493" s="6">
        <f t="shared" ca="1" si="231"/>
        <v>1</v>
      </c>
      <c r="D1493" s="7">
        <f ca="1">IF($B1493 = 1 + N("Presidente"),
    127,
    IF($B1493 = 2 + N("Vice-Presidente"),
        72,
        IF($B1493 = 3 + N("Secretária bilíngue"),
            13,
            RANDBETWEEN(5,COUNT(Name!$A:$A) + 1)
        )
    )
)</f>
        <v>334</v>
      </c>
      <c r="E1493" s="7" t="str">
        <f ca="1" xml:space="preserve">
VLOOKUP(
  $D1493,
  Name!$A:$B,
  2,
  FALSE
)
&amp; " " &amp;
IF($B1493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Coelho Mariani</v>
      </c>
      <c r="F1493" s="7">
        <v>2</v>
      </c>
      <c r="G1493" s="7" t="str" cm="1">
        <f t="array" aca="1" ref="G1493" ca="1">VLOOKUP(INDEX(States!$B:$B,RANDBETWEEN(2,COUNTA(States!$A:$A)),1),States!$B:$C,2,FALSE)</f>
        <v>Viana do Castelo</v>
      </c>
      <c r="H1493" s="7" t="str">
        <f ca="1">VLOOKUP($D1493,Name!$A:$C,3,FALSE)</f>
        <v>M</v>
      </c>
      <c r="I1493" s="7" cm="1">
        <f t="array" aca="1" ref="I1493" ca="1">INDEX('Marital status'!$A:$A,RANDBETWEEN(2,COUNTA('Marital status'!$A:$A)),1)</f>
        <v>3</v>
      </c>
      <c r="J1493" s="7">
        <f t="shared" ca="1" si="232"/>
        <v>2</v>
      </c>
      <c r="K1493" s="8">
        <f t="shared" ca="1" si="233"/>
        <v>36915</v>
      </c>
      <c r="L1493" s="6">
        <f t="shared" ca="1" si="234"/>
        <v>4</v>
      </c>
      <c r="M1493" s="7">
        <f ca="1" xml:space="preserve">
  IF(OR($N1493 = 2, $N1493 = 3, $N1493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93" s="6">
        <f t="shared" ca="1" si="235"/>
        <v>8</v>
      </c>
      <c r="O1493" s="7" t="str">
        <f ca="1">VLOOKUP($N1493,Roles!$A:$B,2,FALSE)</f>
        <v>Analyst</v>
      </c>
      <c r="P1493" s="6">
        <f t="shared" ca="1" si="236"/>
        <v>3</v>
      </c>
      <c r="Q1493" s="8">
        <f ca="1" xml:space="preserve">
IF(
  OR(
    $N1493=5,$N1493=6,$N1493=7,$N1493=8,$N1493=14
  ),
  36161,
  IF(
     (
      (TODAY() - $K1493) / 365
     ) &lt; 19,
      TODAY(),
      RANDBETWEEN(36161,TODAY())
  )
)</f>
        <v>36161</v>
      </c>
      <c r="R1493" s="6">
        <f ca="1">RANDBETWEEN(2,COUNTA('Recruitment source'!$A:$A))</f>
        <v>6</v>
      </c>
      <c r="S1493" s="8" t="e">
        <f t="shared" ca="1" si="237"/>
        <v>#N/A</v>
      </c>
      <c r="T1493" s="6" t="e">
        <f t="shared" ca="1" si="238"/>
        <v>#N/A</v>
      </c>
      <c r="U1493" s="6">
        <f t="shared" ca="1" si="239"/>
        <v>2</v>
      </c>
      <c r="V1493" s="1">
        <f ca="1" xml:space="preserve">
IF($N1493 = 5 + N("Presidente"),
    27000,
    IF($N1493 = 6 + N("Vice-presidente"),
        23000,
        IF(OR($N1493 = 8, $N1493= 13, $N1493 = 12) + N("Secretária bilíngue ou coordenador ou especialista"),
            8000,
            IF($N1493 = 7 + N("Diretor"),
                15000,
                IF($N1493 = 14 + N("Gerente"),
                    12000,
                    IF($N1493 = 9 + N("Estagiário"),
                        705,
                        IF($N1493 = 10 + N("Trainee"),
                            805,
                            IF($N1493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IF($L1493 = 7,
  500,
  IF($L1493 = 8,
    1000,
    IF($L1493 = 9,
      1500,
      IF($L1493 = 10,
        2000,
        0
      )
    )
  )
)
+
N("Adicional no salário por área")
+
IF($M1493 = 14 + N("Tecnologia da Informação"),
  120,
  IF($M1493 = 16 + N("Vendas"),
    110,
    IF($M1493 = 15 + N("Jurídico"),
      100,
      IF(OR($M1493 = 8, $M1493 = 9, $M1493 = 11) + N("Recursos humanos ou comercial ou comunicação e marketing"),
        80,
        0
      )
    )
  )
)
+
N("Adicionando pegadinha")
+
IF(AND($M1493 = 16, $L1493 = 9, $N1493 = 11) + N("Se for de vendas, com mestrado, analista sênior"),
  IF($J1493 = 5,
    100,
    0
  )
  +
  IF($H1493 = "M",
    200,
    0
  ),
  0
)</f>
        <v>8000</v>
      </c>
    </row>
    <row r="1494" spans="1:22" x14ac:dyDescent="0.2">
      <c r="A1494" s="7" cm="1">
        <f t="array" aca="1" ref="A1494" ca="1">INDEX(Companies!$A:$A,RANDBETWEEN(2,COUNTA(Companies!$A:$A)),1)</f>
        <v>2</v>
      </c>
      <c r="B1494" s="5">
        <f t="shared" si="230"/>
        <v>1493</v>
      </c>
      <c r="C1494" s="6">
        <f t="shared" ca="1" si="231"/>
        <v>1</v>
      </c>
      <c r="D1494" s="7">
        <f ca="1">IF($B1494 = 1 + N("Presidente"),
    127,
    IF($B1494 = 2 + N("Vice-Presidente"),
        72,
        IF($B1494 = 3 + N("Secretária bilíngue"),
            13,
            RANDBETWEEN(5,COUNT(Name!$A:$A) + 1)
        )
    )
)</f>
        <v>329</v>
      </c>
      <c r="E1494" s="7" t="str">
        <f ca="1" xml:space="preserve">
VLOOKUP(
  $D1494,
  Name!$A:$B,
  2,
  FALSE
)
&amp; " " &amp;
IF($B1494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Medeiros Barreto</v>
      </c>
      <c r="F1494" s="7">
        <v>2</v>
      </c>
      <c r="G1494" s="7" t="str" cm="1">
        <f t="array" aca="1" ref="G1494" ca="1">VLOOKUP(INDEX(States!$B:$B,RANDBETWEEN(2,COUNTA(States!$A:$A)),1),States!$B:$C,2,FALSE)</f>
        <v>Castelo Branco</v>
      </c>
      <c r="H1494" s="7" t="str">
        <f ca="1">VLOOKUP($D1494,Name!$A:$C,3,FALSE)</f>
        <v>F</v>
      </c>
      <c r="I1494" s="7" cm="1">
        <f t="array" aca="1" ref="I1494" ca="1">INDEX('Marital status'!$A:$A,RANDBETWEEN(2,COUNTA('Marital status'!$A:$A)),1)</f>
        <v>5</v>
      </c>
      <c r="J1494" s="7">
        <f t="shared" ca="1" si="232"/>
        <v>2</v>
      </c>
      <c r="K1494" s="8">
        <f t="shared" ca="1" si="233"/>
        <v>31905</v>
      </c>
      <c r="L1494" s="6">
        <f t="shared" ca="1" si="234"/>
        <v>4</v>
      </c>
      <c r="M1494" s="7">
        <f ca="1" xml:space="preserve">
  IF(OR($N1494 = 2, $N1494 = 3, $N1494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94" s="6">
        <f t="shared" ca="1" si="235"/>
        <v>7</v>
      </c>
      <c r="O1494" s="7" t="str">
        <f ca="1">VLOOKUP($N1494,Roles!$A:$B,2,FALSE)</f>
        <v>Trainee</v>
      </c>
      <c r="P1494" s="6" t="e">
        <f t="shared" ca="1" si="236"/>
        <v>#N/A</v>
      </c>
      <c r="Q1494" s="8">
        <f ca="1" xml:space="preserve">
IF(
  OR(
    $N1494=5,$N1494=6,$N1494=7,$N1494=8,$N1494=14
  ),
  36161,
  IF(
     (
      (TODAY() - $K1494) / 365
     ) &lt; 19,
      TODAY(),
      RANDBETWEEN(36161,TODAY())
  )
)</f>
        <v>36161</v>
      </c>
      <c r="R1494" s="6">
        <f ca="1">RANDBETWEEN(2,COUNTA('Recruitment source'!$A:$A))</f>
        <v>8</v>
      </c>
      <c r="S1494" s="8" t="e">
        <f t="shared" ca="1" si="237"/>
        <v>#N/A</v>
      </c>
      <c r="T1494" s="6" t="e">
        <f t="shared" ca="1" si="238"/>
        <v>#N/A</v>
      </c>
      <c r="U1494" s="6">
        <f t="shared" ca="1" si="239"/>
        <v>5</v>
      </c>
      <c r="V1494" s="1">
        <f ca="1" xml:space="preserve">
IF($N1494 = 5 + N("Presidente"),
    27000,
    IF($N1494 = 6 + N("Vice-presidente"),
        23000,
        IF(OR($N1494 = 8, $N1494= 13, $N1494 = 12) + N("Secretária bilíngue ou coordenador ou especialista"),
            8000,
            IF($N1494 = 7 + N("Diretor"),
                15000,
                IF($N1494 = 14 + N("Gerente"),
                    12000,
                    IF($N1494 = 9 + N("Estagiário"),
                        705,
                        IF($N1494 = 10 + N("Trainee"),
                            805,
                            IF($N1494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IF($L1494 = 7,
  500,
  IF($L1494 = 8,
    1000,
    IF($L1494 = 9,
      1500,
      IF($L1494 = 10,
        2000,
        0
      )
    )
  )
)
+
N("Adicional no salário por área")
+
IF($M1494 = 14 + N("Tecnologia da Informação"),
  120,
  IF($M1494 = 16 + N("Vendas"),
    110,
    IF($M1494 = 15 + N("Jurídico"),
      100,
      IF(OR($M1494 = 8, $M1494 = 9, $M1494 = 11) + N("Recursos humanos ou comercial ou comunicação e marketing"),
        80,
        0
      )
    )
  )
)
+
N("Adicionando pegadinha")
+
IF(AND($M1494 = 16, $L1494 = 9, $N1494 = 11) + N("Se for de vendas, com mestrado, analista sênior"),
  IF($J1494 = 5,
    100,
    0
  )
  +
  IF($H1494 = "M",
    200,
    0
  ),
  0
)</f>
        <v>15080</v>
      </c>
    </row>
    <row r="1495" spans="1:22" x14ac:dyDescent="0.2">
      <c r="A1495" s="7" cm="1">
        <f t="array" aca="1" ref="A1495" ca="1">INDEX(Companies!$A:$A,RANDBETWEEN(2,COUNTA(Companies!$A:$A)),1)</f>
        <v>2</v>
      </c>
      <c r="B1495" s="5">
        <f t="shared" si="230"/>
        <v>1494</v>
      </c>
      <c r="C1495" s="6">
        <f t="shared" ca="1" si="231"/>
        <v>1</v>
      </c>
      <c r="D1495" s="7">
        <f ca="1">IF($B1495 = 1 + N("Presidente"),
    127,
    IF($B1495 = 2 + N("Vice-Presidente"),
        72,
        IF($B1495 = 3 + N("Secretária bilíngue"),
            13,
            RANDBETWEEN(5,COUNT(Name!$A:$A) + 1)
        )
    )
)</f>
        <v>109</v>
      </c>
      <c r="E1495" s="7" t="str">
        <f ca="1" xml:space="preserve">
VLOOKUP(
  $D1495,
  Name!$A:$B,
  2,
  FALSE
)
&amp; " " &amp;
IF($B1495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Testa Arruda</v>
      </c>
      <c r="F1495" s="7">
        <v>2</v>
      </c>
      <c r="G1495" s="7" t="str" cm="1">
        <f t="array" aca="1" ref="G1495" ca="1">VLOOKUP(INDEX(States!$B:$B,RANDBETWEEN(2,COUNTA(States!$A:$A)),1),States!$B:$C,2,FALSE)</f>
        <v>Viseu</v>
      </c>
      <c r="H1495" s="7" t="str">
        <f ca="1">VLOOKUP($D1495,Name!$A:$C,3,FALSE)</f>
        <v>M</v>
      </c>
      <c r="I1495" s="7" cm="1">
        <f t="array" aca="1" ref="I1495" ca="1">INDEX('Marital status'!$A:$A,RANDBETWEEN(2,COUNTA('Marital status'!$A:$A)),1)</f>
        <v>3</v>
      </c>
      <c r="J1495" s="7">
        <f t="shared" ca="1" si="232"/>
        <v>2</v>
      </c>
      <c r="K1495" s="8">
        <f t="shared" ca="1" si="233"/>
        <v>38099</v>
      </c>
      <c r="L1495" s="6">
        <f t="shared" ca="1" si="234"/>
        <v>4</v>
      </c>
      <c r="M1495" s="7">
        <f ca="1" xml:space="preserve">
  IF(OR($N1495 = 2, $N1495 = 3, $N1495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95" s="6">
        <f t="shared" ca="1" si="235"/>
        <v>8</v>
      </c>
      <c r="O1495" s="7" t="str">
        <f ca="1">VLOOKUP($N1495,Roles!$A:$B,2,FALSE)</f>
        <v>Analyst</v>
      </c>
      <c r="P1495" s="6">
        <f t="shared" ca="1" si="236"/>
        <v>2</v>
      </c>
      <c r="Q1495" s="8">
        <f ca="1" xml:space="preserve">
IF(
  OR(
    $N1495=5,$N1495=6,$N1495=7,$N1495=8,$N1495=14
  ),
  36161,
  IF(
     (
      (TODAY() - $K1495) / 365
     ) &lt; 19,
      TODAY(),
      RANDBETWEEN(36161,TODAY())
  )
)</f>
        <v>36161</v>
      </c>
      <c r="R1495" s="6">
        <f ca="1">RANDBETWEEN(2,COUNTA('Recruitment source'!$A:$A))</f>
        <v>7</v>
      </c>
      <c r="S1495" s="8" t="e">
        <f t="shared" ca="1" si="237"/>
        <v>#N/A</v>
      </c>
      <c r="T1495" s="6" t="e">
        <f t="shared" ca="1" si="238"/>
        <v>#N/A</v>
      </c>
      <c r="U1495" s="6">
        <f t="shared" ca="1" si="239"/>
        <v>3</v>
      </c>
      <c r="V1495" s="1">
        <f ca="1" xml:space="preserve">
IF($N1495 = 5 + N("Presidente"),
    27000,
    IF($N1495 = 6 + N("Vice-presidente"),
        23000,
        IF(OR($N1495 = 8, $N1495= 13, $N1495 = 12) + N("Secretária bilíngue ou coordenador ou especialista"),
            8000,
            IF($N1495 = 7 + N("Diretor"),
                15000,
                IF($N1495 = 14 + N("Gerente"),
                    12000,
                    IF($N1495 = 9 + N("Estagiário"),
                        705,
                        IF($N1495 = 10 + N("Trainee"),
                            805,
                            IF($N1495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IF($L1495 = 7,
  500,
  IF($L1495 = 8,
    1000,
    IF($L1495 = 9,
      1500,
      IF($L1495 = 10,
        2000,
        0
      )
    )
  )
)
+
N("Adicional no salário por área")
+
IF($M1495 = 14 + N("Tecnologia da Informação"),
  120,
  IF($M1495 = 16 + N("Vendas"),
    110,
    IF($M1495 = 15 + N("Jurídico"),
      100,
      IF(OR($M1495 = 8, $M1495 = 9, $M1495 = 11) + N("Recursos humanos ou comercial ou comunicação e marketing"),
        80,
        0
      )
    )
  )
)
+
N("Adicionando pegadinha")
+
IF(AND($M1495 = 16, $L1495 = 9, $N1495 = 11) + N("Se for de vendas, com mestrado, analista sênior"),
  IF($J1495 = 5,
    100,
    0
  )
  +
  IF($H1495 = "M",
    200,
    0
  ),
  0
)</f>
        <v>8080</v>
      </c>
    </row>
    <row r="1496" spans="1:22" x14ac:dyDescent="0.2">
      <c r="A1496" s="7" cm="1">
        <f t="array" aca="1" ref="A1496" ca="1">INDEX(Companies!$A:$A,RANDBETWEEN(2,COUNTA(Companies!$A:$A)),1)</f>
        <v>2</v>
      </c>
      <c r="B1496" s="5">
        <f t="shared" si="230"/>
        <v>1495</v>
      </c>
      <c r="C1496" s="6">
        <f t="shared" ca="1" si="231"/>
        <v>1</v>
      </c>
      <c r="D1496" s="7">
        <f ca="1">IF($B1496 = 1 + N("Presidente"),
    127,
    IF($B1496 = 2 + N("Vice-Presidente"),
        72,
        IF($B1496 = 3 + N("Secretária bilíngue"),
            13,
            RANDBETWEEN(5,COUNT(Name!$A:$A) + 1)
        )
    )
)</f>
        <v>348</v>
      </c>
      <c r="E1496" s="7" t="str">
        <f ca="1" xml:space="preserve">
VLOOKUP(
  $D1496,
  Name!$A:$B,
  2,
  FALSE
)
&amp; " " &amp;
IF($B1496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Fernandes Amor</v>
      </c>
      <c r="F1496" s="7">
        <v>2</v>
      </c>
      <c r="G1496" s="7" t="str" cm="1">
        <f t="array" aca="1" ref="G1496" ca="1">VLOOKUP(INDEX(States!$B:$B,RANDBETWEEN(2,COUNTA(States!$A:$A)),1),States!$B:$C,2,FALSE)</f>
        <v>Madeira</v>
      </c>
      <c r="H1496" s="7" t="str">
        <f ca="1">VLOOKUP($D1496,Name!$A:$C,3,FALSE)</f>
        <v>M</v>
      </c>
      <c r="I1496" s="7" cm="1">
        <f t="array" aca="1" ref="I1496" ca="1">INDEX('Marital status'!$A:$A,RANDBETWEEN(2,COUNTA('Marital status'!$A:$A)),1)</f>
        <v>3</v>
      </c>
      <c r="J1496" s="7">
        <f t="shared" ca="1" si="232"/>
        <v>4</v>
      </c>
      <c r="K1496" s="8">
        <f t="shared" ca="1" si="233"/>
        <v>33349</v>
      </c>
      <c r="L1496" s="6">
        <f t="shared" ca="1" si="234"/>
        <v>4</v>
      </c>
      <c r="M1496" s="7">
        <f ca="1" xml:space="preserve">
  IF(OR($N1496 = 2, $N1496 = 3, $N1496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496" s="6">
        <f t="shared" ca="1" si="235"/>
        <v>7</v>
      </c>
      <c r="O1496" s="7" t="str">
        <f ca="1">VLOOKUP($N1496,Roles!$A:$B,2,FALSE)</f>
        <v>Trainee</v>
      </c>
      <c r="P1496" s="6" t="e">
        <f t="shared" ca="1" si="236"/>
        <v>#N/A</v>
      </c>
      <c r="Q1496" s="8">
        <f ca="1" xml:space="preserve">
IF(
  OR(
    $N1496=5,$N1496=6,$N1496=7,$N1496=8,$N1496=14
  ),
  36161,
  IF(
     (
      (TODAY() - $K1496) / 365
     ) &lt; 19,
      TODAY(),
      RANDBETWEEN(36161,TODAY())
  )
)</f>
        <v>36161</v>
      </c>
      <c r="R1496" s="6">
        <f ca="1">RANDBETWEEN(2,COUNTA('Recruitment source'!$A:$A))</f>
        <v>3</v>
      </c>
      <c r="S1496" s="8" t="e">
        <f t="shared" ca="1" si="237"/>
        <v>#N/A</v>
      </c>
      <c r="T1496" s="6" t="e">
        <f t="shared" ca="1" si="238"/>
        <v>#N/A</v>
      </c>
      <c r="U1496" s="6">
        <f t="shared" ca="1" si="239"/>
        <v>4</v>
      </c>
      <c r="V1496" s="1">
        <f ca="1" xml:space="preserve">
IF($N1496 = 5 + N("Presidente"),
    27000,
    IF($N1496 = 6 + N("Vice-presidente"),
        23000,
        IF(OR($N1496 = 8, $N1496= 13, $N1496 = 12) + N("Secretária bilíngue ou coordenador ou especialista"),
            8000,
            IF($N1496 = 7 + N("Diretor"),
                15000,
                IF($N1496 = 14 + N("Gerente"),
                    12000,
                    IF($N1496 = 9 + N("Estagiário"),
                        705,
                        IF($N1496 = 10 + N("Trainee"),
                            805,
                            IF($N1496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IF($L1496 = 7,
  500,
  IF($L1496 = 8,
    1000,
    IF($L1496 = 9,
      1500,
      IF($L1496 = 10,
        2000,
        0
      )
    )
  )
)
+
N("Adicional no salário por área")
+
IF($M1496 = 14 + N("Tecnologia da Informação"),
  120,
  IF($M1496 = 16 + N("Vendas"),
    110,
    IF($M1496 = 15 + N("Jurídico"),
      100,
      IF(OR($M1496 = 8, $M1496 = 9, $M1496 = 11) + N("Recursos humanos ou comercial ou comunicação e marketing"),
        80,
        0
      )
    )
  )
)
+
N("Adicionando pegadinha")
+
IF(AND($M1496 = 16, $L1496 = 9, $N1496 = 11) + N("Se for de vendas, com mestrado, analista sênior"),
  IF($J1496 = 5,
    100,
    0
  )
  +
  IF($H1496 = "M",
    200,
    0
  ),
  0
)</f>
        <v>15000</v>
      </c>
    </row>
    <row r="1497" spans="1:22" x14ac:dyDescent="0.2">
      <c r="A1497" s="7" cm="1">
        <f t="array" aca="1" ref="A1497" ca="1">INDEX(Companies!$A:$A,RANDBETWEEN(2,COUNTA(Companies!$A:$A)),1)</f>
        <v>2</v>
      </c>
      <c r="B1497" s="5">
        <f t="shared" si="230"/>
        <v>1496</v>
      </c>
      <c r="C1497" s="6">
        <f t="shared" ca="1" si="231"/>
        <v>1</v>
      </c>
      <c r="D1497" s="7">
        <f ca="1">IF($B1497 = 1 + N("Presidente"),
    127,
    IF($B1497 = 2 + N("Vice-Presidente"),
        72,
        IF($B1497 = 3 + N("Secretária bilíngue"),
            13,
            RANDBETWEEN(5,COUNT(Name!$A:$A) + 1)
        )
    )
)</f>
        <v>127</v>
      </c>
      <c r="E1497" s="7" t="str">
        <f ca="1" xml:space="preserve">
VLOOKUP(
  $D1497,
  Name!$A:$B,
  2,
  FALSE
)
&amp; " " &amp;
IF($B1497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Negrão Rizzo</v>
      </c>
      <c r="F1497" s="7">
        <v>2</v>
      </c>
      <c r="G1497" s="7" t="str" cm="1">
        <f t="array" aca="1" ref="G1497" ca="1">VLOOKUP(INDEX(States!$B:$B,RANDBETWEEN(2,COUNTA(States!$A:$A)),1),States!$B:$C,2,FALSE)</f>
        <v>Castelo Branco</v>
      </c>
      <c r="H1497" s="7" t="str">
        <f ca="1">VLOOKUP($D1497,Name!$A:$C,3,FALSE)</f>
        <v>M</v>
      </c>
      <c r="I1497" s="7" cm="1">
        <f t="array" aca="1" ref="I1497" ca="1">INDEX('Marital status'!$A:$A,RANDBETWEEN(2,COUNTA('Marital status'!$A:$A)),1)</f>
        <v>5</v>
      </c>
      <c r="J1497" s="7">
        <f t="shared" ca="1" si="232"/>
        <v>2</v>
      </c>
      <c r="K1497" s="8">
        <f t="shared" ca="1" si="233"/>
        <v>32813</v>
      </c>
      <c r="L1497" s="6">
        <f t="shared" ca="1" si="234"/>
        <v>5</v>
      </c>
      <c r="M1497" s="7">
        <f ca="1" xml:space="preserve">
  IF(OR($N1497 = 2, $N1497 = 3, $N1497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97" s="6">
        <f t="shared" ca="1" si="235"/>
        <v>8</v>
      </c>
      <c r="O1497" s="7" t="str">
        <f ca="1">VLOOKUP($N1497,Roles!$A:$B,2,FALSE)</f>
        <v>Analyst</v>
      </c>
      <c r="P1497" s="6">
        <f t="shared" ca="1" si="236"/>
        <v>4</v>
      </c>
      <c r="Q1497" s="8">
        <f ca="1" xml:space="preserve">
IF(
  OR(
    $N1497=5,$N1497=6,$N1497=7,$N1497=8,$N1497=14
  ),
  36161,
  IF(
     (
      (TODAY() - $K1497) / 365
     ) &lt; 19,
      TODAY(),
      RANDBETWEEN(36161,TODAY())
  )
)</f>
        <v>36161</v>
      </c>
      <c r="R1497" s="6">
        <f ca="1">RANDBETWEEN(2,COUNTA('Recruitment source'!$A:$A))</f>
        <v>3</v>
      </c>
      <c r="S1497" s="8" t="e">
        <f t="shared" ca="1" si="237"/>
        <v>#N/A</v>
      </c>
      <c r="T1497" s="6" t="e">
        <f t="shared" ca="1" si="238"/>
        <v>#N/A</v>
      </c>
      <c r="U1497" s="6">
        <f t="shared" ca="1" si="239"/>
        <v>3</v>
      </c>
      <c r="V1497" s="1">
        <f ca="1" xml:space="preserve">
IF($N1497 = 5 + N("Presidente"),
    27000,
    IF($N1497 = 6 + N("Vice-presidente"),
        23000,
        IF(OR($N1497 = 8, $N1497= 13, $N1497 = 12) + N("Secretária bilíngue ou coordenador ou especialista"),
            8000,
            IF($N1497 = 7 + N("Diretor"),
                15000,
                IF($N1497 = 14 + N("Gerente"),
                    12000,
                    IF($N1497 = 9 + N("Estagiário"),
                        705,
                        IF($N1497 = 10 + N("Trainee"),
                            805,
                            IF($N1497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IF($L1497 = 7,
  500,
  IF($L1497 = 8,
    1000,
    IF($L1497 = 9,
      1500,
      IF($L1497 = 10,
        2000,
        0
      )
    )
  )
)
+
N("Adicional no salário por área")
+
IF($M1497 = 14 + N("Tecnologia da Informação"),
  120,
  IF($M1497 = 16 + N("Vendas"),
    110,
    IF($M1497 = 15 + N("Jurídico"),
      100,
      IF(OR($M1497 = 8, $M1497 = 9, $M1497 = 11) + N("Recursos humanos ou comercial ou comunicação e marketing"),
        80,
        0
      )
    )
  )
)
+
N("Adicionando pegadinha")
+
IF(AND($M1497 = 16, $L1497 = 9, $N1497 = 11) + N("Se for de vendas, com mestrado, analista sênior"),
  IF($J1497 = 5,
    100,
    0
  )
  +
  IF($H1497 = "M",
    200,
    0
  ),
  0
)</f>
        <v>8080</v>
      </c>
    </row>
    <row r="1498" spans="1:22" x14ac:dyDescent="0.2">
      <c r="A1498" s="7" cm="1">
        <f t="array" aca="1" ref="A1498" ca="1">INDEX(Companies!$A:$A,RANDBETWEEN(2,COUNTA(Companies!$A:$A)),1)</f>
        <v>2</v>
      </c>
      <c r="B1498" s="5">
        <f t="shared" si="230"/>
        <v>1497</v>
      </c>
      <c r="C1498" s="6">
        <f t="shared" ca="1" si="231"/>
        <v>1</v>
      </c>
      <c r="D1498" s="7">
        <f ca="1">IF($B1498 = 1 + N("Presidente"),
    127,
    IF($B1498 = 2 + N("Vice-Presidente"),
        72,
        IF($B1498 = 3 + N("Secretária bilíngue"),
            13,
            RANDBETWEEN(5,COUNT(Name!$A:$A) + 1)
        )
    )
)</f>
        <v>271</v>
      </c>
      <c r="E1498" s="7" t="str">
        <f ca="1" xml:space="preserve">
VLOOKUP(
  $D1498,
  Name!$A:$B,
  2,
  FALSE
)
&amp; " " &amp;
IF($B1498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Gouveia Pinheiro</v>
      </c>
      <c r="F1498" s="7">
        <v>2</v>
      </c>
      <c r="G1498" s="7" t="str" cm="1">
        <f t="array" aca="1" ref="G1498" ca="1">VLOOKUP(INDEX(States!$B:$B,RANDBETWEEN(2,COUNTA(States!$A:$A)),1),States!$B:$C,2,FALSE)</f>
        <v>Guarda</v>
      </c>
      <c r="H1498" s="7" t="str">
        <f ca="1">VLOOKUP($D1498,Name!$A:$C,3,FALSE)</f>
        <v>F</v>
      </c>
      <c r="I1498" s="7" cm="1">
        <f t="array" aca="1" ref="I1498" ca="1">INDEX('Marital status'!$A:$A,RANDBETWEEN(2,COUNTA('Marital status'!$A:$A)),1)</f>
        <v>3</v>
      </c>
      <c r="J1498" s="7">
        <f t="shared" ca="1" si="232"/>
        <v>3</v>
      </c>
      <c r="K1498" s="8">
        <f t="shared" ca="1" si="233"/>
        <v>32393</v>
      </c>
      <c r="L1498" s="6">
        <f t="shared" ca="1" si="234"/>
        <v>4</v>
      </c>
      <c r="M1498" s="7">
        <f ca="1" xml:space="preserve">
  IF(OR($N1498 = 2, $N1498 = 3, $N1498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498" s="6">
        <f t="shared" ca="1" si="235"/>
        <v>7</v>
      </c>
      <c r="O1498" s="7" t="str">
        <f ca="1">VLOOKUP($N1498,Roles!$A:$B,2,FALSE)</f>
        <v>Trainee</v>
      </c>
      <c r="P1498" s="6" t="e">
        <f t="shared" ca="1" si="236"/>
        <v>#N/A</v>
      </c>
      <c r="Q1498" s="8">
        <f ca="1" xml:space="preserve">
IF(
  OR(
    $N1498=5,$N1498=6,$N1498=7,$N1498=8,$N1498=14
  ),
  36161,
  IF(
     (
      (TODAY() - $K1498) / 365
     ) &lt; 19,
      TODAY(),
      RANDBETWEEN(36161,TODAY())
  )
)</f>
        <v>36161</v>
      </c>
      <c r="R1498" s="6">
        <f ca="1">RANDBETWEEN(2,COUNTA('Recruitment source'!$A:$A))</f>
        <v>7</v>
      </c>
      <c r="S1498" s="8" t="e">
        <f t="shared" ca="1" si="237"/>
        <v>#N/A</v>
      </c>
      <c r="T1498" s="6" t="e">
        <f t="shared" ca="1" si="238"/>
        <v>#N/A</v>
      </c>
      <c r="U1498" s="6">
        <f t="shared" ca="1" si="239"/>
        <v>5</v>
      </c>
      <c r="V1498" s="1">
        <f ca="1" xml:space="preserve">
IF($N1498 = 5 + N("Presidente"),
    27000,
    IF($N1498 = 6 + N("Vice-presidente"),
        23000,
        IF(OR($N1498 = 8, $N1498= 13, $N1498 = 12) + N("Secretária bilíngue ou coordenador ou especialista"),
            8000,
            IF($N1498 = 7 + N("Diretor"),
                15000,
                IF($N1498 = 14 + N("Gerente"),
                    12000,
                    IF($N1498 = 9 + N("Estagiário"),
                        705,
                        IF($N1498 = 10 + N("Trainee"),
                            805,
                            IF($N1498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IF($L1498 = 7,
  500,
  IF($L1498 = 8,
    1000,
    IF($L1498 = 9,
      1500,
      IF($L1498 = 10,
        2000,
        0
      )
    )
  )
)
+
N("Adicional no salário por área")
+
IF($M1498 = 14 + N("Tecnologia da Informação"),
  120,
  IF($M1498 = 16 + N("Vendas"),
    110,
    IF($M1498 = 15 + N("Jurídico"),
      100,
      IF(OR($M1498 = 8, $M1498 = 9, $M1498 = 11) + N("Recursos humanos ou comercial ou comunicação e marketing"),
        80,
        0
      )
    )
  )
)
+
N("Adicionando pegadinha")
+
IF(AND($M1498 = 16, $L1498 = 9, $N1498 = 11) + N("Se for de vendas, com mestrado, analista sênior"),
  IF($J1498 = 5,
    100,
    0
  )
  +
  IF($H1498 = "M",
    200,
    0
  ),
  0
)</f>
        <v>15080</v>
      </c>
    </row>
    <row r="1499" spans="1:22" x14ac:dyDescent="0.2">
      <c r="A1499" s="7" cm="1">
        <f t="array" aca="1" ref="A1499" ca="1">INDEX(Companies!$A:$A,RANDBETWEEN(2,COUNTA(Companies!$A:$A)),1)</f>
        <v>2</v>
      </c>
      <c r="B1499" s="5">
        <f t="shared" si="230"/>
        <v>1498</v>
      </c>
      <c r="C1499" s="6">
        <f t="shared" ca="1" si="231"/>
        <v>1</v>
      </c>
      <c r="D1499" s="7">
        <f ca="1">IF($B1499 = 1 + N("Presidente"),
    127,
    IF($B1499 = 2 + N("Vice-Presidente"),
        72,
        IF($B1499 = 3 + N("Secretária bilíngue"),
            13,
            RANDBETWEEN(5,COUNT(Name!$A:$A) + 1)
        )
    )
)</f>
        <v>324</v>
      </c>
      <c r="E1499" s="7" t="str">
        <f ca="1" xml:space="preserve">
VLOOKUP(
  $D1499,
  Name!$A:$B,
  2,
  FALSE
)
&amp; " " &amp;
IF($B1499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Cardoso Ferreira</v>
      </c>
      <c r="F1499" s="7">
        <v>2</v>
      </c>
      <c r="G1499" s="7" t="str" cm="1">
        <f t="array" aca="1" ref="G1499" ca="1">VLOOKUP(INDEX(States!$B:$B,RANDBETWEEN(2,COUNTA(States!$A:$A)),1),States!$B:$C,2,FALSE)</f>
        <v xml:space="preserve"> Lisboa</v>
      </c>
      <c r="H1499" s="7" t="str">
        <f ca="1">VLOOKUP($D1499,Name!$A:$C,3,FALSE)</f>
        <v>M</v>
      </c>
      <c r="I1499" s="7" cm="1">
        <f t="array" aca="1" ref="I1499" ca="1">INDEX('Marital status'!$A:$A,RANDBETWEEN(2,COUNTA('Marital status'!$A:$A)),1)</f>
        <v>4</v>
      </c>
      <c r="J1499" s="7">
        <f t="shared" ca="1" si="232"/>
        <v>2</v>
      </c>
      <c r="K1499" s="8">
        <f t="shared" ca="1" si="233"/>
        <v>34409</v>
      </c>
      <c r="L1499" s="6">
        <f t="shared" ca="1" si="234"/>
        <v>4</v>
      </c>
      <c r="M1499" s="7">
        <f ca="1" xml:space="preserve">
  IF(OR($N1499 = 2, $N1499 = 3, $N1499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499" s="6">
        <f t="shared" ca="1" si="235"/>
        <v>8</v>
      </c>
      <c r="O1499" s="7" t="str">
        <f ca="1">VLOOKUP($N1499,Roles!$A:$B,2,FALSE)</f>
        <v>Analyst</v>
      </c>
      <c r="P1499" s="6">
        <f t="shared" ca="1" si="236"/>
        <v>3</v>
      </c>
      <c r="Q1499" s="8">
        <f ca="1" xml:space="preserve">
IF(
  OR(
    $N1499=5,$N1499=6,$N1499=7,$N1499=8,$N1499=14
  ),
  36161,
  IF(
     (
      (TODAY() - $K1499) / 365
     ) &lt; 19,
      TODAY(),
      RANDBETWEEN(36161,TODAY())
  )
)</f>
        <v>36161</v>
      </c>
      <c r="R1499" s="6">
        <f ca="1">RANDBETWEEN(2,COUNTA('Recruitment source'!$A:$A))</f>
        <v>5</v>
      </c>
      <c r="S1499" s="8" t="e">
        <f t="shared" ca="1" si="237"/>
        <v>#N/A</v>
      </c>
      <c r="T1499" s="6" t="e">
        <f t="shared" ca="1" si="238"/>
        <v>#N/A</v>
      </c>
      <c r="U1499" s="6">
        <f t="shared" ca="1" si="239"/>
        <v>2</v>
      </c>
      <c r="V1499" s="1">
        <f ca="1" xml:space="preserve">
IF($N1499 = 5 + N("Presidente"),
    27000,
    IF($N1499 = 6 + N("Vice-presidente"),
        23000,
        IF(OR($N1499 = 8, $N1499= 13, $N1499 = 12) + N("Secretária bilíngue ou coordenador ou especialista"),
            8000,
            IF($N1499 = 7 + N("Diretor"),
                15000,
                IF($N1499 = 14 + N("Gerente"),
                    12000,
                    IF($N1499 = 9 + N("Estagiário"),
                        705,
                        IF($N1499 = 10 + N("Trainee"),
                            805,
                            IF($N1499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IF($L1499 = 7,
  500,
  IF($L1499 = 8,
    1000,
    IF($L1499 = 9,
      1500,
      IF($L1499 = 10,
        2000,
        0
      )
    )
  )
)
+
N("Adicional no salário por área")
+
IF($M1499 = 14 + N("Tecnologia da Informação"),
  120,
  IF($M1499 = 16 + N("Vendas"),
    110,
    IF($M1499 = 15 + N("Jurídico"),
      100,
      IF(OR($M1499 = 8, $M1499 = 9, $M1499 = 11) + N("Recursos humanos ou comercial ou comunicação e marketing"),
        80,
        0
      )
    )
  )
)
+
N("Adicionando pegadinha")
+
IF(AND($M1499 = 16, $L1499 = 9, $N1499 = 11) + N("Se for de vendas, com mestrado, analista sênior"),
  IF($J1499 = 5,
    100,
    0
  )
  +
  IF($H1499 = "M",
    200,
    0
  ),
  0
)</f>
        <v>8000</v>
      </c>
    </row>
    <row r="1500" spans="1:22" x14ac:dyDescent="0.2">
      <c r="A1500" s="7" cm="1">
        <f t="array" aca="1" ref="A1500" ca="1">INDEX(Companies!$A:$A,RANDBETWEEN(2,COUNTA(Companies!$A:$A)),1)</f>
        <v>2</v>
      </c>
      <c r="B1500" s="5">
        <f t="shared" si="230"/>
        <v>1499</v>
      </c>
      <c r="C1500" s="6">
        <f t="shared" ca="1" si="231"/>
        <v>1</v>
      </c>
      <c r="D1500" s="7">
        <f ca="1">IF($B1500 = 1 + N("Presidente"),
    127,
    IF($B1500 = 2 + N("Vice-Presidente"),
        72,
        IF($B1500 = 3 + N("Secretária bilíngue"),
            13,
            RANDBETWEEN(5,COUNT(Name!$A:$A) + 1)
        )
    )
)</f>
        <v>146</v>
      </c>
      <c r="E1500" s="7" t="str">
        <f ca="1" xml:space="preserve">
VLOOKUP(
  $D1500,
  Name!$A:$B,
  2,
  FALSE
)
&amp; " " &amp;
IF($B1500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Carneiro Poeta</v>
      </c>
      <c r="F1500" s="7">
        <v>2</v>
      </c>
      <c r="G1500" s="7" t="str" cm="1">
        <f t="array" aca="1" ref="G1500" ca="1">VLOOKUP(INDEX(States!$B:$B,RANDBETWEEN(2,COUNTA(States!$A:$A)),1),States!$B:$C,2,FALSE)</f>
        <v>Madeira</v>
      </c>
      <c r="H1500" s="7" t="str">
        <f ca="1">VLOOKUP($D1500,Name!$A:$C,3,FALSE)</f>
        <v>M</v>
      </c>
      <c r="I1500" s="7" cm="1">
        <f t="array" aca="1" ref="I1500" ca="1">INDEX('Marital status'!$A:$A,RANDBETWEEN(2,COUNTA('Marital status'!$A:$A)),1)</f>
        <v>6</v>
      </c>
      <c r="J1500" s="7">
        <f t="shared" ca="1" si="232"/>
        <v>2</v>
      </c>
      <c r="K1500" s="8">
        <f t="shared" ca="1" si="233"/>
        <v>32752</v>
      </c>
      <c r="L1500" s="6">
        <f t="shared" ca="1" si="234"/>
        <v>4</v>
      </c>
      <c r="M1500" s="7">
        <f ca="1" xml:space="preserve">
  IF(OR($N1500 = 2, $N1500 = 3, $N1500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00" s="6">
        <f t="shared" ca="1" si="235"/>
        <v>7</v>
      </c>
      <c r="O1500" s="7" t="str">
        <f ca="1">VLOOKUP($N1500,Roles!$A:$B,2,FALSE)</f>
        <v>Trainee</v>
      </c>
      <c r="P1500" s="6" t="e">
        <f t="shared" ca="1" si="236"/>
        <v>#N/A</v>
      </c>
      <c r="Q1500" s="8">
        <f ca="1" xml:space="preserve">
IF(
  OR(
    $N1500=5,$N1500=6,$N1500=7,$N1500=8,$N1500=14
  ),
  36161,
  IF(
     (
      (TODAY() - $K1500) / 365
     ) &lt; 19,
      TODAY(),
      RANDBETWEEN(36161,TODAY())
  )
)</f>
        <v>36161</v>
      </c>
      <c r="R1500" s="6">
        <f ca="1">RANDBETWEEN(2,COUNTA('Recruitment source'!$A:$A))</f>
        <v>6</v>
      </c>
      <c r="S1500" s="8" t="e">
        <f t="shared" ca="1" si="237"/>
        <v>#N/A</v>
      </c>
      <c r="T1500" s="6" t="e">
        <f t="shared" ca="1" si="238"/>
        <v>#N/A</v>
      </c>
      <c r="U1500" s="6">
        <f t="shared" ca="1" si="239"/>
        <v>4</v>
      </c>
      <c r="V1500" s="1">
        <f ca="1" xml:space="preserve">
IF($N1500 = 5 + N("Presidente"),
    27000,
    IF($N1500 = 6 + N("Vice-presidente"),
        23000,
        IF(OR($N1500 = 8, $N1500= 13, $N1500 = 12) + N("Secretária bilíngue ou coordenador ou especialista"),
            8000,
            IF($N1500 = 7 + N("Diretor"),
                15000,
                IF($N1500 = 14 + N("Gerente"),
                    12000,
                    IF($N1500 = 9 + N("Estagiário"),
                        705,
                        IF($N1500 = 10 + N("Trainee"),
                            805,
                            IF($N1500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IF($L1500 = 7,
  500,
  IF($L1500 = 8,
    1000,
    IF($L1500 = 9,
      1500,
      IF($L1500 = 10,
        2000,
        0
      )
    )
  )
)
+
N("Adicional no salário por área")
+
IF($M1500 = 14 + N("Tecnologia da Informação"),
  120,
  IF($M1500 = 16 + N("Vendas"),
    110,
    IF($M1500 = 15 + N("Jurídico"),
      100,
      IF(OR($M1500 = 8, $M1500 = 9, $M1500 = 11) + N("Recursos humanos ou comercial ou comunicação e marketing"),
        80,
        0
      )
    )
  )
)
+
N("Adicionando pegadinha")
+
IF(AND($M1500 = 16, $L1500 = 9, $N1500 = 11) + N("Se for de vendas, com mestrado, analista sênior"),
  IF($J1500 = 5,
    100,
    0
  )
  +
  IF($H1500 = "M",
    200,
    0
  ),
  0
)</f>
        <v>15080</v>
      </c>
    </row>
    <row r="1501" spans="1:22" x14ac:dyDescent="0.2">
      <c r="A1501" s="7" cm="1">
        <f t="array" aca="1" ref="A1501" ca="1">INDEX(Companies!$A:$A,RANDBETWEEN(2,COUNTA(Companies!$A:$A)),1)</f>
        <v>2</v>
      </c>
      <c r="B1501" s="5">
        <f t="shared" si="230"/>
        <v>1500</v>
      </c>
      <c r="C1501" s="6">
        <f t="shared" ca="1" si="231"/>
        <v>1</v>
      </c>
      <c r="D1501" s="7">
        <f ca="1">IF($B1501 = 1 + N("Presidente"),
    127,
    IF($B1501 = 2 + N("Vice-Presidente"),
        72,
        IF($B1501 = 3 + N("Secretária bilíngue"),
            13,
            RANDBETWEEN(5,COUNT(Name!$A:$A) + 1)
        )
    )
)</f>
        <v>157</v>
      </c>
      <c r="E1501" s="7" t="str">
        <f ca="1" xml:space="preserve">
VLOOKUP(
  $D1501,
  Name!$A:$B,
  2,
  FALSE
)
&amp; " " &amp;
IF($B1501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Ferrara Alves</v>
      </c>
      <c r="F1501" s="7">
        <v>2</v>
      </c>
      <c r="G1501" s="7" t="str" cm="1">
        <f t="array" aca="1" ref="G1501" ca="1">VLOOKUP(INDEX(States!$B:$B,RANDBETWEEN(2,COUNTA(States!$A:$A)),1),States!$B:$C,2,FALSE)</f>
        <v>Beja</v>
      </c>
      <c r="H1501" s="7" t="str">
        <f ca="1">VLOOKUP($D1501,Name!$A:$C,3,FALSE)</f>
        <v>M</v>
      </c>
      <c r="I1501" s="7" cm="1">
        <f t="array" aca="1" ref="I1501" ca="1">INDEX('Marital status'!$A:$A,RANDBETWEEN(2,COUNTA('Marital status'!$A:$A)),1)</f>
        <v>3</v>
      </c>
      <c r="J1501" s="7">
        <f t="shared" ca="1" si="232"/>
        <v>5</v>
      </c>
      <c r="K1501" s="8">
        <f t="shared" ca="1" si="233"/>
        <v>33862</v>
      </c>
      <c r="L1501" s="6">
        <f t="shared" ca="1" si="234"/>
        <v>5</v>
      </c>
      <c r="M1501" s="7">
        <f ca="1" xml:space="preserve">
  IF(OR($N1501 = 2, $N1501 = 3, $N1501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01" s="6">
        <f t="shared" ca="1" si="235"/>
        <v>8</v>
      </c>
      <c r="O1501" s="7" t="str">
        <f ca="1">VLOOKUP($N1501,Roles!$A:$B,2,FALSE)</f>
        <v>Analyst</v>
      </c>
      <c r="P1501" s="6">
        <f t="shared" ca="1" si="236"/>
        <v>2</v>
      </c>
      <c r="Q1501" s="8">
        <f ca="1" xml:space="preserve">
IF(
  OR(
    $N1501=5,$N1501=6,$N1501=7,$N1501=8,$N1501=14
  ),
  36161,
  IF(
     (
      (TODAY() - $K1501) / 365
     ) &lt; 19,
      TODAY(),
      RANDBETWEEN(36161,TODAY())
  )
)</f>
        <v>36161</v>
      </c>
      <c r="R1501" s="6">
        <f ca="1">RANDBETWEEN(2,COUNTA('Recruitment source'!$A:$A))</f>
        <v>4</v>
      </c>
      <c r="S1501" s="8" t="e">
        <f t="shared" ca="1" si="237"/>
        <v>#N/A</v>
      </c>
      <c r="T1501" s="6" t="e">
        <f t="shared" ca="1" si="238"/>
        <v>#N/A</v>
      </c>
      <c r="U1501" s="6">
        <f t="shared" ca="1" si="239"/>
        <v>5</v>
      </c>
      <c r="V1501" s="1">
        <f ca="1" xml:space="preserve">
IF($N1501 = 5 + N("Presidente"),
    27000,
    IF($N1501 = 6 + N("Vice-presidente"),
        23000,
        IF(OR($N1501 = 8, $N1501= 13, $N1501 = 12) + N("Secretária bilíngue ou coordenador ou especialista"),
            8000,
            IF($N1501 = 7 + N("Diretor"),
                15000,
                IF($N1501 = 14 + N("Gerente"),
                    12000,
                    IF($N1501 = 9 + N("Estagiário"),
                        705,
                        IF($N1501 = 10 + N("Trainee"),
                            805,
                            IF($N1501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IF($L1501 = 7,
  500,
  IF($L1501 = 8,
    1000,
    IF($L1501 = 9,
      1500,
      IF($L1501 = 10,
        2000,
        0
      )
    )
  )
)
+
N("Adicional no salário por área")
+
IF($M1501 = 14 + N("Tecnologia da Informação"),
  120,
  IF($M1501 = 16 + N("Vendas"),
    110,
    IF($M1501 = 15 + N("Jurídico"),
      100,
      IF(OR($M1501 = 8, $M1501 = 9, $M1501 = 11) + N("Recursos humanos ou comercial ou comunicação e marketing"),
        80,
        0
      )
    )
  )
)
+
N("Adicionando pegadinha")
+
IF(AND($M1501 = 16, $L1501 = 9, $N1501 = 11) + N("Se for de vendas, com mestrado, analista sênior"),
  IF($J1501 = 5,
    100,
    0
  )
  +
  IF($H1501 = "M",
    200,
    0
  ),
  0
)</f>
        <v>8000</v>
      </c>
    </row>
    <row r="1502" spans="1:22" x14ac:dyDescent="0.2">
      <c r="A1502" s="7" cm="1">
        <f t="array" aca="1" ref="A1502" ca="1">INDEX(Companies!$A:$A,RANDBETWEEN(2,COUNTA(Companies!$A:$A)),1)</f>
        <v>2</v>
      </c>
      <c r="B1502" s="5">
        <f t="shared" si="230"/>
        <v>1501</v>
      </c>
      <c r="C1502" s="6">
        <f t="shared" ca="1" si="231"/>
        <v>1</v>
      </c>
      <c r="D1502" s="7">
        <f ca="1">IF($B1502 = 1 + N("Presidente"),
    127,
    IF($B1502 = 2 + N("Vice-Presidente"),
        72,
        IF($B1502 = 3 + N("Secretária bilíngue"),
            13,
            RANDBETWEEN(5,COUNT(Name!$A:$A) + 1)
        )
    )
)</f>
        <v>156</v>
      </c>
      <c r="E1502" s="7" t="str">
        <f ca="1" xml:space="preserve">
VLOOKUP(
  $D1502,
  Name!$A:$B,
  2,
  FALSE
)
&amp; " " &amp;
IF($B1502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Reis Freitas</v>
      </c>
      <c r="F1502" s="7">
        <v>2</v>
      </c>
      <c r="G1502" s="7" t="str" cm="1">
        <f t="array" aca="1" ref="G1502" ca="1">VLOOKUP(INDEX(States!$B:$B,RANDBETWEEN(2,COUNTA(States!$A:$A)),1),States!$B:$C,2,FALSE)</f>
        <v>Madeira</v>
      </c>
      <c r="H1502" s="7" t="str">
        <f ca="1">VLOOKUP($D1502,Name!$A:$C,3,FALSE)</f>
        <v>F</v>
      </c>
      <c r="I1502" s="7" cm="1">
        <f t="array" aca="1" ref="I1502" ca="1">INDEX('Marital status'!$A:$A,RANDBETWEEN(2,COUNTA('Marital status'!$A:$A)),1)</f>
        <v>4</v>
      </c>
      <c r="J1502" s="7">
        <f t="shared" ca="1" si="232"/>
        <v>2</v>
      </c>
      <c r="K1502" s="8">
        <f t="shared" ca="1" si="233"/>
        <v>20425</v>
      </c>
      <c r="L1502" s="6">
        <f t="shared" ca="1" si="234"/>
        <v>4</v>
      </c>
      <c r="M1502" s="7">
        <f ca="1" xml:space="preserve">
  IF(OR($N1502 = 2, $N1502 = 3, $N1502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02" s="6">
        <f t="shared" ca="1" si="235"/>
        <v>6</v>
      </c>
      <c r="O1502" s="7" t="str">
        <f ca="1">VLOOKUP($N1502,Roles!$A:$B,2,FALSE)</f>
        <v>Intern</v>
      </c>
      <c r="P1502" s="6" t="e">
        <f t="shared" ca="1" si="236"/>
        <v>#N/A</v>
      </c>
      <c r="Q1502" s="8">
        <f ca="1" xml:space="preserve">
IF(
  OR(
    $N1502=5,$N1502=6,$N1502=7,$N1502=8,$N1502=14
  ),
  36161,
  IF(
     (
      (TODAY() - $K1502) / 365
     ) &lt; 19,
      TODAY(),
      RANDBETWEEN(36161,TODAY())
  )
)</f>
        <v>36161</v>
      </c>
      <c r="R1502" s="6">
        <f ca="1">RANDBETWEEN(2,COUNTA('Recruitment source'!$A:$A))</f>
        <v>12</v>
      </c>
      <c r="S1502" s="8" t="e">
        <f t="shared" ca="1" si="237"/>
        <v>#N/A</v>
      </c>
      <c r="T1502" s="6" t="e">
        <f t="shared" ca="1" si="238"/>
        <v>#N/A</v>
      </c>
      <c r="U1502" s="6">
        <f t="shared" ca="1" si="239"/>
        <v>5</v>
      </c>
      <c r="V1502" s="1">
        <f ca="1" xml:space="preserve">
IF($N1502 = 5 + N("Presidente"),
    27000,
    IF($N1502 = 6 + N("Vice-presidente"),
        23000,
        IF(OR($N1502 = 8, $N1502= 13, $N1502 = 12) + N("Secretária bilíngue ou coordenador ou especialista"),
            8000,
            IF($N1502 = 7 + N("Diretor"),
                15000,
                IF($N1502 = 14 + N("Gerente"),
                    12000,
                    IF($N1502 = 9 + N("Estagiário"),
                        705,
                        IF($N1502 = 10 + N("Trainee"),
                            805,
                            IF($N1502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IF($L1502 = 7,
  500,
  IF($L1502 = 8,
    1000,
    IF($L1502 = 9,
      1500,
      IF($L1502 = 10,
        2000,
        0
      )
    )
  )
)
+
N("Adicional no salário por área")
+
IF($M1502 = 14 + N("Tecnologia da Informação"),
  120,
  IF($M1502 = 16 + N("Vendas"),
    110,
    IF($M1502 = 15 + N("Jurídico"),
      100,
      IF(OR($M1502 = 8, $M1502 = 9, $M1502 = 11) + N("Recursos humanos ou comercial ou comunicação e marketing"),
        80,
        0
      )
    )
  )
)
+
N("Adicionando pegadinha")
+
IF(AND($M1502 = 16, $L1502 = 9, $N1502 = 11) + N("Se for de vendas, com mestrado, analista sênior"),
  IF($J1502 = 5,
    100,
    0
  )
  +
  IF($H1502 = "M",
    200,
    0
  ),
  0
)</f>
        <v>23000</v>
      </c>
    </row>
    <row r="1503" spans="1:22" x14ac:dyDescent="0.2">
      <c r="A1503" s="7" cm="1">
        <f t="array" aca="1" ref="A1503" ca="1">INDEX(Companies!$A:$A,RANDBETWEEN(2,COUNTA(Companies!$A:$A)),1)</f>
        <v>2</v>
      </c>
      <c r="B1503" s="5">
        <f t="shared" si="230"/>
        <v>1502</v>
      </c>
      <c r="C1503" s="6">
        <f t="shared" ca="1" si="231"/>
        <v>1</v>
      </c>
      <c r="D1503" s="7">
        <f ca="1">IF($B1503 = 1 + N("Presidente"),
    127,
    IF($B1503 = 2 + N("Vice-Presidente"),
        72,
        IF($B1503 = 3 + N("Secretária bilíngue"),
            13,
            RANDBETWEEN(5,COUNT(Name!$A:$A) + 1)
        )
    )
)</f>
        <v>353</v>
      </c>
      <c r="E1503" s="7" t="str">
        <f ca="1" xml:space="preserve">
VLOOKUP(
  $D1503,
  Name!$A:$B,
  2,
  FALSE
)
&amp; " " &amp;
IF($B1503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Carvalho Camões</v>
      </c>
      <c r="F1503" s="7">
        <v>2</v>
      </c>
      <c r="G1503" s="7" t="str" cm="1">
        <f t="array" aca="1" ref="G1503" ca="1">VLOOKUP(INDEX(States!$B:$B,RANDBETWEEN(2,COUNTA(States!$A:$A)),1),States!$B:$C,2,FALSE)</f>
        <v>Guarda</v>
      </c>
      <c r="H1503" s="7" t="str">
        <f ca="1">VLOOKUP($D1503,Name!$A:$C,3,FALSE)</f>
        <v>M</v>
      </c>
      <c r="I1503" s="7" cm="1">
        <f t="array" aca="1" ref="I1503" ca="1">INDEX('Marital status'!$A:$A,RANDBETWEEN(2,COUNTA('Marital status'!$A:$A)),1)</f>
        <v>5</v>
      </c>
      <c r="J1503" s="7">
        <f t="shared" ca="1" si="232"/>
        <v>2</v>
      </c>
      <c r="K1503" s="8">
        <f t="shared" ca="1" si="233"/>
        <v>32736</v>
      </c>
      <c r="L1503" s="6">
        <f t="shared" ca="1" si="234"/>
        <v>4</v>
      </c>
      <c r="M1503" s="7">
        <f ca="1" xml:space="preserve">
  IF(OR($N1503 = 2, $N1503 = 3, $N1503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03" s="6">
        <f t="shared" ca="1" si="235"/>
        <v>8</v>
      </c>
      <c r="O1503" s="7" t="str">
        <f ca="1">VLOOKUP($N1503,Roles!$A:$B,2,FALSE)</f>
        <v>Analyst</v>
      </c>
      <c r="P1503" s="6">
        <f t="shared" ca="1" si="236"/>
        <v>4</v>
      </c>
      <c r="Q1503" s="8">
        <f ca="1" xml:space="preserve">
IF(
  OR(
    $N1503=5,$N1503=6,$N1503=7,$N1503=8,$N1503=14
  ),
  36161,
  IF(
     (
      (TODAY() - $K1503) / 365
     ) &lt; 19,
      TODAY(),
      RANDBETWEEN(36161,TODAY())
  )
)</f>
        <v>36161</v>
      </c>
      <c r="R1503" s="6">
        <f ca="1">RANDBETWEEN(2,COUNTA('Recruitment source'!$A:$A))</f>
        <v>11</v>
      </c>
      <c r="S1503" s="8" t="e">
        <f t="shared" ca="1" si="237"/>
        <v>#N/A</v>
      </c>
      <c r="T1503" s="6" t="e">
        <f t="shared" ca="1" si="238"/>
        <v>#N/A</v>
      </c>
      <c r="U1503" s="6">
        <f t="shared" ca="1" si="239"/>
        <v>2</v>
      </c>
      <c r="V1503" s="1">
        <f ca="1" xml:space="preserve">
IF($N1503 = 5 + N("Presidente"),
    27000,
    IF($N1503 = 6 + N("Vice-presidente"),
        23000,
        IF(OR($N1503 = 8, $N1503= 13, $N1503 = 12) + N("Secretária bilíngue ou coordenador ou especialista"),
            8000,
            IF($N1503 = 7 + N("Diretor"),
                15000,
                IF($N1503 = 14 + N("Gerente"),
                    12000,
                    IF($N1503 = 9 + N("Estagiário"),
                        705,
                        IF($N1503 = 10 + N("Trainee"),
                            805,
                            IF($N1503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IF($L1503 = 7,
  500,
  IF($L1503 = 8,
    1000,
    IF($L1503 = 9,
      1500,
      IF($L1503 = 10,
        2000,
        0
      )
    )
  )
)
+
N("Adicional no salário por área")
+
IF($M1503 = 14 + N("Tecnologia da Informação"),
  120,
  IF($M1503 = 16 + N("Vendas"),
    110,
    IF($M1503 = 15 + N("Jurídico"),
      100,
      IF(OR($M1503 = 8, $M1503 = 9, $M1503 = 11) + N("Recursos humanos ou comercial ou comunicação e marketing"),
        80,
        0
      )
    )
  )
)
+
N("Adicionando pegadinha")
+
IF(AND($M1503 = 16, $L1503 = 9, $N1503 = 11) + N("Se for de vendas, com mestrado, analista sênior"),
  IF($J1503 = 5,
    100,
    0
  )
  +
  IF($H1503 = "M",
    200,
    0
  ),
  0
)</f>
        <v>8000</v>
      </c>
    </row>
    <row r="1504" spans="1:22" x14ac:dyDescent="0.2">
      <c r="A1504" s="7" cm="1">
        <f t="array" aca="1" ref="A1504" ca="1">INDEX(Companies!$A:$A,RANDBETWEEN(2,COUNTA(Companies!$A:$A)),1)</f>
        <v>2</v>
      </c>
      <c r="B1504" s="5">
        <f t="shared" si="230"/>
        <v>1503</v>
      </c>
      <c r="C1504" s="6">
        <f t="shared" ca="1" si="231"/>
        <v>1</v>
      </c>
      <c r="D1504" s="7">
        <f ca="1">IF($B1504 = 1 + N("Presidente"),
    127,
    IF($B1504 = 2 + N("Vice-Presidente"),
        72,
        IF($B1504 = 3 + N("Secretária bilíngue"),
            13,
            RANDBETWEEN(5,COUNT(Name!$A:$A) + 1)
        )
    )
)</f>
        <v>200</v>
      </c>
      <c r="E1504" s="7" t="str">
        <f ca="1" xml:space="preserve">
VLOOKUP(
  $D1504,
  Name!$A:$B,
  2,
  FALSE
)
&amp; " " &amp;
IF($B1504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Furtado Medeiros</v>
      </c>
      <c r="F1504" s="7">
        <v>2</v>
      </c>
      <c r="G1504" s="7" t="str" cm="1">
        <f t="array" aca="1" ref="G1504" ca="1">VLOOKUP(INDEX(States!$B:$B,RANDBETWEEN(2,COUNTA(States!$A:$A)),1),States!$B:$C,2,FALSE)</f>
        <v xml:space="preserve"> ÉVORA</v>
      </c>
      <c r="H1504" s="7" t="str">
        <f ca="1">VLOOKUP($D1504,Name!$A:$C,3,FALSE)</f>
        <v>M</v>
      </c>
      <c r="I1504" s="7" cm="1">
        <f t="array" aca="1" ref="I1504" ca="1">INDEX('Marital status'!$A:$A,RANDBETWEEN(2,COUNTA('Marital status'!$A:$A)),1)</f>
        <v>6</v>
      </c>
      <c r="J1504" s="7">
        <f t="shared" ca="1" si="232"/>
        <v>2</v>
      </c>
      <c r="K1504" s="8">
        <f t="shared" ca="1" si="233"/>
        <v>28210</v>
      </c>
      <c r="L1504" s="6">
        <f t="shared" ca="1" si="234"/>
        <v>4</v>
      </c>
      <c r="M1504" s="7">
        <f ca="1" xml:space="preserve">
  IF(OR($N1504 = 2, $N1504 = 3, $N1504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04" s="6">
        <f t="shared" ca="1" si="235"/>
        <v>6</v>
      </c>
      <c r="O1504" s="7" t="str">
        <f ca="1">VLOOKUP($N1504,Roles!$A:$B,2,FALSE)</f>
        <v>Intern</v>
      </c>
      <c r="P1504" s="6" t="e">
        <f t="shared" ca="1" si="236"/>
        <v>#N/A</v>
      </c>
      <c r="Q1504" s="8">
        <f ca="1" xml:space="preserve">
IF(
  OR(
    $N1504=5,$N1504=6,$N1504=7,$N1504=8,$N1504=14
  ),
  36161,
  IF(
     (
      (TODAY() - $K1504) / 365
     ) &lt; 19,
      TODAY(),
      RANDBETWEEN(36161,TODAY())
  )
)</f>
        <v>36161</v>
      </c>
      <c r="R1504" s="6">
        <f ca="1">RANDBETWEEN(2,COUNTA('Recruitment source'!$A:$A))</f>
        <v>9</v>
      </c>
      <c r="S1504" s="8" t="e">
        <f t="shared" ca="1" si="237"/>
        <v>#N/A</v>
      </c>
      <c r="T1504" s="6" t="e">
        <f t="shared" ca="1" si="238"/>
        <v>#N/A</v>
      </c>
      <c r="U1504" s="6">
        <f t="shared" ca="1" si="239"/>
        <v>3</v>
      </c>
      <c r="V1504" s="1">
        <f ca="1" xml:space="preserve">
IF($N1504 = 5 + N("Presidente"),
    27000,
    IF($N1504 = 6 + N("Vice-presidente"),
        23000,
        IF(OR($N1504 = 8, $N1504= 13, $N1504 = 12) + N("Secretária bilíngue ou coordenador ou especialista"),
            8000,
            IF($N1504 = 7 + N("Diretor"),
                15000,
                IF($N1504 = 14 + N("Gerente"),
                    12000,
                    IF($N1504 = 9 + N("Estagiário"),
                        705,
                        IF($N1504 = 10 + N("Trainee"),
                            805,
                            IF($N1504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IF($L1504 = 7,
  500,
  IF($L1504 = 8,
    1000,
    IF($L1504 = 9,
      1500,
      IF($L1504 = 10,
        2000,
        0
      )
    )
  )
)
+
N("Adicional no salário por área")
+
IF($M1504 = 14 + N("Tecnologia da Informação"),
  120,
  IF($M1504 = 16 + N("Vendas"),
    110,
    IF($M1504 = 15 + N("Jurídico"),
      100,
      IF(OR($M1504 = 8, $M1504 = 9, $M1504 = 11) + N("Recursos humanos ou comercial ou comunicação e marketing"),
        80,
        0
      )
    )
  )
)
+
N("Adicionando pegadinha")
+
IF(AND($M1504 = 16, $L1504 = 9, $N1504 = 11) + N("Se for de vendas, com mestrado, analista sênior"),
  IF($J1504 = 5,
    100,
    0
  )
  +
  IF($H1504 = "M",
    200,
    0
  ),
  0
)</f>
        <v>23000</v>
      </c>
    </row>
    <row r="1505" spans="1:22" x14ac:dyDescent="0.2">
      <c r="A1505" s="7" cm="1">
        <f t="array" aca="1" ref="A1505" ca="1">INDEX(Companies!$A:$A,RANDBETWEEN(2,COUNTA(Companies!$A:$A)),1)</f>
        <v>2</v>
      </c>
      <c r="B1505" s="5">
        <f t="shared" si="230"/>
        <v>1504</v>
      </c>
      <c r="C1505" s="6">
        <f t="shared" ca="1" si="231"/>
        <v>1</v>
      </c>
      <c r="D1505" s="7">
        <f ca="1">IF($B1505 = 1 + N("Presidente"),
    127,
    IF($B1505 = 2 + N("Vice-Presidente"),
        72,
        IF($B1505 = 3 + N("Secretária bilíngue"),
            13,
            RANDBETWEEN(5,COUNT(Name!$A:$A) + 1)
        )
    )
)</f>
        <v>56</v>
      </c>
      <c r="E1505" s="7" t="str">
        <f ca="1" xml:space="preserve">
VLOOKUP(
  $D1505,
  Name!$A:$B,
  2,
  FALSE
)
&amp; " " &amp;
IF($B1505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Tavares Vaz</v>
      </c>
      <c r="F1505" s="7">
        <v>2</v>
      </c>
      <c r="G1505" s="7" t="str" cm="1">
        <f t="array" aca="1" ref="G1505" ca="1">VLOOKUP(INDEX(States!$B:$B,RANDBETWEEN(2,COUNTA(States!$A:$A)),1),States!$B:$C,2,FALSE)</f>
        <v>Madeira</v>
      </c>
      <c r="H1505" s="7" t="str">
        <f ca="1">VLOOKUP($D1505,Name!$A:$C,3,FALSE)</f>
        <v>M</v>
      </c>
      <c r="I1505" s="7" cm="1">
        <f t="array" aca="1" ref="I1505" ca="1">INDEX('Marital status'!$A:$A,RANDBETWEEN(2,COUNTA('Marital status'!$A:$A)),1)</f>
        <v>3</v>
      </c>
      <c r="J1505" s="7">
        <f t="shared" ca="1" si="232"/>
        <v>3</v>
      </c>
      <c r="K1505" s="8">
        <f t="shared" ca="1" si="233"/>
        <v>32558</v>
      </c>
      <c r="L1505" s="6">
        <f t="shared" ca="1" si="234"/>
        <v>5</v>
      </c>
      <c r="M1505" s="7">
        <f ca="1" xml:space="preserve">
  IF(OR($N1505 = 2, $N1505 = 3, $N1505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505" s="6">
        <f t="shared" ca="1" si="235"/>
        <v>8</v>
      </c>
      <c r="O1505" s="7" t="str">
        <f ca="1">VLOOKUP($N1505,Roles!$A:$B,2,FALSE)</f>
        <v>Analyst</v>
      </c>
      <c r="P1505" s="6">
        <f t="shared" ca="1" si="236"/>
        <v>3</v>
      </c>
      <c r="Q1505" s="8">
        <f ca="1" xml:space="preserve">
IF(
  OR(
    $N1505=5,$N1505=6,$N1505=7,$N1505=8,$N1505=14
  ),
  36161,
  IF(
     (
      (TODAY() - $K1505) / 365
     ) &lt; 19,
      TODAY(),
      RANDBETWEEN(36161,TODAY())
  )
)</f>
        <v>36161</v>
      </c>
      <c r="R1505" s="6">
        <f ca="1">RANDBETWEEN(2,COUNTA('Recruitment source'!$A:$A))</f>
        <v>12</v>
      </c>
      <c r="S1505" s="8" t="e">
        <f t="shared" ca="1" si="237"/>
        <v>#N/A</v>
      </c>
      <c r="T1505" s="6" t="e">
        <f t="shared" ca="1" si="238"/>
        <v>#N/A</v>
      </c>
      <c r="U1505" s="6">
        <f t="shared" ca="1" si="239"/>
        <v>2</v>
      </c>
      <c r="V1505" s="1">
        <f ca="1" xml:space="preserve">
IF($N1505 = 5 + N("Presidente"),
    27000,
    IF($N1505 = 6 + N("Vice-presidente"),
        23000,
        IF(OR($N1505 = 8, $N1505= 13, $N1505 = 12) + N("Secretária bilíngue ou coordenador ou especialista"),
            8000,
            IF($N1505 = 7 + N("Diretor"),
                15000,
                IF($N1505 = 14 + N("Gerente"),
                    12000,
                    IF($N1505 = 9 + N("Estagiário"),
                        705,
                        IF($N1505 = 10 + N("Trainee"),
                            805,
                            IF($N1505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IF($L1505 = 7,
  500,
  IF($L1505 = 8,
    1000,
    IF($L1505 = 9,
      1500,
      IF($L1505 = 10,
        2000,
        0
      )
    )
  )
)
+
N("Adicional no salário por área")
+
IF($M1505 = 14 + N("Tecnologia da Informação"),
  120,
  IF($M1505 = 16 + N("Vendas"),
    110,
    IF($M1505 = 15 + N("Jurídico"),
      100,
      IF(OR($M1505 = 8, $M1505 = 9, $M1505 = 11) + N("Recursos humanos ou comercial ou comunicação e marketing"),
        80,
        0
      )
    )
  )
)
+
N("Adicionando pegadinha")
+
IF(AND($M1505 = 16, $L1505 = 9, $N1505 = 11) + N("Se for de vendas, com mestrado, analista sênior"),
  IF($J1505 = 5,
    100,
    0
  )
  +
  IF($H1505 = "M",
    200,
    0
  ),
  0
)</f>
        <v>8000</v>
      </c>
    </row>
    <row r="1506" spans="1:22" x14ac:dyDescent="0.2">
      <c r="A1506" s="7" cm="1">
        <f t="array" aca="1" ref="A1506" ca="1">INDEX(Companies!$A:$A,RANDBETWEEN(2,COUNTA(Companies!$A:$A)),1)</f>
        <v>2</v>
      </c>
      <c r="B1506" s="5">
        <f t="shared" si="230"/>
        <v>1505</v>
      </c>
      <c r="C1506" s="6">
        <f t="shared" ca="1" si="231"/>
        <v>1</v>
      </c>
      <c r="D1506" s="7">
        <f ca="1">IF($B1506 = 1 + N("Presidente"),
    127,
    IF($B1506 = 2 + N("Vice-Presidente"),
        72,
        IF($B1506 = 3 + N("Secretária bilíngue"),
            13,
            RANDBETWEEN(5,COUNT(Name!$A:$A) + 1)
        )
    )
)</f>
        <v>157</v>
      </c>
      <c r="E1506" s="7" t="str">
        <f ca="1" xml:space="preserve">
VLOOKUP(
  $D1506,
  Name!$A:$B,
  2,
  FALSE
)
&amp; " " &amp;
IF($B1506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Rinaldi Cardozo</v>
      </c>
      <c r="F1506" s="7">
        <v>2</v>
      </c>
      <c r="G1506" s="7" t="str" cm="1">
        <f t="array" aca="1" ref="G1506" ca="1">VLOOKUP(INDEX(States!$B:$B,RANDBETWEEN(2,COUNTA(States!$A:$A)),1),States!$B:$C,2,FALSE)</f>
        <v>Guarda</v>
      </c>
      <c r="H1506" s="7" t="str">
        <f ca="1">VLOOKUP($D1506,Name!$A:$C,3,FALSE)</f>
        <v>M</v>
      </c>
      <c r="I1506" s="7" cm="1">
        <f t="array" aca="1" ref="I1506" ca="1">INDEX('Marital status'!$A:$A,RANDBETWEEN(2,COUNTA('Marital status'!$A:$A)),1)</f>
        <v>2</v>
      </c>
      <c r="J1506" s="7">
        <f t="shared" ca="1" si="232"/>
        <v>2</v>
      </c>
      <c r="K1506" s="8">
        <f t="shared" ca="1" si="233"/>
        <v>28415</v>
      </c>
      <c r="L1506" s="6">
        <f t="shared" ca="1" si="234"/>
        <v>4</v>
      </c>
      <c r="M1506" s="7">
        <f ca="1" xml:space="preserve">
  IF(OR($N1506 = 2, $N1506 = 3, $N1506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06" s="6">
        <f t="shared" ca="1" si="235"/>
        <v>6</v>
      </c>
      <c r="O1506" s="7" t="str">
        <f ca="1">VLOOKUP($N1506,Roles!$A:$B,2,FALSE)</f>
        <v>Intern</v>
      </c>
      <c r="P1506" s="6" t="e">
        <f t="shared" ca="1" si="236"/>
        <v>#N/A</v>
      </c>
      <c r="Q1506" s="8">
        <f ca="1" xml:space="preserve">
IF(
  OR(
    $N1506=5,$N1506=6,$N1506=7,$N1506=8,$N1506=14
  ),
  36161,
  IF(
     (
      (TODAY() - $K1506) / 365
     ) &lt; 19,
      TODAY(),
      RANDBETWEEN(36161,TODAY())
  )
)</f>
        <v>36161</v>
      </c>
      <c r="R1506" s="6">
        <f ca="1">RANDBETWEEN(2,COUNTA('Recruitment source'!$A:$A))</f>
        <v>9</v>
      </c>
      <c r="S1506" s="8" t="e">
        <f t="shared" ca="1" si="237"/>
        <v>#N/A</v>
      </c>
      <c r="T1506" s="6" t="e">
        <f t="shared" ca="1" si="238"/>
        <v>#N/A</v>
      </c>
      <c r="U1506" s="6">
        <f t="shared" ca="1" si="239"/>
        <v>2</v>
      </c>
      <c r="V1506" s="1">
        <f ca="1" xml:space="preserve">
IF($N1506 = 5 + N("Presidente"),
    27000,
    IF($N1506 = 6 + N("Vice-presidente"),
        23000,
        IF(OR($N1506 = 8, $N1506= 13, $N1506 = 12) + N("Secretária bilíngue ou coordenador ou especialista"),
            8000,
            IF($N1506 = 7 + N("Diretor"),
                15000,
                IF($N1506 = 14 + N("Gerente"),
                    12000,
                    IF($N1506 = 9 + N("Estagiário"),
                        705,
                        IF($N1506 = 10 + N("Trainee"),
                            805,
                            IF($N1506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IF($L1506 = 7,
  500,
  IF($L1506 = 8,
    1000,
    IF($L1506 = 9,
      1500,
      IF($L1506 = 10,
        2000,
        0
      )
    )
  )
)
+
N("Adicional no salário por área")
+
IF($M1506 = 14 + N("Tecnologia da Informação"),
  120,
  IF($M1506 = 16 + N("Vendas"),
    110,
    IF($M1506 = 15 + N("Jurídico"),
      100,
      IF(OR($M1506 = 8, $M1506 = 9, $M1506 = 11) + N("Recursos humanos ou comercial ou comunicação e marketing"),
        80,
        0
      )
    )
  )
)
+
N("Adicionando pegadinha")
+
IF(AND($M1506 = 16, $L1506 = 9, $N1506 = 11) + N("Se for de vendas, com mestrado, analista sênior"),
  IF($J1506 = 5,
    100,
    0
  )
  +
  IF($H1506 = "M",
    200,
    0
  ),
  0
)</f>
        <v>23000</v>
      </c>
    </row>
    <row r="1507" spans="1:22" x14ac:dyDescent="0.2">
      <c r="A1507" s="7" cm="1">
        <f t="array" aca="1" ref="A1507" ca="1">INDEX(Companies!$A:$A,RANDBETWEEN(2,COUNTA(Companies!$A:$A)),1)</f>
        <v>2</v>
      </c>
      <c r="B1507" s="5">
        <f t="shared" si="230"/>
        <v>1506</v>
      </c>
      <c r="C1507" s="6">
        <f t="shared" ca="1" si="231"/>
        <v>1</v>
      </c>
      <c r="D1507" s="7">
        <f ca="1">IF($B1507 = 1 + N("Presidente"),
    127,
    IF($B1507 = 2 + N("Vice-Presidente"),
        72,
        IF($B1507 = 3 + N("Secretária bilíngue"),
            13,
            RANDBETWEEN(5,COUNT(Name!$A:$A) + 1)
        )
    )
)</f>
        <v>259</v>
      </c>
      <c r="E1507" s="7" t="str">
        <f ca="1" xml:space="preserve">
VLOOKUP(
  $D1507,
  Name!$A:$B,
  2,
  FALSE
)
&amp; " " &amp;
IF($B1507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Barreto Ferrara</v>
      </c>
      <c r="F1507" s="7">
        <v>2</v>
      </c>
      <c r="G1507" s="7" t="str" cm="1">
        <f t="array" aca="1" ref="G1507" ca="1">VLOOKUP(INDEX(States!$B:$B,RANDBETWEEN(2,COUNTA(States!$A:$A)),1),States!$B:$C,2,FALSE)</f>
        <v xml:space="preserve"> Setúbal </v>
      </c>
      <c r="H1507" s="7" t="str">
        <f ca="1">VLOOKUP($D1507,Name!$A:$C,3,FALSE)</f>
        <v>F</v>
      </c>
      <c r="I1507" s="7" cm="1">
        <f t="array" aca="1" ref="I1507" ca="1">INDEX('Marital status'!$A:$A,RANDBETWEEN(2,COUNTA('Marital status'!$A:$A)),1)</f>
        <v>2</v>
      </c>
      <c r="J1507" s="7">
        <f t="shared" ca="1" si="232"/>
        <v>4</v>
      </c>
      <c r="K1507" s="8">
        <f t="shared" ca="1" si="233"/>
        <v>37485</v>
      </c>
      <c r="L1507" s="6">
        <f t="shared" ca="1" si="234"/>
        <v>5</v>
      </c>
      <c r="M1507" s="7">
        <f ca="1" xml:space="preserve">
  IF(OR($N1507 = 2, $N1507 = 3, $N1507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07" s="6">
        <f t="shared" ca="1" si="235"/>
        <v>8</v>
      </c>
      <c r="O1507" s="7" t="str">
        <f ca="1">VLOOKUP($N1507,Roles!$A:$B,2,FALSE)</f>
        <v>Analyst</v>
      </c>
      <c r="P1507" s="6">
        <f t="shared" ca="1" si="236"/>
        <v>4</v>
      </c>
      <c r="Q1507" s="8">
        <f ca="1" xml:space="preserve">
IF(
  OR(
    $N1507=5,$N1507=6,$N1507=7,$N1507=8,$N1507=14
  ),
  36161,
  IF(
     (
      (TODAY() - $K1507) / 365
     ) &lt; 19,
      TODAY(),
      RANDBETWEEN(36161,TODAY())
  )
)</f>
        <v>36161</v>
      </c>
      <c r="R1507" s="6">
        <f ca="1">RANDBETWEEN(2,COUNTA('Recruitment source'!$A:$A))</f>
        <v>11</v>
      </c>
      <c r="S1507" s="8" t="e">
        <f t="shared" ca="1" si="237"/>
        <v>#N/A</v>
      </c>
      <c r="T1507" s="6" t="e">
        <f t="shared" ca="1" si="238"/>
        <v>#N/A</v>
      </c>
      <c r="U1507" s="6">
        <f t="shared" ca="1" si="239"/>
        <v>2</v>
      </c>
      <c r="V1507" s="1">
        <f ca="1" xml:space="preserve">
IF($N1507 = 5 + N("Presidente"),
    27000,
    IF($N1507 = 6 + N("Vice-presidente"),
        23000,
        IF(OR($N1507 = 8, $N1507= 13, $N1507 = 12) + N("Secretária bilíngue ou coordenador ou especialista"),
            8000,
            IF($N1507 = 7 + N("Diretor"),
                15000,
                IF($N1507 = 14 + N("Gerente"),
                    12000,
                    IF($N1507 = 9 + N("Estagiário"),
                        705,
                        IF($N1507 = 10 + N("Trainee"),
                            805,
                            IF($N1507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IF($L1507 = 7,
  500,
  IF($L1507 = 8,
    1000,
    IF($L1507 = 9,
      1500,
      IF($L1507 = 10,
        2000,
        0
      )
    )
  )
)
+
N("Adicional no salário por área")
+
IF($M1507 = 14 + N("Tecnologia da Informação"),
  120,
  IF($M1507 = 16 + N("Vendas"),
    110,
    IF($M1507 = 15 + N("Jurídico"),
      100,
      IF(OR($M1507 = 8, $M1507 = 9, $M1507 = 11) + N("Recursos humanos ou comercial ou comunicação e marketing"),
        80,
        0
      )
    )
  )
)
+
N("Adicionando pegadinha")
+
IF(AND($M1507 = 16, $L1507 = 9, $N1507 = 11) + N("Se for de vendas, com mestrado, analista sênior"),
  IF($J1507 = 5,
    100,
    0
  )
  +
  IF($H1507 = "M",
    200,
    0
  ),
  0
)</f>
        <v>8000</v>
      </c>
    </row>
    <row r="1508" spans="1:22" x14ac:dyDescent="0.2">
      <c r="A1508" s="7" cm="1">
        <f t="array" aca="1" ref="A1508" ca="1">INDEX(Companies!$A:$A,RANDBETWEEN(2,COUNTA(Companies!$A:$A)),1)</f>
        <v>2</v>
      </c>
      <c r="B1508" s="5">
        <f t="shared" si="230"/>
        <v>1507</v>
      </c>
      <c r="C1508" s="6">
        <f t="shared" ca="1" si="231"/>
        <v>1</v>
      </c>
      <c r="D1508" s="7">
        <f ca="1">IF($B1508 = 1 + N("Presidente"),
    127,
    IF($B1508 = 2 + N("Vice-Presidente"),
        72,
        IF($B1508 = 3 + N("Secretária bilíngue"),
            13,
            RANDBETWEEN(5,COUNT(Name!$A:$A) + 1)
        )
    )
)</f>
        <v>363</v>
      </c>
      <c r="E1508" s="7" t="str">
        <f ca="1" xml:space="preserve">
VLOOKUP(
  $D1508,
  Name!$A:$B,
  2,
  FALSE
)
&amp; " " &amp;
IF($B1508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Ferreira Morais</v>
      </c>
      <c r="F1508" s="7">
        <v>2</v>
      </c>
      <c r="G1508" s="7" t="str" cm="1">
        <f t="array" aca="1" ref="G1508" ca="1">VLOOKUP(INDEX(States!$B:$B,RANDBETWEEN(2,COUNTA(States!$A:$A)),1),States!$B:$C,2,FALSE)</f>
        <v>Coimbra</v>
      </c>
      <c r="H1508" s="7" t="str">
        <f ca="1">VLOOKUP($D1508,Name!$A:$C,3,FALSE)</f>
        <v>M</v>
      </c>
      <c r="I1508" s="7" cm="1">
        <f t="array" aca="1" ref="I1508" ca="1">INDEX('Marital status'!$A:$A,RANDBETWEEN(2,COUNTA('Marital status'!$A:$A)),1)</f>
        <v>5</v>
      </c>
      <c r="J1508" s="7">
        <f t="shared" ca="1" si="232"/>
        <v>2</v>
      </c>
      <c r="K1508" s="8">
        <f t="shared" ca="1" si="233"/>
        <v>18367</v>
      </c>
      <c r="L1508" s="6">
        <f t="shared" ca="1" si="234"/>
        <v>4</v>
      </c>
      <c r="M1508" s="7">
        <f ca="1" xml:space="preserve">
  IF(OR($N1508 = 2, $N1508 = 3, $N1508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08" s="6">
        <f t="shared" ca="1" si="235"/>
        <v>6</v>
      </c>
      <c r="O1508" s="7" t="str">
        <f ca="1">VLOOKUP($N1508,Roles!$A:$B,2,FALSE)</f>
        <v>Intern</v>
      </c>
      <c r="P1508" s="6" t="e">
        <f t="shared" ca="1" si="236"/>
        <v>#N/A</v>
      </c>
      <c r="Q1508" s="8">
        <f ca="1" xml:space="preserve">
IF(
  OR(
    $N1508=5,$N1508=6,$N1508=7,$N1508=8,$N1508=14
  ),
  36161,
  IF(
     (
      (TODAY() - $K1508) / 365
     ) &lt; 19,
      TODAY(),
      RANDBETWEEN(36161,TODAY())
  )
)</f>
        <v>36161</v>
      </c>
      <c r="R1508" s="6">
        <f ca="1">RANDBETWEEN(2,COUNTA('Recruitment source'!$A:$A))</f>
        <v>5</v>
      </c>
      <c r="S1508" s="8" t="e">
        <f t="shared" ca="1" si="237"/>
        <v>#N/A</v>
      </c>
      <c r="T1508" s="6" t="e">
        <f t="shared" ca="1" si="238"/>
        <v>#N/A</v>
      </c>
      <c r="U1508" s="6">
        <f t="shared" ca="1" si="239"/>
        <v>4</v>
      </c>
      <c r="V1508" s="1">
        <f ca="1" xml:space="preserve">
IF($N1508 = 5 + N("Presidente"),
    27000,
    IF($N1508 = 6 + N("Vice-presidente"),
        23000,
        IF(OR($N1508 = 8, $N1508= 13, $N1508 = 12) + N("Secretária bilíngue ou coordenador ou especialista"),
            8000,
            IF($N1508 = 7 + N("Diretor"),
                15000,
                IF($N1508 = 14 + N("Gerente"),
                    12000,
                    IF($N1508 = 9 + N("Estagiário"),
                        705,
                        IF($N1508 = 10 + N("Trainee"),
                            805,
                            IF($N1508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IF($L1508 = 7,
  500,
  IF($L1508 = 8,
    1000,
    IF($L1508 = 9,
      1500,
      IF($L1508 = 10,
        2000,
        0
      )
    )
  )
)
+
N("Adicional no salário por área")
+
IF($M1508 = 14 + N("Tecnologia da Informação"),
  120,
  IF($M1508 = 16 + N("Vendas"),
    110,
    IF($M1508 = 15 + N("Jurídico"),
      100,
      IF(OR($M1508 = 8, $M1508 = 9, $M1508 = 11) + N("Recursos humanos ou comercial ou comunicação e marketing"),
        80,
        0
      )
    )
  )
)
+
N("Adicionando pegadinha")
+
IF(AND($M1508 = 16, $L1508 = 9, $N1508 = 11) + N("Se for de vendas, com mestrado, analista sênior"),
  IF($J1508 = 5,
    100,
    0
  )
  +
  IF($H1508 = "M",
    200,
    0
  ),
  0
)</f>
        <v>23080</v>
      </c>
    </row>
    <row r="1509" spans="1:22" x14ac:dyDescent="0.2">
      <c r="A1509" s="7" cm="1">
        <f t="array" aca="1" ref="A1509" ca="1">INDEX(Companies!$A:$A,RANDBETWEEN(2,COUNTA(Companies!$A:$A)),1)</f>
        <v>2</v>
      </c>
      <c r="B1509" s="5">
        <f t="shared" si="230"/>
        <v>1508</v>
      </c>
      <c r="C1509" s="6">
        <f t="shared" ca="1" si="231"/>
        <v>1</v>
      </c>
      <c r="D1509" s="7">
        <f ca="1">IF($B1509 = 1 + N("Presidente"),
    127,
    IF($B1509 = 2 + N("Vice-Presidente"),
        72,
        IF($B1509 = 3 + N("Secretária bilíngue"),
            13,
            RANDBETWEEN(5,COUNT(Name!$A:$A) + 1)
        )
    )
)</f>
        <v>98</v>
      </c>
      <c r="E1509" s="7" t="str">
        <f ca="1" xml:space="preserve">
VLOOKUP(
  $D1509,
  Name!$A:$B,
  2,
  FALSE
)
&amp; " " &amp;
IF($B1509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Resende de Oliveira</v>
      </c>
      <c r="F1509" s="7">
        <v>2</v>
      </c>
      <c r="G1509" s="7" t="str" cm="1">
        <f t="array" aca="1" ref="G1509" ca="1">VLOOKUP(INDEX(States!$B:$B,RANDBETWEEN(2,COUNTA(States!$A:$A)),1),States!$B:$C,2,FALSE)</f>
        <v>PORTO</v>
      </c>
      <c r="H1509" s="7" t="str">
        <f ca="1">VLOOKUP($D1509,Name!$A:$C,3,FALSE)</f>
        <v>M</v>
      </c>
      <c r="I1509" s="7" cm="1">
        <f t="array" aca="1" ref="I1509" ca="1">INDEX('Marital status'!$A:$A,RANDBETWEEN(2,COUNTA('Marital status'!$A:$A)),1)</f>
        <v>4</v>
      </c>
      <c r="J1509" s="7">
        <f t="shared" ca="1" si="232"/>
        <v>2</v>
      </c>
      <c r="K1509" s="8">
        <f t="shared" ca="1" si="233"/>
        <v>38132</v>
      </c>
      <c r="L1509" s="6">
        <f t="shared" ca="1" si="234"/>
        <v>4</v>
      </c>
      <c r="M1509" s="7">
        <f ca="1" xml:space="preserve">
  IF(OR($N1509 = 2, $N1509 = 3, $N1509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509" s="6">
        <f t="shared" ca="1" si="235"/>
        <v>8</v>
      </c>
      <c r="O1509" s="7" t="str">
        <f ca="1">VLOOKUP($N1509,Roles!$A:$B,2,FALSE)</f>
        <v>Analyst</v>
      </c>
      <c r="P1509" s="6">
        <f t="shared" ca="1" si="236"/>
        <v>4</v>
      </c>
      <c r="Q1509" s="8">
        <f ca="1" xml:space="preserve">
IF(
  OR(
    $N1509=5,$N1509=6,$N1509=7,$N1509=8,$N1509=14
  ),
  36161,
  IF(
     (
      (TODAY() - $K1509) / 365
     ) &lt; 19,
      TODAY(),
      RANDBETWEEN(36161,TODAY())
  )
)</f>
        <v>36161</v>
      </c>
      <c r="R1509" s="6">
        <f ca="1">RANDBETWEEN(2,COUNTA('Recruitment source'!$A:$A))</f>
        <v>7</v>
      </c>
      <c r="S1509" s="8" t="e">
        <f t="shared" ca="1" si="237"/>
        <v>#N/A</v>
      </c>
      <c r="T1509" s="6" t="e">
        <f t="shared" ca="1" si="238"/>
        <v>#N/A</v>
      </c>
      <c r="U1509" s="6">
        <f t="shared" ca="1" si="239"/>
        <v>4</v>
      </c>
      <c r="V1509" s="1">
        <f ca="1" xml:space="preserve">
IF($N1509 = 5 + N("Presidente"),
    27000,
    IF($N1509 = 6 + N("Vice-presidente"),
        23000,
        IF(OR($N1509 = 8, $N1509= 13, $N1509 = 12) + N("Secretária bilíngue ou coordenador ou especialista"),
            8000,
            IF($N1509 = 7 + N("Diretor"),
                15000,
                IF($N1509 = 14 + N("Gerente"),
                    12000,
                    IF($N1509 = 9 + N("Estagiário"),
                        705,
                        IF($N1509 = 10 + N("Trainee"),
                            805,
                            IF($N1509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IF($L1509 = 7,
  500,
  IF($L1509 = 8,
    1000,
    IF($L1509 = 9,
      1500,
      IF($L1509 = 10,
        2000,
        0
      )
    )
  )
)
+
N("Adicional no salário por área")
+
IF($M1509 = 14 + N("Tecnologia da Informação"),
  120,
  IF($M1509 = 16 + N("Vendas"),
    110,
    IF($M1509 = 15 + N("Jurídico"),
      100,
      IF(OR($M1509 = 8, $M1509 = 9, $M1509 = 11) + N("Recursos humanos ou comercial ou comunicação e marketing"),
        80,
        0
      )
    )
  )
)
+
N("Adicionando pegadinha")
+
IF(AND($M1509 = 16, $L1509 = 9, $N1509 = 11) + N("Se for de vendas, com mestrado, analista sênior"),
  IF($J1509 = 5,
    100,
    0
  )
  +
  IF($H1509 = "M",
    200,
    0
  ),
  0
)</f>
        <v>8000</v>
      </c>
    </row>
    <row r="1510" spans="1:22" x14ac:dyDescent="0.2">
      <c r="A1510" s="7" cm="1">
        <f t="array" aca="1" ref="A1510" ca="1">INDEX(Companies!$A:$A,RANDBETWEEN(2,COUNTA(Companies!$A:$A)),1)</f>
        <v>2</v>
      </c>
      <c r="B1510" s="5">
        <f t="shared" si="230"/>
        <v>1509</v>
      </c>
      <c r="C1510" s="6">
        <f t="shared" ca="1" si="231"/>
        <v>1</v>
      </c>
      <c r="D1510" s="7">
        <f ca="1">IF($B1510 = 1 + N("Presidente"),
    127,
    IF($B1510 = 2 + N("Vice-Presidente"),
        72,
        IF($B1510 = 3 + N("Secretária bilíngue"),
            13,
            RANDBETWEEN(5,COUNT(Name!$A:$A) + 1)
        )
    )
)</f>
        <v>259</v>
      </c>
      <c r="E1510" s="7" t="str">
        <f ca="1" xml:space="preserve">
VLOOKUP(
  $D1510,
  Name!$A:$B,
  2,
  FALSE
)
&amp; " " &amp;
IF($B1510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Araújo Freitas</v>
      </c>
      <c r="F1510" s="7">
        <v>2</v>
      </c>
      <c r="G1510" s="7" t="str" cm="1">
        <f t="array" aca="1" ref="G1510" ca="1">VLOOKUP(INDEX(States!$B:$B,RANDBETWEEN(2,COUNTA(States!$A:$A)),1),States!$B:$C,2,FALSE)</f>
        <v>Viana do Castelo</v>
      </c>
      <c r="H1510" s="7" t="str">
        <f ca="1">VLOOKUP($D1510,Name!$A:$C,3,FALSE)</f>
        <v>F</v>
      </c>
      <c r="I1510" s="7" cm="1">
        <f t="array" aca="1" ref="I1510" ca="1">INDEX('Marital status'!$A:$A,RANDBETWEEN(2,COUNTA('Marital status'!$A:$A)),1)</f>
        <v>2</v>
      </c>
      <c r="J1510" s="7">
        <f t="shared" ca="1" si="232"/>
        <v>2</v>
      </c>
      <c r="K1510" s="8">
        <f t="shared" ca="1" si="233"/>
        <v>33259</v>
      </c>
      <c r="L1510" s="6">
        <f t="shared" ca="1" si="234"/>
        <v>4</v>
      </c>
      <c r="M1510" s="7">
        <f ca="1" xml:space="preserve">
  IF(OR($N1510 = 2, $N1510 = 3, $N1510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510" s="6">
        <f t="shared" ca="1" si="235"/>
        <v>7</v>
      </c>
      <c r="O1510" s="7" t="str">
        <f ca="1">VLOOKUP($N1510,Roles!$A:$B,2,FALSE)</f>
        <v>Trainee</v>
      </c>
      <c r="P1510" s="6" t="e">
        <f t="shared" ca="1" si="236"/>
        <v>#N/A</v>
      </c>
      <c r="Q1510" s="8">
        <f ca="1" xml:space="preserve">
IF(
  OR(
    $N1510=5,$N1510=6,$N1510=7,$N1510=8,$N1510=14
  ),
  36161,
  IF(
     (
      (TODAY() - $K1510) / 365
     ) &lt; 19,
      TODAY(),
      RANDBETWEEN(36161,TODAY())
  )
)</f>
        <v>36161</v>
      </c>
      <c r="R1510" s="6">
        <f ca="1">RANDBETWEEN(2,COUNTA('Recruitment source'!$A:$A))</f>
        <v>10</v>
      </c>
      <c r="S1510" s="8" t="e">
        <f t="shared" ca="1" si="237"/>
        <v>#N/A</v>
      </c>
      <c r="T1510" s="6" t="e">
        <f t="shared" ca="1" si="238"/>
        <v>#N/A</v>
      </c>
      <c r="U1510" s="6">
        <f t="shared" ca="1" si="239"/>
        <v>3</v>
      </c>
      <c r="V1510" s="1">
        <f ca="1" xml:space="preserve">
IF($N1510 = 5 + N("Presidente"),
    27000,
    IF($N1510 = 6 + N("Vice-presidente"),
        23000,
        IF(OR($N1510 = 8, $N1510= 13, $N1510 = 12) + N("Secretária bilíngue ou coordenador ou especialista"),
            8000,
            IF($N1510 = 7 + N("Diretor"),
                15000,
                IF($N1510 = 14 + N("Gerente"),
                    12000,
                    IF($N1510 = 9 + N("Estagiário"),
                        705,
                        IF($N1510 = 10 + N("Trainee"),
                            805,
                            IF($N1510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IF($L1510 = 7,
  500,
  IF($L1510 = 8,
    1000,
    IF($L1510 = 9,
      1500,
      IF($L1510 = 10,
        2000,
        0
      )
    )
  )
)
+
N("Adicional no salário por área")
+
IF($M1510 = 14 + N("Tecnologia da Informação"),
  120,
  IF($M1510 = 16 + N("Vendas"),
    110,
    IF($M1510 = 15 + N("Jurídico"),
      100,
      IF(OR($M1510 = 8, $M1510 = 9, $M1510 = 11) + N("Recursos humanos ou comercial ou comunicação e marketing"),
        80,
        0
      )
    )
  )
)
+
N("Adicionando pegadinha")
+
IF(AND($M1510 = 16, $L1510 = 9, $N1510 = 11) + N("Se for de vendas, com mestrado, analista sênior"),
  IF($J1510 = 5,
    100,
    0
  )
  +
  IF($H1510 = "M",
    200,
    0
  ),
  0
)</f>
        <v>15000</v>
      </c>
    </row>
    <row r="1511" spans="1:22" x14ac:dyDescent="0.2">
      <c r="A1511" s="7" cm="1">
        <f t="array" aca="1" ref="A1511" ca="1">INDEX(Companies!$A:$A,RANDBETWEEN(2,COUNTA(Companies!$A:$A)),1)</f>
        <v>2</v>
      </c>
      <c r="B1511" s="5">
        <f t="shared" si="230"/>
        <v>1510</v>
      </c>
      <c r="C1511" s="6">
        <f t="shared" ca="1" si="231"/>
        <v>1</v>
      </c>
      <c r="D1511" s="7">
        <f ca="1">IF($B1511 = 1 + N("Presidente"),
    127,
    IF($B1511 = 2 + N("Vice-Presidente"),
        72,
        IF($B1511 = 3 + N("Secretária bilíngue"),
            13,
            RANDBETWEEN(5,COUNT(Name!$A:$A) + 1)
        )
    )
)</f>
        <v>276</v>
      </c>
      <c r="E1511" s="7" t="str">
        <f ca="1" xml:space="preserve">
VLOOKUP(
  $D1511,
  Name!$A:$B,
  2,
  FALSE
)
&amp; " " &amp;
IF($B1511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Oliveira Moraes</v>
      </c>
      <c r="F1511" s="7">
        <v>2</v>
      </c>
      <c r="G1511" s="7" t="str" cm="1">
        <f t="array" aca="1" ref="G1511" ca="1">VLOOKUP(INDEX(States!$B:$B,RANDBETWEEN(2,COUNTA(States!$A:$A)),1),States!$B:$C,2,FALSE)</f>
        <v>braga</v>
      </c>
      <c r="H1511" s="7" t="str">
        <f ca="1">VLOOKUP($D1511,Name!$A:$C,3,FALSE)</f>
        <v>F</v>
      </c>
      <c r="I1511" s="7" cm="1">
        <f t="array" aca="1" ref="I1511" ca="1">INDEX('Marital status'!$A:$A,RANDBETWEEN(2,COUNTA('Marital status'!$A:$A)),1)</f>
        <v>2</v>
      </c>
      <c r="J1511" s="7">
        <f t="shared" ca="1" si="232"/>
        <v>2</v>
      </c>
      <c r="K1511" s="8">
        <f t="shared" ca="1" si="233"/>
        <v>38229</v>
      </c>
      <c r="L1511" s="6">
        <f t="shared" ca="1" si="234"/>
        <v>4</v>
      </c>
      <c r="M1511" s="7">
        <f ca="1" xml:space="preserve">
  IF(OR($N1511 = 2, $N1511 = 3, $N1511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11" s="6">
        <f t="shared" ca="1" si="235"/>
        <v>8</v>
      </c>
      <c r="O1511" s="7" t="str">
        <f ca="1">VLOOKUP($N1511,Roles!$A:$B,2,FALSE)</f>
        <v>Analyst</v>
      </c>
      <c r="P1511" s="6">
        <f t="shared" ca="1" si="236"/>
        <v>2</v>
      </c>
      <c r="Q1511" s="8">
        <f ca="1" xml:space="preserve">
IF(
  OR(
    $N1511=5,$N1511=6,$N1511=7,$N1511=8,$N1511=14
  ),
  36161,
  IF(
     (
      (TODAY() - $K1511) / 365
     ) &lt; 19,
      TODAY(),
      RANDBETWEEN(36161,TODAY())
  )
)</f>
        <v>36161</v>
      </c>
      <c r="R1511" s="6">
        <f ca="1">RANDBETWEEN(2,COUNTA('Recruitment source'!$A:$A))</f>
        <v>6</v>
      </c>
      <c r="S1511" s="8" t="e">
        <f t="shared" ca="1" si="237"/>
        <v>#N/A</v>
      </c>
      <c r="T1511" s="6" t="e">
        <f t="shared" ca="1" si="238"/>
        <v>#N/A</v>
      </c>
      <c r="U1511" s="6">
        <f t="shared" ca="1" si="239"/>
        <v>2</v>
      </c>
      <c r="V1511" s="1">
        <f ca="1" xml:space="preserve">
IF($N1511 = 5 + N("Presidente"),
    27000,
    IF($N1511 = 6 + N("Vice-presidente"),
        23000,
        IF(OR($N1511 = 8, $N1511= 13, $N1511 = 12) + N("Secretária bilíngue ou coordenador ou especialista"),
            8000,
            IF($N1511 = 7 + N("Diretor"),
                15000,
                IF($N1511 = 14 + N("Gerente"),
                    12000,
                    IF($N1511 = 9 + N("Estagiário"),
                        705,
                        IF($N1511 = 10 + N("Trainee"),
                            805,
                            IF($N1511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IF($L1511 = 7,
  500,
  IF($L1511 = 8,
    1000,
    IF($L1511 = 9,
      1500,
      IF($L1511 = 10,
        2000,
        0
      )
    )
  )
)
+
N("Adicional no salário por área")
+
IF($M1511 = 14 + N("Tecnologia da Informação"),
  120,
  IF($M1511 = 16 + N("Vendas"),
    110,
    IF($M1511 = 15 + N("Jurídico"),
      100,
      IF(OR($M1511 = 8, $M1511 = 9, $M1511 = 11) + N("Recursos humanos ou comercial ou comunicação e marketing"),
        80,
        0
      )
    )
  )
)
+
N("Adicionando pegadinha")
+
IF(AND($M1511 = 16, $L1511 = 9, $N1511 = 11) + N("Se for de vendas, com mestrado, analista sênior"),
  IF($J1511 = 5,
    100,
    0
  )
  +
  IF($H1511 = "M",
    200,
    0
  ),
  0
)</f>
        <v>8080</v>
      </c>
    </row>
    <row r="1512" spans="1:22" x14ac:dyDescent="0.2">
      <c r="A1512" s="7" cm="1">
        <f t="array" aca="1" ref="A1512" ca="1">INDEX(Companies!$A:$A,RANDBETWEEN(2,COUNTA(Companies!$A:$A)),1)</f>
        <v>2</v>
      </c>
      <c r="B1512" s="5">
        <f t="shared" si="230"/>
        <v>1511</v>
      </c>
      <c r="C1512" s="6">
        <f t="shared" ca="1" si="231"/>
        <v>1</v>
      </c>
      <c r="D1512" s="7">
        <f ca="1">IF($B1512 = 1 + N("Presidente"),
    127,
    IF($B1512 = 2 + N("Vice-Presidente"),
        72,
        IF($B1512 = 3 + N("Secretária bilíngue"),
            13,
            RANDBETWEEN(5,COUNT(Name!$A:$A) + 1)
        )
    )
)</f>
        <v>201</v>
      </c>
      <c r="E1512" s="7" t="str">
        <f ca="1" xml:space="preserve">
VLOOKUP(
  $D1512,
  Name!$A:$B,
  2,
  FALSE
)
&amp; " " &amp;
IF($B1512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Vieira Pasquim</v>
      </c>
      <c r="F1512" s="7">
        <v>2</v>
      </c>
      <c r="G1512" s="7" t="str" cm="1">
        <f t="array" aca="1" ref="G1512" ca="1">VLOOKUP(INDEX(States!$B:$B,RANDBETWEEN(2,COUNTA(States!$A:$A)),1),States!$B:$C,2,FALSE)</f>
        <v>Portalegre</v>
      </c>
      <c r="H1512" s="7" t="str">
        <f ca="1">VLOOKUP($D1512,Name!$A:$C,3,FALSE)</f>
        <v>F</v>
      </c>
      <c r="I1512" s="7" cm="1">
        <f t="array" aca="1" ref="I1512" ca="1">INDEX('Marital status'!$A:$A,RANDBETWEEN(2,COUNTA('Marital status'!$A:$A)),1)</f>
        <v>3</v>
      </c>
      <c r="J1512" s="7">
        <f t="shared" ca="1" si="232"/>
        <v>3</v>
      </c>
      <c r="K1512" s="8">
        <f t="shared" ca="1" si="233"/>
        <v>21040</v>
      </c>
      <c r="L1512" s="6">
        <f t="shared" ca="1" si="234"/>
        <v>4</v>
      </c>
      <c r="M1512" s="7">
        <f ca="1" xml:space="preserve">
  IF(OR($N1512 = 2, $N1512 = 3, $N1512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512" s="6">
        <f t="shared" ca="1" si="235"/>
        <v>6</v>
      </c>
      <c r="O1512" s="7" t="str">
        <f ca="1">VLOOKUP($N1512,Roles!$A:$B,2,FALSE)</f>
        <v>Intern</v>
      </c>
      <c r="P1512" s="6" t="e">
        <f t="shared" ca="1" si="236"/>
        <v>#N/A</v>
      </c>
      <c r="Q1512" s="8">
        <f ca="1" xml:space="preserve">
IF(
  OR(
    $N1512=5,$N1512=6,$N1512=7,$N1512=8,$N1512=14
  ),
  36161,
  IF(
     (
      (TODAY() - $K1512) / 365
     ) &lt; 19,
      TODAY(),
      RANDBETWEEN(36161,TODAY())
  )
)</f>
        <v>36161</v>
      </c>
      <c r="R1512" s="6">
        <f ca="1">RANDBETWEEN(2,COUNTA('Recruitment source'!$A:$A))</f>
        <v>3</v>
      </c>
      <c r="S1512" s="8" t="e">
        <f t="shared" ca="1" si="237"/>
        <v>#N/A</v>
      </c>
      <c r="T1512" s="6" t="e">
        <f t="shared" ca="1" si="238"/>
        <v>#N/A</v>
      </c>
      <c r="U1512" s="6">
        <f t="shared" ca="1" si="239"/>
        <v>4</v>
      </c>
      <c r="V1512" s="1">
        <f ca="1" xml:space="preserve">
IF($N1512 = 5 + N("Presidente"),
    27000,
    IF($N1512 = 6 + N("Vice-presidente"),
        23000,
        IF(OR($N1512 = 8, $N1512= 13, $N1512 = 12) + N("Secretária bilíngue ou coordenador ou especialista"),
            8000,
            IF($N1512 = 7 + N("Diretor"),
                15000,
                IF($N1512 = 14 + N("Gerente"),
                    12000,
                    IF($N1512 = 9 + N("Estagiário"),
                        705,
                        IF($N1512 = 10 + N("Trainee"),
                            805,
                            IF($N1512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IF($L1512 = 7,
  500,
  IF($L1512 = 8,
    1000,
    IF($L1512 = 9,
      1500,
      IF($L1512 = 10,
        2000,
        0
      )
    )
  )
)
+
N("Adicional no salário por área")
+
IF($M1512 = 14 + N("Tecnologia da Informação"),
  120,
  IF($M1512 = 16 + N("Vendas"),
    110,
    IF($M1512 = 15 + N("Jurídico"),
      100,
      IF(OR($M1512 = 8, $M1512 = 9, $M1512 = 11) + N("Recursos humanos ou comercial ou comunicação e marketing"),
        80,
        0
      )
    )
  )
)
+
N("Adicionando pegadinha")
+
IF(AND($M1512 = 16, $L1512 = 9, $N1512 = 11) + N("Se for de vendas, com mestrado, analista sênior"),
  IF($J1512 = 5,
    100,
    0
  )
  +
  IF($H1512 = "M",
    200,
    0
  ),
  0
)</f>
        <v>23000</v>
      </c>
    </row>
    <row r="1513" spans="1:22" x14ac:dyDescent="0.2">
      <c r="A1513" s="7" cm="1">
        <f t="array" aca="1" ref="A1513" ca="1">INDEX(Companies!$A:$A,RANDBETWEEN(2,COUNTA(Companies!$A:$A)),1)</f>
        <v>2</v>
      </c>
      <c r="B1513" s="5">
        <f t="shared" si="230"/>
        <v>1512</v>
      </c>
      <c r="C1513" s="6">
        <f t="shared" ca="1" si="231"/>
        <v>1</v>
      </c>
      <c r="D1513" s="7">
        <f ca="1">IF($B1513 = 1 + N("Presidente"),
    127,
    IF($B1513 = 2 + N("Vice-Presidente"),
        72,
        IF($B1513 = 3 + N("Secretária bilíngue"),
            13,
            RANDBETWEEN(5,COUNT(Name!$A:$A) + 1)
        )
    )
)</f>
        <v>156</v>
      </c>
      <c r="E1513" s="7" t="str">
        <f ca="1" xml:space="preserve">
VLOOKUP(
  $D1513,
  Name!$A:$B,
  2,
  FALSE
)
&amp; " " &amp;
IF($B1513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Mello Leitão</v>
      </c>
      <c r="F1513" s="7">
        <v>2</v>
      </c>
      <c r="G1513" s="7" t="str" cm="1">
        <f t="array" aca="1" ref="G1513" ca="1">VLOOKUP(INDEX(States!$B:$B,RANDBETWEEN(2,COUNTA(States!$A:$A)),1),States!$B:$C,2,FALSE)</f>
        <v>Vila Real</v>
      </c>
      <c r="H1513" s="7" t="str">
        <f ca="1">VLOOKUP($D1513,Name!$A:$C,3,FALSE)</f>
        <v>F</v>
      </c>
      <c r="I1513" s="7" cm="1">
        <f t="array" aca="1" ref="I1513" ca="1">INDEX('Marital status'!$A:$A,RANDBETWEEN(2,COUNTA('Marital status'!$A:$A)),1)</f>
        <v>6</v>
      </c>
      <c r="J1513" s="7">
        <f t="shared" ca="1" si="232"/>
        <v>2</v>
      </c>
      <c r="K1513" s="8">
        <f t="shared" ca="1" si="233"/>
        <v>32956</v>
      </c>
      <c r="L1513" s="6">
        <f t="shared" ca="1" si="234"/>
        <v>5</v>
      </c>
      <c r="M1513" s="7">
        <f ca="1" xml:space="preserve">
  IF(OR($N1513 = 2, $N1513 = 3, $N1513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513" s="6">
        <f t="shared" ca="1" si="235"/>
        <v>8</v>
      </c>
      <c r="O1513" s="7" t="str">
        <f ca="1">VLOOKUP($N1513,Roles!$A:$B,2,FALSE)</f>
        <v>Analyst</v>
      </c>
      <c r="P1513" s="6">
        <f t="shared" ca="1" si="236"/>
        <v>2</v>
      </c>
      <c r="Q1513" s="8">
        <f ca="1" xml:space="preserve">
IF(
  OR(
    $N1513=5,$N1513=6,$N1513=7,$N1513=8,$N1513=14
  ),
  36161,
  IF(
     (
      (TODAY() - $K1513) / 365
     ) &lt; 19,
      TODAY(),
      RANDBETWEEN(36161,TODAY())
  )
)</f>
        <v>36161</v>
      </c>
      <c r="R1513" s="6">
        <f ca="1">RANDBETWEEN(2,COUNTA('Recruitment source'!$A:$A))</f>
        <v>7</v>
      </c>
      <c r="S1513" s="8" t="e">
        <f t="shared" ca="1" si="237"/>
        <v>#N/A</v>
      </c>
      <c r="T1513" s="6" t="e">
        <f t="shared" ca="1" si="238"/>
        <v>#N/A</v>
      </c>
      <c r="U1513" s="6">
        <f t="shared" ca="1" si="239"/>
        <v>5</v>
      </c>
      <c r="V1513" s="1">
        <f ca="1" xml:space="preserve">
IF($N1513 = 5 + N("Presidente"),
    27000,
    IF($N1513 = 6 + N("Vice-presidente"),
        23000,
        IF(OR($N1513 = 8, $N1513= 13, $N1513 = 12) + N("Secretária bilíngue ou coordenador ou especialista"),
            8000,
            IF($N1513 = 7 + N("Diretor"),
                15000,
                IF($N1513 = 14 + N("Gerente"),
                    12000,
                    IF($N1513 = 9 + N("Estagiário"),
                        705,
                        IF($N1513 = 10 + N("Trainee"),
                            805,
                            IF($N1513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IF($L1513 = 7,
  500,
  IF($L1513 = 8,
    1000,
    IF($L1513 = 9,
      1500,
      IF($L1513 = 10,
        2000,
        0
      )
    )
  )
)
+
N("Adicional no salário por área")
+
IF($M1513 = 14 + N("Tecnologia da Informação"),
  120,
  IF($M1513 = 16 + N("Vendas"),
    110,
    IF($M1513 = 15 + N("Jurídico"),
      100,
      IF(OR($M1513 = 8, $M1513 = 9, $M1513 = 11) + N("Recursos humanos ou comercial ou comunicação e marketing"),
        80,
        0
      )
    )
  )
)
+
N("Adicionando pegadinha")
+
IF(AND($M1513 = 16, $L1513 = 9, $N1513 = 11) + N("Se for de vendas, com mestrado, analista sênior"),
  IF($J1513 = 5,
    100,
    0
  )
  +
  IF($H1513 = "M",
    200,
    0
  ),
  0
)</f>
        <v>8000</v>
      </c>
    </row>
    <row r="1514" spans="1:22" x14ac:dyDescent="0.2">
      <c r="A1514" s="7" cm="1">
        <f t="array" aca="1" ref="A1514" ca="1">INDEX(Companies!$A:$A,RANDBETWEEN(2,COUNTA(Companies!$A:$A)),1)</f>
        <v>2</v>
      </c>
      <c r="B1514" s="5">
        <f t="shared" si="230"/>
        <v>1513</v>
      </c>
      <c r="C1514" s="6">
        <f t="shared" ca="1" si="231"/>
        <v>1</v>
      </c>
      <c r="D1514" s="7">
        <f ca="1">IF($B1514 = 1 + N("Presidente"),
    127,
    IF($B1514 = 2 + N("Vice-Presidente"),
        72,
        IF($B1514 = 3 + N("Secretária bilíngue"),
            13,
            RANDBETWEEN(5,COUNT(Name!$A:$A) + 1)
        )
    )
)</f>
        <v>165</v>
      </c>
      <c r="E1514" s="7" t="str">
        <f ca="1" xml:space="preserve">
VLOOKUP(
  $D1514,
  Name!$A:$B,
  2,
  FALSE
)
&amp; " " &amp;
IF($B1514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Bianchi Holanda</v>
      </c>
      <c r="F1514" s="7">
        <v>2</v>
      </c>
      <c r="G1514" s="7" t="str" cm="1">
        <f t="array" aca="1" ref="G1514" ca="1">VLOOKUP(INDEX(States!$B:$B,RANDBETWEEN(2,COUNTA(States!$A:$A)),1),States!$B:$C,2,FALSE)</f>
        <v>braga</v>
      </c>
      <c r="H1514" s="7" t="str">
        <f ca="1">VLOOKUP($D1514,Name!$A:$C,3,FALSE)</f>
        <v>F</v>
      </c>
      <c r="I1514" s="7" cm="1">
        <f t="array" aca="1" ref="I1514" ca="1">INDEX('Marital status'!$A:$A,RANDBETWEEN(2,COUNTA('Marital status'!$A:$A)),1)</f>
        <v>3</v>
      </c>
      <c r="J1514" s="7">
        <f t="shared" ca="1" si="232"/>
        <v>2</v>
      </c>
      <c r="K1514" s="8">
        <f t="shared" ca="1" si="233"/>
        <v>28776</v>
      </c>
      <c r="L1514" s="6">
        <f t="shared" ca="1" si="234"/>
        <v>4</v>
      </c>
      <c r="M1514" s="7">
        <f ca="1" xml:space="preserve">
  IF(OR($N1514 = 2, $N1514 = 3, $N1514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14" s="6">
        <f t="shared" ca="1" si="235"/>
        <v>7</v>
      </c>
      <c r="O1514" s="7" t="str">
        <f ca="1">VLOOKUP($N1514,Roles!$A:$B,2,FALSE)</f>
        <v>Trainee</v>
      </c>
      <c r="P1514" s="6" t="e">
        <f t="shared" ca="1" si="236"/>
        <v>#N/A</v>
      </c>
      <c r="Q1514" s="8">
        <f ca="1" xml:space="preserve">
IF(
  OR(
    $N1514=5,$N1514=6,$N1514=7,$N1514=8,$N1514=14
  ),
  36161,
  IF(
     (
      (TODAY() - $K1514) / 365
     ) &lt; 19,
      TODAY(),
      RANDBETWEEN(36161,TODAY())
  )
)</f>
        <v>36161</v>
      </c>
      <c r="R1514" s="6">
        <f ca="1">RANDBETWEEN(2,COUNTA('Recruitment source'!$A:$A))</f>
        <v>7</v>
      </c>
      <c r="S1514" s="8" t="e">
        <f t="shared" ca="1" si="237"/>
        <v>#N/A</v>
      </c>
      <c r="T1514" s="6" t="e">
        <f t="shared" ca="1" si="238"/>
        <v>#N/A</v>
      </c>
      <c r="U1514" s="6">
        <f t="shared" ca="1" si="239"/>
        <v>3</v>
      </c>
      <c r="V1514" s="1">
        <f ca="1" xml:space="preserve">
IF($N1514 = 5 + N("Presidente"),
    27000,
    IF($N1514 = 6 + N("Vice-presidente"),
        23000,
        IF(OR($N1514 = 8, $N1514= 13, $N1514 = 12) + N("Secretária bilíngue ou coordenador ou especialista"),
            8000,
            IF($N1514 = 7 + N("Diretor"),
                15000,
                IF($N1514 = 14 + N("Gerente"),
                    12000,
                    IF($N1514 = 9 + N("Estagiário"),
                        705,
                        IF($N1514 = 10 + N("Trainee"),
                            805,
                            IF($N1514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IF($L1514 = 7,
  500,
  IF($L1514 = 8,
    1000,
    IF($L1514 = 9,
      1500,
      IF($L1514 = 10,
        2000,
        0
      )
    )
  )
)
+
N("Adicional no salário por área")
+
IF($M1514 = 14 + N("Tecnologia da Informação"),
  120,
  IF($M1514 = 16 + N("Vendas"),
    110,
    IF($M1514 = 15 + N("Jurídico"),
      100,
      IF(OR($M1514 = 8, $M1514 = 9, $M1514 = 11) + N("Recursos humanos ou comercial ou comunicação e marketing"),
        80,
        0
      )
    )
  )
)
+
N("Adicionando pegadinha")
+
IF(AND($M1514 = 16, $L1514 = 9, $N1514 = 11) + N("Se for de vendas, com mestrado, analista sênior"),
  IF($J1514 = 5,
    100,
    0
  )
  +
  IF($H1514 = "M",
    200,
    0
  ),
  0
)</f>
        <v>15080</v>
      </c>
    </row>
    <row r="1515" spans="1:22" x14ac:dyDescent="0.2">
      <c r="A1515" s="7" cm="1">
        <f t="array" aca="1" ref="A1515" ca="1">INDEX(Companies!$A:$A,RANDBETWEEN(2,COUNTA(Companies!$A:$A)),1)</f>
        <v>2</v>
      </c>
      <c r="B1515" s="5">
        <f t="shared" si="230"/>
        <v>1514</v>
      </c>
      <c r="C1515" s="6">
        <f t="shared" ca="1" si="231"/>
        <v>1</v>
      </c>
      <c r="D1515" s="7">
        <f ca="1">IF($B1515 = 1 + N("Presidente"),
    127,
    IF($B1515 = 2 + N("Vice-Presidente"),
        72,
        IF($B1515 = 3 + N("Secretária bilíngue"),
            13,
            RANDBETWEEN(5,COUNT(Name!$A:$A) + 1)
        )
    )
)</f>
        <v>303</v>
      </c>
      <c r="E1515" s="7" t="str">
        <f ca="1" xml:space="preserve">
VLOOKUP(
  $D1515,
  Name!$A:$B,
  2,
  FALSE
)
&amp; " " &amp;
IF($B1515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Frasão Pedrosa</v>
      </c>
      <c r="F1515" s="7">
        <v>2</v>
      </c>
      <c r="G1515" s="7" t="str" cm="1">
        <f t="array" aca="1" ref="G1515" ca="1">VLOOKUP(INDEX(States!$B:$B,RANDBETWEEN(2,COUNTA(States!$A:$A)),1),States!$B:$C,2,FALSE)</f>
        <v>Vila Real</v>
      </c>
      <c r="H1515" s="7" t="str">
        <f ca="1">VLOOKUP($D1515,Name!$A:$C,3,FALSE)</f>
        <v>F</v>
      </c>
      <c r="I1515" s="7" cm="1">
        <f t="array" aca="1" ref="I1515" ca="1">INDEX('Marital status'!$A:$A,RANDBETWEEN(2,COUNTA('Marital status'!$A:$A)),1)</f>
        <v>6</v>
      </c>
      <c r="J1515" s="7">
        <f t="shared" ca="1" si="232"/>
        <v>2</v>
      </c>
      <c r="K1515" s="8">
        <f t="shared" ca="1" si="233"/>
        <v>33085</v>
      </c>
      <c r="L1515" s="6">
        <f t="shared" ca="1" si="234"/>
        <v>5</v>
      </c>
      <c r="M1515" s="7">
        <f ca="1" xml:space="preserve">
  IF(OR($N1515 = 2, $N1515 = 3, $N1515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15" s="6">
        <f t="shared" ca="1" si="235"/>
        <v>8</v>
      </c>
      <c r="O1515" s="7" t="str">
        <f ca="1">VLOOKUP($N1515,Roles!$A:$B,2,FALSE)</f>
        <v>Analyst</v>
      </c>
      <c r="P1515" s="6">
        <f t="shared" ca="1" si="236"/>
        <v>2</v>
      </c>
      <c r="Q1515" s="8">
        <f ca="1" xml:space="preserve">
IF(
  OR(
    $N1515=5,$N1515=6,$N1515=7,$N1515=8,$N1515=14
  ),
  36161,
  IF(
     (
      (TODAY() - $K1515) / 365
     ) &lt; 19,
      TODAY(),
      RANDBETWEEN(36161,TODAY())
  )
)</f>
        <v>36161</v>
      </c>
      <c r="R1515" s="6">
        <f ca="1">RANDBETWEEN(2,COUNTA('Recruitment source'!$A:$A))</f>
        <v>6</v>
      </c>
      <c r="S1515" s="8" t="e">
        <f t="shared" ca="1" si="237"/>
        <v>#N/A</v>
      </c>
      <c r="T1515" s="6" t="e">
        <f t="shared" ca="1" si="238"/>
        <v>#N/A</v>
      </c>
      <c r="U1515" s="6">
        <f t="shared" ca="1" si="239"/>
        <v>5</v>
      </c>
      <c r="V1515" s="1">
        <f ca="1" xml:space="preserve">
IF($N1515 = 5 + N("Presidente"),
    27000,
    IF($N1515 = 6 + N("Vice-presidente"),
        23000,
        IF(OR($N1515 = 8, $N1515= 13, $N1515 = 12) + N("Secretária bilíngue ou coordenador ou especialista"),
            8000,
            IF($N1515 = 7 + N("Diretor"),
                15000,
                IF($N1515 = 14 + N("Gerente"),
                    12000,
                    IF($N1515 = 9 + N("Estagiário"),
                        705,
                        IF($N1515 = 10 + N("Trainee"),
                            805,
                            IF($N1515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IF($L1515 = 7,
  500,
  IF($L1515 = 8,
    1000,
    IF($L1515 = 9,
      1500,
      IF($L1515 = 10,
        2000,
        0
      )
    )
  )
)
+
N("Adicional no salário por área")
+
IF($M1515 = 14 + N("Tecnologia da Informação"),
  120,
  IF($M1515 = 16 + N("Vendas"),
    110,
    IF($M1515 = 15 + N("Jurídico"),
      100,
      IF(OR($M1515 = 8, $M1515 = 9, $M1515 = 11) + N("Recursos humanos ou comercial ou comunicação e marketing"),
        80,
        0
      )
    )
  )
)
+
N("Adicionando pegadinha")
+
IF(AND($M1515 = 16, $L1515 = 9, $N1515 = 11) + N("Se for de vendas, com mestrado, analista sênior"),
  IF($J1515 = 5,
    100,
    0
  )
  +
  IF($H1515 = "M",
    200,
    0
  ),
  0
)</f>
        <v>8080</v>
      </c>
    </row>
    <row r="1516" spans="1:22" x14ac:dyDescent="0.2">
      <c r="A1516" s="7" cm="1">
        <f t="array" aca="1" ref="A1516" ca="1">INDEX(Companies!$A:$A,RANDBETWEEN(2,COUNTA(Companies!$A:$A)),1)</f>
        <v>2</v>
      </c>
      <c r="B1516" s="5">
        <f t="shared" si="230"/>
        <v>1515</v>
      </c>
      <c r="C1516" s="6">
        <f t="shared" ca="1" si="231"/>
        <v>1</v>
      </c>
      <c r="D1516" s="7">
        <f ca="1">IF($B1516 = 1 + N("Presidente"),
    127,
    IF($B1516 = 2 + N("Vice-Presidente"),
        72,
        IF($B1516 = 3 + N("Secretária bilíngue"),
            13,
            RANDBETWEEN(5,COUNT(Name!$A:$A) + 1)
        )
    )
)</f>
        <v>328</v>
      </c>
      <c r="E1516" s="7" t="str">
        <f ca="1" xml:space="preserve">
VLOOKUP(
  $D1516,
  Name!$A:$B,
  2,
  FALSE
)
&amp; " " &amp;
IF($B1516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Santacruz Bragança</v>
      </c>
      <c r="F1516" s="7">
        <v>2</v>
      </c>
      <c r="G1516" s="7" t="str" cm="1">
        <f t="array" aca="1" ref="G1516" ca="1">VLOOKUP(INDEX(States!$B:$B,RANDBETWEEN(2,COUNTA(States!$A:$A)),1),States!$B:$C,2,FALSE)</f>
        <v>Coimbra</v>
      </c>
      <c r="H1516" s="7" t="str">
        <f ca="1">VLOOKUP($D1516,Name!$A:$C,3,FALSE)</f>
        <v>M</v>
      </c>
      <c r="I1516" s="7" cm="1">
        <f t="array" aca="1" ref="I1516" ca="1">INDEX('Marital status'!$A:$A,RANDBETWEEN(2,COUNTA('Marital status'!$A:$A)),1)</f>
        <v>5</v>
      </c>
      <c r="J1516" s="7">
        <f t="shared" ca="1" si="232"/>
        <v>2</v>
      </c>
      <c r="K1516" s="8">
        <f t="shared" ca="1" si="233"/>
        <v>32424</v>
      </c>
      <c r="L1516" s="6">
        <f t="shared" ca="1" si="234"/>
        <v>4</v>
      </c>
      <c r="M1516" s="7">
        <f ca="1" xml:space="preserve">
  IF(OR($N1516 = 2, $N1516 = 3, $N1516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16" s="6">
        <f t="shared" ca="1" si="235"/>
        <v>7</v>
      </c>
      <c r="O1516" s="7" t="str">
        <f ca="1">VLOOKUP($N1516,Roles!$A:$B,2,FALSE)</f>
        <v>Trainee</v>
      </c>
      <c r="P1516" s="6" t="e">
        <f t="shared" ca="1" si="236"/>
        <v>#N/A</v>
      </c>
      <c r="Q1516" s="8">
        <f ca="1" xml:space="preserve">
IF(
  OR(
    $N1516=5,$N1516=6,$N1516=7,$N1516=8,$N1516=14
  ),
  36161,
  IF(
     (
      (TODAY() - $K1516) / 365
     ) &lt; 19,
      TODAY(),
      RANDBETWEEN(36161,TODAY())
  )
)</f>
        <v>36161</v>
      </c>
      <c r="R1516" s="6">
        <f ca="1">RANDBETWEEN(2,COUNTA('Recruitment source'!$A:$A))</f>
        <v>3</v>
      </c>
      <c r="S1516" s="8" t="e">
        <f t="shared" ca="1" si="237"/>
        <v>#N/A</v>
      </c>
      <c r="T1516" s="6" t="e">
        <f t="shared" ca="1" si="238"/>
        <v>#N/A</v>
      </c>
      <c r="U1516" s="6">
        <f t="shared" ca="1" si="239"/>
        <v>4</v>
      </c>
      <c r="V1516" s="1">
        <f ca="1" xml:space="preserve">
IF($N1516 = 5 + N("Presidente"),
    27000,
    IF($N1516 = 6 + N("Vice-presidente"),
        23000,
        IF(OR($N1516 = 8, $N1516= 13, $N1516 = 12) + N("Secretária bilíngue ou coordenador ou especialista"),
            8000,
            IF($N1516 = 7 + N("Diretor"),
                15000,
                IF($N1516 = 14 + N("Gerente"),
                    12000,
                    IF($N1516 = 9 + N("Estagiário"),
                        705,
                        IF($N1516 = 10 + N("Trainee"),
                            805,
                            IF($N1516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IF($L1516 = 7,
  500,
  IF($L1516 = 8,
    1000,
    IF($L1516 = 9,
      1500,
      IF($L1516 = 10,
        2000,
        0
      )
    )
  )
)
+
N("Adicional no salário por área")
+
IF($M1516 = 14 + N("Tecnologia da Informação"),
  120,
  IF($M1516 = 16 + N("Vendas"),
    110,
    IF($M1516 = 15 + N("Jurídico"),
      100,
      IF(OR($M1516 = 8, $M1516 = 9, $M1516 = 11) + N("Recursos humanos ou comercial ou comunicação e marketing"),
        80,
        0
      )
    )
  )
)
+
N("Adicionando pegadinha")
+
IF(AND($M1516 = 16, $L1516 = 9, $N1516 = 11) + N("Se for de vendas, com mestrado, analista sênior"),
  IF($J1516 = 5,
    100,
    0
  )
  +
  IF($H1516 = "M",
    200,
    0
  ),
  0
)</f>
        <v>15000</v>
      </c>
    </row>
    <row r="1517" spans="1:22" x14ac:dyDescent="0.2">
      <c r="A1517" s="7" cm="1">
        <f t="array" aca="1" ref="A1517" ca="1">INDEX(Companies!$A:$A,RANDBETWEEN(2,COUNTA(Companies!$A:$A)),1)</f>
        <v>2</v>
      </c>
      <c r="B1517" s="5">
        <f t="shared" si="230"/>
        <v>1516</v>
      </c>
      <c r="C1517" s="6">
        <f t="shared" ca="1" si="231"/>
        <v>1</v>
      </c>
      <c r="D1517" s="7">
        <f ca="1">IF($B1517 = 1 + N("Presidente"),
    127,
    IF($B1517 = 2 + N("Vice-Presidente"),
        72,
        IF($B1517 = 3 + N("Secretária bilíngue"),
            13,
            RANDBETWEEN(5,COUNT(Name!$A:$A) + 1)
        )
    )
)</f>
        <v>361</v>
      </c>
      <c r="E1517" s="7" t="str">
        <f ca="1" xml:space="preserve">
VLOOKUP(
  $D1517,
  Name!$A:$B,
  2,
  FALSE
)
&amp; " " &amp;
IF($B1517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Siqueira Machado</v>
      </c>
      <c r="F1517" s="7">
        <v>2</v>
      </c>
      <c r="G1517" s="7" t="str" cm="1">
        <f t="array" aca="1" ref="G1517" ca="1">VLOOKUP(INDEX(States!$B:$B,RANDBETWEEN(2,COUNTA(States!$A:$A)),1),States!$B:$C,2,FALSE)</f>
        <v>Coimbra</v>
      </c>
      <c r="H1517" s="7" t="str">
        <f ca="1">VLOOKUP($D1517,Name!$A:$C,3,FALSE)</f>
        <v>M</v>
      </c>
      <c r="I1517" s="7" cm="1">
        <f t="array" aca="1" ref="I1517" ca="1">INDEX('Marital status'!$A:$A,RANDBETWEEN(2,COUNTA('Marital status'!$A:$A)),1)</f>
        <v>3</v>
      </c>
      <c r="J1517" s="7">
        <f t="shared" ca="1" si="232"/>
        <v>2</v>
      </c>
      <c r="K1517" s="8">
        <f t="shared" ca="1" si="233"/>
        <v>35377</v>
      </c>
      <c r="L1517" s="6">
        <f t="shared" ca="1" si="234"/>
        <v>5</v>
      </c>
      <c r="M1517" s="7">
        <f ca="1" xml:space="preserve">
  IF(OR($N1517 = 2, $N1517 = 3, $N1517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17" s="6">
        <f t="shared" ca="1" si="235"/>
        <v>8</v>
      </c>
      <c r="O1517" s="7" t="str">
        <f ca="1">VLOOKUP($N1517,Roles!$A:$B,2,FALSE)</f>
        <v>Analyst</v>
      </c>
      <c r="P1517" s="6">
        <f t="shared" ca="1" si="236"/>
        <v>4</v>
      </c>
      <c r="Q1517" s="8">
        <f ca="1" xml:space="preserve">
IF(
  OR(
    $N1517=5,$N1517=6,$N1517=7,$N1517=8,$N1517=14
  ),
  36161,
  IF(
     (
      (TODAY() - $K1517) / 365
     ) &lt; 19,
      TODAY(),
      RANDBETWEEN(36161,TODAY())
  )
)</f>
        <v>36161</v>
      </c>
      <c r="R1517" s="6">
        <f ca="1">RANDBETWEEN(2,COUNTA('Recruitment source'!$A:$A))</f>
        <v>10</v>
      </c>
      <c r="S1517" s="8" t="e">
        <f t="shared" ca="1" si="237"/>
        <v>#N/A</v>
      </c>
      <c r="T1517" s="6" t="e">
        <f t="shared" ca="1" si="238"/>
        <v>#N/A</v>
      </c>
      <c r="U1517" s="6">
        <f t="shared" ca="1" si="239"/>
        <v>2</v>
      </c>
      <c r="V1517" s="1">
        <f ca="1" xml:space="preserve">
IF($N1517 = 5 + N("Presidente"),
    27000,
    IF($N1517 = 6 + N("Vice-presidente"),
        23000,
        IF(OR($N1517 = 8, $N1517= 13, $N1517 = 12) + N("Secretária bilíngue ou coordenador ou especialista"),
            8000,
            IF($N1517 = 7 + N("Diretor"),
                15000,
                IF($N1517 = 14 + N("Gerente"),
                    12000,
                    IF($N1517 = 9 + N("Estagiário"),
                        705,
                        IF($N1517 = 10 + N("Trainee"),
                            805,
                            IF($N1517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IF($L1517 = 7,
  500,
  IF($L1517 = 8,
    1000,
    IF($L1517 = 9,
      1500,
      IF($L1517 = 10,
        2000,
        0
      )
    )
  )
)
+
N("Adicional no salário por área")
+
IF($M1517 = 14 + N("Tecnologia da Informação"),
  120,
  IF($M1517 = 16 + N("Vendas"),
    110,
    IF($M1517 = 15 + N("Jurídico"),
      100,
      IF(OR($M1517 = 8, $M1517 = 9, $M1517 = 11) + N("Recursos humanos ou comercial ou comunicação e marketing"),
        80,
        0
      )
    )
  )
)
+
N("Adicionando pegadinha")
+
IF(AND($M1517 = 16, $L1517 = 9, $N1517 = 11) + N("Se for de vendas, com mestrado, analista sênior"),
  IF($J1517 = 5,
    100,
    0
  )
  +
  IF($H1517 = "M",
    200,
    0
  ),
  0
)</f>
        <v>8000</v>
      </c>
    </row>
    <row r="1518" spans="1:22" x14ac:dyDescent="0.2">
      <c r="A1518" s="7" cm="1">
        <f t="array" aca="1" ref="A1518" ca="1">INDEX(Companies!$A:$A,RANDBETWEEN(2,COUNTA(Companies!$A:$A)),1)</f>
        <v>2</v>
      </c>
      <c r="B1518" s="5">
        <f t="shared" si="230"/>
        <v>1517</v>
      </c>
      <c r="C1518" s="6">
        <f t="shared" ca="1" si="231"/>
        <v>1</v>
      </c>
      <c r="D1518" s="7">
        <f ca="1">IF($B1518 = 1 + N("Presidente"),
    127,
    IF($B1518 = 2 + N("Vice-Presidente"),
        72,
        IF($B1518 = 3 + N("Secretária bilíngue"),
            13,
            RANDBETWEEN(5,COUNT(Name!$A:$A) + 1)
        )
    )
)</f>
        <v>257</v>
      </c>
      <c r="E1518" s="7" t="str">
        <f ca="1" xml:space="preserve">
VLOOKUP(
  $D1518,
  Name!$A:$B,
  2,
  FALSE
)
&amp; " " &amp;
IF($B1518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Pereira Badu</v>
      </c>
      <c r="F1518" s="7">
        <v>2</v>
      </c>
      <c r="G1518" s="7" t="str" cm="1">
        <f t="array" aca="1" ref="G1518" ca="1">VLOOKUP(INDEX(States!$B:$B,RANDBETWEEN(2,COUNTA(States!$A:$A)),1),States!$B:$C,2,FALSE)</f>
        <v>Azores</v>
      </c>
      <c r="H1518" s="7" t="str">
        <f ca="1">VLOOKUP($D1518,Name!$A:$C,3,FALSE)</f>
        <v>F</v>
      </c>
      <c r="I1518" s="7" cm="1">
        <f t="array" aca="1" ref="I1518" ca="1">INDEX('Marital status'!$A:$A,RANDBETWEEN(2,COUNTA('Marital status'!$A:$A)),1)</f>
        <v>6</v>
      </c>
      <c r="J1518" s="7">
        <f t="shared" ca="1" si="232"/>
        <v>4</v>
      </c>
      <c r="K1518" s="8">
        <f t="shared" ca="1" si="233"/>
        <v>23940</v>
      </c>
      <c r="L1518" s="6">
        <f t="shared" ca="1" si="234"/>
        <v>4</v>
      </c>
      <c r="M1518" s="7">
        <f ca="1" xml:space="preserve">
  IF(OR($N1518 = 2, $N1518 = 3, $N1518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518" s="6">
        <f t="shared" ca="1" si="235"/>
        <v>6</v>
      </c>
      <c r="O1518" s="7" t="str">
        <f ca="1">VLOOKUP($N1518,Roles!$A:$B,2,FALSE)</f>
        <v>Intern</v>
      </c>
      <c r="P1518" s="6" t="e">
        <f t="shared" ca="1" si="236"/>
        <v>#N/A</v>
      </c>
      <c r="Q1518" s="8">
        <f ca="1" xml:space="preserve">
IF(
  OR(
    $N1518=5,$N1518=6,$N1518=7,$N1518=8,$N1518=14
  ),
  36161,
  IF(
     (
      (TODAY() - $K1518) / 365
     ) &lt; 19,
      TODAY(),
      RANDBETWEEN(36161,TODAY())
  )
)</f>
        <v>36161</v>
      </c>
      <c r="R1518" s="6">
        <f ca="1">RANDBETWEEN(2,COUNTA('Recruitment source'!$A:$A))</f>
        <v>4</v>
      </c>
      <c r="S1518" s="8" t="e">
        <f t="shared" ca="1" si="237"/>
        <v>#N/A</v>
      </c>
      <c r="T1518" s="6" t="e">
        <f t="shared" ca="1" si="238"/>
        <v>#N/A</v>
      </c>
      <c r="U1518" s="6">
        <f t="shared" ca="1" si="239"/>
        <v>2</v>
      </c>
      <c r="V1518" s="1">
        <f ca="1" xml:space="preserve">
IF($N1518 = 5 + N("Presidente"),
    27000,
    IF($N1518 = 6 + N("Vice-presidente"),
        23000,
        IF(OR($N1518 = 8, $N1518= 13, $N1518 = 12) + N("Secretária bilíngue ou coordenador ou especialista"),
            8000,
            IF($N1518 = 7 + N("Diretor"),
                15000,
                IF($N1518 = 14 + N("Gerente"),
                    12000,
                    IF($N1518 = 9 + N("Estagiário"),
                        705,
                        IF($N1518 = 10 + N("Trainee"),
                            805,
                            IF($N1518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IF($L1518 = 7,
  500,
  IF($L1518 = 8,
    1000,
    IF($L1518 = 9,
      1500,
      IF($L1518 = 10,
        2000,
        0
      )
    )
  )
)
+
N("Adicional no salário por área")
+
IF($M1518 = 14 + N("Tecnologia da Informação"),
  120,
  IF($M1518 = 16 + N("Vendas"),
    110,
    IF($M1518 = 15 + N("Jurídico"),
      100,
      IF(OR($M1518 = 8, $M1518 = 9, $M1518 = 11) + N("Recursos humanos ou comercial ou comunicação e marketing"),
        80,
        0
      )
    )
  )
)
+
N("Adicionando pegadinha")
+
IF(AND($M1518 = 16, $L1518 = 9, $N1518 = 11) + N("Se for de vendas, com mestrado, analista sênior"),
  IF($J1518 = 5,
    100,
    0
  )
  +
  IF($H1518 = "M",
    200,
    0
  ),
  0
)</f>
        <v>23000</v>
      </c>
    </row>
    <row r="1519" spans="1:22" x14ac:dyDescent="0.2">
      <c r="A1519" s="7" cm="1">
        <f t="array" aca="1" ref="A1519" ca="1">INDEX(Companies!$A:$A,RANDBETWEEN(2,COUNTA(Companies!$A:$A)),1)</f>
        <v>2</v>
      </c>
      <c r="B1519" s="5">
        <f t="shared" si="230"/>
        <v>1518</v>
      </c>
      <c r="C1519" s="6">
        <f t="shared" ca="1" si="231"/>
        <v>1</v>
      </c>
      <c r="D1519" s="7">
        <f ca="1">IF($B1519 = 1 + N("Presidente"),
    127,
    IF($B1519 = 2 + N("Vice-Presidente"),
        72,
        IF($B1519 = 3 + N("Secretária bilíngue"),
            13,
            RANDBETWEEN(5,COUNT(Name!$A:$A) + 1)
        )
    )
)</f>
        <v>78</v>
      </c>
      <c r="E1519" s="7" t="str">
        <f ca="1" xml:space="preserve">
VLOOKUP(
  $D1519,
  Name!$A:$B,
  2,
  FALSE
)
&amp; " " &amp;
IF($B1519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Leite Chaves</v>
      </c>
      <c r="F1519" s="7">
        <v>2</v>
      </c>
      <c r="G1519" s="7" t="str" cm="1">
        <f t="array" aca="1" ref="G1519" ca="1">VLOOKUP(INDEX(States!$B:$B,RANDBETWEEN(2,COUNTA(States!$A:$A)),1),States!$B:$C,2,FALSE)</f>
        <v>Brangança</v>
      </c>
      <c r="H1519" s="7" t="str">
        <f ca="1">VLOOKUP($D1519,Name!$A:$C,3,FALSE)</f>
        <v>M</v>
      </c>
      <c r="I1519" s="7" cm="1">
        <f t="array" aca="1" ref="I1519" ca="1">INDEX('Marital status'!$A:$A,RANDBETWEEN(2,COUNTA('Marital status'!$A:$A)),1)</f>
        <v>4</v>
      </c>
      <c r="J1519" s="7">
        <f t="shared" ca="1" si="232"/>
        <v>3</v>
      </c>
      <c r="K1519" s="8">
        <f t="shared" ca="1" si="233"/>
        <v>35694</v>
      </c>
      <c r="L1519" s="6">
        <f t="shared" ca="1" si="234"/>
        <v>4</v>
      </c>
      <c r="M1519" s="7">
        <f ca="1" xml:space="preserve">
  IF(OR($N1519 = 2, $N1519 = 3, $N1519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19" s="6">
        <f t="shared" ca="1" si="235"/>
        <v>8</v>
      </c>
      <c r="O1519" s="7" t="str">
        <f ca="1">VLOOKUP($N1519,Roles!$A:$B,2,FALSE)</f>
        <v>Analyst</v>
      </c>
      <c r="P1519" s="6">
        <f t="shared" ca="1" si="236"/>
        <v>2</v>
      </c>
      <c r="Q1519" s="8">
        <f ca="1" xml:space="preserve">
IF(
  OR(
    $N1519=5,$N1519=6,$N1519=7,$N1519=8,$N1519=14
  ),
  36161,
  IF(
     (
      (TODAY() - $K1519) / 365
     ) &lt; 19,
      TODAY(),
      RANDBETWEEN(36161,TODAY())
  )
)</f>
        <v>36161</v>
      </c>
      <c r="R1519" s="6">
        <f ca="1">RANDBETWEEN(2,COUNTA('Recruitment source'!$A:$A))</f>
        <v>10</v>
      </c>
      <c r="S1519" s="8" t="e">
        <f t="shared" ca="1" si="237"/>
        <v>#N/A</v>
      </c>
      <c r="T1519" s="6" t="e">
        <f t="shared" ca="1" si="238"/>
        <v>#N/A</v>
      </c>
      <c r="U1519" s="6">
        <f t="shared" ca="1" si="239"/>
        <v>4</v>
      </c>
      <c r="V1519" s="1">
        <f ca="1" xml:space="preserve">
IF($N1519 = 5 + N("Presidente"),
    27000,
    IF($N1519 = 6 + N("Vice-presidente"),
        23000,
        IF(OR($N1519 = 8, $N1519= 13, $N1519 = 12) + N("Secretária bilíngue ou coordenador ou especialista"),
            8000,
            IF($N1519 = 7 + N("Diretor"),
                15000,
                IF($N1519 = 14 + N("Gerente"),
                    12000,
                    IF($N1519 = 9 + N("Estagiário"),
                        705,
                        IF($N1519 = 10 + N("Trainee"),
                            805,
                            IF($N1519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IF($L1519 = 7,
  500,
  IF($L1519 = 8,
    1000,
    IF($L1519 = 9,
      1500,
      IF($L1519 = 10,
        2000,
        0
      )
    )
  )
)
+
N("Adicional no salário por área")
+
IF($M1519 = 14 + N("Tecnologia da Informação"),
  120,
  IF($M1519 = 16 + N("Vendas"),
    110,
    IF($M1519 = 15 + N("Jurídico"),
      100,
      IF(OR($M1519 = 8, $M1519 = 9, $M1519 = 11) + N("Recursos humanos ou comercial ou comunicação e marketing"),
        80,
        0
      )
    )
  )
)
+
N("Adicionando pegadinha")
+
IF(AND($M1519 = 16, $L1519 = 9, $N1519 = 11) + N("Se for de vendas, com mestrado, analista sênior"),
  IF($J1519 = 5,
    100,
    0
  )
  +
  IF($H1519 = "M",
    200,
    0
  ),
  0
)</f>
        <v>8080</v>
      </c>
    </row>
    <row r="1520" spans="1:22" x14ac:dyDescent="0.2">
      <c r="A1520" s="7" cm="1">
        <f t="array" aca="1" ref="A1520" ca="1">INDEX(Companies!$A:$A,RANDBETWEEN(2,COUNTA(Companies!$A:$A)),1)</f>
        <v>2</v>
      </c>
      <c r="B1520" s="5">
        <f t="shared" si="230"/>
        <v>1519</v>
      </c>
      <c r="C1520" s="6">
        <f t="shared" ca="1" si="231"/>
        <v>1</v>
      </c>
      <c r="D1520" s="7">
        <f ca="1">IF($B1520 = 1 + N("Presidente"),
    127,
    IF($B1520 = 2 + N("Vice-Presidente"),
        72,
        IF($B1520 = 3 + N("Secretária bilíngue"),
            13,
            RANDBETWEEN(5,COUNT(Name!$A:$A) + 1)
        )
    )
)</f>
        <v>135</v>
      </c>
      <c r="E1520" s="7" t="str">
        <f ca="1" xml:space="preserve">
VLOOKUP(
  $D1520,
  Name!$A:$B,
  2,
  FALSE
)
&amp; " " &amp;
IF($B1520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Peçanha Asvilla</v>
      </c>
      <c r="F1520" s="7">
        <v>2</v>
      </c>
      <c r="G1520" s="7" t="str" cm="1">
        <f t="array" aca="1" ref="G1520" ca="1">VLOOKUP(INDEX(States!$B:$B,RANDBETWEEN(2,COUNTA(States!$A:$A)),1),States!$B:$C,2,FALSE)</f>
        <v>Azores</v>
      </c>
      <c r="H1520" s="7" t="str">
        <f ca="1">VLOOKUP($D1520,Name!$A:$C,3,FALSE)</f>
        <v>M</v>
      </c>
      <c r="I1520" s="7" cm="1">
        <f t="array" aca="1" ref="I1520" ca="1">INDEX('Marital status'!$A:$A,RANDBETWEEN(2,COUNTA('Marital status'!$A:$A)),1)</f>
        <v>6</v>
      </c>
      <c r="J1520" s="7">
        <f t="shared" ca="1" si="232"/>
        <v>5</v>
      </c>
      <c r="K1520" s="8">
        <f t="shared" ca="1" si="233"/>
        <v>31181</v>
      </c>
      <c r="L1520" s="6">
        <f t="shared" ca="1" si="234"/>
        <v>4</v>
      </c>
      <c r="M1520" s="7">
        <f ca="1" xml:space="preserve">
  IF(OR($N1520 = 2, $N1520 = 3, $N1520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20" s="6">
        <f t="shared" ca="1" si="235"/>
        <v>7</v>
      </c>
      <c r="O1520" s="7" t="str">
        <f ca="1">VLOOKUP($N1520,Roles!$A:$B,2,FALSE)</f>
        <v>Trainee</v>
      </c>
      <c r="P1520" s="6" t="e">
        <f t="shared" ca="1" si="236"/>
        <v>#N/A</v>
      </c>
      <c r="Q1520" s="8">
        <f ca="1" xml:space="preserve">
IF(
  OR(
    $N1520=5,$N1520=6,$N1520=7,$N1520=8,$N1520=14
  ),
  36161,
  IF(
     (
      (TODAY() - $K1520) / 365
     ) &lt; 19,
      TODAY(),
      RANDBETWEEN(36161,TODAY())
  )
)</f>
        <v>36161</v>
      </c>
      <c r="R1520" s="6">
        <f ca="1">RANDBETWEEN(2,COUNTA('Recruitment source'!$A:$A))</f>
        <v>3</v>
      </c>
      <c r="S1520" s="8" t="e">
        <f t="shared" ca="1" si="237"/>
        <v>#N/A</v>
      </c>
      <c r="T1520" s="6" t="e">
        <f t="shared" ca="1" si="238"/>
        <v>#N/A</v>
      </c>
      <c r="U1520" s="6">
        <f t="shared" ca="1" si="239"/>
        <v>4</v>
      </c>
      <c r="V1520" s="1">
        <f ca="1" xml:space="preserve">
IF($N1520 = 5 + N("Presidente"),
    27000,
    IF($N1520 = 6 + N("Vice-presidente"),
        23000,
        IF(OR($N1520 = 8, $N1520= 13, $N1520 = 12) + N("Secretária bilíngue ou coordenador ou especialista"),
            8000,
            IF($N1520 = 7 + N("Diretor"),
                15000,
                IF($N1520 = 14 + N("Gerente"),
                    12000,
                    IF($N1520 = 9 + N("Estagiário"),
                        705,
                        IF($N1520 = 10 + N("Trainee"),
                            805,
                            IF($N1520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IF($L1520 = 7,
  500,
  IF($L1520 = 8,
    1000,
    IF($L1520 = 9,
      1500,
      IF($L1520 = 10,
        2000,
        0
      )
    )
  )
)
+
N("Adicional no salário por área")
+
IF($M1520 = 14 + N("Tecnologia da Informação"),
  120,
  IF($M1520 = 16 + N("Vendas"),
    110,
    IF($M1520 = 15 + N("Jurídico"),
      100,
      IF(OR($M1520 = 8, $M1520 = 9, $M1520 = 11) + N("Recursos humanos ou comercial ou comunicação e marketing"),
        80,
        0
      )
    )
  )
)
+
N("Adicionando pegadinha")
+
IF(AND($M1520 = 16, $L1520 = 9, $N1520 = 11) + N("Se for de vendas, com mestrado, analista sênior"),
  IF($J1520 = 5,
    100,
    0
  )
  +
  IF($H1520 = "M",
    200,
    0
  ),
  0
)</f>
        <v>15080</v>
      </c>
    </row>
    <row r="1521" spans="1:22" x14ac:dyDescent="0.2">
      <c r="A1521" s="7" cm="1">
        <f t="array" aca="1" ref="A1521" ca="1">INDEX(Companies!$A:$A,RANDBETWEEN(2,COUNTA(Companies!$A:$A)),1)</f>
        <v>2</v>
      </c>
      <c r="B1521" s="5">
        <f t="shared" si="230"/>
        <v>1520</v>
      </c>
      <c r="C1521" s="6">
        <f t="shared" ca="1" si="231"/>
        <v>1</v>
      </c>
      <c r="D1521" s="7">
        <f ca="1">IF($B1521 = 1 + N("Presidente"),
    127,
    IF($B1521 = 2 + N("Vice-Presidente"),
        72,
        IF($B1521 = 3 + N("Secretária bilíngue"),
            13,
            RANDBETWEEN(5,COUNT(Name!$A:$A) + 1)
        )
    )
)</f>
        <v>354</v>
      </c>
      <c r="E1521" s="7" t="str">
        <f ca="1" xml:space="preserve">
VLOOKUP(
  $D1521,
  Name!$A:$B,
  2,
  FALSE
)
&amp; " " &amp;
IF($B1521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Brito Greco</v>
      </c>
      <c r="F1521" s="7">
        <v>2</v>
      </c>
      <c r="G1521" s="7" t="str" cm="1">
        <f t="array" aca="1" ref="G1521" ca="1">VLOOKUP(INDEX(States!$B:$B,RANDBETWEEN(2,COUNTA(States!$A:$A)),1),States!$B:$C,2,FALSE)</f>
        <v>Beja</v>
      </c>
      <c r="H1521" s="7" t="str">
        <f ca="1">VLOOKUP($D1521,Name!$A:$C,3,FALSE)</f>
        <v>M</v>
      </c>
      <c r="I1521" s="7" cm="1">
        <f t="array" aca="1" ref="I1521" ca="1">INDEX('Marital status'!$A:$A,RANDBETWEEN(2,COUNTA('Marital status'!$A:$A)),1)</f>
        <v>4</v>
      </c>
      <c r="J1521" s="7">
        <f t="shared" ca="1" si="232"/>
        <v>2</v>
      </c>
      <c r="K1521" s="8">
        <f t="shared" ca="1" si="233"/>
        <v>37457</v>
      </c>
      <c r="L1521" s="6">
        <f t="shared" ca="1" si="234"/>
        <v>4</v>
      </c>
      <c r="M1521" s="7">
        <f ca="1" xml:space="preserve">
  IF(OR($N1521 = 2, $N1521 = 3, $N1521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521" s="6">
        <f t="shared" ca="1" si="235"/>
        <v>8</v>
      </c>
      <c r="O1521" s="7" t="str">
        <f ca="1">VLOOKUP($N1521,Roles!$A:$B,2,FALSE)</f>
        <v>Analyst</v>
      </c>
      <c r="P1521" s="6">
        <f t="shared" ca="1" si="236"/>
        <v>2</v>
      </c>
      <c r="Q1521" s="8">
        <f ca="1" xml:space="preserve">
IF(
  OR(
    $N1521=5,$N1521=6,$N1521=7,$N1521=8,$N1521=14
  ),
  36161,
  IF(
     (
      (TODAY() - $K1521) / 365
     ) &lt; 19,
      TODAY(),
      RANDBETWEEN(36161,TODAY())
  )
)</f>
        <v>36161</v>
      </c>
      <c r="R1521" s="6">
        <f ca="1">RANDBETWEEN(2,COUNTA('Recruitment source'!$A:$A))</f>
        <v>12</v>
      </c>
      <c r="S1521" s="8" t="e">
        <f t="shared" ca="1" si="237"/>
        <v>#N/A</v>
      </c>
      <c r="T1521" s="6" t="e">
        <f t="shared" ca="1" si="238"/>
        <v>#N/A</v>
      </c>
      <c r="U1521" s="6">
        <f t="shared" ca="1" si="239"/>
        <v>4</v>
      </c>
      <c r="V1521" s="1">
        <f ca="1" xml:space="preserve">
IF($N1521 = 5 + N("Presidente"),
    27000,
    IF($N1521 = 6 + N("Vice-presidente"),
        23000,
        IF(OR($N1521 = 8, $N1521= 13, $N1521 = 12) + N("Secretária bilíngue ou coordenador ou especialista"),
            8000,
            IF($N1521 = 7 + N("Diretor"),
                15000,
                IF($N1521 = 14 + N("Gerente"),
                    12000,
                    IF($N1521 = 9 + N("Estagiário"),
                        705,
                        IF($N1521 = 10 + N("Trainee"),
                            805,
                            IF($N1521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IF($L1521 = 7,
  500,
  IF($L1521 = 8,
    1000,
    IF($L1521 = 9,
      1500,
      IF($L1521 = 10,
        2000,
        0
      )
    )
  )
)
+
N("Adicional no salário por área")
+
IF($M1521 = 14 + N("Tecnologia da Informação"),
  120,
  IF($M1521 = 16 + N("Vendas"),
    110,
    IF($M1521 = 15 + N("Jurídico"),
      100,
      IF(OR($M1521 = 8, $M1521 = 9, $M1521 = 11) + N("Recursos humanos ou comercial ou comunicação e marketing"),
        80,
        0
      )
    )
  )
)
+
N("Adicionando pegadinha")
+
IF(AND($M1521 = 16, $L1521 = 9, $N1521 = 11) + N("Se for de vendas, com mestrado, analista sênior"),
  IF($J1521 = 5,
    100,
    0
  )
  +
  IF($H1521 = "M",
    200,
    0
  ),
  0
)</f>
        <v>8000</v>
      </c>
    </row>
    <row r="1522" spans="1:22" x14ac:dyDescent="0.2">
      <c r="A1522" s="7" cm="1">
        <f t="array" aca="1" ref="A1522" ca="1">INDEX(Companies!$A:$A,RANDBETWEEN(2,COUNTA(Companies!$A:$A)),1)</f>
        <v>2</v>
      </c>
      <c r="B1522" s="5">
        <f t="shared" si="230"/>
        <v>1521</v>
      </c>
      <c r="C1522" s="6">
        <f t="shared" ca="1" si="231"/>
        <v>1</v>
      </c>
      <c r="D1522" s="7">
        <f ca="1">IF($B1522 = 1 + N("Presidente"),
    127,
    IF($B1522 = 2 + N("Vice-Presidente"),
        72,
        IF($B1522 = 3 + N("Secretária bilíngue"),
            13,
            RANDBETWEEN(5,COUNT(Name!$A:$A) + 1)
        )
    )
)</f>
        <v>341</v>
      </c>
      <c r="E1522" s="7" t="str">
        <f ca="1" xml:space="preserve">
VLOOKUP(
  $D1522,
  Name!$A:$B,
  2,
  FALSE
)
&amp; " " &amp;
IF($B1522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Auth dos Santos</v>
      </c>
      <c r="F1522" s="7">
        <v>2</v>
      </c>
      <c r="G1522" s="7" t="str" cm="1">
        <f t="array" aca="1" ref="G1522" ca="1">VLOOKUP(INDEX(States!$B:$B,RANDBETWEEN(2,COUNTA(States!$A:$A)),1),States!$B:$C,2,FALSE)</f>
        <v>Beja</v>
      </c>
      <c r="H1522" s="7" t="str">
        <f ca="1">VLOOKUP($D1522,Name!$A:$C,3,FALSE)</f>
        <v>M</v>
      </c>
      <c r="I1522" s="7" cm="1">
        <f t="array" aca="1" ref="I1522" ca="1">INDEX('Marital status'!$A:$A,RANDBETWEEN(2,COUNTA('Marital status'!$A:$A)),1)</f>
        <v>5</v>
      </c>
      <c r="J1522" s="7">
        <f t="shared" ca="1" si="232"/>
        <v>2</v>
      </c>
      <c r="K1522" s="8">
        <f t="shared" ca="1" si="233"/>
        <v>31139</v>
      </c>
      <c r="L1522" s="6">
        <f t="shared" ca="1" si="234"/>
        <v>4</v>
      </c>
      <c r="M1522" s="7">
        <f ca="1" xml:space="preserve">
  IF(OR($N1522 = 2, $N1522 = 3, $N1522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22" s="6">
        <f t="shared" ca="1" si="235"/>
        <v>7</v>
      </c>
      <c r="O1522" s="7" t="str">
        <f ca="1">VLOOKUP($N1522,Roles!$A:$B,2,FALSE)</f>
        <v>Trainee</v>
      </c>
      <c r="P1522" s="6" t="e">
        <f t="shared" ca="1" si="236"/>
        <v>#N/A</v>
      </c>
      <c r="Q1522" s="8">
        <f ca="1" xml:space="preserve">
IF(
  OR(
    $N1522=5,$N1522=6,$N1522=7,$N1522=8,$N1522=14
  ),
  36161,
  IF(
     (
      (TODAY() - $K1522) / 365
     ) &lt; 19,
      TODAY(),
      RANDBETWEEN(36161,TODAY())
  )
)</f>
        <v>36161</v>
      </c>
      <c r="R1522" s="6">
        <f ca="1">RANDBETWEEN(2,COUNTA('Recruitment source'!$A:$A))</f>
        <v>5</v>
      </c>
      <c r="S1522" s="8" t="e">
        <f t="shared" ca="1" si="237"/>
        <v>#N/A</v>
      </c>
      <c r="T1522" s="6" t="e">
        <f t="shared" ca="1" si="238"/>
        <v>#N/A</v>
      </c>
      <c r="U1522" s="6">
        <f t="shared" ca="1" si="239"/>
        <v>5</v>
      </c>
      <c r="V1522" s="1">
        <f ca="1" xml:space="preserve">
IF($N1522 = 5 + N("Presidente"),
    27000,
    IF($N1522 = 6 + N("Vice-presidente"),
        23000,
        IF(OR($N1522 = 8, $N1522= 13, $N1522 = 12) + N("Secretária bilíngue ou coordenador ou especialista"),
            8000,
            IF($N1522 = 7 + N("Diretor"),
                15000,
                IF($N1522 = 14 + N("Gerente"),
                    12000,
                    IF($N1522 = 9 + N("Estagiário"),
                        705,
                        IF($N1522 = 10 + N("Trainee"),
                            805,
                            IF($N1522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IF($L1522 = 7,
  500,
  IF($L1522 = 8,
    1000,
    IF($L1522 = 9,
      1500,
      IF($L1522 = 10,
        2000,
        0
      )
    )
  )
)
+
N("Adicional no salário por área")
+
IF($M1522 = 14 + N("Tecnologia da Informação"),
  120,
  IF($M1522 = 16 + N("Vendas"),
    110,
    IF($M1522 = 15 + N("Jurídico"),
      100,
      IF(OR($M1522 = 8, $M1522 = 9, $M1522 = 11) + N("Recursos humanos ou comercial ou comunicação e marketing"),
        80,
        0
      )
    )
  )
)
+
N("Adicionando pegadinha")
+
IF(AND($M1522 = 16, $L1522 = 9, $N1522 = 11) + N("Se for de vendas, com mestrado, analista sênior"),
  IF($J1522 = 5,
    100,
    0
  )
  +
  IF($H1522 = "M",
    200,
    0
  ),
  0
)</f>
        <v>15000</v>
      </c>
    </row>
    <row r="1523" spans="1:22" x14ac:dyDescent="0.2">
      <c r="A1523" s="7" cm="1">
        <f t="array" aca="1" ref="A1523" ca="1">INDEX(Companies!$A:$A,RANDBETWEEN(2,COUNTA(Companies!$A:$A)),1)</f>
        <v>2</v>
      </c>
      <c r="B1523" s="5">
        <f t="shared" si="230"/>
        <v>1522</v>
      </c>
      <c r="C1523" s="6">
        <f t="shared" ca="1" si="231"/>
        <v>1</v>
      </c>
      <c r="D1523" s="7">
        <f ca="1">IF($B1523 = 1 + N("Presidente"),
    127,
    IF($B1523 = 2 + N("Vice-Presidente"),
        72,
        IF($B1523 = 3 + N("Secretária bilíngue"),
            13,
            RANDBETWEEN(5,COUNT(Name!$A:$A) + 1)
        )
    )
)</f>
        <v>318</v>
      </c>
      <c r="E1523" s="7" t="str">
        <f ca="1" xml:space="preserve">
VLOOKUP(
  $D1523,
  Name!$A:$B,
  2,
  FALSE
)
&amp; " " &amp;
IF($B1523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Faria Aleluia</v>
      </c>
      <c r="F1523" s="7">
        <v>2</v>
      </c>
      <c r="G1523" s="7" t="str" cm="1">
        <f t="array" aca="1" ref="G1523" ca="1">VLOOKUP(INDEX(States!$B:$B,RANDBETWEEN(2,COUNTA(States!$A:$A)),1),States!$B:$C,2,FALSE)</f>
        <v>Guarda</v>
      </c>
      <c r="H1523" s="7" t="str">
        <f ca="1">VLOOKUP($D1523,Name!$A:$C,3,FALSE)</f>
        <v>M</v>
      </c>
      <c r="I1523" s="7" cm="1">
        <f t="array" aca="1" ref="I1523" ca="1">INDEX('Marital status'!$A:$A,RANDBETWEEN(2,COUNTA('Marital status'!$A:$A)),1)</f>
        <v>2</v>
      </c>
      <c r="J1523" s="7">
        <f t="shared" ca="1" si="232"/>
        <v>2</v>
      </c>
      <c r="K1523" s="8">
        <f t="shared" ca="1" si="233"/>
        <v>37687</v>
      </c>
      <c r="L1523" s="6">
        <f t="shared" ca="1" si="234"/>
        <v>4</v>
      </c>
      <c r="M1523" s="7">
        <f ca="1" xml:space="preserve">
  IF(OR($N1523 = 2, $N1523 = 3, $N1523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523" s="6">
        <f t="shared" ca="1" si="235"/>
        <v>8</v>
      </c>
      <c r="O1523" s="7" t="str">
        <f ca="1">VLOOKUP($N1523,Roles!$A:$B,2,FALSE)</f>
        <v>Analyst</v>
      </c>
      <c r="P1523" s="6">
        <f t="shared" ca="1" si="236"/>
        <v>4</v>
      </c>
      <c r="Q1523" s="8">
        <f ca="1" xml:space="preserve">
IF(
  OR(
    $N1523=5,$N1523=6,$N1523=7,$N1523=8,$N1523=14
  ),
  36161,
  IF(
     (
      (TODAY() - $K1523) / 365
     ) &lt; 19,
      TODAY(),
      RANDBETWEEN(36161,TODAY())
  )
)</f>
        <v>36161</v>
      </c>
      <c r="R1523" s="6">
        <f ca="1">RANDBETWEEN(2,COUNTA('Recruitment source'!$A:$A))</f>
        <v>3</v>
      </c>
      <c r="S1523" s="8" t="e">
        <f t="shared" ca="1" si="237"/>
        <v>#N/A</v>
      </c>
      <c r="T1523" s="6" t="e">
        <f t="shared" ca="1" si="238"/>
        <v>#N/A</v>
      </c>
      <c r="U1523" s="6">
        <f t="shared" ca="1" si="239"/>
        <v>4</v>
      </c>
      <c r="V1523" s="1">
        <f ca="1" xml:space="preserve">
IF($N1523 = 5 + N("Presidente"),
    27000,
    IF($N1523 = 6 + N("Vice-presidente"),
        23000,
        IF(OR($N1523 = 8, $N1523= 13, $N1523 = 12) + N("Secretária bilíngue ou coordenador ou especialista"),
            8000,
            IF($N1523 = 7 + N("Diretor"),
                15000,
                IF($N1523 = 14 + N("Gerente"),
                    12000,
                    IF($N1523 = 9 + N("Estagiário"),
                        705,
                        IF($N1523 = 10 + N("Trainee"),
                            805,
                            IF($N1523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IF($L1523 = 7,
  500,
  IF($L1523 = 8,
    1000,
    IF($L1523 = 9,
      1500,
      IF($L1523 = 10,
        2000,
        0
      )
    )
  )
)
+
N("Adicional no salário por área")
+
IF($M1523 = 14 + N("Tecnologia da Informação"),
  120,
  IF($M1523 = 16 + N("Vendas"),
    110,
    IF($M1523 = 15 + N("Jurídico"),
      100,
      IF(OR($M1523 = 8, $M1523 = 9, $M1523 = 11) + N("Recursos humanos ou comercial ou comunicação e marketing"),
        80,
        0
      )
    )
  )
)
+
N("Adicionando pegadinha")
+
IF(AND($M1523 = 16, $L1523 = 9, $N1523 = 11) + N("Se for de vendas, com mestrado, analista sênior"),
  IF($J1523 = 5,
    100,
    0
  )
  +
  IF($H1523 = "M",
    200,
    0
  ),
  0
)</f>
        <v>8000</v>
      </c>
    </row>
    <row r="1524" spans="1:22" x14ac:dyDescent="0.2">
      <c r="A1524" s="7" cm="1">
        <f t="array" aca="1" ref="A1524" ca="1">INDEX(Companies!$A:$A,RANDBETWEEN(2,COUNTA(Companies!$A:$A)),1)</f>
        <v>2</v>
      </c>
      <c r="B1524" s="5">
        <f t="shared" si="230"/>
        <v>1523</v>
      </c>
      <c r="C1524" s="6">
        <f t="shared" ca="1" si="231"/>
        <v>1</v>
      </c>
      <c r="D1524" s="7">
        <f ca="1">IF($B1524 = 1 + N("Presidente"),
    127,
    IF($B1524 = 2 + N("Vice-Presidente"),
        72,
        IF($B1524 = 3 + N("Secretária bilíngue"),
            13,
            RANDBETWEEN(5,COUNT(Name!$A:$A) + 1)
        )
    )
)</f>
        <v>13</v>
      </c>
      <c r="E1524" s="7" t="str">
        <f ca="1" xml:space="preserve">
VLOOKUP(
  $D1524,
  Name!$A:$B,
  2,
  FALSE
)
&amp; " " &amp;
IF($B1524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Cardoso Salvador</v>
      </c>
      <c r="F1524" s="7">
        <v>2</v>
      </c>
      <c r="G1524" s="7" t="str" cm="1">
        <f t="array" aca="1" ref="G1524" ca="1">VLOOKUP(INDEX(States!$B:$B,RANDBETWEEN(2,COUNTA(States!$A:$A)),1),States!$B:$C,2,FALSE)</f>
        <v>Castelo Branco</v>
      </c>
      <c r="H1524" s="7" t="str">
        <f ca="1">VLOOKUP($D1524,Name!$A:$C,3,FALSE)</f>
        <v>F</v>
      </c>
      <c r="I1524" s="7" cm="1">
        <f t="array" aca="1" ref="I1524" ca="1">INDEX('Marital status'!$A:$A,RANDBETWEEN(2,COUNTA('Marital status'!$A:$A)),1)</f>
        <v>3</v>
      </c>
      <c r="J1524" s="7">
        <f t="shared" ca="1" si="232"/>
        <v>2</v>
      </c>
      <c r="K1524" s="8">
        <f t="shared" ca="1" si="233"/>
        <v>31013</v>
      </c>
      <c r="L1524" s="6">
        <f t="shared" ca="1" si="234"/>
        <v>4</v>
      </c>
      <c r="M1524" s="7">
        <f ca="1" xml:space="preserve">
  IF(OR($N1524 = 2, $N1524 = 3, $N1524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24" s="6">
        <f t="shared" ca="1" si="235"/>
        <v>7</v>
      </c>
      <c r="O1524" s="7" t="str">
        <f ca="1">VLOOKUP($N1524,Roles!$A:$B,2,FALSE)</f>
        <v>Trainee</v>
      </c>
      <c r="P1524" s="6" t="e">
        <f t="shared" ca="1" si="236"/>
        <v>#N/A</v>
      </c>
      <c r="Q1524" s="8">
        <f ca="1" xml:space="preserve">
IF(
  OR(
    $N1524=5,$N1524=6,$N1524=7,$N1524=8,$N1524=14
  ),
  36161,
  IF(
     (
      (TODAY() - $K1524) / 365
     ) &lt; 19,
      TODAY(),
      RANDBETWEEN(36161,TODAY())
  )
)</f>
        <v>36161</v>
      </c>
      <c r="R1524" s="6">
        <f ca="1">RANDBETWEEN(2,COUNTA('Recruitment source'!$A:$A))</f>
        <v>8</v>
      </c>
      <c r="S1524" s="8" t="e">
        <f t="shared" ca="1" si="237"/>
        <v>#N/A</v>
      </c>
      <c r="T1524" s="6" t="e">
        <f t="shared" ca="1" si="238"/>
        <v>#N/A</v>
      </c>
      <c r="U1524" s="6">
        <f t="shared" ca="1" si="239"/>
        <v>4</v>
      </c>
      <c r="V1524" s="1">
        <f ca="1" xml:space="preserve">
IF($N1524 = 5 + N("Presidente"),
    27000,
    IF($N1524 = 6 + N("Vice-presidente"),
        23000,
        IF(OR($N1524 = 8, $N1524= 13, $N1524 = 12) + N("Secretária bilíngue ou coordenador ou especialista"),
            8000,
            IF($N1524 = 7 + N("Diretor"),
                15000,
                IF($N1524 = 14 + N("Gerente"),
                    12000,
                    IF($N1524 = 9 + N("Estagiário"),
                        705,
                        IF($N1524 = 10 + N("Trainee"),
                            805,
                            IF($N1524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IF($L1524 = 7,
  500,
  IF($L1524 = 8,
    1000,
    IF($L1524 = 9,
      1500,
      IF($L1524 = 10,
        2000,
        0
      )
    )
  )
)
+
N("Adicional no salário por área")
+
IF($M1524 = 14 + N("Tecnologia da Informação"),
  120,
  IF($M1524 = 16 + N("Vendas"),
    110,
    IF($M1524 = 15 + N("Jurídico"),
      100,
      IF(OR($M1524 = 8, $M1524 = 9, $M1524 = 11) + N("Recursos humanos ou comercial ou comunicação e marketing"),
        80,
        0
      )
    )
  )
)
+
N("Adicionando pegadinha")
+
IF(AND($M1524 = 16, $L1524 = 9, $N1524 = 11) + N("Se for de vendas, com mestrado, analista sênior"),
  IF($J1524 = 5,
    100,
    0
  )
  +
  IF($H1524 = "M",
    200,
    0
  ),
  0
)</f>
        <v>15000</v>
      </c>
    </row>
    <row r="1525" spans="1:22" x14ac:dyDescent="0.2">
      <c r="A1525" s="7" cm="1">
        <f t="array" aca="1" ref="A1525" ca="1">INDEX(Companies!$A:$A,RANDBETWEEN(2,COUNTA(Companies!$A:$A)),1)</f>
        <v>2</v>
      </c>
      <c r="B1525" s="5">
        <f t="shared" si="230"/>
        <v>1524</v>
      </c>
      <c r="C1525" s="6">
        <f t="shared" ca="1" si="231"/>
        <v>1</v>
      </c>
      <c r="D1525" s="7">
        <f ca="1">IF($B1525 = 1 + N("Presidente"),
    127,
    IF($B1525 = 2 + N("Vice-Presidente"),
        72,
        IF($B1525 = 3 + N("Secretária bilíngue"),
            13,
            RANDBETWEEN(5,COUNT(Name!$A:$A) + 1)
        )
    )
)</f>
        <v>286</v>
      </c>
      <c r="E1525" s="7" t="str">
        <f ca="1" xml:space="preserve">
VLOOKUP(
  $D1525,
  Name!$A:$B,
  2,
  FALSE
)
&amp; " " &amp;
IF($B1525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Gallo Frois</v>
      </c>
      <c r="F1525" s="7">
        <v>2</v>
      </c>
      <c r="G1525" s="7" t="str" cm="1">
        <f t="array" aca="1" ref="G1525" ca="1">VLOOKUP(INDEX(States!$B:$B,RANDBETWEEN(2,COUNTA(States!$A:$A)),1),States!$B:$C,2,FALSE)</f>
        <v>Vila Real</v>
      </c>
      <c r="H1525" s="7" t="str">
        <f ca="1">VLOOKUP($D1525,Name!$A:$C,3,FALSE)</f>
        <v>M</v>
      </c>
      <c r="I1525" s="7" cm="1">
        <f t="array" aca="1" ref="I1525" ca="1">INDEX('Marital status'!$A:$A,RANDBETWEEN(2,COUNTA('Marital status'!$A:$A)),1)</f>
        <v>5</v>
      </c>
      <c r="J1525" s="7">
        <f t="shared" ca="1" si="232"/>
        <v>2</v>
      </c>
      <c r="K1525" s="8">
        <f t="shared" ca="1" si="233"/>
        <v>33031</v>
      </c>
      <c r="L1525" s="6">
        <f t="shared" ca="1" si="234"/>
        <v>5</v>
      </c>
      <c r="M1525" s="7">
        <f ca="1" xml:space="preserve">
  IF(OR($N1525 = 2, $N1525 = 3, $N1525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525" s="6">
        <f t="shared" ca="1" si="235"/>
        <v>8</v>
      </c>
      <c r="O1525" s="7" t="str">
        <f ca="1">VLOOKUP($N1525,Roles!$A:$B,2,FALSE)</f>
        <v>Analyst</v>
      </c>
      <c r="P1525" s="6">
        <f t="shared" ca="1" si="236"/>
        <v>3</v>
      </c>
      <c r="Q1525" s="8">
        <f ca="1" xml:space="preserve">
IF(
  OR(
    $N1525=5,$N1525=6,$N1525=7,$N1525=8,$N1525=14
  ),
  36161,
  IF(
     (
      (TODAY() - $K1525) / 365
     ) &lt; 19,
      TODAY(),
      RANDBETWEEN(36161,TODAY())
  )
)</f>
        <v>36161</v>
      </c>
      <c r="R1525" s="6">
        <f ca="1">RANDBETWEEN(2,COUNTA('Recruitment source'!$A:$A))</f>
        <v>12</v>
      </c>
      <c r="S1525" s="8" t="e">
        <f t="shared" ca="1" si="237"/>
        <v>#N/A</v>
      </c>
      <c r="T1525" s="6" t="e">
        <f t="shared" ca="1" si="238"/>
        <v>#N/A</v>
      </c>
      <c r="U1525" s="6">
        <f t="shared" ca="1" si="239"/>
        <v>5</v>
      </c>
      <c r="V1525" s="1">
        <f ca="1" xml:space="preserve">
IF($N1525 = 5 + N("Presidente"),
    27000,
    IF($N1525 = 6 + N("Vice-presidente"),
        23000,
        IF(OR($N1525 = 8, $N1525= 13, $N1525 = 12) + N("Secretária bilíngue ou coordenador ou especialista"),
            8000,
            IF($N1525 = 7 + N("Diretor"),
                15000,
                IF($N1525 = 14 + N("Gerente"),
                    12000,
                    IF($N1525 = 9 + N("Estagiário"),
                        705,
                        IF($N1525 = 10 + N("Trainee"),
                            805,
                            IF($N1525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IF($L1525 = 7,
  500,
  IF($L1525 = 8,
    1000,
    IF($L1525 = 9,
      1500,
      IF($L1525 = 10,
        2000,
        0
      )
    )
  )
)
+
N("Adicional no salário por área")
+
IF($M1525 = 14 + N("Tecnologia da Informação"),
  120,
  IF($M1525 = 16 + N("Vendas"),
    110,
    IF($M1525 = 15 + N("Jurídico"),
      100,
      IF(OR($M1525 = 8, $M1525 = 9, $M1525 = 11) + N("Recursos humanos ou comercial ou comunicação e marketing"),
        80,
        0
      )
    )
  )
)
+
N("Adicionando pegadinha")
+
IF(AND($M1525 = 16, $L1525 = 9, $N1525 = 11) + N("Se for de vendas, com mestrado, analista sênior"),
  IF($J1525 = 5,
    100,
    0
  )
  +
  IF($H1525 = "M",
    200,
    0
  ),
  0
)</f>
        <v>8000</v>
      </c>
    </row>
    <row r="1526" spans="1:22" x14ac:dyDescent="0.2">
      <c r="A1526" s="7" cm="1">
        <f t="array" aca="1" ref="A1526" ca="1">INDEX(Companies!$A:$A,RANDBETWEEN(2,COUNTA(Companies!$A:$A)),1)</f>
        <v>2</v>
      </c>
      <c r="B1526" s="5">
        <f t="shared" si="230"/>
        <v>1525</v>
      </c>
      <c r="C1526" s="6">
        <f t="shared" ca="1" si="231"/>
        <v>1</v>
      </c>
      <c r="D1526" s="7">
        <f ca="1">IF($B1526 = 1 + N("Presidente"),
    127,
    IF($B1526 = 2 + N("Vice-Presidente"),
        72,
        IF($B1526 = 3 + N("Secretária bilíngue"),
            13,
            RANDBETWEEN(5,COUNT(Name!$A:$A) + 1)
        )
    )
)</f>
        <v>94</v>
      </c>
      <c r="E1526" s="7" t="str">
        <f ca="1" xml:space="preserve">
VLOOKUP(
  $D1526,
  Name!$A:$B,
  2,
  FALSE
)
&amp; " " &amp;
IF($B1526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Caminha Vaz</v>
      </c>
      <c r="F1526" s="7">
        <v>2</v>
      </c>
      <c r="G1526" s="7" t="str" cm="1">
        <f t="array" aca="1" ref="G1526" ca="1">VLOOKUP(INDEX(States!$B:$B,RANDBETWEEN(2,COUNTA(States!$A:$A)),1),States!$B:$C,2,FALSE)</f>
        <v>Leiria</v>
      </c>
      <c r="H1526" s="7" t="str">
        <f ca="1">VLOOKUP($D1526,Name!$A:$C,3,FALSE)</f>
        <v>F</v>
      </c>
      <c r="I1526" s="7" cm="1">
        <f t="array" aca="1" ref="I1526" ca="1">INDEX('Marital status'!$A:$A,RANDBETWEEN(2,COUNTA('Marital status'!$A:$A)),1)</f>
        <v>5</v>
      </c>
      <c r="J1526" s="7">
        <f t="shared" ca="1" si="232"/>
        <v>3</v>
      </c>
      <c r="K1526" s="8">
        <f t="shared" ca="1" si="233"/>
        <v>20695</v>
      </c>
      <c r="L1526" s="6">
        <f t="shared" ca="1" si="234"/>
        <v>4</v>
      </c>
      <c r="M1526" s="7">
        <f ca="1" xml:space="preserve">
  IF(OR($N1526 = 2, $N1526 = 3, $N1526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526" s="6">
        <f t="shared" ca="1" si="235"/>
        <v>6</v>
      </c>
      <c r="O1526" s="7" t="str">
        <f ca="1">VLOOKUP($N1526,Roles!$A:$B,2,FALSE)</f>
        <v>Intern</v>
      </c>
      <c r="P1526" s="6" t="e">
        <f t="shared" ca="1" si="236"/>
        <v>#N/A</v>
      </c>
      <c r="Q1526" s="8">
        <f ca="1" xml:space="preserve">
IF(
  OR(
    $N1526=5,$N1526=6,$N1526=7,$N1526=8,$N1526=14
  ),
  36161,
  IF(
     (
      (TODAY() - $K1526) / 365
     ) &lt; 19,
      TODAY(),
      RANDBETWEEN(36161,TODAY())
  )
)</f>
        <v>36161</v>
      </c>
      <c r="R1526" s="6">
        <f ca="1">RANDBETWEEN(2,COUNTA('Recruitment source'!$A:$A))</f>
        <v>7</v>
      </c>
      <c r="S1526" s="8" t="e">
        <f t="shared" ca="1" si="237"/>
        <v>#N/A</v>
      </c>
      <c r="T1526" s="6" t="e">
        <f t="shared" ca="1" si="238"/>
        <v>#N/A</v>
      </c>
      <c r="U1526" s="6">
        <f t="shared" ca="1" si="239"/>
        <v>2</v>
      </c>
      <c r="V1526" s="1">
        <f ca="1" xml:space="preserve">
IF($N1526 = 5 + N("Presidente"),
    27000,
    IF($N1526 = 6 + N("Vice-presidente"),
        23000,
        IF(OR($N1526 = 8, $N1526= 13, $N1526 = 12) + N("Secretária bilíngue ou coordenador ou especialista"),
            8000,
            IF($N1526 = 7 + N("Diretor"),
                15000,
                IF($N1526 = 14 + N("Gerente"),
                    12000,
                    IF($N1526 = 9 + N("Estagiário"),
                        705,
                        IF($N1526 = 10 + N("Trainee"),
                            805,
                            IF($N1526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IF($L1526 = 7,
  500,
  IF($L1526 = 8,
    1000,
    IF($L1526 = 9,
      1500,
      IF($L1526 = 10,
        2000,
        0
      )
    )
  )
)
+
N("Adicional no salário por área")
+
IF($M1526 = 14 + N("Tecnologia da Informação"),
  120,
  IF($M1526 = 16 + N("Vendas"),
    110,
    IF($M1526 = 15 + N("Jurídico"),
      100,
      IF(OR($M1526 = 8, $M1526 = 9, $M1526 = 11) + N("Recursos humanos ou comercial ou comunicação e marketing"),
        80,
        0
      )
    )
  )
)
+
N("Adicionando pegadinha")
+
IF(AND($M1526 = 16, $L1526 = 9, $N1526 = 11) + N("Se for de vendas, com mestrado, analista sênior"),
  IF($J1526 = 5,
    100,
    0
  )
  +
  IF($H1526 = "M",
    200,
    0
  ),
  0
)</f>
        <v>23000</v>
      </c>
    </row>
    <row r="1527" spans="1:22" x14ac:dyDescent="0.2">
      <c r="A1527" s="7" cm="1">
        <f t="array" aca="1" ref="A1527" ca="1">INDEX(Companies!$A:$A,RANDBETWEEN(2,COUNTA(Companies!$A:$A)),1)</f>
        <v>2</v>
      </c>
      <c r="B1527" s="5">
        <f t="shared" si="230"/>
        <v>1526</v>
      </c>
      <c r="C1527" s="6">
        <f t="shared" ca="1" si="231"/>
        <v>1</v>
      </c>
      <c r="D1527" s="7">
        <f ca="1">IF($B1527 = 1 + N("Presidente"),
    127,
    IF($B1527 = 2 + N("Vice-Presidente"),
        72,
        IF($B1527 = 3 + N("Secretária bilíngue"),
            13,
            RANDBETWEEN(5,COUNT(Name!$A:$A) + 1)
        )
    )
)</f>
        <v>180</v>
      </c>
      <c r="E1527" s="7" t="str">
        <f ca="1" xml:space="preserve">
VLOOKUP(
  $D1527,
  Name!$A:$B,
  2,
  FALSE
)
&amp; " " &amp;
IF($B1527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Caminha Brasil</v>
      </c>
      <c r="F1527" s="7">
        <v>2</v>
      </c>
      <c r="G1527" s="7" t="str" cm="1">
        <f t="array" aca="1" ref="G1527" ca="1">VLOOKUP(INDEX(States!$B:$B,RANDBETWEEN(2,COUNTA(States!$A:$A)),1),States!$B:$C,2,FALSE)</f>
        <v>Madeira</v>
      </c>
      <c r="H1527" s="7" t="str">
        <f ca="1">VLOOKUP($D1527,Name!$A:$C,3,FALSE)</f>
        <v>F</v>
      </c>
      <c r="I1527" s="7" cm="1">
        <f t="array" aca="1" ref="I1527" ca="1">INDEX('Marital status'!$A:$A,RANDBETWEEN(2,COUNTA('Marital status'!$A:$A)),1)</f>
        <v>3</v>
      </c>
      <c r="J1527" s="7">
        <f t="shared" ca="1" si="232"/>
        <v>2</v>
      </c>
      <c r="K1527" s="8">
        <f t="shared" ca="1" si="233"/>
        <v>38000</v>
      </c>
      <c r="L1527" s="6">
        <f t="shared" ca="1" si="234"/>
        <v>5</v>
      </c>
      <c r="M1527" s="7">
        <f ca="1" xml:space="preserve">
  IF(OR($N1527 = 2, $N1527 = 3, $N1527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527" s="6">
        <f t="shared" ca="1" si="235"/>
        <v>8</v>
      </c>
      <c r="O1527" s="7" t="str">
        <f ca="1">VLOOKUP($N1527,Roles!$A:$B,2,FALSE)</f>
        <v>Analyst</v>
      </c>
      <c r="P1527" s="6">
        <f t="shared" ca="1" si="236"/>
        <v>2</v>
      </c>
      <c r="Q1527" s="8">
        <f ca="1" xml:space="preserve">
IF(
  OR(
    $N1527=5,$N1527=6,$N1527=7,$N1527=8,$N1527=14
  ),
  36161,
  IF(
     (
      (TODAY() - $K1527) / 365
     ) &lt; 19,
      TODAY(),
      RANDBETWEEN(36161,TODAY())
  )
)</f>
        <v>36161</v>
      </c>
      <c r="R1527" s="6">
        <f ca="1">RANDBETWEEN(2,COUNTA('Recruitment source'!$A:$A))</f>
        <v>10</v>
      </c>
      <c r="S1527" s="8" t="e">
        <f t="shared" ca="1" si="237"/>
        <v>#N/A</v>
      </c>
      <c r="T1527" s="6" t="e">
        <f t="shared" ca="1" si="238"/>
        <v>#N/A</v>
      </c>
      <c r="U1527" s="6">
        <f t="shared" ca="1" si="239"/>
        <v>3</v>
      </c>
      <c r="V1527" s="1">
        <f ca="1" xml:space="preserve">
IF($N1527 = 5 + N("Presidente"),
    27000,
    IF($N1527 = 6 + N("Vice-presidente"),
        23000,
        IF(OR($N1527 = 8, $N1527= 13, $N1527 = 12) + N("Secretária bilíngue ou coordenador ou especialista"),
            8000,
            IF($N1527 = 7 + N("Diretor"),
                15000,
                IF($N1527 = 14 + N("Gerente"),
                    12000,
                    IF($N1527 = 9 + N("Estagiário"),
                        705,
                        IF($N1527 = 10 + N("Trainee"),
                            805,
                            IF($N1527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IF($L1527 = 7,
  500,
  IF($L1527 = 8,
    1000,
    IF($L1527 = 9,
      1500,
      IF($L1527 = 10,
        2000,
        0
      )
    )
  )
)
+
N("Adicional no salário por área")
+
IF($M1527 = 14 + N("Tecnologia da Informação"),
  120,
  IF($M1527 = 16 + N("Vendas"),
    110,
    IF($M1527 = 15 + N("Jurídico"),
      100,
      IF(OR($M1527 = 8, $M1527 = 9, $M1527 = 11) + N("Recursos humanos ou comercial ou comunicação e marketing"),
        80,
        0
      )
    )
  )
)
+
N("Adicionando pegadinha")
+
IF(AND($M1527 = 16, $L1527 = 9, $N1527 = 11) + N("Se for de vendas, com mestrado, analista sênior"),
  IF($J1527 = 5,
    100,
    0
  )
  +
  IF($H1527 = "M",
    200,
    0
  ),
  0
)</f>
        <v>8080</v>
      </c>
    </row>
    <row r="1528" spans="1:22" x14ac:dyDescent="0.2">
      <c r="A1528" s="7" cm="1">
        <f t="array" aca="1" ref="A1528" ca="1">INDEX(Companies!$A:$A,RANDBETWEEN(2,COUNTA(Companies!$A:$A)),1)</f>
        <v>2</v>
      </c>
      <c r="B1528" s="5">
        <f t="shared" si="230"/>
        <v>1527</v>
      </c>
      <c r="C1528" s="6">
        <f t="shared" ca="1" si="231"/>
        <v>1</v>
      </c>
      <c r="D1528" s="7">
        <f ca="1">IF($B1528 = 1 + N("Presidente"),
    127,
    IF($B1528 = 2 + N("Vice-Presidente"),
        72,
        IF($B1528 = 3 + N("Secretária bilíngue"),
            13,
            RANDBETWEEN(5,COUNT(Name!$A:$A) + 1)
        )
    )
)</f>
        <v>241</v>
      </c>
      <c r="E1528" s="7" t="str">
        <f ca="1" xml:space="preserve">
VLOOKUP(
  $D1528,
  Name!$A:$B,
  2,
  FALSE
)
&amp; " " &amp;
IF($B1528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Bispo De Luca</v>
      </c>
      <c r="F1528" s="7">
        <v>2</v>
      </c>
      <c r="G1528" s="7" t="str" cm="1">
        <f t="array" aca="1" ref="G1528" ca="1">VLOOKUP(INDEX(States!$B:$B,RANDBETWEEN(2,COUNTA(States!$A:$A)),1),States!$B:$C,2,FALSE)</f>
        <v>Beja</v>
      </c>
      <c r="H1528" s="7" t="str">
        <f ca="1">VLOOKUP($D1528,Name!$A:$C,3,FALSE)</f>
        <v>M</v>
      </c>
      <c r="I1528" s="7" cm="1">
        <f t="array" aca="1" ref="I1528" ca="1">INDEX('Marital status'!$A:$A,RANDBETWEEN(2,COUNTA('Marital status'!$A:$A)),1)</f>
        <v>6</v>
      </c>
      <c r="J1528" s="7">
        <f t="shared" ca="1" si="232"/>
        <v>2</v>
      </c>
      <c r="K1528" s="8">
        <f t="shared" ca="1" si="233"/>
        <v>31375</v>
      </c>
      <c r="L1528" s="6">
        <f t="shared" ca="1" si="234"/>
        <v>4</v>
      </c>
      <c r="M1528" s="7">
        <f ca="1" xml:space="preserve">
  IF(OR($N1528 = 2, $N1528 = 3, $N1528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528" s="6">
        <f t="shared" ca="1" si="235"/>
        <v>7</v>
      </c>
      <c r="O1528" s="7" t="str">
        <f ca="1">VLOOKUP($N1528,Roles!$A:$B,2,FALSE)</f>
        <v>Trainee</v>
      </c>
      <c r="P1528" s="6" t="e">
        <f t="shared" ca="1" si="236"/>
        <v>#N/A</v>
      </c>
      <c r="Q1528" s="8">
        <f ca="1" xml:space="preserve">
IF(
  OR(
    $N1528=5,$N1528=6,$N1528=7,$N1528=8,$N1528=14
  ),
  36161,
  IF(
     (
      (TODAY() - $K1528) / 365
     ) &lt; 19,
      TODAY(),
      RANDBETWEEN(36161,TODAY())
  )
)</f>
        <v>36161</v>
      </c>
      <c r="R1528" s="6">
        <f ca="1">RANDBETWEEN(2,COUNTA('Recruitment source'!$A:$A))</f>
        <v>9</v>
      </c>
      <c r="S1528" s="8" t="e">
        <f t="shared" ca="1" si="237"/>
        <v>#N/A</v>
      </c>
      <c r="T1528" s="6" t="e">
        <f t="shared" ca="1" si="238"/>
        <v>#N/A</v>
      </c>
      <c r="U1528" s="6">
        <f t="shared" ca="1" si="239"/>
        <v>3</v>
      </c>
      <c r="V1528" s="1">
        <f ca="1" xml:space="preserve">
IF($N1528 = 5 + N("Presidente"),
    27000,
    IF($N1528 = 6 + N("Vice-presidente"),
        23000,
        IF(OR($N1528 = 8, $N1528= 13, $N1528 = 12) + N("Secretária bilíngue ou coordenador ou especialista"),
            8000,
            IF($N1528 = 7 + N("Diretor"),
                15000,
                IF($N1528 = 14 + N("Gerente"),
                    12000,
                    IF($N1528 = 9 + N("Estagiário"),
                        705,
                        IF($N1528 = 10 + N("Trainee"),
                            805,
                            IF($N1528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IF($L1528 = 7,
  500,
  IF($L1528 = 8,
    1000,
    IF($L1528 = 9,
      1500,
      IF($L1528 = 10,
        2000,
        0
      )
    )
  )
)
+
N("Adicional no salário por área")
+
IF($M1528 = 14 + N("Tecnologia da Informação"),
  120,
  IF($M1528 = 16 + N("Vendas"),
    110,
    IF($M1528 = 15 + N("Jurídico"),
      100,
      IF(OR($M1528 = 8, $M1528 = 9, $M1528 = 11) + N("Recursos humanos ou comercial ou comunicação e marketing"),
        80,
        0
      )
    )
  )
)
+
N("Adicionando pegadinha")
+
IF(AND($M1528 = 16, $L1528 = 9, $N1528 = 11) + N("Se for de vendas, com mestrado, analista sênior"),
  IF($J1528 = 5,
    100,
    0
  )
  +
  IF($H1528 = "M",
    200,
    0
  ),
  0
)</f>
        <v>15000</v>
      </c>
    </row>
    <row r="1529" spans="1:22" x14ac:dyDescent="0.2">
      <c r="A1529" s="7" cm="1">
        <f t="array" aca="1" ref="A1529" ca="1">INDEX(Companies!$A:$A,RANDBETWEEN(2,COUNTA(Companies!$A:$A)),1)</f>
        <v>2</v>
      </c>
      <c r="B1529" s="5">
        <f t="shared" si="230"/>
        <v>1528</v>
      </c>
      <c r="C1529" s="6">
        <f t="shared" ca="1" si="231"/>
        <v>1</v>
      </c>
      <c r="D1529" s="7">
        <f ca="1">IF($B1529 = 1 + N("Presidente"),
    127,
    IF($B1529 = 2 + N("Vice-Presidente"),
        72,
        IF($B1529 = 3 + N("Secretária bilíngue"),
            13,
            RANDBETWEEN(5,COUNT(Name!$A:$A) + 1)
        )
    )
)</f>
        <v>150</v>
      </c>
      <c r="E1529" s="7" t="str">
        <f ca="1" xml:space="preserve">
VLOOKUP(
  $D1529,
  Name!$A:$B,
  2,
  FALSE
)
&amp; " " &amp;
IF($B1529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Café Pedrosa</v>
      </c>
      <c r="F1529" s="7">
        <v>2</v>
      </c>
      <c r="G1529" s="7" t="str" cm="1">
        <f t="array" aca="1" ref="G1529" ca="1">VLOOKUP(INDEX(States!$B:$B,RANDBETWEEN(2,COUNTA(States!$A:$A)),1),States!$B:$C,2,FALSE)</f>
        <v>Coimbra</v>
      </c>
      <c r="H1529" s="7" t="str">
        <f ca="1">VLOOKUP($D1529,Name!$A:$C,3,FALSE)</f>
        <v>F</v>
      </c>
      <c r="I1529" s="7" cm="1">
        <f t="array" aca="1" ref="I1529" ca="1">INDEX('Marital status'!$A:$A,RANDBETWEEN(2,COUNTA('Marital status'!$A:$A)),1)</f>
        <v>4</v>
      </c>
      <c r="J1529" s="7">
        <f t="shared" ca="1" si="232"/>
        <v>4</v>
      </c>
      <c r="K1529" s="8">
        <f t="shared" ca="1" si="233"/>
        <v>33533</v>
      </c>
      <c r="L1529" s="6">
        <f t="shared" ca="1" si="234"/>
        <v>5</v>
      </c>
      <c r="M1529" s="7">
        <f ca="1" xml:space="preserve">
  IF(OR($N1529 = 2, $N1529 = 3, $N1529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529" s="6">
        <f t="shared" ca="1" si="235"/>
        <v>8</v>
      </c>
      <c r="O1529" s="7" t="str">
        <f ca="1">VLOOKUP($N1529,Roles!$A:$B,2,FALSE)</f>
        <v>Analyst</v>
      </c>
      <c r="P1529" s="6">
        <f t="shared" ca="1" si="236"/>
        <v>3</v>
      </c>
      <c r="Q1529" s="8">
        <f ca="1" xml:space="preserve">
IF(
  OR(
    $N1529=5,$N1529=6,$N1529=7,$N1529=8,$N1529=14
  ),
  36161,
  IF(
     (
      (TODAY() - $K1529) / 365
     ) &lt; 19,
      TODAY(),
      RANDBETWEEN(36161,TODAY())
  )
)</f>
        <v>36161</v>
      </c>
      <c r="R1529" s="6">
        <f ca="1">RANDBETWEEN(2,COUNTA('Recruitment source'!$A:$A))</f>
        <v>12</v>
      </c>
      <c r="S1529" s="8" t="e">
        <f t="shared" ca="1" si="237"/>
        <v>#N/A</v>
      </c>
      <c r="T1529" s="6" t="e">
        <f t="shared" ca="1" si="238"/>
        <v>#N/A</v>
      </c>
      <c r="U1529" s="6">
        <f t="shared" ca="1" si="239"/>
        <v>3</v>
      </c>
      <c r="V1529" s="1">
        <f ca="1" xml:space="preserve">
IF($N1529 = 5 + N("Presidente"),
    27000,
    IF($N1529 = 6 + N("Vice-presidente"),
        23000,
        IF(OR($N1529 = 8, $N1529= 13, $N1529 = 12) + N("Secretária bilíngue ou coordenador ou especialista"),
            8000,
            IF($N1529 = 7 + N("Diretor"),
                15000,
                IF($N1529 = 14 + N("Gerente"),
                    12000,
                    IF($N1529 = 9 + N("Estagiário"),
                        705,
                        IF($N1529 = 10 + N("Trainee"),
                            805,
                            IF($N1529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IF($L1529 = 7,
  500,
  IF($L1529 = 8,
    1000,
    IF($L1529 = 9,
      1500,
      IF($L1529 = 10,
        2000,
        0
      )
    )
  )
)
+
N("Adicional no salário por área")
+
IF($M1529 = 14 + N("Tecnologia da Informação"),
  120,
  IF($M1529 = 16 + N("Vendas"),
    110,
    IF($M1529 = 15 + N("Jurídico"),
      100,
      IF(OR($M1529 = 8, $M1529 = 9, $M1529 = 11) + N("Recursos humanos ou comercial ou comunicação e marketing"),
        80,
        0
      )
    )
  )
)
+
N("Adicionando pegadinha")
+
IF(AND($M1529 = 16, $L1529 = 9, $N1529 = 11) + N("Se for de vendas, com mestrado, analista sênior"),
  IF($J1529 = 5,
    100,
    0
  )
  +
  IF($H1529 = "M",
    200,
    0
  ),
  0
)</f>
        <v>8000</v>
      </c>
    </row>
    <row r="1530" spans="1:22" x14ac:dyDescent="0.2">
      <c r="A1530" s="7" cm="1">
        <f t="array" aca="1" ref="A1530" ca="1">INDEX(Companies!$A:$A,RANDBETWEEN(2,COUNTA(Companies!$A:$A)),1)</f>
        <v>2</v>
      </c>
      <c r="B1530" s="5">
        <f t="shared" si="230"/>
        <v>1529</v>
      </c>
      <c r="C1530" s="6">
        <f t="shared" ca="1" si="231"/>
        <v>1</v>
      </c>
      <c r="D1530" s="7">
        <f ca="1">IF($B1530 = 1 + N("Presidente"),
    127,
    IF($B1530 = 2 + N("Vice-Presidente"),
        72,
        IF($B1530 = 3 + N("Secretária bilíngue"),
            13,
            RANDBETWEEN(5,COUNT(Name!$A:$A) + 1)
        )
    )
)</f>
        <v>139</v>
      </c>
      <c r="E1530" s="7" t="str">
        <f ca="1" xml:space="preserve">
VLOOKUP(
  $D1530,
  Name!$A:$B,
  2,
  FALSE
)
&amp; " " &amp;
IF($B1530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Moraes Frasão</v>
      </c>
      <c r="F1530" s="7">
        <v>2</v>
      </c>
      <c r="G1530" s="7" t="str" cm="1">
        <f t="array" aca="1" ref="G1530" ca="1">VLOOKUP(INDEX(States!$B:$B,RANDBETWEEN(2,COUNTA(States!$A:$A)),1),States!$B:$C,2,FALSE)</f>
        <v>Brangança</v>
      </c>
      <c r="H1530" s="7" t="str">
        <f ca="1">VLOOKUP($D1530,Name!$A:$C,3,FALSE)</f>
        <v>M</v>
      </c>
      <c r="I1530" s="7" cm="1">
        <f t="array" aca="1" ref="I1530" ca="1">INDEX('Marital status'!$A:$A,RANDBETWEEN(2,COUNTA('Marital status'!$A:$A)),1)</f>
        <v>2</v>
      </c>
      <c r="J1530" s="7">
        <f t="shared" ca="1" si="232"/>
        <v>2</v>
      </c>
      <c r="K1530" s="8">
        <f t="shared" ca="1" si="233"/>
        <v>31076</v>
      </c>
      <c r="L1530" s="6">
        <f t="shared" ca="1" si="234"/>
        <v>4</v>
      </c>
      <c r="M1530" s="7">
        <f ca="1" xml:space="preserve">
  IF(OR($N1530 = 2, $N1530 = 3, $N1530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530" s="6">
        <f t="shared" ca="1" si="235"/>
        <v>7</v>
      </c>
      <c r="O1530" s="7" t="str">
        <f ca="1">VLOOKUP($N1530,Roles!$A:$B,2,FALSE)</f>
        <v>Trainee</v>
      </c>
      <c r="P1530" s="6" t="e">
        <f t="shared" ca="1" si="236"/>
        <v>#N/A</v>
      </c>
      <c r="Q1530" s="8">
        <f ca="1" xml:space="preserve">
IF(
  OR(
    $N1530=5,$N1530=6,$N1530=7,$N1530=8,$N1530=14
  ),
  36161,
  IF(
     (
      (TODAY() - $K1530) / 365
     ) &lt; 19,
      TODAY(),
      RANDBETWEEN(36161,TODAY())
  )
)</f>
        <v>36161</v>
      </c>
      <c r="R1530" s="6">
        <f ca="1">RANDBETWEEN(2,COUNTA('Recruitment source'!$A:$A))</f>
        <v>7</v>
      </c>
      <c r="S1530" s="8" t="e">
        <f t="shared" ca="1" si="237"/>
        <v>#N/A</v>
      </c>
      <c r="T1530" s="6" t="e">
        <f t="shared" ca="1" si="238"/>
        <v>#N/A</v>
      </c>
      <c r="U1530" s="6">
        <f t="shared" ca="1" si="239"/>
        <v>4</v>
      </c>
      <c r="V1530" s="1">
        <f ca="1" xml:space="preserve">
IF($N1530 = 5 + N("Presidente"),
    27000,
    IF($N1530 = 6 + N("Vice-presidente"),
        23000,
        IF(OR($N1530 = 8, $N1530= 13, $N1530 = 12) + N("Secretária bilíngue ou coordenador ou especialista"),
            8000,
            IF($N1530 = 7 + N("Diretor"),
                15000,
                IF($N1530 = 14 + N("Gerente"),
                    12000,
                    IF($N1530 = 9 + N("Estagiário"),
                        705,
                        IF($N1530 = 10 + N("Trainee"),
                            805,
                            IF($N1530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IF($L1530 = 7,
  500,
  IF($L1530 = 8,
    1000,
    IF($L1530 = 9,
      1500,
      IF($L1530 = 10,
        2000,
        0
      )
    )
  )
)
+
N("Adicional no salário por área")
+
IF($M1530 = 14 + N("Tecnologia da Informação"),
  120,
  IF($M1530 = 16 + N("Vendas"),
    110,
    IF($M1530 = 15 + N("Jurídico"),
      100,
      IF(OR($M1530 = 8, $M1530 = 9, $M1530 = 11) + N("Recursos humanos ou comercial ou comunicação e marketing"),
        80,
        0
      )
    )
  )
)
+
N("Adicionando pegadinha")
+
IF(AND($M1530 = 16, $L1530 = 9, $N1530 = 11) + N("Se for de vendas, com mestrado, analista sênior"),
  IF($J1530 = 5,
    100,
    0
  )
  +
  IF($H1530 = "M",
    200,
    0
  ),
  0
)</f>
        <v>15000</v>
      </c>
    </row>
    <row r="1531" spans="1:22" x14ac:dyDescent="0.2">
      <c r="A1531" s="7" cm="1">
        <f t="array" aca="1" ref="A1531" ca="1">INDEX(Companies!$A:$A,RANDBETWEEN(2,COUNTA(Companies!$A:$A)),1)</f>
        <v>2</v>
      </c>
      <c r="B1531" s="5">
        <f t="shared" si="230"/>
        <v>1530</v>
      </c>
      <c r="C1531" s="6">
        <f t="shared" ca="1" si="231"/>
        <v>1</v>
      </c>
      <c r="D1531" s="7">
        <f ca="1">IF($B1531 = 1 + N("Presidente"),
    127,
    IF($B1531 = 2 + N("Vice-Presidente"),
        72,
        IF($B1531 = 3 + N("Secretária bilíngue"),
            13,
            RANDBETWEEN(5,COUNT(Name!$A:$A) + 1)
        )
    )
)</f>
        <v>114</v>
      </c>
      <c r="E1531" s="7" t="str">
        <f ca="1" xml:space="preserve">
VLOOKUP(
  $D1531,
  Name!$A:$B,
  2,
  FALSE
)
&amp; " " &amp;
IF($B1531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Ramos Madureira</v>
      </c>
      <c r="F1531" s="7">
        <v>2</v>
      </c>
      <c r="G1531" s="7" t="str" cm="1">
        <f t="array" aca="1" ref="G1531" ca="1">VLOOKUP(INDEX(States!$B:$B,RANDBETWEEN(2,COUNTA(States!$A:$A)),1),States!$B:$C,2,FALSE)</f>
        <v>PORTO</v>
      </c>
      <c r="H1531" s="7" t="str">
        <f ca="1">VLOOKUP($D1531,Name!$A:$C,3,FALSE)</f>
        <v>M</v>
      </c>
      <c r="I1531" s="7" cm="1">
        <f t="array" aca="1" ref="I1531" ca="1">INDEX('Marital status'!$A:$A,RANDBETWEEN(2,COUNTA('Marital status'!$A:$A)),1)</f>
        <v>3</v>
      </c>
      <c r="J1531" s="7">
        <f t="shared" ca="1" si="232"/>
        <v>2</v>
      </c>
      <c r="K1531" s="8">
        <f t="shared" ca="1" si="233"/>
        <v>34661</v>
      </c>
      <c r="L1531" s="6">
        <f t="shared" ca="1" si="234"/>
        <v>4</v>
      </c>
      <c r="M1531" s="7">
        <f ca="1" xml:space="preserve">
  IF(OR($N1531 = 2, $N1531 = 3, $N1531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531" s="6">
        <f t="shared" ca="1" si="235"/>
        <v>8</v>
      </c>
      <c r="O1531" s="7" t="str">
        <f ca="1">VLOOKUP($N1531,Roles!$A:$B,2,FALSE)</f>
        <v>Analyst</v>
      </c>
      <c r="P1531" s="6">
        <f t="shared" ca="1" si="236"/>
        <v>4</v>
      </c>
      <c r="Q1531" s="8">
        <f ca="1" xml:space="preserve">
IF(
  OR(
    $N1531=5,$N1531=6,$N1531=7,$N1531=8,$N1531=14
  ),
  36161,
  IF(
     (
      (TODAY() - $K1531) / 365
     ) &lt; 19,
      TODAY(),
      RANDBETWEEN(36161,TODAY())
  )
)</f>
        <v>36161</v>
      </c>
      <c r="R1531" s="6">
        <f ca="1">RANDBETWEEN(2,COUNTA('Recruitment source'!$A:$A))</f>
        <v>8</v>
      </c>
      <c r="S1531" s="8" t="e">
        <f t="shared" ca="1" si="237"/>
        <v>#N/A</v>
      </c>
      <c r="T1531" s="6" t="e">
        <f t="shared" ca="1" si="238"/>
        <v>#N/A</v>
      </c>
      <c r="U1531" s="6">
        <f t="shared" ca="1" si="239"/>
        <v>5</v>
      </c>
      <c r="V1531" s="1">
        <f ca="1" xml:space="preserve">
IF($N1531 = 5 + N("Presidente"),
    27000,
    IF($N1531 = 6 + N("Vice-presidente"),
        23000,
        IF(OR($N1531 = 8, $N1531= 13, $N1531 = 12) + N("Secretária bilíngue ou coordenador ou especialista"),
            8000,
            IF($N1531 = 7 + N("Diretor"),
                15000,
                IF($N1531 = 14 + N("Gerente"),
                    12000,
                    IF($N1531 = 9 + N("Estagiário"),
                        705,
                        IF($N1531 = 10 + N("Trainee"),
                            805,
                            IF($N1531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IF($L1531 = 7,
  500,
  IF($L1531 = 8,
    1000,
    IF($L1531 = 9,
      1500,
      IF($L1531 = 10,
        2000,
        0
      )
    )
  )
)
+
N("Adicional no salário por área")
+
IF($M1531 = 14 + N("Tecnologia da Informação"),
  120,
  IF($M1531 = 16 + N("Vendas"),
    110,
    IF($M1531 = 15 + N("Jurídico"),
      100,
      IF(OR($M1531 = 8, $M1531 = 9, $M1531 = 11) + N("Recursos humanos ou comercial ou comunicação e marketing"),
        80,
        0
      )
    )
  )
)
+
N("Adicionando pegadinha")
+
IF(AND($M1531 = 16, $L1531 = 9, $N1531 = 11) + N("Se for de vendas, com mestrado, analista sênior"),
  IF($J1531 = 5,
    100,
    0
  )
  +
  IF($H1531 = "M",
    200,
    0
  ),
  0
)</f>
        <v>8000</v>
      </c>
    </row>
    <row r="1532" spans="1:22" x14ac:dyDescent="0.2">
      <c r="A1532" s="7" cm="1">
        <f t="array" aca="1" ref="A1532" ca="1">INDEX(Companies!$A:$A,RANDBETWEEN(2,COUNTA(Companies!$A:$A)),1)</f>
        <v>2</v>
      </c>
      <c r="B1532" s="5">
        <f t="shared" si="230"/>
        <v>1531</v>
      </c>
      <c r="C1532" s="6">
        <f t="shared" ca="1" si="231"/>
        <v>1</v>
      </c>
      <c r="D1532" s="7">
        <f ca="1">IF($B1532 = 1 + N("Presidente"),
    127,
    IF($B1532 = 2 + N("Vice-Presidente"),
        72,
        IF($B1532 = 3 + N("Secretária bilíngue"),
            13,
            RANDBETWEEN(5,COUNT(Name!$A:$A) + 1)
        )
    )
)</f>
        <v>332</v>
      </c>
      <c r="E1532" s="7" t="str">
        <f ca="1" xml:space="preserve">
VLOOKUP(
  $D1532,
  Name!$A:$B,
  2,
  FALSE
)
&amp; " " &amp;
IF($B1532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Tavarez Anjos</v>
      </c>
      <c r="F1532" s="7">
        <v>2</v>
      </c>
      <c r="G1532" s="7" t="str" cm="1">
        <f t="array" aca="1" ref="G1532" ca="1">VLOOKUP(INDEX(States!$B:$B,RANDBETWEEN(2,COUNTA(States!$A:$A)),1),States!$B:$C,2,FALSE)</f>
        <v>Santarém</v>
      </c>
      <c r="H1532" s="7" t="str">
        <f ca="1">VLOOKUP($D1532,Name!$A:$C,3,FALSE)</f>
        <v>M</v>
      </c>
      <c r="I1532" s="7" cm="1">
        <f t="array" aca="1" ref="I1532" ca="1">INDEX('Marital status'!$A:$A,RANDBETWEEN(2,COUNTA('Marital status'!$A:$A)),1)</f>
        <v>3</v>
      </c>
      <c r="J1532" s="7">
        <f t="shared" ca="1" si="232"/>
        <v>6</v>
      </c>
      <c r="K1532" s="8">
        <f t="shared" ca="1" si="233"/>
        <v>19631</v>
      </c>
      <c r="L1532" s="6">
        <f t="shared" ca="1" si="234"/>
        <v>4</v>
      </c>
      <c r="M1532" s="7">
        <f ca="1" xml:space="preserve">
  IF(OR($N1532 = 2, $N1532 = 3, $N1532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32" s="6">
        <f t="shared" ca="1" si="235"/>
        <v>6</v>
      </c>
      <c r="O1532" s="7" t="str">
        <f ca="1">VLOOKUP($N1532,Roles!$A:$B,2,FALSE)</f>
        <v>Intern</v>
      </c>
      <c r="P1532" s="6" t="e">
        <f t="shared" ca="1" si="236"/>
        <v>#N/A</v>
      </c>
      <c r="Q1532" s="8">
        <f ca="1" xml:space="preserve">
IF(
  OR(
    $N1532=5,$N1532=6,$N1532=7,$N1532=8,$N1532=14
  ),
  36161,
  IF(
     (
      (TODAY() - $K1532) / 365
     ) &lt; 19,
      TODAY(),
      RANDBETWEEN(36161,TODAY())
  )
)</f>
        <v>36161</v>
      </c>
      <c r="R1532" s="6">
        <f ca="1">RANDBETWEEN(2,COUNTA('Recruitment source'!$A:$A))</f>
        <v>12</v>
      </c>
      <c r="S1532" s="8" t="e">
        <f t="shared" ca="1" si="237"/>
        <v>#N/A</v>
      </c>
      <c r="T1532" s="6" t="e">
        <f t="shared" ca="1" si="238"/>
        <v>#N/A</v>
      </c>
      <c r="U1532" s="6">
        <f t="shared" ca="1" si="239"/>
        <v>5</v>
      </c>
      <c r="V1532" s="1">
        <f ca="1" xml:space="preserve">
IF($N1532 = 5 + N("Presidente"),
    27000,
    IF($N1532 = 6 + N("Vice-presidente"),
        23000,
        IF(OR($N1532 = 8, $N1532= 13, $N1532 = 12) + N("Secretária bilíngue ou coordenador ou especialista"),
            8000,
            IF($N1532 = 7 + N("Diretor"),
                15000,
                IF($N1532 = 14 + N("Gerente"),
                    12000,
                    IF($N1532 = 9 + N("Estagiário"),
                        705,
                        IF($N1532 = 10 + N("Trainee"),
                            805,
                            IF($N1532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IF($L1532 = 7,
  500,
  IF($L1532 = 8,
    1000,
    IF($L1532 = 9,
      1500,
      IF($L1532 = 10,
        2000,
        0
      )
    )
  )
)
+
N("Adicional no salário por área")
+
IF($M1532 = 14 + N("Tecnologia da Informação"),
  120,
  IF($M1532 = 16 + N("Vendas"),
    110,
    IF($M1532 = 15 + N("Jurídico"),
      100,
      IF(OR($M1532 = 8, $M1532 = 9, $M1532 = 11) + N("Recursos humanos ou comercial ou comunicação e marketing"),
        80,
        0
      )
    )
  )
)
+
N("Adicionando pegadinha")
+
IF(AND($M1532 = 16, $L1532 = 9, $N1532 = 11) + N("Se for de vendas, com mestrado, analista sênior"),
  IF($J1532 = 5,
    100,
    0
  )
  +
  IF($H1532 = "M",
    200,
    0
  ),
  0
)</f>
        <v>23000</v>
      </c>
    </row>
    <row r="1533" spans="1:22" x14ac:dyDescent="0.2">
      <c r="A1533" s="7" cm="1">
        <f t="array" aca="1" ref="A1533" ca="1">INDEX(Companies!$A:$A,RANDBETWEEN(2,COUNTA(Companies!$A:$A)),1)</f>
        <v>2</v>
      </c>
      <c r="B1533" s="5">
        <f t="shared" si="230"/>
        <v>1532</v>
      </c>
      <c r="C1533" s="6">
        <f t="shared" ca="1" si="231"/>
        <v>1</v>
      </c>
      <c r="D1533" s="7">
        <f ca="1">IF($B1533 = 1 + N("Presidente"),
    127,
    IF($B1533 = 2 + N("Vice-Presidente"),
        72,
        IF($B1533 = 3 + N("Secretária bilíngue"),
            13,
            RANDBETWEEN(5,COUNT(Name!$A:$A) + 1)
        )
    )
)</f>
        <v>271</v>
      </c>
      <c r="E1533" s="7" t="str">
        <f ca="1" xml:space="preserve">
VLOOKUP(
  $D1533,
  Name!$A:$B,
  2,
  FALSE
)
&amp; " " &amp;
IF($B1533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Moura Vaz</v>
      </c>
      <c r="F1533" s="7">
        <v>2</v>
      </c>
      <c r="G1533" s="7" t="str" cm="1">
        <f t="array" aca="1" ref="G1533" ca="1">VLOOKUP(INDEX(States!$B:$B,RANDBETWEEN(2,COUNTA(States!$A:$A)),1),States!$B:$C,2,FALSE)</f>
        <v>Leiria</v>
      </c>
      <c r="H1533" s="7" t="str">
        <f ca="1">VLOOKUP($D1533,Name!$A:$C,3,FALSE)</f>
        <v>F</v>
      </c>
      <c r="I1533" s="7" cm="1">
        <f t="array" aca="1" ref="I1533" ca="1">INDEX('Marital status'!$A:$A,RANDBETWEEN(2,COUNTA('Marital status'!$A:$A)),1)</f>
        <v>4</v>
      </c>
      <c r="J1533" s="7">
        <f t="shared" ca="1" si="232"/>
        <v>3</v>
      </c>
      <c r="K1533" s="8">
        <f t="shared" ca="1" si="233"/>
        <v>35153</v>
      </c>
      <c r="L1533" s="6">
        <f t="shared" ca="1" si="234"/>
        <v>5</v>
      </c>
      <c r="M1533" s="7">
        <f ca="1" xml:space="preserve">
  IF(OR($N1533 = 2, $N1533 = 3, $N1533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33" s="6">
        <f t="shared" ca="1" si="235"/>
        <v>8</v>
      </c>
      <c r="O1533" s="7" t="str">
        <f ca="1">VLOOKUP($N1533,Roles!$A:$B,2,FALSE)</f>
        <v>Analyst</v>
      </c>
      <c r="P1533" s="6">
        <f t="shared" ca="1" si="236"/>
        <v>4</v>
      </c>
      <c r="Q1533" s="8">
        <f ca="1" xml:space="preserve">
IF(
  OR(
    $N1533=5,$N1533=6,$N1533=7,$N1533=8,$N1533=14
  ),
  36161,
  IF(
     (
      (TODAY() - $K1533) / 365
     ) &lt; 19,
      TODAY(),
      RANDBETWEEN(36161,TODAY())
  )
)</f>
        <v>36161</v>
      </c>
      <c r="R1533" s="6">
        <f ca="1">RANDBETWEEN(2,COUNTA('Recruitment source'!$A:$A))</f>
        <v>11</v>
      </c>
      <c r="S1533" s="8" t="e">
        <f t="shared" ca="1" si="237"/>
        <v>#N/A</v>
      </c>
      <c r="T1533" s="6" t="e">
        <f t="shared" ca="1" si="238"/>
        <v>#N/A</v>
      </c>
      <c r="U1533" s="6">
        <f t="shared" ca="1" si="239"/>
        <v>3</v>
      </c>
      <c r="V1533" s="1">
        <f ca="1" xml:space="preserve">
IF($N1533 = 5 + N("Presidente"),
    27000,
    IF($N1533 = 6 + N("Vice-presidente"),
        23000,
        IF(OR($N1533 = 8, $N1533= 13, $N1533 = 12) + N("Secretária bilíngue ou coordenador ou especialista"),
            8000,
            IF($N1533 = 7 + N("Diretor"),
                15000,
                IF($N1533 = 14 + N("Gerente"),
                    12000,
                    IF($N1533 = 9 + N("Estagiário"),
                        705,
                        IF($N1533 = 10 + N("Trainee"),
                            805,
                            IF($N1533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IF($L1533 = 7,
  500,
  IF($L1533 = 8,
    1000,
    IF($L1533 = 9,
      1500,
      IF($L1533 = 10,
        2000,
        0
      )
    )
  )
)
+
N("Adicional no salário por área")
+
IF($M1533 = 14 + N("Tecnologia da Informação"),
  120,
  IF($M1533 = 16 + N("Vendas"),
    110,
    IF($M1533 = 15 + N("Jurídico"),
      100,
      IF(OR($M1533 = 8, $M1533 = 9, $M1533 = 11) + N("Recursos humanos ou comercial ou comunicação e marketing"),
        80,
        0
      )
    )
  )
)
+
N("Adicionando pegadinha")
+
IF(AND($M1533 = 16, $L1533 = 9, $N1533 = 11) + N("Se for de vendas, com mestrado, analista sênior"),
  IF($J1533 = 5,
    100,
    0
  )
  +
  IF($H1533 = "M",
    200,
    0
  ),
  0
)</f>
        <v>8000</v>
      </c>
    </row>
    <row r="1534" spans="1:22" x14ac:dyDescent="0.2">
      <c r="A1534" s="7" cm="1">
        <f t="array" aca="1" ref="A1534" ca="1">INDEX(Companies!$A:$A,RANDBETWEEN(2,COUNTA(Companies!$A:$A)),1)</f>
        <v>2</v>
      </c>
      <c r="B1534" s="5">
        <f t="shared" si="230"/>
        <v>1533</v>
      </c>
      <c r="C1534" s="6">
        <f t="shared" ca="1" si="231"/>
        <v>1</v>
      </c>
      <c r="D1534" s="7">
        <f ca="1">IF($B1534 = 1 + N("Presidente"),
    127,
    IF($B1534 = 2 + N("Vice-Presidente"),
        72,
        IF($B1534 = 3 + N("Secretária bilíngue"),
            13,
            RANDBETWEEN(5,COUNT(Name!$A:$A) + 1)
        )
    )
)</f>
        <v>241</v>
      </c>
      <c r="E1534" s="7" t="str">
        <f ca="1" xml:space="preserve">
VLOOKUP(
  $D1534,
  Name!$A:$B,
  2,
  FALSE
)
&amp; " " &amp;
IF($B1534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Barbieri Brito</v>
      </c>
      <c r="F1534" s="7">
        <v>2</v>
      </c>
      <c r="G1534" s="7" t="str" cm="1">
        <f t="array" aca="1" ref="G1534" ca="1">VLOOKUP(INDEX(States!$B:$B,RANDBETWEEN(2,COUNTA(States!$A:$A)),1),States!$B:$C,2,FALSE)</f>
        <v>Viseu</v>
      </c>
      <c r="H1534" s="7" t="str">
        <f ca="1">VLOOKUP($D1534,Name!$A:$C,3,FALSE)</f>
        <v>M</v>
      </c>
      <c r="I1534" s="7" cm="1">
        <f t="array" aca="1" ref="I1534" ca="1">INDEX('Marital status'!$A:$A,RANDBETWEEN(2,COUNTA('Marital status'!$A:$A)),1)</f>
        <v>5</v>
      </c>
      <c r="J1534" s="7">
        <f t="shared" ca="1" si="232"/>
        <v>2</v>
      </c>
      <c r="K1534" s="8">
        <f t="shared" ca="1" si="233"/>
        <v>30946</v>
      </c>
      <c r="L1534" s="6">
        <f t="shared" ca="1" si="234"/>
        <v>4</v>
      </c>
      <c r="M1534" s="7">
        <f ca="1" xml:space="preserve">
  IF(OR($N1534 = 2, $N1534 = 3, $N1534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534" s="6">
        <f t="shared" ca="1" si="235"/>
        <v>7</v>
      </c>
      <c r="O1534" s="7" t="str">
        <f ca="1">VLOOKUP($N1534,Roles!$A:$B,2,FALSE)</f>
        <v>Trainee</v>
      </c>
      <c r="P1534" s="6" t="e">
        <f t="shared" ca="1" si="236"/>
        <v>#N/A</v>
      </c>
      <c r="Q1534" s="8">
        <f ca="1" xml:space="preserve">
IF(
  OR(
    $N1534=5,$N1534=6,$N1534=7,$N1534=8,$N1534=14
  ),
  36161,
  IF(
     (
      (TODAY() - $K1534) / 365
     ) &lt; 19,
      TODAY(),
      RANDBETWEEN(36161,TODAY())
  )
)</f>
        <v>36161</v>
      </c>
      <c r="R1534" s="6">
        <f ca="1">RANDBETWEEN(2,COUNTA('Recruitment source'!$A:$A))</f>
        <v>8</v>
      </c>
      <c r="S1534" s="8" t="e">
        <f t="shared" ca="1" si="237"/>
        <v>#N/A</v>
      </c>
      <c r="T1534" s="6" t="e">
        <f t="shared" ca="1" si="238"/>
        <v>#N/A</v>
      </c>
      <c r="U1534" s="6">
        <f t="shared" ca="1" si="239"/>
        <v>2</v>
      </c>
      <c r="V1534" s="1">
        <f ca="1" xml:space="preserve">
IF($N1534 = 5 + N("Presidente"),
    27000,
    IF($N1534 = 6 + N("Vice-presidente"),
        23000,
        IF(OR($N1534 = 8, $N1534= 13, $N1534 = 12) + N("Secretária bilíngue ou coordenador ou especialista"),
            8000,
            IF($N1534 = 7 + N("Diretor"),
                15000,
                IF($N1534 = 14 + N("Gerente"),
                    12000,
                    IF($N1534 = 9 + N("Estagiário"),
                        705,
                        IF($N1534 = 10 + N("Trainee"),
                            805,
                            IF($N1534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IF($L1534 = 7,
  500,
  IF($L1534 = 8,
    1000,
    IF($L1534 = 9,
      1500,
      IF($L1534 = 10,
        2000,
        0
      )
    )
  )
)
+
N("Adicional no salário por área")
+
IF($M1534 = 14 + N("Tecnologia da Informação"),
  120,
  IF($M1534 = 16 + N("Vendas"),
    110,
    IF($M1534 = 15 + N("Jurídico"),
      100,
      IF(OR($M1534 = 8, $M1534 = 9, $M1534 = 11) + N("Recursos humanos ou comercial ou comunicação e marketing"),
        80,
        0
      )
    )
  )
)
+
N("Adicionando pegadinha")
+
IF(AND($M1534 = 16, $L1534 = 9, $N1534 = 11) + N("Se for de vendas, com mestrado, analista sênior"),
  IF($J1534 = 5,
    100,
    0
  )
  +
  IF($H1534 = "M",
    200,
    0
  ),
  0
)</f>
        <v>15000</v>
      </c>
    </row>
    <row r="1535" spans="1:22" x14ac:dyDescent="0.2">
      <c r="A1535" s="7" cm="1">
        <f t="array" aca="1" ref="A1535" ca="1">INDEX(Companies!$A:$A,RANDBETWEEN(2,COUNTA(Companies!$A:$A)),1)</f>
        <v>2</v>
      </c>
      <c r="B1535" s="5">
        <f t="shared" si="230"/>
        <v>1534</v>
      </c>
      <c r="C1535" s="6">
        <f t="shared" ca="1" si="231"/>
        <v>1</v>
      </c>
      <c r="D1535" s="7">
        <f ca="1">IF($B1535 = 1 + N("Presidente"),
    127,
    IF($B1535 = 2 + N("Vice-Presidente"),
        72,
        IF($B1535 = 3 + N("Secretária bilíngue"),
            13,
            RANDBETWEEN(5,COUNT(Name!$A:$A) + 1)
        )
    )
)</f>
        <v>291</v>
      </c>
      <c r="E1535" s="7" t="str">
        <f ca="1" xml:space="preserve">
VLOOKUP(
  $D1535,
  Name!$A:$B,
  2,
  FALSE
)
&amp; " " &amp;
IF($B1535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Abranches Teixeira</v>
      </c>
      <c r="F1535" s="7">
        <v>2</v>
      </c>
      <c r="G1535" s="7" t="str" cm="1">
        <f t="array" aca="1" ref="G1535" ca="1">VLOOKUP(INDEX(States!$B:$B,RANDBETWEEN(2,COUNTA(States!$A:$A)),1),States!$B:$C,2,FALSE)</f>
        <v>Madeira</v>
      </c>
      <c r="H1535" s="7" t="str">
        <f ca="1">VLOOKUP($D1535,Name!$A:$C,3,FALSE)</f>
        <v>F</v>
      </c>
      <c r="I1535" s="7" cm="1">
        <f t="array" aca="1" ref="I1535" ca="1">INDEX('Marital status'!$A:$A,RANDBETWEEN(2,COUNTA('Marital status'!$A:$A)),1)</f>
        <v>3</v>
      </c>
      <c r="J1535" s="7">
        <f t="shared" ca="1" si="232"/>
        <v>2</v>
      </c>
      <c r="K1535" s="8">
        <f t="shared" ca="1" si="233"/>
        <v>36534</v>
      </c>
      <c r="L1535" s="6">
        <f t="shared" ca="1" si="234"/>
        <v>5</v>
      </c>
      <c r="M1535" s="7">
        <f ca="1" xml:space="preserve">
  IF(OR($N1535 = 2, $N1535 = 3, $N1535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535" s="6">
        <f t="shared" ca="1" si="235"/>
        <v>8</v>
      </c>
      <c r="O1535" s="7" t="str">
        <f ca="1">VLOOKUP($N1535,Roles!$A:$B,2,FALSE)</f>
        <v>Analyst</v>
      </c>
      <c r="P1535" s="6">
        <f t="shared" ca="1" si="236"/>
        <v>4</v>
      </c>
      <c r="Q1535" s="8">
        <f ca="1" xml:space="preserve">
IF(
  OR(
    $N1535=5,$N1535=6,$N1535=7,$N1535=8,$N1535=14
  ),
  36161,
  IF(
     (
      (TODAY() - $K1535) / 365
     ) &lt; 19,
      TODAY(),
      RANDBETWEEN(36161,TODAY())
  )
)</f>
        <v>36161</v>
      </c>
      <c r="R1535" s="6">
        <f ca="1">RANDBETWEEN(2,COUNTA('Recruitment source'!$A:$A))</f>
        <v>10</v>
      </c>
      <c r="S1535" s="8" t="e">
        <f t="shared" ca="1" si="237"/>
        <v>#N/A</v>
      </c>
      <c r="T1535" s="6" t="e">
        <f t="shared" ca="1" si="238"/>
        <v>#N/A</v>
      </c>
      <c r="U1535" s="6">
        <f t="shared" ca="1" si="239"/>
        <v>5</v>
      </c>
      <c r="V1535" s="1">
        <f ca="1" xml:space="preserve">
IF($N1535 = 5 + N("Presidente"),
    27000,
    IF($N1535 = 6 + N("Vice-presidente"),
        23000,
        IF(OR($N1535 = 8, $N1535= 13, $N1535 = 12) + N("Secretária bilíngue ou coordenador ou especialista"),
            8000,
            IF($N1535 = 7 + N("Diretor"),
                15000,
                IF($N1535 = 14 + N("Gerente"),
                    12000,
                    IF($N1535 = 9 + N("Estagiário"),
                        705,
                        IF($N1535 = 10 + N("Trainee"),
                            805,
                            IF($N1535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IF($L1535 = 7,
  500,
  IF($L1535 = 8,
    1000,
    IF($L1535 = 9,
      1500,
      IF($L1535 = 10,
        2000,
        0
      )
    )
  )
)
+
N("Adicional no salário por área")
+
IF($M1535 = 14 + N("Tecnologia da Informação"),
  120,
  IF($M1535 = 16 + N("Vendas"),
    110,
    IF($M1535 = 15 + N("Jurídico"),
      100,
      IF(OR($M1535 = 8, $M1535 = 9, $M1535 = 11) + N("Recursos humanos ou comercial ou comunicação e marketing"),
        80,
        0
      )
    )
  )
)
+
N("Adicionando pegadinha")
+
IF(AND($M1535 = 16, $L1535 = 9, $N1535 = 11) + N("Se for de vendas, com mestrado, analista sênior"),
  IF($J1535 = 5,
    100,
    0
  )
  +
  IF($H1535 = "M",
    200,
    0
  ),
  0
)</f>
        <v>8000</v>
      </c>
    </row>
    <row r="1536" spans="1:22" x14ac:dyDescent="0.2">
      <c r="A1536" s="7" cm="1">
        <f t="array" aca="1" ref="A1536" ca="1">INDEX(Companies!$A:$A,RANDBETWEEN(2,COUNTA(Companies!$A:$A)),1)</f>
        <v>2</v>
      </c>
      <c r="B1536" s="5">
        <f t="shared" si="230"/>
        <v>1535</v>
      </c>
      <c r="C1536" s="6">
        <f t="shared" ca="1" si="231"/>
        <v>1</v>
      </c>
      <c r="D1536" s="7">
        <f ca="1">IF($B1536 = 1 + N("Presidente"),
    127,
    IF($B1536 = 2 + N("Vice-Presidente"),
        72,
        IF($B1536 = 3 + N("Secretária bilíngue"),
            13,
            RANDBETWEEN(5,COUNT(Name!$A:$A) + 1)
        )
    )
)</f>
        <v>214</v>
      </c>
      <c r="E1536" s="7" t="str">
        <f ca="1" xml:space="preserve">
VLOOKUP(
  $D1536,
  Name!$A:$B,
  2,
  FALSE
)
&amp; " " &amp;
IF($B1536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Camacho Marino</v>
      </c>
      <c r="F1536" s="7">
        <v>2</v>
      </c>
      <c r="G1536" s="7" t="str" cm="1">
        <f t="array" aca="1" ref="G1536" ca="1">VLOOKUP(INDEX(States!$B:$B,RANDBETWEEN(2,COUNTA(States!$A:$A)),1),States!$B:$C,2,FALSE)</f>
        <v>Brangança</v>
      </c>
      <c r="H1536" s="7" t="str">
        <f ca="1">VLOOKUP($D1536,Name!$A:$C,3,FALSE)</f>
        <v>M</v>
      </c>
      <c r="I1536" s="7" cm="1">
        <f t="array" aca="1" ref="I1536" ca="1">INDEX('Marital status'!$A:$A,RANDBETWEEN(2,COUNTA('Marital status'!$A:$A)),1)</f>
        <v>3</v>
      </c>
      <c r="J1536" s="7">
        <f t="shared" ca="1" si="232"/>
        <v>2</v>
      </c>
      <c r="K1536" s="8">
        <f t="shared" ca="1" si="233"/>
        <v>35315</v>
      </c>
      <c r="L1536" s="6">
        <f t="shared" ca="1" si="234"/>
        <v>4</v>
      </c>
      <c r="M1536" s="7">
        <f ca="1" xml:space="preserve">
  IF(OR($N1536 = 2, $N1536 = 3, $N1536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536" s="6">
        <f t="shared" ca="1" si="235"/>
        <v>7</v>
      </c>
      <c r="O1536" s="7" t="str">
        <f ca="1">VLOOKUP($N1536,Roles!$A:$B,2,FALSE)</f>
        <v>Trainee</v>
      </c>
      <c r="P1536" s="6" t="e">
        <f t="shared" ca="1" si="236"/>
        <v>#N/A</v>
      </c>
      <c r="Q1536" s="8">
        <f ca="1" xml:space="preserve">
IF(
  OR(
    $N1536=5,$N1536=6,$N1536=7,$N1536=8,$N1536=14
  ),
  36161,
  IF(
     (
      (TODAY() - $K1536) / 365
     ) &lt; 19,
      TODAY(),
      RANDBETWEEN(36161,TODAY())
  )
)</f>
        <v>36161</v>
      </c>
      <c r="R1536" s="6">
        <f ca="1">RANDBETWEEN(2,COUNTA('Recruitment source'!$A:$A))</f>
        <v>11</v>
      </c>
      <c r="S1536" s="8" t="e">
        <f t="shared" ca="1" si="237"/>
        <v>#N/A</v>
      </c>
      <c r="T1536" s="6" t="e">
        <f t="shared" ca="1" si="238"/>
        <v>#N/A</v>
      </c>
      <c r="U1536" s="6">
        <f t="shared" ca="1" si="239"/>
        <v>4</v>
      </c>
      <c r="V1536" s="1">
        <f ca="1" xml:space="preserve">
IF($N1536 = 5 + N("Presidente"),
    27000,
    IF($N1536 = 6 + N("Vice-presidente"),
        23000,
        IF(OR($N1536 = 8, $N1536= 13, $N1536 = 12) + N("Secretária bilíngue ou coordenador ou especialista"),
            8000,
            IF($N1536 = 7 + N("Diretor"),
                15000,
                IF($N1536 = 14 + N("Gerente"),
                    12000,
                    IF($N1536 = 9 + N("Estagiário"),
                        705,
                        IF($N1536 = 10 + N("Trainee"),
                            805,
                            IF($N1536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IF($L1536 = 7,
  500,
  IF($L1536 = 8,
    1000,
    IF($L1536 = 9,
      1500,
      IF($L1536 = 10,
        2000,
        0
      )
    )
  )
)
+
N("Adicional no salário por área")
+
IF($M1536 = 14 + N("Tecnologia da Informação"),
  120,
  IF($M1536 = 16 + N("Vendas"),
    110,
    IF($M1536 = 15 + N("Jurídico"),
      100,
      IF(OR($M1536 = 8, $M1536 = 9, $M1536 = 11) + N("Recursos humanos ou comercial ou comunicação e marketing"),
        80,
        0
      )
    )
  )
)
+
N("Adicionando pegadinha")
+
IF(AND($M1536 = 16, $L1536 = 9, $N1536 = 11) + N("Se for de vendas, com mestrado, analista sênior"),
  IF($J1536 = 5,
    100,
    0
  )
  +
  IF($H1536 = "M",
    200,
    0
  ),
  0
)</f>
        <v>15080</v>
      </c>
    </row>
    <row r="1537" spans="1:22" x14ac:dyDescent="0.2">
      <c r="A1537" s="7" cm="1">
        <f t="array" aca="1" ref="A1537" ca="1">INDEX(Companies!$A:$A,RANDBETWEEN(2,COUNTA(Companies!$A:$A)),1)</f>
        <v>2</v>
      </c>
      <c r="B1537" s="5">
        <f t="shared" si="230"/>
        <v>1536</v>
      </c>
      <c r="C1537" s="6">
        <f t="shared" ca="1" si="231"/>
        <v>1</v>
      </c>
      <c r="D1537" s="7">
        <f ca="1">IF($B1537 = 1 + N("Presidente"),
    127,
    IF($B1537 = 2 + N("Vice-Presidente"),
        72,
        IF($B1537 = 3 + N("Secretária bilíngue"),
            13,
            RANDBETWEEN(5,COUNT(Name!$A:$A) + 1)
        )
    )
)</f>
        <v>151</v>
      </c>
      <c r="E1537" s="7" t="str">
        <f ca="1" xml:space="preserve">
VLOOKUP(
  $D1537,
  Name!$A:$B,
  2,
  FALSE
)
&amp; " " &amp;
IF($B1537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Holanda Seixas</v>
      </c>
      <c r="F1537" s="7">
        <v>2</v>
      </c>
      <c r="G1537" s="7" t="str" cm="1">
        <f t="array" aca="1" ref="G1537" ca="1">VLOOKUP(INDEX(States!$B:$B,RANDBETWEEN(2,COUNTA(States!$A:$A)),1),States!$B:$C,2,FALSE)</f>
        <v xml:space="preserve"> ÉVORA</v>
      </c>
      <c r="H1537" s="7" t="str">
        <f ca="1">VLOOKUP($D1537,Name!$A:$C,3,FALSE)</f>
        <v>F</v>
      </c>
      <c r="I1537" s="7" cm="1">
        <f t="array" aca="1" ref="I1537" ca="1">INDEX('Marital status'!$A:$A,RANDBETWEEN(2,COUNTA('Marital status'!$A:$A)),1)</f>
        <v>2</v>
      </c>
      <c r="J1537" s="7">
        <f t="shared" ca="1" si="232"/>
        <v>2</v>
      </c>
      <c r="K1537" s="8">
        <f t="shared" ca="1" si="233"/>
        <v>35860</v>
      </c>
      <c r="L1537" s="6">
        <f t="shared" ca="1" si="234"/>
        <v>4</v>
      </c>
      <c r="M1537" s="7">
        <f ca="1" xml:space="preserve">
  IF(OR($N1537 = 2, $N1537 = 3, $N1537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537" s="6">
        <f t="shared" ca="1" si="235"/>
        <v>8</v>
      </c>
      <c r="O1537" s="7" t="str">
        <f ca="1">VLOOKUP($N1537,Roles!$A:$B,2,FALSE)</f>
        <v>Analyst</v>
      </c>
      <c r="P1537" s="6">
        <f t="shared" ca="1" si="236"/>
        <v>2</v>
      </c>
      <c r="Q1537" s="8">
        <f ca="1" xml:space="preserve">
IF(
  OR(
    $N1537=5,$N1537=6,$N1537=7,$N1537=8,$N1537=14
  ),
  36161,
  IF(
     (
      (TODAY() - $K1537) / 365
     ) &lt; 19,
      TODAY(),
      RANDBETWEEN(36161,TODAY())
  )
)</f>
        <v>36161</v>
      </c>
      <c r="R1537" s="6">
        <f ca="1">RANDBETWEEN(2,COUNTA('Recruitment source'!$A:$A))</f>
        <v>11</v>
      </c>
      <c r="S1537" s="8" t="e">
        <f t="shared" ca="1" si="237"/>
        <v>#N/A</v>
      </c>
      <c r="T1537" s="6" t="e">
        <f t="shared" ca="1" si="238"/>
        <v>#N/A</v>
      </c>
      <c r="U1537" s="6">
        <f t="shared" ca="1" si="239"/>
        <v>2</v>
      </c>
      <c r="V1537" s="1">
        <f ca="1" xml:space="preserve">
IF($N1537 = 5 + N("Presidente"),
    27000,
    IF($N1537 = 6 + N("Vice-presidente"),
        23000,
        IF(OR($N1537 = 8, $N1537= 13, $N1537 = 12) + N("Secretária bilíngue ou coordenador ou especialista"),
            8000,
            IF($N1537 = 7 + N("Diretor"),
                15000,
                IF($N1537 = 14 + N("Gerente"),
                    12000,
                    IF($N1537 = 9 + N("Estagiário"),
                        705,
                        IF($N1537 = 10 + N("Trainee"),
                            805,
                            IF($N1537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IF($L1537 = 7,
  500,
  IF($L1537 = 8,
    1000,
    IF($L1537 = 9,
      1500,
      IF($L1537 = 10,
        2000,
        0
      )
    )
  )
)
+
N("Adicional no salário por área")
+
IF($M1537 = 14 + N("Tecnologia da Informação"),
  120,
  IF($M1537 = 16 + N("Vendas"),
    110,
    IF($M1537 = 15 + N("Jurídico"),
      100,
      IF(OR($M1537 = 8, $M1537 = 9, $M1537 = 11) + N("Recursos humanos ou comercial ou comunicação e marketing"),
        80,
        0
      )
    )
  )
)
+
N("Adicionando pegadinha")
+
IF(AND($M1537 = 16, $L1537 = 9, $N1537 = 11) + N("Se for de vendas, com mestrado, analista sênior"),
  IF($J1537 = 5,
    100,
    0
  )
  +
  IF($H1537 = "M",
    200,
    0
  ),
  0
)</f>
        <v>8000</v>
      </c>
    </row>
    <row r="1538" spans="1:22" x14ac:dyDescent="0.2">
      <c r="A1538" s="7" cm="1">
        <f t="array" aca="1" ref="A1538" ca="1">INDEX(Companies!$A:$A,RANDBETWEEN(2,COUNTA(Companies!$A:$A)),1)</f>
        <v>2</v>
      </c>
      <c r="B1538" s="5">
        <f t="shared" si="230"/>
        <v>1537</v>
      </c>
      <c r="C1538" s="6">
        <f t="shared" ca="1" si="231"/>
        <v>1</v>
      </c>
      <c r="D1538" s="7">
        <f ca="1">IF($B1538 = 1 + N("Presidente"),
    127,
    IF($B1538 = 2 + N("Vice-Presidente"),
        72,
        IF($B1538 = 3 + N("Secretária bilíngue"),
            13,
            RANDBETWEEN(5,COUNT(Name!$A:$A) + 1)
        )
    )
)</f>
        <v>197</v>
      </c>
      <c r="E1538" s="7" t="str">
        <f ca="1" xml:space="preserve">
VLOOKUP(
  $D1538,
  Name!$A:$B,
  2,
  FALSE
)
&amp; " " &amp;
IF($B1538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Auth Aragão</v>
      </c>
      <c r="F1538" s="7">
        <v>2</v>
      </c>
      <c r="G1538" s="7" t="str" cm="1">
        <f t="array" aca="1" ref="G1538" ca="1">VLOOKUP(INDEX(States!$B:$B,RANDBETWEEN(2,COUNTA(States!$A:$A)),1),States!$B:$C,2,FALSE)</f>
        <v>Guarda</v>
      </c>
      <c r="H1538" s="7" t="str">
        <f ca="1">VLOOKUP($D1538,Name!$A:$C,3,FALSE)</f>
        <v>M</v>
      </c>
      <c r="I1538" s="7" cm="1">
        <f t="array" aca="1" ref="I1538" ca="1">INDEX('Marital status'!$A:$A,RANDBETWEEN(2,COUNTA('Marital status'!$A:$A)),1)</f>
        <v>4</v>
      </c>
      <c r="J1538" s="7">
        <f t="shared" ca="1" si="232"/>
        <v>2</v>
      </c>
      <c r="K1538" s="8">
        <f t="shared" ca="1" si="233"/>
        <v>19055</v>
      </c>
      <c r="L1538" s="6">
        <f t="shared" ca="1" si="234"/>
        <v>4</v>
      </c>
      <c r="M1538" s="7">
        <f ca="1" xml:space="preserve">
  IF(OR($N1538 = 2, $N1538 = 3, $N1538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538" s="6">
        <f t="shared" ca="1" si="235"/>
        <v>6</v>
      </c>
      <c r="O1538" s="7" t="str">
        <f ca="1">VLOOKUP($N1538,Roles!$A:$B,2,FALSE)</f>
        <v>Intern</v>
      </c>
      <c r="P1538" s="6" t="e">
        <f t="shared" ca="1" si="236"/>
        <v>#N/A</v>
      </c>
      <c r="Q1538" s="8">
        <f ca="1" xml:space="preserve">
IF(
  OR(
    $N1538=5,$N1538=6,$N1538=7,$N1538=8,$N1538=14
  ),
  36161,
  IF(
     (
      (TODAY() - $K1538) / 365
     ) &lt; 19,
      TODAY(),
      RANDBETWEEN(36161,TODAY())
  )
)</f>
        <v>36161</v>
      </c>
      <c r="R1538" s="6">
        <f ca="1">RANDBETWEEN(2,COUNTA('Recruitment source'!$A:$A))</f>
        <v>2</v>
      </c>
      <c r="S1538" s="8" t="e">
        <f t="shared" ca="1" si="237"/>
        <v>#N/A</v>
      </c>
      <c r="T1538" s="6" t="e">
        <f t="shared" ca="1" si="238"/>
        <v>#N/A</v>
      </c>
      <c r="U1538" s="6">
        <f t="shared" ca="1" si="239"/>
        <v>2</v>
      </c>
      <c r="V1538" s="1">
        <f ca="1" xml:space="preserve">
IF($N1538 = 5 + N("Presidente"),
    27000,
    IF($N1538 = 6 + N("Vice-presidente"),
        23000,
        IF(OR($N1538 = 8, $N1538= 13, $N1538 = 12) + N("Secretária bilíngue ou coordenador ou especialista"),
            8000,
            IF($N1538 = 7 + N("Diretor"),
                15000,
                IF($N1538 = 14 + N("Gerente"),
                    12000,
                    IF($N1538 = 9 + N("Estagiário"),
                        705,
                        IF($N1538 = 10 + N("Trainee"),
                            805,
                            IF($N1538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IF($L1538 = 7,
  500,
  IF($L1538 = 8,
    1000,
    IF($L1538 = 9,
      1500,
      IF($L1538 = 10,
        2000,
        0
      )
    )
  )
)
+
N("Adicional no salário por área")
+
IF($M1538 = 14 + N("Tecnologia da Informação"),
  120,
  IF($M1538 = 16 + N("Vendas"),
    110,
    IF($M1538 = 15 + N("Jurídico"),
      100,
      IF(OR($M1538 = 8, $M1538 = 9, $M1538 = 11) + N("Recursos humanos ou comercial ou comunicação e marketing"),
        80,
        0
      )
    )
  )
)
+
N("Adicionando pegadinha")
+
IF(AND($M1538 = 16, $L1538 = 9, $N1538 = 11) + N("Se for de vendas, com mestrado, analista sênior"),
  IF($J1538 = 5,
    100,
    0
  )
  +
  IF($H1538 = "M",
    200,
    0
  ),
  0
)</f>
        <v>23000</v>
      </c>
    </row>
    <row r="1539" spans="1:22" x14ac:dyDescent="0.2">
      <c r="A1539" s="7" cm="1">
        <f t="array" aca="1" ref="A1539" ca="1">INDEX(Companies!$A:$A,RANDBETWEEN(2,COUNTA(Companies!$A:$A)),1)</f>
        <v>2</v>
      </c>
      <c r="B1539" s="5">
        <f t="shared" ref="B1539:B1602" si="240">ROW() - 1</f>
        <v>1538</v>
      </c>
      <c r="C1539" s="6">
        <f t="shared" ref="C1539:C1602" ca="1" si="241">IF(ISNA($S1539),1,0)</f>
        <v>1</v>
      </c>
      <c r="D1539" s="7">
        <f ca="1">IF($B1539 = 1 + N("Presidente"),
    127,
    IF($B1539 = 2 + N("Vice-Presidente"),
        72,
        IF($B1539 = 3 + N("Secretária bilíngue"),
            13,
            RANDBETWEEN(5,COUNT(Name!$A:$A) + 1)
        )
    )
)</f>
        <v>154</v>
      </c>
      <c r="E1539" s="7" t="str">
        <f ca="1" xml:space="preserve">
VLOOKUP(
  $D1539,
  Name!$A:$B,
  2,
  FALSE
)
&amp; " " &amp;
IF($B1539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Teixeira Cândido</v>
      </c>
      <c r="F1539" s="7">
        <v>2</v>
      </c>
      <c r="G1539" s="7" t="str" cm="1">
        <f t="array" aca="1" ref="G1539" ca="1">VLOOKUP(INDEX(States!$B:$B,RANDBETWEEN(2,COUNTA(States!$A:$A)),1),States!$B:$C,2,FALSE)</f>
        <v xml:space="preserve"> Lisboa</v>
      </c>
      <c r="H1539" s="7" t="str">
        <f ca="1">VLOOKUP($D1539,Name!$A:$C,3,FALSE)</f>
        <v>F</v>
      </c>
      <c r="I1539" s="7" cm="1">
        <f t="array" aca="1" ref="I1539" ca="1">INDEX('Marital status'!$A:$A,RANDBETWEEN(2,COUNTA('Marital status'!$A:$A)),1)</f>
        <v>4</v>
      </c>
      <c r="J1539" s="7">
        <f t="shared" ref="J1539:J1602" ca="1" si="242" xml:space="preserve">
IF(AND($N1539 &gt;= 2, $N1539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5</v>
      </c>
      <c r="K1539" s="8">
        <f t="shared" ref="K1539:K1602" ca="1" si="243" xml:space="preserve">
IF($N1539 = 5 + N("CEO"),
    TODAY() - 16340,
    IF($N1539 = 8 + N("Secretary"),
        RANDBETWEEN(TODAY() - 12418.5, TODAY()-6574.5),
        IF(OR($N1539 = 7, $N1539 = 14),
            RANDBETWEEN(TODAY() - 16071, TODAY() - 8766),
            IF(OR($N1539 = 13, $N1539 = 12, $N1539 = 11),
                RANDBETWEEN(TODAY() - 27393.75, TODAY() - 12783.75),
                RANDBETWEEN(TODAY() - 27393.75, TODAY()-10957.5)
            )
        )
    )
)</f>
        <v>37176</v>
      </c>
      <c r="L1539" s="6">
        <f t="shared" ref="L1539:L1602" ca="1" si="244" xml:space="preserve">
IF(OR($N1539 = 2, $N1539 = 3) + N("Se for presidente ou vice-presidente"),
    7 + N("Doutor"),
    IF($N1539 = 4 + N("Se for diretor"),
        RANDBETWEEN(5,7) + N("Graduate school or Master’s degree or Doctorate"),
        IF($N1539 = 11 + N("Se for gerente"),
            RANDBETWEEN(4,6) + N("Undergraduate degree or Graduate school or Master’s degree"),
            IF(AND($N1539 &gt;= 8, $N1539 &lt;= 10) + N("If coordinator or specialist or analyst"),
                RANDBETWEEN(4,5),
                4
            )
        )
    )
)</f>
        <v>5</v>
      </c>
      <c r="M1539" s="7">
        <f ca="1" xml:space="preserve">
  IF(OR($N1539 = 2, $N1539 = 3, $N1539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39" s="6">
        <f t="shared" ref="N1539:N1602" ca="1" si="245" xml:space="preserve">
IF($B1539 = 1 + N("Se matrícula for 1"),
  2 + N("Presidente"),
  IF($B1539 = 2 + N("Se matrícula for 2"),
    3 + N("Vice-presidente"),
    IF($B1539 = 3 + N("Se matrícula for 3"),
      5 + N("Secretária bilíngue"),
      IF(AND($B1539 &gt;= 4, $B1539 &lt;=14),
        4 + N("Diretor"),
        IF(AND($B1539 &gt;= 15, $B1539 &lt;= 25),
          11 + N("Manager"),
          IF(AND($B1539 &gt;= 26, $B1539 &lt;= 36),
            10 + N("Coordinador"),
            IF(AND($B1539 &gt;= 37, $B1539 &lt;= 47),
              9 + N("Especialista"),
                IF(MOD($B1539,2) = 0,
                  8 + N("Analista"),
                  RANDBETWEEN(6,7) + N("Estagiário ou Trainee")
                )
            )
          )
        )
      )
    )
  )
)</f>
        <v>8</v>
      </c>
      <c r="O1539" s="7" t="str">
        <f ca="1">VLOOKUP($N1539,Roles!$A:$B,2,FALSE)</f>
        <v>Analyst</v>
      </c>
      <c r="P1539" s="6">
        <f t="shared" ref="P1539:P1602" ca="1" si="246" xml:space="preserve">
IF($N1539 =8 + N("Analyst"),
    RANDBETWEEN(2, 4) + N("Jr, Pleno, Sr"),
    NA()
)</f>
        <v>2</v>
      </c>
      <c r="Q1539" s="8">
        <f ca="1" xml:space="preserve">
IF(
  OR(
    $N1539=5,$N1539=6,$N1539=7,$N1539=8,$N1539=14
  ),
  36161,
  IF(
     (
      (TODAY() - $K1539) / 365
     ) &lt; 19,
      TODAY(),
      RANDBETWEEN(36161,TODAY())
  )
)</f>
        <v>36161</v>
      </c>
      <c r="R1539" s="6">
        <f ca="1">RANDBETWEEN(2,COUNTA('Recruitment source'!$A:$A))</f>
        <v>5</v>
      </c>
      <c r="S1539" s="8" t="e">
        <f t="shared" ref="S1539:S1602" ca="1" si="247" xml:space="preserve">
IF(MOD(
     ROW(),111
   )=0,
   RANDBETWEEN($Q1539 + 1,TODAY() - 1),NA()
)</f>
        <v>#N/A</v>
      </c>
      <c r="T1539" s="6" t="e">
        <f t="shared" ref="T1539:T1602" ca="1" si="248" xml:space="preserve">
IF(
  ISNA(S1539),
  NA(),
  RANDBETWEEN(2,IF($H1539="F",10,9))
)</f>
        <v>#N/A</v>
      </c>
      <c r="U1539" s="6">
        <f t="shared" ref="U1539:U1602" ca="1" si="249" xml:space="preserve">
IF(
 ISNA($S1539),
 IF(
   $N1539 = 2,
   5,
   IF(
     OR($N1539=3,$N1539=4,$N1539=5),
     RANDBETWEEN(4,5),
     IF(
       OR($N1539=11,$N1539=12),
       RANDBETWEEN(3,5),
       RANDBETWEEN(2,5)
     )
   )
 ),
 RANDBETWEEN(1,3)
)</f>
        <v>2</v>
      </c>
      <c r="V1539" s="1">
        <f ca="1" xml:space="preserve">
IF($N1539 = 5 + N("Presidente"),
    27000,
    IF($N1539 = 6 + N("Vice-presidente"),
        23000,
        IF(OR($N1539 = 8, $N1539= 13, $N1539 = 12) + N("Secretária bilíngue ou coordenador ou especialista"),
            8000,
            IF($N1539 = 7 + N("Diretor"),
                15000,
                IF($N1539 = 14 + N("Gerente"),
                    12000,
                    IF($N1539 = 9 + N("Estagiário"),
                        705,
                        IF($N1539 = 10 + N("Trainee"),
                            805,
                            IF($N1539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IF($L1539 = 7,
  500,
  IF($L1539 = 8,
    1000,
    IF($L1539 = 9,
      1500,
      IF($L1539 = 10,
        2000,
        0
      )
    )
  )
)
+
N("Adicional no salário por área")
+
IF($M1539 = 14 + N("Tecnologia da Informação"),
  120,
  IF($M1539 = 16 + N("Vendas"),
    110,
    IF($M1539 = 15 + N("Jurídico"),
      100,
      IF(OR($M1539 = 8, $M1539 = 9, $M1539 = 11) + N("Recursos humanos ou comercial ou comunicação e marketing"),
        80,
        0
      )
    )
  )
)
+
N("Adicionando pegadinha")
+
IF(AND($M1539 = 16, $L1539 = 9, $N1539 = 11) + N("Se for de vendas, com mestrado, analista sênior"),
  IF($J1539 = 5,
    100,
    0
  )
  +
  IF($H1539 = "M",
    200,
    0
  ),
  0
)</f>
        <v>8000</v>
      </c>
    </row>
    <row r="1540" spans="1:22" x14ac:dyDescent="0.2">
      <c r="A1540" s="7" cm="1">
        <f t="array" aca="1" ref="A1540" ca="1">INDEX(Companies!$A:$A,RANDBETWEEN(2,COUNTA(Companies!$A:$A)),1)</f>
        <v>2</v>
      </c>
      <c r="B1540" s="5">
        <f t="shared" si="240"/>
        <v>1539</v>
      </c>
      <c r="C1540" s="6">
        <f t="shared" ca="1" si="241"/>
        <v>1</v>
      </c>
      <c r="D1540" s="7">
        <f ca="1">IF($B1540 = 1 + N("Presidente"),
    127,
    IF($B1540 = 2 + N("Vice-Presidente"),
        72,
        IF($B1540 = 3 + N("Secretária bilíngue"),
            13,
            RANDBETWEEN(5,COUNT(Name!$A:$A) + 1)
        )
    )
)</f>
        <v>12</v>
      </c>
      <c r="E1540" s="7" t="str">
        <f ca="1" xml:space="preserve">
VLOOKUP(
  $D1540,
  Name!$A:$B,
  2,
  FALSE
)
&amp; " " &amp;
IF($B1540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Alana Moreira Lima</v>
      </c>
      <c r="F1540" s="7">
        <v>2</v>
      </c>
      <c r="G1540" s="7" t="str" cm="1">
        <f t="array" aca="1" ref="G1540" ca="1">VLOOKUP(INDEX(States!$B:$B,RANDBETWEEN(2,COUNTA(States!$A:$A)),1),States!$B:$C,2,FALSE)</f>
        <v>Brangança</v>
      </c>
      <c r="H1540" s="7" t="str">
        <f ca="1">VLOOKUP($D1540,Name!$A:$C,3,FALSE)</f>
        <v>F</v>
      </c>
      <c r="I1540" s="7" cm="1">
        <f t="array" aca="1" ref="I1540" ca="1">INDEX('Marital status'!$A:$A,RANDBETWEEN(2,COUNTA('Marital status'!$A:$A)),1)</f>
        <v>4</v>
      </c>
      <c r="J1540" s="7">
        <f t="shared" ca="1" si="242"/>
        <v>4</v>
      </c>
      <c r="K1540" s="8">
        <f t="shared" ca="1" si="243"/>
        <v>29054</v>
      </c>
      <c r="L1540" s="6">
        <f t="shared" ca="1" si="244"/>
        <v>4</v>
      </c>
      <c r="M1540" s="7">
        <f ca="1" xml:space="preserve">
  IF(OR($N1540 = 2, $N1540 = 3, $N1540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40" s="6">
        <f t="shared" ca="1" si="245"/>
        <v>7</v>
      </c>
      <c r="O1540" s="7" t="str">
        <f ca="1">VLOOKUP($N1540,Roles!$A:$B,2,FALSE)</f>
        <v>Trainee</v>
      </c>
      <c r="P1540" s="6" t="e">
        <f t="shared" ca="1" si="246"/>
        <v>#N/A</v>
      </c>
      <c r="Q1540" s="8">
        <f ca="1" xml:space="preserve">
IF(
  OR(
    $N1540=5,$N1540=6,$N1540=7,$N1540=8,$N1540=14
  ),
  36161,
  IF(
     (
      (TODAY() - $K1540) / 365
     ) &lt; 19,
      TODAY(),
      RANDBETWEEN(36161,TODAY())
  )
)</f>
        <v>36161</v>
      </c>
      <c r="R1540" s="6">
        <f ca="1">RANDBETWEEN(2,COUNTA('Recruitment source'!$A:$A))</f>
        <v>7</v>
      </c>
      <c r="S1540" s="8" t="e">
        <f t="shared" ca="1" si="247"/>
        <v>#N/A</v>
      </c>
      <c r="T1540" s="6" t="e">
        <f t="shared" ca="1" si="248"/>
        <v>#N/A</v>
      </c>
      <c r="U1540" s="6">
        <f t="shared" ca="1" si="249"/>
        <v>3</v>
      </c>
      <c r="V1540" s="1">
        <f ca="1" xml:space="preserve">
IF($N1540 = 5 + N("Presidente"),
    27000,
    IF($N1540 = 6 + N("Vice-presidente"),
        23000,
        IF(OR($N1540 = 8, $N1540= 13, $N1540 = 12) + N("Secretária bilíngue ou coordenador ou especialista"),
            8000,
            IF($N1540 = 7 + N("Diretor"),
                15000,
                IF($N1540 = 14 + N("Gerente"),
                    12000,
                    IF($N1540 = 9 + N("Estagiário"),
                        705,
                        IF($N1540 = 10 + N("Trainee"),
                            805,
                            IF($N1540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IF($L1540 = 7,
  500,
  IF($L1540 = 8,
    1000,
    IF($L1540 = 9,
      1500,
      IF($L1540 = 10,
        2000,
        0
      )
    )
  )
)
+
N("Adicional no salário por área")
+
IF($M1540 = 14 + N("Tecnologia da Informação"),
  120,
  IF($M1540 = 16 + N("Vendas"),
    110,
    IF($M1540 = 15 + N("Jurídico"),
      100,
      IF(OR($M1540 = 8, $M1540 = 9, $M1540 = 11) + N("Recursos humanos ou comercial ou comunicação e marketing"),
        80,
        0
      )
    )
  )
)
+
N("Adicionando pegadinha")
+
IF(AND($M1540 = 16, $L1540 = 9, $N1540 = 11) + N("Se for de vendas, com mestrado, analista sênior"),
  IF($J1540 = 5,
    100,
    0
  )
  +
  IF($H1540 = "M",
    200,
    0
  ),
  0
)</f>
        <v>15080</v>
      </c>
    </row>
    <row r="1541" spans="1:22" x14ac:dyDescent="0.2">
      <c r="A1541" s="7" cm="1">
        <f t="array" aca="1" ref="A1541" ca="1">INDEX(Companies!$A:$A,RANDBETWEEN(2,COUNTA(Companies!$A:$A)),1)</f>
        <v>2</v>
      </c>
      <c r="B1541" s="5">
        <f t="shared" si="240"/>
        <v>1540</v>
      </c>
      <c r="C1541" s="6">
        <f t="shared" ca="1" si="241"/>
        <v>1</v>
      </c>
      <c r="D1541" s="7">
        <f ca="1">IF($B1541 = 1 + N("Presidente"),
    127,
    IF($B1541 = 2 + N("Vice-Presidente"),
        72,
        IF($B1541 = 3 + N("Secretária bilíngue"),
            13,
            RANDBETWEEN(5,COUNT(Name!$A:$A) + 1)
        )
    )
)</f>
        <v>111</v>
      </c>
      <c r="E1541" s="7" t="str">
        <f ca="1" xml:space="preserve">
VLOOKUP(
  $D1541,
  Name!$A:$B,
  2,
  FALSE
)
&amp; " " &amp;
IF($B1541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Asvilla Borges</v>
      </c>
      <c r="F1541" s="7">
        <v>2</v>
      </c>
      <c r="G1541" s="7" t="str" cm="1">
        <f t="array" aca="1" ref="G1541" ca="1">VLOOKUP(INDEX(States!$B:$B,RANDBETWEEN(2,COUNTA(States!$A:$A)),1),States!$B:$C,2,FALSE)</f>
        <v>Leiria</v>
      </c>
      <c r="H1541" s="7" t="str">
        <f ca="1">VLOOKUP($D1541,Name!$A:$C,3,FALSE)</f>
        <v>F</v>
      </c>
      <c r="I1541" s="7" cm="1">
        <f t="array" aca="1" ref="I1541" ca="1">INDEX('Marital status'!$A:$A,RANDBETWEEN(2,COUNTA('Marital status'!$A:$A)),1)</f>
        <v>3</v>
      </c>
      <c r="J1541" s="7">
        <f t="shared" ca="1" si="242"/>
        <v>2</v>
      </c>
      <c r="K1541" s="8">
        <f t="shared" ca="1" si="243"/>
        <v>34369</v>
      </c>
      <c r="L1541" s="6">
        <f t="shared" ca="1" si="244"/>
        <v>4</v>
      </c>
      <c r="M1541" s="7">
        <f ca="1" xml:space="preserve">
  IF(OR($N1541 = 2, $N1541 = 3, $N1541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41" s="6">
        <f t="shared" ca="1" si="245"/>
        <v>8</v>
      </c>
      <c r="O1541" s="7" t="str">
        <f ca="1">VLOOKUP($N1541,Roles!$A:$B,2,FALSE)</f>
        <v>Analyst</v>
      </c>
      <c r="P1541" s="6">
        <f t="shared" ca="1" si="246"/>
        <v>2</v>
      </c>
      <c r="Q1541" s="8">
        <f ca="1" xml:space="preserve">
IF(
  OR(
    $N1541=5,$N1541=6,$N1541=7,$N1541=8,$N1541=14
  ),
  36161,
  IF(
     (
      (TODAY() - $K1541) / 365
     ) &lt; 19,
      TODAY(),
      RANDBETWEEN(36161,TODAY())
  )
)</f>
        <v>36161</v>
      </c>
      <c r="R1541" s="6">
        <f ca="1">RANDBETWEEN(2,COUNTA('Recruitment source'!$A:$A))</f>
        <v>11</v>
      </c>
      <c r="S1541" s="8" t="e">
        <f t="shared" ca="1" si="247"/>
        <v>#N/A</v>
      </c>
      <c r="T1541" s="6" t="e">
        <f t="shared" ca="1" si="248"/>
        <v>#N/A</v>
      </c>
      <c r="U1541" s="6">
        <f t="shared" ca="1" si="249"/>
        <v>2</v>
      </c>
      <c r="V1541" s="1">
        <f ca="1" xml:space="preserve">
IF($N1541 = 5 + N("Presidente"),
    27000,
    IF($N1541 = 6 + N("Vice-presidente"),
        23000,
        IF(OR($N1541 = 8, $N1541= 13, $N1541 = 12) + N("Secretária bilíngue ou coordenador ou especialista"),
            8000,
            IF($N1541 = 7 + N("Diretor"),
                15000,
                IF($N1541 = 14 + N("Gerente"),
                    12000,
                    IF($N1541 = 9 + N("Estagiário"),
                        705,
                        IF($N1541 = 10 + N("Trainee"),
                            805,
                            IF($N1541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IF($L1541 = 7,
  500,
  IF($L1541 = 8,
    1000,
    IF($L1541 = 9,
      1500,
      IF($L1541 = 10,
        2000,
        0
      )
    )
  )
)
+
N("Adicional no salário por área")
+
IF($M1541 = 14 + N("Tecnologia da Informação"),
  120,
  IF($M1541 = 16 + N("Vendas"),
    110,
    IF($M1541 = 15 + N("Jurídico"),
      100,
      IF(OR($M1541 = 8, $M1541 = 9, $M1541 = 11) + N("Recursos humanos ou comercial ou comunicação e marketing"),
        80,
        0
      )
    )
  )
)
+
N("Adicionando pegadinha")
+
IF(AND($M1541 = 16, $L1541 = 9, $N1541 = 11) + N("Se for de vendas, com mestrado, analista sênior"),
  IF($J1541 = 5,
    100,
    0
  )
  +
  IF($H1541 = "M",
    200,
    0
  ),
  0
)</f>
        <v>8080</v>
      </c>
    </row>
    <row r="1542" spans="1:22" x14ac:dyDescent="0.2">
      <c r="A1542" s="7" cm="1">
        <f t="array" aca="1" ref="A1542" ca="1">INDEX(Companies!$A:$A,RANDBETWEEN(2,COUNTA(Companies!$A:$A)),1)</f>
        <v>2</v>
      </c>
      <c r="B1542" s="5">
        <f t="shared" si="240"/>
        <v>1541</v>
      </c>
      <c r="C1542" s="6">
        <f t="shared" ca="1" si="241"/>
        <v>1</v>
      </c>
      <c r="D1542" s="7">
        <f ca="1">IF($B1542 = 1 + N("Presidente"),
    127,
    IF($B1542 = 2 + N("Vice-Presidente"),
        72,
        IF($B1542 = 3 + N("Secretária bilíngue"),
            13,
            RANDBETWEEN(5,COUNT(Name!$A:$A) + 1)
        )
    )
)</f>
        <v>8</v>
      </c>
      <c r="E1542" s="7" t="str">
        <f ca="1" xml:space="preserve">
VLOOKUP(
  $D1542,
  Name!$A:$B,
  2,
  FALSE
)
&amp; " " &amp;
IF($B1542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Garcia Costa</v>
      </c>
      <c r="F1542" s="7">
        <v>2</v>
      </c>
      <c r="G1542" s="7" t="str" cm="1">
        <f t="array" aca="1" ref="G1542" ca="1">VLOOKUP(INDEX(States!$B:$B,RANDBETWEEN(2,COUNTA(States!$A:$A)),1),States!$B:$C,2,FALSE)</f>
        <v>PORTO</v>
      </c>
      <c r="H1542" s="7" t="str">
        <f ca="1">VLOOKUP($D1542,Name!$A:$C,3,FALSE)</f>
        <v>F</v>
      </c>
      <c r="I1542" s="7" cm="1">
        <f t="array" aca="1" ref="I1542" ca="1">INDEX('Marital status'!$A:$A,RANDBETWEEN(2,COUNTA('Marital status'!$A:$A)),1)</f>
        <v>4</v>
      </c>
      <c r="J1542" s="7">
        <f t="shared" ca="1" si="242"/>
        <v>2</v>
      </c>
      <c r="K1542" s="8">
        <f t="shared" ca="1" si="243"/>
        <v>34577</v>
      </c>
      <c r="L1542" s="6">
        <f t="shared" ca="1" si="244"/>
        <v>4</v>
      </c>
      <c r="M1542" s="7">
        <f ca="1" xml:space="preserve">
  IF(OR($N1542 = 2, $N1542 = 3, $N1542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542" s="6">
        <f t="shared" ca="1" si="245"/>
        <v>7</v>
      </c>
      <c r="O1542" s="7" t="str">
        <f ca="1">VLOOKUP($N1542,Roles!$A:$B,2,FALSE)</f>
        <v>Trainee</v>
      </c>
      <c r="P1542" s="6" t="e">
        <f t="shared" ca="1" si="246"/>
        <v>#N/A</v>
      </c>
      <c r="Q1542" s="8">
        <f ca="1" xml:space="preserve">
IF(
  OR(
    $N1542=5,$N1542=6,$N1542=7,$N1542=8,$N1542=14
  ),
  36161,
  IF(
     (
      (TODAY() - $K1542) / 365
     ) &lt; 19,
      TODAY(),
      RANDBETWEEN(36161,TODAY())
  )
)</f>
        <v>36161</v>
      </c>
      <c r="R1542" s="6">
        <f ca="1">RANDBETWEEN(2,COUNTA('Recruitment source'!$A:$A))</f>
        <v>9</v>
      </c>
      <c r="S1542" s="8" t="e">
        <f t="shared" ca="1" si="247"/>
        <v>#N/A</v>
      </c>
      <c r="T1542" s="6" t="e">
        <f t="shared" ca="1" si="248"/>
        <v>#N/A</v>
      </c>
      <c r="U1542" s="6">
        <f t="shared" ca="1" si="249"/>
        <v>4</v>
      </c>
      <c r="V1542" s="1">
        <f ca="1" xml:space="preserve">
IF($N1542 = 5 + N("Presidente"),
    27000,
    IF($N1542 = 6 + N("Vice-presidente"),
        23000,
        IF(OR($N1542 = 8, $N1542= 13, $N1542 = 12) + N("Secretária bilíngue ou coordenador ou especialista"),
            8000,
            IF($N1542 = 7 + N("Diretor"),
                15000,
                IF($N1542 = 14 + N("Gerente"),
                    12000,
                    IF($N1542 = 9 + N("Estagiário"),
                        705,
                        IF($N1542 = 10 + N("Trainee"),
                            805,
                            IF($N1542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IF($L1542 = 7,
  500,
  IF($L1542 = 8,
    1000,
    IF($L1542 = 9,
      1500,
      IF($L1542 = 10,
        2000,
        0
      )
    )
  )
)
+
N("Adicional no salário por área")
+
IF($M1542 = 14 + N("Tecnologia da Informação"),
  120,
  IF($M1542 = 16 + N("Vendas"),
    110,
    IF($M1542 = 15 + N("Jurídico"),
      100,
      IF(OR($M1542 = 8, $M1542 = 9, $M1542 = 11) + N("Recursos humanos ou comercial ou comunicação e marketing"),
        80,
        0
      )
    )
  )
)
+
N("Adicionando pegadinha")
+
IF(AND($M1542 = 16, $L1542 = 9, $N1542 = 11) + N("Se for de vendas, com mestrado, analista sênior"),
  IF($J1542 = 5,
    100,
    0
  )
  +
  IF($H1542 = "M",
    200,
    0
  ),
  0
)</f>
        <v>15000</v>
      </c>
    </row>
    <row r="1543" spans="1:22" x14ac:dyDescent="0.2">
      <c r="A1543" s="7" cm="1">
        <f t="array" aca="1" ref="A1543" ca="1">INDEX(Companies!$A:$A,RANDBETWEEN(2,COUNTA(Companies!$A:$A)),1)</f>
        <v>2</v>
      </c>
      <c r="B1543" s="5">
        <f t="shared" si="240"/>
        <v>1542</v>
      </c>
      <c r="C1543" s="6">
        <f t="shared" ca="1" si="241"/>
        <v>1</v>
      </c>
      <c r="D1543" s="7">
        <f ca="1">IF($B1543 = 1 + N("Presidente"),
    127,
    IF($B1543 = 2 + N("Vice-Presidente"),
        72,
        IF($B1543 = 3 + N("Secretária bilíngue"),
            13,
            RANDBETWEEN(5,COUNT(Name!$A:$A) + 1)
        )
    )
)</f>
        <v>71</v>
      </c>
      <c r="E1543" s="7" t="str">
        <f ca="1" xml:space="preserve">
VLOOKUP(
  $D1543,
  Name!$A:$B,
  2,
  FALSE
)
&amp; " " &amp;
IF($B1543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Frasão Morato</v>
      </c>
      <c r="F1543" s="7">
        <v>2</v>
      </c>
      <c r="G1543" s="7" t="str" cm="1">
        <f t="array" aca="1" ref="G1543" ca="1">VLOOKUP(INDEX(States!$B:$B,RANDBETWEEN(2,COUNTA(States!$A:$A)),1),States!$B:$C,2,FALSE)</f>
        <v>Castelo Branco</v>
      </c>
      <c r="H1543" s="7" t="str">
        <f ca="1">VLOOKUP($D1543,Name!$A:$C,3,FALSE)</f>
        <v>M</v>
      </c>
      <c r="I1543" s="7" cm="1">
        <f t="array" aca="1" ref="I1543" ca="1">INDEX('Marital status'!$A:$A,RANDBETWEEN(2,COUNTA('Marital status'!$A:$A)),1)</f>
        <v>6</v>
      </c>
      <c r="J1543" s="7">
        <f t="shared" ca="1" si="242"/>
        <v>2</v>
      </c>
      <c r="K1543" s="8">
        <f t="shared" ca="1" si="243"/>
        <v>33592</v>
      </c>
      <c r="L1543" s="6">
        <f t="shared" ca="1" si="244"/>
        <v>5</v>
      </c>
      <c r="M1543" s="7">
        <f ca="1" xml:space="preserve">
  IF(OR($N1543 = 2, $N1543 = 3, $N1543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43" s="6">
        <f t="shared" ca="1" si="245"/>
        <v>8</v>
      </c>
      <c r="O1543" s="7" t="str">
        <f ca="1">VLOOKUP($N1543,Roles!$A:$B,2,FALSE)</f>
        <v>Analyst</v>
      </c>
      <c r="P1543" s="6">
        <f t="shared" ca="1" si="246"/>
        <v>4</v>
      </c>
      <c r="Q1543" s="8">
        <f ca="1" xml:space="preserve">
IF(
  OR(
    $N1543=5,$N1543=6,$N1543=7,$N1543=8,$N1543=14
  ),
  36161,
  IF(
     (
      (TODAY() - $K1543) / 365
     ) &lt; 19,
      TODAY(),
      RANDBETWEEN(36161,TODAY())
  )
)</f>
        <v>36161</v>
      </c>
      <c r="R1543" s="6">
        <f ca="1">RANDBETWEEN(2,COUNTA('Recruitment source'!$A:$A))</f>
        <v>10</v>
      </c>
      <c r="S1543" s="8" t="e">
        <f t="shared" ca="1" si="247"/>
        <v>#N/A</v>
      </c>
      <c r="T1543" s="6" t="e">
        <f t="shared" ca="1" si="248"/>
        <v>#N/A</v>
      </c>
      <c r="U1543" s="6">
        <f t="shared" ca="1" si="249"/>
        <v>5</v>
      </c>
      <c r="V1543" s="1">
        <f ca="1" xml:space="preserve">
IF($N1543 = 5 + N("Presidente"),
    27000,
    IF($N1543 = 6 + N("Vice-presidente"),
        23000,
        IF(OR($N1543 = 8, $N1543= 13, $N1543 = 12) + N("Secretária bilíngue ou coordenador ou especialista"),
            8000,
            IF($N1543 = 7 + N("Diretor"),
                15000,
                IF($N1543 = 14 + N("Gerente"),
                    12000,
                    IF($N1543 = 9 + N("Estagiário"),
                        705,
                        IF($N1543 = 10 + N("Trainee"),
                            805,
                            IF($N1543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IF($L1543 = 7,
  500,
  IF($L1543 = 8,
    1000,
    IF($L1543 = 9,
      1500,
      IF($L1543 = 10,
        2000,
        0
      )
    )
  )
)
+
N("Adicional no salário por área")
+
IF($M1543 = 14 + N("Tecnologia da Informação"),
  120,
  IF($M1543 = 16 + N("Vendas"),
    110,
    IF($M1543 = 15 + N("Jurídico"),
      100,
      IF(OR($M1543 = 8, $M1543 = 9, $M1543 = 11) + N("Recursos humanos ou comercial ou comunicação e marketing"),
        80,
        0
      )
    )
  )
)
+
N("Adicionando pegadinha")
+
IF(AND($M1543 = 16, $L1543 = 9, $N1543 = 11) + N("Se for de vendas, com mestrado, analista sênior"),
  IF($J1543 = 5,
    100,
    0
  )
  +
  IF($H1543 = "M",
    200,
    0
  ),
  0
)</f>
        <v>8000</v>
      </c>
    </row>
    <row r="1544" spans="1:22" x14ac:dyDescent="0.2">
      <c r="A1544" s="7" cm="1">
        <f t="array" aca="1" ref="A1544" ca="1">INDEX(Companies!$A:$A,RANDBETWEEN(2,COUNTA(Companies!$A:$A)),1)</f>
        <v>2</v>
      </c>
      <c r="B1544" s="5">
        <f t="shared" si="240"/>
        <v>1543</v>
      </c>
      <c r="C1544" s="6">
        <f t="shared" ca="1" si="241"/>
        <v>1</v>
      </c>
      <c r="D1544" s="7">
        <f ca="1">IF($B1544 = 1 + N("Presidente"),
    127,
    IF($B1544 = 2 + N("Vice-Presidente"),
        72,
        IF($B1544 = 3 + N("Secretária bilíngue"),
            13,
            RANDBETWEEN(5,COUNT(Name!$A:$A) + 1)
        )
    )
)</f>
        <v>184</v>
      </c>
      <c r="E1544" s="7" t="str">
        <f ca="1" xml:space="preserve">
VLOOKUP(
  $D1544,
  Name!$A:$B,
  2,
  FALSE
)
&amp; " " &amp;
IF($B1544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Arruda Evangelista</v>
      </c>
      <c r="F1544" s="7">
        <v>2</v>
      </c>
      <c r="G1544" s="7" t="str" cm="1">
        <f t="array" aca="1" ref="G1544" ca="1">VLOOKUP(INDEX(States!$B:$B,RANDBETWEEN(2,COUNTA(States!$A:$A)),1),States!$B:$C,2,FALSE)</f>
        <v>Castelo Branco</v>
      </c>
      <c r="H1544" s="7" t="str">
        <f ca="1">VLOOKUP($D1544,Name!$A:$C,3,FALSE)</f>
        <v>F</v>
      </c>
      <c r="I1544" s="7" cm="1">
        <f t="array" aca="1" ref="I1544" ca="1">INDEX('Marital status'!$A:$A,RANDBETWEEN(2,COUNTA('Marital status'!$A:$A)),1)</f>
        <v>3</v>
      </c>
      <c r="J1544" s="7">
        <f t="shared" ca="1" si="242"/>
        <v>2</v>
      </c>
      <c r="K1544" s="8">
        <f t="shared" ca="1" si="243"/>
        <v>35718</v>
      </c>
      <c r="L1544" s="6">
        <f t="shared" ca="1" si="244"/>
        <v>4</v>
      </c>
      <c r="M1544" s="7">
        <f ca="1" xml:space="preserve">
  IF(OR($N1544 = 2, $N1544 = 3, $N1544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44" s="6">
        <f t="shared" ca="1" si="245"/>
        <v>7</v>
      </c>
      <c r="O1544" s="7" t="str">
        <f ca="1">VLOOKUP($N1544,Roles!$A:$B,2,FALSE)</f>
        <v>Trainee</v>
      </c>
      <c r="P1544" s="6" t="e">
        <f t="shared" ca="1" si="246"/>
        <v>#N/A</v>
      </c>
      <c r="Q1544" s="8">
        <f ca="1" xml:space="preserve">
IF(
  OR(
    $N1544=5,$N1544=6,$N1544=7,$N1544=8,$N1544=14
  ),
  36161,
  IF(
     (
      (TODAY() - $K1544) / 365
     ) &lt; 19,
      TODAY(),
      RANDBETWEEN(36161,TODAY())
  )
)</f>
        <v>36161</v>
      </c>
      <c r="R1544" s="6">
        <f ca="1">RANDBETWEEN(2,COUNTA('Recruitment source'!$A:$A))</f>
        <v>8</v>
      </c>
      <c r="S1544" s="8" t="e">
        <f t="shared" ca="1" si="247"/>
        <v>#N/A</v>
      </c>
      <c r="T1544" s="6" t="e">
        <f t="shared" ca="1" si="248"/>
        <v>#N/A</v>
      </c>
      <c r="U1544" s="6">
        <f t="shared" ca="1" si="249"/>
        <v>3</v>
      </c>
      <c r="V1544" s="1">
        <f ca="1" xml:space="preserve">
IF($N1544 = 5 + N("Presidente"),
    27000,
    IF($N1544 = 6 + N("Vice-presidente"),
        23000,
        IF(OR($N1544 = 8, $N1544= 13, $N1544 = 12) + N("Secretária bilíngue ou coordenador ou especialista"),
            8000,
            IF($N1544 = 7 + N("Diretor"),
                15000,
                IF($N1544 = 14 + N("Gerente"),
                    12000,
                    IF($N1544 = 9 + N("Estagiário"),
                        705,
                        IF($N1544 = 10 + N("Trainee"),
                            805,
                            IF($N1544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IF($L1544 = 7,
  500,
  IF($L1544 = 8,
    1000,
    IF($L1544 = 9,
      1500,
      IF($L1544 = 10,
        2000,
        0
      )
    )
  )
)
+
N("Adicional no salário por área")
+
IF($M1544 = 14 + N("Tecnologia da Informação"),
  120,
  IF($M1544 = 16 + N("Vendas"),
    110,
    IF($M1544 = 15 + N("Jurídico"),
      100,
      IF(OR($M1544 = 8, $M1544 = 9, $M1544 = 11) + N("Recursos humanos ou comercial ou comunicação e marketing"),
        80,
        0
      )
    )
  )
)
+
N("Adicionando pegadinha")
+
IF(AND($M1544 = 16, $L1544 = 9, $N1544 = 11) + N("Se for de vendas, com mestrado, analista sênior"),
  IF($J1544 = 5,
    100,
    0
  )
  +
  IF($H1544 = "M",
    200,
    0
  ),
  0
)</f>
        <v>15000</v>
      </c>
    </row>
    <row r="1545" spans="1:22" x14ac:dyDescent="0.2">
      <c r="A1545" s="7" cm="1">
        <f t="array" aca="1" ref="A1545" ca="1">INDEX(Companies!$A:$A,RANDBETWEEN(2,COUNTA(Companies!$A:$A)),1)</f>
        <v>2</v>
      </c>
      <c r="B1545" s="5">
        <f t="shared" si="240"/>
        <v>1544</v>
      </c>
      <c r="C1545" s="6">
        <f t="shared" ca="1" si="241"/>
        <v>1</v>
      </c>
      <c r="D1545" s="7">
        <f ca="1">IF($B1545 = 1 + N("Presidente"),
    127,
    IF($B1545 = 2 + N("Vice-Presidente"),
        72,
        IF($B1545 = 3 + N("Secretária bilíngue"),
            13,
            RANDBETWEEN(5,COUNT(Name!$A:$A) + 1)
        )
    )
)</f>
        <v>281</v>
      </c>
      <c r="E1545" s="7" t="str">
        <f ca="1" xml:space="preserve">
VLOOKUP(
  $D1545,
  Name!$A:$B,
  2,
  FALSE
)
&amp; " " &amp;
IF($B1545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Cardoso Barreto</v>
      </c>
      <c r="F1545" s="7">
        <v>2</v>
      </c>
      <c r="G1545" s="7" t="str" cm="1">
        <f t="array" aca="1" ref="G1545" ca="1">VLOOKUP(INDEX(States!$B:$B,RANDBETWEEN(2,COUNTA(States!$A:$A)),1),States!$B:$C,2,FALSE)</f>
        <v>Leiria</v>
      </c>
      <c r="H1545" s="7" t="str">
        <f ca="1">VLOOKUP($D1545,Name!$A:$C,3,FALSE)</f>
        <v>F</v>
      </c>
      <c r="I1545" s="7" cm="1">
        <f t="array" aca="1" ref="I1545" ca="1">INDEX('Marital status'!$A:$A,RANDBETWEEN(2,COUNTA('Marital status'!$A:$A)),1)</f>
        <v>5</v>
      </c>
      <c r="J1545" s="7">
        <f t="shared" ca="1" si="242"/>
        <v>2</v>
      </c>
      <c r="K1545" s="8">
        <f t="shared" ca="1" si="243"/>
        <v>33132</v>
      </c>
      <c r="L1545" s="6">
        <f t="shared" ca="1" si="244"/>
        <v>4</v>
      </c>
      <c r="M1545" s="7">
        <f ca="1" xml:space="preserve">
  IF(OR($N1545 = 2, $N1545 = 3, $N1545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45" s="6">
        <f t="shared" ca="1" si="245"/>
        <v>8</v>
      </c>
      <c r="O1545" s="7" t="str">
        <f ca="1">VLOOKUP($N1545,Roles!$A:$B,2,FALSE)</f>
        <v>Analyst</v>
      </c>
      <c r="P1545" s="6">
        <f t="shared" ca="1" si="246"/>
        <v>3</v>
      </c>
      <c r="Q1545" s="8">
        <f ca="1" xml:space="preserve">
IF(
  OR(
    $N1545=5,$N1545=6,$N1545=7,$N1545=8,$N1545=14
  ),
  36161,
  IF(
     (
      (TODAY() - $K1545) / 365
     ) &lt; 19,
      TODAY(),
      RANDBETWEEN(36161,TODAY())
  )
)</f>
        <v>36161</v>
      </c>
      <c r="R1545" s="6">
        <f ca="1">RANDBETWEEN(2,COUNTA('Recruitment source'!$A:$A))</f>
        <v>6</v>
      </c>
      <c r="S1545" s="8" t="e">
        <f t="shared" ca="1" si="247"/>
        <v>#N/A</v>
      </c>
      <c r="T1545" s="6" t="e">
        <f t="shared" ca="1" si="248"/>
        <v>#N/A</v>
      </c>
      <c r="U1545" s="6">
        <f t="shared" ca="1" si="249"/>
        <v>5</v>
      </c>
      <c r="V1545" s="1">
        <f ca="1" xml:space="preserve">
IF($N1545 = 5 + N("Presidente"),
    27000,
    IF($N1545 = 6 + N("Vice-presidente"),
        23000,
        IF(OR($N1545 = 8, $N1545= 13, $N1545 = 12) + N("Secretária bilíngue ou coordenador ou especialista"),
            8000,
            IF($N1545 = 7 + N("Diretor"),
                15000,
                IF($N1545 = 14 + N("Gerente"),
                    12000,
                    IF($N1545 = 9 + N("Estagiário"),
                        705,
                        IF($N1545 = 10 + N("Trainee"),
                            805,
                            IF($N1545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IF($L1545 = 7,
  500,
  IF($L1545 = 8,
    1000,
    IF($L1545 = 9,
      1500,
      IF($L1545 = 10,
        2000,
        0
      )
    )
  )
)
+
N("Adicional no salário por área")
+
IF($M1545 = 14 + N("Tecnologia da Informação"),
  120,
  IF($M1545 = 16 + N("Vendas"),
    110,
    IF($M1545 = 15 + N("Jurídico"),
      100,
      IF(OR($M1545 = 8, $M1545 = 9, $M1545 = 11) + N("Recursos humanos ou comercial ou comunicação e marketing"),
        80,
        0
      )
    )
  )
)
+
N("Adicionando pegadinha")
+
IF(AND($M1545 = 16, $L1545 = 9, $N1545 = 11) + N("Se for de vendas, com mestrado, analista sênior"),
  IF($J1545 = 5,
    100,
    0
  )
  +
  IF($H1545 = "M",
    200,
    0
  ),
  0
)</f>
        <v>8080</v>
      </c>
    </row>
    <row r="1546" spans="1:22" x14ac:dyDescent="0.2">
      <c r="A1546" s="7" cm="1">
        <f t="array" aca="1" ref="A1546" ca="1">INDEX(Companies!$A:$A,RANDBETWEEN(2,COUNTA(Companies!$A:$A)),1)</f>
        <v>2</v>
      </c>
      <c r="B1546" s="5">
        <f t="shared" si="240"/>
        <v>1545</v>
      </c>
      <c r="C1546" s="6">
        <f t="shared" ca="1" si="241"/>
        <v>1</v>
      </c>
      <c r="D1546" s="7">
        <f ca="1">IF($B1546 = 1 + N("Presidente"),
    127,
    IF($B1546 = 2 + N("Vice-Presidente"),
        72,
        IF($B1546 = 3 + N("Secretária bilíngue"),
            13,
            RANDBETWEEN(5,COUNT(Name!$A:$A) + 1)
        )
    )
)</f>
        <v>157</v>
      </c>
      <c r="E1546" s="7" t="str">
        <f ca="1" xml:space="preserve">
VLOOKUP(
  $D1546,
  Name!$A:$B,
  2,
  FALSE
)
&amp; " " &amp;
IF($B1546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Furtado Leone</v>
      </c>
      <c r="F1546" s="7">
        <v>2</v>
      </c>
      <c r="G1546" s="7" t="str" cm="1">
        <f t="array" aca="1" ref="G1546" ca="1">VLOOKUP(INDEX(States!$B:$B,RANDBETWEEN(2,COUNTA(States!$A:$A)),1),States!$B:$C,2,FALSE)</f>
        <v>Azores</v>
      </c>
      <c r="H1546" s="7" t="str">
        <f ca="1">VLOOKUP($D1546,Name!$A:$C,3,FALSE)</f>
        <v>M</v>
      </c>
      <c r="I1546" s="7" cm="1">
        <f t="array" aca="1" ref="I1546" ca="1">INDEX('Marital status'!$A:$A,RANDBETWEEN(2,COUNTA('Marital status'!$A:$A)),1)</f>
        <v>3</v>
      </c>
      <c r="J1546" s="7">
        <f t="shared" ca="1" si="242"/>
        <v>2</v>
      </c>
      <c r="K1546" s="8">
        <f t="shared" ca="1" si="243"/>
        <v>27875</v>
      </c>
      <c r="L1546" s="6">
        <f t="shared" ca="1" si="244"/>
        <v>4</v>
      </c>
      <c r="M1546" s="7">
        <f ca="1" xml:space="preserve">
  IF(OR($N1546 = 2, $N1546 = 3, $N1546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46" s="6">
        <f t="shared" ca="1" si="245"/>
        <v>6</v>
      </c>
      <c r="O1546" s="7" t="str">
        <f ca="1">VLOOKUP($N1546,Roles!$A:$B,2,FALSE)</f>
        <v>Intern</v>
      </c>
      <c r="P1546" s="6" t="e">
        <f t="shared" ca="1" si="246"/>
        <v>#N/A</v>
      </c>
      <c r="Q1546" s="8">
        <f ca="1" xml:space="preserve">
IF(
  OR(
    $N1546=5,$N1546=6,$N1546=7,$N1546=8,$N1546=14
  ),
  36161,
  IF(
     (
      (TODAY() - $K1546) / 365
     ) &lt; 19,
      TODAY(),
      RANDBETWEEN(36161,TODAY())
  )
)</f>
        <v>36161</v>
      </c>
      <c r="R1546" s="6">
        <f ca="1">RANDBETWEEN(2,COUNTA('Recruitment source'!$A:$A))</f>
        <v>9</v>
      </c>
      <c r="S1546" s="8" t="e">
        <f t="shared" ca="1" si="247"/>
        <v>#N/A</v>
      </c>
      <c r="T1546" s="6" t="e">
        <f t="shared" ca="1" si="248"/>
        <v>#N/A</v>
      </c>
      <c r="U1546" s="6">
        <f t="shared" ca="1" si="249"/>
        <v>4</v>
      </c>
      <c r="V1546" s="1">
        <f ca="1" xml:space="preserve">
IF($N1546 = 5 + N("Presidente"),
    27000,
    IF($N1546 = 6 + N("Vice-presidente"),
        23000,
        IF(OR($N1546 = 8, $N1546= 13, $N1546 = 12) + N("Secretária bilíngue ou coordenador ou especialista"),
            8000,
            IF($N1546 = 7 + N("Diretor"),
                15000,
                IF($N1546 = 14 + N("Gerente"),
                    12000,
                    IF($N1546 = 9 + N("Estagiário"),
                        705,
                        IF($N1546 = 10 + N("Trainee"),
                            805,
                            IF($N1546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IF($L1546 = 7,
  500,
  IF($L1546 = 8,
    1000,
    IF($L1546 = 9,
      1500,
      IF($L1546 = 10,
        2000,
        0
      )
    )
  )
)
+
N("Adicional no salário por área")
+
IF($M1546 = 14 + N("Tecnologia da Informação"),
  120,
  IF($M1546 = 16 + N("Vendas"),
    110,
    IF($M1546 = 15 + N("Jurídico"),
      100,
      IF(OR($M1546 = 8, $M1546 = 9, $M1546 = 11) + N("Recursos humanos ou comercial ou comunicação e marketing"),
        80,
        0
      )
    )
  )
)
+
N("Adicionando pegadinha")
+
IF(AND($M1546 = 16, $L1546 = 9, $N1546 = 11) + N("Se for de vendas, com mestrado, analista sênior"),
  IF($J1546 = 5,
    100,
    0
  )
  +
  IF($H1546 = "M",
    200,
    0
  ),
  0
)</f>
        <v>23080</v>
      </c>
    </row>
    <row r="1547" spans="1:22" x14ac:dyDescent="0.2">
      <c r="A1547" s="7" cm="1">
        <f t="array" aca="1" ref="A1547" ca="1">INDEX(Companies!$A:$A,RANDBETWEEN(2,COUNTA(Companies!$A:$A)),1)</f>
        <v>2</v>
      </c>
      <c r="B1547" s="5">
        <f t="shared" si="240"/>
        <v>1546</v>
      </c>
      <c r="C1547" s="6">
        <f t="shared" ca="1" si="241"/>
        <v>1</v>
      </c>
      <c r="D1547" s="7">
        <f ca="1">IF($B1547 = 1 + N("Presidente"),
    127,
    IF($B1547 = 2 + N("Vice-Presidente"),
        72,
        IF($B1547 = 3 + N("Secretária bilíngue"),
            13,
            RANDBETWEEN(5,COUNT(Name!$A:$A) + 1)
        )
    )
)</f>
        <v>142</v>
      </c>
      <c r="E1547" s="7" t="str">
        <f ca="1" xml:space="preserve">
VLOOKUP(
  $D1547,
  Name!$A:$B,
  2,
  FALSE
)
&amp; " " &amp;
IF($B1547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Anjos Seixas</v>
      </c>
      <c r="F1547" s="7">
        <v>2</v>
      </c>
      <c r="G1547" s="7" t="str" cm="1">
        <f t="array" aca="1" ref="G1547" ca="1">VLOOKUP(INDEX(States!$B:$B,RANDBETWEEN(2,COUNTA(States!$A:$A)),1),States!$B:$C,2,FALSE)</f>
        <v>Santarém</v>
      </c>
      <c r="H1547" s="7" t="str">
        <f ca="1">VLOOKUP($D1547,Name!$A:$C,3,FALSE)</f>
        <v>M</v>
      </c>
      <c r="I1547" s="7" cm="1">
        <f t="array" aca="1" ref="I1547" ca="1">INDEX('Marital status'!$A:$A,RANDBETWEEN(2,COUNTA('Marital status'!$A:$A)),1)</f>
        <v>4</v>
      </c>
      <c r="J1547" s="7">
        <f t="shared" ca="1" si="242"/>
        <v>3</v>
      </c>
      <c r="K1547" s="8">
        <f t="shared" ca="1" si="243"/>
        <v>33426</v>
      </c>
      <c r="L1547" s="6">
        <f t="shared" ca="1" si="244"/>
        <v>5</v>
      </c>
      <c r="M1547" s="7">
        <f ca="1" xml:space="preserve">
  IF(OR($N1547 = 2, $N1547 = 3, $N1547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47" s="6">
        <f t="shared" ca="1" si="245"/>
        <v>8</v>
      </c>
      <c r="O1547" s="7" t="str">
        <f ca="1">VLOOKUP($N1547,Roles!$A:$B,2,FALSE)</f>
        <v>Analyst</v>
      </c>
      <c r="P1547" s="6">
        <f t="shared" ca="1" si="246"/>
        <v>2</v>
      </c>
      <c r="Q1547" s="8">
        <f ca="1" xml:space="preserve">
IF(
  OR(
    $N1547=5,$N1547=6,$N1547=7,$N1547=8,$N1547=14
  ),
  36161,
  IF(
     (
      (TODAY() - $K1547) / 365
     ) &lt; 19,
      TODAY(),
      RANDBETWEEN(36161,TODAY())
  )
)</f>
        <v>36161</v>
      </c>
      <c r="R1547" s="6">
        <f ca="1">RANDBETWEEN(2,COUNTA('Recruitment source'!$A:$A))</f>
        <v>10</v>
      </c>
      <c r="S1547" s="8" t="e">
        <f t="shared" ca="1" si="247"/>
        <v>#N/A</v>
      </c>
      <c r="T1547" s="6" t="e">
        <f t="shared" ca="1" si="248"/>
        <v>#N/A</v>
      </c>
      <c r="U1547" s="6">
        <f t="shared" ca="1" si="249"/>
        <v>5</v>
      </c>
      <c r="V1547" s="1">
        <f ca="1" xml:space="preserve">
IF($N1547 = 5 + N("Presidente"),
    27000,
    IF($N1547 = 6 + N("Vice-presidente"),
        23000,
        IF(OR($N1547 = 8, $N1547= 13, $N1547 = 12) + N("Secretária bilíngue ou coordenador ou especialista"),
            8000,
            IF($N1547 = 7 + N("Diretor"),
                15000,
                IF($N1547 = 14 + N("Gerente"),
                    12000,
                    IF($N1547 = 9 + N("Estagiário"),
                        705,
                        IF($N1547 = 10 + N("Trainee"),
                            805,
                            IF($N1547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IF($L1547 = 7,
  500,
  IF($L1547 = 8,
    1000,
    IF($L1547 = 9,
      1500,
      IF($L1547 = 10,
        2000,
        0
      )
    )
  )
)
+
N("Adicional no salário por área")
+
IF($M1547 = 14 + N("Tecnologia da Informação"),
  120,
  IF($M1547 = 16 + N("Vendas"),
    110,
    IF($M1547 = 15 + N("Jurídico"),
      100,
      IF(OR($M1547 = 8, $M1547 = 9, $M1547 = 11) + N("Recursos humanos ou comercial ou comunicação e marketing"),
        80,
        0
      )
    )
  )
)
+
N("Adicionando pegadinha")
+
IF(AND($M1547 = 16, $L1547 = 9, $N1547 = 11) + N("Se for de vendas, com mestrado, analista sênior"),
  IF($J1547 = 5,
    100,
    0
  )
  +
  IF($H1547 = "M",
    200,
    0
  ),
  0
)</f>
        <v>8000</v>
      </c>
    </row>
    <row r="1548" spans="1:22" x14ac:dyDescent="0.2">
      <c r="A1548" s="7" cm="1">
        <f t="array" aca="1" ref="A1548" ca="1">INDEX(Companies!$A:$A,RANDBETWEEN(2,COUNTA(Companies!$A:$A)),1)</f>
        <v>2</v>
      </c>
      <c r="B1548" s="5">
        <f t="shared" si="240"/>
        <v>1547</v>
      </c>
      <c r="C1548" s="6">
        <f t="shared" ca="1" si="241"/>
        <v>1</v>
      </c>
      <c r="D1548" s="7">
        <f ca="1">IF($B1548 = 1 + N("Presidente"),
    127,
    IF($B1548 = 2 + N("Vice-Presidente"),
        72,
        IF($B1548 = 3 + N("Secretária bilíngue"),
            13,
            RANDBETWEEN(5,COUNT(Name!$A:$A) + 1)
        )
    )
)</f>
        <v>278</v>
      </c>
      <c r="E1548" s="7" t="str">
        <f ca="1" xml:space="preserve">
VLOOKUP(
  $D1548,
  Name!$A:$B,
  2,
  FALSE
)
&amp; " " &amp;
IF($B1548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Mello Lombardi</v>
      </c>
      <c r="F1548" s="7">
        <v>2</v>
      </c>
      <c r="G1548" s="7" t="str" cm="1">
        <f t="array" aca="1" ref="G1548" ca="1">VLOOKUP(INDEX(States!$B:$B,RANDBETWEEN(2,COUNTA(States!$A:$A)),1),States!$B:$C,2,FALSE)</f>
        <v>Coimbra</v>
      </c>
      <c r="H1548" s="7" t="str">
        <f ca="1">VLOOKUP($D1548,Name!$A:$C,3,FALSE)</f>
        <v>F</v>
      </c>
      <c r="I1548" s="7" cm="1">
        <f t="array" aca="1" ref="I1548" ca="1">INDEX('Marital status'!$A:$A,RANDBETWEEN(2,COUNTA('Marital status'!$A:$A)),1)</f>
        <v>3</v>
      </c>
      <c r="J1548" s="7">
        <f t="shared" ca="1" si="242"/>
        <v>2</v>
      </c>
      <c r="K1548" s="8">
        <f t="shared" ca="1" si="243"/>
        <v>23515</v>
      </c>
      <c r="L1548" s="6">
        <f t="shared" ca="1" si="244"/>
        <v>4</v>
      </c>
      <c r="M1548" s="7">
        <f ca="1" xml:space="preserve">
  IF(OR($N1548 = 2, $N1548 = 3, $N1548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48" s="6">
        <f t="shared" ca="1" si="245"/>
        <v>6</v>
      </c>
      <c r="O1548" s="7" t="str">
        <f ca="1">VLOOKUP($N1548,Roles!$A:$B,2,FALSE)</f>
        <v>Intern</v>
      </c>
      <c r="P1548" s="6" t="e">
        <f t="shared" ca="1" si="246"/>
        <v>#N/A</v>
      </c>
      <c r="Q1548" s="8">
        <f ca="1" xml:space="preserve">
IF(
  OR(
    $N1548=5,$N1548=6,$N1548=7,$N1548=8,$N1548=14
  ),
  36161,
  IF(
     (
      (TODAY() - $K1548) / 365
     ) &lt; 19,
      TODAY(),
      RANDBETWEEN(36161,TODAY())
  )
)</f>
        <v>36161</v>
      </c>
      <c r="R1548" s="6">
        <f ca="1">RANDBETWEEN(2,COUNTA('Recruitment source'!$A:$A))</f>
        <v>3</v>
      </c>
      <c r="S1548" s="8" t="e">
        <f t="shared" ca="1" si="247"/>
        <v>#N/A</v>
      </c>
      <c r="T1548" s="6" t="e">
        <f t="shared" ca="1" si="248"/>
        <v>#N/A</v>
      </c>
      <c r="U1548" s="6">
        <f t="shared" ca="1" si="249"/>
        <v>4</v>
      </c>
      <c r="V1548" s="1">
        <f ca="1" xml:space="preserve">
IF($N1548 = 5 + N("Presidente"),
    27000,
    IF($N1548 = 6 + N("Vice-presidente"),
        23000,
        IF(OR($N1548 = 8, $N1548= 13, $N1548 = 12) + N("Secretária bilíngue ou coordenador ou especialista"),
            8000,
            IF($N1548 = 7 + N("Diretor"),
                15000,
                IF($N1548 = 14 + N("Gerente"),
                    12000,
                    IF($N1548 = 9 + N("Estagiário"),
                        705,
                        IF($N1548 = 10 + N("Trainee"),
                            805,
                            IF($N1548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IF($L1548 = 7,
  500,
  IF($L1548 = 8,
    1000,
    IF($L1548 = 9,
      1500,
      IF($L1548 = 10,
        2000,
        0
      )
    )
  )
)
+
N("Adicional no salário por área")
+
IF($M1548 = 14 + N("Tecnologia da Informação"),
  120,
  IF($M1548 = 16 + N("Vendas"),
    110,
    IF($M1548 = 15 + N("Jurídico"),
      100,
      IF(OR($M1548 = 8, $M1548 = 9, $M1548 = 11) + N("Recursos humanos ou comercial ou comunicação e marketing"),
        80,
        0
      )
    )
  )
)
+
N("Adicionando pegadinha")
+
IF(AND($M1548 = 16, $L1548 = 9, $N1548 = 11) + N("Se for de vendas, com mestrado, analista sênior"),
  IF($J1548 = 5,
    100,
    0
  )
  +
  IF($H1548 = "M",
    200,
    0
  ),
  0
)</f>
        <v>23080</v>
      </c>
    </row>
    <row r="1549" spans="1:22" x14ac:dyDescent="0.2">
      <c r="A1549" s="7" cm="1">
        <f t="array" aca="1" ref="A1549" ca="1">INDEX(Companies!$A:$A,RANDBETWEEN(2,COUNTA(Companies!$A:$A)),1)</f>
        <v>2</v>
      </c>
      <c r="B1549" s="5">
        <f t="shared" si="240"/>
        <v>1548</v>
      </c>
      <c r="C1549" s="6">
        <f t="shared" ca="1" si="241"/>
        <v>1</v>
      </c>
      <c r="D1549" s="7">
        <f ca="1">IF($B1549 = 1 + N("Presidente"),
    127,
    IF($B1549 = 2 + N("Vice-Presidente"),
        72,
        IF($B1549 = 3 + N("Secretária bilíngue"),
            13,
            RANDBETWEEN(5,COUNT(Name!$A:$A) + 1)
        )
    )
)</f>
        <v>106</v>
      </c>
      <c r="E1549" s="7" t="str">
        <f ca="1" xml:space="preserve">
VLOOKUP(
  $D1549,
  Name!$A:$B,
  2,
  FALSE
)
&amp; " " &amp;
IF($B1549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Furtado Simões</v>
      </c>
      <c r="F1549" s="7">
        <v>2</v>
      </c>
      <c r="G1549" s="7" t="str" cm="1">
        <f t="array" aca="1" ref="G1549" ca="1">VLOOKUP(INDEX(States!$B:$B,RANDBETWEEN(2,COUNTA(States!$A:$A)),1),States!$B:$C,2,FALSE)</f>
        <v>Coimbra</v>
      </c>
      <c r="H1549" s="7" t="str">
        <f ca="1">VLOOKUP($D1549,Name!$A:$C,3,FALSE)</f>
        <v>M</v>
      </c>
      <c r="I1549" s="7" cm="1">
        <f t="array" aca="1" ref="I1549" ca="1">INDEX('Marital status'!$A:$A,RANDBETWEEN(2,COUNTA('Marital status'!$A:$A)),1)</f>
        <v>2</v>
      </c>
      <c r="J1549" s="7">
        <f t="shared" ca="1" si="242"/>
        <v>2</v>
      </c>
      <c r="K1549" s="8">
        <f t="shared" ca="1" si="243"/>
        <v>33853</v>
      </c>
      <c r="L1549" s="6">
        <f t="shared" ca="1" si="244"/>
        <v>5</v>
      </c>
      <c r="M1549" s="7">
        <f ca="1" xml:space="preserve">
  IF(OR($N1549 = 2, $N1549 = 3, $N1549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549" s="6">
        <f t="shared" ca="1" si="245"/>
        <v>8</v>
      </c>
      <c r="O1549" s="7" t="str">
        <f ca="1">VLOOKUP($N1549,Roles!$A:$B,2,FALSE)</f>
        <v>Analyst</v>
      </c>
      <c r="P1549" s="6">
        <f t="shared" ca="1" si="246"/>
        <v>3</v>
      </c>
      <c r="Q1549" s="8">
        <f ca="1" xml:space="preserve">
IF(
  OR(
    $N1549=5,$N1549=6,$N1549=7,$N1549=8,$N1549=14
  ),
  36161,
  IF(
     (
      (TODAY() - $K1549) / 365
     ) &lt; 19,
      TODAY(),
      RANDBETWEEN(36161,TODAY())
  )
)</f>
        <v>36161</v>
      </c>
      <c r="R1549" s="6">
        <f ca="1">RANDBETWEEN(2,COUNTA('Recruitment source'!$A:$A))</f>
        <v>3</v>
      </c>
      <c r="S1549" s="8" t="e">
        <f t="shared" ca="1" si="247"/>
        <v>#N/A</v>
      </c>
      <c r="T1549" s="6" t="e">
        <f t="shared" ca="1" si="248"/>
        <v>#N/A</v>
      </c>
      <c r="U1549" s="6">
        <f t="shared" ca="1" si="249"/>
        <v>2</v>
      </c>
      <c r="V1549" s="1">
        <f ca="1" xml:space="preserve">
IF($N1549 = 5 + N("Presidente"),
    27000,
    IF($N1549 = 6 + N("Vice-presidente"),
        23000,
        IF(OR($N1549 = 8, $N1549= 13, $N1549 = 12) + N("Secretária bilíngue ou coordenador ou especialista"),
            8000,
            IF($N1549 = 7 + N("Diretor"),
                15000,
                IF($N1549 = 14 + N("Gerente"),
                    12000,
                    IF($N1549 = 9 + N("Estagiário"),
                        705,
                        IF($N1549 = 10 + N("Trainee"),
                            805,
                            IF($N1549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IF($L1549 = 7,
  500,
  IF($L1549 = 8,
    1000,
    IF($L1549 = 9,
      1500,
      IF($L1549 = 10,
        2000,
        0
      )
    )
  )
)
+
N("Adicional no salário por área")
+
IF($M1549 = 14 + N("Tecnologia da Informação"),
  120,
  IF($M1549 = 16 + N("Vendas"),
    110,
    IF($M1549 = 15 + N("Jurídico"),
      100,
      IF(OR($M1549 = 8, $M1549 = 9, $M1549 = 11) + N("Recursos humanos ou comercial ou comunicação e marketing"),
        80,
        0
      )
    )
  )
)
+
N("Adicionando pegadinha")
+
IF(AND($M1549 = 16, $L1549 = 9, $N1549 = 11) + N("Se for de vendas, com mestrado, analista sênior"),
  IF($J1549 = 5,
    100,
    0
  )
  +
  IF($H1549 = "M",
    200,
    0
  ),
  0
)</f>
        <v>8000</v>
      </c>
    </row>
    <row r="1550" spans="1:22" x14ac:dyDescent="0.2">
      <c r="A1550" s="7" cm="1">
        <f t="array" aca="1" ref="A1550" ca="1">INDEX(Companies!$A:$A,RANDBETWEEN(2,COUNTA(Companies!$A:$A)),1)</f>
        <v>2</v>
      </c>
      <c r="B1550" s="5">
        <f t="shared" si="240"/>
        <v>1549</v>
      </c>
      <c r="C1550" s="6">
        <f t="shared" ca="1" si="241"/>
        <v>1</v>
      </c>
      <c r="D1550" s="7">
        <f ca="1">IF($B1550 = 1 + N("Presidente"),
    127,
    IF($B1550 = 2 + N("Vice-Presidente"),
        72,
        IF($B1550 = 3 + N("Secretária bilíngue"),
            13,
            RANDBETWEEN(5,COUNT(Name!$A:$A) + 1)
        )
    )
)</f>
        <v>341</v>
      </c>
      <c r="E1550" s="7" t="str">
        <f ca="1" xml:space="preserve">
VLOOKUP(
  $D1550,
  Name!$A:$B,
  2,
  FALSE
)
&amp; " " &amp;
IF($B1550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Mancini de Oliveira</v>
      </c>
      <c r="F1550" s="7">
        <v>2</v>
      </c>
      <c r="G1550" s="7" t="str" cm="1">
        <f t="array" aca="1" ref="G1550" ca="1">VLOOKUP(INDEX(States!$B:$B,RANDBETWEEN(2,COUNTA(States!$A:$A)),1),States!$B:$C,2,FALSE)</f>
        <v>Brangança</v>
      </c>
      <c r="H1550" s="7" t="str">
        <f ca="1">VLOOKUP($D1550,Name!$A:$C,3,FALSE)</f>
        <v>M</v>
      </c>
      <c r="I1550" s="7" cm="1">
        <f t="array" aca="1" ref="I1550" ca="1">INDEX('Marital status'!$A:$A,RANDBETWEEN(2,COUNTA('Marital status'!$A:$A)),1)</f>
        <v>2</v>
      </c>
      <c r="J1550" s="7">
        <f t="shared" ca="1" si="242"/>
        <v>2</v>
      </c>
      <c r="K1550" s="8">
        <f t="shared" ca="1" si="243"/>
        <v>17867</v>
      </c>
      <c r="L1550" s="6">
        <f t="shared" ca="1" si="244"/>
        <v>4</v>
      </c>
      <c r="M1550" s="7">
        <f ca="1" xml:space="preserve">
  IF(OR($N1550 = 2, $N1550 = 3, $N1550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50" s="6">
        <f t="shared" ca="1" si="245"/>
        <v>6</v>
      </c>
      <c r="O1550" s="7" t="str">
        <f ca="1">VLOOKUP($N1550,Roles!$A:$B,2,FALSE)</f>
        <v>Intern</v>
      </c>
      <c r="P1550" s="6" t="e">
        <f t="shared" ca="1" si="246"/>
        <v>#N/A</v>
      </c>
      <c r="Q1550" s="8">
        <f ca="1" xml:space="preserve">
IF(
  OR(
    $N1550=5,$N1550=6,$N1550=7,$N1550=8,$N1550=14
  ),
  36161,
  IF(
     (
      (TODAY() - $K1550) / 365
     ) &lt; 19,
      TODAY(),
      RANDBETWEEN(36161,TODAY())
  )
)</f>
        <v>36161</v>
      </c>
      <c r="R1550" s="6">
        <f ca="1">RANDBETWEEN(2,COUNTA('Recruitment source'!$A:$A))</f>
        <v>11</v>
      </c>
      <c r="S1550" s="8" t="e">
        <f t="shared" ca="1" si="247"/>
        <v>#N/A</v>
      </c>
      <c r="T1550" s="6" t="e">
        <f t="shared" ca="1" si="248"/>
        <v>#N/A</v>
      </c>
      <c r="U1550" s="6">
        <f t="shared" ca="1" si="249"/>
        <v>3</v>
      </c>
      <c r="V1550" s="1">
        <f ca="1" xml:space="preserve">
IF($N1550 = 5 + N("Presidente"),
    27000,
    IF($N1550 = 6 + N("Vice-presidente"),
        23000,
        IF(OR($N1550 = 8, $N1550= 13, $N1550 = 12) + N("Secretária bilíngue ou coordenador ou especialista"),
            8000,
            IF($N1550 = 7 + N("Diretor"),
                15000,
                IF($N1550 = 14 + N("Gerente"),
                    12000,
                    IF($N1550 = 9 + N("Estagiário"),
                        705,
                        IF($N1550 = 10 + N("Trainee"),
                            805,
                            IF($N1550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IF($L1550 = 7,
  500,
  IF($L1550 = 8,
    1000,
    IF($L1550 = 9,
      1500,
      IF($L1550 = 10,
        2000,
        0
      )
    )
  )
)
+
N("Adicional no salário por área")
+
IF($M1550 = 14 + N("Tecnologia da Informação"),
  120,
  IF($M1550 = 16 + N("Vendas"),
    110,
    IF($M1550 = 15 + N("Jurídico"),
      100,
      IF(OR($M1550 = 8, $M1550 = 9, $M1550 = 11) + N("Recursos humanos ou comercial ou comunicação e marketing"),
        80,
        0
      )
    )
  )
)
+
N("Adicionando pegadinha")
+
IF(AND($M1550 = 16, $L1550 = 9, $N1550 = 11) + N("Se for de vendas, com mestrado, analista sênior"),
  IF($J1550 = 5,
    100,
    0
  )
  +
  IF($H1550 = "M",
    200,
    0
  ),
  0
)</f>
        <v>23080</v>
      </c>
    </row>
    <row r="1551" spans="1:22" x14ac:dyDescent="0.2">
      <c r="A1551" s="7" cm="1">
        <f t="array" aca="1" ref="A1551" ca="1">INDEX(Companies!$A:$A,RANDBETWEEN(2,COUNTA(Companies!$A:$A)),1)</f>
        <v>2</v>
      </c>
      <c r="B1551" s="5">
        <f t="shared" si="240"/>
        <v>1550</v>
      </c>
      <c r="C1551" s="6">
        <f t="shared" ca="1" si="241"/>
        <v>1</v>
      </c>
      <c r="D1551" s="7">
        <f ca="1">IF($B1551 = 1 + N("Presidente"),
    127,
    IF($B1551 = 2 + N("Vice-Presidente"),
        72,
        IF($B1551 = 3 + N("Secretária bilíngue"),
            13,
            RANDBETWEEN(5,COUNT(Name!$A:$A) + 1)
        )
    )
)</f>
        <v>27</v>
      </c>
      <c r="E1551" s="7" t="str">
        <f ca="1" xml:space="preserve">
VLOOKUP(
  $D1551,
  Name!$A:$B,
  2,
  FALSE
)
&amp; " " &amp;
IF($B1551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Vieira Rossi</v>
      </c>
      <c r="F1551" s="7">
        <v>2</v>
      </c>
      <c r="G1551" s="7" t="str" cm="1">
        <f t="array" aca="1" ref="G1551" ca="1">VLOOKUP(INDEX(States!$B:$B,RANDBETWEEN(2,COUNTA(States!$A:$A)),1),States!$B:$C,2,FALSE)</f>
        <v>Viana do Castelo</v>
      </c>
      <c r="H1551" s="7" t="str">
        <f ca="1">VLOOKUP($D1551,Name!$A:$C,3,FALSE)</f>
        <v>F</v>
      </c>
      <c r="I1551" s="7" cm="1">
        <f t="array" aca="1" ref="I1551" ca="1">INDEX('Marital status'!$A:$A,RANDBETWEEN(2,COUNTA('Marital status'!$A:$A)),1)</f>
        <v>5</v>
      </c>
      <c r="J1551" s="7">
        <f t="shared" ca="1" si="242"/>
        <v>4</v>
      </c>
      <c r="K1551" s="8">
        <f t="shared" ca="1" si="243"/>
        <v>33326</v>
      </c>
      <c r="L1551" s="6">
        <f t="shared" ca="1" si="244"/>
        <v>4</v>
      </c>
      <c r="M1551" s="7">
        <f ca="1" xml:space="preserve">
  IF(OR($N1551 = 2, $N1551 = 3, $N1551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51" s="6">
        <f t="shared" ca="1" si="245"/>
        <v>8</v>
      </c>
      <c r="O1551" s="7" t="str">
        <f ca="1">VLOOKUP($N1551,Roles!$A:$B,2,FALSE)</f>
        <v>Analyst</v>
      </c>
      <c r="P1551" s="6">
        <f t="shared" ca="1" si="246"/>
        <v>4</v>
      </c>
      <c r="Q1551" s="8">
        <f ca="1" xml:space="preserve">
IF(
  OR(
    $N1551=5,$N1551=6,$N1551=7,$N1551=8,$N1551=14
  ),
  36161,
  IF(
     (
      (TODAY() - $K1551) / 365
     ) &lt; 19,
      TODAY(),
      RANDBETWEEN(36161,TODAY())
  )
)</f>
        <v>36161</v>
      </c>
      <c r="R1551" s="6">
        <f ca="1">RANDBETWEEN(2,COUNTA('Recruitment source'!$A:$A))</f>
        <v>11</v>
      </c>
      <c r="S1551" s="8" t="e">
        <f t="shared" ca="1" si="247"/>
        <v>#N/A</v>
      </c>
      <c r="T1551" s="6" t="e">
        <f t="shared" ca="1" si="248"/>
        <v>#N/A</v>
      </c>
      <c r="U1551" s="6">
        <f t="shared" ca="1" si="249"/>
        <v>3</v>
      </c>
      <c r="V1551" s="1">
        <f ca="1" xml:space="preserve">
IF($N1551 = 5 + N("Presidente"),
    27000,
    IF($N1551 = 6 + N("Vice-presidente"),
        23000,
        IF(OR($N1551 = 8, $N1551= 13, $N1551 = 12) + N("Secretária bilíngue ou coordenador ou especialista"),
            8000,
            IF($N1551 = 7 + N("Diretor"),
                15000,
                IF($N1551 = 14 + N("Gerente"),
                    12000,
                    IF($N1551 = 9 + N("Estagiário"),
                        705,
                        IF($N1551 = 10 + N("Trainee"),
                            805,
                            IF($N1551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IF($L1551 = 7,
  500,
  IF($L1551 = 8,
    1000,
    IF($L1551 = 9,
      1500,
      IF($L1551 = 10,
        2000,
        0
      )
    )
  )
)
+
N("Adicional no salário por área")
+
IF($M1551 = 14 + N("Tecnologia da Informação"),
  120,
  IF($M1551 = 16 + N("Vendas"),
    110,
    IF($M1551 = 15 + N("Jurídico"),
      100,
      IF(OR($M1551 = 8, $M1551 = 9, $M1551 = 11) + N("Recursos humanos ou comercial ou comunicação e marketing"),
        80,
        0
      )
    )
  )
)
+
N("Adicionando pegadinha")
+
IF(AND($M1551 = 16, $L1551 = 9, $N1551 = 11) + N("Se for de vendas, com mestrado, analista sênior"),
  IF($J1551 = 5,
    100,
    0
  )
  +
  IF($H1551 = "M",
    200,
    0
  ),
  0
)</f>
        <v>8000</v>
      </c>
    </row>
    <row r="1552" spans="1:22" x14ac:dyDescent="0.2">
      <c r="A1552" s="7" cm="1">
        <f t="array" aca="1" ref="A1552" ca="1">INDEX(Companies!$A:$A,RANDBETWEEN(2,COUNTA(Companies!$A:$A)),1)</f>
        <v>2</v>
      </c>
      <c r="B1552" s="5">
        <f t="shared" si="240"/>
        <v>1551</v>
      </c>
      <c r="C1552" s="6">
        <f t="shared" ca="1" si="241"/>
        <v>1</v>
      </c>
      <c r="D1552" s="7">
        <f ca="1">IF($B1552 = 1 + N("Presidente"),
    127,
    IF($B1552 = 2 + N("Vice-Presidente"),
        72,
        IF($B1552 = 3 + N("Secretária bilíngue"),
            13,
            RANDBETWEEN(5,COUNT(Name!$A:$A) + 1)
        )
    )
)</f>
        <v>234</v>
      </c>
      <c r="E1552" s="7" t="str">
        <f ca="1" xml:space="preserve">
VLOOKUP(
  $D1552,
  Name!$A:$B,
  2,
  FALSE
)
&amp; " " &amp;
IF($B1552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Brasil Rocha</v>
      </c>
      <c r="F1552" s="7">
        <v>2</v>
      </c>
      <c r="G1552" s="7" t="str" cm="1">
        <f t="array" aca="1" ref="G1552" ca="1">VLOOKUP(INDEX(States!$B:$B,RANDBETWEEN(2,COUNTA(States!$A:$A)),1),States!$B:$C,2,FALSE)</f>
        <v>Coimbra</v>
      </c>
      <c r="H1552" s="7" t="str">
        <f ca="1">VLOOKUP($D1552,Name!$A:$C,3,FALSE)</f>
        <v>F</v>
      </c>
      <c r="I1552" s="7" cm="1">
        <f t="array" aca="1" ref="I1552" ca="1">INDEX('Marital status'!$A:$A,RANDBETWEEN(2,COUNTA('Marital status'!$A:$A)),1)</f>
        <v>4</v>
      </c>
      <c r="J1552" s="7">
        <f t="shared" ca="1" si="242"/>
        <v>2</v>
      </c>
      <c r="K1552" s="8">
        <f t="shared" ca="1" si="243"/>
        <v>22633</v>
      </c>
      <c r="L1552" s="6">
        <f t="shared" ca="1" si="244"/>
        <v>4</v>
      </c>
      <c r="M1552" s="7">
        <f ca="1" xml:space="preserve">
  IF(OR($N1552 = 2, $N1552 = 3, $N1552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52" s="6">
        <f t="shared" ca="1" si="245"/>
        <v>6</v>
      </c>
      <c r="O1552" s="7" t="str">
        <f ca="1">VLOOKUP($N1552,Roles!$A:$B,2,FALSE)</f>
        <v>Intern</v>
      </c>
      <c r="P1552" s="6" t="e">
        <f t="shared" ca="1" si="246"/>
        <v>#N/A</v>
      </c>
      <c r="Q1552" s="8">
        <f ca="1" xml:space="preserve">
IF(
  OR(
    $N1552=5,$N1552=6,$N1552=7,$N1552=8,$N1552=14
  ),
  36161,
  IF(
     (
      (TODAY() - $K1552) / 365
     ) &lt; 19,
      TODAY(),
      RANDBETWEEN(36161,TODAY())
  )
)</f>
        <v>36161</v>
      </c>
      <c r="R1552" s="6">
        <f ca="1">RANDBETWEEN(2,COUNTA('Recruitment source'!$A:$A))</f>
        <v>5</v>
      </c>
      <c r="S1552" s="8" t="e">
        <f t="shared" ca="1" si="247"/>
        <v>#N/A</v>
      </c>
      <c r="T1552" s="6" t="e">
        <f t="shared" ca="1" si="248"/>
        <v>#N/A</v>
      </c>
      <c r="U1552" s="6">
        <f t="shared" ca="1" si="249"/>
        <v>3</v>
      </c>
      <c r="V1552" s="1">
        <f ca="1" xml:space="preserve">
IF($N1552 = 5 + N("Presidente"),
    27000,
    IF($N1552 = 6 + N("Vice-presidente"),
        23000,
        IF(OR($N1552 = 8, $N1552= 13, $N1552 = 12) + N("Secretária bilíngue ou coordenador ou especialista"),
            8000,
            IF($N1552 = 7 + N("Diretor"),
                15000,
                IF($N1552 = 14 + N("Gerente"),
                    12000,
                    IF($N1552 = 9 + N("Estagiário"),
                        705,
                        IF($N1552 = 10 + N("Trainee"),
                            805,
                            IF($N1552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IF($L1552 = 7,
  500,
  IF($L1552 = 8,
    1000,
    IF($L1552 = 9,
      1500,
      IF($L1552 = 10,
        2000,
        0
      )
    )
  )
)
+
N("Adicional no salário por área")
+
IF($M1552 = 14 + N("Tecnologia da Informação"),
  120,
  IF($M1552 = 16 + N("Vendas"),
    110,
    IF($M1552 = 15 + N("Jurídico"),
      100,
      IF(OR($M1552 = 8, $M1552 = 9, $M1552 = 11) + N("Recursos humanos ou comercial ou comunicação e marketing"),
        80,
        0
      )
    )
  )
)
+
N("Adicionando pegadinha")
+
IF(AND($M1552 = 16, $L1552 = 9, $N1552 = 11) + N("Se for de vendas, com mestrado, analista sênior"),
  IF($J1552 = 5,
    100,
    0
  )
  +
  IF($H1552 = "M",
    200,
    0
  ),
  0
)</f>
        <v>23080</v>
      </c>
    </row>
    <row r="1553" spans="1:22" x14ac:dyDescent="0.2">
      <c r="A1553" s="7" cm="1">
        <f t="array" aca="1" ref="A1553" ca="1">INDEX(Companies!$A:$A,RANDBETWEEN(2,COUNTA(Companies!$A:$A)),1)</f>
        <v>2</v>
      </c>
      <c r="B1553" s="5">
        <f t="shared" si="240"/>
        <v>1552</v>
      </c>
      <c r="C1553" s="6">
        <f t="shared" ca="1" si="241"/>
        <v>1</v>
      </c>
      <c r="D1553" s="7">
        <f ca="1">IF($B1553 = 1 + N("Presidente"),
    127,
    IF($B1553 = 2 + N("Vice-Presidente"),
        72,
        IF($B1553 = 3 + N("Secretária bilíngue"),
            13,
            RANDBETWEEN(5,COUNT(Name!$A:$A) + 1)
        )
    )
)</f>
        <v>312</v>
      </c>
      <c r="E1553" s="7" t="str">
        <f ca="1" xml:space="preserve">
VLOOKUP(
  $D1553,
  Name!$A:$B,
  2,
  FALSE
)
&amp; " " &amp;
IF($B1553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Albuquerque Pedroso</v>
      </c>
      <c r="F1553" s="7">
        <v>2</v>
      </c>
      <c r="G1553" s="7" t="str" cm="1">
        <f t="array" aca="1" ref="G1553" ca="1">VLOOKUP(INDEX(States!$B:$B,RANDBETWEEN(2,COUNTA(States!$A:$A)),1),States!$B:$C,2,FALSE)</f>
        <v>Brangança</v>
      </c>
      <c r="H1553" s="7" t="str">
        <f ca="1">VLOOKUP($D1553,Name!$A:$C,3,FALSE)</f>
        <v>M</v>
      </c>
      <c r="I1553" s="7" cm="1">
        <f t="array" aca="1" ref="I1553" ca="1">INDEX('Marital status'!$A:$A,RANDBETWEEN(2,COUNTA('Marital status'!$A:$A)),1)</f>
        <v>4</v>
      </c>
      <c r="J1553" s="7">
        <f t="shared" ca="1" si="242"/>
        <v>2</v>
      </c>
      <c r="K1553" s="8">
        <f t="shared" ca="1" si="243"/>
        <v>34876</v>
      </c>
      <c r="L1553" s="6">
        <f t="shared" ca="1" si="244"/>
        <v>5</v>
      </c>
      <c r="M1553" s="7">
        <f ca="1" xml:space="preserve">
  IF(OR($N1553 = 2, $N1553 = 3, $N1553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53" s="6">
        <f t="shared" ca="1" si="245"/>
        <v>8</v>
      </c>
      <c r="O1553" s="7" t="str">
        <f ca="1">VLOOKUP($N1553,Roles!$A:$B,2,FALSE)</f>
        <v>Analyst</v>
      </c>
      <c r="P1553" s="6">
        <f t="shared" ca="1" si="246"/>
        <v>3</v>
      </c>
      <c r="Q1553" s="8">
        <f ca="1" xml:space="preserve">
IF(
  OR(
    $N1553=5,$N1553=6,$N1553=7,$N1553=8,$N1553=14
  ),
  36161,
  IF(
     (
      (TODAY() - $K1553) / 365
     ) &lt; 19,
      TODAY(),
      RANDBETWEEN(36161,TODAY())
  )
)</f>
        <v>36161</v>
      </c>
      <c r="R1553" s="6">
        <f ca="1">RANDBETWEEN(2,COUNTA('Recruitment source'!$A:$A))</f>
        <v>9</v>
      </c>
      <c r="S1553" s="8" t="e">
        <f t="shared" ca="1" si="247"/>
        <v>#N/A</v>
      </c>
      <c r="T1553" s="6" t="e">
        <f t="shared" ca="1" si="248"/>
        <v>#N/A</v>
      </c>
      <c r="U1553" s="6">
        <f t="shared" ca="1" si="249"/>
        <v>5</v>
      </c>
      <c r="V1553" s="1">
        <f ca="1" xml:space="preserve">
IF($N1553 = 5 + N("Presidente"),
    27000,
    IF($N1553 = 6 + N("Vice-presidente"),
        23000,
        IF(OR($N1553 = 8, $N1553= 13, $N1553 = 12) + N("Secretária bilíngue ou coordenador ou especialista"),
            8000,
            IF($N1553 = 7 + N("Diretor"),
                15000,
                IF($N1553 = 14 + N("Gerente"),
                    12000,
                    IF($N1553 = 9 + N("Estagiário"),
                        705,
                        IF($N1553 = 10 + N("Trainee"),
                            805,
                            IF($N1553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IF($L1553 = 7,
  500,
  IF($L1553 = 8,
    1000,
    IF($L1553 = 9,
      1500,
      IF($L1553 = 10,
        2000,
        0
      )
    )
  )
)
+
N("Adicional no salário por área")
+
IF($M1553 = 14 + N("Tecnologia da Informação"),
  120,
  IF($M1553 = 16 + N("Vendas"),
    110,
    IF($M1553 = 15 + N("Jurídico"),
      100,
      IF(OR($M1553 = 8, $M1553 = 9, $M1553 = 11) + N("Recursos humanos ou comercial ou comunicação e marketing"),
        80,
        0
      )
    )
  )
)
+
N("Adicionando pegadinha")
+
IF(AND($M1553 = 16, $L1553 = 9, $N1553 = 11) + N("Se for de vendas, com mestrado, analista sênior"),
  IF($J1553 = 5,
    100,
    0
  )
  +
  IF($H1553 = "M",
    200,
    0
  ),
  0
)</f>
        <v>8080</v>
      </c>
    </row>
    <row r="1554" spans="1:22" x14ac:dyDescent="0.2">
      <c r="A1554" s="7" cm="1">
        <f t="array" aca="1" ref="A1554" ca="1">INDEX(Companies!$A:$A,RANDBETWEEN(2,COUNTA(Companies!$A:$A)),1)</f>
        <v>2</v>
      </c>
      <c r="B1554" s="5">
        <f t="shared" si="240"/>
        <v>1553</v>
      </c>
      <c r="C1554" s="6">
        <f t="shared" ca="1" si="241"/>
        <v>0</v>
      </c>
      <c r="D1554" s="7">
        <f ca="1">IF($B1554 = 1 + N("Presidente"),
    127,
    IF($B1554 = 2 + N("Vice-Presidente"),
        72,
        IF($B1554 = 3 + N("Secretária bilíngue"),
            13,
            RANDBETWEEN(5,COUNT(Name!$A:$A) + 1)
        )
    )
)</f>
        <v>247</v>
      </c>
      <c r="E1554" s="7" t="str">
        <f ca="1" xml:space="preserve">
VLOOKUP(
  $D1554,
  Name!$A:$B,
  2,
  FALSE
)
&amp; " " &amp;
IF($B1554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Testa Moretti</v>
      </c>
      <c r="F1554" s="7">
        <v>2</v>
      </c>
      <c r="G1554" s="7" t="str" cm="1">
        <f t="array" aca="1" ref="G1554" ca="1">VLOOKUP(INDEX(States!$B:$B,RANDBETWEEN(2,COUNTA(States!$A:$A)),1),States!$B:$C,2,FALSE)</f>
        <v xml:space="preserve"> Lisboa</v>
      </c>
      <c r="H1554" s="7" t="str">
        <f ca="1">VLOOKUP($D1554,Name!$A:$C,3,FALSE)</f>
        <v>M</v>
      </c>
      <c r="I1554" s="7" cm="1">
        <f t="array" aca="1" ref="I1554" ca="1">INDEX('Marital status'!$A:$A,RANDBETWEEN(2,COUNTA('Marital status'!$A:$A)),1)</f>
        <v>5</v>
      </c>
      <c r="J1554" s="7">
        <f t="shared" ca="1" si="242"/>
        <v>3</v>
      </c>
      <c r="K1554" s="8">
        <f t="shared" ca="1" si="243"/>
        <v>32256</v>
      </c>
      <c r="L1554" s="6">
        <f t="shared" ca="1" si="244"/>
        <v>4</v>
      </c>
      <c r="M1554" s="7">
        <f ca="1" xml:space="preserve">
  IF(OR($N1554 = 2, $N1554 = 3, $N1554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554" s="6">
        <f t="shared" ca="1" si="245"/>
        <v>6</v>
      </c>
      <c r="O1554" s="7" t="str">
        <f ca="1">VLOOKUP($N1554,Roles!$A:$B,2,FALSE)</f>
        <v>Intern</v>
      </c>
      <c r="P1554" s="6" t="e">
        <f t="shared" ca="1" si="246"/>
        <v>#N/A</v>
      </c>
      <c r="Q1554" s="8">
        <f ca="1" xml:space="preserve">
IF(
  OR(
    $N1554=5,$N1554=6,$N1554=7,$N1554=8,$N1554=14
  ),
  36161,
  IF(
     (
      (TODAY() - $K1554) / 365
     ) &lt; 19,
      TODAY(),
      RANDBETWEEN(36161,TODAY())
  )
)</f>
        <v>36161</v>
      </c>
      <c r="R1554" s="6">
        <f ca="1">RANDBETWEEN(2,COUNTA('Recruitment source'!$A:$A))</f>
        <v>12</v>
      </c>
      <c r="S1554" s="8">
        <f t="shared" ca="1" si="247"/>
        <v>37270</v>
      </c>
      <c r="T1554" s="6">
        <f t="shared" ca="1" si="248"/>
        <v>7</v>
      </c>
      <c r="U1554" s="6">
        <f t="shared" ca="1" si="249"/>
        <v>2</v>
      </c>
      <c r="V1554" s="1">
        <f ca="1" xml:space="preserve">
IF($N1554 = 5 + N("Presidente"),
    27000,
    IF($N1554 = 6 + N("Vice-presidente"),
        23000,
        IF(OR($N1554 = 8, $N1554= 13, $N1554 = 12) + N("Secretária bilíngue ou coordenador ou especialista"),
            8000,
            IF($N1554 = 7 + N("Diretor"),
                15000,
                IF($N1554 = 14 + N("Gerente"),
                    12000,
                    IF($N1554 = 9 + N("Estagiário"),
                        705,
                        IF($N1554 = 10 + N("Trainee"),
                            805,
                            IF($N1554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IF($L1554 = 7,
  500,
  IF($L1554 = 8,
    1000,
    IF($L1554 = 9,
      1500,
      IF($L1554 = 10,
        2000,
        0
      )
    )
  )
)
+
N("Adicional no salário por área")
+
IF($M1554 = 14 + N("Tecnologia da Informação"),
  120,
  IF($M1554 = 16 + N("Vendas"),
    110,
    IF($M1554 = 15 + N("Jurídico"),
      100,
      IF(OR($M1554 = 8, $M1554 = 9, $M1554 = 11) + N("Recursos humanos ou comercial ou comunicação e marketing"),
        80,
        0
      )
    )
  )
)
+
N("Adicionando pegadinha")
+
IF(AND($M1554 = 16, $L1554 = 9, $N1554 = 11) + N("Se for de vendas, com mestrado, analista sênior"),
  IF($J1554 = 5,
    100,
    0
  )
  +
  IF($H1554 = "M",
    200,
    0
  ),
  0
)</f>
        <v>23080</v>
      </c>
    </row>
    <row r="1555" spans="1:22" x14ac:dyDescent="0.2">
      <c r="A1555" s="7" cm="1">
        <f t="array" aca="1" ref="A1555" ca="1">INDEX(Companies!$A:$A,RANDBETWEEN(2,COUNTA(Companies!$A:$A)),1)</f>
        <v>2</v>
      </c>
      <c r="B1555" s="5">
        <f t="shared" si="240"/>
        <v>1554</v>
      </c>
      <c r="C1555" s="6">
        <f t="shared" ca="1" si="241"/>
        <v>1</v>
      </c>
      <c r="D1555" s="7">
        <f ca="1">IF($B1555 = 1 + N("Presidente"),
    127,
    IF($B1555 = 2 + N("Vice-Presidente"),
        72,
        IF($B1555 = 3 + N("Secretária bilíngue"),
            13,
            RANDBETWEEN(5,COUNT(Name!$A:$A) + 1)
        )
    )
)</f>
        <v>102</v>
      </c>
      <c r="E1555" s="7" t="str">
        <f ca="1" xml:space="preserve">
VLOOKUP(
  $D1555,
  Name!$A:$B,
  2,
  FALSE
)
&amp; " " &amp;
IF($B1555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Pedroso Peçanha</v>
      </c>
      <c r="F1555" s="7">
        <v>2</v>
      </c>
      <c r="G1555" s="7" t="str" cm="1">
        <f t="array" aca="1" ref="G1555" ca="1">VLOOKUP(INDEX(States!$B:$B,RANDBETWEEN(2,COUNTA(States!$A:$A)),1),States!$B:$C,2,FALSE)</f>
        <v>Portalegre</v>
      </c>
      <c r="H1555" s="7" t="str">
        <f ca="1">VLOOKUP($D1555,Name!$A:$C,3,FALSE)</f>
        <v>M</v>
      </c>
      <c r="I1555" s="7" cm="1">
        <f t="array" aca="1" ref="I1555" ca="1">INDEX('Marital status'!$A:$A,RANDBETWEEN(2,COUNTA('Marital status'!$A:$A)),1)</f>
        <v>2</v>
      </c>
      <c r="J1555" s="7">
        <f t="shared" ca="1" si="242"/>
        <v>2</v>
      </c>
      <c r="K1555" s="8">
        <f t="shared" ca="1" si="243"/>
        <v>37361</v>
      </c>
      <c r="L1555" s="6">
        <f t="shared" ca="1" si="244"/>
        <v>4</v>
      </c>
      <c r="M1555" s="7">
        <f ca="1" xml:space="preserve">
  IF(OR($N1555 = 2, $N1555 = 3, $N1555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55" s="6">
        <f t="shared" ca="1" si="245"/>
        <v>8</v>
      </c>
      <c r="O1555" s="7" t="str">
        <f ca="1">VLOOKUP($N1555,Roles!$A:$B,2,FALSE)</f>
        <v>Analyst</v>
      </c>
      <c r="P1555" s="6">
        <f t="shared" ca="1" si="246"/>
        <v>2</v>
      </c>
      <c r="Q1555" s="8">
        <f ca="1" xml:space="preserve">
IF(
  OR(
    $N1555=5,$N1555=6,$N1555=7,$N1555=8,$N1555=14
  ),
  36161,
  IF(
     (
      (TODAY() - $K1555) / 365
     ) &lt; 19,
      TODAY(),
      RANDBETWEEN(36161,TODAY())
  )
)</f>
        <v>36161</v>
      </c>
      <c r="R1555" s="6">
        <f ca="1">RANDBETWEEN(2,COUNTA('Recruitment source'!$A:$A))</f>
        <v>9</v>
      </c>
      <c r="S1555" s="8" t="e">
        <f t="shared" ca="1" si="247"/>
        <v>#N/A</v>
      </c>
      <c r="T1555" s="6" t="e">
        <f t="shared" ca="1" si="248"/>
        <v>#N/A</v>
      </c>
      <c r="U1555" s="6">
        <f t="shared" ca="1" si="249"/>
        <v>3</v>
      </c>
      <c r="V1555" s="1">
        <f ca="1" xml:space="preserve">
IF($N1555 = 5 + N("Presidente"),
    27000,
    IF($N1555 = 6 + N("Vice-presidente"),
        23000,
        IF(OR($N1555 = 8, $N1555= 13, $N1555 = 12) + N("Secretária bilíngue ou coordenador ou especialista"),
            8000,
            IF($N1555 = 7 + N("Diretor"),
                15000,
                IF($N1555 = 14 + N("Gerente"),
                    12000,
                    IF($N1555 = 9 + N("Estagiário"),
                        705,
                        IF($N1555 = 10 + N("Trainee"),
                            805,
                            IF($N1555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IF($L1555 = 7,
  500,
  IF($L1555 = 8,
    1000,
    IF($L1555 = 9,
      1500,
      IF($L1555 = 10,
        2000,
        0
      )
    )
  )
)
+
N("Adicional no salário por área")
+
IF($M1555 = 14 + N("Tecnologia da Informação"),
  120,
  IF($M1555 = 16 + N("Vendas"),
    110,
    IF($M1555 = 15 + N("Jurídico"),
      100,
      IF(OR($M1555 = 8, $M1555 = 9, $M1555 = 11) + N("Recursos humanos ou comercial ou comunicação e marketing"),
        80,
        0
      )
    )
  )
)
+
N("Adicionando pegadinha")
+
IF(AND($M1555 = 16, $L1555 = 9, $N1555 = 11) + N("Se for de vendas, com mestrado, analista sênior"),
  IF($J1555 = 5,
    100,
    0
  )
  +
  IF($H1555 = "M",
    200,
    0
  ),
  0
)</f>
        <v>8000</v>
      </c>
    </row>
    <row r="1556" spans="1:22" x14ac:dyDescent="0.2">
      <c r="A1556" s="7" cm="1">
        <f t="array" aca="1" ref="A1556" ca="1">INDEX(Companies!$A:$A,RANDBETWEEN(2,COUNTA(Companies!$A:$A)),1)</f>
        <v>2</v>
      </c>
      <c r="B1556" s="5">
        <f t="shared" si="240"/>
        <v>1555</v>
      </c>
      <c r="C1556" s="6">
        <f t="shared" ca="1" si="241"/>
        <v>1</v>
      </c>
      <c r="D1556" s="7">
        <f ca="1">IF($B1556 = 1 + N("Presidente"),
    127,
    IF($B1556 = 2 + N("Vice-Presidente"),
        72,
        IF($B1556 = 3 + N("Secretária bilíngue"),
            13,
            RANDBETWEEN(5,COUNT(Name!$A:$A) + 1)
        )
    )
)</f>
        <v>357</v>
      </c>
      <c r="E1556" s="7" t="str">
        <f ca="1" xml:space="preserve">
VLOOKUP(
  $D1556,
  Name!$A:$B,
  2,
  FALSE
)
&amp; " " &amp;
IF($B1556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Marino sobrenome</v>
      </c>
      <c r="F1556" s="7">
        <v>2</v>
      </c>
      <c r="G1556" s="7" t="str" cm="1">
        <f t="array" aca="1" ref="G1556" ca="1">VLOOKUP(INDEX(States!$B:$B,RANDBETWEEN(2,COUNTA(States!$A:$A)),1),States!$B:$C,2,FALSE)</f>
        <v>Viseu</v>
      </c>
      <c r="H1556" s="7" t="str">
        <f ca="1">VLOOKUP($D1556,Name!$A:$C,3,FALSE)</f>
        <v>M</v>
      </c>
      <c r="I1556" s="7" cm="1">
        <f t="array" aca="1" ref="I1556" ca="1">INDEX('Marital status'!$A:$A,RANDBETWEEN(2,COUNTA('Marital status'!$A:$A)),1)</f>
        <v>2</v>
      </c>
      <c r="J1556" s="7">
        <f t="shared" ca="1" si="242"/>
        <v>2</v>
      </c>
      <c r="K1556" s="8">
        <f t="shared" ca="1" si="243"/>
        <v>24081</v>
      </c>
      <c r="L1556" s="6">
        <f t="shared" ca="1" si="244"/>
        <v>4</v>
      </c>
      <c r="M1556" s="7">
        <f ca="1" xml:space="preserve">
  IF(OR($N1556 = 2, $N1556 = 3, $N1556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556" s="6">
        <f t="shared" ca="1" si="245"/>
        <v>6</v>
      </c>
      <c r="O1556" s="7" t="str">
        <f ca="1">VLOOKUP($N1556,Roles!$A:$B,2,FALSE)</f>
        <v>Intern</v>
      </c>
      <c r="P1556" s="6" t="e">
        <f t="shared" ca="1" si="246"/>
        <v>#N/A</v>
      </c>
      <c r="Q1556" s="8">
        <f ca="1" xml:space="preserve">
IF(
  OR(
    $N1556=5,$N1556=6,$N1556=7,$N1556=8,$N1556=14
  ),
  36161,
  IF(
     (
      (TODAY() - $K1556) / 365
     ) &lt; 19,
      TODAY(),
      RANDBETWEEN(36161,TODAY())
  )
)</f>
        <v>36161</v>
      </c>
      <c r="R1556" s="6">
        <f ca="1">RANDBETWEEN(2,COUNTA('Recruitment source'!$A:$A))</f>
        <v>11</v>
      </c>
      <c r="S1556" s="8" t="e">
        <f t="shared" ca="1" si="247"/>
        <v>#N/A</v>
      </c>
      <c r="T1556" s="6" t="e">
        <f t="shared" ca="1" si="248"/>
        <v>#N/A</v>
      </c>
      <c r="U1556" s="6">
        <f t="shared" ca="1" si="249"/>
        <v>3</v>
      </c>
      <c r="V1556" s="1">
        <f ca="1" xml:space="preserve">
IF($N1556 = 5 + N("Presidente"),
    27000,
    IF($N1556 = 6 + N("Vice-presidente"),
        23000,
        IF(OR($N1556 = 8, $N1556= 13, $N1556 = 12) + N("Secretária bilíngue ou coordenador ou especialista"),
            8000,
            IF($N1556 = 7 + N("Diretor"),
                15000,
                IF($N1556 = 14 + N("Gerente"),
                    12000,
                    IF($N1556 = 9 + N("Estagiário"),
                        705,
                        IF($N1556 = 10 + N("Trainee"),
                            805,
                            IF($N1556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IF($L1556 = 7,
  500,
  IF($L1556 = 8,
    1000,
    IF($L1556 = 9,
      1500,
      IF($L1556 = 10,
        2000,
        0
      )
    )
  )
)
+
N("Adicional no salário por área")
+
IF($M1556 = 14 + N("Tecnologia da Informação"),
  120,
  IF($M1556 = 16 + N("Vendas"),
    110,
    IF($M1556 = 15 + N("Jurídico"),
      100,
      IF(OR($M1556 = 8, $M1556 = 9, $M1556 = 11) + N("Recursos humanos ou comercial ou comunicação e marketing"),
        80,
        0
      )
    )
  )
)
+
N("Adicionando pegadinha")
+
IF(AND($M1556 = 16, $L1556 = 9, $N1556 = 11) + N("Se for de vendas, com mestrado, analista sênior"),
  IF($J1556 = 5,
    100,
    0
  )
  +
  IF($H1556 = "M",
    200,
    0
  ),
  0
)</f>
        <v>23000</v>
      </c>
    </row>
    <row r="1557" spans="1:22" x14ac:dyDescent="0.2">
      <c r="A1557" s="7" cm="1">
        <f t="array" aca="1" ref="A1557" ca="1">INDEX(Companies!$A:$A,RANDBETWEEN(2,COUNTA(Companies!$A:$A)),1)</f>
        <v>2</v>
      </c>
      <c r="B1557" s="5">
        <f t="shared" si="240"/>
        <v>1556</v>
      </c>
      <c r="C1557" s="6">
        <f t="shared" ca="1" si="241"/>
        <v>1</v>
      </c>
      <c r="D1557" s="7">
        <f ca="1">IF($B1557 = 1 + N("Presidente"),
    127,
    IF($B1557 = 2 + N("Vice-Presidente"),
        72,
        IF($B1557 = 3 + N("Secretária bilíngue"),
            13,
            RANDBETWEEN(5,COUNT(Name!$A:$A) + 1)
        )
    )
)</f>
        <v>357</v>
      </c>
      <c r="E1557" s="7" t="str">
        <f ca="1" xml:space="preserve">
VLOOKUP(
  $D1557,
  Name!$A:$B,
  2,
  FALSE
)
&amp; " " &amp;
IF($B1557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Alcantara Monti</v>
      </c>
      <c r="F1557" s="7">
        <v>2</v>
      </c>
      <c r="G1557" s="7" t="str" cm="1">
        <f t="array" aca="1" ref="G1557" ca="1">VLOOKUP(INDEX(States!$B:$B,RANDBETWEEN(2,COUNTA(States!$A:$A)),1),States!$B:$C,2,FALSE)</f>
        <v>AveirO</v>
      </c>
      <c r="H1557" s="7" t="str">
        <f ca="1">VLOOKUP($D1557,Name!$A:$C,3,FALSE)</f>
        <v>M</v>
      </c>
      <c r="I1557" s="7" cm="1">
        <f t="array" aca="1" ref="I1557" ca="1">INDEX('Marital status'!$A:$A,RANDBETWEEN(2,COUNTA('Marital status'!$A:$A)),1)</f>
        <v>6</v>
      </c>
      <c r="J1557" s="7">
        <f t="shared" ca="1" si="242"/>
        <v>2</v>
      </c>
      <c r="K1557" s="8">
        <f t="shared" ca="1" si="243"/>
        <v>37197</v>
      </c>
      <c r="L1557" s="6">
        <f t="shared" ca="1" si="244"/>
        <v>5</v>
      </c>
      <c r="M1557" s="7">
        <f ca="1" xml:space="preserve">
  IF(OR($N1557 = 2, $N1557 = 3, $N1557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57" s="6">
        <f t="shared" ca="1" si="245"/>
        <v>8</v>
      </c>
      <c r="O1557" s="7" t="str">
        <f ca="1">VLOOKUP($N1557,Roles!$A:$B,2,FALSE)</f>
        <v>Analyst</v>
      </c>
      <c r="P1557" s="6">
        <f t="shared" ca="1" si="246"/>
        <v>2</v>
      </c>
      <c r="Q1557" s="8">
        <f ca="1" xml:space="preserve">
IF(
  OR(
    $N1557=5,$N1557=6,$N1557=7,$N1557=8,$N1557=14
  ),
  36161,
  IF(
     (
      (TODAY() - $K1557) / 365
     ) &lt; 19,
      TODAY(),
      RANDBETWEEN(36161,TODAY())
  )
)</f>
        <v>36161</v>
      </c>
      <c r="R1557" s="6">
        <f ca="1">RANDBETWEEN(2,COUNTA('Recruitment source'!$A:$A))</f>
        <v>7</v>
      </c>
      <c r="S1557" s="8" t="e">
        <f t="shared" ca="1" si="247"/>
        <v>#N/A</v>
      </c>
      <c r="T1557" s="6" t="e">
        <f t="shared" ca="1" si="248"/>
        <v>#N/A</v>
      </c>
      <c r="U1557" s="6">
        <f t="shared" ca="1" si="249"/>
        <v>4</v>
      </c>
      <c r="V1557" s="1">
        <f ca="1" xml:space="preserve">
IF($N1557 = 5 + N("Presidente"),
    27000,
    IF($N1557 = 6 + N("Vice-presidente"),
        23000,
        IF(OR($N1557 = 8, $N1557= 13, $N1557 = 12) + N("Secretária bilíngue ou coordenador ou especialista"),
            8000,
            IF($N1557 = 7 + N("Diretor"),
                15000,
                IF($N1557 = 14 + N("Gerente"),
                    12000,
                    IF($N1557 = 9 + N("Estagiário"),
                        705,
                        IF($N1557 = 10 + N("Trainee"),
                            805,
                            IF($N1557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IF($L1557 = 7,
  500,
  IF($L1557 = 8,
    1000,
    IF($L1557 = 9,
      1500,
      IF($L1557 = 10,
        2000,
        0
      )
    )
  )
)
+
N("Adicional no salário por área")
+
IF($M1557 = 14 + N("Tecnologia da Informação"),
  120,
  IF($M1557 = 16 + N("Vendas"),
    110,
    IF($M1557 = 15 + N("Jurídico"),
      100,
      IF(OR($M1557 = 8, $M1557 = 9, $M1557 = 11) + N("Recursos humanos ou comercial ou comunicação e marketing"),
        80,
        0
      )
    )
  )
)
+
N("Adicionando pegadinha")
+
IF(AND($M1557 = 16, $L1557 = 9, $N1557 = 11) + N("Se for de vendas, com mestrado, analista sênior"),
  IF($J1557 = 5,
    100,
    0
  )
  +
  IF($H1557 = "M",
    200,
    0
  ),
  0
)</f>
        <v>8080</v>
      </c>
    </row>
    <row r="1558" spans="1:22" x14ac:dyDescent="0.2">
      <c r="A1558" s="7" cm="1">
        <f t="array" aca="1" ref="A1558" ca="1">INDEX(Companies!$A:$A,RANDBETWEEN(2,COUNTA(Companies!$A:$A)),1)</f>
        <v>2</v>
      </c>
      <c r="B1558" s="5">
        <f t="shared" si="240"/>
        <v>1557</v>
      </c>
      <c r="C1558" s="6">
        <f t="shared" ca="1" si="241"/>
        <v>1</v>
      </c>
      <c r="D1558" s="7">
        <f ca="1">IF($B1558 = 1 + N("Presidente"),
    127,
    IF($B1558 = 2 + N("Vice-Presidente"),
        72,
        IF($B1558 = 3 + N("Secretária bilíngue"),
            13,
            RANDBETWEEN(5,COUNT(Name!$A:$A) + 1)
        )
    )
)</f>
        <v>89</v>
      </c>
      <c r="E1558" s="7" t="str">
        <f ca="1" xml:space="preserve">
VLOOKUP(
  $D1558,
  Name!$A:$B,
  2,
  FALSE
)
&amp; " " &amp;
IF($B1558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Martinelli Morato</v>
      </c>
      <c r="F1558" s="7">
        <v>2</v>
      </c>
      <c r="G1558" s="7" t="str" cm="1">
        <f t="array" aca="1" ref="G1558" ca="1">VLOOKUP(INDEX(States!$B:$B,RANDBETWEEN(2,COUNTA(States!$A:$A)),1),States!$B:$C,2,FALSE)</f>
        <v xml:space="preserve"> Lisboa</v>
      </c>
      <c r="H1558" s="7" t="str">
        <f ca="1">VLOOKUP($D1558,Name!$A:$C,3,FALSE)</f>
        <v>M</v>
      </c>
      <c r="I1558" s="7" cm="1">
        <f t="array" aca="1" ref="I1558" ca="1">INDEX('Marital status'!$A:$A,RANDBETWEEN(2,COUNTA('Marital status'!$A:$A)),1)</f>
        <v>2</v>
      </c>
      <c r="J1558" s="7">
        <f t="shared" ca="1" si="242"/>
        <v>5</v>
      </c>
      <c r="K1558" s="8">
        <f t="shared" ca="1" si="243"/>
        <v>29297</v>
      </c>
      <c r="L1558" s="6">
        <f t="shared" ca="1" si="244"/>
        <v>4</v>
      </c>
      <c r="M1558" s="7">
        <f ca="1" xml:space="preserve">
  IF(OR($N1558 = 2, $N1558 = 3, $N1558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558" s="6">
        <f t="shared" ca="1" si="245"/>
        <v>7</v>
      </c>
      <c r="O1558" s="7" t="str">
        <f ca="1">VLOOKUP($N1558,Roles!$A:$B,2,FALSE)</f>
        <v>Trainee</v>
      </c>
      <c r="P1558" s="6" t="e">
        <f t="shared" ca="1" si="246"/>
        <v>#N/A</v>
      </c>
      <c r="Q1558" s="8">
        <f ca="1" xml:space="preserve">
IF(
  OR(
    $N1558=5,$N1558=6,$N1558=7,$N1558=8,$N1558=14
  ),
  36161,
  IF(
     (
      (TODAY() - $K1558) / 365
     ) &lt; 19,
      TODAY(),
      RANDBETWEEN(36161,TODAY())
  )
)</f>
        <v>36161</v>
      </c>
      <c r="R1558" s="6">
        <f ca="1">RANDBETWEEN(2,COUNTA('Recruitment source'!$A:$A))</f>
        <v>5</v>
      </c>
      <c r="S1558" s="8" t="e">
        <f t="shared" ca="1" si="247"/>
        <v>#N/A</v>
      </c>
      <c r="T1558" s="6" t="e">
        <f t="shared" ca="1" si="248"/>
        <v>#N/A</v>
      </c>
      <c r="U1558" s="6">
        <f t="shared" ca="1" si="249"/>
        <v>4</v>
      </c>
      <c r="V1558" s="1">
        <f ca="1" xml:space="preserve">
IF($N1558 = 5 + N("Presidente"),
    27000,
    IF($N1558 = 6 + N("Vice-presidente"),
        23000,
        IF(OR($N1558 = 8, $N1558= 13, $N1558 = 12) + N("Secretária bilíngue ou coordenador ou especialista"),
            8000,
            IF($N1558 = 7 + N("Diretor"),
                15000,
                IF($N1558 = 14 + N("Gerente"),
                    12000,
                    IF($N1558 = 9 + N("Estagiário"),
                        705,
                        IF($N1558 = 10 + N("Trainee"),
                            805,
                            IF($N1558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IF($L1558 = 7,
  500,
  IF($L1558 = 8,
    1000,
    IF($L1558 = 9,
      1500,
      IF($L1558 = 10,
        2000,
        0
      )
    )
  )
)
+
N("Adicional no salário por área")
+
IF($M1558 = 14 + N("Tecnologia da Informação"),
  120,
  IF($M1558 = 16 + N("Vendas"),
    110,
    IF($M1558 = 15 + N("Jurídico"),
      100,
      IF(OR($M1558 = 8, $M1558 = 9, $M1558 = 11) + N("Recursos humanos ou comercial ou comunicação e marketing"),
        80,
        0
      )
    )
  )
)
+
N("Adicionando pegadinha")
+
IF(AND($M1558 = 16, $L1558 = 9, $N1558 = 11) + N("Se for de vendas, com mestrado, analista sênior"),
  IF($J1558 = 5,
    100,
    0
  )
  +
  IF($H1558 = "M",
    200,
    0
  ),
  0
)</f>
        <v>15000</v>
      </c>
    </row>
    <row r="1559" spans="1:22" x14ac:dyDescent="0.2">
      <c r="A1559" s="7" cm="1">
        <f t="array" aca="1" ref="A1559" ca="1">INDEX(Companies!$A:$A,RANDBETWEEN(2,COUNTA(Companies!$A:$A)),1)</f>
        <v>2</v>
      </c>
      <c r="B1559" s="5">
        <f t="shared" si="240"/>
        <v>1558</v>
      </c>
      <c r="C1559" s="6">
        <f t="shared" ca="1" si="241"/>
        <v>1</v>
      </c>
      <c r="D1559" s="7">
        <f ca="1">IF($B1559 = 1 + N("Presidente"),
    127,
    IF($B1559 = 2 + N("Vice-Presidente"),
        72,
        IF($B1559 = 3 + N("Secretária bilíngue"),
            13,
            RANDBETWEEN(5,COUNT(Name!$A:$A) + 1)
        )
    )
)</f>
        <v>233</v>
      </c>
      <c r="E1559" s="7" t="str">
        <f ca="1" xml:space="preserve">
VLOOKUP(
  $D1559,
  Name!$A:$B,
  2,
  FALSE
)
&amp; " " &amp;
IF($B1559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Bianchi Brito</v>
      </c>
      <c r="F1559" s="7">
        <v>2</v>
      </c>
      <c r="G1559" s="7" t="str" cm="1">
        <f t="array" aca="1" ref="G1559" ca="1">VLOOKUP(INDEX(States!$B:$B,RANDBETWEEN(2,COUNTA(States!$A:$A)),1),States!$B:$C,2,FALSE)</f>
        <v xml:space="preserve"> ÉVORA</v>
      </c>
      <c r="H1559" s="7" t="str">
        <f ca="1">VLOOKUP($D1559,Name!$A:$C,3,FALSE)</f>
        <v>M</v>
      </c>
      <c r="I1559" s="7" cm="1">
        <f t="array" aca="1" ref="I1559" ca="1">INDEX('Marital status'!$A:$A,RANDBETWEEN(2,COUNTA('Marital status'!$A:$A)),1)</f>
        <v>5</v>
      </c>
      <c r="J1559" s="7">
        <f t="shared" ca="1" si="242"/>
        <v>2</v>
      </c>
      <c r="K1559" s="8">
        <f t="shared" ca="1" si="243"/>
        <v>37454</v>
      </c>
      <c r="L1559" s="6">
        <f t="shared" ca="1" si="244"/>
        <v>4</v>
      </c>
      <c r="M1559" s="7">
        <f ca="1" xml:space="preserve">
  IF(OR($N1559 = 2, $N1559 = 3, $N1559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59" s="6">
        <f t="shared" ca="1" si="245"/>
        <v>8</v>
      </c>
      <c r="O1559" s="7" t="str">
        <f ca="1">VLOOKUP($N1559,Roles!$A:$B,2,FALSE)</f>
        <v>Analyst</v>
      </c>
      <c r="P1559" s="6">
        <f t="shared" ca="1" si="246"/>
        <v>2</v>
      </c>
      <c r="Q1559" s="8">
        <f ca="1" xml:space="preserve">
IF(
  OR(
    $N1559=5,$N1559=6,$N1559=7,$N1559=8,$N1559=14
  ),
  36161,
  IF(
     (
      (TODAY() - $K1559) / 365
     ) &lt; 19,
      TODAY(),
      RANDBETWEEN(36161,TODAY())
  )
)</f>
        <v>36161</v>
      </c>
      <c r="R1559" s="6">
        <f ca="1">RANDBETWEEN(2,COUNTA('Recruitment source'!$A:$A))</f>
        <v>8</v>
      </c>
      <c r="S1559" s="8" t="e">
        <f t="shared" ca="1" si="247"/>
        <v>#N/A</v>
      </c>
      <c r="T1559" s="6" t="e">
        <f t="shared" ca="1" si="248"/>
        <v>#N/A</v>
      </c>
      <c r="U1559" s="6">
        <f t="shared" ca="1" si="249"/>
        <v>2</v>
      </c>
      <c r="V1559" s="1">
        <f ca="1" xml:space="preserve">
IF($N1559 = 5 + N("Presidente"),
    27000,
    IF($N1559 = 6 + N("Vice-presidente"),
        23000,
        IF(OR($N1559 = 8, $N1559= 13, $N1559 = 12) + N("Secretária bilíngue ou coordenador ou especialista"),
            8000,
            IF($N1559 = 7 + N("Diretor"),
                15000,
                IF($N1559 = 14 + N("Gerente"),
                    12000,
                    IF($N1559 = 9 + N("Estagiário"),
                        705,
                        IF($N1559 = 10 + N("Trainee"),
                            805,
                            IF($N1559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IF($L1559 = 7,
  500,
  IF($L1559 = 8,
    1000,
    IF($L1559 = 9,
      1500,
      IF($L1559 = 10,
        2000,
        0
      )
    )
  )
)
+
N("Adicional no salário por área")
+
IF($M1559 = 14 + N("Tecnologia da Informação"),
  120,
  IF($M1559 = 16 + N("Vendas"),
    110,
    IF($M1559 = 15 + N("Jurídico"),
      100,
      IF(OR($M1559 = 8, $M1559 = 9, $M1559 = 11) + N("Recursos humanos ou comercial ou comunicação e marketing"),
        80,
        0
      )
    )
  )
)
+
N("Adicionando pegadinha")
+
IF(AND($M1559 = 16, $L1559 = 9, $N1559 = 11) + N("Se for de vendas, com mestrado, analista sênior"),
  IF($J1559 = 5,
    100,
    0
  )
  +
  IF($H1559 = "M",
    200,
    0
  ),
  0
)</f>
        <v>8000</v>
      </c>
    </row>
    <row r="1560" spans="1:22" x14ac:dyDescent="0.2">
      <c r="A1560" s="7" cm="1">
        <f t="array" aca="1" ref="A1560" ca="1">INDEX(Companies!$A:$A,RANDBETWEEN(2,COUNTA(Companies!$A:$A)),1)</f>
        <v>2</v>
      </c>
      <c r="B1560" s="5">
        <f t="shared" si="240"/>
        <v>1559</v>
      </c>
      <c r="C1560" s="6">
        <f t="shared" ca="1" si="241"/>
        <v>1</v>
      </c>
      <c r="D1560" s="7">
        <f ca="1">IF($B1560 = 1 + N("Presidente"),
    127,
    IF($B1560 = 2 + N("Vice-Presidente"),
        72,
        IF($B1560 = 3 + N("Secretária bilíngue"),
            13,
            RANDBETWEEN(5,COUNT(Name!$A:$A) + 1)
        )
    )
)</f>
        <v>238</v>
      </c>
      <c r="E1560" s="7" t="str">
        <f ca="1" xml:space="preserve">
VLOOKUP(
  $D1560,
  Name!$A:$B,
  2,
  FALSE
)
&amp; " " &amp;
IF($B1560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Camacho Bandeira</v>
      </c>
      <c r="F1560" s="7">
        <v>2</v>
      </c>
      <c r="G1560" s="7" t="str" cm="1">
        <f t="array" aca="1" ref="G1560" ca="1">VLOOKUP(INDEX(States!$B:$B,RANDBETWEEN(2,COUNTA(States!$A:$A)),1),States!$B:$C,2,FALSE)</f>
        <v>Beja</v>
      </c>
      <c r="H1560" s="7" t="str">
        <f ca="1">VLOOKUP($D1560,Name!$A:$C,3,FALSE)</f>
        <v>M</v>
      </c>
      <c r="I1560" s="7" cm="1">
        <f t="array" aca="1" ref="I1560" ca="1">INDEX('Marital status'!$A:$A,RANDBETWEEN(2,COUNTA('Marital status'!$A:$A)),1)</f>
        <v>2</v>
      </c>
      <c r="J1560" s="7">
        <f t="shared" ca="1" si="242"/>
        <v>2</v>
      </c>
      <c r="K1560" s="8">
        <f t="shared" ca="1" si="243"/>
        <v>18650</v>
      </c>
      <c r="L1560" s="6">
        <f t="shared" ca="1" si="244"/>
        <v>4</v>
      </c>
      <c r="M1560" s="7">
        <f ca="1" xml:space="preserve">
  IF(OR($N1560 = 2, $N1560 = 3, $N1560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60" s="6">
        <f t="shared" ca="1" si="245"/>
        <v>6</v>
      </c>
      <c r="O1560" s="7" t="str">
        <f ca="1">VLOOKUP($N1560,Roles!$A:$B,2,FALSE)</f>
        <v>Intern</v>
      </c>
      <c r="P1560" s="6" t="e">
        <f t="shared" ca="1" si="246"/>
        <v>#N/A</v>
      </c>
      <c r="Q1560" s="8">
        <f ca="1" xml:space="preserve">
IF(
  OR(
    $N1560=5,$N1560=6,$N1560=7,$N1560=8,$N1560=14
  ),
  36161,
  IF(
     (
      (TODAY() - $K1560) / 365
     ) &lt; 19,
      TODAY(),
      RANDBETWEEN(36161,TODAY())
  )
)</f>
        <v>36161</v>
      </c>
      <c r="R1560" s="6">
        <f ca="1">RANDBETWEEN(2,COUNTA('Recruitment source'!$A:$A))</f>
        <v>3</v>
      </c>
      <c r="S1560" s="8" t="e">
        <f t="shared" ca="1" si="247"/>
        <v>#N/A</v>
      </c>
      <c r="T1560" s="6" t="e">
        <f t="shared" ca="1" si="248"/>
        <v>#N/A</v>
      </c>
      <c r="U1560" s="6">
        <f t="shared" ca="1" si="249"/>
        <v>2</v>
      </c>
      <c r="V1560" s="1">
        <f ca="1" xml:space="preserve">
IF($N1560 = 5 + N("Presidente"),
    27000,
    IF($N1560 = 6 + N("Vice-presidente"),
        23000,
        IF(OR($N1560 = 8, $N1560= 13, $N1560 = 12) + N("Secretária bilíngue ou coordenador ou especialista"),
            8000,
            IF($N1560 = 7 + N("Diretor"),
                15000,
                IF($N1560 = 14 + N("Gerente"),
                    12000,
                    IF($N1560 = 9 + N("Estagiário"),
                        705,
                        IF($N1560 = 10 + N("Trainee"),
                            805,
                            IF($N1560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IF($L1560 = 7,
  500,
  IF($L1560 = 8,
    1000,
    IF($L1560 = 9,
      1500,
      IF($L1560 = 10,
        2000,
        0
      )
    )
  )
)
+
N("Adicional no salário por área")
+
IF($M1560 = 14 + N("Tecnologia da Informação"),
  120,
  IF($M1560 = 16 + N("Vendas"),
    110,
    IF($M1560 = 15 + N("Jurídico"),
      100,
      IF(OR($M1560 = 8, $M1560 = 9, $M1560 = 11) + N("Recursos humanos ou comercial ou comunicação e marketing"),
        80,
        0
      )
    )
  )
)
+
N("Adicionando pegadinha")
+
IF(AND($M1560 = 16, $L1560 = 9, $N1560 = 11) + N("Se for de vendas, com mestrado, analista sênior"),
  IF($J1560 = 5,
    100,
    0
  )
  +
  IF($H1560 = "M",
    200,
    0
  ),
  0
)</f>
        <v>23000</v>
      </c>
    </row>
    <row r="1561" spans="1:22" x14ac:dyDescent="0.2">
      <c r="A1561" s="7" cm="1">
        <f t="array" aca="1" ref="A1561" ca="1">INDEX(Companies!$A:$A,RANDBETWEEN(2,COUNTA(Companies!$A:$A)),1)</f>
        <v>2</v>
      </c>
      <c r="B1561" s="5">
        <f t="shared" si="240"/>
        <v>1560</v>
      </c>
      <c r="C1561" s="6">
        <f t="shared" ca="1" si="241"/>
        <v>1</v>
      </c>
      <c r="D1561" s="7">
        <f ca="1">IF($B1561 = 1 + N("Presidente"),
    127,
    IF($B1561 = 2 + N("Vice-Presidente"),
        72,
        IF($B1561 = 3 + N("Secretária bilíngue"),
            13,
            RANDBETWEEN(5,COUNT(Name!$A:$A) + 1)
        )
    )
)</f>
        <v>110</v>
      </c>
      <c r="E1561" s="7" t="str">
        <f ca="1" xml:space="preserve">
VLOOKUP(
  $D1561,
  Name!$A:$B,
  2,
  FALSE
)
&amp; " " &amp;
IF($B1561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Bispo Dantas</v>
      </c>
      <c r="F1561" s="7">
        <v>2</v>
      </c>
      <c r="G1561" s="7" t="str" cm="1">
        <f t="array" aca="1" ref="G1561" ca="1">VLOOKUP(INDEX(States!$B:$B,RANDBETWEEN(2,COUNTA(States!$A:$A)),1),States!$B:$C,2,FALSE)</f>
        <v>PORTO</v>
      </c>
      <c r="H1561" s="7" t="str">
        <f ca="1">VLOOKUP($D1561,Name!$A:$C,3,FALSE)</f>
        <v>M</v>
      </c>
      <c r="I1561" s="7" cm="1">
        <f t="array" aca="1" ref="I1561" ca="1">INDEX('Marital status'!$A:$A,RANDBETWEEN(2,COUNTA('Marital status'!$A:$A)),1)</f>
        <v>3</v>
      </c>
      <c r="J1561" s="7">
        <f t="shared" ca="1" si="242"/>
        <v>3</v>
      </c>
      <c r="K1561" s="8">
        <f t="shared" ca="1" si="243"/>
        <v>36802</v>
      </c>
      <c r="L1561" s="6">
        <f t="shared" ca="1" si="244"/>
        <v>4</v>
      </c>
      <c r="M1561" s="7">
        <f ca="1" xml:space="preserve">
  IF(OR($N1561 = 2, $N1561 = 3, $N1561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61" s="6">
        <f t="shared" ca="1" si="245"/>
        <v>8</v>
      </c>
      <c r="O1561" s="7" t="str">
        <f ca="1">VLOOKUP($N1561,Roles!$A:$B,2,FALSE)</f>
        <v>Analyst</v>
      </c>
      <c r="P1561" s="6">
        <f t="shared" ca="1" si="246"/>
        <v>4</v>
      </c>
      <c r="Q1561" s="8">
        <f ca="1" xml:space="preserve">
IF(
  OR(
    $N1561=5,$N1561=6,$N1561=7,$N1561=8,$N1561=14
  ),
  36161,
  IF(
     (
      (TODAY() - $K1561) / 365
     ) &lt; 19,
      TODAY(),
      RANDBETWEEN(36161,TODAY())
  )
)</f>
        <v>36161</v>
      </c>
      <c r="R1561" s="6">
        <f ca="1">RANDBETWEEN(2,COUNTA('Recruitment source'!$A:$A))</f>
        <v>4</v>
      </c>
      <c r="S1561" s="8" t="e">
        <f t="shared" ca="1" si="247"/>
        <v>#N/A</v>
      </c>
      <c r="T1561" s="6" t="e">
        <f t="shared" ca="1" si="248"/>
        <v>#N/A</v>
      </c>
      <c r="U1561" s="6">
        <f t="shared" ca="1" si="249"/>
        <v>4</v>
      </c>
      <c r="V1561" s="1">
        <f ca="1" xml:space="preserve">
IF($N1561 = 5 + N("Presidente"),
    27000,
    IF($N1561 = 6 + N("Vice-presidente"),
        23000,
        IF(OR($N1561 = 8, $N1561= 13, $N1561 = 12) + N("Secretária bilíngue ou coordenador ou especialista"),
            8000,
            IF($N1561 = 7 + N("Diretor"),
                15000,
                IF($N1561 = 14 + N("Gerente"),
                    12000,
                    IF($N1561 = 9 + N("Estagiário"),
                        705,
                        IF($N1561 = 10 + N("Trainee"),
                            805,
                            IF($N1561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IF($L1561 = 7,
  500,
  IF($L1561 = 8,
    1000,
    IF($L1561 = 9,
      1500,
      IF($L1561 = 10,
        2000,
        0
      )
    )
  )
)
+
N("Adicional no salário por área")
+
IF($M1561 = 14 + N("Tecnologia da Informação"),
  120,
  IF($M1561 = 16 + N("Vendas"),
    110,
    IF($M1561 = 15 + N("Jurídico"),
      100,
      IF(OR($M1561 = 8, $M1561 = 9, $M1561 = 11) + N("Recursos humanos ou comercial ou comunicação e marketing"),
        80,
        0
      )
    )
  )
)
+
N("Adicionando pegadinha")
+
IF(AND($M1561 = 16, $L1561 = 9, $N1561 = 11) + N("Se for de vendas, com mestrado, analista sênior"),
  IF($J1561 = 5,
    100,
    0
  )
  +
  IF($H1561 = "M",
    200,
    0
  ),
  0
)</f>
        <v>8080</v>
      </c>
    </row>
    <row r="1562" spans="1:22" x14ac:dyDescent="0.2">
      <c r="A1562" s="7" cm="1">
        <f t="array" aca="1" ref="A1562" ca="1">INDEX(Companies!$A:$A,RANDBETWEEN(2,COUNTA(Companies!$A:$A)),1)</f>
        <v>2</v>
      </c>
      <c r="B1562" s="5">
        <f t="shared" si="240"/>
        <v>1561</v>
      </c>
      <c r="C1562" s="6">
        <f t="shared" ca="1" si="241"/>
        <v>1</v>
      </c>
      <c r="D1562" s="7">
        <f ca="1">IF($B1562 = 1 + N("Presidente"),
    127,
    IF($B1562 = 2 + N("Vice-Presidente"),
        72,
        IF($B1562 = 3 + N("Secretária bilíngue"),
            13,
            RANDBETWEEN(5,COUNT(Name!$A:$A) + 1)
        )
    )
)</f>
        <v>37</v>
      </c>
      <c r="E1562" s="7" t="str">
        <f ca="1" xml:space="preserve">
VLOOKUP(
  $D1562,
  Name!$A:$B,
  2,
  FALSE
)
&amp; " " &amp;
IF($B1562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Mariani Leite</v>
      </c>
      <c r="F1562" s="7">
        <v>2</v>
      </c>
      <c r="G1562" s="7" t="str" cm="1">
        <f t="array" aca="1" ref="G1562" ca="1">VLOOKUP(INDEX(States!$B:$B,RANDBETWEEN(2,COUNTA(States!$A:$A)),1),States!$B:$C,2,FALSE)</f>
        <v>Vila Real</v>
      </c>
      <c r="H1562" s="7" t="str">
        <f ca="1">VLOOKUP($D1562,Name!$A:$C,3,FALSE)</f>
        <v>F</v>
      </c>
      <c r="I1562" s="7" cm="1">
        <f t="array" aca="1" ref="I1562" ca="1">INDEX('Marital status'!$A:$A,RANDBETWEEN(2,COUNTA('Marital status'!$A:$A)),1)</f>
        <v>3</v>
      </c>
      <c r="J1562" s="7">
        <f t="shared" ca="1" si="242"/>
        <v>4</v>
      </c>
      <c r="K1562" s="8">
        <f t="shared" ca="1" si="243"/>
        <v>32877</v>
      </c>
      <c r="L1562" s="6">
        <f t="shared" ca="1" si="244"/>
        <v>4</v>
      </c>
      <c r="M1562" s="7">
        <f ca="1" xml:space="preserve">
  IF(OR($N1562 = 2, $N1562 = 3, $N1562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62" s="6">
        <f t="shared" ca="1" si="245"/>
        <v>7</v>
      </c>
      <c r="O1562" s="7" t="str">
        <f ca="1">VLOOKUP($N1562,Roles!$A:$B,2,FALSE)</f>
        <v>Trainee</v>
      </c>
      <c r="P1562" s="6" t="e">
        <f t="shared" ca="1" si="246"/>
        <v>#N/A</v>
      </c>
      <c r="Q1562" s="8">
        <f ca="1" xml:space="preserve">
IF(
  OR(
    $N1562=5,$N1562=6,$N1562=7,$N1562=8,$N1562=14
  ),
  36161,
  IF(
     (
      (TODAY() - $K1562) / 365
     ) &lt; 19,
      TODAY(),
      RANDBETWEEN(36161,TODAY())
  )
)</f>
        <v>36161</v>
      </c>
      <c r="R1562" s="6">
        <f ca="1">RANDBETWEEN(2,COUNTA('Recruitment source'!$A:$A))</f>
        <v>5</v>
      </c>
      <c r="S1562" s="8" t="e">
        <f t="shared" ca="1" si="247"/>
        <v>#N/A</v>
      </c>
      <c r="T1562" s="6" t="e">
        <f t="shared" ca="1" si="248"/>
        <v>#N/A</v>
      </c>
      <c r="U1562" s="6">
        <f t="shared" ca="1" si="249"/>
        <v>5</v>
      </c>
      <c r="V1562" s="1">
        <f ca="1" xml:space="preserve">
IF($N1562 = 5 + N("Presidente"),
    27000,
    IF($N1562 = 6 + N("Vice-presidente"),
        23000,
        IF(OR($N1562 = 8, $N1562= 13, $N1562 = 12) + N("Secretária bilíngue ou coordenador ou especialista"),
            8000,
            IF($N1562 = 7 + N("Diretor"),
                15000,
                IF($N1562 = 14 + N("Gerente"),
                    12000,
                    IF($N1562 = 9 + N("Estagiário"),
                        705,
                        IF($N1562 = 10 + N("Trainee"),
                            805,
                            IF($N1562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IF($L1562 = 7,
  500,
  IF($L1562 = 8,
    1000,
    IF($L1562 = 9,
      1500,
      IF($L1562 = 10,
        2000,
        0
      )
    )
  )
)
+
N("Adicional no salário por área")
+
IF($M1562 = 14 + N("Tecnologia da Informação"),
  120,
  IF($M1562 = 16 + N("Vendas"),
    110,
    IF($M1562 = 15 + N("Jurídico"),
      100,
      IF(OR($M1562 = 8, $M1562 = 9, $M1562 = 11) + N("Recursos humanos ou comercial ou comunicação e marketing"),
        80,
        0
      )
    )
  )
)
+
N("Adicionando pegadinha")
+
IF(AND($M1562 = 16, $L1562 = 9, $N1562 = 11) + N("Se for de vendas, com mestrado, analista sênior"),
  IF($J1562 = 5,
    100,
    0
  )
  +
  IF($H1562 = "M",
    200,
    0
  ),
  0
)</f>
        <v>15000</v>
      </c>
    </row>
    <row r="1563" spans="1:22" x14ac:dyDescent="0.2">
      <c r="A1563" s="7" cm="1">
        <f t="array" aca="1" ref="A1563" ca="1">INDEX(Companies!$A:$A,RANDBETWEEN(2,COUNTA(Companies!$A:$A)),1)</f>
        <v>2</v>
      </c>
      <c r="B1563" s="5">
        <f t="shared" si="240"/>
        <v>1562</v>
      </c>
      <c r="C1563" s="6">
        <f t="shared" ca="1" si="241"/>
        <v>1</v>
      </c>
      <c r="D1563" s="7">
        <f ca="1">IF($B1563 = 1 + N("Presidente"),
    127,
    IF($B1563 = 2 + N("Vice-Presidente"),
        72,
        IF($B1563 = 3 + N("Secretária bilíngue"),
            13,
            RANDBETWEEN(5,COUNT(Name!$A:$A) + 1)
        )
    )
)</f>
        <v>124</v>
      </c>
      <c r="E1563" s="7" t="str">
        <f ca="1" xml:space="preserve">
VLOOKUP(
  $D1563,
  Name!$A:$B,
  2,
  FALSE
)
&amp; " " &amp;
IF($B1563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Abranches Rangel</v>
      </c>
      <c r="F1563" s="7">
        <v>2</v>
      </c>
      <c r="G1563" s="7" t="str" cm="1">
        <f t="array" aca="1" ref="G1563" ca="1">VLOOKUP(INDEX(States!$B:$B,RANDBETWEEN(2,COUNTA(States!$A:$A)),1),States!$B:$C,2,FALSE)</f>
        <v>Vila Real</v>
      </c>
      <c r="H1563" s="7" t="str">
        <f ca="1">VLOOKUP($D1563,Name!$A:$C,3,FALSE)</f>
        <v>F</v>
      </c>
      <c r="I1563" s="7" cm="1">
        <f t="array" aca="1" ref="I1563" ca="1">INDEX('Marital status'!$A:$A,RANDBETWEEN(2,COUNTA('Marital status'!$A:$A)),1)</f>
        <v>5</v>
      </c>
      <c r="J1563" s="7">
        <f t="shared" ca="1" si="242"/>
        <v>2</v>
      </c>
      <c r="K1563" s="8">
        <f t="shared" ca="1" si="243"/>
        <v>33571</v>
      </c>
      <c r="L1563" s="6">
        <f t="shared" ca="1" si="244"/>
        <v>5</v>
      </c>
      <c r="M1563" s="7">
        <f ca="1" xml:space="preserve">
  IF(OR($N1563 = 2, $N1563 = 3, $N1563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63" s="6">
        <f t="shared" ca="1" si="245"/>
        <v>8</v>
      </c>
      <c r="O1563" s="7" t="str">
        <f ca="1">VLOOKUP($N1563,Roles!$A:$B,2,FALSE)</f>
        <v>Analyst</v>
      </c>
      <c r="P1563" s="6">
        <f t="shared" ca="1" si="246"/>
        <v>2</v>
      </c>
      <c r="Q1563" s="8">
        <f ca="1" xml:space="preserve">
IF(
  OR(
    $N1563=5,$N1563=6,$N1563=7,$N1563=8,$N1563=14
  ),
  36161,
  IF(
     (
      (TODAY() - $K1563) / 365
     ) &lt; 19,
      TODAY(),
      RANDBETWEEN(36161,TODAY())
  )
)</f>
        <v>36161</v>
      </c>
      <c r="R1563" s="6">
        <f ca="1">RANDBETWEEN(2,COUNTA('Recruitment source'!$A:$A))</f>
        <v>4</v>
      </c>
      <c r="S1563" s="8" t="e">
        <f t="shared" ca="1" si="247"/>
        <v>#N/A</v>
      </c>
      <c r="T1563" s="6" t="e">
        <f t="shared" ca="1" si="248"/>
        <v>#N/A</v>
      </c>
      <c r="U1563" s="6">
        <f t="shared" ca="1" si="249"/>
        <v>5</v>
      </c>
      <c r="V1563" s="1">
        <f ca="1" xml:space="preserve">
IF($N1563 = 5 + N("Presidente"),
    27000,
    IF($N1563 = 6 + N("Vice-presidente"),
        23000,
        IF(OR($N1563 = 8, $N1563= 13, $N1563 = 12) + N("Secretária bilíngue ou coordenador ou especialista"),
            8000,
            IF($N1563 = 7 + N("Diretor"),
                15000,
                IF($N1563 = 14 + N("Gerente"),
                    12000,
                    IF($N1563 = 9 + N("Estagiário"),
                        705,
                        IF($N1563 = 10 + N("Trainee"),
                            805,
                            IF($N1563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IF($L1563 = 7,
  500,
  IF($L1563 = 8,
    1000,
    IF($L1563 = 9,
      1500,
      IF($L1563 = 10,
        2000,
        0
      )
    )
  )
)
+
N("Adicional no salário por área")
+
IF($M1563 = 14 + N("Tecnologia da Informação"),
  120,
  IF($M1563 = 16 + N("Vendas"),
    110,
    IF($M1563 = 15 + N("Jurídico"),
      100,
      IF(OR($M1563 = 8, $M1563 = 9, $M1563 = 11) + N("Recursos humanos ou comercial ou comunicação e marketing"),
        80,
        0
      )
    )
  )
)
+
N("Adicionando pegadinha")
+
IF(AND($M1563 = 16, $L1563 = 9, $N1563 = 11) + N("Se for de vendas, com mestrado, analista sênior"),
  IF($J1563 = 5,
    100,
    0
  )
  +
  IF($H1563 = "M",
    200,
    0
  ),
  0
)</f>
        <v>8000</v>
      </c>
    </row>
    <row r="1564" spans="1:22" x14ac:dyDescent="0.2">
      <c r="A1564" s="7" cm="1">
        <f t="array" aca="1" ref="A1564" ca="1">INDEX(Companies!$A:$A,RANDBETWEEN(2,COUNTA(Companies!$A:$A)),1)</f>
        <v>2</v>
      </c>
      <c r="B1564" s="5">
        <f t="shared" si="240"/>
        <v>1563</v>
      </c>
      <c r="C1564" s="6">
        <f t="shared" ca="1" si="241"/>
        <v>1</v>
      </c>
      <c r="D1564" s="7">
        <f ca="1">IF($B1564 = 1 + N("Presidente"),
    127,
    IF($B1564 = 2 + N("Vice-Presidente"),
        72,
        IF($B1564 = 3 + N("Secretária bilíngue"),
            13,
            RANDBETWEEN(5,COUNT(Name!$A:$A) + 1)
        )
    )
)</f>
        <v>82</v>
      </c>
      <c r="E1564" s="7" t="str">
        <f ca="1" xml:space="preserve">
VLOOKUP(
  $D1564,
  Name!$A:$B,
  2,
  FALSE
)
&amp; " " &amp;
IF($B1564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Pimentel Rizzo</v>
      </c>
      <c r="F1564" s="7">
        <v>2</v>
      </c>
      <c r="G1564" s="7" t="str" cm="1">
        <f t="array" aca="1" ref="G1564" ca="1">VLOOKUP(INDEX(States!$B:$B,RANDBETWEEN(2,COUNTA(States!$A:$A)),1),States!$B:$C,2,FALSE)</f>
        <v>Coimbra</v>
      </c>
      <c r="H1564" s="7" t="str">
        <f ca="1">VLOOKUP($D1564,Name!$A:$C,3,FALSE)</f>
        <v>M</v>
      </c>
      <c r="I1564" s="7" cm="1">
        <f t="array" aca="1" ref="I1564" ca="1">INDEX('Marital status'!$A:$A,RANDBETWEEN(2,COUNTA('Marital status'!$A:$A)),1)</f>
        <v>6</v>
      </c>
      <c r="J1564" s="7">
        <f t="shared" ca="1" si="242"/>
        <v>2</v>
      </c>
      <c r="K1564" s="8">
        <f t="shared" ca="1" si="243"/>
        <v>35935</v>
      </c>
      <c r="L1564" s="6">
        <f t="shared" ca="1" si="244"/>
        <v>4</v>
      </c>
      <c r="M1564" s="7">
        <f ca="1" xml:space="preserve">
  IF(OR($N1564 = 2, $N1564 = 3, $N1564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564" s="6">
        <f t="shared" ca="1" si="245"/>
        <v>7</v>
      </c>
      <c r="O1564" s="7" t="str">
        <f ca="1">VLOOKUP($N1564,Roles!$A:$B,2,FALSE)</f>
        <v>Trainee</v>
      </c>
      <c r="P1564" s="6" t="e">
        <f t="shared" ca="1" si="246"/>
        <v>#N/A</v>
      </c>
      <c r="Q1564" s="8">
        <f ca="1" xml:space="preserve">
IF(
  OR(
    $N1564=5,$N1564=6,$N1564=7,$N1564=8,$N1564=14
  ),
  36161,
  IF(
     (
      (TODAY() - $K1564) / 365
     ) &lt; 19,
      TODAY(),
      RANDBETWEEN(36161,TODAY())
  )
)</f>
        <v>36161</v>
      </c>
      <c r="R1564" s="6">
        <f ca="1">RANDBETWEEN(2,COUNTA('Recruitment source'!$A:$A))</f>
        <v>4</v>
      </c>
      <c r="S1564" s="8" t="e">
        <f t="shared" ca="1" si="247"/>
        <v>#N/A</v>
      </c>
      <c r="T1564" s="6" t="e">
        <f t="shared" ca="1" si="248"/>
        <v>#N/A</v>
      </c>
      <c r="U1564" s="6">
        <f t="shared" ca="1" si="249"/>
        <v>5</v>
      </c>
      <c r="V1564" s="1">
        <f ca="1" xml:space="preserve">
IF($N1564 = 5 + N("Presidente"),
    27000,
    IF($N1564 = 6 + N("Vice-presidente"),
        23000,
        IF(OR($N1564 = 8, $N1564= 13, $N1564 = 12) + N("Secretária bilíngue ou coordenador ou especialista"),
            8000,
            IF($N1564 = 7 + N("Diretor"),
                15000,
                IF($N1564 = 14 + N("Gerente"),
                    12000,
                    IF($N1564 = 9 + N("Estagiário"),
                        705,
                        IF($N1564 = 10 + N("Trainee"),
                            805,
                            IF($N1564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IF($L1564 = 7,
  500,
  IF($L1564 = 8,
    1000,
    IF($L1564 = 9,
      1500,
      IF($L1564 = 10,
        2000,
        0
      )
    )
  )
)
+
N("Adicional no salário por área")
+
IF($M1564 = 14 + N("Tecnologia da Informação"),
  120,
  IF($M1564 = 16 + N("Vendas"),
    110,
    IF($M1564 = 15 + N("Jurídico"),
      100,
      IF(OR($M1564 = 8, $M1564 = 9, $M1564 = 11) + N("Recursos humanos ou comercial ou comunicação e marketing"),
        80,
        0
      )
    )
  )
)
+
N("Adicionando pegadinha")
+
IF(AND($M1564 = 16, $L1564 = 9, $N1564 = 11) + N("Se for de vendas, com mestrado, analista sênior"),
  IF($J1564 = 5,
    100,
    0
  )
  +
  IF($H1564 = "M",
    200,
    0
  ),
  0
)</f>
        <v>15080</v>
      </c>
    </row>
    <row r="1565" spans="1:22" x14ac:dyDescent="0.2">
      <c r="A1565" s="7" cm="1">
        <f t="array" aca="1" ref="A1565" ca="1">INDEX(Companies!$A:$A,RANDBETWEEN(2,COUNTA(Companies!$A:$A)),1)</f>
        <v>2</v>
      </c>
      <c r="B1565" s="5">
        <f t="shared" si="240"/>
        <v>1564</v>
      </c>
      <c r="C1565" s="6">
        <f t="shared" ca="1" si="241"/>
        <v>1</v>
      </c>
      <c r="D1565" s="7">
        <f ca="1">IF($B1565 = 1 + N("Presidente"),
    127,
    IF($B1565 = 2 + N("Vice-Presidente"),
        72,
        IF($B1565 = 3 + N("Secretária bilíngue"),
            13,
            RANDBETWEEN(5,COUNT(Name!$A:$A) + 1)
        )
    )
)</f>
        <v>261</v>
      </c>
      <c r="E1565" s="7" t="str">
        <f ca="1" xml:space="preserve">
VLOOKUP(
  $D1565,
  Name!$A:$B,
  2,
  FALSE
)
&amp; " " &amp;
IF($B1565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De Luca Miranda</v>
      </c>
      <c r="F1565" s="7">
        <v>2</v>
      </c>
      <c r="G1565" s="7" t="str" cm="1">
        <f t="array" aca="1" ref="G1565" ca="1">VLOOKUP(INDEX(States!$B:$B,RANDBETWEEN(2,COUNTA(States!$A:$A)),1),States!$B:$C,2,FALSE)</f>
        <v>Leiria</v>
      </c>
      <c r="H1565" s="7" t="str">
        <f ca="1">VLOOKUP($D1565,Name!$A:$C,3,FALSE)</f>
        <v>F</v>
      </c>
      <c r="I1565" s="7" cm="1">
        <f t="array" aca="1" ref="I1565" ca="1">INDEX('Marital status'!$A:$A,RANDBETWEEN(2,COUNTA('Marital status'!$A:$A)),1)</f>
        <v>3</v>
      </c>
      <c r="J1565" s="7">
        <f t="shared" ca="1" si="242"/>
        <v>2</v>
      </c>
      <c r="K1565" s="8">
        <f t="shared" ca="1" si="243"/>
        <v>33395</v>
      </c>
      <c r="L1565" s="6">
        <f t="shared" ca="1" si="244"/>
        <v>5</v>
      </c>
      <c r="M1565" s="7">
        <f ca="1" xml:space="preserve">
  IF(OR($N1565 = 2, $N1565 = 3, $N1565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565" s="6">
        <f t="shared" ca="1" si="245"/>
        <v>8</v>
      </c>
      <c r="O1565" s="7" t="str">
        <f ca="1">VLOOKUP($N1565,Roles!$A:$B,2,FALSE)</f>
        <v>Analyst</v>
      </c>
      <c r="P1565" s="6">
        <f t="shared" ca="1" si="246"/>
        <v>2</v>
      </c>
      <c r="Q1565" s="8">
        <f ca="1" xml:space="preserve">
IF(
  OR(
    $N1565=5,$N1565=6,$N1565=7,$N1565=8,$N1565=14
  ),
  36161,
  IF(
     (
      (TODAY() - $K1565) / 365
     ) &lt; 19,
      TODAY(),
      RANDBETWEEN(36161,TODAY())
  )
)</f>
        <v>36161</v>
      </c>
      <c r="R1565" s="6">
        <f ca="1">RANDBETWEEN(2,COUNTA('Recruitment source'!$A:$A))</f>
        <v>3</v>
      </c>
      <c r="S1565" s="8" t="e">
        <f t="shared" ca="1" si="247"/>
        <v>#N/A</v>
      </c>
      <c r="T1565" s="6" t="e">
        <f t="shared" ca="1" si="248"/>
        <v>#N/A</v>
      </c>
      <c r="U1565" s="6">
        <f t="shared" ca="1" si="249"/>
        <v>3</v>
      </c>
      <c r="V1565" s="1">
        <f ca="1" xml:space="preserve">
IF($N1565 = 5 + N("Presidente"),
    27000,
    IF($N1565 = 6 + N("Vice-presidente"),
        23000,
        IF(OR($N1565 = 8, $N1565= 13, $N1565 = 12) + N("Secretária bilíngue ou coordenador ou especialista"),
            8000,
            IF($N1565 = 7 + N("Diretor"),
                15000,
                IF($N1565 = 14 + N("Gerente"),
                    12000,
                    IF($N1565 = 9 + N("Estagiário"),
                        705,
                        IF($N1565 = 10 + N("Trainee"),
                            805,
                            IF($N1565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IF($L1565 = 7,
  500,
  IF($L1565 = 8,
    1000,
    IF($L1565 = 9,
      1500,
      IF($L1565 = 10,
        2000,
        0
      )
    )
  )
)
+
N("Adicional no salário por área")
+
IF($M1565 = 14 + N("Tecnologia da Informação"),
  120,
  IF($M1565 = 16 + N("Vendas"),
    110,
    IF($M1565 = 15 + N("Jurídico"),
      100,
      IF(OR($M1565 = 8, $M1565 = 9, $M1565 = 11) + N("Recursos humanos ou comercial ou comunicação e marketing"),
        80,
        0
      )
    )
  )
)
+
N("Adicionando pegadinha")
+
IF(AND($M1565 = 16, $L1565 = 9, $N1565 = 11) + N("Se for de vendas, com mestrado, analista sênior"),
  IF($J1565 = 5,
    100,
    0
  )
  +
  IF($H1565 = "M",
    200,
    0
  ),
  0
)</f>
        <v>8000</v>
      </c>
    </row>
    <row r="1566" spans="1:22" x14ac:dyDescent="0.2">
      <c r="A1566" s="7" cm="1">
        <f t="array" aca="1" ref="A1566" ca="1">INDEX(Companies!$A:$A,RANDBETWEEN(2,COUNTA(Companies!$A:$A)),1)</f>
        <v>2</v>
      </c>
      <c r="B1566" s="5">
        <f t="shared" si="240"/>
        <v>1565</v>
      </c>
      <c r="C1566" s="6">
        <f t="shared" ca="1" si="241"/>
        <v>1</v>
      </c>
      <c r="D1566" s="7">
        <f ca="1">IF($B1566 = 1 + N("Presidente"),
    127,
    IF($B1566 = 2 + N("Vice-Presidente"),
        72,
        IF($B1566 = 3 + N("Secretária bilíngue"),
            13,
            RANDBETWEEN(5,COUNT(Name!$A:$A) + 1)
        )
    )
)</f>
        <v>134</v>
      </c>
      <c r="E1566" s="7" t="str">
        <f ca="1" xml:space="preserve">
VLOOKUP(
  $D1566,
  Name!$A:$B,
  2,
  FALSE
)
&amp; " " &amp;
IF($B1566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Cabral Amor</v>
      </c>
      <c r="F1566" s="7">
        <v>2</v>
      </c>
      <c r="G1566" s="7" t="str" cm="1">
        <f t="array" aca="1" ref="G1566" ca="1">VLOOKUP(INDEX(States!$B:$B,RANDBETWEEN(2,COUNTA(States!$A:$A)),1),States!$B:$C,2,FALSE)</f>
        <v>Portalegre</v>
      </c>
      <c r="H1566" s="7" t="str">
        <f ca="1">VLOOKUP($D1566,Name!$A:$C,3,FALSE)</f>
        <v>F</v>
      </c>
      <c r="I1566" s="7" cm="1">
        <f t="array" aca="1" ref="I1566" ca="1">INDEX('Marital status'!$A:$A,RANDBETWEEN(2,COUNTA('Marital status'!$A:$A)),1)</f>
        <v>5</v>
      </c>
      <c r="J1566" s="7">
        <f t="shared" ca="1" si="242"/>
        <v>2</v>
      </c>
      <c r="K1566" s="8">
        <f t="shared" ca="1" si="243"/>
        <v>35342</v>
      </c>
      <c r="L1566" s="6">
        <f t="shared" ca="1" si="244"/>
        <v>4</v>
      </c>
      <c r="M1566" s="7">
        <f ca="1" xml:space="preserve">
  IF(OR($N1566 = 2, $N1566 = 3, $N1566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566" s="6">
        <f t="shared" ca="1" si="245"/>
        <v>7</v>
      </c>
      <c r="O1566" s="7" t="str">
        <f ca="1">VLOOKUP($N1566,Roles!$A:$B,2,FALSE)</f>
        <v>Trainee</v>
      </c>
      <c r="P1566" s="6" t="e">
        <f t="shared" ca="1" si="246"/>
        <v>#N/A</v>
      </c>
      <c r="Q1566" s="8">
        <f ca="1" xml:space="preserve">
IF(
  OR(
    $N1566=5,$N1566=6,$N1566=7,$N1566=8,$N1566=14
  ),
  36161,
  IF(
     (
      (TODAY() - $K1566) / 365
     ) &lt; 19,
      TODAY(),
      RANDBETWEEN(36161,TODAY())
  )
)</f>
        <v>36161</v>
      </c>
      <c r="R1566" s="6">
        <f ca="1">RANDBETWEEN(2,COUNTA('Recruitment source'!$A:$A))</f>
        <v>4</v>
      </c>
      <c r="S1566" s="8" t="e">
        <f t="shared" ca="1" si="247"/>
        <v>#N/A</v>
      </c>
      <c r="T1566" s="6" t="e">
        <f t="shared" ca="1" si="248"/>
        <v>#N/A</v>
      </c>
      <c r="U1566" s="6">
        <f t="shared" ca="1" si="249"/>
        <v>5</v>
      </c>
      <c r="V1566" s="1">
        <f ca="1" xml:space="preserve">
IF($N1566 = 5 + N("Presidente"),
    27000,
    IF($N1566 = 6 + N("Vice-presidente"),
        23000,
        IF(OR($N1566 = 8, $N1566= 13, $N1566 = 12) + N("Secretária bilíngue ou coordenador ou especialista"),
            8000,
            IF($N1566 = 7 + N("Diretor"),
                15000,
                IF($N1566 = 14 + N("Gerente"),
                    12000,
                    IF($N1566 = 9 + N("Estagiário"),
                        705,
                        IF($N1566 = 10 + N("Trainee"),
                            805,
                            IF($N1566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IF($L1566 = 7,
  500,
  IF($L1566 = 8,
    1000,
    IF($L1566 = 9,
      1500,
      IF($L1566 = 10,
        2000,
        0
      )
    )
  )
)
+
N("Adicional no salário por área")
+
IF($M1566 = 14 + N("Tecnologia da Informação"),
  120,
  IF($M1566 = 16 + N("Vendas"),
    110,
    IF($M1566 = 15 + N("Jurídico"),
      100,
      IF(OR($M1566 = 8, $M1566 = 9, $M1566 = 11) + N("Recursos humanos ou comercial ou comunicação e marketing"),
        80,
        0
      )
    )
  )
)
+
N("Adicionando pegadinha")
+
IF(AND($M1566 = 16, $L1566 = 9, $N1566 = 11) + N("Se for de vendas, com mestrado, analista sênior"),
  IF($J1566 = 5,
    100,
    0
  )
  +
  IF($H1566 = "M",
    200,
    0
  ),
  0
)</f>
        <v>15000</v>
      </c>
    </row>
    <row r="1567" spans="1:22" x14ac:dyDescent="0.2">
      <c r="A1567" s="7" cm="1">
        <f t="array" aca="1" ref="A1567" ca="1">INDEX(Companies!$A:$A,RANDBETWEEN(2,COUNTA(Companies!$A:$A)),1)</f>
        <v>2</v>
      </c>
      <c r="B1567" s="5">
        <f t="shared" si="240"/>
        <v>1566</v>
      </c>
      <c r="C1567" s="6">
        <f t="shared" ca="1" si="241"/>
        <v>1</v>
      </c>
      <c r="D1567" s="7">
        <f ca="1">IF($B1567 = 1 + N("Presidente"),
    127,
    IF($B1567 = 2 + N("Vice-Presidente"),
        72,
        IF($B1567 = 3 + N("Secretária bilíngue"),
            13,
            RANDBETWEEN(5,COUNT(Name!$A:$A) + 1)
        )
    )
)</f>
        <v>225</v>
      </c>
      <c r="E1567" s="7" t="str">
        <f ca="1" xml:space="preserve">
VLOOKUP(
  $D1567,
  Name!$A:$B,
  2,
  FALSE
)
&amp; " " &amp;
IF($B1567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Junqueira Café</v>
      </c>
      <c r="F1567" s="7">
        <v>2</v>
      </c>
      <c r="G1567" s="7" t="str" cm="1">
        <f t="array" aca="1" ref="G1567" ca="1">VLOOKUP(INDEX(States!$B:$B,RANDBETWEEN(2,COUNTA(States!$A:$A)),1),States!$B:$C,2,FALSE)</f>
        <v>Leiria</v>
      </c>
      <c r="H1567" s="7" t="str">
        <f ca="1">VLOOKUP($D1567,Name!$A:$C,3,FALSE)</f>
        <v>M</v>
      </c>
      <c r="I1567" s="7" cm="1">
        <f t="array" aca="1" ref="I1567" ca="1">INDEX('Marital status'!$A:$A,RANDBETWEEN(2,COUNTA('Marital status'!$A:$A)),1)</f>
        <v>3</v>
      </c>
      <c r="J1567" s="7">
        <f t="shared" ca="1" si="242"/>
        <v>2</v>
      </c>
      <c r="K1567" s="8">
        <f t="shared" ca="1" si="243"/>
        <v>35858</v>
      </c>
      <c r="L1567" s="6">
        <f t="shared" ca="1" si="244"/>
        <v>5</v>
      </c>
      <c r="M1567" s="7">
        <f ca="1" xml:space="preserve">
  IF(OR($N1567 = 2, $N1567 = 3, $N1567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67" s="6">
        <f t="shared" ca="1" si="245"/>
        <v>8</v>
      </c>
      <c r="O1567" s="7" t="str">
        <f ca="1">VLOOKUP($N1567,Roles!$A:$B,2,FALSE)</f>
        <v>Analyst</v>
      </c>
      <c r="P1567" s="6">
        <f t="shared" ca="1" si="246"/>
        <v>2</v>
      </c>
      <c r="Q1567" s="8">
        <f ca="1" xml:space="preserve">
IF(
  OR(
    $N1567=5,$N1567=6,$N1567=7,$N1567=8,$N1567=14
  ),
  36161,
  IF(
     (
      (TODAY() - $K1567) / 365
     ) &lt; 19,
      TODAY(),
      RANDBETWEEN(36161,TODAY())
  )
)</f>
        <v>36161</v>
      </c>
      <c r="R1567" s="6">
        <f ca="1">RANDBETWEEN(2,COUNTA('Recruitment source'!$A:$A))</f>
        <v>7</v>
      </c>
      <c r="S1567" s="8" t="e">
        <f t="shared" ca="1" si="247"/>
        <v>#N/A</v>
      </c>
      <c r="T1567" s="6" t="e">
        <f t="shared" ca="1" si="248"/>
        <v>#N/A</v>
      </c>
      <c r="U1567" s="6">
        <f t="shared" ca="1" si="249"/>
        <v>2</v>
      </c>
      <c r="V1567" s="1">
        <f ca="1" xml:space="preserve">
IF($N1567 = 5 + N("Presidente"),
    27000,
    IF($N1567 = 6 + N("Vice-presidente"),
        23000,
        IF(OR($N1567 = 8, $N1567= 13, $N1567 = 12) + N("Secretária bilíngue ou coordenador ou especialista"),
            8000,
            IF($N1567 = 7 + N("Diretor"),
                15000,
                IF($N1567 = 14 + N("Gerente"),
                    12000,
                    IF($N1567 = 9 + N("Estagiário"),
                        705,
                        IF($N1567 = 10 + N("Trainee"),
                            805,
                            IF($N1567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IF($L1567 = 7,
  500,
  IF($L1567 = 8,
    1000,
    IF($L1567 = 9,
      1500,
      IF($L1567 = 10,
        2000,
        0
      )
    )
  )
)
+
N("Adicional no salário por área")
+
IF($M1567 = 14 + N("Tecnologia da Informação"),
  120,
  IF($M1567 = 16 + N("Vendas"),
    110,
    IF($M1567 = 15 + N("Jurídico"),
      100,
      IF(OR($M1567 = 8, $M1567 = 9, $M1567 = 11) + N("Recursos humanos ou comercial ou comunicação e marketing"),
        80,
        0
      )
    )
  )
)
+
N("Adicionando pegadinha")
+
IF(AND($M1567 = 16, $L1567 = 9, $N1567 = 11) + N("Se for de vendas, com mestrado, analista sênior"),
  IF($J1567 = 5,
    100,
    0
  )
  +
  IF($H1567 = "M",
    200,
    0
  ),
  0
)</f>
        <v>8000</v>
      </c>
    </row>
    <row r="1568" spans="1:22" x14ac:dyDescent="0.2">
      <c r="A1568" s="7" cm="1">
        <f t="array" aca="1" ref="A1568" ca="1">INDEX(Companies!$A:$A,RANDBETWEEN(2,COUNTA(Companies!$A:$A)),1)</f>
        <v>2</v>
      </c>
      <c r="B1568" s="5">
        <f t="shared" si="240"/>
        <v>1567</v>
      </c>
      <c r="C1568" s="6">
        <f t="shared" ca="1" si="241"/>
        <v>1</v>
      </c>
      <c r="D1568" s="7">
        <f ca="1">IF($B1568 = 1 + N("Presidente"),
    127,
    IF($B1568 = 2 + N("Vice-Presidente"),
        72,
        IF($B1568 = 3 + N("Secretária bilíngue"),
            13,
            RANDBETWEEN(5,COUNT(Name!$A:$A) + 1)
        )
    )
)</f>
        <v>111</v>
      </c>
      <c r="E1568" s="7" t="str">
        <f ca="1" xml:space="preserve">
VLOOKUP(
  $D1568,
  Name!$A:$B,
  2,
  FALSE
)
&amp; " " &amp;
IF($B1568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Frasão Nascimento</v>
      </c>
      <c r="F1568" s="7">
        <v>2</v>
      </c>
      <c r="G1568" s="7" t="str" cm="1">
        <f t="array" aca="1" ref="G1568" ca="1">VLOOKUP(INDEX(States!$B:$B,RANDBETWEEN(2,COUNTA(States!$A:$A)),1),States!$B:$C,2,FALSE)</f>
        <v>Portalegre</v>
      </c>
      <c r="H1568" s="7" t="str">
        <f ca="1">VLOOKUP($D1568,Name!$A:$C,3,FALSE)</f>
        <v>F</v>
      </c>
      <c r="I1568" s="7" cm="1">
        <f t="array" aca="1" ref="I1568" ca="1">INDEX('Marital status'!$A:$A,RANDBETWEEN(2,COUNTA('Marital status'!$A:$A)),1)</f>
        <v>4</v>
      </c>
      <c r="J1568" s="7">
        <f t="shared" ca="1" si="242"/>
        <v>3</v>
      </c>
      <c r="K1568" s="8">
        <f t="shared" ca="1" si="243"/>
        <v>27709</v>
      </c>
      <c r="L1568" s="6">
        <f t="shared" ca="1" si="244"/>
        <v>4</v>
      </c>
      <c r="M1568" s="7">
        <f ca="1" xml:space="preserve">
  IF(OR($N1568 = 2, $N1568 = 3, $N1568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568" s="6">
        <f t="shared" ca="1" si="245"/>
        <v>6</v>
      </c>
      <c r="O1568" s="7" t="str">
        <f ca="1">VLOOKUP($N1568,Roles!$A:$B,2,FALSE)</f>
        <v>Intern</v>
      </c>
      <c r="P1568" s="6" t="e">
        <f t="shared" ca="1" si="246"/>
        <v>#N/A</v>
      </c>
      <c r="Q1568" s="8">
        <f ca="1" xml:space="preserve">
IF(
  OR(
    $N1568=5,$N1568=6,$N1568=7,$N1568=8,$N1568=14
  ),
  36161,
  IF(
     (
      (TODAY() - $K1568) / 365
     ) &lt; 19,
      TODAY(),
      RANDBETWEEN(36161,TODAY())
  )
)</f>
        <v>36161</v>
      </c>
      <c r="R1568" s="6">
        <f ca="1">RANDBETWEEN(2,COUNTA('Recruitment source'!$A:$A))</f>
        <v>7</v>
      </c>
      <c r="S1568" s="8" t="e">
        <f t="shared" ca="1" si="247"/>
        <v>#N/A</v>
      </c>
      <c r="T1568" s="6" t="e">
        <f t="shared" ca="1" si="248"/>
        <v>#N/A</v>
      </c>
      <c r="U1568" s="6">
        <f t="shared" ca="1" si="249"/>
        <v>4</v>
      </c>
      <c r="V1568" s="1">
        <f ca="1" xml:space="preserve">
IF($N1568 = 5 + N("Presidente"),
    27000,
    IF($N1568 = 6 + N("Vice-presidente"),
        23000,
        IF(OR($N1568 = 8, $N1568= 13, $N1568 = 12) + N("Secretária bilíngue ou coordenador ou especialista"),
            8000,
            IF($N1568 = 7 + N("Diretor"),
                15000,
                IF($N1568 = 14 + N("Gerente"),
                    12000,
                    IF($N1568 = 9 + N("Estagiário"),
                        705,
                        IF($N1568 = 10 + N("Trainee"),
                            805,
                            IF($N1568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IF($L1568 = 7,
  500,
  IF($L1568 = 8,
    1000,
    IF($L1568 = 9,
      1500,
      IF($L1568 = 10,
        2000,
        0
      )
    )
  )
)
+
N("Adicional no salário por área")
+
IF($M1568 = 14 + N("Tecnologia da Informação"),
  120,
  IF($M1568 = 16 + N("Vendas"),
    110,
    IF($M1568 = 15 + N("Jurídico"),
      100,
      IF(OR($M1568 = 8, $M1568 = 9, $M1568 = 11) + N("Recursos humanos ou comercial ou comunicação e marketing"),
        80,
        0
      )
    )
  )
)
+
N("Adicionando pegadinha")
+
IF(AND($M1568 = 16, $L1568 = 9, $N1568 = 11) + N("Se for de vendas, com mestrado, analista sênior"),
  IF($J1568 = 5,
    100,
    0
  )
  +
  IF($H1568 = "M",
    200,
    0
  ),
  0
)</f>
        <v>23080</v>
      </c>
    </row>
    <row r="1569" spans="1:22" x14ac:dyDescent="0.2">
      <c r="A1569" s="7" cm="1">
        <f t="array" aca="1" ref="A1569" ca="1">INDEX(Companies!$A:$A,RANDBETWEEN(2,COUNTA(Companies!$A:$A)),1)</f>
        <v>2</v>
      </c>
      <c r="B1569" s="5">
        <f t="shared" si="240"/>
        <v>1568</v>
      </c>
      <c r="C1569" s="6">
        <f t="shared" ca="1" si="241"/>
        <v>1</v>
      </c>
      <c r="D1569" s="7">
        <f ca="1">IF($B1569 = 1 + N("Presidente"),
    127,
    IF($B1569 = 2 + N("Vice-Presidente"),
        72,
        IF($B1569 = 3 + N("Secretária bilíngue"),
            13,
            RANDBETWEEN(5,COUNT(Name!$A:$A) + 1)
        )
    )
)</f>
        <v>351</v>
      </c>
      <c r="E1569" s="7" t="str">
        <f ca="1" xml:space="preserve">
VLOOKUP(
  $D1569,
  Name!$A:$B,
  2,
  FALSE
)
&amp; " " &amp;
IF($B1569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Gallo Negreiros</v>
      </c>
      <c r="F1569" s="7">
        <v>2</v>
      </c>
      <c r="G1569" s="7" t="str" cm="1">
        <f t="array" aca="1" ref="G1569" ca="1">VLOOKUP(INDEX(States!$B:$B,RANDBETWEEN(2,COUNTA(States!$A:$A)),1),States!$B:$C,2,FALSE)</f>
        <v xml:space="preserve"> Setúbal </v>
      </c>
      <c r="H1569" s="7" t="str">
        <f ca="1">VLOOKUP($D1569,Name!$A:$C,3,FALSE)</f>
        <v>F</v>
      </c>
      <c r="I1569" s="7" cm="1">
        <f t="array" aca="1" ref="I1569" ca="1">INDEX('Marital status'!$A:$A,RANDBETWEEN(2,COUNTA('Marital status'!$A:$A)),1)</f>
        <v>6</v>
      </c>
      <c r="J1569" s="7">
        <f t="shared" ca="1" si="242"/>
        <v>2</v>
      </c>
      <c r="K1569" s="8">
        <f t="shared" ca="1" si="243"/>
        <v>35444</v>
      </c>
      <c r="L1569" s="6">
        <f t="shared" ca="1" si="244"/>
        <v>5</v>
      </c>
      <c r="M1569" s="7">
        <f ca="1" xml:space="preserve">
  IF(OR($N1569 = 2, $N1569 = 3, $N1569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569" s="6">
        <f t="shared" ca="1" si="245"/>
        <v>8</v>
      </c>
      <c r="O1569" s="7" t="str">
        <f ca="1">VLOOKUP($N1569,Roles!$A:$B,2,FALSE)</f>
        <v>Analyst</v>
      </c>
      <c r="P1569" s="6">
        <f t="shared" ca="1" si="246"/>
        <v>3</v>
      </c>
      <c r="Q1569" s="8">
        <f ca="1" xml:space="preserve">
IF(
  OR(
    $N1569=5,$N1569=6,$N1569=7,$N1569=8,$N1569=14
  ),
  36161,
  IF(
     (
      (TODAY() - $K1569) / 365
     ) &lt; 19,
      TODAY(),
      RANDBETWEEN(36161,TODAY())
  )
)</f>
        <v>36161</v>
      </c>
      <c r="R1569" s="6">
        <f ca="1">RANDBETWEEN(2,COUNTA('Recruitment source'!$A:$A))</f>
        <v>7</v>
      </c>
      <c r="S1569" s="8" t="e">
        <f t="shared" ca="1" si="247"/>
        <v>#N/A</v>
      </c>
      <c r="T1569" s="6" t="e">
        <f t="shared" ca="1" si="248"/>
        <v>#N/A</v>
      </c>
      <c r="U1569" s="6">
        <f t="shared" ca="1" si="249"/>
        <v>4</v>
      </c>
      <c r="V1569" s="1">
        <f ca="1" xml:space="preserve">
IF($N1569 = 5 + N("Presidente"),
    27000,
    IF($N1569 = 6 + N("Vice-presidente"),
        23000,
        IF(OR($N1569 = 8, $N1569= 13, $N1569 = 12) + N("Secretária bilíngue ou coordenador ou especialista"),
            8000,
            IF($N1569 = 7 + N("Diretor"),
                15000,
                IF($N1569 = 14 + N("Gerente"),
                    12000,
                    IF($N1569 = 9 + N("Estagiário"),
                        705,
                        IF($N1569 = 10 + N("Trainee"),
                            805,
                            IF($N1569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IF($L1569 = 7,
  500,
  IF($L1569 = 8,
    1000,
    IF($L1569 = 9,
      1500,
      IF($L1569 = 10,
        2000,
        0
      )
    )
  )
)
+
N("Adicional no salário por área")
+
IF($M1569 = 14 + N("Tecnologia da Informação"),
  120,
  IF($M1569 = 16 + N("Vendas"),
    110,
    IF($M1569 = 15 + N("Jurídico"),
      100,
      IF(OR($M1569 = 8, $M1569 = 9, $M1569 = 11) + N("Recursos humanos ou comercial ou comunicação e marketing"),
        80,
        0
      )
    )
  )
)
+
N("Adicionando pegadinha")
+
IF(AND($M1569 = 16, $L1569 = 9, $N1569 = 11) + N("Se for de vendas, com mestrado, analista sênior"),
  IF($J1569 = 5,
    100,
    0
  )
  +
  IF($H1569 = "M",
    200,
    0
  ),
  0
)</f>
        <v>8000</v>
      </c>
    </row>
    <row r="1570" spans="1:22" x14ac:dyDescent="0.2">
      <c r="A1570" s="7" cm="1">
        <f t="array" aca="1" ref="A1570" ca="1">INDEX(Companies!$A:$A,RANDBETWEEN(2,COUNTA(Companies!$A:$A)),1)</f>
        <v>2</v>
      </c>
      <c r="B1570" s="5">
        <f t="shared" si="240"/>
        <v>1569</v>
      </c>
      <c r="C1570" s="6">
        <f t="shared" ca="1" si="241"/>
        <v>1</v>
      </c>
      <c r="D1570" s="7">
        <f ca="1">IF($B1570 = 1 + N("Presidente"),
    127,
    IF($B1570 = 2 + N("Vice-Presidente"),
        72,
        IF($B1570 = 3 + N("Secretária bilíngue"),
            13,
            RANDBETWEEN(5,COUNT(Name!$A:$A) + 1)
        )
    )
)</f>
        <v>131</v>
      </c>
      <c r="E1570" s="7" t="str">
        <f ca="1" xml:space="preserve">
VLOOKUP(
  $D1570,
  Name!$A:$B,
  2,
  FALSE
)
&amp; " " &amp;
IF($B1570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Martins Sá</v>
      </c>
      <c r="F1570" s="7">
        <v>2</v>
      </c>
      <c r="G1570" s="7" t="str" cm="1">
        <f t="array" aca="1" ref="G1570" ca="1">VLOOKUP(INDEX(States!$B:$B,RANDBETWEEN(2,COUNTA(States!$A:$A)),1),States!$B:$C,2,FALSE)</f>
        <v>Brangança</v>
      </c>
      <c r="H1570" s="7" t="str">
        <f ca="1">VLOOKUP($D1570,Name!$A:$C,3,FALSE)</f>
        <v>M</v>
      </c>
      <c r="I1570" s="7" cm="1">
        <f t="array" aca="1" ref="I1570" ca="1">INDEX('Marital status'!$A:$A,RANDBETWEEN(2,COUNTA('Marital status'!$A:$A)),1)</f>
        <v>2</v>
      </c>
      <c r="J1570" s="7">
        <f t="shared" ca="1" si="242"/>
        <v>2</v>
      </c>
      <c r="K1570" s="8">
        <f t="shared" ca="1" si="243"/>
        <v>18214</v>
      </c>
      <c r="L1570" s="6">
        <f t="shared" ca="1" si="244"/>
        <v>4</v>
      </c>
      <c r="M1570" s="7">
        <f ca="1" xml:space="preserve">
  IF(OR($N1570 = 2, $N1570 = 3, $N1570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570" s="6">
        <f t="shared" ca="1" si="245"/>
        <v>6</v>
      </c>
      <c r="O1570" s="7" t="str">
        <f ca="1">VLOOKUP($N1570,Roles!$A:$B,2,FALSE)</f>
        <v>Intern</v>
      </c>
      <c r="P1570" s="6" t="e">
        <f t="shared" ca="1" si="246"/>
        <v>#N/A</v>
      </c>
      <c r="Q1570" s="8">
        <f ca="1" xml:space="preserve">
IF(
  OR(
    $N1570=5,$N1570=6,$N1570=7,$N1570=8,$N1570=14
  ),
  36161,
  IF(
     (
      (TODAY() - $K1570) / 365
     ) &lt; 19,
      TODAY(),
      RANDBETWEEN(36161,TODAY())
  )
)</f>
        <v>36161</v>
      </c>
      <c r="R1570" s="6">
        <f ca="1">RANDBETWEEN(2,COUNTA('Recruitment source'!$A:$A))</f>
        <v>2</v>
      </c>
      <c r="S1570" s="8" t="e">
        <f t="shared" ca="1" si="247"/>
        <v>#N/A</v>
      </c>
      <c r="T1570" s="6" t="e">
        <f t="shared" ca="1" si="248"/>
        <v>#N/A</v>
      </c>
      <c r="U1570" s="6">
        <f t="shared" ca="1" si="249"/>
        <v>5</v>
      </c>
      <c r="V1570" s="1">
        <f ca="1" xml:space="preserve">
IF($N1570 = 5 + N("Presidente"),
    27000,
    IF($N1570 = 6 + N("Vice-presidente"),
        23000,
        IF(OR($N1570 = 8, $N1570= 13, $N1570 = 12) + N("Secretária bilíngue ou coordenador ou especialista"),
            8000,
            IF($N1570 = 7 + N("Diretor"),
                15000,
                IF($N1570 = 14 + N("Gerente"),
                    12000,
                    IF($N1570 = 9 + N("Estagiário"),
                        705,
                        IF($N1570 = 10 + N("Trainee"),
                            805,
                            IF($N1570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IF($L1570 = 7,
  500,
  IF($L1570 = 8,
    1000,
    IF($L1570 = 9,
      1500,
      IF($L1570 = 10,
        2000,
        0
      )
    )
  )
)
+
N("Adicional no salário por área")
+
IF($M1570 = 14 + N("Tecnologia da Informação"),
  120,
  IF($M1570 = 16 + N("Vendas"),
    110,
    IF($M1570 = 15 + N("Jurídico"),
      100,
      IF(OR($M1570 = 8, $M1570 = 9, $M1570 = 11) + N("Recursos humanos ou comercial ou comunicação e marketing"),
        80,
        0
      )
    )
  )
)
+
N("Adicionando pegadinha")
+
IF(AND($M1570 = 16, $L1570 = 9, $N1570 = 11) + N("Se for de vendas, com mestrado, analista sênior"),
  IF($J1570 = 5,
    100,
    0
  )
  +
  IF($H1570 = "M",
    200,
    0
  ),
  0
)</f>
        <v>23080</v>
      </c>
    </row>
    <row r="1571" spans="1:22" x14ac:dyDescent="0.2">
      <c r="A1571" s="7" cm="1">
        <f t="array" aca="1" ref="A1571" ca="1">INDEX(Companies!$A:$A,RANDBETWEEN(2,COUNTA(Companies!$A:$A)),1)</f>
        <v>2</v>
      </c>
      <c r="B1571" s="5">
        <f t="shared" si="240"/>
        <v>1570</v>
      </c>
      <c r="C1571" s="6">
        <f t="shared" ca="1" si="241"/>
        <v>1</v>
      </c>
      <c r="D1571" s="7">
        <f ca="1">IF($B1571 = 1 + N("Presidente"),
    127,
    IF($B1571 = 2 + N("Vice-Presidente"),
        72,
        IF($B1571 = 3 + N("Secretária bilíngue"),
            13,
            RANDBETWEEN(5,COUNT(Name!$A:$A) + 1)
        )
    )
)</f>
        <v>260</v>
      </c>
      <c r="E1571" s="7" t="str">
        <f ca="1" xml:space="preserve">
VLOOKUP(
  $D1571,
  Name!$A:$B,
  2,
  FALSE
)
&amp; " " &amp;
IF($B1571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Moreira Borges</v>
      </c>
      <c r="F1571" s="7">
        <v>2</v>
      </c>
      <c r="G1571" s="7" t="str" cm="1">
        <f t="array" aca="1" ref="G1571" ca="1">VLOOKUP(INDEX(States!$B:$B,RANDBETWEEN(2,COUNTA(States!$A:$A)),1),States!$B:$C,2,FALSE)</f>
        <v>Brangança</v>
      </c>
      <c r="H1571" s="7" t="str">
        <f ca="1">VLOOKUP($D1571,Name!$A:$C,3,FALSE)</f>
        <v>F</v>
      </c>
      <c r="I1571" s="7" cm="1">
        <f t="array" aca="1" ref="I1571" ca="1">INDEX('Marital status'!$A:$A,RANDBETWEEN(2,COUNTA('Marital status'!$A:$A)),1)</f>
        <v>3</v>
      </c>
      <c r="J1571" s="7">
        <f t="shared" ca="1" si="242"/>
        <v>2</v>
      </c>
      <c r="K1571" s="8">
        <f t="shared" ca="1" si="243"/>
        <v>37114</v>
      </c>
      <c r="L1571" s="6">
        <f t="shared" ca="1" si="244"/>
        <v>4</v>
      </c>
      <c r="M1571" s="7">
        <f ca="1" xml:space="preserve">
  IF(OR($N1571 = 2, $N1571 = 3, $N1571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71" s="6">
        <f t="shared" ca="1" si="245"/>
        <v>8</v>
      </c>
      <c r="O1571" s="7" t="str">
        <f ca="1">VLOOKUP($N1571,Roles!$A:$B,2,FALSE)</f>
        <v>Analyst</v>
      </c>
      <c r="P1571" s="6">
        <f t="shared" ca="1" si="246"/>
        <v>3</v>
      </c>
      <c r="Q1571" s="8">
        <f ca="1" xml:space="preserve">
IF(
  OR(
    $N1571=5,$N1571=6,$N1571=7,$N1571=8,$N1571=14
  ),
  36161,
  IF(
     (
      (TODAY() - $K1571) / 365
     ) &lt; 19,
      TODAY(),
      RANDBETWEEN(36161,TODAY())
  )
)</f>
        <v>36161</v>
      </c>
      <c r="R1571" s="6">
        <f ca="1">RANDBETWEEN(2,COUNTA('Recruitment source'!$A:$A))</f>
        <v>6</v>
      </c>
      <c r="S1571" s="8" t="e">
        <f t="shared" ca="1" si="247"/>
        <v>#N/A</v>
      </c>
      <c r="T1571" s="6" t="e">
        <f t="shared" ca="1" si="248"/>
        <v>#N/A</v>
      </c>
      <c r="U1571" s="6">
        <f t="shared" ca="1" si="249"/>
        <v>5</v>
      </c>
      <c r="V1571" s="1">
        <f ca="1" xml:space="preserve">
IF($N1571 = 5 + N("Presidente"),
    27000,
    IF($N1571 = 6 + N("Vice-presidente"),
        23000,
        IF(OR($N1571 = 8, $N1571= 13, $N1571 = 12) + N("Secretária bilíngue ou coordenador ou especialista"),
            8000,
            IF($N1571 = 7 + N("Diretor"),
                15000,
                IF($N1571 = 14 + N("Gerente"),
                    12000,
                    IF($N1571 = 9 + N("Estagiário"),
                        705,
                        IF($N1571 = 10 + N("Trainee"),
                            805,
                            IF($N1571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IF($L1571 = 7,
  500,
  IF($L1571 = 8,
    1000,
    IF($L1571 = 9,
      1500,
      IF($L1571 = 10,
        2000,
        0
      )
    )
  )
)
+
N("Adicional no salário por área")
+
IF($M1571 = 14 + N("Tecnologia da Informação"),
  120,
  IF($M1571 = 16 + N("Vendas"),
    110,
    IF($M1571 = 15 + N("Jurídico"),
      100,
      IF(OR($M1571 = 8, $M1571 = 9, $M1571 = 11) + N("Recursos humanos ou comercial ou comunicação e marketing"),
        80,
        0
      )
    )
  )
)
+
N("Adicionando pegadinha")
+
IF(AND($M1571 = 16, $L1571 = 9, $N1571 = 11) + N("Se for de vendas, com mestrado, analista sênior"),
  IF($J1571 = 5,
    100,
    0
  )
  +
  IF($H1571 = "M",
    200,
    0
  ),
  0
)</f>
        <v>8080</v>
      </c>
    </row>
    <row r="1572" spans="1:22" x14ac:dyDescent="0.2">
      <c r="A1572" s="7" cm="1">
        <f t="array" aca="1" ref="A1572" ca="1">INDEX(Companies!$A:$A,RANDBETWEEN(2,COUNTA(Companies!$A:$A)),1)</f>
        <v>2</v>
      </c>
      <c r="B1572" s="5">
        <f t="shared" si="240"/>
        <v>1571</v>
      </c>
      <c r="C1572" s="6">
        <f t="shared" ca="1" si="241"/>
        <v>1</v>
      </c>
      <c r="D1572" s="7">
        <f ca="1">IF($B1572 = 1 + N("Presidente"),
    127,
    IF($B1572 = 2 + N("Vice-Presidente"),
        72,
        IF($B1572 = 3 + N("Secretária bilíngue"),
            13,
            RANDBETWEEN(5,COUNT(Name!$A:$A) + 1)
        )
    )
)</f>
        <v>20</v>
      </c>
      <c r="E1572" s="7" t="str">
        <f ca="1" xml:space="preserve">
VLOOKUP(
  $D1572,
  Name!$A:$B,
  2,
  FALSE
)
&amp; " " &amp;
IF($B1572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Carvalho Frasão</v>
      </c>
      <c r="F1572" s="7">
        <v>2</v>
      </c>
      <c r="G1572" s="7" t="str" cm="1">
        <f t="array" aca="1" ref="G1572" ca="1">VLOOKUP(INDEX(States!$B:$B,RANDBETWEEN(2,COUNTA(States!$A:$A)),1),States!$B:$C,2,FALSE)</f>
        <v xml:space="preserve"> Setúbal </v>
      </c>
      <c r="H1572" s="7" t="str">
        <f ca="1">VLOOKUP($D1572,Name!$A:$C,3,FALSE)</f>
        <v>F</v>
      </c>
      <c r="I1572" s="7" cm="1">
        <f t="array" aca="1" ref="I1572" ca="1">INDEX('Marital status'!$A:$A,RANDBETWEEN(2,COUNTA('Marital status'!$A:$A)),1)</f>
        <v>3</v>
      </c>
      <c r="J1572" s="7">
        <f t="shared" ca="1" si="242"/>
        <v>2</v>
      </c>
      <c r="K1572" s="8">
        <f t="shared" ca="1" si="243"/>
        <v>31356</v>
      </c>
      <c r="L1572" s="6">
        <f t="shared" ca="1" si="244"/>
        <v>4</v>
      </c>
      <c r="M1572" s="7">
        <f ca="1" xml:space="preserve">
  IF(OR($N1572 = 2, $N1572 = 3, $N1572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572" s="6">
        <f t="shared" ca="1" si="245"/>
        <v>7</v>
      </c>
      <c r="O1572" s="7" t="str">
        <f ca="1">VLOOKUP($N1572,Roles!$A:$B,2,FALSE)</f>
        <v>Trainee</v>
      </c>
      <c r="P1572" s="6" t="e">
        <f t="shared" ca="1" si="246"/>
        <v>#N/A</v>
      </c>
      <c r="Q1572" s="8">
        <f ca="1" xml:space="preserve">
IF(
  OR(
    $N1572=5,$N1572=6,$N1572=7,$N1572=8,$N1572=14
  ),
  36161,
  IF(
     (
      (TODAY() - $K1572) / 365
     ) &lt; 19,
      TODAY(),
      RANDBETWEEN(36161,TODAY())
  )
)</f>
        <v>36161</v>
      </c>
      <c r="R1572" s="6">
        <f ca="1">RANDBETWEEN(2,COUNTA('Recruitment source'!$A:$A))</f>
        <v>6</v>
      </c>
      <c r="S1572" s="8" t="e">
        <f t="shared" ca="1" si="247"/>
        <v>#N/A</v>
      </c>
      <c r="T1572" s="6" t="e">
        <f t="shared" ca="1" si="248"/>
        <v>#N/A</v>
      </c>
      <c r="U1572" s="6">
        <f t="shared" ca="1" si="249"/>
        <v>4</v>
      </c>
      <c r="V1572" s="1">
        <f ca="1" xml:space="preserve">
IF($N1572 = 5 + N("Presidente"),
    27000,
    IF($N1572 = 6 + N("Vice-presidente"),
        23000,
        IF(OR($N1572 = 8, $N1572= 13, $N1572 = 12) + N("Secretária bilíngue ou coordenador ou especialista"),
            8000,
            IF($N1572 = 7 + N("Diretor"),
                15000,
                IF($N1572 = 14 + N("Gerente"),
                    12000,
                    IF($N1572 = 9 + N("Estagiário"),
                        705,
                        IF($N1572 = 10 + N("Trainee"),
                            805,
                            IF($N1572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IF($L1572 = 7,
  500,
  IF($L1572 = 8,
    1000,
    IF($L1572 = 9,
      1500,
      IF($L1572 = 10,
        2000,
        0
      )
    )
  )
)
+
N("Adicional no salário por área")
+
IF($M1572 = 14 + N("Tecnologia da Informação"),
  120,
  IF($M1572 = 16 + N("Vendas"),
    110,
    IF($M1572 = 15 + N("Jurídico"),
      100,
      IF(OR($M1572 = 8, $M1572 = 9, $M1572 = 11) + N("Recursos humanos ou comercial ou comunicação e marketing"),
        80,
        0
      )
    )
  )
)
+
N("Adicionando pegadinha")
+
IF(AND($M1572 = 16, $L1572 = 9, $N1572 = 11) + N("Se for de vendas, com mestrado, analista sênior"),
  IF($J1572 = 5,
    100,
    0
  )
  +
  IF($H1572 = "M",
    200,
    0
  ),
  0
)</f>
        <v>15080</v>
      </c>
    </row>
    <row r="1573" spans="1:22" x14ac:dyDescent="0.2">
      <c r="A1573" s="7" cm="1">
        <f t="array" aca="1" ref="A1573" ca="1">INDEX(Companies!$A:$A,RANDBETWEEN(2,COUNTA(Companies!$A:$A)),1)</f>
        <v>2</v>
      </c>
      <c r="B1573" s="5">
        <f t="shared" si="240"/>
        <v>1572</v>
      </c>
      <c r="C1573" s="6">
        <f t="shared" ca="1" si="241"/>
        <v>1</v>
      </c>
      <c r="D1573" s="7">
        <f ca="1">IF($B1573 = 1 + N("Presidente"),
    127,
    IF($B1573 = 2 + N("Vice-Presidente"),
        72,
        IF($B1573 = 3 + N("Secretária bilíngue"),
            13,
            RANDBETWEEN(5,COUNT(Name!$A:$A) + 1)
        )
    )
)</f>
        <v>226</v>
      </c>
      <c r="E1573" s="7" t="str">
        <f ca="1" xml:space="preserve">
VLOOKUP(
  $D1573,
  Name!$A:$B,
  2,
  FALSE
)
&amp; " " &amp;
IF($B1573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Furtado Cardoso</v>
      </c>
      <c r="F1573" s="7">
        <v>2</v>
      </c>
      <c r="G1573" s="7" t="str" cm="1">
        <f t="array" aca="1" ref="G1573" ca="1">VLOOKUP(INDEX(States!$B:$B,RANDBETWEEN(2,COUNTA(States!$A:$A)),1),States!$B:$C,2,FALSE)</f>
        <v xml:space="preserve"> ÉVORA</v>
      </c>
      <c r="H1573" s="7" t="str">
        <f ca="1">VLOOKUP($D1573,Name!$A:$C,3,FALSE)</f>
        <v>M</v>
      </c>
      <c r="I1573" s="7" cm="1">
        <f t="array" aca="1" ref="I1573" ca="1">INDEX('Marital status'!$A:$A,RANDBETWEEN(2,COUNTA('Marital status'!$A:$A)),1)</f>
        <v>5</v>
      </c>
      <c r="J1573" s="7">
        <f t="shared" ca="1" si="242"/>
        <v>4</v>
      </c>
      <c r="K1573" s="8">
        <f t="shared" ca="1" si="243"/>
        <v>37689</v>
      </c>
      <c r="L1573" s="6">
        <f t="shared" ca="1" si="244"/>
        <v>5</v>
      </c>
      <c r="M1573" s="7">
        <f ca="1" xml:space="preserve">
  IF(OR($N1573 = 2, $N1573 = 3, $N1573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573" s="6">
        <f t="shared" ca="1" si="245"/>
        <v>8</v>
      </c>
      <c r="O1573" s="7" t="str">
        <f ca="1">VLOOKUP($N1573,Roles!$A:$B,2,FALSE)</f>
        <v>Analyst</v>
      </c>
      <c r="P1573" s="6">
        <f t="shared" ca="1" si="246"/>
        <v>3</v>
      </c>
      <c r="Q1573" s="8">
        <f ca="1" xml:space="preserve">
IF(
  OR(
    $N1573=5,$N1573=6,$N1573=7,$N1573=8,$N1573=14
  ),
  36161,
  IF(
     (
      (TODAY() - $K1573) / 365
     ) &lt; 19,
      TODAY(),
      RANDBETWEEN(36161,TODAY())
  )
)</f>
        <v>36161</v>
      </c>
      <c r="R1573" s="6">
        <f ca="1">RANDBETWEEN(2,COUNTA('Recruitment source'!$A:$A))</f>
        <v>9</v>
      </c>
      <c r="S1573" s="8" t="e">
        <f t="shared" ca="1" si="247"/>
        <v>#N/A</v>
      </c>
      <c r="T1573" s="6" t="e">
        <f t="shared" ca="1" si="248"/>
        <v>#N/A</v>
      </c>
      <c r="U1573" s="6">
        <f t="shared" ca="1" si="249"/>
        <v>4</v>
      </c>
      <c r="V1573" s="1">
        <f ca="1" xml:space="preserve">
IF($N1573 = 5 + N("Presidente"),
    27000,
    IF($N1573 = 6 + N("Vice-presidente"),
        23000,
        IF(OR($N1573 = 8, $N1573= 13, $N1573 = 12) + N("Secretária bilíngue ou coordenador ou especialista"),
            8000,
            IF($N1573 = 7 + N("Diretor"),
                15000,
                IF($N1573 = 14 + N("Gerente"),
                    12000,
                    IF($N1573 = 9 + N("Estagiário"),
                        705,
                        IF($N1573 = 10 + N("Trainee"),
                            805,
                            IF($N1573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IF($L1573 = 7,
  500,
  IF($L1573 = 8,
    1000,
    IF($L1573 = 9,
      1500,
      IF($L1573 = 10,
        2000,
        0
      )
    )
  )
)
+
N("Adicional no salário por área")
+
IF($M1573 = 14 + N("Tecnologia da Informação"),
  120,
  IF($M1573 = 16 + N("Vendas"),
    110,
    IF($M1573 = 15 + N("Jurídico"),
      100,
      IF(OR($M1573 = 8, $M1573 = 9, $M1573 = 11) + N("Recursos humanos ou comercial ou comunicação e marketing"),
        80,
        0
      )
    )
  )
)
+
N("Adicionando pegadinha")
+
IF(AND($M1573 = 16, $L1573 = 9, $N1573 = 11) + N("Se for de vendas, com mestrado, analista sênior"),
  IF($J1573 = 5,
    100,
    0
  )
  +
  IF($H1573 = "M",
    200,
    0
  ),
  0
)</f>
        <v>8080</v>
      </c>
    </row>
    <row r="1574" spans="1:22" x14ac:dyDescent="0.2">
      <c r="A1574" s="7" cm="1">
        <f t="array" aca="1" ref="A1574" ca="1">INDEX(Companies!$A:$A,RANDBETWEEN(2,COUNTA(Companies!$A:$A)),1)</f>
        <v>2</v>
      </c>
      <c r="B1574" s="5">
        <f t="shared" si="240"/>
        <v>1573</v>
      </c>
      <c r="C1574" s="6">
        <f t="shared" ca="1" si="241"/>
        <v>1</v>
      </c>
      <c r="D1574" s="7">
        <f ca="1">IF($B1574 = 1 + N("Presidente"),
    127,
    IF($B1574 = 2 + N("Vice-Presidente"),
        72,
        IF($B1574 = 3 + N("Secretária bilíngue"),
            13,
            RANDBETWEEN(5,COUNT(Name!$A:$A) + 1)
        )
    )
)</f>
        <v>76</v>
      </c>
      <c r="E1574" s="7" t="str">
        <f ca="1" xml:space="preserve">
VLOOKUP(
  $D1574,
  Name!$A:$B,
  2,
  FALSE
)
&amp; " " &amp;
IF($B1574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Pereira Miranda</v>
      </c>
      <c r="F1574" s="7">
        <v>2</v>
      </c>
      <c r="G1574" s="7" t="str" cm="1">
        <f t="array" aca="1" ref="G1574" ca="1">VLOOKUP(INDEX(States!$B:$B,RANDBETWEEN(2,COUNTA(States!$A:$A)),1),States!$B:$C,2,FALSE)</f>
        <v xml:space="preserve"> ÉVORA</v>
      </c>
      <c r="H1574" s="7" t="str">
        <f ca="1">VLOOKUP($D1574,Name!$A:$C,3,FALSE)</f>
        <v>F</v>
      </c>
      <c r="I1574" s="7" cm="1">
        <f t="array" aca="1" ref="I1574" ca="1">INDEX('Marital status'!$A:$A,RANDBETWEEN(2,COUNTA('Marital status'!$A:$A)),1)</f>
        <v>6</v>
      </c>
      <c r="J1574" s="7">
        <f t="shared" ca="1" si="242"/>
        <v>2</v>
      </c>
      <c r="K1574" s="8">
        <f t="shared" ca="1" si="243"/>
        <v>25795</v>
      </c>
      <c r="L1574" s="6">
        <f t="shared" ca="1" si="244"/>
        <v>4</v>
      </c>
      <c r="M1574" s="7">
        <f ca="1" xml:space="preserve">
  IF(OR($N1574 = 2, $N1574 = 3, $N1574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74" s="6">
        <f t="shared" ca="1" si="245"/>
        <v>6</v>
      </c>
      <c r="O1574" s="7" t="str">
        <f ca="1">VLOOKUP($N1574,Roles!$A:$B,2,FALSE)</f>
        <v>Intern</v>
      </c>
      <c r="P1574" s="6" t="e">
        <f t="shared" ca="1" si="246"/>
        <v>#N/A</v>
      </c>
      <c r="Q1574" s="8">
        <f ca="1" xml:space="preserve">
IF(
  OR(
    $N1574=5,$N1574=6,$N1574=7,$N1574=8,$N1574=14
  ),
  36161,
  IF(
     (
      (TODAY() - $K1574) / 365
     ) &lt; 19,
      TODAY(),
      RANDBETWEEN(36161,TODAY())
  )
)</f>
        <v>36161</v>
      </c>
      <c r="R1574" s="6">
        <f ca="1">RANDBETWEEN(2,COUNTA('Recruitment source'!$A:$A))</f>
        <v>2</v>
      </c>
      <c r="S1574" s="8" t="e">
        <f t="shared" ca="1" si="247"/>
        <v>#N/A</v>
      </c>
      <c r="T1574" s="6" t="e">
        <f t="shared" ca="1" si="248"/>
        <v>#N/A</v>
      </c>
      <c r="U1574" s="6">
        <f t="shared" ca="1" si="249"/>
        <v>2</v>
      </c>
      <c r="V1574" s="1">
        <f ca="1" xml:space="preserve">
IF($N1574 = 5 + N("Presidente"),
    27000,
    IF($N1574 = 6 + N("Vice-presidente"),
        23000,
        IF(OR($N1574 = 8, $N1574= 13, $N1574 = 12) + N("Secretária bilíngue ou coordenador ou especialista"),
            8000,
            IF($N1574 = 7 + N("Diretor"),
                15000,
                IF($N1574 = 14 + N("Gerente"),
                    12000,
                    IF($N1574 = 9 + N("Estagiário"),
                        705,
                        IF($N1574 = 10 + N("Trainee"),
                            805,
                            IF($N1574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IF($L1574 = 7,
  500,
  IF($L1574 = 8,
    1000,
    IF($L1574 = 9,
      1500,
      IF($L1574 = 10,
        2000,
        0
      )
    )
  )
)
+
N("Adicional no salário por área")
+
IF($M1574 = 14 + N("Tecnologia da Informação"),
  120,
  IF($M1574 = 16 + N("Vendas"),
    110,
    IF($M1574 = 15 + N("Jurídico"),
      100,
      IF(OR($M1574 = 8, $M1574 = 9, $M1574 = 11) + N("Recursos humanos ou comercial ou comunicação e marketing"),
        80,
        0
      )
    )
  )
)
+
N("Adicionando pegadinha")
+
IF(AND($M1574 = 16, $L1574 = 9, $N1574 = 11) + N("Se for de vendas, com mestrado, analista sênior"),
  IF($J1574 = 5,
    100,
    0
  )
  +
  IF($H1574 = "M",
    200,
    0
  ),
  0
)</f>
        <v>23000</v>
      </c>
    </row>
    <row r="1575" spans="1:22" x14ac:dyDescent="0.2">
      <c r="A1575" s="7" cm="1">
        <f t="array" aca="1" ref="A1575" ca="1">INDEX(Companies!$A:$A,RANDBETWEEN(2,COUNTA(Companies!$A:$A)),1)</f>
        <v>2</v>
      </c>
      <c r="B1575" s="5">
        <f t="shared" si="240"/>
        <v>1574</v>
      </c>
      <c r="C1575" s="6">
        <f t="shared" ca="1" si="241"/>
        <v>1</v>
      </c>
      <c r="D1575" s="7">
        <f ca="1">IF($B1575 = 1 + N("Presidente"),
    127,
    IF($B1575 = 2 + N("Vice-Presidente"),
        72,
        IF($B1575 = 3 + N("Secretária bilíngue"),
            13,
            RANDBETWEEN(5,COUNT(Name!$A:$A) + 1)
        )
    )
)</f>
        <v>230</v>
      </c>
      <c r="E1575" s="7" t="str">
        <f ca="1" xml:space="preserve">
VLOOKUP(
  $D1575,
  Name!$A:$B,
  2,
  FALSE
)
&amp; " " &amp;
IF($B1575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Lorena Barbieri Brasão</v>
      </c>
      <c r="F1575" s="7">
        <v>2</v>
      </c>
      <c r="G1575" s="7" t="str" cm="1">
        <f t="array" aca="1" ref="G1575" ca="1">VLOOKUP(INDEX(States!$B:$B,RANDBETWEEN(2,COUNTA(States!$A:$A)),1),States!$B:$C,2,FALSE)</f>
        <v>Madeira</v>
      </c>
      <c r="H1575" s="7" t="str">
        <f ca="1">VLOOKUP($D1575,Name!$A:$C,3,FALSE)</f>
        <v>F</v>
      </c>
      <c r="I1575" s="7" cm="1">
        <f t="array" aca="1" ref="I1575" ca="1">INDEX('Marital status'!$A:$A,RANDBETWEEN(2,COUNTA('Marital status'!$A:$A)),1)</f>
        <v>3</v>
      </c>
      <c r="J1575" s="7">
        <f t="shared" ca="1" si="242"/>
        <v>3</v>
      </c>
      <c r="K1575" s="8">
        <f t="shared" ca="1" si="243"/>
        <v>35546</v>
      </c>
      <c r="L1575" s="6">
        <f t="shared" ca="1" si="244"/>
        <v>5</v>
      </c>
      <c r="M1575" s="7">
        <f ca="1" xml:space="preserve">
  IF(OR($N1575 = 2, $N1575 = 3, $N1575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575" s="6">
        <f t="shared" ca="1" si="245"/>
        <v>8</v>
      </c>
      <c r="O1575" s="7" t="str">
        <f ca="1">VLOOKUP($N1575,Roles!$A:$B,2,FALSE)</f>
        <v>Analyst</v>
      </c>
      <c r="P1575" s="6">
        <f t="shared" ca="1" si="246"/>
        <v>4</v>
      </c>
      <c r="Q1575" s="8">
        <f ca="1" xml:space="preserve">
IF(
  OR(
    $N1575=5,$N1575=6,$N1575=7,$N1575=8,$N1575=14
  ),
  36161,
  IF(
     (
      (TODAY() - $K1575) / 365
     ) &lt; 19,
      TODAY(),
      RANDBETWEEN(36161,TODAY())
  )
)</f>
        <v>36161</v>
      </c>
      <c r="R1575" s="6">
        <f ca="1">RANDBETWEEN(2,COUNTA('Recruitment source'!$A:$A))</f>
        <v>3</v>
      </c>
      <c r="S1575" s="8" t="e">
        <f t="shared" ca="1" si="247"/>
        <v>#N/A</v>
      </c>
      <c r="T1575" s="6" t="e">
        <f t="shared" ca="1" si="248"/>
        <v>#N/A</v>
      </c>
      <c r="U1575" s="6">
        <f t="shared" ca="1" si="249"/>
        <v>5</v>
      </c>
      <c r="V1575" s="1">
        <f ca="1" xml:space="preserve">
IF($N1575 = 5 + N("Presidente"),
    27000,
    IF($N1575 = 6 + N("Vice-presidente"),
        23000,
        IF(OR($N1575 = 8, $N1575= 13, $N1575 = 12) + N("Secretária bilíngue ou coordenador ou especialista"),
            8000,
            IF($N1575 = 7 + N("Diretor"),
                15000,
                IF($N1575 = 14 + N("Gerente"),
                    12000,
                    IF($N1575 = 9 + N("Estagiário"),
                        705,
                        IF($N1575 = 10 + N("Trainee"),
                            805,
                            IF($N1575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IF($L1575 = 7,
  500,
  IF($L1575 = 8,
    1000,
    IF($L1575 = 9,
      1500,
      IF($L1575 = 10,
        2000,
        0
      )
    )
  )
)
+
N("Adicional no salário por área")
+
IF($M1575 = 14 + N("Tecnologia da Informação"),
  120,
  IF($M1575 = 16 + N("Vendas"),
    110,
    IF($M1575 = 15 + N("Jurídico"),
      100,
      IF(OR($M1575 = 8, $M1575 = 9, $M1575 = 11) + N("Recursos humanos ou comercial ou comunicação e marketing"),
        80,
        0
      )
    )
  )
)
+
N("Adicionando pegadinha")
+
IF(AND($M1575 = 16, $L1575 = 9, $N1575 = 11) + N("Se for de vendas, com mestrado, analista sênior"),
  IF($J1575 = 5,
    100,
    0
  )
  +
  IF($H1575 = "M",
    200,
    0
  ),
  0
)</f>
        <v>8000</v>
      </c>
    </row>
    <row r="1576" spans="1:22" x14ac:dyDescent="0.2">
      <c r="A1576" s="7" cm="1">
        <f t="array" aca="1" ref="A1576" ca="1">INDEX(Companies!$A:$A,RANDBETWEEN(2,COUNTA(Companies!$A:$A)),1)</f>
        <v>2</v>
      </c>
      <c r="B1576" s="5">
        <f t="shared" si="240"/>
        <v>1575</v>
      </c>
      <c r="C1576" s="6">
        <f t="shared" ca="1" si="241"/>
        <v>1</v>
      </c>
      <c r="D1576" s="7">
        <f ca="1">IF($B1576 = 1 + N("Presidente"),
    127,
    IF($B1576 = 2 + N("Vice-Presidente"),
        72,
        IF($B1576 = 3 + N("Secretária bilíngue"),
            13,
            RANDBETWEEN(5,COUNT(Name!$A:$A) + 1)
        )
    )
)</f>
        <v>322</v>
      </c>
      <c r="E1576" s="7" t="str">
        <f ca="1" xml:space="preserve">
VLOOKUP(
  $D1576,
  Name!$A:$B,
  2,
  FALSE
)
&amp; " " &amp;
IF($B1576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Farina Morato</v>
      </c>
      <c r="F1576" s="7">
        <v>2</v>
      </c>
      <c r="G1576" s="7" t="str" cm="1">
        <f t="array" aca="1" ref="G1576" ca="1">VLOOKUP(INDEX(States!$B:$B,RANDBETWEEN(2,COUNTA(States!$A:$A)),1),States!$B:$C,2,FALSE)</f>
        <v>Leiria</v>
      </c>
      <c r="H1576" s="7" t="str">
        <f ca="1">VLOOKUP($D1576,Name!$A:$C,3,FALSE)</f>
        <v>M</v>
      </c>
      <c r="I1576" s="7" cm="1">
        <f t="array" aca="1" ref="I1576" ca="1">INDEX('Marital status'!$A:$A,RANDBETWEEN(2,COUNTA('Marital status'!$A:$A)),1)</f>
        <v>6</v>
      </c>
      <c r="J1576" s="7">
        <f t="shared" ca="1" si="242"/>
        <v>2</v>
      </c>
      <c r="K1576" s="8">
        <f t="shared" ca="1" si="243"/>
        <v>26638</v>
      </c>
      <c r="L1576" s="6">
        <f t="shared" ca="1" si="244"/>
        <v>4</v>
      </c>
      <c r="M1576" s="7">
        <f ca="1" xml:space="preserve">
  IF(OR($N1576 = 2, $N1576 = 3, $N1576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76" s="6">
        <f t="shared" ca="1" si="245"/>
        <v>6</v>
      </c>
      <c r="O1576" s="7" t="str">
        <f ca="1">VLOOKUP($N1576,Roles!$A:$B,2,FALSE)</f>
        <v>Intern</v>
      </c>
      <c r="P1576" s="6" t="e">
        <f t="shared" ca="1" si="246"/>
        <v>#N/A</v>
      </c>
      <c r="Q1576" s="8">
        <f ca="1" xml:space="preserve">
IF(
  OR(
    $N1576=5,$N1576=6,$N1576=7,$N1576=8,$N1576=14
  ),
  36161,
  IF(
     (
      (TODAY() - $K1576) / 365
     ) &lt; 19,
      TODAY(),
      RANDBETWEEN(36161,TODAY())
  )
)</f>
        <v>36161</v>
      </c>
      <c r="R1576" s="6">
        <f ca="1">RANDBETWEEN(2,COUNTA('Recruitment source'!$A:$A))</f>
        <v>4</v>
      </c>
      <c r="S1576" s="8" t="e">
        <f t="shared" ca="1" si="247"/>
        <v>#N/A</v>
      </c>
      <c r="T1576" s="6" t="e">
        <f t="shared" ca="1" si="248"/>
        <v>#N/A</v>
      </c>
      <c r="U1576" s="6">
        <f t="shared" ca="1" si="249"/>
        <v>3</v>
      </c>
      <c r="V1576" s="1">
        <f ca="1" xml:space="preserve">
IF($N1576 = 5 + N("Presidente"),
    27000,
    IF($N1576 = 6 + N("Vice-presidente"),
        23000,
        IF(OR($N1576 = 8, $N1576= 13, $N1576 = 12) + N("Secretária bilíngue ou coordenador ou especialista"),
            8000,
            IF($N1576 = 7 + N("Diretor"),
                15000,
                IF($N1576 = 14 + N("Gerente"),
                    12000,
                    IF($N1576 = 9 + N("Estagiário"),
                        705,
                        IF($N1576 = 10 + N("Trainee"),
                            805,
                            IF($N1576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IF($L1576 = 7,
  500,
  IF($L1576 = 8,
    1000,
    IF($L1576 = 9,
      1500,
      IF($L1576 = 10,
        2000,
        0
      )
    )
  )
)
+
N("Adicional no salário por área")
+
IF($M1576 = 14 + N("Tecnologia da Informação"),
  120,
  IF($M1576 = 16 + N("Vendas"),
    110,
    IF($M1576 = 15 + N("Jurídico"),
      100,
      IF(OR($M1576 = 8, $M1576 = 9, $M1576 = 11) + N("Recursos humanos ou comercial ou comunicação e marketing"),
        80,
        0
      )
    )
  )
)
+
N("Adicionando pegadinha")
+
IF(AND($M1576 = 16, $L1576 = 9, $N1576 = 11) + N("Se for de vendas, com mestrado, analista sênior"),
  IF($J1576 = 5,
    100,
    0
  )
  +
  IF($H1576 = "M",
    200,
    0
  ),
  0
)</f>
        <v>23000</v>
      </c>
    </row>
    <row r="1577" spans="1:22" x14ac:dyDescent="0.2">
      <c r="A1577" s="7" cm="1">
        <f t="array" aca="1" ref="A1577" ca="1">INDEX(Companies!$A:$A,RANDBETWEEN(2,COUNTA(Companies!$A:$A)),1)</f>
        <v>2</v>
      </c>
      <c r="B1577" s="5">
        <f t="shared" si="240"/>
        <v>1576</v>
      </c>
      <c r="C1577" s="6">
        <f t="shared" ca="1" si="241"/>
        <v>1</v>
      </c>
      <c r="D1577" s="7">
        <f ca="1">IF($B1577 = 1 + N("Presidente"),
    127,
    IF($B1577 = 2 + N("Vice-Presidente"),
        72,
        IF($B1577 = 3 + N("Secretária bilíngue"),
            13,
            RANDBETWEEN(5,COUNT(Name!$A:$A) + 1)
        )
    )
)</f>
        <v>30</v>
      </c>
      <c r="E1577" s="7" t="str">
        <f ca="1" xml:space="preserve">
VLOOKUP(
  $D1577,
  Name!$A:$B,
  2,
  FALSE
)
&amp; " " &amp;
IF($B1577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Moura Ferrari</v>
      </c>
      <c r="F1577" s="7">
        <v>2</v>
      </c>
      <c r="G1577" s="7" t="str" cm="1">
        <f t="array" aca="1" ref="G1577" ca="1">VLOOKUP(INDEX(States!$B:$B,RANDBETWEEN(2,COUNTA(States!$A:$A)),1),States!$B:$C,2,FALSE)</f>
        <v>Portalegre</v>
      </c>
      <c r="H1577" s="7" t="str">
        <f ca="1">VLOOKUP($D1577,Name!$A:$C,3,FALSE)</f>
        <v>F</v>
      </c>
      <c r="I1577" s="7" cm="1">
        <f t="array" aca="1" ref="I1577" ca="1">INDEX('Marital status'!$A:$A,RANDBETWEEN(2,COUNTA('Marital status'!$A:$A)),1)</f>
        <v>2</v>
      </c>
      <c r="J1577" s="7">
        <f t="shared" ca="1" si="242"/>
        <v>5</v>
      </c>
      <c r="K1577" s="8">
        <f t="shared" ca="1" si="243"/>
        <v>35330</v>
      </c>
      <c r="L1577" s="6">
        <f t="shared" ca="1" si="244"/>
        <v>5</v>
      </c>
      <c r="M1577" s="7">
        <f ca="1" xml:space="preserve">
  IF(OR($N1577 = 2, $N1577 = 3, $N1577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577" s="6">
        <f t="shared" ca="1" si="245"/>
        <v>8</v>
      </c>
      <c r="O1577" s="7" t="str">
        <f ca="1">VLOOKUP($N1577,Roles!$A:$B,2,FALSE)</f>
        <v>Analyst</v>
      </c>
      <c r="P1577" s="6">
        <f t="shared" ca="1" si="246"/>
        <v>4</v>
      </c>
      <c r="Q1577" s="8">
        <f ca="1" xml:space="preserve">
IF(
  OR(
    $N1577=5,$N1577=6,$N1577=7,$N1577=8,$N1577=14
  ),
  36161,
  IF(
     (
      (TODAY() - $K1577) / 365
     ) &lt; 19,
      TODAY(),
      RANDBETWEEN(36161,TODAY())
  )
)</f>
        <v>36161</v>
      </c>
      <c r="R1577" s="6">
        <f ca="1">RANDBETWEEN(2,COUNTA('Recruitment source'!$A:$A))</f>
        <v>8</v>
      </c>
      <c r="S1577" s="8" t="e">
        <f t="shared" ca="1" si="247"/>
        <v>#N/A</v>
      </c>
      <c r="T1577" s="6" t="e">
        <f t="shared" ca="1" si="248"/>
        <v>#N/A</v>
      </c>
      <c r="U1577" s="6">
        <f t="shared" ca="1" si="249"/>
        <v>2</v>
      </c>
      <c r="V1577" s="1">
        <f ca="1" xml:space="preserve">
IF($N1577 = 5 + N("Presidente"),
    27000,
    IF($N1577 = 6 + N("Vice-presidente"),
        23000,
        IF(OR($N1577 = 8, $N1577= 13, $N1577 = 12) + N("Secretária bilíngue ou coordenador ou especialista"),
            8000,
            IF($N1577 = 7 + N("Diretor"),
                15000,
                IF($N1577 = 14 + N("Gerente"),
                    12000,
                    IF($N1577 = 9 + N("Estagiário"),
                        705,
                        IF($N1577 = 10 + N("Trainee"),
                            805,
                            IF($N1577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IF($L1577 = 7,
  500,
  IF($L1577 = 8,
    1000,
    IF($L1577 = 9,
      1500,
      IF($L1577 = 10,
        2000,
        0
      )
    )
  )
)
+
N("Adicional no salário por área")
+
IF($M1577 = 14 + N("Tecnologia da Informação"),
  120,
  IF($M1577 = 16 + N("Vendas"),
    110,
    IF($M1577 = 15 + N("Jurídico"),
      100,
      IF(OR($M1577 = 8, $M1577 = 9, $M1577 = 11) + N("Recursos humanos ou comercial ou comunicação e marketing"),
        80,
        0
      )
    )
  )
)
+
N("Adicionando pegadinha")
+
IF(AND($M1577 = 16, $L1577 = 9, $N1577 = 11) + N("Se for de vendas, com mestrado, analista sênior"),
  IF($J1577 = 5,
    100,
    0
  )
  +
  IF($H1577 = "M",
    200,
    0
  ),
  0
)</f>
        <v>8000</v>
      </c>
    </row>
    <row r="1578" spans="1:22" x14ac:dyDescent="0.2">
      <c r="A1578" s="7" cm="1">
        <f t="array" aca="1" ref="A1578" ca="1">INDEX(Companies!$A:$A,RANDBETWEEN(2,COUNTA(Companies!$A:$A)),1)</f>
        <v>2</v>
      </c>
      <c r="B1578" s="5">
        <f t="shared" si="240"/>
        <v>1577</v>
      </c>
      <c r="C1578" s="6">
        <f t="shared" ca="1" si="241"/>
        <v>1</v>
      </c>
      <c r="D1578" s="7">
        <f ca="1">IF($B1578 = 1 + N("Presidente"),
    127,
    IF($B1578 = 2 + N("Vice-Presidente"),
        72,
        IF($B1578 = 3 + N("Secretária bilíngue"),
            13,
            RANDBETWEEN(5,COUNT(Name!$A:$A) + 1)
        )
    )
)</f>
        <v>337</v>
      </c>
      <c r="E1578" s="7" t="str">
        <f ca="1" xml:space="preserve">
VLOOKUP(
  $D1578,
  Name!$A:$B,
  2,
  FALSE
)
&amp; " " &amp;
IF($B1578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Mello Freitas</v>
      </c>
      <c r="F1578" s="7">
        <v>2</v>
      </c>
      <c r="G1578" s="7" t="str" cm="1">
        <f t="array" aca="1" ref="G1578" ca="1">VLOOKUP(INDEX(States!$B:$B,RANDBETWEEN(2,COUNTA(States!$A:$A)),1),States!$B:$C,2,FALSE)</f>
        <v>Portalegre</v>
      </c>
      <c r="H1578" s="7" t="str">
        <f ca="1">VLOOKUP($D1578,Name!$A:$C,3,FALSE)</f>
        <v>F</v>
      </c>
      <c r="I1578" s="7" cm="1">
        <f t="array" aca="1" ref="I1578" ca="1">INDEX('Marital status'!$A:$A,RANDBETWEEN(2,COUNTA('Marital status'!$A:$A)),1)</f>
        <v>4</v>
      </c>
      <c r="J1578" s="7">
        <f t="shared" ca="1" si="242"/>
        <v>2</v>
      </c>
      <c r="K1578" s="8">
        <f t="shared" ca="1" si="243"/>
        <v>35844</v>
      </c>
      <c r="L1578" s="6">
        <f t="shared" ca="1" si="244"/>
        <v>4</v>
      </c>
      <c r="M1578" s="7">
        <f ca="1" xml:space="preserve">
  IF(OR($N1578 = 2, $N1578 = 3, $N1578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578" s="6">
        <f t="shared" ca="1" si="245"/>
        <v>7</v>
      </c>
      <c r="O1578" s="7" t="str">
        <f ca="1">VLOOKUP($N1578,Roles!$A:$B,2,FALSE)</f>
        <v>Trainee</v>
      </c>
      <c r="P1578" s="6" t="e">
        <f t="shared" ca="1" si="246"/>
        <v>#N/A</v>
      </c>
      <c r="Q1578" s="8">
        <f ca="1" xml:space="preserve">
IF(
  OR(
    $N1578=5,$N1578=6,$N1578=7,$N1578=8,$N1578=14
  ),
  36161,
  IF(
     (
      (TODAY() - $K1578) / 365
     ) &lt; 19,
      TODAY(),
      RANDBETWEEN(36161,TODAY())
  )
)</f>
        <v>36161</v>
      </c>
      <c r="R1578" s="6">
        <f ca="1">RANDBETWEEN(2,COUNTA('Recruitment source'!$A:$A))</f>
        <v>8</v>
      </c>
      <c r="S1578" s="8" t="e">
        <f t="shared" ca="1" si="247"/>
        <v>#N/A</v>
      </c>
      <c r="T1578" s="6" t="e">
        <f t="shared" ca="1" si="248"/>
        <v>#N/A</v>
      </c>
      <c r="U1578" s="6">
        <f t="shared" ca="1" si="249"/>
        <v>2</v>
      </c>
      <c r="V1578" s="1">
        <f ca="1" xml:space="preserve">
IF($N1578 = 5 + N("Presidente"),
    27000,
    IF($N1578 = 6 + N("Vice-presidente"),
        23000,
        IF(OR($N1578 = 8, $N1578= 13, $N1578 = 12) + N("Secretária bilíngue ou coordenador ou especialista"),
            8000,
            IF($N1578 = 7 + N("Diretor"),
                15000,
                IF($N1578 = 14 + N("Gerente"),
                    12000,
                    IF($N1578 = 9 + N("Estagiário"),
                        705,
                        IF($N1578 = 10 + N("Trainee"),
                            805,
                            IF($N1578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IF($L1578 = 7,
  500,
  IF($L1578 = 8,
    1000,
    IF($L1578 = 9,
      1500,
      IF($L1578 = 10,
        2000,
        0
      )
    )
  )
)
+
N("Adicional no salário por área")
+
IF($M1578 = 14 + N("Tecnologia da Informação"),
  120,
  IF($M1578 = 16 + N("Vendas"),
    110,
    IF($M1578 = 15 + N("Jurídico"),
      100,
      IF(OR($M1578 = 8, $M1578 = 9, $M1578 = 11) + N("Recursos humanos ou comercial ou comunicação e marketing"),
        80,
        0
      )
    )
  )
)
+
N("Adicionando pegadinha")
+
IF(AND($M1578 = 16, $L1578 = 9, $N1578 = 11) + N("Se for de vendas, com mestrado, analista sênior"),
  IF($J1578 = 5,
    100,
    0
  )
  +
  IF($H1578 = "M",
    200,
    0
  ),
  0
)</f>
        <v>15000</v>
      </c>
    </row>
    <row r="1579" spans="1:22" x14ac:dyDescent="0.2">
      <c r="A1579" s="7" cm="1">
        <f t="array" aca="1" ref="A1579" ca="1">INDEX(Companies!$A:$A,RANDBETWEEN(2,COUNTA(Companies!$A:$A)),1)</f>
        <v>2</v>
      </c>
      <c r="B1579" s="5">
        <f t="shared" si="240"/>
        <v>1578</v>
      </c>
      <c r="C1579" s="6">
        <f t="shared" ca="1" si="241"/>
        <v>1</v>
      </c>
      <c r="D1579" s="7">
        <f ca="1">IF($B1579 = 1 + N("Presidente"),
    127,
    IF($B1579 = 2 + N("Vice-Presidente"),
        72,
        IF($B1579 = 3 + N("Secretária bilíngue"),
            13,
            RANDBETWEEN(5,COUNT(Name!$A:$A) + 1)
        )
    )
)</f>
        <v>304</v>
      </c>
      <c r="E1579" s="7" t="str">
        <f ca="1" xml:space="preserve">
VLOOKUP(
  $D1579,
  Name!$A:$B,
  2,
  FALSE
)
&amp; " " &amp;
IF($B1579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Veiga Almeida</v>
      </c>
      <c r="F1579" s="7">
        <v>2</v>
      </c>
      <c r="G1579" s="7" t="str" cm="1">
        <f t="array" aca="1" ref="G1579" ca="1">VLOOKUP(INDEX(States!$B:$B,RANDBETWEEN(2,COUNTA(States!$A:$A)),1),States!$B:$C,2,FALSE)</f>
        <v>Coimbra</v>
      </c>
      <c r="H1579" s="7" t="str">
        <f ca="1">VLOOKUP($D1579,Name!$A:$C,3,FALSE)</f>
        <v>M</v>
      </c>
      <c r="I1579" s="7" cm="1">
        <f t="array" aca="1" ref="I1579" ca="1">INDEX('Marital status'!$A:$A,RANDBETWEEN(2,COUNTA('Marital status'!$A:$A)),1)</f>
        <v>5</v>
      </c>
      <c r="J1579" s="7">
        <f t="shared" ca="1" si="242"/>
        <v>2</v>
      </c>
      <c r="K1579" s="8">
        <f t="shared" ca="1" si="243"/>
        <v>36879</v>
      </c>
      <c r="L1579" s="6">
        <f t="shared" ca="1" si="244"/>
        <v>4</v>
      </c>
      <c r="M1579" s="7">
        <f ca="1" xml:space="preserve">
  IF(OR($N1579 = 2, $N1579 = 3, $N1579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79" s="6">
        <f t="shared" ca="1" si="245"/>
        <v>8</v>
      </c>
      <c r="O1579" s="7" t="str">
        <f ca="1">VLOOKUP($N1579,Roles!$A:$B,2,FALSE)</f>
        <v>Analyst</v>
      </c>
      <c r="P1579" s="6">
        <f t="shared" ca="1" si="246"/>
        <v>3</v>
      </c>
      <c r="Q1579" s="8">
        <f ca="1" xml:space="preserve">
IF(
  OR(
    $N1579=5,$N1579=6,$N1579=7,$N1579=8,$N1579=14
  ),
  36161,
  IF(
     (
      (TODAY() - $K1579) / 365
     ) &lt; 19,
      TODAY(),
      RANDBETWEEN(36161,TODAY())
  )
)</f>
        <v>36161</v>
      </c>
      <c r="R1579" s="6">
        <f ca="1">RANDBETWEEN(2,COUNTA('Recruitment source'!$A:$A))</f>
        <v>12</v>
      </c>
      <c r="S1579" s="8" t="e">
        <f t="shared" ca="1" si="247"/>
        <v>#N/A</v>
      </c>
      <c r="T1579" s="6" t="e">
        <f t="shared" ca="1" si="248"/>
        <v>#N/A</v>
      </c>
      <c r="U1579" s="6">
        <f t="shared" ca="1" si="249"/>
        <v>4</v>
      </c>
      <c r="V1579" s="1">
        <f ca="1" xml:space="preserve">
IF($N1579 = 5 + N("Presidente"),
    27000,
    IF($N1579 = 6 + N("Vice-presidente"),
        23000,
        IF(OR($N1579 = 8, $N1579= 13, $N1579 = 12) + N("Secretária bilíngue ou coordenador ou especialista"),
            8000,
            IF($N1579 = 7 + N("Diretor"),
                15000,
                IF($N1579 = 14 + N("Gerente"),
                    12000,
                    IF($N1579 = 9 + N("Estagiário"),
                        705,
                        IF($N1579 = 10 + N("Trainee"),
                            805,
                            IF($N1579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IF($L1579 = 7,
  500,
  IF($L1579 = 8,
    1000,
    IF($L1579 = 9,
      1500,
      IF($L1579 = 10,
        2000,
        0
      )
    )
  )
)
+
N("Adicional no salário por área")
+
IF($M1579 = 14 + N("Tecnologia da Informação"),
  120,
  IF($M1579 = 16 + N("Vendas"),
    110,
    IF($M1579 = 15 + N("Jurídico"),
      100,
      IF(OR($M1579 = 8, $M1579 = 9, $M1579 = 11) + N("Recursos humanos ou comercial ou comunicação e marketing"),
        80,
        0
      )
    )
  )
)
+
N("Adicionando pegadinha")
+
IF(AND($M1579 = 16, $L1579 = 9, $N1579 = 11) + N("Se for de vendas, com mestrado, analista sênior"),
  IF($J1579 = 5,
    100,
    0
  )
  +
  IF($H1579 = "M",
    200,
    0
  ),
  0
)</f>
        <v>8080</v>
      </c>
    </row>
    <row r="1580" spans="1:22" x14ac:dyDescent="0.2">
      <c r="A1580" s="7" cm="1">
        <f t="array" aca="1" ref="A1580" ca="1">INDEX(Companies!$A:$A,RANDBETWEEN(2,COUNTA(Companies!$A:$A)),1)</f>
        <v>2</v>
      </c>
      <c r="B1580" s="5">
        <f t="shared" si="240"/>
        <v>1579</v>
      </c>
      <c r="C1580" s="6">
        <f t="shared" ca="1" si="241"/>
        <v>1</v>
      </c>
      <c r="D1580" s="7">
        <f ca="1">IF($B1580 = 1 + N("Presidente"),
    127,
    IF($B1580 = 2 + N("Vice-Presidente"),
        72,
        IF($B1580 = 3 + N("Secretária bilíngue"),
            13,
            RANDBETWEEN(5,COUNT(Name!$A:$A) + 1)
        )
    )
)</f>
        <v>282</v>
      </c>
      <c r="E1580" s="7" t="str">
        <f ca="1" xml:space="preserve">
VLOOKUP(
  $D1580,
  Name!$A:$B,
  2,
  FALSE
)
&amp; " " &amp;
IF($B1580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Bianchi Machado</v>
      </c>
      <c r="F1580" s="7">
        <v>2</v>
      </c>
      <c r="G1580" s="7" t="str" cm="1">
        <f t="array" aca="1" ref="G1580" ca="1">VLOOKUP(INDEX(States!$B:$B,RANDBETWEEN(2,COUNTA(States!$A:$A)),1),States!$B:$C,2,FALSE)</f>
        <v xml:space="preserve"> Setúbal </v>
      </c>
      <c r="H1580" s="7" t="str">
        <f ca="1">VLOOKUP($D1580,Name!$A:$C,3,FALSE)</f>
        <v>F</v>
      </c>
      <c r="I1580" s="7" cm="1">
        <f t="array" aca="1" ref="I1580" ca="1">INDEX('Marital status'!$A:$A,RANDBETWEEN(2,COUNTA('Marital status'!$A:$A)),1)</f>
        <v>6</v>
      </c>
      <c r="J1580" s="7">
        <f t="shared" ca="1" si="242"/>
        <v>2</v>
      </c>
      <c r="K1580" s="8">
        <f t="shared" ca="1" si="243"/>
        <v>35617</v>
      </c>
      <c r="L1580" s="6">
        <f t="shared" ca="1" si="244"/>
        <v>4</v>
      </c>
      <c r="M1580" s="7">
        <f ca="1" xml:space="preserve">
  IF(OR($N1580 = 2, $N1580 = 3, $N1580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80" s="6">
        <f t="shared" ca="1" si="245"/>
        <v>7</v>
      </c>
      <c r="O1580" s="7" t="str">
        <f ca="1">VLOOKUP($N1580,Roles!$A:$B,2,FALSE)</f>
        <v>Trainee</v>
      </c>
      <c r="P1580" s="6" t="e">
        <f t="shared" ca="1" si="246"/>
        <v>#N/A</v>
      </c>
      <c r="Q1580" s="8">
        <f ca="1" xml:space="preserve">
IF(
  OR(
    $N1580=5,$N1580=6,$N1580=7,$N1580=8,$N1580=14
  ),
  36161,
  IF(
     (
      (TODAY() - $K1580) / 365
     ) &lt; 19,
      TODAY(),
      RANDBETWEEN(36161,TODAY())
  )
)</f>
        <v>36161</v>
      </c>
      <c r="R1580" s="6">
        <f ca="1">RANDBETWEEN(2,COUNTA('Recruitment source'!$A:$A))</f>
        <v>2</v>
      </c>
      <c r="S1580" s="8" t="e">
        <f t="shared" ca="1" si="247"/>
        <v>#N/A</v>
      </c>
      <c r="T1580" s="6" t="e">
        <f t="shared" ca="1" si="248"/>
        <v>#N/A</v>
      </c>
      <c r="U1580" s="6">
        <f t="shared" ca="1" si="249"/>
        <v>4</v>
      </c>
      <c r="V1580" s="1">
        <f ca="1" xml:space="preserve">
IF($N1580 = 5 + N("Presidente"),
    27000,
    IF($N1580 = 6 + N("Vice-presidente"),
        23000,
        IF(OR($N1580 = 8, $N1580= 13, $N1580 = 12) + N("Secretária bilíngue ou coordenador ou especialista"),
            8000,
            IF($N1580 = 7 + N("Diretor"),
                15000,
                IF($N1580 = 14 + N("Gerente"),
                    12000,
                    IF($N1580 = 9 + N("Estagiário"),
                        705,
                        IF($N1580 = 10 + N("Trainee"),
                            805,
                            IF($N1580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IF($L1580 = 7,
  500,
  IF($L1580 = 8,
    1000,
    IF($L1580 = 9,
      1500,
      IF($L1580 = 10,
        2000,
        0
      )
    )
  )
)
+
N("Adicional no salário por área")
+
IF($M1580 = 14 + N("Tecnologia da Informação"),
  120,
  IF($M1580 = 16 + N("Vendas"),
    110,
    IF($M1580 = 15 + N("Jurídico"),
      100,
      IF(OR($M1580 = 8, $M1580 = 9, $M1580 = 11) + N("Recursos humanos ou comercial ou comunicação e marketing"),
        80,
        0
      )
    )
  )
)
+
N("Adicionando pegadinha")
+
IF(AND($M1580 = 16, $L1580 = 9, $N1580 = 11) + N("Se for de vendas, com mestrado, analista sênior"),
  IF($J1580 = 5,
    100,
    0
  )
  +
  IF($H1580 = "M",
    200,
    0
  ),
  0
)</f>
        <v>15000</v>
      </c>
    </row>
    <row r="1581" spans="1:22" x14ac:dyDescent="0.2">
      <c r="A1581" s="7" cm="1">
        <f t="array" aca="1" ref="A1581" ca="1">INDEX(Companies!$A:$A,RANDBETWEEN(2,COUNTA(Companies!$A:$A)),1)</f>
        <v>2</v>
      </c>
      <c r="B1581" s="5">
        <f t="shared" si="240"/>
        <v>1580</v>
      </c>
      <c r="C1581" s="6">
        <f t="shared" ca="1" si="241"/>
        <v>1</v>
      </c>
      <c r="D1581" s="7">
        <f ca="1">IF($B1581 = 1 + N("Presidente"),
    127,
    IF($B1581 = 2 + N("Vice-Presidente"),
        72,
        IF($B1581 = 3 + N("Secretária bilíngue"),
            13,
            RANDBETWEEN(5,COUNT(Name!$A:$A) + 1)
        )
    )
)</f>
        <v>83</v>
      </c>
      <c r="E1581" s="7" t="str">
        <f ca="1" xml:space="preserve">
VLOOKUP(
  $D1581,
  Name!$A:$B,
  2,
  FALSE
)
&amp; " " &amp;
IF($B1581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Costa Ribeiro</v>
      </c>
      <c r="F1581" s="7">
        <v>2</v>
      </c>
      <c r="G1581" s="7" t="str" cm="1">
        <f t="array" aca="1" ref="G1581" ca="1">VLOOKUP(INDEX(States!$B:$B,RANDBETWEEN(2,COUNTA(States!$A:$A)),1),States!$B:$C,2,FALSE)</f>
        <v>Viana do Castelo</v>
      </c>
      <c r="H1581" s="7" t="str">
        <f ca="1">VLOOKUP($D1581,Name!$A:$C,3,FALSE)</f>
        <v>F</v>
      </c>
      <c r="I1581" s="7" cm="1">
        <f t="array" aca="1" ref="I1581" ca="1">INDEX('Marital status'!$A:$A,RANDBETWEEN(2,COUNTA('Marital status'!$A:$A)),1)</f>
        <v>5</v>
      </c>
      <c r="J1581" s="7">
        <f t="shared" ca="1" si="242"/>
        <v>2</v>
      </c>
      <c r="K1581" s="8">
        <f t="shared" ca="1" si="243"/>
        <v>36901</v>
      </c>
      <c r="L1581" s="6">
        <f t="shared" ca="1" si="244"/>
        <v>5</v>
      </c>
      <c r="M1581" s="7">
        <f ca="1" xml:space="preserve">
  IF(OR($N1581 = 2, $N1581 = 3, $N1581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81" s="6">
        <f t="shared" ca="1" si="245"/>
        <v>8</v>
      </c>
      <c r="O1581" s="7" t="str">
        <f ca="1">VLOOKUP($N1581,Roles!$A:$B,2,FALSE)</f>
        <v>Analyst</v>
      </c>
      <c r="P1581" s="6">
        <f t="shared" ca="1" si="246"/>
        <v>4</v>
      </c>
      <c r="Q1581" s="8">
        <f ca="1" xml:space="preserve">
IF(
  OR(
    $N1581=5,$N1581=6,$N1581=7,$N1581=8,$N1581=14
  ),
  36161,
  IF(
     (
      (TODAY() - $K1581) / 365
     ) &lt; 19,
      TODAY(),
      RANDBETWEEN(36161,TODAY())
  )
)</f>
        <v>36161</v>
      </c>
      <c r="R1581" s="6">
        <f ca="1">RANDBETWEEN(2,COUNTA('Recruitment source'!$A:$A))</f>
        <v>3</v>
      </c>
      <c r="S1581" s="8" t="e">
        <f t="shared" ca="1" si="247"/>
        <v>#N/A</v>
      </c>
      <c r="T1581" s="6" t="e">
        <f t="shared" ca="1" si="248"/>
        <v>#N/A</v>
      </c>
      <c r="U1581" s="6">
        <f t="shared" ca="1" si="249"/>
        <v>2</v>
      </c>
      <c r="V1581" s="1">
        <f ca="1" xml:space="preserve">
IF($N1581 = 5 + N("Presidente"),
    27000,
    IF($N1581 = 6 + N("Vice-presidente"),
        23000,
        IF(OR($N1581 = 8, $N1581= 13, $N1581 = 12) + N("Secretária bilíngue ou coordenador ou especialista"),
            8000,
            IF($N1581 = 7 + N("Diretor"),
                15000,
                IF($N1581 = 14 + N("Gerente"),
                    12000,
                    IF($N1581 = 9 + N("Estagiário"),
                        705,
                        IF($N1581 = 10 + N("Trainee"),
                            805,
                            IF($N1581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IF($L1581 = 7,
  500,
  IF($L1581 = 8,
    1000,
    IF($L1581 = 9,
      1500,
      IF($L1581 = 10,
        2000,
        0
      )
    )
  )
)
+
N("Adicional no salário por área")
+
IF($M1581 = 14 + N("Tecnologia da Informação"),
  120,
  IF($M1581 = 16 + N("Vendas"),
    110,
    IF($M1581 = 15 + N("Jurídico"),
      100,
      IF(OR($M1581 = 8, $M1581 = 9, $M1581 = 11) + N("Recursos humanos ou comercial ou comunicação e marketing"),
        80,
        0
      )
    )
  )
)
+
N("Adicionando pegadinha")
+
IF(AND($M1581 = 16, $L1581 = 9, $N1581 = 11) + N("Se for de vendas, com mestrado, analista sênior"),
  IF($J1581 = 5,
    100,
    0
  )
  +
  IF($H1581 = "M",
    200,
    0
  ),
  0
)</f>
        <v>8000</v>
      </c>
    </row>
    <row r="1582" spans="1:22" x14ac:dyDescent="0.2">
      <c r="A1582" s="7" cm="1">
        <f t="array" aca="1" ref="A1582" ca="1">INDEX(Companies!$A:$A,RANDBETWEEN(2,COUNTA(Companies!$A:$A)),1)</f>
        <v>2</v>
      </c>
      <c r="B1582" s="5">
        <f t="shared" si="240"/>
        <v>1581</v>
      </c>
      <c r="C1582" s="6">
        <f t="shared" ca="1" si="241"/>
        <v>1</v>
      </c>
      <c r="D1582" s="7">
        <f ca="1">IF($B1582 = 1 + N("Presidente"),
    127,
    IF($B1582 = 2 + N("Vice-Presidente"),
        72,
        IF($B1582 = 3 + N("Secretária bilíngue"),
            13,
            RANDBETWEEN(5,COUNT(Name!$A:$A) + 1)
        )
    )
)</f>
        <v>278</v>
      </c>
      <c r="E1582" s="7" t="str">
        <f ca="1" xml:space="preserve">
VLOOKUP(
  $D1582,
  Name!$A:$B,
  2,
  FALSE
)
&amp; " " &amp;
IF($B1582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Gouveia Pimentel</v>
      </c>
      <c r="F1582" s="7">
        <v>2</v>
      </c>
      <c r="G1582" s="7" t="str" cm="1">
        <f t="array" aca="1" ref="G1582" ca="1">VLOOKUP(INDEX(States!$B:$B,RANDBETWEEN(2,COUNTA(States!$A:$A)),1),States!$B:$C,2,FALSE)</f>
        <v>Brangança</v>
      </c>
      <c r="H1582" s="7" t="str">
        <f ca="1">VLOOKUP($D1582,Name!$A:$C,3,FALSE)</f>
        <v>F</v>
      </c>
      <c r="I1582" s="7" cm="1">
        <f t="array" aca="1" ref="I1582" ca="1">INDEX('Marital status'!$A:$A,RANDBETWEEN(2,COUNTA('Marital status'!$A:$A)),1)</f>
        <v>5</v>
      </c>
      <c r="J1582" s="7">
        <f t="shared" ca="1" si="242"/>
        <v>3</v>
      </c>
      <c r="K1582" s="8">
        <f t="shared" ca="1" si="243"/>
        <v>31795</v>
      </c>
      <c r="L1582" s="6">
        <f t="shared" ca="1" si="244"/>
        <v>4</v>
      </c>
      <c r="M1582" s="7">
        <f ca="1" xml:space="preserve">
  IF(OR($N1582 = 2, $N1582 = 3, $N1582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582" s="6">
        <f t="shared" ca="1" si="245"/>
        <v>6</v>
      </c>
      <c r="O1582" s="7" t="str">
        <f ca="1">VLOOKUP($N1582,Roles!$A:$B,2,FALSE)</f>
        <v>Intern</v>
      </c>
      <c r="P1582" s="6" t="e">
        <f t="shared" ca="1" si="246"/>
        <v>#N/A</v>
      </c>
      <c r="Q1582" s="8">
        <f ca="1" xml:space="preserve">
IF(
  OR(
    $N1582=5,$N1582=6,$N1582=7,$N1582=8,$N1582=14
  ),
  36161,
  IF(
     (
      (TODAY() - $K1582) / 365
     ) &lt; 19,
      TODAY(),
      RANDBETWEEN(36161,TODAY())
  )
)</f>
        <v>36161</v>
      </c>
      <c r="R1582" s="6">
        <f ca="1">RANDBETWEEN(2,COUNTA('Recruitment source'!$A:$A))</f>
        <v>6</v>
      </c>
      <c r="S1582" s="8" t="e">
        <f t="shared" ca="1" si="247"/>
        <v>#N/A</v>
      </c>
      <c r="T1582" s="6" t="e">
        <f t="shared" ca="1" si="248"/>
        <v>#N/A</v>
      </c>
      <c r="U1582" s="6">
        <f t="shared" ca="1" si="249"/>
        <v>2</v>
      </c>
      <c r="V1582" s="1">
        <f ca="1" xml:space="preserve">
IF($N1582 = 5 + N("Presidente"),
    27000,
    IF($N1582 = 6 + N("Vice-presidente"),
        23000,
        IF(OR($N1582 = 8, $N1582= 13, $N1582 = 12) + N("Secretária bilíngue ou coordenador ou especialista"),
            8000,
            IF($N1582 = 7 + N("Diretor"),
                15000,
                IF($N1582 = 14 + N("Gerente"),
                    12000,
                    IF($N1582 = 9 + N("Estagiário"),
                        705,
                        IF($N1582 = 10 + N("Trainee"),
                            805,
                            IF($N1582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IF($L1582 = 7,
  500,
  IF($L1582 = 8,
    1000,
    IF($L1582 = 9,
      1500,
      IF($L1582 = 10,
        2000,
        0
      )
    )
  )
)
+
N("Adicional no salário por área")
+
IF($M1582 = 14 + N("Tecnologia da Informação"),
  120,
  IF($M1582 = 16 + N("Vendas"),
    110,
    IF($M1582 = 15 + N("Jurídico"),
      100,
      IF(OR($M1582 = 8, $M1582 = 9, $M1582 = 11) + N("Recursos humanos ou comercial ou comunicação e marketing"),
        80,
        0
      )
    )
  )
)
+
N("Adicionando pegadinha")
+
IF(AND($M1582 = 16, $L1582 = 9, $N1582 = 11) + N("Se for de vendas, com mestrado, analista sênior"),
  IF($J1582 = 5,
    100,
    0
  )
  +
  IF($H1582 = "M",
    200,
    0
  ),
  0
)</f>
        <v>23000</v>
      </c>
    </row>
    <row r="1583" spans="1:22" x14ac:dyDescent="0.2">
      <c r="A1583" s="7" cm="1">
        <f t="array" aca="1" ref="A1583" ca="1">INDEX(Companies!$A:$A,RANDBETWEEN(2,COUNTA(Companies!$A:$A)),1)</f>
        <v>2</v>
      </c>
      <c r="B1583" s="5">
        <f t="shared" si="240"/>
        <v>1582</v>
      </c>
      <c r="C1583" s="6">
        <f t="shared" ca="1" si="241"/>
        <v>1</v>
      </c>
      <c r="D1583" s="7">
        <f ca="1">IF($B1583 = 1 + N("Presidente"),
    127,
    IF($B1583 = 2 + N("Vice-Presidente"),
        72,
        IF($B1583 = 3 + N("Secretária bilíngue"),
            13,
            RANDBETWEEN(5,COUNT(Name!$A:$A) + 1)
        )
    )
)</f>
        <v>186</v>
      </c>
      <c r="E1583" s="7" t="str">
        <f ca="1" xml:space="preserve">
VLOOKUP(
  $D1583,
  Name!$A:$B,
  2,
  FALSE
)
&amp; " " &amp;
IF($B1583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Nascimento Azeredo</v>
      </c>
      <c r="F1583" s="7">
        <v>2</v>
      </c>
      <c r="G1583" s="7" t="str" cm="1">
        <f t="array" aca="1" ref="G1583" ca="1">VLOOKUP(INDEX(States!$B:$B,RANDBETWEEN(2,COUNTA(States!$A:$A)),1),States!$B:$C,2,FALSE)</f>
        <v>Brangança</v>
      </c>
      <c r="H1583" s="7" t="str">
        <f ca="1">VLOOKUP($D1583,Name!$A:$C,3,FALSE)</f>
        <v>M</v>
      </c>
      <c r="I1583" s="7" cm="1">
        <f t="array" aca="1" ref="I1583" ca="1">INDEX('Marital status'!$A:$A,RANDBETWEEN(2,COUNTA('Marital status'!$A:$A)),1)</f>
        <v>4</v>
      </c>
      <c r="J1583" s="7">
        <f t="shared" ca="1" si="242"/>
        <v>2</v>
      </c>
      <c r="K1583" s="8">
        <f t="shared" ca="1" si="243"/>
        <v>36525</v>
      </c>
      <c r="L1583" s="6">
        <f t="shared" ca="1" si="244"/>
        <v>5</v>
      </c>
      <c r="M1583" s="7">
        <f ca="1" xml:space="preserve">
  IF(OR($N1583 = 2, $N1583 = 3, $N1583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583" s="6">
        <f t="shared" ca="1" si="245"/>
        <v>8</v>
      </c>
      <c r="O1583" s="7" t="str">
        <f ca="1">VLOOKUP($N1583,Roles!$A:$B,2,FALSE)</f>
        <v>Analyst</v>
      </c>
      <c r="P1583" s="6">
        <f t="shared" ca="1" si="246"/>
        <v>3</v>
      </c>
      <c r="Q1583" s="8">
        <f ca="1" xml:space="preserve">
IF(
  OR(
    $N1583=5,$N1583=6,$N1583=7,$N1583=8,$N1583=14
  ),
  36161,
  IF(
     (
      (TODAY() - $K1583) / 365
     ) &lt; 19,
      TODAY(),
      RANDBETWEEN(36161,TODAY())
  )
)</f>
        <v>36161</v>
      </c>
      <c r="R1583" s="6">
        <f ca="1">RANDBETWEEN(2,COUNTA('Recruitment source'!$A:$A))</f>
        <v>5</v>
      </c>
      <c r="S1583" s="8" t="e">
        <f t="shared" ca="1" si="247"/>
        <v>#N/A</v>
      </c>
      <c r="T1583" s="6" t="e">
        <f t="shared" ca="1" si="248"/>
        <v>#N/A</v>
      </c>
      <c r="U1583" s="6">
        <f t="shared" ca="1" si="249"/>
        <v>2</v>
      </c>
      <c r="V1583" s="1">
        <f ca="1" xml:space="preserve">
IF($N1583 = 5 + N("Presidente"),
    27000,
    IF($N1583 = 6 + N("Vice-presidente"),
        23000,
        IF(OR($N1583 = 8, $N1583= 13, $N1583 = 12) + N("Secretária bilíngue ou coordenador ou especialista"),
            8000,
            IF($N1583 = 7 + N("Diretor"),
                15000,
                IF($N1583 = 14 + N("Gerente"),
                    12000,
                    IF($N1583 = 9 + N("Estagiário"),
                        705,
                        IF($N1583 = 10 + N("Trainee"),
                            805,
                            IF($N1583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IF($L1583 = 7,
  500,
  IF($L1583 = 8,
    1000,
    IF($L1583 = 9,
      1500,
      IF($L1583 = 10,
        2000,
        0
      )
    )
  )
)
+
N("Adicional no salário por área")
+
IF($M1583 = 14 + N("Tecnologia da Informação"),
  120,
  IF($M1583 = 16 + N("Vendas"),
    110,
    IF($M1583 = 15 + N("Jurídico"),
      100,
      IF(OR($M1583 = 8, $M1583 = 9, $M1583 = 11) + N("Recursos humanos ou comercial ou comunicação e marketing"),
        80,
        0
      )
    )
  )
)
+
N("Adicionando pegadinha")
+
IF(AND($M1583 = 16, $L1583 = 9, $N1583 = 11) + N("Se for de vendas, com mestrado, analista sênior"),
  IF($J1583 = 5,
    100,
    0
  )
  +
  IF($H1583 = "M",
    200,
    0
  ),
  0
)</f>
        <v>8000</v>
      </c>
    </row>
    <row r="1584" spans="1:22" x14ac:dyDescent="0.2">
      <c r="A1584" s="7" cm="1">
        <f t="array" aca="1" ref="A1584" ca="1">INDEX(Companies!$A:$A,RANDBETWEEN(2,COUNTA(Companies!$A:$A)),1)</f>
        <v>2</v>
      </c>
      <c r="B1584" s="5">
        <f t="shared" si="240"/>
        <v>1583</v>
      </c>
      <c r="C1584" s="6">
        <f t="shared" ca="1" si="241"/>
        <v>1</v>
      </c>
      <c r="D1584" s="7">
        <f ca="1">IF($B1584 = 1 + N("Presidente"),
    127,
    IF($B1584 = 2 + N("Vice-Presidente"),
        72,
        IF($B1584 = 3 + N("Secretária bilíngue"),
            13,
            RANDBETWEEN(5,COUNT(Name!$A:$A) + 1)
        )
    )
)</f>
        <v>283</v>
      </c>
      <c r="E1584" s="7" t="str">
        <f ca="1" xml:space="preserve">
VLOOKUP(
  $D1584,
  Name!$A:$B,
  2,
  FALSE
)
&amp; " " &amp;
IF($B1584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Sousa Mancini</v>
      </c>
      <c r="F1584" s="7">
        <v>2</v>
      </c>
      <c r="G1584" s="7" t="str" cm="1">
        <f t="array" aca="1" ref="G1584" ca="1">VLOOKUP(INDEX(States!$B:$B,RANDBETWEEN(2,COUNTA(States!$A:$A)),1),States!$B:$C,2,FALSE)</f>
        <v xml:space="preserve"> Setúbal </v>
      </c>
      <c r="H1584" s="7" t="str">
        <f ca="1">VLOOKUP($D1584,Name!$A:$C,3,FALSE)</f>
        <v>F</v>
      </c>
      <c r="I1584" s="7" cm="1">
        <f t="array" aca="1" ref="I1584" ca="1">INDEX('Marital status'!$A:$A,RANDBETWEEN(2,COUNTA('Marital status'!$A:$A)),1)</f>
        <v>5</v>
      </c>
      <c r="J1584" s="7">
        <f t="shared" ca="1" si="242"/>
        <v>4</v>
      </c>
      <c r="K1584" s="8">
        <f t="shared" ca="1" si="243"/>
        <v>34013</v>
      </c>
      <c r="L1584" s="6">
        <f t="shared" ca="1" si="244"/>
        <v>4</v>
      </c>
      <c r="M1584" s="7">
        <f ca="1" xml:space="preserve">
  IF(OR($N1584 = 2, $N1584 = 3, $N1584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584" s="6">
        <f t="shared" ca="1" si="245"/>
        <v>7</v>
      </c>
      <c r="O1584" s="7" t="str">
        <f ca="1">VLOOKUP($N1584,Roles!$A:$B,2,FALSE)</f>
        <v>Trainee</v>
      </c>
      <c r="P1584" s="6" t="e">
        <f t="shared" ca="1" si="246"/>
        <v>#N/A</v>
      </c>
      <c r="Q1584" s="8">
        <f ca="1" xml:space="preserve">
IF(
  OR(
    $N1584=5,$N1584=6,$N1584=7,$N1584=8,$N1584=14
  ),
  36161,
  IF(
     (
      (TODAY() - $K1584) / 365
     ) &lt; 19,
      TODAY(),
      RANDBETWEEN(36161,TODAY())
  )
)</f>
        <v>36161</v>
      </c>
      <c r="R1584" s="6">
        <f ca="1">RANDBETWEEN(2,COUNTA('Recruitment source'!$A:$A))</f>
        <v>10</v>
      </c>
      <c r="S1584" s="8" t="e">
        <f t="shared" ca="1" si="247"/>
        <v>#N/A</v>
      </c>
      <c r="T1584" s="6" t="e">
        <f t="shared" ca="1" si="248"/>
        <v>#N/A</v>
      </c>
      <c r="U1584" s="6">
        <f t="shared" ca="1" si="249"/>
        <v>5</v>
      </c>
      <c r="V1584" s="1">
        <f ca="1" xml:space="preserve">
IF($N1584 = 5 + N("Presidente"),
    27000,
    IF($N1584 = 6 + N("Vice-presidente"),
        23000,
        IF(OR($N1584 = 8, $N1584= 13, $N1584 = 12) + N("Secretária bilíngue ou coordenador ou especialista"),
            8000,
            IF($N1584 = 7 + N("Diretor"),
                15000,
                IF($N1584 = 14 + N("Gerente"),
                    12000,
                    IF($N1584 = 9 + N("Estagiário"),
                        705,
                        IF($N1584 = 10 + N("Trainee"),
                            805,
                            IF($N1584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IF($L1584 = 7,
  500,
  IF($L1584 = 8,
    1000,
    IF($L1584 = 9,
      1500,
      IF($L1584 = 10,
        2000,
        0
      )
    )
  )
)
+
N("Adicional no salário por área")
+
IF($M1584 = 14 + N("Tecnologia da Informação"),
  120,
  IF($M1584 = 16 + N("Vendas"),
    110,
    IF($M1584 = 15 + N("Jurídico"),
      100,
      IF(OR($M1584 = 8, $M1584 = 9, $M1584 = 11) + N("Recursos humanos ou comercial ou comunicação e marketing"),
        80,
        0
      )
    )
  )
)
+
N("Adicionando pegadinha")
+
IF(AND($M1584 = 16, $L1584 = 9, $N1584 = 11) + N("Se for de vendas, com mestrado, analista sênior"),
  IF($J1584 = 5,
    100,
    0
  )
  +
  IF($H1584 = "M",
    200,
    0
  ),
  0
)</f>
        <v>15000</v>
      </c>
    </row>
    <row r="1585" spans="1:22" x14ac:dyDescent="0.2">
      <c r="A1585" s="7" cm="1">
        <f t="array" aca="1" ref="A1585" ca="1">INDEX(Companies!$A:$A,RANDBETWEEN(2,COUNTA(Companies!$A:$A)),1)</f>
        <v>2</v>
      </c>
      <c r="B1585" s="5">
        <f t="shared" si="240"/>
        <v>1584</v>
      </c>
      <c r="C1585" s="6">
        <f t="shared" ca="1" si="241"/>
        <v>1</v>
      </c>
      <c r="D1585" s="7">
        <f ca="1">IF($B1585 = 1 + N("Presidente"),
    127,
    IF($B1585 = 2 + N("Vice-Presidente"),
        72,
        IF($B1585 = 3 + N("Secretária bilíngue"),
            13,
            RANDBETWEEN(5,COUNT(Name!$A:$A) + 1)
        )
    )
)</f>
        <v>43</v>
      </c>
      <c r="E1585" s="7" t="str">
        <f ca="1" xml:space="preserve">
VLOOKUP(
  $D1585,
  Name!$A:$B,
  2,
  FALSE
)
&amp; " " &amp;
IF($B1585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Holanda Leone</v>
      </c>
      <c r="F1585" s="7">
        <v>2</v>
      </c>
      <c r="G1585" s="7" t="str" cm="1">
        <f t="array" aca="1" ref="G1585" ca="1">VLOOKUP(INDEX(States!$B:$B,RANDBETWEEN(2,COUNTA(States!$A:$A)),1),States!$B:$C,2,FALSE)</f>
        <v>Beja</v>
      </c>
      <c r="H1585" s="7" t="str">
        <f ca="1">VLOOKUP($D1585,Name!$A:$C,3,FALSE)</f>
        <v>F</v>
      </c>
      <c r="I1585" s="7" cm="1">
        <f t="array" aca="1" ref="I1585" ca="1">INDEX('Marital status'!$A:$A,RANDBETWEEN(2,COUNTA('Marital status'!$A:$A)),1)</f>
        <v>5</v>
      </c>
      <c r="J1585" s="7">
        <f t="shared" ca="1" si="242"/>
        <v>2</v>
      </c>
      <c r="K1585" s="8">
        <f t="shared" ca="1" si="243"/>
        <v>36348</v>
      </c>
      <c r="L1585" s="6">
        <f t="shared" ca="1" si="244"/>
        <v>5</v>
      </c>
      <c r="M1585" s="7">
        <f ca="1" xml:space="preserve">
  IF(OR($N1585 = 2, $N1585 = 3, $N1585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585" s="6">
        <f t="shared" ca="1" si="245"/>
        <v>8</v>
      </c>
      <c r="O1585" s="7" t="str">
        <f ca="1">VLOOKUP($N1585,Roles!$A:$B,2,FALSE)</f>
        <v>Analyst</v>
      </c>
      <c r="P1585" s="6">
        <f t="shared" ca="1" si="246"/>
        <v>4</v>
      </c>
      <c r="Q1585" s="8">
        <f ca="1" xml:space="preserve">
IF(
  OR(
    $N1585=5,$N1585=6,$N1585=7,$N1585=8,$N1585=14
  ),
  36161,
  IF(
     (
      (TODAY() - $K1585) / 365
     ) &lt; 19,
      TODAY(),
      RANDBETWEEN(36161,TODAY())
  )
)</f>
        <v>36161</v>
      </c>
      <c r="R1585" s="6">
        <f ca="1">RANDBETWEEN(2,COUNTA('Recruitment source'!$A:$A))</f>
        <v>7</v>
      </c>
      <c r="S1585" s="8" t="e">
        <f t="shared" ca="1" si="247"/>
        <v>#N/A</v>
      </c>
      <c r="T1585" s="6" t="e">
        <f t="shared" ca="1" si="248"/>
        <v>#N/A</v>
      </c>
      <c r="U1585" s="6">
        <f t="shared" ca="1" si="249"/>
        <v>5</v>
      </c>
      <c r="V1585" s="1">
        <f ca="1" xml:space="preserve">
IF($N1585 = 5 + N("Presidente"),
    27000,
    IF($N1585 = 6 + N("Vice-presidente"),
        23000,
        IF(OR($N1585 = 8, $N1585= 13, $N1585 = 12) + N("Secretária bilíngue ou coordenador ou especialista"),
            8000,
            IF($N1585 = 7 + N("Diretor"),
                15000,
                IF($N1585 = 14 + N("Gerente"),
                    12000,
                    IF($N1585 = 9 + N("Estagiário"),
                        705,
                        IF($N1585 = 10 + N("Trainee"),
                            805,
                            IF($N1585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IF($L1585 = 7,
  500,
  IF($L1585 = 8,
    1000,
    IF($L1585 = 9,
      1500,
      IF($L1585 = 10,
        2000,
        0
      )
    )
  )
)
+
N("Adicional no salário por área")
+
IF($M1585 = 14 + N("Tecnologia da Informação"),
  120,
  IF($M1585 = 16 + N("Vendas"),
    110,
    IF($M1585 = 15 + N("Jurídico"),
      100,
      IF(OR($M1585 = 8, $M1585 = 9, $M1585 = 11) + N("Recursos humanos ou comercial ou comunicação e marketing"),
        80,
        0
      )
    )
  )
)
+
N("Adicionando pegadinha")
+
IF(AND($M1585 = 16, $L1585 = 9, $N1585 = 11) + N("Se for de vendas, com mestrado, analista sênior"),
  IF($J1585 = 5,
    100,
    0
  )
  +
  IF($H1585 = "M",
    200,
    0
  ),
  0
)</f>
        <v>8000</v>
      </c>
    </row>
    <row r="1586" spans="1:22" x14ac:dyDescent="0.2">
      <c r="A1586" s="7" cm="1">
        <f t="array" aca="1" ref="A1586" ca="1">INDEX(Companies!$A:$A,RANDBETWEEN(2,COUNTA(Companies!$A:$A)),1)</f>
        <v>2</v>
      </c>
      <c r="B1586" s="5">
        <f t="shared" si="240"/>
        <v>1585</v>
      </c>
      <c r="C1586" s="6">
        <f t="shared" ca="1" si="241"/>
        <v>1</v>
      </c>
      <c r="D1586" s="7">
        <f ca="1">IF($B1586 = 1 + N("Presidente"),
    127,
    IF($B1586 = 2 + N("Vice-Presidente"),
        72,
        IF($B1586 = 3 + N("Secretária bilíngue"),
            13,
            RANDBETWEEN(5,COUNT(Name!$A:$A) + 1)
        )
    )
)</f>
        <v>292</v>
      </c>
      <c r="E1586" s="7" t="str">
        <f ca="1" xml:space="preserve">
VLOOKUP(
  $D1586,
  Name!$A:$B,
  2,
  FALSE
)
&amp; " " &amp;
IF($B1586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Mello Aragão</v>
      </c>
      <c r="F1586" s="7">
        <v>2</v>
      </c>
      <c r="G1586" s="7" t="str" cm="1">
        <f t="array" aca="1" ref="G1586" ca="1">VLOOKUP(INDEX(States!$B:$B,RANDBETWEEN(2,COUNTA(States!$A:$A)),1),States!$B:$C,2,FALSE)</f>
        <v xml:space="preserve"> ÉVORA</v>
      </c>
      <c r="H1586" s="7" t="str">
        <f ca="1">VLOOKUP($D1586,Name!$A:$C,3,FALSE)</f>
        <v>F</v>
      </c>
      <c r="I1586" s="7" cm="1">
        <f t="array" aca="1" ref="I1586" ca="1">INDEX('Marital status'!$A:$A,RANDBETWEEN(2,COUNTA('Marital status'!$A:$A)),1)</f>
        <v>5</v>
      </c>
      <c r="J1586" s="7">
        <f t="shared" ca="1" si="242"/>
        <v>2</v>
      </c>
      <c r="K1586" s="8">
        <f t="shared" ca="1" si="243"/>
        <v>35991</v>
      </c>
      <c r="L1586" s="6">
        <f t="shared" ca="1" si="244"/>
        <v>4</v>
      </c>
      <c r="M1586" s="7">
        <f ca="1" xml:space="preserve">
  IF(OR($N1586 = 2, $N1586 = 3, $N1586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86" s="6">
        <f t="shared" ca="1" si="245"/>
        <v>7</v>
      </c>
      <c r="O1586" s="7" t="str">
        <f ca="1">VLOOKUP($N1586,Roles!$A:$B,2,FALSE)</f>
        <v>Trainee</v>
      </c>
      <c r="P1586" s="6" t="e">
        <f t="shared" ca="1" si="246"/>
        <v>#N/A</v>
      </c>
      <c r="Q1586" s="8">
        <f ca="1" xml:space="preserve">
IF(
  OR(
    $N1586=5,$N1586=6,$N1586=7,$N1586=8,$N1586=14
  ),
  36161,
  IF(
     (
      (TODAY() - $K1586) / 365
     ) &lt; 19,
      TODAY(),
      RANDBETWEEN(36161,TODAY())
  )
)</f>
        <v>36161</v>
      </c>
      <c r="R1586" s="6">
        <f ca="1">RANDBETWEEN(2,COUNTA('Recruitment source'!$A:$A))</f>
        <v>12</v>
      </c>
      <c r="S1586" s="8" t="e">
        <f t="shared" ca="1" si="247"/>
        <v>#N/A</v>
      </c>
      <c r="T1586" s="6" t="e">
        <f t="shared" ca="1" si="248"/>
        <v>#N/A</v>
      </c>
      <c r="U1586" s="6">
        <f t="shared" ca="1" si="249"/>
        <v>2</v>
      </c>
      <c r="V1586" s="1">
        <f ca="1" xml:space="preserve">
IF($N1586 = 5 + N("Presidente"),
    27000,
    IF($N1586 = 6 + N("Vice-presidente"),
        23000,
        IF(OR($N1586 = 8, $N1586= 13, $N1586 = 12) + N("Secretária bilíngue ou coordenador ou especialista"),
            8000,
            IF($N1586 = 7 + N("Diretor"),
                15000,
                IF($N1586 = 14 + N("Gerente"),
                    12000,
                    IF($N1586 = 9 + N("Estagiário"),
                        705,
                        IF($N1586 = 10 + N("Trainee"),
                            805,
                            IF($N1586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IF($L1586 = 7,
  500,
  IF($L1586 = 8,
    1000,
    IF($L1586 = 9,
      1500,
      IF($L1586 = 10,
        2000,
        0
      )
    )
  )
)
+
N("Adicional no salário por área")
+
IF($M1586 = 14 + N("Tecnologia da Informação"),
  120,
  IF($M1586 = 16 + N("Vendas"),
    110,
    IF($M1586 = 15 + N("Jurídico"),
      100,
      IF(OR($M1586 = 8, $M1586 = 9, $M1586 = 11) + N("Recursos humanos ou comercial ou comunicação e marketing"),
        80,
        0
      )
    )
  )
)
+
N("Adicionando pegadinha")
+
IF(AND($M1586 = 16, $L1586 = 9, $N1586 = 11) + N("Se for de vendas, com mestrado, analista sênior"),
  IF($J1586 = 5,
    100,
    0
  )
  +
  IF($H1586 = "M",
    200,
    0
  ),
  0
)</f>
        <v>15000</v>
      </c>
    </row>
    <row r="1587" spans="1:22" x14ac:dyDescent="0.2">
      <c r="A1587" s="7" cm="1">
        <f t="array" aca="1" ref="A1587" ca="1">INDEX(Companies!$A:$A,RANDBETWEEN(2,COUNTA(Companies!$A:$A)),1)</f>
        <v>2</v>
      </c>
      <c r="B1587" s="5">
        <f t="shared" si="240"/>
        <v>1586</v>
      </c>
      <c r="C1587" s="6">
        <f t="shared" ca="1" si="241"/>
        <v>1</v>
      </c>
      <c r="D1587" s="7">
        <f ca="1">IF($B1587 = 1 + N("Presidente"),
    127,
    IF($B1587 = 2 + N("Vice-Presidente"),
        72,
        IF($B1587 = 3 + N("Secretária bilíngue"),
            13,
            RANDBETWEEN(5,COUNT(Name!$A:$A) + 1)
        )
    )
)</f>
        <v>178</v>
      </c>
      <c r="E1587" s="7" t="str">
        <f ca="1" xml:space="preserve">
VLOOKUP(
  $D1587,
  Name!$A:$B,
  2,
  FALSE
)
&amp; " " &amp;
IF($B1587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Gouveia Siqueira</v>
      </c>
      <c r="F1587" s="7">
        <v>2</v>
      </c>
      <c r="G1587" s="7" t="str" cm="1">
        <f t="array" aca="1" ref="G1587" ca="1">VLOOKUP(INDEX(States!$B:$B,RANDBETWEEN(2,COUNTA(States!$A:$A)),1),States!$B:$C,2,FALSE)</f>
        <v>Castelo Branco</v>
      </c>
      <c r="H1587" s="7" t="str">
        <f ca="1">VLOOKUP($D1587,Name!$A:$C,3,FALSE)</f>
        <v>F</v>
      </c>
      <c r="I1587" s="7" cm="1">
        <f t="array" aca="1" ref="I1587" ca="1">INDEX('Marital status'!$A:$A,RANDBETWEEN(2,COUNTA('Marital status'!$A:$A)),1)</f>
        <v>5</v>
      </c>
      <c r="J1587" s="7">
        <f t="shared" ca="1" si="242"/>
        <v>2</v>
      </c>
      <c r="K1587" s="8">
        <f t="shared" ca="1" si="243"/>
        <v>38149</v>
      </c>
      <c r="L1587" s="6">
        <f t="shared" ca="1" si="244"/>
        <v>5</v>
      </c>
      <c r="M1587" s="7">
        <f ca="1" xml:space="preserve">
  IF(OR($N1587 = 2, $N1587 = 3, $N1587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87" s="6">
        <f t="shared" ca="1" si="245"/>
        <v>8</v>
      </c>
      <c r="O1587" s="7" t="str">
        <f ca="1">VLOOKUP($N1587,Roles!$A:$B,2,FALSE)</f>
        <v>Analyst</v>
      </c>
      <c r="P1587" s="6">
        <f t="shared" ca="1" si="246"/>
        <v>3</v>
      </c>
      <c r="Q1587" s="8">
        <f ca="1" xml:space="preserve">
IF(
  OR(
    $N1587=5,$N1587=6,$N1587=7,$N1587=8,$N1587=14
  ),
  36161,
  IF(
     (
      (TODAY() - $K1587) / 365
     ) &lt; 19,
      TODAY(),
      RANDBETWEEN(36161,TODAY())
  )
)</f>
        <v>36161</v>
      </c>
      <c r="R1587" s="6">
        <f ca="1">RANDBETWEEN(2,COUNTA('Recruitment source'!$A:$A))</f>
        <v>3</v>
      </c>
      <c r="S1587" s="8" t="e">
        <f t="shared" ca="1" si="247"/>
        <v>#N/A</v>
      </c>
      <c r="T1587" s="6" t="e">
        <f t="shared" ca="1" si="248"/>
        <v>#N/A</v>
      </c>
      <c r="U1587" s="6">
        <f t="shared" ca="1" si="249"/>
        <v>2</v>
      </c>
      <c r="V1587" s="1">
        <f ca="1" xml:space="preserve">
IF($N1587 = 5 + N("Presidente"),
    27000,
    IF($N1587 = 6 + N("Vice-presidente"),
        23000,
        IF(OR($N1587 = 8, $N1587= 13, $N1587 = 12) + N("Secretária bilíngue ou coordenador ou especialista"),
            8000,
            IF($N1587 = 7 + N("Diretor"),
                15000,
                IF($N1587 = 14 + N("Gerente"),
                    12000,
                    IF($N1587 = 9 + N("Estagiário"),
                        705,
                        IF($N1587 = 10 + N("Trainee"),
                            805,
                            IF($N1587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IF($L1587 = 7,
  500,
  IF($L1587 = 8,
    1000,
    IF($L1587 = 9,
      1500,
      IF($L1587 = 10,
        2000,
        0
      )
    )
  )
)
+
N("Adicional no salário por área")
+
IF($M1587 = 14 + N("Tecnologia da Informação"),
  120,
  IF($M1587 = 16 + N("Vendas"),
    110,
    IF($M1587 = 15 + N("Jurídico"),
      100,
      IF(OR($M1587 = 8, $M1587 = 9, $M1587 = 11) + N("Recursos humanos ou comercial ou comunicação e marketing"),
        80,
        0
      )
    )
  )
)
+
N("Adicionando pegadinha")
+
IF(AND($M1587 = 16, $L1587 = 9, $N1587 = 11) + N("Se for de vendas, com mestrado, analista sênior"),
  IF($J1587 = 5,
    100,
    0
  )
  +
  IF($H1587 = "M",
    200,
    0
  ),
  0
)</f>
        <v>8000</v>
      </c>
    </row>
    <row r="1588" spans="1:22" x14ac:dyDescent="0.2">
      <c r="A1588" s="7" cm="1">
        <f t="array" aca="1" ref="A1588" ca="1">INDEX(Companies!$A:$A,RANDBETWEEN(2,COUNTA(Companies!$A:$A)),1)</f>
        <v>2</v>
      </c>
      <c r="B1588" s="5">
        <f t="shared" si="240"/>
        <v>1587</v>
      </c>
      <c r="C1588" s="6">
        <f t="shared" ca="1" si="241"/>
        <v>1</v>
      </c>
      <c r="D1588" s="7">
        <f ca="1">IF($B1588 = 1 + N("Presidente"),
    127,
    IF($B1588 = 2 + N("Vice-Presidente"),
        72,
        IF($B1588 = 3 + N("Secretária bilíngue"),
            13,
            RANDBETWEEN(5,COUNT(Name!$A:$A) + 1)
        )
    )
)</f>
        <v>29</v>
      </c>
      <c r="E1588" s="7" t="str">
        <f ca="1" xml:space="preserve">
VLOOKUP(
  $D1588,
  Name!$A:$B,
  2,
  FALSE
)
&amp; " " &amp;
IF($B1588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Nunes Abranches</v>
      </c>
      <c r="F1588" s="7">
        <v>2</v>
      </c>
      <c r="G1588" s="7" t="str" cm="1">
        <f t="array" aca="1" ref="G1588" ca="1">VLOOKUP(INDEX(States!$B:$B,RANDBETWEEN(2,COUNTA(States!$A:$A)),1),States!$B:$C,2,FALSE)</f>
        <v>Viana do Castelo</v>
      </c>
      <c r="H1588" s="7" t="str">
        <f ca="1">VLOOKUP($D1588,Name!$A:$C,3,FALSE)</f>
        <v>F</v>
      </c>
      <c r="I1588" s="7" cm="1">
        <f t="array" aca="1" ref="I1588" ca="1">INDEX('Marital status'!$A:$A,RANDBETWEEN(2,COUNTA('Marital status'!$A:$A)),1)</f>
        <v>6</v>
      </c>
      <c r="J1588" s="7">
        <f t="shared" ca="1" si="242"/>
        <v>2</v>
      </c>
      <c r="K1588" s="8">
        <f t="shared" ca="1" si="243"/>
        <v>32755</v>
      </c>
      <c r="L1588" s="6">
        <f t="shared" ca="1" si="244"/>
        <v>4</v>
      </c>
      <c r="M1588" s="7">
        <f ca="1" xml:space="preserve">
  IF(OR($N1588 = 2, $N1588 = 3, $N1588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588" s="6">
        <f t="shared" ca="1" si="245"/>
        <v>7</v>
      </c>
      <c r="O1588" s="7" t="str">
        <f ca="1">VLOOKUP($N1588,Roles!$A:$B,2,FALSE)</f>
        <v>Trainee</v>
      </c>
      <c r="P1588" s="6" t="e">
        <f t="shared" ca="1" si="246"/>
        <v>#N/A</v>
      </c>
      <c r="Q1588" s="8">
        <f ca="1" xml:space="preserve">
IF(
  OR(
    $N1588=5,$N1588=6,$N1588=7,$N1588=8,$N1588=14
  ),
  36161,
  IF(
     (
      (TODAY() - $K1588) / 365
     ) &lt; 19,
      TODAY(),
      RANDBETWEEN(36161,TODAY())
  )
)</f>
        <v>36161</v>
      </c>
      <c r="R1588" s="6">
        <f ca="1">RANDBETWEEN(2,COUNTA('Recruitment source'!$A:$A))</f>
        <v>10</v>
      </c>
      <c r="S1588" s="8" t="e">
        <f t="shared" ca="1" si="247"/>
        <v>#N/A</v>
      </c>
      <c r="T1588" s="6" t="e">
        <f t="shared" ca="1" si="248"/>
        <v>#N/A</v>
      </c>
      <c r="U1588" s="6">
        <f t="shared" ca="1" si="249"/>
        <v>3</v>
      </c>
      <c r="V1588" s="1">
        <f ca="1" xml:space="preserve">
IF($N1588 = 5 + N("Presidente"),
    27000,
    IF($N1588 = 6 + N("Vice-presidente"),
        23000,
        IF(OR($N1588 = 8, $N1588= 13, $N1588 = 12) + N("Secretária bilíngue ou coordenador ou especialista"),
            8000,
            IF($N1588 = 7 + N("Diretor"),
                15000,
                IF($N1588 = 14 + N("Gerente"),
                    12000,
                    IF($N1588 = 9 + N("Estagiário"),
                        705,
                        IF($N1588 = 10 + N("Trainee"),
                            805,
                            IF($N1588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IF($L1588 = 7,
  500,
  IF($L1588 = 8,
    1000,
    IF($L1588 = 9,
      1500,
      IF($L1588 = 10,
        2000,
        0
      )
    )
  )
)
+
N("Adicional no salário por área")
+
IF($M1588 = 14 + N("Tecnologia da Informação"),
  120,
  IF($M1588 = 16 + N("Vendas"),
    110,
    IF($M1588 = 15 + N("Jurídico"),
      100,
      IF(OR($M1588 = 8, $M1588 = 9, $M1588 = 11) + N("Recursos humanos ou comercial ou comunicação e marketing"),
        80,
        0
      )
    )
  )
)
+
N("Adicionando pegadinha")
+
IF(AND($M1588 = 16, $L1588 = 9, $N1588 = 11) + N("Se for de vendas, com mestrado, analista sênior"),
  IF($J1588 = 5,
    100,
    0
  )
  +
  IF($H1588 = "M",
    200,
    0
  ),
  0
)</f>
        <v>15000</v>
      </c>
    </row>
    <row r="1589" spans="1:22" x14ac:dyDescent="0.2">
      <c r="A1589" s="7" cm="1">
        <f t="array" aca="1" ref="A1589" ca="1">INDEX(Companies!$A:$A,RANDBETWEEN(2,COUNTA(Companies!$A:$A)),1)</f>
        <v>2</v>
      </c>
      <c r="B1589" s="5">
        <f t="shared" si="240"/>
        <v>1588</v>
      </c>
      <c r="C1589" s="6">
        <f t="shared" ca="1" si="241"/>
        <v>1</v>
      </c>
      <c r="D1589" s="7">
        <f ca="1">IF($B1589 = 1 + N("Presidente"),
    127,
    IF($B1589 = 2 + N("Vice-Presidente"),
        72,
        IF($B1589 = 3 + N("Secretária bilíngue"),
            13,
            RANDBETWEEN(5,COUNT(Name!$A:$A) + 1)
        )
    )
)</f>
        <v>125</v>
      </c>
      <c r="E1589" s="7" t="str">
        <f ca="1" xml:space="preserve">
VLOOKUP(
  $D1589,
  Name!$A:$B,
  2,
  FALSE
)
&amp; " " &amp;
IF($B1589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Monteiro Rocha</v>
      </c>
      <c r="F1589" s="7">
        <v>2</v>
      </c>
      <c r="G1589" s="7" t="str" cm="1">
        <f t="array" aca="1" ref="G1589" ca="1">VLOOKUP(INDEX(States!$B:$B,RANDBETWEEN(2,COUNTA(States!$A:$A)),1),States!$B:$C,2,FALSE)</f>
        <v>Azores</v>
      </c>
      <c r="H1589" s="7" t="str">
        <f ca="1">VLOOKUP($D1589,Name!$A:$C,3,FALSE)</f>
        <v>M</v>
      </c>
      <c r="I1589" s="7" cm="1">
        <f t="array" aca="1" ref="I1589" ca="1">INDEX('Marital status'!$A:$A,RANDBETWEEN(2,COUNTA('Marital status'!$A:$A)),1)</f>
        <v>4</v>
      </c>
      <c r="J1589" s="7">
        <f t="shared" ca="1" si="242"/>
        <v>3</v>
      </c>
      <c r="K1589" s="8">
        <f t="shared" ca="1" si="243"/>
        <v>34445</v>
      </c>
      <c r="L1589" s="6">
        <f t="shared" ca="1" si="244"/>
        <v>4</v>
      </c>
      <c r="M1589" s="7">
        <f ca="1" xml:space="preserve">
  IF(OR($N1589 = 2, $N1589 = 3, $N1589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89" s="6">
        <f t="shared" ca="1" si="245"/>
        <v>8</v>
      </c>
      <c r="O1589" s="7" t="str">
        <f ca="1">VLOOKUP($N1589,Roles!$A:$B,2,FALSE)</f>
        <v>Analyst</v>
      </c>
      <c r="P1589" s="6">
        <f t="shared" ca="1" si="246"/>
        <v>2</v>
      </c>
      <c r="Q1589" s="8">
        <f ca="1" xml:space="preserve">
IF(
  OR(
    $N1589=5,$N1589=6,$N1589=7,$N1589=8,$N1589=14
  ),
  36161,
  IF(
     (
      (TODAY() - $K1589) / 365
     ) &lt; 19,
      TODAY(),
      RANDBETWEEN(36161,TODAY())
  )
)</f>
        <v>36161</v>
      </c>
      <c r="R1589" s="6">
        <f ca="1">RANDBETWEEN(2,COUNTA('Recruitment source'!$A:$A))</f>
        <v>11</v>
      </c>
      <c r="S1589" s="8" t="e">
        <f t="shared" ca="1" si="247"/>
        <v>#N/A</v>
      </c>
      <c r="T1589" s="6" t="e">
        <f t="shared" ca="1" si="248"/>
        <v>#N/A</v>
      </c>
      <c r="U1589" s="6">
        <f t="shared" ca="1" si="249"/>
        <v>3</v>
      </c>
      <c r="V1589" s="1">
        <f ca="1" xml:space="preserve">
IF($N1589 = 5 + N("Presidente"),
    27000,
    IF($N1589 = 6 + N("Vice-presidente"),
        23000,
        IF(OR($N1589 = 8, $N1589= 13, $N1589 = 12) + N("Secretária bilíngue ou coordenador ou especialista"),
            8000,
            IF($N1589 = 7 + N("Diretor"),
                15000,
                IF($N1589 = 14 + N("Gerente"),
                    12000,
                    IF($N1589 = 9 + N("Estagiário"),
                        705,
                        IF($N1589 = 10 + N("Trainee"),
                            805,
                            IF($N1589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IF($L1589 = 7,
  500,
  IF($L1589 = 8,
    1000,
    IF($L1589 = 9,
      1500,
      IF($L1589 = 10,
        2000,
        0
      )
    )
  )
)
+
N("Adicional no salário por área")
+
IF($M1589 = 14 + N("Tecnologia da Informação"),
  120,
  IF($M1589 = 16 + N("Vendas"),
    110,
    IF($M1589 = 15 + N("Jurídico"),
      100,
      IF(OR($M1589 = 8, $M1589 = 9, $M1589 = 11) + N("Recursos humanos ou comercial ou comunicação e marketing"),
        80,
        0
      )
    )
  )
)
+
N("Adicionando pegadinha")
+
IF(AND($M1589 = 16, $L1589 = 9, $N1589 = 11) + N("Se for de vendas, com mestrado, analista sênior"),
  IF($J1589 = 5,
    100,
    0
  )
  +
  IF($H1589 = "M",
    200,
    0
  ),
  0
)</f>
        <v>8000</v>
      </c>
    </row>
    <row r="1590" spans="1:22" x14ac:dyDescent="0.2">
      <c r="A1590" s="7" cm="1">
        <f t="array" aca="1" ref="A1590" ca="1">INDEX(Companies!$A:$A,RANDBETWEEN(2,COUNTA(Companies!$A:$A)),1)</f>
        <v>2</v>
      </c>
      <c r="B1590" s="5">
        <f t="shared" si="240"/>
        <v>1589</v>
      </c>
      <c r="C1590" s="6">
        <f t="shared" ca="1" si="241"/>
        <v>1</v>
      </c>
      <c r="D1590" s="7">
        <f ca="1">IF($B1590 = 1 + N("Presidente"),
    127,
    IF($B1590 = 2 + N("Vice-Presidente"),
        72,
        IF($B1590 = 3 + N("Secretária bilíngue"),
            13,
            RANDBETWEEN(5,COUNT(Name!$A:$A) + 1)
        )
    )
)</f>
        <v>340</v>
      </c>
      <c r="E1590" s="7" t="str">
        <f ca="1" xml:space="preserve">
VLOOKUP(
  $D1590,
  Name!$A:$B,
  2,
  FALSE
)
&amp; " " &amp;
IF($B1590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Alcantara Mello</v>
      </c>
      <c r="F1590" s="7">
        <v>2</v>
      </c>
      <c r="G1590" s="7" t="str" cm="1">
        <f t="array" aca="1" ref="G1590" ca="1">VLOOKUP(INDEX(States!$B:$B,RANDBETWEEN(2,COUNTA(States!$A:$A)),1),States!$B:$C,2,FALSE)</f>
        <v>Madeira</v>
      </c>
      <c r="H1590" s="7" t="str">
        <f ca="1">VLOOKUP($D1590,Name!$A:$C,3,FALSE)</f>
        <v>F</v>
      </c>
      <c r="I1590" s="7" cm="1">
        <f t="array" aca="1" ref="I1590" ca="1">INDEX('Marital status'!$A:$A,RANDBETWEEN(2,COUNTA('Marital status'!$A:$A)),1)</f>
        <v>3</v>
      </c>
      <c r="J1590" s="7">
        <f t="shared" ca="1" si="242"/>
        <v>2</v>
      </c>
      <c r="K1590" s="8">
        <f t="shared" ca="1" si="243"/>
        <v>28823</v>
      </c>
      <c r="L1590" s="6">
        <f t="shared" ca="1" si="244"/>
        <v>4</v>
      </c>
      <c r="M1590" s="7">
        <f ca="1" xml:space="preserve">
  IF(OR($N1590 = 2, $N1590 = 3, $N1590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90" s="6">
        <f t="shared" ca="1" si="245"/>
        <v>7</v>
      </c>
      <c r="O1590" s="7" t="str">
        <f ca="1">VLOOKUP($N1590,Roles!$A:$B,2,FALSE)</f>
        <v>Trainee</v>
      </c>
      <c r="P1590" s="6" t="e">
        <f t="shared" ca="1" si="246"/>
        <v>#N/A</v>
      </c>
      <c r="Q1590" s="8">
        <f ca="1" xml:space="preserve">
IF(
  OR(
    $N1590=5,$N1590=6,$N1590=7,$N1590=8,$N1590=14
  ),
  36161,
  IF(
     (
      (TODAY() - $K1590) / 365
     ) &lt; 19,
      TODAY(),
      RANDBETWEEN(36161,TODAY())
  )
)</f>
        <v>36161</v>
      </c>
      <c r="R1590" s="6">
        <f ca="1">RANDBETWEEN(2,COUNTA('Recruitment source'!$A:$A))</f>
        <v>6</v>
      </c>
      <c r="S1590" s="8" t="e">
        <f t="shared" ca="1" si="247"/>
        <v>#N/A</v>
      </c>
      <c r="T1590" s="6" t="e">
        <f t="shared" ca="1" si="248"/>
        <v>#N/A</v>
      </c>
      <c r="U1590" s="6">
        <f t="shared" ca="1" si="249"/>
        <v>2</v>
      </c>
      <c r="V1590" s="1">
        <f ca="1" xml:space="preserve">
IF($N1590 = 5 + N("Presidente"),
    27000,
    IF($N1590 = 6 + N("Vice-presidente"),
        23000,
        IF(OR($N1590 = 8, $N1590= 13, $N1590 = 12) + N("Secretária bilíngue ou coordenador ou especialista"),
            8000,
            IF($N1590 = 7 + N("Diretor"),
                15000,
                IF($N1590 = 14 + N("Gerente"),
                    12000,
                    IF($N1590 = 9 + N("Estagiário"),
                        705,
                        IF($N1590 = 10 + N("Trainee"),
                            805,
                            IF($N1590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IF($L1590 = 7,
  500,
  IF($L1590 = 8,
    1000,
    IF($L1590 = 9,
      1500,
      IF($L1590 = 10,
        2000,
        0
      )
    )
  )
)
+
N("Adicional no salário por área")
+
IF($M1590 = 14 + N("Tecnologia da Informação"),
  120,
  IF($M1590 = 16 + N("Vendas"),
    110,
    IF($M1590 = 15 + N("Jurídico"),
      100,
      IF(OR($M1590 = 8, $M1590 = 9, $M1590 = 11) + N("Recursos humanos ou comercial ou comunicação e marketing"),
        80,
        0
      )
    )
  )
)
+
N("Adicionando pegadinha")
+
IF(AND($M1590 = 16, $L1590 = 9, $N1590 = 11) + N("Se for de vendas, com mestrado, analista sênior"),
  IF($J1590 = 5,
    100,
    0
  )
  +
  IF($H1590 = "M",
    200,
    0
  ),
  0
)</f>
        <v>15080</v>
      </c>
    </row>
    <row r="1591" spans="1:22" x14ac:dyDescent="0.2">
      <c r="A1591" s="7" cm="1">
        <f t="array" aca="1" ref="A1591" ca="1">INDEX(Companies!$A:$A,RANDBETWEEN(2,COUNTA(Companies!$A:$A)),1)</f>
        <v>2</v>
      </c>
      <c r="B1591" s="5">
        <f t="shared" si="240"/>
        <v>1590</v>
      </c>
      <c r="C1591" s="6">
        <f t="shared" ca="1" si="241"/>
        <v>1</v>
      </c>
      <c r="D1591" s="7">
        <f ca="1">IF($B1591 = 1 + N("Presidente"),
    127,
    IF($B1591 = 2 + N("Vice-Presidente"),
        72,
        IF($B1591 = 3 + N("Secretária bilíngue"),
            13,
            RANDBETWEEN(5,COUNT(Name!$A:$A) + 1)
        )
    )
)</f>
        <v>312</v>
      </c>
      <c r="E1591" s="7" t="str">
        <f ca="1" xml:space="preserve">
VLOOKUP(
  $D1591,
  Name!$A:$B,
  2,
  FALSE
)
&amp; " " &amp;
IF($B1591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Santos Costa</v>
      </c>
      <c r="F1591" s="7">
        <v>2</v>
      </c>
      <c r="G1591" s="7" t="str" cm="1">
        <f t="array" aca="1" ref="G1591" ca="1">VLOOKUP(INDEX(States!$B:$B,RANDBETWEEN(2,COUNTA(States!$A:$A)),1),States!$B:$C,2,FALSE)</f>
        <v>AveirO</v>
      </c>
      <c r="H1591" s="7" t="str">
        <f ca="1">VLOOKUP($D1591,Name!$A:$C,3,FALSE)</f>
        <v>M</v>
      </c>
      <c r="I1591" s="7" cm="1">
        <f t="array" aca="1" ref="I1591" ca="1">INDEX('Marital status'!$A:$A,RANDBETWEEN(2,COUNTA('Marital status'!$A:$A)),1)</f>
        <v>3</v>
      </c>
      <c r="J1591" s="7">
        <f t="shared" ca="1" si="242"/>
        <v>2</v>
      </c>
      <c r="K1591" s="8">
        <f t="shared" ca="1" si="243"/>
        <v>34385</v>
      </c>
      <c r="L1591" s="6">
        <f t="shared" ca="1" si="244"/>
        <v>4</v>
      </c>
      <c r="M1591" s="7">
        <f ca="1" xml:space="preserve">
  IF(OR($N1591 = 2, $N1591 = 3, $N1591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91" s="6">
        <f t="shared" ca="1" si="245"/>
        <v>8</v>
      </c>
      <c r="O1591" s="7" t="str">
        <f ca="1">VLOOKUP($N1591,Roles!$A:$B,2,FALSE)</f>
        <v>Analyst</v>
      </c>
      <c r="P1591" s="6">
        <f t="shared" ca="1" si="246"/>
        <v>3</v>
      </c>
      <c r="Q1591" s="8">
        <f ca="1" xml:space="preserve">
IF(
  OR(
    $N1591=5,$N1591=6,$N1591=7,$N1591=8,$N1591=14
  ),
  36161,
  IF(
     (
      (TODAY() - $K1591) / 365
     ) &lt; 19,
      TODAY(),
      RANDBETWEEN(36161,TODAY())
  )
)</f>
        <v>36161</v>
      </c>
      <c r="R1591" s="6">
        <f ca="1">RANDBETWEEN(2,COUNTA('Recruitment source'!$A:$A))</f>
        <v>10</v>
      </c>
      <c r="S1591" s="8" t="e">
        <f t="shared" ca="1" si="247"/>
        <v>#N/A</v>
      </c>
      <c r="T1591" s="6" t="e">
        <f t="shared" ca="1" si="248"/>
        <v>#N/A</v>
      </c>
      <c r="U1591" s="6">
        <f t="shared" ca="1" si="249"/>
        <v>3</v>
      </c>
      <c r="V1591" s="1">
        <f ca="1" xml:space="preserve">
IF($N1591 = 5 + N("Presidente"),
    27000,
    IF($N1591 = 6 + N("Vice-presidente"),
        23000,
        IF(OR($N1591 = 8, $N1591= 13, $N1591 = 12) + N("Secretária bilíngue ou coordenador ou especialista"),
            8000,
            IF($N1591 = 7 + N("Diretor"),
                15000,
                IF($N1591 = 14 + N("Gerente"),
                    12000,
                    IF($N1591 = 9 + N("Estagiário"),
                        705,
                        IF($N1591 = 10 + N("Trainee"),
                            805,
                            IF($N1591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IF($L1591 = 7,
  500,
  IF($L1591 = 8,
    1000,
    IF($L1591 = 9,
      1500,
      IF($L1591 = 10,
        2000,
        0
      )
    )
  )
)
+
N("Adicional no salário por área")
+
IF($M1591 = 14 + N("Tecnologia da Informação"),
  120,
  IF($M1591 = 16 + N("Vendas"),
    110,
    IF($M1591 = 15 + N("Jurídico"),
      100,
      IF(OR($M1591 = 8, $M1591 = 9, $M1591 = 11) + N("Recursos humanos ou comercial ou comunicação e marketing"),
        80,
        0
      )
    )
  )
)
+
N("Adicionando pegadinha")
+
IF(AND($M1591 = 16, $L1591 = 9, $N1591 = 11) + N("Se for de vendas, com mestrado, analista sênior"),
  IF($J1591 = 5,
    100,
    0
  )
  +
  IF($H1591 = "M",
    200,
    0
  ),
  0
)</f>
        <v>8000</v>
      </c>
    </row>
    <row r="1592" spans="1:22" x14ac:dyDescent="0.2">
      <c r="A1592" s="7" cm="1">
        <f t="array" aca="1" ref="A1592" ca="1">INDEX(Companies!$A:$A,RANDBETWEEN(2,COUNTA(Companies!$A:$A)),1)</f>
        <v>2</v>
      </c>
      <c r="B1592" s="5">
        <f t="shared" si="240"/>
        <v>1591</v>
      </c>
      <c r="C1592" s="6">
        <f t="shared" ca="1" si="241"/>
        <v>1</v>
      </c>
      <c r="D1592" s="7">
        <f ca="1">IF($B1592 = 1 + N("Presidente"),
    127,
    IF($B1592 = 2 + N("Vice-Presidente"),
        72,
        IF($B1592 = 3 + N("Secretária bilíngue"),
            13,
            RANDBETWEEN(5,COUNT(Name!$A:$A) + 1)
        )
    )
)</f>
        <v>280</v>
      </c>
      <c r="E1592" s="7" t="str">
        <f ca="1" xml:space="preserve">
VLOOKUP(
  $D1592,
  Name!$A:$B,
  2,
  FALSE
)
&amp; " " &amp;
IF($B1592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Junqueira Resende</v>
      </c>
      <c r="F1592" s="7">
        <v>2</v>
      </c>
      <c r="G1592" s="7" t="str" cm="1">
        <f t="array" aca="1" ref="G1592" ca="1">VLOOKUP(INDEX(States!$B:$B,RANDBETWEEN(2,COUNTA(States!$A:$A)),1),States!$B:$C,2,FALSE)</f>
        <v xml:space="preserve"> Lisboa</v>
      </c>
      <c r="H1592" s="7" t="str">
        <f ca="1">VLOOKUP($D1592,Name!$A:$C,3,FALSE)</f>
        <v>F</v>
      </c>
      <c r="I1592" s="7" cm="1">
        <f t="array" aca="1" ref="I1592" ca="1">INDEX('Marital status'!$A:$A,RANDBETWEEN(2,COUNTA('Marital status'!$A:$A)),1)</f>
        <v>2</v>
      </c>
      <c r="J1592" s="7">
        <f t="shared" ca="1" si="242"/>
        <v>2</v>
      </c>
      <c r="K1592" s="8">
        <f t="shared" ca="1" si="243"/>
        <v>18390</v>
      </c>
      <c r="L1592" s="6">
        <f t="shared" ca="1" si="244"/>
        <v>4</v>
      </c>
      <c r="M1592" s="7">
        <f ca="1" xml:space="preserve">
  IF(OR($N1592 = 2, $N1592 = 3, $N1592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592" s="6">
        <f t="shared" ca="1" si="245"/>
        <v>6</v>
      </c>
      <c r="O1592" s="7" t="str">
        <f ca="1">VLOOKUP($N1592,Roles!$A:$B,2,FALSE)</f>
        <v>Intern</v>
      </c>
      <c r="P1592" s="6" t="e">
        <f t="shared" ca="1" si="246"/>
        <v>#N/A</v>
      </c>
      <c r="Q1592" s="8">
        <f ca="1" xml:space="preserve">
IF(
  OR(
    $N1592=5,$N1592=6,$N1592=7,$N1592=8,$N1592=14
  ),
  36161,
  IF(
     (
      (TODAY() - $K1592) / 365
     ) &lt; 19,
      TODAY(),
      RANDBETWEEN(36161,TODAY())
  )
)</f>
        <v>36161</v>
      </c>
      <c r="R1592" s="6">
        <f ca="1">RANDBETWEEN(2,COUNTA('Recruitment source'!$A:$A))</f>
        <v>5</v>
      </c>
      <c r="S1592" s="8" t="e">
        <f t="shared" ca="1" si="247"/>
        <v>#N/A</v>
      </c>
      <c r="T1592" s="6" t="e">
        <f t="shared" ca="1" si="248"/>
        <v>#N/A</v>
      </c>
      <c r="U1592" s="6">
        <f t="shared" ca="1" si="249"/>
        <v>2</v>
      </c>
      <c r="V1592" s="1">
        <f ca="1" xml:space="preserve">
IF($N1592 = 5 + N("Presidente"),
    27000,
    IF($N1592 = 6 + N("Vice-presidente"),
        23000,
        IF(OR($N1592 = 8, $N1592= 13, $N1592 = 12) + N("Secretária bilíngue ou coordenador ou especialista"),
            8000,
            IF($N1592 = 7 + N("Diretor"),
                15000,
                IF($N1592 = 14 + N("Gerente"),
                    12000,
                    IF($N1592 = 9 + N("Estagiário"),
                        705,
                        IF($N1592 = 10 + N("Trainee"),
                            805,
                            IF($N1592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IF($L1592 = 7,
  500,
  IF($L1592 = 8,
    1000,
    IF($L1592 = 9,
      1500,
      IF($L1592 = 10,
        2000,
        0
      )
    )
  )
)
+
N("Adicional no salário por área")
+
IF($M1592 = 14 + N("Tecnologia da Informação"),
  120,
  IF($M1592 = 16 + N("Vendas"),
    110,
    IF($M1592 = 15 + N("Jurídico"),
      100,
      IF(OR($M1592 = 8, $M1592 = 9, $M1592 = 11) + N("Recursos humanos ou comercial ou comunicação e marketing"),
        80,
        0
      )
    )
  )
)
+
N("Adicionando pegadinha")
+
IF(AND($M1592 = 16, $L1592 = 9, $N1592 = 11) + N("Se for de vendas, com mestrado, analista sênior"),
  IF($J1592 = 5,
    100,
    0
  )
  +
  IF($H1592 = "M",
    200,
    0
  ),
  0
)</f>
        <v>23000</v>
      </c>
    </row>
    <row r="1593" spans="1:22" x14ac:dyDescent="0.2">
      <c r="A1593" s="7" cm="1">
        <f t="array" aca="1" ref="A1593" ca="1">INDEX(Companies!$A:$A,RANDBETWEEN(2,COUNTA(Companies!$A:$A)),1)</f>
        <v>2</v>
      </c>
      <c r="B1593" s="5">
        <f t="shared" si="240"/>
        <v>1592</v>
      </c>
      <c r="C1593" s="6">
        <f t="shared" ca="1" si="241"/>
        <v>1</v>
      </c>
      <c r="D1593" s="7">
        <f ca="1">IF($B1593 = 1 + N("Presidente"),
    127,
    IF($B1593 = 2 + N("Vice-Presidente"),
        72,
        IF($B1593 = 3 + N("Secretária bilíngue"),
            13,
            RANDBETWEEN(5,COUNT(Name!$A:$A) + 1)
        )
    )
)</f>
        <v>360</v>
      </c>
      <c r="E1593" s="7" t="str">
        <f ca="1" xml:space="preserve">
VLOOKUP(
  $D1593,
  Name!$A:$B,
  2,
  FALSE
)
&amp; " " &amp;
IF($B1593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Brasil Chaves</v>
      </c>
      <c r="F1593" s="7">
        <v>2</v>
      </c>
      <c r="G1593" s="7" t="str" cm="1">
        <f t="array" aca="1" ref="G1593" ca="1">VLOOKUP(INDEX(States!$B:$B,RANDBETWEEN(2,COUNTA(States!$A:$A)),1),States!$B:$C,2,FALSE)</f>
        <v>Faro</v>
      </c>
      <c r="H1593" s="7" t="str">
        <f ca="1">VLOOKUP($D1593,Name!$A:$C,3,FALSE)</f>
        <v>F</v>
      </c>
      <c r="I1593" s="7" cm="1">
        <f t="array" aca="1" ref="I1593" ca="1">INDEX('Marital status'!$A:$A,RANDBETWEEN(2,COUNTA('Marital status'!$A:$A)),1)</f>
        <v>3</v>
      </c>
      <c r="J1593" s="7">
        <f t="shared" ca="1" si="242"/>
        <v>2</v>
      </c>
      <c r="K1593" s="8">
        <f t="shared" ca="1" si="243"/>
        <v>36762</v>
      </c>
      <c r="L1593" s="6">
        <f t="shared" ca="1" si="244"/>
        <v>5</v>
      </c>
      <c r="M1593" s="7">
        <f ca="1" xml:space="preserve">
  IF(OR($N1593 = 2, $N1593 = 3, $N1593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93" s="6">
        <f t="shared" ca="1" si="245"/>
        <v>8</v>
      </c>
      <c r="O1593" s="7" t="str">
        <f ca="1">VLOOKUP($N1593,Roles!$A:$B,2,FALSE)</f>
        <v>Analyst</v>
      </c>
      <c r="P1593" s="6">
        <f t="shared" ca="1" si="246"/>
        <v>3</v>
      </c>
      <c r="Q1593" s="8">
        <f ca="1" xml:space="preserve">
IF(
  OR(
    $N1593=5,$N1593=6,$N1593=7,$N1593=8,$N1593=14
  ),
  36161,
  IF(
     (
      (TODAY() - $K1593) / 365
     ) &lt; 19,
      TODAY(),
      RANDBETWEEN(36161,TODAY())
  )
)</f>
        <v>36161</v>
      </c>
      <c r="R1593" s="6">
        <f ca="1">RANDBETWEEN(2,COUNTA('Recruitment source'!$A:$A))</f>
        <v>2</v>
      </c>
      <c r="S1593" s="8" t="e">
        <f t="shared" ca="1" si="247"/>
        <v>#N/A</v>
      </c>
      <c r="T1593" s="6" t="e">
        <f t="shared" ca="1" si="248"/>
        <v>#N/A</v>
      </c>
      <c r="U1593" s="6">
        <f t="shared" ca="1" si="249"/>
        <v>5</v>
      </c>
      <c r="V1593" s="1">
        <f ca="1" xml:space="preserve">
IF($N1593 = 5 + N("Presidente"),
    27000,
    IF($N1593 = 6 + N("Vice-presidente"),
        23000,
        IF(OR($N1593 = 8, $N1593= 13, $N1593 = 12) + N("Secretária bilíngue ou coordenador ou especialista"),
            8000,
            IF($N1593 = 7 + N("Diretor"),
                15000,
                IF($N1593 = 14 + N("Gerente"),
                    12000,
                    IF($N1593 = 9 + N("Estagiário"),
                        705,
                        IF($N1593 = 10 + N("Trainee"),
                            805,
                            IF($N1593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IF($L1593 = 7,
  500,
  IF($L1593 = 8,
    1000,
    IF($L1593 = 9,
      1500,
      IF($L1593 = 10,
        2000,
        0
      )
    )
  )
)
+
N("Adicional no salário por área")
+
IF($M1593 = 14 + N("Tecnologia da Informação"),
  120,
  IF($M1593 = 16 + N("Vendas"),
    110,
    IF($M1593 = 15 + N("Jurídico"),
      100,
      IF(OR($M1593 = 8, $M1593 = 9, $M1593 = 11) + N("Recursos humanos ou comercial ou comunicação e marketing"),
        80,
        0
      )
    )
  )
)
+
N("Adicionando pegadinha")
+
IF(AND($M1593 = 16, $L1593 = 9, $N1593 = 11) + N("Se for de vendas, com mestrado, analista sênior"),
  IF($J1593 = 5,
    100,
    0
  )
  +
  IF($H1593 = "M",
    200,
    0
  ),
  0
)</f>
        <v>8080</v>
      </c>
    </row>
    <row r="1594" spans="1:22" x14ac:dyDescent="0.2">
      <c r="A1594" s="7" cm="1">
        <f t="array" aca="1" ref="A1594" ca="1">INDEX(Companies!$A:$A,RANDBETWEEN(2,COUNTA(Companies!$A:$A)),1)</f>
        <v>2</v>
      </c>
      <c r="B1594" s="5">
        <f t="shared" si="240"/>
        <v>1593</v>
      </c>
      <c r="C1594" s="6">
        <f t="shared" ca="1" si="241"/>
        <v>1</v>
      </c>
      <c r="D1594" s="7">
        <f ca="1">IF($B1594 = 1 + N("Presidente"),
    127,
    IF($B1594 = 2 + N("Vice-Presidente"),
        72,
        IF($B1594 = 3 + N("Secretária bilíngue"),
            13,
            RANDBETWEEN(5,COUNT(Name!$A:$A) + 1)
        )
    )
)</f>
        <v>194</v>
      </c>
      <c r="E1594" s="7" t="str">
        <f ca="1" xml:space="preserve">
VLOOKUP(
  $D1594,
  Name!$A:$B,
  2,
  FALSE
)
&amp; " " &amp;
IF($B1594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Frois Bianchi</v>
      </c>
      <c r="F1594" s="7">
        <v>2</v>
      </c>
      <c r="G1594" s="7" t="str" cm="1">
        <f t="array" aca="1" ref="G1594" ca="1">VLOOKUP(INDEX(States!$B:$B,RANDBETWEEN(2,COUNTA(States!$A:$A)),1),States!$B:$C,2,FALSE)</f>
        <v>Brangança</v>
      </c>
      <c r="H1594" s="7" t="str">
        <f ca="1">VLOOKUP($D1594,Name!$A:$C,3,FALSE)</f>
        <v>M</v>
      </c>
      <c r="I1594" s="7" cm="1">
        <f t="array" aca="1" ref="I1594" ca="1">INDEX('Marital status'!$A:$A,RANDBETWEEN(2,COUNTA('Marital status'!$A:$A)),1)</f>
        <v>3</v>
      </c>
      <c r="J1594" s="7">
        <f t="shared" ca="1" si="242"/>
        <v>2</v>
      </c>
      <c r="K1594" s="8">
        <f t="shared" ca="1" si="243"/>
        <v>35024</v>
      </c>
      <c r="L1594" s="6">
        <f t="shared" ca="1" si="244"/>
        <v>4</v>
      </c>
      <c r="M1594" s="7">
        <f ca="1" xml:space="preserve">
  IF(OR($N1594 = 2, $N1594 = 3, $N1594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594" s="6">
        <f t="shared" ca="1" si="245"/>
        <v>7</v>
      </c>
      <c r="O1594" s="7" t="str">
        <f ca="1">VLOOKUP($N1594,Roles!$A:$B,2,FALSE)</f>
        <v>Trainee</v>
      </c>
      <c r="P1594" s="6" t="e">
        <f t="shared" ca="1" si="246"/>
        <v>#N/A</v>
      </c>
      <c r="Q1594" s="8">
        <f ca="1" xml:space="preserve">
IF(
  OR(
    $N1594=5,$N1594=6,$N1594=7,$N1594=8,$N1594=14
  ),
  36161,
  IF(
     (
      (TODAY() - $K1594) / 365
     ) &lt; 19,
      TODAY(),
      RANDBETWEEN(36161,TODAY())
  )
)</f>
        <v>36161</v>
      </c>
      <c r="R1594" s="6">
        <f ca="1">RANDBETWEEN(2,COUNTA('Recruitment source'!$A:$A))</f>
        <v>2</v>
      </c>
      <c r="S1594" s="8" t="e">
        <f t="shared" ca="1" si="247"/>
        <v>#N/A</v>
      </c>
      <c r="T1594" s="6" t="e">
        <f t="shared" ca="1" si="248"/>
        <v>#N/A</v>
      </c>
      <c r="U1594" s="6">
        <f t="shared" ca="1" si="249"/>
        <v>5</v>
      </c>
      <c r="V1594" s="1">
        <f ca="1" xml:space="preserve">
IF($N1594 = 5 + N("Presidente"),
    27000,
    IF($N1594 = 6 + N("Vice-presidente"),
        23000,
        IF(OR($N1594 = 8, $N1594= 13, $N1594 = 12) + N("Secretária bilíngue ou coordenador ou especialista"),
            8000,
            IF($N1594 = 7 + N("Diretor"),
                15000,
                IF($N1594 = 14 + N("Gerente"),
                    12000,
                    IF($N1594 = 9 + N("Estagiário"),
                        705,
                        IF($N1594 = 10 + N("Trainee"),
                            805,
                            IF($N1594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IF($L1594 = 7,
  500,
  IF($L1594 = 8,
    1000,
    IF($L1594 = 9,
      1500,
      IF($L1594 = 10,
        2000,
        0
      )
    )
  )
)
+
N("Adicional no salário por área")
+
IF($M1594 = 14 + N("Tecnologia da Informação"),
  120,
  IF($M1594 = 16 + N("Vendas"),
    110,
    IF($M1594 = 15 + N("Jurídico"),
      100,
      IF(OR($M1594 = 8, $M1594 = 9, $M1594 = 11) + N("Recursos humanos ou comercial ou comunicação e marketing"),
        80,
        0
      )
    )
  )
)
+
N("Adicionando pegadinha")
+
IF(AND($M1594 = 16, $L1594 = 9, $N1594 = 11) + N("Se for de vendas, com mestrado, analista sênior"),
  IF($J1594 = 5,
    100,
    0
  )
  +
  IF($H1594 = "M",
    200,
    0
  ),
  0
)</f>
        <v>15080</v>
      </c>
    </row>
    <row r="1595" spans="1:22" x14ac:dyDescent="0.2">
      <c r="A1595" s="7" cm="1">
        <f t="array" aca="1" ref="A1595" ca="1">INDEX(Companies!$A:$A,RANDBETWEEN(2,COUNTA(Companies!$A:$A)),1)</f>
        <v>2</v>
      </c>
      <c r="B1595" s="5">
        <f t="shared" si="240"/>
        <v>1594</v>
      </c>
      <c r="C1595" s="6">
        <f t="shared" ca="1" si="241"/>
        <v>1</v>
      </c>
      <c r="D1595" s="7">
        <f ca="1">IF($B1595 = 1 + N("Presidente"),
    127,
    IF($B1595 = 2 + N("Vice-Presidente"),
        72,
        IF($B1595 = 3 + N("Secretária bilíngue"),
            13,
            RANDBETWEEN(5,COUNT(Name!$A:$A) + 1)
        )
    )
)</f>
        <v>166</v>
      </c>
      <c r="E1595" s="7" t="str">
        <f ca="1" xml:space="preserve">
VLOOKUP(
  $D1595,
  Name!$A:$B,
  2,
  FALSE
)
&amp; " " &amp;
IF($B1595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Evangelista Galli</v>
      </c>
      <c r="F1595" s="7">
        <v>2</v>
      </c>
      <c r="G1595" s="7" t="str" cm="1">
        <f t="array" aca="1" ref="G1595" ca="1">VLOOKUP(INDEX(States!$B:$B,RANDBETWEEN(2,COUNTA(States!$A:$A)),1),States!$B:$C,2,FALSE)</f>
        <v xml:space="preserve"> Setúbal </v>
      </c>
      <c r="H1595" s="7" t="str">
        <f ca="1">VLOOKUP($D1595,Name!$A:$C,3,FALSE)</f>
        <v>M</v>
      </c>
      <c r="I1595" s="7" cm="1">
        <f t="array" aca="1" ref="I1595" ca="1">INDEX('Marital status'!$A:$A,RANDBETWEEN(2,COUNTA('Marital status'!$A:$A)),1)</f>
        <v>5</v>
      </c>
      <c r="J1595" s="7">
        <f t="shared" ca="1" si="242"/>
        <v>4</v>
      </c>
      <c r="K1595" s="8">
        <f t="shared" ca="1" si="243"/>
        <v>32921</v>
      </c>
      <c r="L1595" s="6">
        <f t="shared" ca="1" si="244"/>
        <v>5</v>
      </c>
      <c r="M1595" s="7">
        <f ca="1" xml:space="preserve">
  IF(OR($N1595 = 2, $N1595 = 3, $N1595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595" s="6">
        <f t="shared" ca="1" si="245"/>
        <v>8</v>
      </c>
      <c r="O1595" s="7" t="str">
        <f ca="1">VLOOKUP($N1595,Roles!$A:$B,2,FALSE)</f>
        <v>Analyst</v>
      </c>
      <c r="P1595" s="6">
        <f t="shared" ca="1" si="246"/>
        <v>4</v>
      </c>
      <c r="Q1595" s="8">
        <f ca="1" xml:space="preserve">
IF(
  OR(
    $N1595=5,$N1595=6,$N1595=7,$N1595=8,$N1595=14
  ),
  36161,
  IF(
     (
      (TODAY() - $K1595) / 365
     ) &lt; 19,
      TODAY(),
      RANDBETWEEN(36161,TODAY())
  )
)</f>
        <v>36161</v>
      </c>
      <c r="R1595" s="6">
        <f ca="1">RANDBETWEEN(2,COUNTA('Recruitment source'!$A:$A))</f>
        <v>2</v>
      </c>
      <c r="S1595" s="8" t="e">
        <f t="shared" ca="1" si="247"/>
        <v>#N/A</v>
      </c>
      <c r="T1595" s="6" t="e">
        <f t="shared" ca="1" si="248"/>
        <v>#N/A</v>
      </c>
      <c r="U1595" s="6">
        <f t="shared" ca="1" si="249"/>
        <v>2</v>
      </c>
      <c r="V1595" s="1">
        <f ca="1" xml:space="preserve">
IF($N1595 = 5 + N("Presidente"),
    27000,
    IF($N1595 = 6 + N("Vice-presidente"),
        23000,
        IF(OR($N1595 = 8, $N1595= 13, $N1595 = 12) + N("Secretária bilíngue ou coordenador ou especialista"),
            8000,
            IF($N1595 = 7 + N("Diretor"),
                15000,
                IF($N1595 = 14 + N("Gerente"),
                    12000,
                    IF($N1595 = 9 + N("Estagiário"),
                        705,
                        IF($N1595 = 10 + N("Trainee"),
                            805,
                            IF($N1595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IF($L1595 = 7,
  500,
  IF($L1595 = 8,
    1000,
    IF($L1595 = 9,
      1500,
      IF($L1595 = 10,
        2000,
        0
      )
    )
  )
)
+
N("Adicional no salário por área")
+
IF($M1595 = 14 + N("Tecnologia da Informação"),
  120,
  IF($M1595 = 16 + N("Vendas"),
    110,
    IF($M1595 = 15 + N("Jurídico"),
      100,
      IF(OR($M1595 = 8, $M1595 = 9, $M1595 = 11) + N("Recursos humanos ou comercial ou comunicação e marketing"),
        80,
        0
      )
    )
  )
)
+
N("Adicionando pegadinha")
+
IF(AND($M1595 = 16, $L1595 = 9, $N1595 = 11) + N("Se for de vendas, com mestrado, analista sênior"),
  IF($J1595 = 5,
    100,
    0
  )
  +
  IF($H1595 = "M",
    200,
    0
  ),
  0
)</f>
        <v>8080</v>
      </c>
    </row>
    <row r="1596" spans="1:22" x14ac:dyDescent="0.2">
      <c r="A1596" s="7" cm="1">
        <f t="array" aca="1" ref="A1596" ca="1">INDEX(Companies!$A:$A,RANDBETWEEN(2,COUNTA(Companies!$A:$A)),1)</f>
        <v>2</v>
      </c>
      <c r="B1596" s="5">
        <f t="shared" si="240"/>
        <v>1595</v>
      </c>
      <c r="C1596" s="6">
        <f t="shared" ca="1" si="241"/>
        <v>1</v>
      </c>
      <c r="D1596" s="7">
        <f ca="1">IF($B1596 = 1 + N("Presidente"),
    127,
    IF($B1596 = 2 + N("Vice-Presidente"),
        72,
        IF($B1596 = 3 + N("Secretária bilíngue"),
            13,
            RANDBETWEEN(5,COUNT(Name!$A:$A) + 1)
        )
    )
)</f>
        <v>186</v>
      </c>
      <c r="E1596" s="7" t="str">
        <f ca="1" xml:space="preserve">
VLOOKUP(
  $D1596,
  Name!$A:$B,
  2,
  FALSE
)
&amp; " " &amp;
IF($B1596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Pimentel Madureira</v>
      </c>
      <c r="F1596" s="7">
        <v>2</v>
      </c>
      <c r="G1596" s="7" t="str" cm="1">
        <f t="array" aca="1" ref="G1596" ca="1">VLOOKUP(INDEX(States!$B:$B,RANDBETWEEN(2,COUNTA(States!$A:$A)),1),States!$B:$C,2,FALSE)</f>
        <v>Santarém</v>
      </c>
      <c r="H1596" s="7" t="str">
        <f ca="1">VLOOKUP($D1596,Name!$A:$C,3,FALSE)</f>
        <v>M</v>
      </c>
      <c r="I1596" s="7" cm="1">
        <f t="array" aca="1" ref="I1596" ca="1">INDEX('Marital status'!$A:$A,RANDBETWEEN(2,COUNTA('Marital status'!$A:$A)),1)</f>
        <v>5</v>
      </c>
      <c r="J1596" s="7">
        <f t="shared" ca="1" si="242"/>
        <v>5</v>
      </c>
      <c r="K1596" s="8">
        <f t="shared" ca="1" si="243"/>
        <v>19612</v>
      </c>
      <c r="L1596" s="6">
        <f t="shared" ca="1" si="244"/>
        <v>4</v>
      </c>
      <c r="M1596" s="7">
        <f ca="1" xml:space="preserve">
  IF(OR($N1596 = 2, $N1596 = 3, $N1596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596" s="6">
        <f t="shared" ca="1" si="245"/>
        <v>6</v>
      </c>
      <c r="O1596" s="7" t="str">
        <f ca="1">VLOOKUP($N1596,Roles!$A:$B,2,FALSE)</f>
        <v>Intern</v>
      </c>
      <c r="P1596" s="6" t="e">
        <f t="shared" ca="1" si="246"/>
        <v>#N/A</v>
      </c>
      <c r="Q1596" s="8">
        <f ca="1" xml:space="preserve">
IF(
  OR(
    $N1596=5,$N1596=6,$N1596=7,$N1596=8,$N1596=14
  ),
  36161,
  IF(
     (
      (TODAY() - $K1596) / 365
     ) &lt; 19,
      TODAY(),
      RANDBETWEEN(36161,TODAY())
  )
)</f>
        <v>36161</v>
      </c>
      <c r="R1596" s="6">
        <f ca="1">RANDBETWEEN(2,COUNTA('Recruitment source'!$A:$A))</f>
        <v>9</v>
      </c>
      <c r="S1596" s="8" t="e">
        <f t="shared" ca="1" si="247"/>
        <v>#N/A</v>
      </c>
      <c r="T1596" s="6" t="e">
        <f t="shared" ca="1" si="248"/>
        <v>#N/A</v>
      </c>
      <c r="U1596" s="6">
        <f t="shared" ca="1" si="249"/>
        <v>5</v>
      </c>
      <c r="V1596" s="1">
        <f ca="1" xml:space="preserve">
IF($N1596 = 5 + N("Presidente"),
    27000,
    IF($N1596 = 6 + N("Vice-presidente"),
        23000,
        IF(OR($N1596 = 8, $N1596= 13, $N1596 = 12) + N("Secretária bilíngue ou coordenador ou especialista"),
            8000,
            IF($N1596 = 7 + N("Diretor"),
                15000,
                IF($N1596 = 14 + N("Gerente"),
                    12000,
                    IF($N1596 = 9 + N("Estagiário"),
                        705,
                        IF($N1596 = 10 + N("Trainee"),
                            805,
                            IF($N1596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IF($L1596 = 7,
  500,
  IF($L1596 = 8,
    1000,
    IF($L1596 = 9,
      1500,
      IF($L1596 = 10,
        2000,
        0
      )
    )
  )
)
+
N("Adicional no salário por área")
+
IF($M1596 = 14 + N("Tecnologia da Informação"),
  120,
  IF($M1596 = 16 + N("Vendas"),
    110,
    IF($M1596 = 15 + N("Jurídico"),
      100,
      IF(OR($M1596 = 8, $M1596 = 9, $M1596 = 11) + N("Recursos humanos ou comercial ou comunicação e marketing"),
        80,
        0
      )
    )
  )
)
+
N("Adicionando pegadinha")
+
IF(AND($M1596 = 16, $L1596 = 9, $N1596 = 11) + N("Se for de vendas, com mestrado, analista sênior"),
  IF($J1596 = 5,
    100,
    0
  )
  +
  IF($H1596 = "M",
    200,
    0
  ),
  0
)</f>
        <v>23000</v>
      </c>
    </row>
    <row r="1597" spans="1:22" x14ac:dyDescent="0.2">
      <c r="A1597" s="7" cm="1">
        <f t="array" aca="1" ref="A1597" ca="1">INDEX(Companies!$A:$A,RANDBETWEEN(2,COUNTA(Companies!$A:$A)),1)</f>
        <v>2</v>
      </c>
      <c r="B1597" s="5">
        <f t="shared" si="240"/>
        <v>1596</v>
      </c>
      <c r="C1597" s="6">
        <f t="shared" ca="1" si="241"/>
        <v>1</v>
      </c>
      <c r="D1597" s="7">
        <f ca="1">IF($B1597 = 1 + N("Presidente"),
    127,
    IF($B1597 = 2 + N("Vice-Presidente"),
        72,
        IF($B1597 = 3 + N("Secretária bilíngue"),
            13,
            RANDBETWEEN(5,COUNT(Name!$A:$A) + 1)
        )
    )
)</f>
        <v>84</v>
      </c>
      <c r="E1597" s="7" t="str">
        <f ca="1" xml:space="preserve">
VLOOKUP(
  $D1597,
  Name!$A:$B,
  2,
  FALSE
)
&amp; " " &amp;
IF($B1597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Faria Esteves</v>
      </c>
      <c r="F1597" s="7">
        <v>2</v>
      </c>
      <c r="G1597" s="7" t="str" cm="1">
        <f t="array" aca="1" ref="G1597" ca="1">VLOOKUP(INDEX(States!$B:$B,RANDBETWEEN(2,COUNTA(States!$A:$A)),1),States!$B:$C,2,FALSE)</f>
        <v xml:space="preserve"> Lisboa</v>
      </c>
      <c r="H1597" s="7" t="str">
        <f ca="1">VLOOKUP($D1597,Name!$A:$C,3,FALSE)</f>
        <v>M</v>
      </c>
      <c r="I1597" s="7" cm="1">
        <f t="array" aca="1" ref="I1597" ca="1">INDEX('Marital status'!$A:$A,RANDBETWEEN(2,COUNTA('Marital status'!$A:$A)),1)</f>
        <v>6</v>
      </c>
      <c r="J1597" s="7">
        <f t="shared" ca="1" si="242"/>
        <v>2</v>
      </c>
      <c r="K1597" s="8">
        <f t="shared" ca="1" si="243"/>
        <v>38170</v>
      </c>
      <c r="L1597" s="6">
        <f t="shared" ca="1" si="244"/>
        <v>5</v>
      </c>
      <c r="M1597" s="7">
        <f ca="1" xml:space="preserve">
  IF(OR($N1597 = 2, $N1597 = 3, $N1597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597" s="6">
        <f t="shared" ca="1" si="245"/>
        <v>8</v>
      </c>
      <c r="O1597" s="7" t="str">
        <f ca="1">VLOOKUP($N1597,Roles!$A:$B,2,FALSE)</f>
        <v>Analyst</v>
      </c>
      <c r="P1597" s="6">
        <f t="shared" ca="1" si="246"/>
        <v>4</v>
      </c>
      <c r="Q1597" s="8">
        <f ca="1" xml:space="preserve">
IF(
  OR(
    $N1597=5,$N1597=6,$N1597=7,$N1597=8,$N1597=14
  ),
  36161,
  IF(
     (
      (TODAY() - $K1597) / 365
     ) &lt; 19,
      TODAY(),
      RANDBETWEEN(36161,TODAY())
  )
)</f>
        <v>36161</v>
      </c>
      <c r="R1597" s="6">
        <f ca="1">RANDBETWEEN(2,COUNTA('Recruitment source'!$A:$A))</f>
        <v>5</v>
      </c>
      <c r="S1597" s="8" t="e">
        <f t="shared" ca="1" si="247"/>
        <v>#N/A</v>
      </c>
      <c r="T1597" s="6" t="e">
        <f t="shared" ca="1" si="248"/>
        <v>#N/A</v>
      </c>
      <c r="U1597" s="6">
        <f t="shared" ca="1" si="249"/>
        <v>5</v>
      </c>
      <c r="V1597" s="1">
        <f ca="1" xml:space="preserve">
IF($N1597 = 5 + N("Presidente"),
    27000,
    IF($N1597 = 6 + N("Vice-presidente"),
        23000,
        IF(OR($N1597 = 8, $N1597= 13, $N1597 = 12) + N("Secretária bilíngue ou coordenador ou especialista"),
            8000,
            IF($N1597 = 7 + N("Diretor"),
                15000,
                IF($N1597 = 14 + N("Gerente"),
                    12000,
                    IF($N1597 = 9 + N("Estagiário"),
                        705,
                        IF($N1597 = 10 + N("Trainee"),
                            805,
                            IF($N1597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IF($L1597 = 7,
  500,
  IF($L1597 = 8,
    1000,
    IF($L1597 = 9,
      1500,
      IF($L1597 = 10,
        2000,
        0
      )
    )
  )
)
+
N("Adicional no salário por área")
+
IF($M1597 = 14 + N("Tecnologia da Informação"),
  120,
  IF($M1597 = 16 + N("Vendas"),
    110,
    IF($M1597 = 15 + N("Jurídico"),
      100,
      IF(OR($M1597 = 8, $M1597 = 9, $M1597 = 11) + N("Recursos humanos ou comercial ou comunicação e marketing"),
        80,
        0
      )
    )
  )
)
+
N("Adicionando pegadinha")
+
IF(AND($M1597 = 16, $L1597 = 9, $N1597 = 11) + N("Se for de vendas, com mestrado, analista sênior"),
  IF($J1597 = 5,
    100,
    0
  )
  +
  IF($H1597 = "M",
    200,
    0
  ),
  0
)</f>
        <v>8000</v>
      </c>
    </row>
    <row r="1598" spans="1:22" x14ac:dyDescent="0.2">
      <c r="A1598" s="7" cm="1">
        <f t="array" aca="1" ref="A1598" ca="1">INDEX(Companies!$A:$A,RANDBETWEEN(2,COUNTA(Companies!$A:$A)),1)</f>
        <v>2</v>
      </c>
      <c r="B1598" s="5">
        <f t="shared" si="240"/>
        <v>1597</v>
      </c>
      <c r="C1598" s="6">
        <f t="shared" ca="1" si="241"/>
        <v>1</v>
      </c>
      <c r="D1598" s="7">
        <f ca="1">IF($B1598 = 1 + N("Presidente"),
    127,
    IF($B1598 = 2 + N("Vice-Presidente"),
        72,
        IF($B1598 = 3 + N("Secretária bilíngue"),
            13,
            RANDBETWEEN(5,COUNT(Name!$A:$A) + 1)
        )
    )
)</f>
        <v>271</v>
      </c>
      <c r="E1598" s="7" t="str">
        <f ca="1" xml:space="preserve">
VLOOKUP(
  $D1598,
  Name!$A:$B,
  2,
  FALSE
)
&amp; " " &amp;
IF($B1598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Miranda Freitas</v>
      </c>
      <c r="F1598" s="7">
        <v>2</v>
      </c>
      <c r="G1598" s="7" t="str" cm="1">
        <f t="array" aca="1" ref="G1598" ca="1">VLOOKUP(INDEX(States!$B:$B,RANDBETWEEN(2,COUNTA(States!$A:$A)),1),States!$B:$C,2,FALSE)</f>
        <v>PORTO</v>
      </c>
      <c r="H1598" s="7" t="str">
        <f ca="1">VLOOKUP($D1598,Name!$A:$C,3,FALSE)</f>
        <v>F</v>
      </c>
      <c r="I1598" s="7" cm="1">
        <f t="array" aca="1" ref="I1598" ca="1">INDEX('Marital status'!$A:$A,RANDBETWEEN(2,COUNTA('Marital status'!$A:$A)),1)</f>
        <v>6</v>
      </c>
      <c r="J1598" s="7">
        <f t="shared" ca="1" si="242"/>
        <v>2</v>
      </c>
      <c r="K1598" s="8">
        <f t="shared" ca="1" si="243"/>
        <v>32197</v>
      </c>
      <c r="L1598" s="6">
        <f t="shared" ca="1" si="244"/>
        <v>4</v>
      </c>
      <c r="M1598" s="7">
        <f ca="1" xml:space="preserve">
  IF(OR($N1598 = 2, $N1598 = 3, $N1598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598" s="6">
        <f t="shared" ca="1" si="245"/>
        <v>7</v>
      </c>
      <c r="O1598" s="7" t="str">
        <f ca="1">VLOOKUP($N1598,Roles!$A:$B,2,FALSE)</f>
        <v>Trainee</v>
      </c>
      <c r="P1598" s="6" t="e">
        <f t="shared" ca="1" si="246"/>
        <v>#N/A</v>
      </c>
      <c r="Q1598" s="8">
        <f ca="1" xml:space="preserve">
IF(
  OR(
    $N1598=5,$N1598=6,$N1598=7,$N1598=8,$N1598=14
  ),
  36161,
  IF(
     (
      (TODAY() - $K1598) / 365
     ) &lt; 19,
      TODAY(),
      RANDBETWEEN(36161,TODAY())
  )
)</f>
        <v>36161</v>
      </c>
      <c r="R1598" s="6">
        <f ca="1">RANDBETWEEN(2,COUNTA('Recruitment source'!$A:$A))</f>
        <v>6</v>
      </c>
      <c r="S1598" s="8" t="e">
        <f t="shared" ca="1" si="247"/>
        <v>#N/A</v>
      </c>
      <c r="T1598" s="6" t="e">
        <f t="shared" ca="1" si="248"/>
        <v>#N/A</v>
      </c>
      <c r="U1598" s="6">
        <f t="shared" ca="1" si="249"/>
        <v>2</v>
      </c>
      <c r="V1598" s="1">
        <f ca="1" xml:space="preserve">
IF($N1598 = 5 + N("Presidente"),
    27000,
    IF($N1598 = 6 + N("Vice-presidente"),
        23000,
        IF(OR($N1598 = 8, $N1598= 13, $N1598 = 12) + N("Secretária bilíngue ou coordenador ou especialista"),
            8000,
            IF($N1598 = 7 + N("Diretor"),
                15000,
                IF($N1598 = 14 + N("Gerente"),
                    12000,
                    IF($N1598 = 9 + N("Estagiário"),
                        705,
                        IF($N1598 = 10 + N("Trainee"),
                            805,
                            IF($N1598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IF($L1598 = 7,
  500,
  IF($L1598 = 8,
    1000,
    IF($L1598 = 9,
      1500,
      IF($L1598 = 10,
        2000,
        0
      )
    )
  )
)
+
N("Adicional no salário por área")
+
IF($M1598 = 14 + N("Tecnologia da Informação"),
  120,
  IF($M1598 = 16 + N("Vendas"),
    110,
    IF($M1598 = 15 + N("Jurídico"),
      100,
      IF(OR($M1598 = 8, $M1598 = 9, $M1598 = 11) + N("Recursos humanos ou comercial ou comunicação e marketing"),
        80,
        0
      )
    )
  )
)
+
N("Adicionando pegadinha")
+
IF(AND($M1598 = 16, $L1598 = 9, $N1598 = 11) + N("Se for de vendas, com mestrado, analista sênior"),
  IF($J1598 = 5,
    100,
    0
  )
  +
  IF($H1598 = "M",
    200,
    0
  ),
  0
)</f>
        <v>15080</v>
      </c>
    </row>
    <row r="1599" spans="1:22" x14ac:dyDescent="0.2">
      <c r="A1599" s="7" cm="1">
        <f t="array" aca="1" ref="A1599" ca="1">INDEX(Companies!$A:$A,RANDBETWEEN(2,COUNTA(Companies!$A:$A)),1)</f>
        <v>2</v>
      </c>
      <c r="B1599" s="5">
        <f t="shared" si="240"/>
        <v>1598</v>
      </c>
      <c r="C1599" s="6">
        <f t="shared" ca="1" si="241"/>
        <v>1</v>
      </c>
      <c r="D1599" s="7">
        <f ca="1">IF($B1599 = 1 + N("Presidente"),
    127,
    IF($B1599 = 2 + N("Vice-Presidente"),
        72,
        IF($B1599 = 3 + N("Secretária bilíngue"),
            13,
            RANDBETWEEN(5,COUNT(Name!$A:$A) + 1)
        )
    )
)</f>
        <v>48</v>
      </c>
      <c r="E1599" s="7" t="str">
        <f ca="1" xml:space="preserve">
VLOOKUP(
  $D1599,
  Name!$A:$B,
  2,
  FALSE
)
&amp; " " &amp;
IF($B1599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Leitão Ribeiro</v>
      </c>
      <c r="F1599" s="7">
        <v>2</v>
      </c>
      <c r="G1599" s="7" t="str" cm="1">
        <f t="array" aca="1" ref="G1599" ca="1">VLOOKUP(INDEX(States!$B:$B,RANDBETWEEN(2,COUNTA(States!$A:$A)),1),States!$B:$C,2,FALSE)</f>
        <v>Coimbra</v>
      </c>
      <c r="H1599" s="7" t="str">
        <f ca="1">VLOOKUP($D1599,Name!$A:$C,3,FALSE)</f>
        <v>M</v>
      </c>
      <c r="I1599" s="7" cm="1">
        <f t="array" aca="1" ref="I1599" ca="1">INDEX('Marital status'!$A:$A,RANDBETWEEN(2,COUNTA('Marital status'!$A:$A)),1)</f>
        <v>3</v>
      </c>
      <c r="J1599" s="7">
        <f t="shared" ca="1" si="242"/>
        <v>2</v>
      </c>
      <c r="K1599" s="8">
        <f t="shared" ca="1" si="243"/>
        <v>33678</v>
      </c>
      <c r="L1599" s="6">
        <f t="shared" ca="1" si="244"/>
        <v>4</v>
      </c>
      <c r="M1599" s="7">
        <f ca="1" xml:space="preserve">
  IF(OR($N1599 = 2, $N1599 = 3, $N1599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599" s="6">
        <f t="shared" ca="1" si="245"/>
        <v>8</v>
      </c>
      <c r="O1599" s="7" t="str">
        <f ca="1">VLOOKUP($N1599,Roles!$A:$B,2,FALSE)</f>
        <v>Analyst</v>
      </c>
      <c r="P1599" s="6">
        <f t="shared" ca="1" si="246"/>
        <v>4</v>
      </c>
      <c r="Q1599" s="8">
        <f ca="1" xml:space="preserve">
IF(
  OR(
    $N1599=5,$N1599=6,$N1599=7,$N1599=8,$N1599=14
  ),
  36161,
  IF(
     (
      (TODAY() - $K1599) / 365
     ) &lt; 19,
      TODAY(),
      RANDBETWEEN(36161,TODAY())
  )
)</f>
        <v>36161</v>
      </c>
      <c r="R1599" s="6">
        <f ca="1">RANDBETWEEN(2,COUNTA('Recruitment source'!$A:$A))</f>
        <v>5</v>
      </c>
      <c r="S1599" s="8" t="e">
        <f t="shared" ca="1" si="247"/>
        <v>#N/A</v>
      </c>
      <c r="T1599" s="6" t="e">
        <f t="shared" ca="1" si="248"/>
        <v>#N/A</v>
      </c>
      <c r="U1599" s="6">
        <f t="shared" ca="1" si="249"/>
        <v>4</v>
      </c>
      <c r="V1599" s="1">
        <f ca="1" xml:space="preserve">
IF($N1599 = 5 + N("Presidente"),
    27000,
    IF($N1599 = 6 + N("Vice-presidente"),
        23000,
        IF(OR($N1599 = 8, $N1599= 13, $N1599 = 12) + N("Secretária bilíngue ou coordenador ou especialista"),
            8000,
            IF($N1599 = 7 + N("Diretor"),
                15000,
                IF($N1599 = 14 + N("Gerente"),
                    12000,
                    IF($N1599 = 9 + N("Estagiário"),
                        705,
                        IF($N1599 = 10 + N("Trainee"),
                            805,
                            IF($N1599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IF($L1599 = 7,
  500,
  IF($L1599 = 8,
    1000,
    IF($L1599 = 9,
      1500,
      IF($L1599 = 10,
        2000,
        0
      )
    )
  )
)
+
N("Adicional no salário por área")
+
IF($M1599 = 14 + N("Tecnologia da Informação"),
  120,
  IF($M1599 = 16 + N("Vendas"),
    110,
    IF($M1599 = 15 + N("Jurídico"),
      100,
      IF(OR($M1599 = 8, $M1599 = 9, $M1599 = 11) + N("Recursos humanos ou comercial ou comunicação e marketing"),
        80,
        0
      )
    )
  )
)
+
N("Adicionando pegadinha")
+
IF(AND($M1599 = 16, $L1599 = 9, $N1599 = 11) + N("Se for de vendas, com mestrado, analista sênior"),
  IF($J1599 = 5,
    100,
    0
  )
  +
  IF($H1599 = "M",
    200,
    0
  ),
  0
)</f>
        <v>8000</v>
      </c>
    </row>
    <row r="1600" spans="1:22" x14ac:dyDescent="0.2">
      <c r="A1600" s="7" cm="1">
        <f t="array" aca="1" ref="A1600" ca="1">INDEX(Companies!$A:$A,RANDBETWEEN(2,COUNTA(Companies!$A:$A)),1)</f>
        <v>2</v>
      </c>
      <c r="B1600" s="5">
        <f t="shared" si="240"/>
        <v>1599</v>
      </c>
      <c r="C1600" s="6">
        <f t="shared" ca="1" si="241"/>
        <v>1</v>
      </c>
      <c r="D1600" s="7">
        <f ca="1">IF($B1600 = 1 + N("Presidente"),
    127,
    IF($B1600 = 2 + N("Vice-Presidente"),
        72,
        IF($B1600 = 3 + N("Secretária bilíngue"),
            13,
            RANDBETWEEN(5,COUNT(Name!$A:$A) + 1)
        )
    )
)</f>
        <v>58</v>
      </c>
      <c r="E1600" s="7" t="str">
        <f ca="1" xml:space="preserve">
VLOOKUP(
  $D1600,
  Name!$A:$B,
  2,
  FALSE
)
&amp; " " &amp;
IF($B1600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Camões Ferrari</v>
      </c>
      <c r="F1600" s="7">
        <v>2</v>
      </c>
      <c r="G1600" s="7" t="str" cm="1">
        <f t="array" aca="1" ref="G1600" ca="1">VLOOKUP(INDEX(States!$B:$B,RANDBETWEEN(2,COUNTA(States!$A:$A)),1),States!$B:$C,2,FALSE)</f>
        <v>Madeira</v>
      </c>
      <c r="H1600" s="7" t="str">
        <f ca="1">VLOOKUP($D1600,Name!$A:$C,3,FALSE)</f>
        <v>M</v>
      </c>
      <c r="I1600" s="7" cm="1">
        <f t="array" aca="1" ref="I1600" ca="1">INDEX('Marital status'!$A:$A,RANDBETWEEN(2,COUNTA('Marital status'!$A:$A)),1)</f>
        <v>4</v>
      </c>
      <c r="J1600" s="7">
        <f t="shared" ca="1" si="242"/>
        <v>2</v>
      </c>
      <c r="K1600" s="8">
        <f t="shared" ca="1" si="243"/>
        <v>29051</v>
      </c>
      <c r="L1600" s="6">
        <f t="shared" ca="1" si="244"/>
        <v>4</v>
      </c>
      <c r="M1600" s="7">
        <f ca="1" xml:space="preserve">
  IF(OR($N1600 = 2, $N1600 = 3, $N1600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600" s="6">
        <f t="shared" ca="1" si="245"/>
        <v>7</v>
      </c>
      <c r="O1600" s="7" t="str">
        <f ca="1">VLOOKUP($N1600,Roles!$A:$B,2,FALSE)</f>
        <v>Trainee</v>
      </c>
      <c r="P1600" s="6" t="e">
        <f t="shared" ca="1" si="246"/>
        <v>#N/A</v>
      </c>
      <c r="Q1600" s="8">
        <f ca="1" xml:space="preserve">
IF(
  OR(
    $N1600=5,$N1600=6,$N1600=7,$N1600=8,$N1600=14
  ),
  36161,
  IF(
     (
      (TODAY() - $K1600) / 365
     ) &lt; 19,
      TODAY(),
      RANDBETWEEN(36161,TODAY())
  )
)</f>
        <v>36161</v>
      </c>
      <c r="R1600" s="6">
        <f ca="1">RANDBETWEEN(2,COUNTA('Recruitment source'!$A:$A))</f>
        <v>3</v>
      </c>
      <c r="S1600" s="8" t="e">
        <f t="shared" ca="1" si="247"/>
        <v>#N/A</v>
      </c>
      <c r="T1600" s="6" t="e">
        <f t="shared" ca="1" si="248"/>
        <v>#N/A</v>
      </c>
      <c r="U1600" s="6">
        <f t="shared" ca="1" si="249"/>
        <v>4</v>
      </c>
      <c r="V1600" s="1">
        <f ca="1" xml:space="preserve">
IF($N1600 = 5 + N("Presidente"),
    27000,
    IF($N1600 = 6 + N("Vice-presidente"),
        23000,
        IF(OR($N1600 = 8, $N1600= 13, $N1600 = 12) + N("Secretária bilíngue ou coordenador ou especialista"),
            8000,
            IF($N1600 = 7 + N("Diretor"),
                15000,
                IF($N1600 = 14 + N("Gerente"),
                    12000,
                    IF($N1600 = 9 + N("Estagiário"),
                        705,
                        IF($N1600 = 10 + N("Trainee"),
                            805,
                            IF($N1600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IF($L1600 = 7,
  500,
  IF($L1600 = 8,
    1000,
    IF($L1600 = 9,
      1500,
      IF($L1600 = 10,
        2000,
        0
      )
    )
  )
)
+
N("Adicional no salário por área")
+
IF($M1600 = 14 + N("Tecnologia da Informação"),
  120,
  IF($M1600 = 16 + N("Vendas"),
    110,
    IF($M1600 = 15 + N("Jurídico"),
      100,
      IF(OR($M1600 = 8, $M1600 = 9, $M1600 = 11) + N("Recursos humanos ou comercial ou comunicação e marketing"),
        80,
        0
      )
    )
  )
)
+
N("Adicionando pegadinha")
+
IF(AND($M1600 = 16, $L1600 = 9, $N1600 = 11) + N("Se for de vendas, com mestrado, analista sênior"),
  IF($J1600 = 5,
    100,
    0
  )
  +
  IF($H1600 = "M",
    200,
    0
  ),
  0
)</f>
        <v>15000</v>
      </c>
    </row>
    <row r="1601" spans="1:22" x14ac:dyDescent="0.2">
      <c r="A1601" s="7" cm="1">
        <f t="array" aca="1" ref="A1601" ca="1">INDEX(Companies!$A:$A,RANDBETWEEN(2,COUNTA(Companies!$A:$A)),1)</f>
        <v>2</v>
      </c>
      <c r="B1601" s="5">
        <f t="shared" si="240"/>
        <v>1600</v>
      </c>
      <c r="C1601" s="6">
        <f t="shared" ca="1" si="241"/>
        <v>1</v>
      </c>
      <c r="D1601" s="7">
        <f ca="1">IF($B1601 = 1 + N("Presidente"),
    127,
    IF($B1601 = 2 + N("Vice-Presidente"),
        72,
        IF($B1601 = 3 + N("Secretária bilíngue"),
            13,
            RANDBETWEEN(5,COUNT(Name!$A:$A) + 1)
        )
    )
)</f>
        <v>110</v>
      </c>
      <c r="E1601" s="7" t="str">
        <f ca="1" xml:space="preserve">
VLOOKUP(
  $D1601,
  Name!$A:$B,
  2,
  FALSE
)
&amp; " " &amp;
IF($B1601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Mendes Ricci</v>
      </c>
      <c r="F1601" s="7">
        <v>2</v>
      </c>
      <c r="G1601" s="7" t="str" cm="1">
        <f t="array" aca="1" ref="G1601" ca="1">VLOOKUP(INDEX(States!$B:$B,RANDBETWEEN(2,COUNTA(States!$A:$A)),1),States!$B:$C,2,FALSE)</f>
        <v>Castelo Branco</v>
      </c>
      <c r="H1601" s="7" t="str">
        <f ca="1">VLOOKUP($D1601,Name!$A:$C,3,FALSE)</f>
        <v>M</v>
      </c>
      <c r="I1601" s="7" cm="1">
        <f t="array" aca="1" ref="I1601" ca="1">INDEX('Marital status'!$A:$A,RANDBETWEEN(2,COUNTA('Marital status'!$A:$A)),1)</f>
        <v>5</v>
      </c>
      <c r="J1601" s="7">
        <f t="shared" ca="1" si="242"/>
        <v>2</v>
      </c>
      <c r="K1601" s="8">
        <f t="shared" ca="1" si="243"/>
        <v>33738</v>
      </c>
      <c r="L1601" s="6">
        <f t="shared" ca="1" si="244"/>
        <v>5</v>
      </c>
      <c r="M1601" s="7">
        <f ca="1" xml:space="preserve">
  IF(OR($N1601 = 2, $N1601 = 3, $N1601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01" s="6">
        <f t="shared" ca="1" si="245"/>
        <v>8</v>
      </c>
      <c r="O1601" s="7" t="str">
        <f ca="1">VLOOKUP($N1601,Roles!$A:$B,2,FALSE)</f>
        <v>Analyst</v>
      </c>
      <c r="P1601" s="6">
        <f t="shared" ca="1" si="246"/>
        <v>4</v>
      </c>
      <c r="Q1601" s="8">
        <f ca="1" xml:space="preserve">
IF(
  OR(
    $N1601=5,$N1601=6,$N1601=7,$N1601=8,$N1601=14
  ),
  36161,
  IF(
     (
      (TODAY() - $K1601) / 365
     ) &lt; 19,
      TODAY(),
      RANDBETWEEN(36161,TODAY())
  )
)</f>
        <v>36161</v>
      </c>
      <c r="R1601" s="6">
        <f ca="1">RANDBETWEEN(2,COUNTA('Recruitment source'!$A:$A))</f>
        <v>3</v>
      </c>
      <c r="S1601" s="8" t="e">
        <f t="shared" ca="1" si="247"/>
        <v>#N/A</v>
      </c>
      <c r="T1601" s="6" t="e">
        <f t="shared" ca="1" si="248"/>
        <v>#N/A</v>
      </c>
      <c r="U1601" s="6">
        <f t="shared" ca="1" si="249"/>
        <v>4</v>
      </c>
      <c r="V1601" s="1">
        <f ca="1" xml:space="preserve">
IF($N1601 = 5 + N("Presidente"),
    27000,
    IF($N1601 = 6 + N("Vice-presidente"),
        23000,
        IF(OR($N1601 = 8, $N1601= 13, $N1601 = 12) + N("Secretária bilíngue ou coordenador ou especialista"),
            8000,
            IF($N1601 = 7 + N("Diretor"),
                15000,
                IF($N1601 = 14 + N("Gerente"),
                    12000,
                    IF($N1601 = 9 + N("Estagiário"),
                        705,
                        IF($N1601 = 10 + N("Trainee"),
                            805,
                            IF($N1601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IF($L1601 = 7,
  500,
  IF($L1601 = 8,
    1000,
    IF($L1601 = 9,
      1500,
      IF($L1601 = 10,
        2000,
        0
      )
    )
  )
)
+
N("Adicional no salário por área")
+
IF($M1601 = 14 + N("Tecnologia da Informação"),
  120,
  IF($M1601 = 16 + N("Vendas"),
    110,
    IF($M1601 = 15 + N("Jurídico"),
      100,
      IF(OR($M1601 = 8, $M1601 = 9, $M1601 = 11) + N("Recursos humanos ou comercial ou comunicação e marketing"),
        80,
        0
      )
    )
  )
)
+
N("Adicionando pegadinha")
+
IF(AND($M1601 = 16, $L1601 = 9, $N1601 = 11) + N("Se for de vendas, com mestrado, analista sênior"),
  IF($J1601 = 5,
    100,
    0
  )
  +
  IF($H1601 = "M",
    200,
    0
  ),
  0
)</f>
        <v>8000</v>
      </c>
    </row>
    <row r="1602" spans="1:22" x14ac:dyDescent="0.2">
      <c r="A1602" s="7" cm="1">
        <f t="array" aca="1" ref="A1602" ca="1">INDEX(Companies!$A:$A,RANDBETWEEN(2,COUNTA(Companies!$A:$A)),1)</f>
        <v>2</v>
      </c>
      <c r="B1602" s="5">
        <f t="shared" si="240"/>
        <v>1601</v>
      </c>
      <c r="C1602" s="6">
        <f t="shared" ca="1" si="241"/>
        <v>1</v>
      </c>
      <c r="D1602" s="7">
        <f ca="1">IF($B1602 = 1 + N("Presidente"),
    127,
    IF($B1602 = 2 + N("Vice-Presidente"),
        72,
        IF($B1602 = 3 + N("Secretária bilíngue"),
            13,
            RANDBETWEEN(5,COUNT(Name!$A:$A) + 1)
        )
    )
)</f>
        <v>8</v>
      </c>
      <c r="E1602" s="7" t="str">
        <f ca="1" xml:space="preserve">
VLOOKUP(
  $D1602,
  Name!$A:$B,
  2,
  FALSE
)
&amp; " " &amp;
IF($B1602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Fontana Resende</v>
      </c>
      <c r="F1602" s="7">
        <v>2</v>
      </c>
      <c r="G1602" s="7" t="str" cm="1">
        <f t="array" aca="1" ref="G1602" ca="1">VLOOKUP(INDEX(States!$B:$B,RANDBETWEEN(2,COUNTA(States!$A:$A)),1),States!$B:$C,2,FALSE)</f>
        <v>braga</v>
      </c>
      <c r="H1602" s="7" t="str">
        <f ca="1">VLOOKUP($D1602,Name!$A:$C,3,FALSE)</f>
        <v>F</v>
      </c>
      <c r="I1602" s="7" cm="1">
        <f t="array" aca="1" ref="I1602" ca="1">INDEX('Marital status'!$A:$A,RANDBETWEEN(2,COUNTA('Marital status'!$A:$A)),1)</f>
        <v>3</v>
      </c>
      <c r="J1602" s="7">
        <f t="shared" ca="1" si="242"/>
        <v>2</v>
      </c>
      <c r="K1602" s="8">
        <f t="shared" ca="1" si="243"/>
        <v>23979</v>
      </c>
      <c r="L1602" s="6">
        <f t="shared" ca="1" si="244"/>
        <v>4</v>
      </c>
      <c r="M1602" s="7">
        <f ca="1" xml:space="preserve">
  IF(OR($N1602 = 2, $N1602 = 3, $N1602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02" s="6">
        <f t="shared" ca="1" si="245"/>
        <v>6</v>
      </c>
      <c r="O1602" s="7" t="str">
        <f ca="1">VLOOKUP($N1602,Roles!$A:$B,2,FALSE)</f>
        <v>Intern</v>
      </c>
      <c r="P1602" s="6" t="e">
        <f t="shared" ca="1" si="246"/>
        <v>#N/A</v>
      </c>
      <c r="Q1602" s="8">
        <f ca="1" xml:space="preserve">
IF(
  OR(
    $N1602=5,$N1602=6,$N1602=7,$N1602=8,$N1602=14
  ),
  36161,
  IF(
     (
      (TODAY() - $K1602) / 365
     ) &lt; 19,
      TODAY(),
      RANDBETWEEN(36161,TODAY())
  )
)</f>
        <v>36161</v>
      </c>
      <c r="R1602" s="6">
        <f ca="1">RANDBETWEEN(2,COUNTA('Recruitment source'!$A:$A))</f>
        <v>9</v>
      </c>
      <c r="S1602" s="8" t="e">
        <f t="shared" ca="1" si="247"/>
        <v>#N/A</v>
      </c>
      <c r="T1602" s="6" t="e">
        <f t="shared" ca="1" si="248"/>
        <v>#N/A</v>
      </c>
      <c r="U1602" s="6">
        <f t="shared" ca="1" si="249"/>
        <v>5</v>
      </c>
      <c r="V1602" s="1">
        <f ca="1" xml:space="preserve">
IF($N1602 = 5 + N("Presidente"),
    27000,
    IF($N1602 = 6 + N("Vice-presidente"),
        23000,
        IF(OR($N1602 = 8, $N1602= 13, $N1602 = 12) + N("Secretária bilíngue ou coordenador ou especialista"),
            8000,
            IF($N1602 = 7 + N("Diretor"),
                15000,
                IF($N1602 = 14 + N("Gerente"),
                    12000,
                    IF($N1602 = 9 + N("Estagiário"),
                        705,
                        IF($N1602 = 10 + N("Trainee"),
                            805,
                            IF($N1602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IF($L1602 = 7,
  500,
  IF($L1602 = 8,
    1000,
    IF($L1602 = 9,
      1500,
      IF($L1602 = 10,
        2000,
        0
      )
    )
  )
)
+
N("Adicional no salário por área")
+
IF($M1602 = 14 + N("Tecnologia da Informação"),
  120,
  IF($M1602 = 16 + N("Vendas"),
    110,
    IF($M1602 = 15 + N("Jurídico"),
      100,
      IF(OR($M1602 = 8, $M1602 = 9, $M1602 = 11) + N("Recursos humanos ou comercial ou comunicação e marketing"),
        80,
        0
      )
    )
  )
)
+
N("Adicionando pegadinha")
+
IF(AND($M1602 = 16, $L1602 = 9, $N1602 = 11) + N("Se for de vendas, com mestrado, analista sênior"),
  IF($J1602 = 5,
    100,
    0
  )
  +
  IF($H1602 = "M",
    200,
    0
  ),
  0
)</f>
        <v>23000</v>
      </c>
    </row>
    <row r="1603" spans="1:22" x14ac:dyDescent="0.2">
      <c r="A1603" s="7" cm="1">
        <f t="array" aca="1" ref="A1603" ca="1">INDEX(Companies!$A:$A,RANDBETWEEN(2,COUNTA(Companies!$A:$A)),1)</f>
        <v>2</v>
      </c>
      <c r="B1603" s="5">
        <f t="shared" ref="B1603:B1666" si="250">ROW() - 1</f>
        <v>1602</v>
      </c>
      <c r="C1603" s="6">
        <f t="shared" ref="C1603:C1666" ca="1" si="251">IF(ISNA($S1603),1,0)</f>
        <v>1</v>
      </c>
      <c r="D1603" s="7">
        <f ca="1">IF($B1603 = 1 + N("Presidente"),
    127,
    IF($B1603 = 2 + N("Vice-Presidente"),
        72,
        IF($B1603 = 3 + N("Secretária bilíngue"),
            13,
            RANDBETWEEN(5,COUNT(Name!$A:$A) + 1)
        )
    )
)</f>
        <v>272</v>
      </c>
      <c r="E1603" s="7" t="str">
        <f ca="1" xml:space="preserve">
VLOOKUP(
  $D1603,
  Name!$A:$B,
  2,
  FALSE
)
&amp; " " &amp;
IF($B1603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Bandeira Mendes</v>
      </c>
      <c r="F1603" s="7">
        <v>2</v>
      </c>
      <c r="G1603" s="7" t="str" cm="1">
        <f t="array" aca="1" ref="G1603" ca="1">VLOOKUP(INDEX(States!$B:$B,RANDBETWEEN(2,COUNTA(States!$A:$A)),1),States!$B:$C,2,FALSE)</f>
        <v>AveirO</v>
      </c>
      <c r="H1603" s="7" t="str">
        <f ca="1">VLOOKUP($D1603,Name!$A:$C,3,FALSE)</f>
        <v>F</v>
      </c>
      <c r="I1603" s="7" cm="1">
        <f t="array" aca="1" ref="I1603" ca="1">INDEX('Marital status'!$A:$A,RANDBETWEEN(2,COUNTA('Marital status'!$A:$A)),1)</f>
        <v>5</v>
      </c>
      <c r="J1603" s="7">
        <f t="shared" ref="J1603:J1666" ca="1" si="252" xml:space="preserve">
IF(AND($N1603 &gt;= 2, $N1603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3</v>
      </c>
      <c r="K1603" s="8">
        <f t="shared" ref="K1603:K1666" ca="1" si="253" xml:space="preserve">
IF($N1603 = 5 + N("CEO"),
    TODAY() - 16340,
    IF($N1603 = 8 + N("Secretary"),
        RANDBETWEEN(TODAY() - 12418.5, TODAY()-6574.5),
        IF(OR($N1603 = 7, $N1603 = 14),
            RANDBETWEEN(TODAY() - 16071, TODAY() - 8766),
            IF(OR($N1603 = 13, $N1603 = 12, $N1603 = 11),
                RANDBETWEEN(TODAY() - 27393.75, TODAY() - 12783.75),
                RANDBETWEEN(TODAY() - 27393.75, TODAY()-10957.5)
            )
        )
    )
)</f>
        <v>34158</v>
      </c>
      <c r="L1603" s="6">
        <f t="shared" ref="L1603:L1666" ca="1" si="254" xml:space="preserve">
IF(OR($N1603 = 2, $N1603 = 3) + N("Se for presidente ou vice-presidente"),
    7 + N("Doutor"),
    IF($N1603 = 4 + N("Se for diretor"),
        RANDBETWEEN(5,7) + N("Graduate school or Master’s degree or Doctorate"),
        IF($N1603 = 11 + N("Se for gerente"),
            RANDBETWEEN(4,6) + N("Undergraduate degree or Graduate school or Master’s degree"),
            IF(AND($N1603 &gt;= 8, $N1603 &lt;= 10) + N("If coordinator or specialist or analyst"),
                RANDBETWEEN(4,5),
                4
            )
        )
    )
)</f>
        <v>5</v>
      </c>
      <c r="M1603" s="7">
        <f ca="1" xml:space="preserve">
  IF(OR($N1603 = 2, $N1603 = 3, $N1603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603" s="6">
        <f t="shared" ref="N1603:N1666" ca="1" si="255" xml:space="preserve">
IF($B1603 = 1 + N("Se matrícula for 1"),
  2 + N("Presidente"),
  IF($B1603 = 2 + N("Se matrícula for 2"),
    3 + N("Vice-presidente"),
    IF($B1603 = 3 + N("Se matrícula for 3"),
      5 + N("Secretária bilíngue"),
      IF(AND($B1603 &gt;= 4, $B1603 &lt;=14),
        4 + N("Diretor"),
        IF(AND($B1603 &gt;= 15, $B1603 &lt;= 25),
          11 + N("Manager"),
          IF(AND($B1603 &gt;= 26, $B1603 &lt;= 36),
            10 + N("Coordinador"),
            IF(AND($B1603 &gt;= 37, $B1603 &lt;= 47),
              9 + N("Especialista"),
                IF(MOD($B1603,2) = 0,
                  8 + N("Analista"),
                  RANDBETWEEN(6,7) + N("Estagiário ou Trainee")
                )
            )
          )
        )
      )
    )
  )
)</f>
        <v>8</v>
      </c>
      <c r="O1603" s="7" t="str">
        <f ca="1">VLOOKUP($N1603,Roles!$A:$B,2,FALSE)</f>
        <v>Analyst</v>
      </c>
      <c r="P1603" s="6">
        <f t="shared" ref="P1603:P1666" ca="1" si="256" xml:space="preserve">
IF($N1603 =8 + N("Analyst"),
    RANDBETWEEN(2, 4) + N("Jr, Pleno, Sr"),
    NA()
)</f>
        <v>4</v>
      </c>
      <c r="Q1603" s="8">
        <f ca="1" xml:space="preserve">
IF(
  OR(
    $N1603=5,$N1603=6,$N1603=7,$N1603=8,$N1603=14
  ),
  36161,
  IF(
     (
      (TODAY() - $K1603) / 365
     ) &lt; 19,
      TODAY(),
      RANDBETWEEN(36161,TODAY())
  )
)</f>
        <v>36161</v>
      </c>
      <c r="R1603" s="6">
        <f ca="1">RANDBETWEEN(2,COUNTA('Recruitment source'!$A:$A))</f>
        <v>5</v>
      </c>
      <c r="S1603" s="8" t="e">
        <f t="shared" ref="S1603:S1666" ca="1" si="257" xml:space="preserve">
IF(MOD(
     ROW(),111
   )=0,
   RANDBETWEEN($Q1603 + 1,TODAY() - 1),NA()
)</f>
        <v>#N/A</v>
      </c>
      <c r="T1603" s="6" t="e">
        <f t="shared" ref="T1603:T1666" ca="1" si="258" xml:space="preserve">
IF(
  ISNA(S1603),
  NA(),
  RANDBETWEEN(2,IF($H1603="F",10,9))
)</f>
        <v>#N/A</v>
      </c>
      <c r="U1603" s="6">
        <f t="shared" ref="U1603:U1666" ca="1" si="259" xml:space="preserve">
IF(
 ISNA($S1603),
 IF(
   $N1603 = 2,
   5,
   IF(
     OR($N1603=3,$N1603=4,$N1603=5),
     RANDBETWEEN(4,5),
     IF(
       OR($N1603=11,$N1603=12),
       RANDBETWEEN(3,5),
       RANDBETWEEN(2,5)
     )
   )
 ),
 RANDBETWEEN(1,3)
)</f>
        <v>4</v>
      </c>
      <c r="V1603" s="1">
        <f ca="1" xml:space="preserve">
IF($N1603 = 5 + N("Presidente"),
    27000,
    IF($N1603 = 6 + N("Vice-presidente"),
        23000,
        IF(OR($N1603 = 8, $N1603= 13, $N1603 = 12) + N("Secretária bilíngue ou coordenador ou especialista"),
            8000,
            IF($N1603 = 7 + N("Diretor"),
                15000,
                IF($N1603 = 14 + N("Gerente"),
                    12000,
                    IF($N1603 = 9 + N("Estagiário"),
                        705,
                        IF($N1603 = 10 + N("Trainee"),
                            805,
                            IF($N1603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IF($L1603 = 7,
  500,
  IF($L1603 = 8,
    1000,
    IF($L1603 = 9,
      1500,
      IF($L1603 = 10,
        2000,
        0
      )
    )
  )
)
+
N("Adicional no salário por área")
+
IF($M1603 = 14 + N("Tecnologia da Informação"),
  120,
  IF($M1603 = 16 + N("Vendas"),
    110,
    IF($M1603 = 15 + N("Jurídico"),
      100,
      IF(OR($M1603 = 8, $M1603 = 9, $M1603 = 11) + N("Recursos humanos ou comercial ou comunicação e marketing"),
        80,
        0
      )
    )
  )
)
+
N("Adicionando pegadinha")
+
IF(AND($M1603 = 16, $L1603 = 9, $N1603 = 11) + N("Se for de vendas, com mestrado, analista sênior"),
  IF($J1603 = 5,
    100,
    0
  )
  +
  IF($H1603 = "M",
    200,
    0
  ),
  0
)</f>
        <v>8000</v>
      </c>
    </row>
    <row r="1604" spans="1:22" x14ac:dyDescent="0.2">
      <c r="A1604" s="7" cm="1">
        <f t="array" aca="1" ref="A1604" ca="1">INDEX(Companies!$A:$A,RANDBETWEEN(2,COUNTA(Companies!$A:$A)),1)</f>
        <v>2</v>
      </c>
      <c r="B1604" s="5">
        <f t="shared" si="250"/>
        <v>1603</v>
      </c>
      <c r="C1604" s="6">
        <f t="shared" ca="1" si="251"/>
        <v>1</v>
      </c>
      <c r="D1604" s="7">
        <f ca="1">IF($B1604 = 1 + N("Presidente"),
    127,
    IF($B1604 = 2 + N("Vice-Presidente"),
        72,
        IF($B1604 = 3 + N("Secretária bilíngue"),
            13,
            RANDBETWEEN(5,COUNT(Name!$A:$A) + 1)
        )
    )
)</f>
        <v>232</v>
      </c>
      <c r="E1604" s="7" t="str">
        <f ca="1" xml:space="preserve">
VLOOKUP(
  $D1604,
  Name!$A:$B,
  2,
  FALSE
)
&amp; " " &amp;
IF($B1604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Morato Alcantara</v>
      </c>
      <c r="F1604" s="7">
        <v>2</v>
      </c>
      <c r="G1604" s="7" t="str" cm="1">
        <f t="array" aca="1" ref="G1604" ca="1">VLOOKUP(INDEX(States!$B:$B,RANDBETWEEN(2,COUNTA(States!$A:$A)),1),States!$B:$C,2,FALSE)</f>
        <v xml:space="preserve"> ÉVORA</v>
      </c>
      <c r="H1604" s="7" t="str">
        <f ca="1">VLOOKUP($D1604,Name!$A:$C,3,FALSE)</f>
        <v>M</v>
      </c>
      <c r="I1604" s="7" cm="1">
        <f t="array" aca="1" ref="I1604" ca="1">INDEX('Marital status'!$A:$A,RANDBETWEEN(2,COUNTA('Marital status'!$A:$A)),1)</f>
        <v>4</v>
      </c>
      <c r="J1604" s="7">
        <f t="shared" ca="1" si="252"/>
        <v>2</v>
      </c>
      <c r="K1604" s="8">
        <f t="shared" ca="1" si="253"/>
        <v>29552</v>
      </c>
      <c r="L1604" s="6">
        <f t="shared" ca="1" si="254"/>
        <v>4</v>
      </c>
      <c r="M1604" s="7">
        <f ca="1" xml:space="preserve">
  IF(OR($N1604 = 2, $N1604 = 3, $N1604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04" s="6">
        <f t="shared" ca="1" si="255"/>
        <v>7</v>
      </c>
      <c r="O1604" s="7" t="str">
        <f ca="1">VLOOKUP($N1604,Roles!$A:$B,2,FALSE)</f>
        <v>Trainee</v>
      </c>
      <c r="P1604" s="6" t="e">
        <f t="shared" ca="1" si="256"/>
        <v>#N/A</v>
      </c>
      <c r="Q1604" s="8">
        <f ca="1" xml:space="preserve">
IF(
  OR(
    $N1604=5,$N1604=6,$N1604=7,$N1604=8,$N1604=14
  ),
  36161,
  IF(
     (
      (TODAY() - $K1604) / 365
     ) &lt; 19,
      TODAY(),
      RANDBETWEEN(36161,TODAY())
  )
)</f>
        <v>36161</v>
      </c>
      <c r="R1604" s="6">
        <f ca="1">RANDBETWEEN(2,COUNTA('Recruitment source'!$A:$A))</f>
        <v>3</v>
      </c>
      <c r="S1604" s="8" t="e">
        <f t="shared" ca="1" si="257"/>
        <v>#N/A</v>
      </c>
      <c r="T1604" s="6" t="e">
        <f t="shared" ca="1" si="258"/>
        <v>#N/A</v>
      </c>
      <c r="U1604" s="6">
        <f t="shared" ca="1" si="259"/>
        <v>4</v>
      </c>
      <c r="V1604" s="1">
        <f ca="1" xml:space="preserve">
IF($N1604 = 5 + N("Presidente"),
    27000,
    IF($N1604 = 6 + N("Vice-presidente"),
        23000,
        IF(OR($N1604 = 8, $N1604= 13, $N1604 = 12) + N("Secretária bilíngue ou coordenador ou especialista"),
            8000,
            IF($N1604 = 7 + N("Diretor"),
                15000,
                IF($N1604 = 14 + N("Gerente"),
                    12000,
                    IF($N1604 = 9 + N("Estagiário"),
                        705,
                        IF($N1604 = 10 + N("Trainee"),
                            805,
                            IF($N1604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IF($L1604 = 7,
  500,
  IF($L1604 = 8,
    1000,
    IF($L1604 = 9,
      1500,
      IF($L1604 = 10,
        2000,
        0
      )
    )
  )
)
+
N("Adicional no salário por área")
+
IF($M1604 = 14 + N("Tecnologia da Informação"),
  120,
  IF($M1604 = 16 + N("Vendas"),
    110,
    IF($M1604 = 15 + N("Jurídico"),
      100,
      IF(OR($M1604 = 8, $M1604 = 9, $M1604 = 11) + N("Recursos humanos ou comercial ou comunicação e marketing"),
        80,
        0
      )
    )
  )
)
+
N("Adicionando pegadinha")
+
IF(AND($M1604 = 16, $L1604 = 9, $N1604 = 11) + N("Se for de vendas, com mestrado, analista sênior"),
  IF($J1604 = 5,
    100,
    0
  )
  +
  IF($H1604 = "M",
    200,
    0
  ),
  0
)</f>
        <v>15000</v>
      </c>
    </row>
    <row r="1605" spans="1:22" x14ac:dyDescent="0.2">
      <c r="A1605" s="7" cm="1">
        <f t="array" aca="1" ref="A1605" ca="1">INDEX(Companies!$A:$A,RANDBETWEEN(2,COUNTA(Companies!$A:$A)),1)</f>
        <v>2</v>
      </c>
      <c r="B1605" s="5">
        <f t="shared" si="250"/>
        <v>1604</v>
      </c>
      <c r="C1605" s="6">
        <f t="shared" ca="1" si="251"/>
        <v>1</v>
      </c>
      <c r="D1605" s="7">
        <f ca="1">IF($B1605 = 1 + N("Presidente"),
    127,
    IF($B1605 = 2 + N("Vice-Presidente"),
        72,
        IF($B1605 = 3 + N("Secretária bilíngue"),
            13,
            RANDBETWEEN(5,COUNT(Name!$A:$A) + 1)
        )
    )
)</f>
        <v>98</v>
      </c>
      <c r="E1605" s="7" t="str">
        <f ca="1" xml:space="preserve">
VLOOKUP(
  $D1605,
  Name!$A:$B,
  2,
  FALSE
)
&amp; " " &amp;
IF($B1605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Amor Romano</v>
      </c>
      <c r="F1605" s="7">
        <v>2</v>
      </c>
      <c r="G1605" s="7" t="str" cm="1">
        <f t="array" aca="1" ref="G1605" ca="1">VLOOKUP(INDEX(States!$B:$B,RANDBETWEEN(2,COUNTA(States!$A:$A)),1),States!$B:$C,2,FALSE)</f>
        <v>Santarém</v>
      </c>
      <c r="H1605" s="7" t="str">
        <f ca="1">VLOOKUP($D1605,Name!$A:$C,3,FALSE)</f>
        <v>M</v>
      </c>
      <c r="I1605" s="7" cm="1">
        <f t="array" aca="1" ref="I1605" ca="1">INDEX('Marital status'!$A:$A,RANDBETWEEN(2,COUNTA('Marital status'!$A:$A)),1)</f>
        <v>6</v>
      </c>
      <c r="J1605" s="7">
        <f t="shared" ca="1" si="252"/>
        <v>2</v>
      </c>
      <c r="K1605" s="8">
        <f t="shared" ca="1" si="253"/>
        <v>36028</v>
      </c>
      <c r="L1605" s="6">
        <f t="shared" ca="1" si="254"/>
        <v>5</v>
      </c>
      <c r="M1605" s="7">
        <f ca="1" xml:space="preserve">
  IF(OR($N1605 = 2, $N1605 = 3, $N1605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05" s="6">
        <f t="shared" ca="1" si="255"/>
        <v>8</v>
      </c>
      <c r="O1605" s="7" t="str">
        <f ca="1">VLOOKUP($N1605,Roles!$A:$B,2,FALSE)</f>
        <v>Analyst</v>
      </c>
      <c r="P1605" s="6">
        <f t="shared" ca="1" si="256"/>
        <v>2</v>
      </c>
      <c r="Q1605" s="8">
        <f ca="1" xml:space="preserve">
IF(
  OR(
    $N1605=5,$N1605=6,$N1605=7,$N1605=8,$N1605=14
  ),
  36161,
  IF(
     (
      (TODAY() - $K1605) / 365
     ) &lt; 19,
      TODAY(),
      RANDBETWEEN(36161,TODAY())
  )
)</f>
        <v>36161</v>
      </c>
      <c r="R1605" s="6">
        <f ca="1">RANDBETWEEN(2,COUNTA('Recruitment source'!$A:$A))</f>
        <v>2</v>
      </c>
      <c r="S1605" s="8" t="e">
        <f t="shared" ca="1" si="257"/>
        <v>#N/A</v>
      </c>
      <c r="T1605" s="6" t="e">
        <f t="shared" ca="1" si="258"/>
        <v>#N/A</v>
      </c>
      <c r="U1605" s="6">
        <f t="shared" ca="1" si="259"/>
        <v>5</v>
      </c>
      <c r="V1605" s="1">
        <f ca="1" xml:space="preserve">
IF($N1605 = 5 + N("Presidente"),
    27000,
    IF($N1605 = 6 + N("Vice-presidente"),
        23000,
        IF(OR($N1605 = 8, $N1605= 13, $N1605 = 12) + N("Secretária bilíngue ou coordenador ou especialista"),
            8000,
            IF($N1605 = 7 + N("Diretor"),
                15000,
                IF($N1605 = 14 + N("Gerente"),
                    12000,
                    IF($N1605 = 9 + N("Estagiário"),
                        705,
                        IF($N1605 = 10 + N("Trainee"),
                            805,
                            IF($N1605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IF($L1605 = 7,
  500,
  IF($L1605 = 8,
    1000,
    IF($L1605 = 9,
      1500,
      IF($L1605 = 10,
        2000,
        0
      )
    )
  )
)
+
N("Adicional no salário por área")
+
IF($M1605 = 14 + N("Tecnologia da Informação"),
  120,
  IF($M1605 = 16 + N("Vendas"),
    110,
    IF($M1605 = 15 + N("Jurídico"),
      100,
      IF(OR($M1605 = 8, $M1605 = 9, $M1605 = 11) + N("Recursos humanos ou comercial ou comunicação e marketing"),
        80,
        0
      )
    )
  )
)
+
N("Adicionando pegadinha")
+
IF(AND($M1605 = 16, $L1605 = 9, $N1605 = 11) + N("Se for de vendas, com mestrado, analista sênior"),
  IF($J1605 = 5,
    100,
    0
  )
  +
  IF($H1605 = "M",
    200,
    0
  ),
  0
)</f>
        <v>8000</v>
      </c>
    </row>
    <row r="1606" spans="1:22" x14ac:dyDescent="0.2">
      <c r="A1606" s="7" cm="1">
        <f t="array" aca="1" ref="A1606" ca="1">INDEX(Companies!$A:$A,RANDBETWEEN(2,COUNTA(Companies!$A:$A)),1)</f>
        <v>2</v>
      </c>
      <c r="B1606" s="5">
        <f t="shared" si="250"/>
        <v>1605</v>
      </c>
      <c r="C1606" s="6">
        <f t="shared" ca="1" si="251"/>
        <v>1</v>
      </c>
      <c r="D1606" s="7">
        <f ca="1">IF($B1606 = 1 + N("Presidente"),
    127,
    IF($B1606 = 2 + N("Vice-Presidente"),
        72,
        IF($B1606 = 3 + N("Secretária bilíngue"),
            13,
            RANDBETWEEN(5,COUNT(Name!$A:$A) + 1)
        )
    )
)</f>
        <v>175</v>
      </c>
      <c r="E1606" s="7" t="str">
        <f ca="1" xml:space="preserve">
VLOOKUP(
  $D1606,
  Name!$A:$B,
  2,
  FALSE
)
&amp; " " &amp;
IF($B1606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Alcantara Miranda</v>
      </c>
      <c r="F1606" s="7">
        <v>2</v>
      </c>
      <c r="G1606" s="7" t="str" cm="1">
        <f t="array" aca="1" ref="G1606" ca="1">VLOOKUP(INDEX(States!$B:$B,RANDBETWEEN(2,COUNTA(States!$A:$A)),1),States!$B:$C,2,FALSE)</f>
        <v xml:space="preserve"> ÉVORA</v>
      </c>
      <c r="H1606" s="7" t="str">
        <f ca="1">VLOOKUP($D1606,Name!$A:$C,3,FALSE)</f>
        <v>F</v>
      </c>
      <c r="I1606" s="7" cm="1">
        <f t="array" aca="1" ref="I1606" ca="1">INDEX('Marital status'!$A:$A,RANDBETWEEN(2,COUNTA('Marital status'!$A:$A)),1)</f>
        <v>3</v>
      </c>
      <c r="J1606" s="7">
        <f t="shared" ca="1" si="252"/>
        <v>4</v>
      </c>
      <c r="K1606" s="8">
        <f t="shared" ca="1" si="253"/>
        <v>30459</v>
      </c>
      <c r="L1606" s="6">
        <f t="shared" ca="1" si="254"/>
        <v>4</v>
      </c>
      <c r="M1606" s="7">
        <f ca="1" xml:space="preserve">
  IF(OR($N1606 = 2, $N1606 = 3, $N1606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06" s="6">
        <f t="shared" ca="1" si="255"/>
        <v>7</v>
      </c>
      <c r="O1606" s="7" t="str">
        <f ca="1">VLOOKUP($N1606,Roles!$A:$B,2,FALSE)</f>
        <v>Trainee</v>
      </c>
      <c r="P1606" s="6" t="e">
        <f t="shared" ca="1" si="256"/>
        <v>#N/A</v>
      </c>
      <c r="Q1606" s="8">
        <f ca="1" xml:space="preserve">
IF(
  OR(
    $N1606=5,$N1606=6,$N1606=7,$N1606=8,$N1606=14
  ),
  36161,
  IF(
     (
      (TODAY() - $K1606) / 365
     ) &lt; 19,
      TODAY(),
      RANDBETWEEN(36161,TODAY())
  )
)</f>
        <v>36161</v>
      </c>
      <c r="R1606" s="6">
        <f ca="1">RANDBETWEEN(2,COUNTA('Recruitment source'!$A:$A))</f>
        <v>5</v>
      </c>
      <c r="S1606" s="8" t="e">
        <f t="shared" ca="1" si="257"/>
        <v>#N/A</v>
      </c>
      <c r="T1606" s="6" t="e">
        <f t="shared" ca="1" si="258"/>
        <v>#N/A</v>
      </c>
      <c r="U1606" s="6">
        <f t="shared" ca="1" si="259"/>
        <v>5</v>
      </c>
      <c r="V1606" s="1">
        <f ca="1" xml:space="preserve">
IF($N1606 = 5 + N("Presidente"),
    27000,
    IF($N1606 = 6 + N("Vice-presidente"),
        23000,
        IF(OR($N1606 = 8, $N1606= 13, $N1606 = 12) + N("Secretária bilíngue ou coordenador ou especialista"),
            8000,
            IF($N1606 = 7 + N("Diretor"),
                15000,
                IF($N1606 = 14 + N("Gerente"),
                    12000,
                    IF($N1606 = 9 + N("Estagiário"),
                        705,
                        IF($N1606 = 10 + N("Trainee"),
                            805,
                            IF($N1606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IF($L1606 = 7,
  500,
  IF($L1606 = 8,
    1000,
    IF($L1606 = 9,
      1500,
      IF($L1606 = 10,
        2000,
        0
      )
    )
  )
)
+
N("Adicional no salário por área")
+
IF($M1606 = 14 + N("Tecnologia da Informação"),
  120,
  IF($M1606 = 16 + N("Vendas"),
    110,
    IF($M1606 = 15 + N("Jurídico"),
      100,
      IF(OR($M1606 = 8, $M1606 = 9, $M1606 = 11) + N("Recursos humanos ou comercial ou comunicação e marketing"),
        80,
        0
      )
    )
  )
)
+
N("Adicionando pegadinha")
+
IF(AND($M1606 = 16, $L1606 = 9, $N1606 = 11) + N("Se for de vendas, com mestrado, analista sênior"),
  IF($J1606 = 5,
    100,
    0
  )
  +
  IF($H1606 = "M",
    200,
    0
  ),
  0
)</f>
        <v>15000</v>
      </c>
    </row>
    <row r="1607" spans="1:22" x14ac:dyDescent="0.2">
      <c r="A1607" s="7" cm="1">
        <f t="array" aca="1" ref="A1607" ca="1">INDEX(Companies!$A:$A,RANDBETWEEN(2,COUNTA(Companies!$A:$A)),1)</f>
        <v>2</v>
      </c>
      <c r="B1607" s="5">
        <f t="shared" si="250"/>
        <v>1606</v>
      </c>
      <c r="C1607" s="6">
        <f t="shared" ca="1" si="251"/>
        <v>1</v>
      </c>
      <c r="D1607" s="7">
        <f ca="1">IF($B1607 = 1 + N("Presidente"),
    127,
    IF($B1607 = 2 + N("Vice-Presidente"),
        72,
        IF($B1607 = 3 + N("Secretária bilíngue"),
            13,
            RANDBETWEEN(5,COUNT(Name!$A:$A) + 1)
        )
    )
)</f>
        <v>174</v>
      </c>
      <c r="E1607" s="7" t="str">
        <f ca="1" xml:space="preserve">
VLOOKUP(
  $D1607,
  Name!$A:$B,
  2,
  FALSE
)
&amp; " " &amp;
IF($B1607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Gallo Botelho</v>
      </c>
      <c r="F1607" s="7">
        <v>2</v>
      </c>
      <c r="G1607" s="7" t="str" cm="1">
        <f t="array" aca="1" ref="G1607" ca="1">VLOOKUP(INDEX(States!$B:$B,RANDBETWEEN(2,COUNTA(States!$A:$A)),1),States!$B:$C,2,FALSE)</f>
        <v>Azores</v>
      </c>
      <c r="H1607" s="7" t="str">
        <f ca="1">VLOOKUP($D1607,Name!$A:$C,3,FALSE)</f>
        <v>F</v>
      </c>
      <c r="I1607" s="7" cm="1">
        <f t="array" aca="1" ref="I1607" ca="1">INDEX('Marital status'!$A:$A,RANDBETWEEN(2,COUNTA('Marital status'!$A:$A)),1)</f>
        <v>6</v>
      </c>
      <c r="J1607" s="7">
        <f t="shared" ca="1" si="252"/>
        <v>2</v>
      </c>
      <c r="K1607" s="8">
        <f t="shared" ca="1" si="253"/>
        <v>36805</v>
      </c>
      <c r="L1607" s="6">
        <f t="shared" ca="1" si="254"/>
        <v>4</v>
      </c>
      <c r="M1607" s="7">
        <f ca="1" xml:space="preserve">
  IF(OR($N1607 = 2, $N1607 = 3, $N1607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07" s="6">
        <f t="shared" ca="1" si="255"/>
        <v>8</v>
      </c>
      <c r="O1607" s="7" t="str">
        <f ca="1">VLOOKUP($N1607,Roles!$A:$B,2,FALSE)</f>
        <v>Analyst</v>
      </c>
      <c r="P1607" s="6">
        <f t="shared" ca="1" si="256"/>
        <v>4</v>
      </c>
      <c r="Q1607" s="8">
        <f ca="1" xml:space="preserve">
IF(
  OR(
    $N1607=5,$N1607=6,$N1607=7,$N1607=8,$N1607=14
  ),
  36161,
  IF(
     (
      (TODAY() - $K1607) / 365
     ) &lt; 19,
      TODAY(),
      RANDBETWEEN(36161,TODAY())
  )
)</f>
        <v>36161</v>
      </c>
      <c r="R1607" s="6">
        <f ca="1">RANDBETWEEN(2,COUNTA('Recruitment source'!$A:$A))</f>
        <v>8</v>
      </c>
      <c r="S1607" s="8" t="e">
        <f t="shared" ca="1" si="257"/>
        <v>#N/A</v>
      </c>
      <c r="T1607" s="6" t="e">
        <f t="shared" ca="1" si="258"/>
        <v>#N/A</v>
      </c>
      <c r="U1607" s="6">
        <f t="shared" ca="1" si="259"/>
        <v>2</v>
      </c>
      <c r="V1607" s="1">
        <f ca="1" xml:space="preserve">
IF($N1607 = 5 + N("Presidente"),
    27000,
    IF($N1607 = 6 + N("Vice-presidente"),
        23000,
        IF(OR($N1607 = 8, $N1607= 13, $N1607 = 12) + N("Secretária bilíngue ou coordenador ou especialista"),
            8000,
            IF($N1607 = 7 + N("Diretor"),
                15000,
                IF($N1607 = 14 + N("Gerente"),
                    12000,
                    IF($N1607 = 9 + N("Estagiário"),
                        705,
                        IF($N1607 = 10 + N("Trainee"),
                            805,
                            IF($N1607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IF($L1607 = 7,
  500,
  IF($L1607 = 8,
    1000,
    IF($L1607 = 9,
      1500,
      IF($L1607 = 10,
        2000,
        0
      )
    )
  )
)
+
N("Adicional no salário por área")
+
IF($M1607 = 14 + N("Tecnologia da Informação"),
  120,
  IF($M1607 = 16 + N("Vendas"),
    110,
    IF($M1607 = 15 + N("Jurídico"),
      100,
      IF(OR($M1607 = 8, $M1607 = 9, $M1607 = 11) + N("Recursos humanos ou comercial ou comunicação e marketing"),
        80,
        0
      )
    )
  )
)
+
N("Adicionando pegadinha")
+
IF(AND($M1607 = 16, $L1607 = 9, $N1607 = 11) + N("Se for de vendas, com mestrado, analista sênior"),
  IF($J1607 = 5,
    100,
    0
  )
  +
  IF($H1607 = "M",
    200,
    0
  ),
  0
)</f>
        <v>8000</v>
      </c>
    </row>
    <row r="1608" spans="1:22" x14ac:dyDescent="0.2">
      <c r="A1608" s="7" cm="1">
        <f t="array" aca="1" ref="A1608" ca="1">INDEX(Companies!$A:$A,RANDBETWEEN(2,COUNTA(Companies!$A:$A)),1)</f>
        <v>2</v>
      </c>
      <c r="B1608" s="5">
        <f t="shared" si="250"/>
        <v>1607</v>
      </c>
      <c r="C1608" s="6">
        <f t="shared" ca="1" si="251"/>
        <v>1</v>
      </c>
      <c r="D1608" s="7">
        <f ca="1">IF($B1608 = 1 + N("Presidente"),
    127,
    IF($B1608 = 2 + N("Vice-Presidente"),
        72,
        IF($B1608 = 3 + N("Secretária bilíngue"),
            13,
            RANDBETWEEN(5,COUNT(Name!$A:$A) + 1)
        )
    )
)</f>
        <v>56</v>
      </c>
      <c r="E1608" s="7" t="str">
        <f ca="1" xml:space="preserve">
VLOOKUP(
  $D1608,
  Name!$A:$B,
  2,
  FALSE
)
&amp; " " &amp;
IF($B1608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Araújo Braga</v>
      </c>
      <c r="F1608" s="7">
        <v>2</v>
      </c>
      <c r="G1608" s="7" t="str" cm="1">
        <f t="array" aca="1" ref="G1608" ca="1">VLOOKUP(INDEX(States!$B:$B,RANDBETWEEN(2,COUNTA(States!$A:$A)),1),States!$B:$C,2,FALSE)</f>
        <v>Castelo Branco</v>
      </c>
      <c r="H1608" s="7" t="str">
        <f ca="1">VLOOKUP($D1608,Name!$A:$C,3,FALSE)</f>
        <v>M</v>
      </c>
      <c r="I1608" s="7" cm="1">
        <f t="array" aca="1" ref="I1608" ca="1">INDEX('Marital status'!$A:$A,RANDBETWEEN(2,COUNTA('Marital status'!$A:$A)),1)</f>
        <v>5</v>
      </c>
      <c r="J1608" s="7">
        <f t="shared" ca="1" si="252"/>
        <v>2</v>
      </c>
      <c r="K1608" s="8">
        <f t="shared" ca="1" si="253"/>
        <v>22860</v>
      </c>
      <c r="L1608" s="6">
        <f t="shared" ca="1" si="254"/>
        <v>4</v>
      </c>
      <c r="M1608" s="7">
        <f ca="1" xml:space="preserve">
  IF(OR($N1608 = 2, $N1608 = 3, $N1608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608" s="6">
        <f t="shared" ca="1" si="255"/>
        <v>6</v>
      </c>
      <c r="O1608" s="7" t="str">
        <f ca="1">VLOOKUP($N1608,Roles!$A:$B,2,FALSE)</f>
        <v>Intern</v>
      </c>
      <c r="P1608" s="6" t="e">
        <f t="shared" ca="1" si="256"/>
        <v>#N/A</v>
      </c>
      <c r="Q1608" s="8">
        <f ca="1" xml:space="preserve">
IF(
  OR(
    $N1608=5,$N1608=6,$N1608=7,$N1608=8,$N1608=14
  ),
  36161,
  IF(
     (
      (TODAY() - $K1608) / 365
     ) &lt; 19,
      TODAY(),
      RANDBETWEEN(36161,TODAY())
  )
)</f>
        <v>36161</v>
      </c>
      <c r="R1608" s="6">
        <f ca="1">RANDBETWEEN(2,COUNTA('Recruitment source'!$A:$A))</f>
        <v>8</v>
      </c>
      <c r="S1608" s="8" t="e">
        <f t="shared" ca="1" si="257"/>
        <v>#N/A</v>
      </c>
      <c r="T1608" s="6" t="e">
        <f t="shared" ca="1" si="258"/>
        <v>#N/A</v>
      </c>
      <c r="U1608" s="6">
        <f t="shared" ca="1" si="259"/>
        <v>3</v>
      </c>
      <c r="V1608" s="1">
        <f ca="1" xml:space="preserve">
IF($N1608 = 5 + N("Presidente"),
    27000,
    IF($N1608 = 6 + N("Vice-presidente"),
        23000,
        IF(OR($N1608 = 8, $N1608= 13, $N1608 = 12) + N("Secretária bilíngue ou coordenador ou especialista"),
            8000,
            IF($N1608 = 7 + N("Diretor"),
                15000,
                IF($N1608 = 14 + N("Gerente"),
                    12000,
                    IF($N1608 = 9 + N("Estagiário"),
                        705,
                        IF($N1608 = 10 + N("Trainee"),
                            805,
                            IF($N1608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IF($L1608 = 7,
  500,
  IF($L1608 = 8,
    1000,
    IF($L1608 = 9,
      1500,
      IF($L1608 = 10,
        2000,
        0
      )
    )
  )
)
+
N("Adicional no salário por área")
+
IF($M1608 = 14 + N("Tecnologia da Informação"),
  120,
  IF($M1608 = 16 + N("Vendas"),
    110,
    IF($M1608 = 15 + N("Jurídico"),
      100,
      IF(OR($M1608 = 8, $M1608 = 9, $M1608 = 11) + N("Recursos humanos ou comercial ou comunicação e marketing"),
        80,
        0
      )
    )
  )
)
+
N("Adicionando pegadinha")
+
IF(AND($M1608 = 16, $L1608 = 9, $N1608 = 11) + N("Se for de vendas, com mestrado, analista sênior"),
  IF($J1608 = 5,
    100,
    0
  )
  +
  IF($H1608 = "M",
    200,
    0
  ),
  0
)</f>
        <v>23000</v>
      </c>
    </row>
    <row r="1609" spans="1:22" x14ac:dyDescent="0.2">
      <c r="A1609" s="7" cm="1">
        <f t="array" aca="1" ref="A1609" ca="1">INDEX(Companies!$A:$A,RANDBETWEEN(2,COUNTA(Companies!$A:$A)),1)</f>
        <v>2</v>
      </c>
      <c r="B1609" s="5">
        <f t="shared" si="250"/>
        <v>1608</v>
      </c>
      <c r="C1609" s="6">
        <f t="shared" ca="1" si="251"/>
        <v>1</v>
      </c>
      <c r="D1609" s="7">
        <f ca="1">IF($B1609 = 1 + N("Presidente"),
    127,
    IF($B1609 = 2 + N("Vice-Presidente"),
        72,
        IF($B1609 = 3 + N("Secretária bilíngue"),
            13,
            RANDBETWEEN(5,COUNT(Name!$A:$A) + 1)
        )
    )
)</f>
        <v>57</v>
      </c>
      <c r="E1609" s="7" t="str">
        <f ca="1" xml:space="preserve">
VLOOKUP(
  $D1609,
  Name!$A:$B,
  2,
  FALSE
)
&amp; " " &amp;
IF($B1609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Marques Bicalho</v>
      </c>
      <c r="F1609" s="7">
        <v>2</v>
      </c>
      <c r="G1609" s="7" t="str" cm="1">
        <f t="array" aca="1" ref="G1609" ca="1">VLOOKUP(INDEX(States!$B:$B,RANDBETWEEN(2,COUNTA(States!$A:$A)),1),States!$B:$C,2,FALSE)</f>
        <v>Leiria</v>
      </c>
      <c r="H1609" s="7" t="str">
        <f ca="1">VLOOKUP($D1609,Name!$A:$C,3,FALSE)</f>
        <v>M</v>
      </c>
      <c r="I1609" s="7" cm="1">
        <f t="array" aca="1" ref="I1609" ca="1">INDEX('Marital status'!$A:$A,RANDBETWEEN(2,COUNTA('Marital status'!$A:$A)),1)</f>
        <v>3</v>
      </c>
      <c r="J1609" s="7">
        <f t="shared" ca="1" si="252"/>
        <v>2</v>
      </c>
      <c r="K1609" s="8">
        <f t="shared" ca="1" si="253"/>
        <v>36093</v>
      </c>
      <c r="L1609" s="6">
        <f t="shared" ca="1" si="254"/>
        <v>4</v>
      </c>
      <c r="M1609" s="7">
        <f ca="1" xml:space="preserve">
  IF(OR($N1609 = 2, $N1609 = 3, $N1609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609" s="6">
        <f t="shared" ca="1" si="255"/>
        <v>8</v>
      </c>
      <c r="O1609" s="7" t="str">
        <f ca="1">VLOOKUP($N1609,Roles!$A:$B,2,FALSE)</f>
        <v>Analyst</v>
      </c>
      <c r="P1609" s="6">
        <f t="shared" ca="1" si="256"/>
        <v>4</v>
      </c>
      <c r="Q1609" s="8">
        <f ca="1" xml:space="preserve">
IF(
  OR(
    $N1609=5,$N1609=6,$N1609=7,$N1609=8,$N1609=14
  ),
  36161,
  IF(
     (
      (TODAY() - $K1609) / 365
     ) &lt; 19,
      TODAY(),
      RANDBETWEEN(36161,TODAY())
  )
)</f>
        <v>36161</v>
      </c>
      <c r="R1609" s="6">
        <f ca="1">RANDBETWEEN(2,COUNTA('Recruitment source'!$A:$A))</f>
        <v>4</v>
      </c>
      <c r="S1609" s="8" t="e">
        <f t="shared" ca="1" si="257"/>
        <v>#N/A</v>
      </c>
      <c r="T1609" s="6" t="e">
        <f t="shared" ca="1" si="258"/>
        <v>#N/A</v>
      </c>
      <c r="U1609" s="6">
        <f t="shared" ca="1" si="259"/>
        <v>3</v>
      </c>
      <c r="V1609" s="1">
        <f ca="1" xml:space="preserve">
IF($N1609 = 5 + N("Presidente"),
    27000,
    IF($N1609 = 6 + N("Vice-presidente"),
        23000,
        IF(OR($N1609 = 8, $N1609= 13, $N1609 = 12) + N("Secretária bilíngue ou coordenador ou especialista"),
            8000,
            IF($N1609 = 7 + N("Diretor"),
                15000,
                IF($N1609 = 14 + N("Gerente"),
                    12000,
                    IF($N1609 = 9 + N("Estagiário"),
                        705,
                        IF($N1609 = 10 + N("Trainee"),
                            805,
                            IF($N1609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IF($L1609 = 7,
  500,
  IF($L1609 = 8,
    1000,
    IF($L1609 = 9,
      1500,
      IF($L1609 = 10,
        2000,
        0
      )
    )
  )
)
+
N("Adicional no salário por área")
+
IF($M1609 = 14 + N("Tecnologia da Informação"),
  120,
  IF($M1609 = 16 + N("Vendas"),
    110,
    IF($M1609 = 15 + N("Jurídico"),
      100,
      IF(OR($M1609 = 8, $M1609 = 9, $M1609 = 11) + N("Recursos humanos ou comercial ou comunicação e marketing"),
        80,
        0
      )
    )
  )
)
+
N("Adicionando pegadinha")
+
IF(AND($M1609 = 16, $L1609 = 9, $N1609 = 11) + N("Se for de vendas, com mestrado, analista sênior"),
  IF($J1609 = 5,
    100,
    0
  )
  +
  IF($H1609 = "M",
    200,
    0
  ),
  0
)</f>
        <v>8080</v>
      </c>
    </row>
    <row r="1610" spans="1:22" x14ac:dyDescent="0.2">
      <c r="A1610" s="7" cm="1">
        <f t="array" aca="1" ref="A1610" ca="1">INDEX(Companies!$A:$A,RANDBETWEEN(2,COUNTA(Companies!$A:$A)),1)</f>
        <v>2</v>
      </c>
      <c r="B1610" s="5">
        <f t="shared" si="250"/>
        <v>1609</v>
      </c>
      <c r="C1610" s="6">
        <f t="shared" ca="1" si="251"/>
        <v>1</v>
      </c>
      <c r="D1610" s="7">
        <f ca="1">IF($B1610 = 1 + N("Presidente"),
    127,
    IF($B1610 = 2 + N("Vice-Presidente"),
        72,
        IF($B1610 = 3 + N("Secretária bilíngue"),
            13,
            RANDBETWEEN(5,COUNT(Name!$A:$A) + 1)
        )
    )
)</f>
        <v>307</v>
      </c>
      <c r="E1610" s="7" t="str">
        <f ca="1" xml:space="preserve">
VLOOKUP(
  $D1610,
  Name!$A:$B,
  2,
  FALSE
)
&amp; " " &amp;
IF($B1610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Bragança Coelho</v>
      </c>
      <c r="F1610" s="7">
        <v>2</v>
      </c>
      <c r="G1610" s="7" t="str" cm="1">
        <f t="array" aca="1" ref="G1610" ca="1">VLOOKUP(INDEX(States!$B:$B,RANDBETWEEN(2,COUNTA(States!$A:$A)),1),States!$B:$C,2,FALSE)</f>
        <v>braga</v>
      </c>
      <c r="H1610" s="7" t="str">
        <f ca="1">VLOOKUP($D1610,Name!$A:$C,3,FALSE)</f>
        <v>F</v>
      </c>
      <c r="I1610" s="7" cm="1">
        <f t="array" aca="1" ref="I1610" ca="1">INDEX('Marital status'!$A:$A,RANDBETWEEN(2,COUNTA('Marital status'!$A:$A)),1)</f>
        <v>3</v>
      </c>
      <c r="J1610" s="7">
        <f t="shared" ca="1" si="252"/>
        <v>3</v>
      </c>
      <c r="K1610" s="8">
        <f t="shared" ca="1" si="253"/>
        <v>31682</v>
      </c>
      <c r="L1610" s="6">
        <f t="shared" ca="1" si="254"/>
        <v>4</v>
      </c>
      <c r="M1610" s="7">
        <f ca="1" xml:space="preserve">
  IF(OR($N1610 = 2, $N1610 = 3, $N1610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10" s="6">
        <f t="shared" ca="1" si="255"/>
        <v>7</v>
      </c>
      <c r="O1610" s="7" t="str">
        <f ca="1">VLOOKUP($N1610,Roles!$A:$B,2,FALSE)</f>
        <v>Trainee</v>
      </c>
      <c r="P1610" s="6" t="e">
        <f t="shared" ca="1" si="256"/>
        <v>#N/A</v>
      </c>
      <c r="Q1610" s="8">
        <f ca="1" xml:space="preserve">
IF(
  OR(
    $N1610=5,$N1610=6,$N1610=7,$N1610=8,$N1610=14
  ),
  36161,
  IF(
     (
      (TODAY() - $K1610) / 365
     ) &lt; 19,
      TODAY(),
      RANDBETWEEN(36161,TODAY())
  )
)</f>
        <v>36161</v>
      </c>
      <c r="R1610" s="6">
        <f ca="1">RANDBETWEEN(2,COUNTA('Recruitment source'!$A:$A))</f>
        <v>9</v>
      </c>
      <c r="S1610" s="8" t="e">
        <f t="shared" ca="1" si="257"/>
        <v>#N/A</v>
      </c>
      <c r="T1610" s="6" t="e">
        <f t="shared" ca="1" si="258"/>
        <v>#N/A</v>
      </c>
      <c r="U1610" s="6">
        <f t="shared" ca="1" si="259"/>
        <v>4</v>
      </c>
      <c r="V1610" s="1">
        <f ca="1" xml:space="preserve">
IF($N1610 = 5 + N("Presidente"),
    27000,
    IF($N1610 = 6 + N("Vice-presidente"),
        23000,
        IF(OR($N1610 = 8, $N1610= 13, $N1610 = 12) + N("Secretária bilíngue ou coordenador ou especialista"),
            8000,
            IF($N1610 = 7 + N("Diretor"),
                15000,
                IF($N1610 = 14 + N("Gerente"),
                    12000,
                    IF($N1610 = 9 + N("Estagiário"),
                        705,
                        IF($N1610 = 10 + N("Trainee"),
                            805,
                            IF($N1610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IF($L1610 = 7,
  500,
  IF($L1610 = 8,
    1000,
    IF($L1610 = 9,
      1500,
      IF($L1610 = 10,
        2000,
        0
      )
    )
  )
)
+
N("Adicional no salário por área")
+
IF($M1610 = 14 + N("Tecnologia da Informação"),
  120,
  IF($M1610 = 16 + N("Vendas"),
    110,
    IF($M1610 = 15 + N("Jurídico"),
      100,
      IF(OR($M1610 = 8, $M1610 = 9, $M1610 = 11) + N("Recursos humanos ou comercial ou comunicação e marketing"),
        80,
        0
      )
    )
  )
)
+
N("Adicionando pegadinha")
+
IF(AND($M1610 = 16, $L1610 = 9, $N1610 = 11) + N("Se for de vendas, com mestrado, analista sênior"),
  IF($J1610 = 5,
    100,
    0
  )
  +
  IF($H1610 = "M",
    200,
    0
  ),
  0
)</f>
        <v>15000</v>
      </c>
    </row>
    <row r="1611" spans="1:22" x14ac:dyDescent="0.2">
      <c r="A1611" s="7" cm="1">
        <f t="array" aca="1" ref="A1611" ca="1">INDEX(Companies!$A:$A,RANDBETWEEN(2,COUNTA(Companies!$A:$A)),1)</f>
        <v>2</v>
      </c>
      <c r="B1611" s="5">
        <f t="shared" si="250"/>
        <v>1610</v>
      </c>
      <c r="C1611" s="6">
        <f t="shared" ca="1" si="251"/>
        <v>1</v>
      </c>
      <c r="D1611" s="7">
        <f ca="1">IF($B1611 = 1 + N("Presidente"),
    127,
    IF($B1611 = 2 + N("Vice-Presidente"),
        72,
        IF($B1611 = 3 + N("Secretária bilíngue"),
            13,
            RANDBETWEEN(5,COUNT(Name!$A:$A) + 1)
        )
    )
)</f>
        <v>184</v>
      </c>
      <c r="E1611" s="7" t="str">
        <f ca="1" xml:space="preserve">
VLOOKUP(
  $D1611,
  Name!$A:$B,
  2,
  FALSE
)
&amp; " " &amp;
IF($B1611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Amor Holanda</v>
      </c>
      <c r="F1611" s="7">
        <v>2</v>
      </c>
      <c r="G1611" s="7" t="str" cm="1">
        <f t="array" aca="1" ref="G1611" ca="1">VLOOKUP(INDEX(States!$B:$B,RANDBETWEEN(2,COUNTA(States!$A:$A)),1),States!$B:$C,2,FALSE)</f>
        <v>Castelo Branco</v>
      </c>
      <c r="H1611" s="7" t="str">
        <f ca="1">VLOOKUP($D1611,Name!$A:$C,3,FALSE)</f>
        <v>F</v>
      </c>
      <c r="I1611" s="7" cm="1">
        <f t="array" aca="1" ref="I1611" ca="1">INDEX('Marital status'!$A:$A,RANDBETWEEN(2,COUNTA('Marital status'!$A:$A)),1)</f>
        <v>3</v>
      </c>
      <c r="J1611" s="7">
        <f t="shared" ca="1" si="252"/>
        <v>2</v>
      </c>
      <c r="K1611" s="8">
        <f t="shared" ca="1" si="253"/>
        <v>34171</v>
      </c>
      <c r="L1611" s="6">
        <f t="shared" ca="1" si="254"/>
        <v>4</v>
      </c>
      <c r="M1611" s="7">
        <f ca="1" xml:space="preserve">
  IF(OR($N1611 = 2, $N1611 = 3, $N1611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611" s="6">
        <f t="shared" ca="1" si="255"/>
        <v>8</v>
      </c>
      <c r="O1611" s="7" t="str">
        <f ca="1">VLOOKUP($N1611,Roles!$A:$B,2,FALSE)</f>
        <v>Analyst</v>
      </c>
      <c r="P1611" s="6">
        <f t="shared" ca="1" si="256"/>
        <v>4</v>
      </c>
      <c r="Q1611" s="8">
        <f ca="1" xml:space="preserve">
IF(
  OR(
    $N1611=5,$N1611=6,$N1611=7,$N1611=8,$N1611=14
  ),
  36161,
  IF(
     (
      (TODAY() - $K1611) / 365
     ) &lt; 19,
      TODAY(),
      RANDBETWEEN(36161,TODAY())
  )
)</f>
        <v>36161</v>
      </c>
      <c r="R1611" s="6">
        <f ca="1">RANDBETWEEN(2,COUNTA('Recruitment source'!$A:$A))</f>
        <v>4</v>
      </c>
      <c r="S1611" s="8" t="e">
        <f t="shared" ca="1" si="257"/>
        <v>#N/A</v>
      </c>
      <c r="T1611" s="6" t="e">
        <f t="shared" ca="1" si="258"/>
        <v>#N/A</v>
      </c>
      <c r="U1611" s="6">
        <f t="shared" ca="1" si="259"/>
        <v>3</v>
      </c>
      <c r="V1611" s="1">
        <f ca="1" xml:space="preserve">
IF($N1611 = 5 + N("Presidente"),
    27000,
    IF($N1611 = 6 + N("Vice-presidente"),
        23000,
        IF(OR($N1611 = 8, $N1611= 13, $N1611 = 12) + N("Secretária bilíngue ou coordenador ou especialista"),
            8000,
            IF($N1611 = 7 + N("Diretor"),
                15000,
                IF($N1611 = 14 + N("Gerente"),
                    12000,
                    IF($N1611 = 9 + N("Estagiário"),
                        705,
                        IF($N1611 = 10 + N("Trainee"),
                            805,
                            IF($N1611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IF($L1611 = 7,
  500,
  IF($L1611 = 8,
    1000,
    IF($L1611 = 9,
      1500,
      IF($L1611 = 10,
        2000,
        0
      )
    )
  )
)
+
N("Adicional no salário por área")
+
IF($M1611 = 14 + N("Tecnologia da Informação"),
  120,
  IF($M1611 = 16 + N("Vendas"),
    110,
    IF($M1611 = 15 + N("Jurídico"),
      100,
      IF(OR($M1611 = 8, $M1611 = 9, $M1611 = 11) + N("Recursos humanos ou comercial ou comunicação e marketing"),
        80,
        0
      )
    )
  )
)
+
N("Adicionando pegadinha")
+
IF(AND($M1611 = 16, $L1611 = 9, $N1611 = 11) + N("Se for de vendas, com mestrado, analista sênior"),
  IF($J1611 = 5,
    100,
    0
  )
  +
  IF($H1611 = "M",
    200,
    0
  ),
  0
)</f>
        <v>8080</v>
      </c>
    </row>
    <row r="1612" spans="1:22" x14ac:dyDescent="0.2">
      <c r="A1612" s="7" cm="1">
        <f t="array" aca="1" ref="A1612" ca="1">INDEX(Companies!$A:$A,RANDBETWEEN(2,COUNTA(Companies!$A:$A)),1)</f>
        <v>2</v>
      </c>
      <c r="B1612" s="5">
        <f t="shared" si="250"/>
        <v>1611</v>
      </c>
      <c r="C1612" s="6">
        <f t="shared" ca="1" si="251"/>
        <v>1</v>
      </c>
      <c r="D1612" s="7">
        <f ca="1">IF($B1612 = 1 + N("Presidente"),
    127,
    IF($B1612 = 2 + N("Vice-Presidente"),
        72,
        IF($B1612 = 3 + N("Secretária bilíngue"),
            13,
            RANDBETWEEN(5,COUNT(Name!$A:$A) + 1)
        )
    )
)</f>
        <v>174</v>
      </c>
      <c r="E1612" s="7" t="str">
        <f ca="1" xml:space="preserve">
VLOOKUP(
  $D1612,
  Name!$A:$B,
  2,
  FALSE
)
&amp; " " &amp;
IF($B1612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Badu Nascimento</v>
      </c>
      <c r="F1612" s="7">
        <v>2</v>
      </c>
      <c r="G1612" s="7" t="str" cm="1">
        <f t="array" aca="1" ref="G1612" ca="1">VLOOKUP(INDEX(States!$B:$B,RANDBETWEEN(2,COUNTA(States!$A:$A)),1),States!$B:$C,2,FALSE)</f>
        <v>braga</v>
      </c>
      <c r="H1612" s="7" t="str">
        <f ca="1">VLOOKUP($D1612,Name!$A:$C,3,FALSE)</f>
        <v>F</v>
      </c>
      <c r="I1612" s="7" cm="1">
        <f t="array" aca="1" ref="I1612" ca="1">INDEX('Marital status'!$A:$A,RANDBETWEEN(2,COUNTA('Marital status'!$A:$A)),1)</f>
        <v>5</v>
      </c>
      <c r="J1612" s="7">
        <f t="shared" ca="1" si="252"/>
        <v>2</v>
      </c>
      <c r="K1612" s="8">
        <f t="shared" ca="1" si="253"/>
        <v>35527</v>
      </c>
      <c r="L1612" s="6">
        <f t="shared" ca="1" si="254"/>
        <v>4</v>
      </c>
      <c r="M1612" s="7">
        <f ca="1" xml:space="preserve">
  IF(OR($N1612 = 2, $N1612 = 3, $N1612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12" s="6">
        <f t="shared" ca="1" si="255"/>
        <v>7</v>
      </c>
      <c r="O1612" s="7" t="str">
        <f ca="1">VLOOKUP($N1612,Roles!$A:$B,2,FALSE)</f>
        <v>Trainee</v>
      </c>
      <c r="P1612" s="6" t="e">
        <f t="shared" ca="1" si="256"/>
        <v>#N/A</v>
      </c>
      <c r="Q1612" s="8">
        <f ca="1" xml:space="preserve">
IF(
  OR(
    $N1612=5,$N1612=6,$N1612=7,$N1612=8,$N1612=14
  ),
  36161,
  IF(
     (
      (TODAY() - $K1612) / 365
     ) &lt; 19,
      TODAY(),
      RANDBETWEEN(36161,TODAY())
  )
)</f>
        <v>36161</v>
      </c>
      <c r="R1612" s="6">
        <f ca="1">RANDBETWEEN(2,COUNTA('Recruitment source'!$A:$A))</f>
        <v>11</v>
      </c>
      <c r="S1612" s="8" t="e">
        <f t="shared" ca="1" si="257"/>
        <v>#N/A</v>
      </c>
      <c r="T1612" s="6" t="e">
        <f t="shared" ca="1" si="258"/>
        <v>#N/A</v>
      </c>
      <c r="U1612" s="6">
        <f t="shared" ca="1" si="259"/>
        <v>2</v>
      </c>
      <c r="V1612" s="1">
        <f ca="1" xml:space="preserve">
IF($N1612 = 5 + N("Presidente"),
    27000,
    IF($N1612 = 6 + N("Vice-presidente"),
        23000,
        IF(OR($N1612 = 8, $N1612= 13, $N1612 = 12) + N("Secretária bilíngue ou coordenador ou especialista"),
            8000,
            IF($N1612 = 7 + N("Diretor"),
                15000,
                IF($N1612 = 14 + N("Gerente"),
                    12000,
                    IF($N1612 = 9 + N("Estagiário"),
                        705,
                        IF($N1612 = 10 + N("Trainee"),
                            805,
                            IF($N1612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IF($L1612 = 7,
  500,
  IF($L1612 = 8,
    1000,
    IF($L1612 = 9,
      1500,
      IF($L1612 = 10,
        2000,
        0
      )
    )
  )
)
+
N("Adicional no salário por área")
+
IF($M1612 = 14 + N("Tecnologia da Informação"),
  120,
  IF($M1612 = 16 + N("Vendas"),
    110,
    IF($M1612 = 15 + N("Jurídico"),
      100,
      IF(OR($M1612 = 8, $M1612 = 9, $M1612 = 11) + N("Recursos humanos ou comercial ou comunicação e marketing"),
        80,
        0
      )
    )
  )
)
+
N("Adicionando pegadinha")
+
IF(AND($M1612 = 16, $L1612 = 9, $N1612 = 11) + N("Se for de vendas, com mestrado, analista sênior"),
  IF($J1612 = 5,
    100,
    0
  )
  +
  IF($H1612 = "M",
    200,
    0
  ),
  0
)</f>
        <v>15000</v>
      </c>
    </row>
    <row r="1613" spans="1:22" x14ac:dyDescent="0.2">
      <c r="A1613" s="7" cm="1">
        <f t="array" aca="1" ref="A1613" ca="1">INDEX(Companies!$A:$A,RANDBETWEEN(2,COUNTA(Companies!$A:$A)),1)</f>
        <v>2</v>
      </c>
      <c r="B1613" s="5">
        <f t="shared" si="250"/>
        <v>1612</v>
      </c>
      <c r="C1613" s="6">
        <f t="shared" ca="1" si="251"/>
        <v>1</v>
      </c>
      <c r="D1613" s="7">
        <f ca="1">IF($B1613 = 1 + N("Presidente"),
    127,
    IF($B1613 = 2 + N("Vice-Presidente"),
        72,
        IF($B1613 = 3 + N("Secretária bilíngue"),
            13,
            RANDBETWEEN(5,COUNT(Name!$A:$A) + 1)
        )
    )
)</f>
        <v>47</v>
      </c>
      <c r="E1613" s="7" t="str">
        <f ca="1" xml:space="preserve">
VLOOKUP(
  $D1613,
  Name!$A:$B,
  2,
  FALSE
)
&amp; " " &amp;
IF($B1613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Rinaldi Vieira</v>
      </c>
      <c r="F1613" s="7">
        <v>2</v>
      </c>
      <c r="G1613" s="7" t="str" cm="1">
        <f t="array" aca="1" ref="G1613" ca="1">VLOOKUP(INDEX(States!$B:$B,RANDBETWEEN(2,COUNTA(States!$A:$A)),1),States!$B:$C,2,FALSE)</f>
        <v>braga</v>
      </c>
      <c r="H1613" s="7" t="str">
        <f ca="1">VLOOKUP($D1613,Name!$A:$C,3,FALSE)</f>
        <v>F</v>
      </c>
      <c r="I1613" s="7" cm="1">
        <f t="array" aca="1" ref="I1613" ca="1">INDEX('Marital status'!$A:$A,RANDBETWEEN(2,COUNTA('Marital status'!$A:$A)),1)</f>
        <v>6</v>
      </c>
      <c r="J1613" s="7">
        <f t="shared" ca="1" si="252"/>
        <v>2</v>
      </c>
      <c r="K1613" s="8">
        <f t="shared" ca="1" si="253"/>
        <v>37615</v>
      </c>
      <c r="L1613" s="6">
        <f t="shared" ca="1" si="254"/>
        <v>5</v>
      </c>
      <c r="M1613" s="7">
        <f ca="1" xml:space="preserve">
  IF(OR($N1613 = 2, $N1613 = 3, $N1613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13" s="6">
        <f t="shared" ca="1" si="255"/>
        <v>8</v>
      </c>
      <c r="O1613" s="7" t="str">
        <f ca="1">VLOOKUP($N1613,Roles!$A:$B,2,FALSE)</f>
        <v>Analyst</v>
      </c>
      <c r="P1613" s="6">
        <f t="shared" ca="1" si="256"/>
        <v>4</v>
      </c>
      <c r="Q1613" s="8">
        <f ca="1" xml:space="preserve">
IF(
  OR(
    $N1613=5,$N1613=6,$N1613=7,$N1613=8,$N1613=14
  ),
  36161,
  IF(
     (
      (TODAY() - $K1613) / 365
     ) &lt; 19,
      TODAY(),
      RANDBETWEEN(36161,TODAY())
  )
)</f>
        <v>36161</v>
      </c>
      <c r="R1613" s="6">
        <f ca="1">RANDBETWEEN(2,COUNTA('Recruitment source'!$A:$A))</f>
        <v>4</v>
      </c>
      <c r="S1613" s="8" t="e">
        <f t="shared" ca="1" si="257"/>
        <v>#N/A</v>
      </c>
      <c r="T1613" s="6" t="e">
        <f t="shared" ca="1" si="258"/>
        <v>#N/A</v>
      </c>
      <c r="U1613" s="6">
        <f t="shared" ca="1" si="259"/>
        <v>3</v>
      </c>
      <c r="V1613" s="1">
        <f ca="1" xml:space="preserve">
IF($N1613 = 5 + N("Presidente"),
    27000,
    IF($N1613 = 6 + N("Vice-presidente"),
        23000,
        IF(OR($N1613 = 8, $N1613= 13, $N1613 = 12) + N("Secretária bilíngue ou coordenador ou especialista"),
            8000,
            IF($N1613 = 7 + N("Diretor"),
                15000,
                IF($N1613 = 14 + N("Gerente"),
                    12000,
                    IF($N1613 = 9 + N("Estagiário"),
                        705,
                        IF($N1613 = 10 + N("Trainee"),
                            805,
                            IF($N1613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IF($L1613 = 7,
  500,
  IF($L1613 = 8,
    1000,
    IF($L1613 = 9,
      1500,
      IF($L1613 = 10,
        2000,
        0
      )
    )
  )
)
+
N("Adicional no salário por área")
+
IF($M1613 = 14 + N("Tecnologia da Informação"),
  120,
  IF($M1613 = 16 + N("Vendas"),
    110,
    IF($M1613 = 15 + N("Jurídico"),
      100,
      IF(OR($M1613 = 8, $M1613 = 9, $M1613 = 11) + N("Recursos humanos ou comercial ou comunicação e marketing"),
        80,
        0
      )
    )
  )
)
+
N("Adicionando pegadinha")
+
IF(AND($M1613 = 16, $L1613 = 9, $N1613 = 11) + N("Se for de vendas, com mestrado, analista sênior"),
  IF($J1613 = 5,
    100,
    0
  )
  +
  IF($H1613 = "M",
    200,
    0
  ),
  0
)</f>
        <v>8080</v>
      </c>
    </row>
    <row r="1614" spans="1:22" x14ac:dyDescent="0.2">
      <c r="A1614" s="7" cm="1">
        <f t="array" aca="1" ref="A1614" ca="1">INDEX(Companies!$A:$A,RANDBETWEEN(2,COUNTA(Companies!$A:$A)),1)</f>
        <v>2</v>
      </c>
      <c r="B1614" s="5">
        <f t="shared" si="250"/>
        <v>1613</v>
      </c>
      <c r="C1614" s="6">
        <f t="shared" ca="1" si="251"/>
        <v>1</v>
      </c>
      <c r="D1614" s="7">
        <f ca="1">IF($B1614 = 1 + N("Presidente"),
    127,
    IF($B1614 = 2 + N("Vice-Presidente"),
        72,
        IF($B1614 = 3 + N("Secretária bilíngue"),
            13,
            RANDBETWEEN(5,COUNT(Name!$A:$A) + 1)
        )
    )
)</f>
        <v>199</v>
      </c>
      <c r="E1614" s="7" t="str">
        <f ca="1" xml:space="preserve">
VLOOKUP(
  $D1614,
  Name!$A:$B,
  2,
  FALSE
)
&amp; " " &amp;
IF($B1614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Pereira Resende</v>
      </c>
      <c r="F1614" s="7">
        <v>2</v>
      </c>
      <c r="G1614" s="7" t="str" cm="1">
        <f t="array" aca="1" ref="G1614" ca="1">VLOOKUP(INDEX(States!$B:$B,RANDBETWEEN(2,COUNTA(States!$A:$A)),1),States!$B:$C,2,FALSE)</f>
        <v>PORTO</v>
      </c>
      <c r="H1614" s="7" t="str">
        <f ca="1">VLOOKUP($D1614,Name!$A:$C,3,FALSE)</f>
        <v>M</v>
      </c>
      <c r="I1614" s="7" cm="1">
        <f t="array" aca="1" ref="I1614" ca="1">INDEX('Marital status'!$A:$A,RANDBETWEEN(2,COUNTA('Marital status'!$A:$A)),1)</f>
        <v>2</v>
      </c>
      <c r="J1614" s="7">
        <f t="shared" ca="1" si="252"/>
        <v>2</v>
      </c>
      <c r="K1614" s="8">
        <f t="shared" ca="1" si="253"/>
        <v>30656</v>
      </c>
      <c r="L1614" s="6">
        <f t="shared" ca="1" si="254"/>
        <v>4</v>
      </c>
      <c r="M1614" s="7">
        <f ca="1" xml:space="preserve">
  IF(OR($N1614 = 2, $N1614 = 3, $N1614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614" s="6">
        <f t="shared" ca="1" si="255"/>
        <v>6</v>
      </c>
      <c r="O1614" s="7" t="str">
        <f ca="1">VLOOKUP($N1614,Roles!$A:$B,2,FALSE)</f>
        <v>Intern</v>
      </c>
      <c r="P1614" s="6" t="e">
        <f t="shared" ca="1" si="256"/>
        <v>#N/A</v>
      </c>
      <c r="Q1614" s="8">
        <f ca="1" xml:space="preserve">
IF(
  OR(
    $N1614=5,$N1614=6,$N1614=7,$N1614=8,$N1614=14
  ),
  36161,
  IF(
     (
      (TODAY() - $K1614) / 365
     ) &lt; 19,
      TODAY(),
      RANDBETWEEN(36161,TODAY())
  )
)</f>
        <v>36161</v>
      </c>
      <c r="R1614" s="6">
        <f ca="1">RANDBETWEEN(2,COUNTA('Recruitment source'!$A:$A))</f>
        <v>3</v>
      </c>
      <c r="S1614" s="8" t="e">
        <f t="shared" ca="1" si="257"/>
        <v>#N/A</v>
      </c>
      <c r="T1614" s="6" t="e">
        <f t="shared" ca="1" si="258"/>
        <v>#N/A</v>
      </c>
      <c r="U1614" s="6">
        <f t="shared" ca="1" si="259"/>
        <v>4</v>
      </c>
      <c r="V1614" s="1">
        <f ca="1" xml:space="preserve">
IF($N1614 = 5 + N("Presidente"),
    27000,
    IF($N1614 = 6 + N("Vice-presidente"),
        23000,
        IF(OR($N1614 = 8, $N1614= 13, $N1614 = 12) + N("Secretária bilíngue ou coordenador ou especialista"),
            8000,
            IF($N1614 = 7 + N("Diretor"),
                15000,
                IF($N1614 = 14 + N("Gerente"),
                    12000,
                    IF($N1614 = 9 + N("Estagiário"),
                        705,
                        IF($N1614 = 10 + N("Trainee"),
                            805,
                            IF($N1614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IF($L1614 = 7,
  500,
  IF($L1614 = 8,
    1000,
    IF($L1614 = 9,
      1500,
      IF($L1614 = 10,
        2000,
        0
      )
    )
  )
)
+
N("Adicional no salário por área")
+
IF($M1614 = 14 + N("Tecnologia da Informação"),
  120,
  IF($M1614 = 16 + N("Vendas"),
    110,
    IF($M1614 = 15 + N("Jurídico"),
      100,
      IF(OR($M1614 = 8, $M1614 = 9, $M1614 = 11) + N("Recursos humanos ou comercial ou comunicação e marketing"),
        80,
        0
      )
    )
  )
)
+
N("Adicionando pegadinha")
+
IF(AND($M1614 = 16, $L1614 = 9, $N1614 = 11) + N("Se for de vendas, com mestrado, analista sênior"),
  IF($J1614 = 5,
    100,
    0
  )
  +
  IF($H1614 = "M",
    200,
    0
  ),
  0
)</f>
        <v>23080</v>
      </c>
    </row>
    <row r="1615" spans="1:22" x14ac:dyDescent="0.2">
      <c r="A1615" s="7" cm="1">
        <f t="array" aca="1" ref="A1615" ca="1">INDEX(Companies!$A:$A,RANDBETWEEN(2,COUNTA(Companies!$A:$A)),1)</f>
        <v>2</v>
      </c>
      <c r="B1615" s="5">
        <f t="shared" si="250"/>
        <v>1614</v>
      </c>
      <c r="C1615" s="6">
        <f t="shared" ca="1" si="251"/>
        <v>1</v>
      </c>
      <c r="D1615" s="7">
        <f ca="1">IF($B1615 = 1 + N("Presidente"),
    127,
    IF($B1615 = 2 + N("Vice-Presidente"),
        72,
        IF($B1615 = 3 + N("Secretária bilíngue"),
            13,
            RANDBETWEEN(5,COUNT(Name!$A:$A) + 1)
        )
    )
)</f>
        <v>67</v>
      </c>
      <c r="E1615" s="7" t="str">
        <f ca="1" xml:space="preserve">
VLOOKUP(
  $D1615,
  Name!$A:$B,
  2,
  FALSE
)
&amp; " " &amp;
IF($B1615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Gouveia Farina</v>
      </c>
      <c r="F1615" s="7">
        <v>2</v>
      </c>
      <c r="G1615" s="7" t="str" cm="1">
        <f t="array" aca="1" ref="G1615" ca="1">VLOOKUP(INDEX(States!$B:$B,RANDBETWEEN(2,COUNTA(States!$A:$A)),1),States!$B:$C,2,FALSE)</f>
        <v>braga</v>
      </c>
      <c r="H1615" s="7" t="str">
        <f ca="1">VLOOKUP($D1615,Name!$A:$C,3,FALSE)</f>
        <v>F</v>
      </c>
      <c r="I1615" s="7" cm="1">
        <f t="array" aca="1" ref="I1615" ca="1">INDEX('Marital status'!$A:$A,RANDBETWEEN(2,COUNTA('Marital status'!$A:$A)),1)</f>
        <v>6</v>
      </c>
      <c r="J1615" s="7">
        <f t="shared" ca="1" si="252"/>
        <v>5</v>
      </c>
      <c r="K1615" s="8">
        <f t="shared" ca="1" si="253"/>
        <v>36205</v>
      </c>
      <c r="L1615" s="6">
        <f t="shared" ca="1" si="254"/>
        <v>4</v>
      </c>
      <c r="M1615" s="7">
        <f ca="1" xml:space="preserve">
  IF(OR($N1615 = 2, $N1615 = 3, $N1615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15" s="6">
        <f t="shared" ca="1" si="255"/>
        <v>8</v>
      </c>
      <c r="O1615" s="7" t="str">
        <f ca="1">VLOOKUP($N1615,Roles!$A:$B,2,FALSE)</f>
        <v>Analyst</v>
      </c>
      <c r="P1615" s="6">
        <f t="shared" ca="1" si="256"/>
        <v>3</v>
      </c>
      <c r="Q1615" s="8">
        <f ca="1" xml:space="preserve">
IF(
  OR(
    $N1615=5,$N1615=6,$N1615=7,$N1615=8,$N1615=14
  ),
  36161,
  IF(
     (
      (TODAY() - $K1615) / 365
     ) &lt; 19,
      TODAY(),
      RANDBETWEEN(36161,TODAY())
  )
)</f>
        <v>36161</v>
      </c>
      <c r="R1615" s="6">
        <f ca="1">RANDBETWEEN(2,COUNTA('Recruitment source'!$A:$A))</f>
        <v>7</v>
      </c>
      <c r="S1615" s="8" t="e">
        <f t="shared" ca="1" si="257"/>
        <v>#N/A</v>
      </c>
      <c r="T1615" s="6" t="e">
        <f t="shared" ca="1" si="258"/>
        <v>#N/A</v>
      </c>
      <c r="U1615" s="6">
        <f t="shared" ca="1" si="259"/>
        <v>4</v>
      </c>
      <c r="V1615" s="1">
        <f ca="1" xml:space="preserve">
IF($N1615 = 5 + N("Presidente"),
    27000,
    IF($N1615 = 6 + N("Vice-presidente"),
        23000,
        IF(OR($N1615 = 8, $N1615= 13, $N1615 = 12) + N("Secretária bilíngue ou coordenador ou especialista"),
            8000,
            IF($N1615 = 7 + N("Diretor"),
                15000,
                IF($N1615 = 14 + N("Gerente"),
                    12000,
                    IF($N1615 = 9 + N("Estagiário"),
                        705,
                        IF($N1615 = 10 + N("Trainee"),
                            805,
                            IF($N1615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IF($L1615 = 7,
  500,
  IF($L1615 = 8,
    1000,
    IF($L1615 = 9,
      1500,
      IF($L1615 = 10,
        2000,
        0
      )
    )
  )
)
+
N("Adicional no salário por área")
+
IF($M1615 = 14 + N("Tecnologia da Informação"),
  120,
  IF($M1615 = 16 + N("Vendas"),
    110,
    IF($M1615 = 15 + N("Jurídico"),
      100,
      IF(OR($M1615 = 8, $M1615 = 9, $M1615 = 11) + N("Recursos humanos ou comercial ou comunicação e marketing"),
        80,
        0
      )
    )
  )
)
+
N("Adicionando pegadinha")
+
IF(AND($M1615 = 16, $L1615 = 9, $N1615 = 11) + N("Se for de vendas, com mestrado, analista sênior"),
  IF($J1615 = 5,
    100,
    0
  )
  +
  IF($H1615 = "M",
    200,
    0
  ),
  0
)</f>
        <v>8000</v>
      </c>
    </row>
    <row r="1616" spans="1:22" x14ac:dyDescent="0.2">
      <c r="A1616" s="7" cm="1">
        <f t="array" aca="1" ref="A1616" ca="1">INDEX(Companies!$A:$A,RANDBETWEEN(2,COUNTA(Companies!$A:$A)),1)</f>
        <v>2</v>
      </c>
      <c r="B1616" s="5">
        <f t="shared" si="250"/>
        <v>1615</v>
      </c>
      <c r="C1616" s="6">
        <f t="shared" ca="1" si="251"/>
        <v>1</v>
      </c>
      <c r="D1616" s="7">
        <f ca="1">IF($B1616 = 1 + N("Presidente"),
    127,
    IF($B1616 = 2 + N("Vice-Presidente"),
        72,
        IF($B1616 = 3 + N("Secretária bilíngue"),
            13,
            RANDBETWEEN(5,COUNT(Name!$A:$A) + 1)
        )
    )
)</f>
        <v>173</v>
      </c>
      <c r="E1616" s="7" t="str">
        <f ca="1" xml:space="preserve">
VLOOKUP(
  $D1616,
  Name!$A:$B,
  2,
  FALSE
)
&amp; " " &amp;
IF($B1616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Nunes Leone</v>
      </c>
      <c r="F1616" s="7">
        <v>2</v>
      </c>
      <c r="G1616" s="7" t="str" cm="1">
        <f t="array" aca="1" ref="G1616" ca="1">VLOOKUP(INDEX(States!$B:$B,RANDBETWEEN(2,COUNTA(States!$A:$A)),1),States!$B:$C,2,FALSE)</f>
        <v>PORTO</v>
      </c>
      <c r="H1616" s="7" t="str">
        <f ca="1">VLOOKUP($D1616,Name!$A:$C,3,FALSE)</f>
        <v>M</v>
      </c>
      <c r="I1616" s="7" cm="1">
        <f t="array" aca="1" ref="I1616" ca="1">INDEX('Marital status'!$A:$A,RANDBETWEEN(2,COUNTA('Marital status'!$A:$A)),1)</f>
        <v>6</v>
      </c>
      <c r="J1616" s="7">
        <f t="shared" ca="1" si="252"/>
        <v>2</v>
      </c>
      <c r="K1616" s="8">
        <f t="shared" ca="1" si="253"/>
        <v>33878</v>
      </c>
      <c r="L1616" s="6">
        <f t="shared" ca="1" si="254"/>
        <v>4</v>
      </c>
      <c r="M1616" s="7">
        <f ca="1" xml:space="preserve">
  IF(OR($N1616 = 2, $N1616 = 3, $N1616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16" s="6">
        <f t="shared" ca="1" si="255"/>
        <v>7</v>
      </c>
      <c r="O1616" s="7" t="str">
        <f ca="1">VLOOKUP($N1616,Roles!$A:$B,2,FALSE)</f>
        <v>Trainee</v>
      </c>
      <c r="P1616" s="6" t="e">
        <f t="shared" ca="1" si="256"/>
        <v>#N/A</v>
      </c>
      <c r="Q1616" s="8">
        <f ca="1" xml:space="preserve">
IF(
  OR(
    $N1616=5,$N1616=6,$N1616=7,$N1616=8,$N1616=14
  ),
  36161,
  IF(
     (
      (TODAY() - $K1616) / 365
     ) &lt; 19,
      TODAY(),
      RANDBETWEEN(36161,TODAY())
  )
)</f>
        <v>36161</v>
      </c>
      <c r="R1616" s="6">
        <f ca="1">RANDBETWEEN(2,COUNTA('Recruitment source'!$A:$A))</f>
        <v>12</v>
      </c>
      <c r="S1616" s="8" t="e">
        <f t="shared" ca="1" si="257"/>
        <v>#N/A</v>
      </c>
      <c r="T1616" s="6" t="e">
        <f t="shared" ca="1" si="258"/>
        <v>#N/A</v>
      </c>
      <c r="U1616" s="6">
        <f t="shared" ca="1" si="259"/>
        <v>3</v>
      </c>
      <c r="V1616" s="1">
        <f ca="1" xml:space="preserve">
IF($N1616 = 5 + N("Presidente"),
    27000,
    IF($N1616 = 6 + N("Vice-presidente"),
        23000,
        IF(OR($N1616 = 8, $N1616= 13, $N1616 = 12) + N("Secretária bilíngue ou coordenador ou especialista"),
            8000,
            IF($N1616 = 7 + N("Diretor"),
                15000,
                IF($N1616 = 14 + N("Gerente"),
                    12000,
                    IF($N1616 = 9 + N("Estagiário"),
                        705,
                        IF($N1616 = 10 + N("Trainee"),
                            805,
                            IF($N1616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IF($L1616 = 7,
  500,
  IF($L1616 = 8,
    1000,
    IF($L1616 = 9,
      1500,
      IF($L1616 = 10,
        2000,
        0
      )
    )
  )
)
+
N("Adicional no salário por área")
+
IF($M1616 = 14 + N("Tecnologia da Informação"),
  120,
  IF($M1616 = 16 + N("Vendas"),
    110,
    IF($M1616 = 15 + N("Jurídico"),
      100,
      IF(OR($M1616 = 8, $M1616 = 9, $M1616 = 11) + N("Recursos humanos ou comercial ou comunicação e marketing"),
        80,
        0
      )
    )
  )
)
+
N("Adicionando pegadinha")
+
IF(AND($M1616 = 16, $L1616 = 9, $N1616 = 11) + N("Se for de vendas, com mestrado, analista sênior"),
  IF($J1616 = 5,
    100,
    0
  )
  +
  IF($H1616 = "M",
    200,
    0
  ),
  0
)</f>
        <v>15000</v>
      </c>
    </row>
    <row r="1617" spans="1:22" x14ac:dyDescent="0.2">
      <c r="A1617" s="7" cm="1">
        <f t="array" aca="1" ref="A1617" ca="1">INDEX(Companies!$A:$A,RANDBETWEEN(2,COUNTA(Companies!$A:$A)),1)</f>
        <v>2</v>
      </c>
      <c r="B1617" s="5">
        <f t="shared" si="250"/>
        <v>1616</v>
      </c>
      <c r="C1617" s="6">
        <f t="shared" ca="1" si="251"/>
        <v>1</v>
      </c>
      <c r="D1617" s="7">
        <f ca="1">IF($B1617 = 1 + N("Presidente"),
    127,
    IF($B1617 = 2 + N("Vice-Presidente"),
        72,
        IF($B1617 = 3 + N("Secretária bilíngue"),
            13,
            RANDBETWEEN(5,COUNT(Name!$A:$A) + 1)
        )
    )
)</f>
        <v>334</v>
      </c>
      <c r="E1617" s="7" t="str">
        <f ca="1" xml:space="preserve">
VLOOKUP(
  $D1617,
  Name!$A:$B,
  2,
  FALSE
)
&amp; " " &amp;
IF($B1617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Anunciação Esteves</v>
      </c>
      <c r="F1617" s="7">
        <v>2</v>
      </c>
      <c r="G1617" s="7" t="str" cm="1">
        <f t="array" aca="1" ref="G1617" ca="1">VLOOKUP(INDEX(States!$B:$B,RANDBETWEEN(2,COUNTA(States!$A:$A)),1),States!$B:$C,2,FALSE)</f>
        <v>AveirO</v>
      </c>
      <c r="H1617" s="7" t="str">
        <f ca="1">VLOOKUP($D1617,Name!$A:$C,3,FALSE)</f>
        <v>M</v>
      </c>
      <c r="I1617" s="7" cm="1">
        <f t="array" aca="1" ref="I1617" ca="1">INDEX('Marital status'!$A:$A,RANDBETWEEN(2,COUNTA('Marital status'!$A:$A)),1)</f>
        <v>3</v>
      </c>
      <c r="J1617" s="7">
        <f t="shared" ca="1" si="252"/>
        <v>4</v>
      </c>
      <c r="K1617" s="8">
        <f t="shared" ca="1" si="253"/>
        <v>36175</v>
      </c>
      <c r="L1617" s="6">
        <f t="shared" ca="1" si="254"/>
        <v>4</v>
      </c>
      <c r="M1617" s="7">
        <f ca="1" xml:space="preserve">
  IF(OR($N1617 = 2, $N1617 = 3, $N1617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17" s="6">
        <f t="shared" ca="1" si="255"/>
        <v>8</v>
      </c>
      <c r="O1617" s="7" t="str">
        <f ca="1">VLOOKUP($N1617,Roles!$A:$B,2,FALSE)</f>
        <v>Analyst</v>
      </c>
      <c r="P1617" s="6">
        <f t="shared" ca="1" si="256"/>
        <v>4</v>
      </c>
      <c r="Q1617" s="8">
        <f ca="1" xml:space="preserve">
IF(
  OR(
    $N1617=5,$N1617=6,$N1617=7,$N1617=8,$N1617=14
  ),
  36161,
  IF(
     (
      (TODAY() - $K1617) / 365
     ) &lt; 19,
      TODAY(),
      RANDBETWEEN(36161,TODAY())
  )
)</f>
        <v>36161</v>
      </c>
      <c r="R1617" s="6">
        <f ca="1">RANDBETWEEN(2,COUNTA('Recruitment source'!$A:$A))</f>
        <v>7</v>
      </c>
      <c r="S1617" s="8" t="e">
        <f t="shared" ca="1" si="257"/>
        <v>#N/A</v>
      </c>
      <c r="T1617" s="6" t="e">
        <f t="shared" ca="1" si="258"/>
        <v>#N/A</v>
      </c>
      <c r="U1617" s="6">
        <f t="shared" ca="1" si="259"/>
        <v>2</v>
      </c>
      <c r="V1617" s="1">
        <f ca="1" xml:space="preserve">
IF($N1617 = 5 + N("Presidente"),
    27000,
    IF($N1617 = 6 + N("Vice-presidente"),
        23000,
        IF(OR($N1617 = 8, $N1617= 13, $N1617 = 12) + N("Secretária bilíngue ou coordenador ou especialista"),
            8000,
            IF($N1617 = 7 + N("Diretor"),
                15000,
                IF($N1617 = 14 + N("Gerente"),
                    12000,
                    IF($N1617 = 9 + N("Estagiário"),
                        705,
                        IF($N1617 = 10 + N("Trainee"),
                            805,
                            IF($N1617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IF($L1617 = 7,
  500,
  IF($L1617 = 8,
    1000,
    IF($L1617 = 9,
      1500,
      IF($L1617 = 10,
        2000,
        0
      )
    )
  )
)
+
N("Adicional no salário por área")
+
IF($M1617 = 14 + N("Tecnologia da Informação"),
  120,
  IF($M1617 = 16 + N("Vendas"),
    110,
    IF($M1617 = 15 + N("Jurídico"),
      100,
      IF(OR($M1617 = 8, $M1617 = 9, $M1617 = 11) + N("Recursos humanos ou comercial ou comunicação e marketing"),
        80,
        0
      )
    )
  )
)
+
N("Adicionando pegadinha")
+
IF(AND($M1617 = 16, $L1617 = 9, $N1617 = 11) + N("Se for de vendas, com mestrado, analista sênior"),
  IF($J1617 = 5,
    100,
    0
  )
  +
  IF($H1617 = "M",
    200,
    0
  ),
  0
)</f>
        <v>8000</v>
      </c>
    </row>
    <row r="1618" spans="1:22" x14ac:dyDescent="0.2">
      <c r="A1618" s="7" cm="1">
        <f t="array" aca="1" ref="A1618" ca="1">INDEX(Companies!$A:$A,RANDBETWEEN(2,COUNTA(Companies!$A:$A)),1)</f>
        <v>2</v>
      </c>
      <c r="B1618" s="5">
        <f t="shared" si="250"/>
        <v>1617</v>
      </c>
      <c r="C1618" s="6">
        <f t="shared" ca="1" si="251"/>
        <v>1</v>
      </c>
      <c r="D1618" s="7">
        <f ca="1">IF($B1618 = 1 + N("Presidente"),
    127,
    IF($B1618 = 2 + N("Vice-Presidente"),
        72,
        IF($B1618 = 3 + N("Secretária bilíngue"),
            13,
            RANDBETWEEN(5,COUNT(Name!$A:$A) + 1)
        )
    )
)</f>
        <v>196</v>
      </c>
      <c r="E1618" s="7" t="str">
        <f ca="1" xml:space="preserve">
VLOOKUP(
  $D1618,
  Name!$A:$B,
  2,
  FALSE
)
&amp; " " &amp;
IF($B1618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Mariani Alvim</v>
      </c>
      <c r="F1618" s="7">
        <v>2</v>
      </c>
      <c r="G1618" s="7" t="str" cm="1">
        <f t="array" aca="1" ref="G1618" ca="1">VLOOKUP(INDEX(States!$B:$B,RANDBETWEEN(2,COUNTA(States!$A:$A)),1),States!$B:$C,2,FALSE)</f>
        <v>Leiria</v>
      </c>
      <c r="H1618" s="7" t="str">
        <f ca="1">VLOOKUP($D1618,Name!$A:$C,3,FALSE)</f>
        <v>M</v>
      </c>
      <c r="I1618" s="7" cm="1">
        <f t="array" aca="1" ref="I1618" ca="1">INDEX('Marital status'!$A:$A,RANDBETWEEN(2,COUNTA('Marital status'!$A:$A)),1)</f>
        <v>6</v>
      </c>
      <c r="J1618" s="7">
        <f t="shared" ca="1" si="252"/>
        <v>2</v>
      </c>
      <c r="K1618" s="8">
        <f t="shared" ca="1" si="253"/>
        <v>18316</v>
      </c>
      <c r="L1618" s="6">
        <f t="shared" ca="1" si="254"/>
        <v>4</v>
      </c>
      <c r="M1618" s="7">
        <f ca="1" xml:space="preserve">
  IF(OR($N1618 = 2, $N1618 = 3, $N1618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18" s="6">
        <f t="shared" ca="1" si="255"/>
        <v>6</v>
      </c>
      <c r="O1618" s="7" t="str">
        <f ca="1">VLOOKUP($N1618,Roles!$A:$B,2,FALSE)</f>
        <v>Intern</v>
      </c>
      <c r="P1618" s="6" t="e">
        <f t="shared" ca="1" si="256"/>
        <v>#N/A</v>
      </c>
      <c r="Q1618" s="8">
        <f ca="1" xml:space="preserve">
IF(
  OR(
    $N1618=5,$N1618=6,$N1618=7,$N1618=8,$N1618=14
  ),
  36161,
  IF(
     (
      (TODAY() - $K1618) / 365
     ) &lt; 19,
      TODAY(),
      RANDBETWEEN(36161,TODAY())
  )
)</f>
        <v>36161</v>
      </c>
      <c r="R1618" s="6">
        <f ca="1">RANDBETWEEN(2,COUNTA('Recruitment source'!$A:$A))</f>
        <v>4</v>
      </c>
      <c r="S1618" s="8" t="e">
        <f t="shared" ca="1" si="257"/>
        <v>#N/A</v>
      </c>
      <c r="T1618" s="6" t="e">
        <f t="shared" ca="1" si="258"/>
        <v>#N/A</v>
      </c>
      <c r="U1618" s="6">
        <f t="shared" ca="1" si="259"/>
        <v>5</v>
      </c>
      <c r="V1618" s="1">
        <f ca="1" xml:space="preserve">
IF($N1618 = 5 + N("Presidente"),
    27000,
    IF($N1618 = 6 + N("Vice-presidente"),
        23000,
        IF(OR($N1618 = 8, $N1618= 13, $N1618 = 12) + N("Secretária bilíngue ou coordenador ou especialista"),
            8000,
            IF($N1618 = 7 + N("Diretor"),
                15000,
                IF($N1618 = 14 + N("Gerente"),
                    12000,
                    IF($N1618 = 9 + N("Estagiário"),
                        705,
                        IF($N1618 = 10 + N("Trainee"),
                            805,
                            IF($N1618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IF($L1618 = 7,
  500,
  IF($L1618 = 8,
    1000,
    IF($L1618 = 9,
      1500,
      IF($L1618 = 10,
        2000,
        0
      )
    )
  )
)
+
N("Adicional no salário por área")
+
IF($M1618 = 14 + N("Tecnologia da Informação"),
  120,
  IF($M1618 = 16 + N("Vendas"),
    110,
    IF($M1618 = 15 + N("Jurídico"),
      100,
      IF(OR($M1618 = 8, $M1618 = 9, $M1618 = 11) + N("Recursos humanos ou comercial ou comunicação e marketing"),
        80,
        0
      )
    )
  )
)
+
N("Adicionando pegadinha")
+
IF(AND($M1618 = 16, $L1618 = 9, $N1618 = 11) + N("Se for de vendas, com mestrado, analista sênior"),
  IF($J1618 = 5,
    100,
    0
  )
  +
  IF($H1618 = "M",
    200,
    0
  ),
  0
)</f>
        <v>23000</v>
      </c>
    </row>
    <row r="1619" spans="1:22" x14ac:dyDescent="0.2">
      <c r="A1619" s="7" cm="1">
        <f t="array" aca="1" ref="A1619" ca="1">INDEX(Companies!$A:$A,RANDBETWEEN(2,COUNTA(Companies!$A:$A)),1)</f>
        <v>2</v>
      </c>
      <c r="B1619" s="5">
        <f t="shared" si="250"/>
        <v>1618</v>
      </c>
      <c r="C1619" s="6">
        <f t="shared" ca="1" si="251"/>
        <v>1</v>
      </c>
      <c r="D1619" s="7">
        <f ca="1">IF($B1619 = 1 + N("Presidente"),
    127,
    IF($B1619 = 2 + N("Vice-Presidente"),
        72,
        IF($B1619 = 3 + N("Secretária bilíngue"),
            13,
            RANDBETWEEN(5,COUNT(Name!$A:$A) + 1)
        )
    )
)</f>
        <v>101</v>
      </c>
      <c r="E1619" s="7" t="str">
        <f ca="1" xml:space="preserve">
VLOOKUP(
  $D1619,
  Name!$A:$B,
  2,
  FALSE
)
&amp; " " &amp;
IF($B1619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Alencar Cardozo</v>
      </c>
      <c r="F1619" s="7">
        <v>2</v>
      </c>
      <c r="G1619" s="7" t="str" cm="1">
        <f t="array" aca="1" ref="G1619" ca="1">VLOOKUP(INDEX(States!$B:$B,RANDBETWEEN(2,COUNTA(States!$A:$A)),1),States!$B:$C,2,FALSE)</f>
        <v>Brangança</v>
      </c>
      <c r="H1619" s="7" t="str">
        <f ca="1">VLOOKUP($D1619,Name!$A:$C,3,FALSE)</f>
        <v>M</v>
      </c>
      <c r="I1619" s="7" cm="1">
        <f t="array" aca="1" ref="I1619" ca="1">INDEX('Marital status'!$A:$A,RANDBETWEEN(2,COUNTA('Marital status'!$A:$A)),1)</f>
        <v>4</v>
      </c>
      <c r="J1619" s="7">
        <f t="shared" ca="1" si="252"/>
        <v>2</v>
      </c>
      <c r="K1619" s="8">
        <f t="shared" ca="1" si="253"/>
        <v>34114</v>
      </c>
      <c r="L1619" s="6">
        <f t="shared" ca="1" si="254"/>
        <v>5</v>
      </c>
      <c r="M1619" s="7">
        <f ca="1" xml:space="preserve">
  IF(OR($N1619 = 2, $N1619 = 3, $N1619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19" s="6">
        <f t="shared" ca="1" si="255"/>
        <v>8</v>
      </c>
      <c r="O1619" s="7" t="str">
        <f ca="1">VLOOKUP($N1619,Roles!$A:$B,2,FALSE)</f>
        <v>Analyst</v>
      </c>
      <c r="P1619" s="6">
        <f t="shared" ca="1" si="256"/>
        <v>2</v>
      </c>
      <c r="Q1619" s="8">
        <f ca="1" xml:space="preserve">
IF(
  OR(
    $N1619=5,$N1619=6,$N1619=7,$N1619=8,$N1619=14
  ),
  36161,
  IF(
     (
      (TODAY() - $K1619) / 365
     ) &lt; 19,
      TODAY(),
      RANDBETWEEN(36161,TODAY())
  )
)</f>
        <v>36161</v>
      </c>
      <c r="R1619" s="6">
        <f ca="1">RANDBETWEEN(2,COUNTA('Recruitment source'!$A:$A))</f>
        <v>7</v>
      </c>
      <c r="S1619" s="8" t="e">
        <f t="shared" ca="1" si="257"/>
        <v>#N/A</v>
      </c>
      <c r="T1619" s="6" t="e">
        <f t="shared" ca="1" si="258"/>
        <v>#N/A</v>
      </c>
      <c r="U1619" s="6">
        <f t="shared" ca="1" si="259"/>
        <v>2</v>
      </c>
      <c r="V1619" s="1">
        <f ca="1" xml:space="preserve">
IF($N1619 = 5 + N("Presidente"),
    27000,
    IF($N1619 = 6 + N("Vice-presidente"),
        23000,
        IF(OR($N1619 = 8, $N1619= 13, $N1619 = 12) + N("Secretária bilíngue ou coordenador ou especialista"),
            8000,
            IF($N1619 = 7 + N("Diretor"),
                15000,
                IF($N1619 = 14 + N("Gerente"),
                    12000,
                    IF($N1619 = 9 + N("Estagiário"),
                        705,
                        IF($N1619 = 10 + N("Trainee"),
                            805,
                            IF($N1619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IF($L1619 = 7,
  500,
  IF($L1619 = 8,
    1000,
    IF($L1619 = 9,
      1500,
      IF($L1619 = 10,
        2000,
        0
      )
    )
  )
)
+
N("Adicional no salário por área")
+
IF($M1619 = 14 + N("Tecnologia da Informação"),
  120,
  IF($M1619 = 16 + N("Vendas"),
    110,
    IF($M1619 = 15 + N("Jurídico"),
      100,
      IF(OR($M1619 = 8, $M1619 = 9, $M1619 = 11) + N("Recursos humanos ou comercial ou comunicação e marketing"),
        80,
        0
      )
    )
  )
)
+
N("Adicionando pegadinha")
+
IF(AND($M1619 = 16, $L1619 = 9, $N1619 = 11) + N("Se for de vendas, com mestrado, analista sênior"),
  IF($J1619 = 5,
    100,
    0
  )
  +
  IF($H1619 = "M",
    200,
    0
  ),
  0
)</f>
        <v>8000</v>
      </c>
    </row>
    <row r="1620" spans="1:22" x14ac:dyDescent="0.2">
      <c r="A1620" s="7" cm="1">
        <f t="array" aca="1" ref="A1620" ca="1">INDEX(Companies!$A:$A,RANDBETWEEN(2,COUNTA(Companies!$A:$A)),1)</f>
        <v>2</v>
      </c>
      <c r="B1620" s="5">
        <f t="shared" si="250"/>
        <v>1619</v>
      </c>
      <c r="C1620" s="6">
        <f t="shared" ca="1" si="251"/>
        <v>1</v>
      </c>
      <c r="D1620" s="7">
        <f ca="1">IF($B1620 = 1 + N("Presidente"),
    127,
    IF($B1620 = 2 + N("Vice-Presidente"),
        72,
        IF($B1620 = 3 + N("Secretária bilíngue"),
            13,
            RANDBETWEEN(5,COUNT(Name!$A:$A) + 1)
        )
    )
)</f>
        <v>248</v>
      </c>
      <c r="E1620" s="7" t="str">
        <f ca="1" xml:space="preserve">
VLOOKUP(
  $D1620,
  Name!$A:$B,
  2,
  FALSE
)
&amp; " " &amp;
IF($B1620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Barroso Furtado</v>
      </c>
      <c r="F1620" s="7">
        <v>2</v>
      </c>
      <c r="G1620" s="7" t="str" cm="1">
        <f t="array" aca="1" ref="G1620" ca="1">VLOOKUP(INDEX(States!$B:$B,RANDBETWEEN(2,COUNTA(States!$A:$A)),1),States!$B:$C,2,FALSE)</f>
        <v>Viseu</v>
      </c>
      <c r="H1620" s="7" t="str">
        <f ca="1">VLOOKUP($D1620,Name!$A:$C,3,FALSE)</f>
        <v>F</v>
      </c>
      <c r="I1620" s="7" cm="1">
        <f t="array" aca="1" ref="I1620" ca="1">INDEX('Marital status'!$A:$A,RANDBETWEEN(2,COUNTA('Marital status'!$A:$A)),1)</f>
        <v>2</v>
      </c>
      <c r="J1620" s="7">
        <f t="shared" ca="1" si="252"/>
        <v>2</v>
      </c>
      <c r="K1620" s="8">
        <f t="shared" ca="1" si="253"/>
        <v>30620</v>
      </c>
      <c r="L1620" s="6">
        <f t="shared" ca="1" si="254"/>
        <v>4</v>
      </c>
      <c r="M1620" s="7">
        <f ca="1" xml:space="preserve">
  IF(OR($N1620 = 2, $N1620 = 3, $N1620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20" s="6">
        <f t="shared" ca="1" si="255"/>
        <v>7</v>
      </c>
      <c r="O1620" s="7" t="str">
        <f ca="1">VLOOKUP($N1620,Roles!$A:$B,2,FALSE)</f>
        <v>Trainee</v>
      </c>
      <c r="P1620" s="6" t="e">
        <f t="shared" ca="1" si="256"/>
        <v>#N/A</v>
      </c>
      <c r="Q1620" s="8">
        <f ca="1" xml:space="preserve">
IF(
  OR(
    $N1620=5,$N1620=6,$N1620=7,$N1620=8,$N1620=14
  ),
  36161,
  IF(
     (
      (TODAY() - $K1620) / 365
     ) &lt; 19,
      TODAY(),
      RANDBETWEEN(36161,TODAY())
  )
)</f>
        <v>36161</v>
      </c>
      <c r="R1620" s="6">
        <f ca="1">RANDBETWEEN(2,COUNTA('Recruitment source'!$A:$A))</f>
        <v>4</v>
      </c>
      <c r="S1620" s="8" t="e">
        <f t="shared" ca="1" si="257"/>
        <v>#N/A</v>
      </c>
      <c r="T1620" s="6" t="e">
        <f t="shared" ca="1" si="258"/>
        <v>#N/A</v>
      </c>
      <c r="U1620" s="6">
        <f t="shared" ca="1" si="259"/>
        <v>3</v>
      </c>
      <c r="V1620" s="1">
        <f ca="1" xml:space="preserve">
IF($N1620 = 5 + N("Presidente"),
    27000,
    IF($N1620 = 6 + N("Vice-presidente"),
        23000,
        IF(OR($N1620 = 8, $N1620= 13, $N1620 = 12) + N("Secretária bilíngue ou coordenador ou especialista"),
            8000,
            IF($N1620 = 7 + N("Diretor"),
                15000,
                IF($N1620 = 14 + N("Gerente"),
                    12000,
                    IF($N1620 = 9 + N("Estagiário"),
                        705,
                        IF($N1620 = 10 + N("Trainee"),
                            805,
                            IF($N1620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IF($L1620 = 7,
  500,
  IF($L1620 = 8,
    1000,
    IF($L1620 = 9,
      1500,
      IF($L1620 = 10,
        2000,
        0
      )
    )
  )
)
+
N("Adicional no salário por área")
+
IF($M1620 = 14 + N("Tecnologia da Informação"),
  120,
  IF($M1620 = 16 + N("Vendas"),
    110,
    IF($M1620 = 15 + N("Jurídico"),
      100,
      IF(OR($M1620 = 8, $M1620 = 9, $M1620 = 11) + N("Recursos humanos ou comercial ou comunicação e marketing"),
        80,
        0
      )
    )
  )
)
+
N("Adicionando pegadinha")
+
IF(AND($M1620 = 16, $L1620 = 9, $N1620 = 11) + N("Se for de vendas, com mestrado, analista sênior"),
  IF($J1620 = 5,
    100,
    0
  )
  +
  IF($H1620 = "M",
    200,
    0
  ),
  0
)</f>
        <v>15000</v>
      </c>
    </row>
    <row r="1621" spans="1:22" x14ac:dyDescent="0.2">
      <c r="A1621" s="7" cm="1">
        <f t="array" aca="1" ref="A1621" ca="1">INDEX(Companies!$A:$A,RANDBETWEEN(2,COUNTA(Companies!$A:$A)),1)</f>
        <v>2</v>
      </c>
      <c r="B1621" s="5">
        <f t="shared" si="250"/>
        <v>1620</v>
      </c>
      <c r="C1621" s="6">
        <f t="shared" ca="1" si="251"/>
        <v>1</v>
      </c>
      <c r="D1621" s="7">
        <f ca="1">IF($B1621 = 1 + N("Presidente"),
    127,
    IF($B1621 = 2 + N("Vice-Presidente"),
        72,
        IF($B1621 = 3 + N("Secretária bilíngue"),
            13,
            RANDBETWEEN(5,COUNT(Name!$A:$A) + 1)
        )
    )
)</f>
        <v>35</v>
      </c>
      <c r="E1621" s="7" t="str">
        <f ca="1" xml:space="preserve">
VLOOKUP(
  $D1621,
  Name!$A:$B,
  2,
  FALSE
)
&amp; " " &amp;
IF($B1621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Esposito Almeida</v>
      </c>
      <c r="F1621" s="7">
        <v>2</v>
      </c>
      <c r="G1621" s="7" t="str" cm="1">
        <f t="array" aca="1" ref="G1621" ca="1">VLOOKUP(INDEX(States!$B:$B,RANDBETWEEN(2,COUNTA(States!$A:$A)),1),States!$B:$C,2,FALSE)</f>
        <v>Azores</v>
      </c>
      <c r="H1621" s="7" t="str">
        <f ca="1">VLOOKUP($D1621,Name!$A:$C,3,FALSE)</f>
        <v>F</v>
      </c>
      <c r="I1621" s="7" cm="1">
        <f t="array" aca="1" ref="I1621" ca="1">INDEX('Marital status'!$A:$A,RANDBETWEEN(2,COUNTA('Marital status'!$A:$A)),1)</f>
        <v>6</v>
      </c>
      <c r="J1621" s="7">
        <f t="shared" ca="1" si="252"/>
        <v>2</v>
      </c>
      <c r="K1621" s="8">
        <f t="shared" ca="1" si="253"/>
        <v>35078</v>
      </c>
      <c r="L1621" s="6">
        <f t="shared" ca="1" si="254"/>
        <v>5</v>
      </c>
      <c r="M1621" s="7">
        <f ca="1" xml:space="preserve">
  IF(OR($N1621 = 2, $N1621 = 3, $N1621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21" s="6">
        <f t="shared" ca="1" si="255"/>
        <v>8</v>
      </c>
      <c r="O1621" s="7" t="str">
        <f ca="1">VLOOKUP($N1621,Roles!$A:$B,2,FALSE)</f>
        <v>Analyst</v>
      </c>
      <c r="P1621" s="6">
        <f t="shared" ca="1" si="256"/>
        <v>2</v>
      </c>
      <c r="Q1621" s="8">
        <f ca="1" xml:space="preserve">
IF(
  OR(
    $N1621=5,$N1621=6,$N1621=7,$N1621=8,$N1621=14
  ),
  36161,
  IF(
     (
      (TODAY() - $K1621) / 365
     ) &lt; 19,
      TODAY(),
      RANDBETWEEN(36161,TODAY())
  )
)</f>
        <v>36161</v>
      </c>
      <c r="R1621" s="6">
        <f ca="1">RANDBETWEEN(2,COUNTA('Recruitment source'!$A:$A))</f>
        <v>8</v>
      </c>
      <c r="S1621" s="8" t="e">
        <f t="shared" ca="1" si="257"/>
        <v>#N/A</v>
      </c>
      <c r="T1621" s="6" t="e">
        <f t="shared" ca="1" si="258"/>
        <v>#N/A</v>
      </c>
      <c r="U1621" s="6">
        <f t="shared" ca="1" si="259"/>
        <v>3</v>
      </c>
      <c r="V1621" s="1">
        <f ca="1" xml:space="preserve">
IF($N1621 = 5 + N("Presidente"),
    27000,
    IF($N1621 = 6 + N("Vice-presidente"),
        23000,
        IF(OR($N1621 = 8, $N1621= 13, $N1621 = 12) + N("Secretária bilíngue ou coordenador ou especialista"),
            8000,
            IF($N1621 = 7 + N("Diretor"),
                15000,
                IF($N1621 = 14 + N("Gerente"),
                    12000,
                    IF($N1621 = 9 + N("Estagiário"),
                        705,
                        IF($N1621 = 10 + N("Trainee"),
                            805,
                            IF($N1621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IF($L1621 = 7,
  500,
  IF($L1621 = 8,
    1000,
    IF($L1621 = 9,
      1500,
      IF($L1621 = 10,
        2000,
        0
      )
    )
  )
)
+
N("Adicional no salário por área")
+
IF($M1621 = 14 + N("Tecnologia da Informação"),
  120,
  IF($M1621 = 16 + N("Vendas"),
    110,
    IF($M1621 = 15 + N("Jurídico"),
      100,
      IF(OR($M1621 = 8, $M1621 = 9, $M1621 = 11) + N("Recursos humanos ou comercial ou comunicação e marketing"),
        80,
        0
      )
    )
  )
)
+
N("Adicionando pegadinha")
+
IF(AND($M1621 = 16, $L1621 = 9, $N1621 = 11) + N("Se for de vendas, com mestrado, analista sênior"),
  IF($J1621 = 5,
    100,
    0
  )
  +
  IF($H1621 = "M",
    200,
    0
  ),
  0
)</f>
        <v>8000</v>
      </c>
    </row>
    <row r="1622" spans="1:22" x14ac:dyDescent="0.2">
      <c r="A1622" s="7" cm="1">
        <f t="array" aca="1" ref="A1622" ca="1">INDEX(Companies!$A:$A,RANDBETWEEN(2,COUNTA(Companies!$A:$A)),1)</f>
        <v>2</v>
      </c>
      <c r="B1622" s="5">
        <f t="shared" si="250"/>
        <v>1621</v>
      </c>
      <c r="C1622" s="6">
        <f t="shared" ca="1" si="251"/>
        <v>1</v>
      </c>
      <c r="D1622" s="7">
        <f ca="1">IF($B1622 = 1 + N("Presidente"),
    127,
    IF($B1622 = 2 + N("Vice-Presidente"),
        72,
        IF($B1622 = 3 + N("Secretária bilíngue"),
            13,
            RANDBETWEEN(5,COUNT(Name!$A:$A) + 1)
        )
    )
)</f>
        <v>280</v>
      </c>
      <c r="E1622" s="7" t="str">
        <f ca="1" xml:space="preserve">
VLOOKUP(
  $D1622,
  Name!$A:$B,
  2,
  FALSE
)
&amp; " " &amp;
IF($B1622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Carneiro Poeta</v>
      </c>
      <c r="F1622" s="7">
        <v>2</v>
      </c>
      <c r="G1622" s="7" t="str" cm="1">
        <f t="array" aca="1" ref="G1622" ca="1">VLOOKUP(INDEX(States!$B:$B,RANDBETWEEN(2,COUNTA(States!$A:$A)),1),States!$B:$C,2,FALSE)</f>
        <v xml:space="preserve"> Setúbal </v>
      </c>
      <c r="H1622" s="7" t="str">
        <f ca="1">VLOOKUP($D1622,Name!$A:$C,3,FALSE)</f>
        <v>F</v>
      </c>
      <c r="I1622" s="7" cm="1">
        <f t="array" aca="1" ref="I1622" ca="1">INDEX('Marital status'!$A:$A,RANDBETWEEN(2,COUNTA('Marital status'!$A:$A)),1)</f>
        <v>3</v>
      </c>
      <c r="J1622" s="7">
        <f t="shared" ca="1" si="252"/>
        <v>2</v>
      </c>
      <c r="K1622" s="8">
        <f t="shared" ca="1" si="253"/>
        <v>31091</v>
      </c>
      <c r="L1622" s="6">
        <f t="shared" ca="1" si="254"/>
        <v>4</v>
      </c>
      <c r="M1622" s="7">
        <f ca="1" xml:space="preserve">
  IF(OR($N1622 = 2, $N1622 = 3, $N1622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22" s="6">
        <f t="shared" ca="1" si="255"/>
        <v>6</v>
      </c>
      <c r="O1622" s="7" t="str">
        <f ca="1">VLOOKUP($N1622,Roles!$A:$B,2,FALSE)</f>
        <v>Intern</v>
      </c>
      <c r="P1622" s="6" t="e">
        <f t="shared" ca="1" si="256"/>
        <v>#N/A</v>
      </c>
      <c r="Q1622" s="8">
        <f ca="1" xml:space="preserve">
IF(
  OR(
    $N1622=5,$N1622=6,$N1622=7,$N1622=8,$N1622=14
  ),
  36161,
  IF(
     (
      (TODAY() - $K1622) / 365
     ) &lt; 19,
      TODAY(),
      RANDBETWEEN(36161,TODAY())
  )
)</f>
        <v>36161</v>
      </c>
      <c r="R1622" s="6">
        <f ca="1">RANDBETWEEN(2,COUNTA('Recruitment source'!$A:$A))</f>
        <v>3</v>
      </c>
      <c r="S1622" s="8" t="e">
        <f t="shared" ca="1" si="257"/>
        <v>#N/A</v>
      </c>
      <c r="T1622" s="6" t="e">
        <f t="shared" ca="1" si="258"/>
        <v>#N/A</v>
      </c>
      <c r="U1622" s="6">
        <f t="shared" ca="1" si="259"/>
        <v>2</v>
      </c>
      <c r="V1622" s="1">
        <f ca="1" xml:space="preserve">
IF($N1622 = 5 + N("Presidente"),
    27000,
    IF($N1622 = 6 + N("Vice-presidente"),
        23000,
        IF(OR($N1622 = 8, $N1622= 13, $N1622 = 12) + N("Secretária bilíngue ou coordenador ou especialista"),
            8000,
            IF($N1622 = 7 + N("Diretor"),
                15000,
                IF($N1622 = 14 + N("Gerente"),
                    12000,
                    IF($N1622 = 9 + N("Estagiário"),
                        705,
                        IF($N1622 = 10 + N("Trainee"),
                            805,
                            IF($N1622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IF($L1622 = 7,
  500,
  IF($L1622 = 8,
    1000,
    IF($L1622 = 9,
      1500,
      IF($L1622 = 10,
        2000,
        0
      )
    )
  )
)
+
N("Adicional no salário por área")
+
IF($M1622 = 14 + N("Tecnologia da Informação"),
  120,
  IF($M1622 = 16 + N("Vendas"),
    110,
    IF($M1622 = 15 + N("Jurídico"),
      100,
      IF(OR($M1622 = 8, $M1622 = 9, $M1622 = 11) + N("Recursos humanos ou comercial ou comunicação e marketing"),
        80,
        0
      )
    )
  )
)
+
N("Adicionando pegadinha")
+
IF(AND($M1622 = 16, $L1622 = 9, $N1622 = 11) + N("Se for de vendas, com mestrado, analista sênior"),
  IF($J1622 = 5,
    100,
    0
  )
  +
  IF($H1622 = "M",
    200,
    0
  ),
  0
)</f>
        <v>23000</v>
      </c>
    </row>
    <row r="1623" spans="1:22" x14ac:dyDescent="0.2">
      <c r="A1623" s="7" cm="1">
        <f t="array" aca="1" ref="A1623" ca="1">INDEX(Companies!$A:$A,RANDBETWEEN(2,COUNTA(Companies!$A:$A)),1)</f>
        <v>2</v>
      </c>
      <c r="B1623" s="5">
        <f t="shared" si="250"/>
        <v>1622</v>
      </c>
      <c r="C1623" s="6">
        <f t="shared" ca="1" si="251"/>
        <v>1</v>
      </c>
      <c r="D1623" s="7">
        <f ca="1">IF($B1623 = 1 + N("Presidente"),
    127,
    IF($B1623 = 2 + N("Vice-Presidente"),
        72,
        IF($B1623 = 3 + N("Secretária bilíngue"),
            13,
            RANDBETWEEN(5,COUNT(Name!$A:$A) + 1)
        )
    )
)</f>
        <v>18</v>
      </c>
      <c r="E1623" s="7" t="str">
        <f ca="1" xml:space="preserve">
VLOOKUP(
  $D1623,
  Name!$A:$B,
  2,
  FALSE
)
&amp; " " &amp;
IF($B1623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Alícia Santoro Santana</v>
      </c>
      <c r="F1623" s="7">
        <v>2</v>
      </c>
      <c r="G1623" s="7" t="str" cm="1">
        <f t="array" aca="1" ref="G1623" ca="1">VLOOKUP(INDEX(States!$B:$B,RANDBETWEEN(2,COUNTA(States!$A:$A)),1),States!$B:$C,2,FALSE)</f>
        <v xml:space="preserve"> Lisboa</v>
      </c>
      <c r="H1623" s="7" t="str">
        <f ca="1">VLOOKUP($D1623,Name!$A:$C,3,FALSE)</f>
        <v>F</v>
      </c>
      <c r="I1623" s="7" cm="1">
        <f t="array" aca="1" ref="I1623" ca="1">INDEX('Marital status'!$A:$A,RANDBETWEEN(2,COUNTA('Marital status'!$A:$A)),1)</f>
        <v>3</v>
      </c>
      <c r="J1623" s="7">
        <f t="shared" ca="1" si="252"/>
        <v>2</v>
      </c>
      <c r="K1623" s="8">
        <f t="shared" ca="1" si="253"/>
        <v>38162</v>
      </c>
      <c r="L1623" s="6">
        <f t="shared" ca="1" si="254"/>
        <v>4</v>
      </c>
      <c r="M1623" s="7">
        <f ca="1" xml:space="preserve">
  IF(OR($N1623 = 2, $N1623 = 3, $N1623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23" s="6">
        <f t="shared" ca="1" si="255"/>
        <v>8</v>
      </c>
      <c r="O1623" s="7" t="str">
        <f ca="1">VLOOKUP($N1623,Roles!$A:$B,2,FALSE)</f>
        <v>Analyst</v>
      </c>
      <c r="P1623" s="6">
        <f t="shared" ca="1" si="256"/>
        <v>3</v>
      </c>
      <c r="Q1623" s="8">
        <f ca="1" xml:space="preserve">
IF(
  OR(
    $N1623=5,$N1623=6,$N1623=7,$N1623=8,$N1623=14
  ),
  36161,
  IF(
     (
      (TODAY() - $K1623) / 365
     ) &lt; 19,
      TODAY(),
      RANDBETWEEN(36161,TODAY())
  )
)</f>
        <v>36161</v>
      </c>
      <c r="R1623" s="6">
        <f ca="1">RANDBETWEEN(2,COUNTA('Recruitment source'!$A:$A))</f>
        <v>5</v>
      </c>
      <c r="S1623" s="8" t="e">
        <f t="shared" ca="1" si="257"/>
        <v>#N/A</v>
      </c>
      <c r="T1623" s="6" t="e">
        <f t="shared" ca="1" si="258"/>
        <v>#N/A</v>
      </c>
      <c r="U1623" s="6">
        <f t="shared" ca="1" si="259"/>
        <v>3</v>
      </c>
      <c r="V1623" s="1">
        <f ca="1" xml:space="preserve">
IF($N1623 = 5 + N("Presidente"),
    27000,
    IF($N1623 = 6 + N("Vice-presidente"),
        23000,
        IF(OR($N1623 = 8, $N1623= 13, $N1623 = 12) + N("Secretária bilíngue ou coordenador ou especialista"),
            8000,
            IF($N1623 = 7 + N("Diretor"),
                15000,
                IF($N1623 = 14 + N("Gerente"),
                    12000,
                    IF($N1623 = 9 + N("Estagiário"),
                        705,
                        IF($N1623 = 10 + N("Trainee"),
                            805,
                            IF($N1623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IF($L1623 = 7,
  500,
  IF($L1623 = 8,
    1000,
    IF($L1623 = 9,
      1500,
      IF($L1623 = 10,
        2000,
        0
      )
    )
  )
)
+
N("Adicional no salário por área")
+
IF($M1623 = 14 + N("Tecnologia da Informação"),
  120,
  IF($M1623 = 16 + N("Vendas"),
    110,
    IF($M1623 = 15 + N("Jurídico"),
      100,
      IF(OR($M1623 = 8, $M1623 = 9, $M1623 = 11) + N("Recursos humanos ou comercial ou comunicação e marketing"),
        80,
        0
      )
    )
  )
)
+
N("Adicionando pegadinha")
+
IF(AND($M1623 = 16, $L1623 = 9, $N1623 = 11) + N("Se for de vendas, com mestrado, analista sênior"),
  IF($J1623 = 5,
    100,
    0
  )
  +
  IF($H1623 = "M",
    200,
    0
  ),
  0
)</f>
        <v>8000</v>
      </c>
    </row>
    <row r="1624" spans="1:22" x14ac:dyDescent="0.2">
      <c r="A1624" s="7" cm="1">
        <f t="array" aca="1" ref="A1624" ca="1">INDEX(Companies!$A:$A,RANDBETWEEN(2,COUNTA(Companies!$A:$A)),1)</f>
        <v>2</v>
      </c>
      <c r="B1624" s="5">
        <f t="shared" si="250"/>
        <v>1623</v>
      </c>
      <c r="C1624" s="6">
        <f t="shared" ca="1" si="251"/>
        <v>1</v>
      </c>
      <c r="D1624" s="7">
        <f ca="1">IF($B1624 = 1 + N("Presidente"),
    127,
    IF($B1624 = 2 + N("Vice-Presidente"),
        72,
        IF($B1624 = 3 + N("Secretária bilíngue"),
            13,
            RANDBETWEEN(5,COUNT(Name!$A:$A) + 1)
        )
    )
)</f>
        <v>181</v>
      </c>
      <c r="E1624" s="7" t="str">
        <f ca="1" xml:space="preserve">
VLOOKUP(
  $D1624,
  Name!$A:$B,
  2,
  FALSE
)
&amp; " " &amp;
IF($B1624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Martins Almeida</v>
      </c>
      <c r="F1624" s="7">
        <v>2</v>
      </c>
      <c r="G1624" s="7" t="str" cm="1">
        <f t="array" aca="1" ref="G1624" ca="1">VLOOKUP(INDEX(States!$B:$B,RANDBETWEEN(2,COUNTA(States!$A:$A)),1),States!$B:$C,2,FALSE)</f>
        <v>Portalegre</v>
      </c>
      <c r="H1624" s="7" t="str">
        <f ca="1">VLOOKUP($D1624,Name!$A:$C,3,FALSE)</f>
        <v>F</v>
      </c>
      <c r="I1624" s="7" cm="1">
        <f t="array" aca="1" ref="I1624" ca="1">INDEX('Marital status'!$A:$A,RANDBETWEEN(2,COUNTA('Marital status'!$A:$A)),1)</f>
        <v>4</v>
      </c>
      <c r="J1624" s="7">
        <f t="shared" ca="1" si="252"/>
        <v>3</v>
      </c>
      <c r="K1624" s="8">
        <f t="shared" ca="1" si="253"/>
        <v>26368</v>
      </c>
      <c r="L1624" s="6">
        <f t="shared" ca="1" si="254"/>
        <v>4</v>
      </c>
      <c r="M1624" s="7">
        <f ca="1" xml:space="preserve">
  IF(OR($N1624 = 2, $N1624 = 3, $N1624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624" s="6">
        <f t="shared" ca="1" si="255"/>
        <v>6</v>
      </c>
      <c r="O1624" s="7" t="str">
        <f ca="1">VLOOKUP($N1624,Roles!$A:$B,2,FALSE)</f>
        <v>Intern</v>
      </c>
      <c r="P1624" s="6" t="e">
        <f t="shared" ca="1" si="256"/>
        <v>#N/A</v>
      </c>
      <c r="Q1624" s="8">
        <f ca="1" xml:space="preserve">
IF(
  OR(
    $N1624=5,$N1624=6,$N1624=7,$N1624=8,$N1624=14
  ),
  36161,
  IF(
     (
      (TODAY() - $K1624) / 365
     ) &lt; 19,
      TODAY(),
      RANDBETWEEN(36161,TODAY())
  )
)</f>
        <v>36161</v>
      </c>
      <c r="R1624" s="6">
        <f ca="1">RANDBETWEEN(2,COUNTA('Recruitment source'!$A:$A))</f>
        <v>5</v>
      </c>
      <c r="S1624" s="8" t="e">
        <f t="shared" ca="1" si="257"/>
        <v>#N/A</v>
      </c>
      <c r="T1624" s="6" t="e">
        <f t="shared" ca="1" si="258"/>
        <v>#N/A</v>
      </c>
      <c r="U1624" s="6">
        <f t="shared" ca="1" si="259"/>
        <v>4</v>
      </c>
      <c r="V1624" s="1">
        <f ca="1" xml:space="preserve">
IF($N1624 = 5 + N("Presidente"),
    27000,
    IF($N1624 = 6 + N("Vice-presidente"),
        23000,
        IF(OR($N1624 = 8, $N1624= 13, $N1624 = 12) + N("Secretária bilíngue ou coordenador ou especialista"),
            8000,
            IF($N1624 = 7 + N("Diretor"),
                15000,
                IF($N1624 = 14 + N("Gerente"),
                    12000,
                    IF($N1624 = 9 + N("Estagiário"),
                        705,
                        IF($N1624 = 10 + N("Trainee"),
                            805,
                            IF($N1624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IF($L1624 = 7,
  500,
  IF($L1624 = 8,
    1000,
    IF($L1624 = 9,
      1500,
      IF($L1624 = 10,
        2000,
        0
      )
    )
  )
)
+
N("Adicional no salário por área")
+
IF($M1624 = 14 + N("Tecnologia da Informação"),
  120,
  IF($M1624 = 16 + N("Vendas"),
    110,
    IF($M1624 = 15 + N("Jurídico"),
      100,
      IF(OR($M1624 = 8, $M1624 = 9, $M1624 = 11) + N("Recursos humanos ou comercial ou comunicação e marketing"),
        80,
        0
      )
    )
  )
)
+
N("Adicionando pegadinha")
+
IF(AND($M1624 = 16, $L1624 = 9, $N1624 = 11) + N("Se for de vendas, com mestrado, analista sênior"),
  IF($J1624 = 5,
    100,
    0
  )
  +
  IF($H1624 = "M",
    200,
    0
  ),
  0
)</f>
        <v>23000</v>
      </c>
    </row>
    <row r="1625" spans="1:22" x14ac:dyDescent="0.2">
      <c r="A1625" s="7" cm="1">
        <f t="array" aca="1" ref="A1625" ca="1">INDEX(Companies!$A:$A,RANDBETWEEN(2,COUNTA(Companies!$A:$A)),1)</f>
        <v>2</v>
      </c>
      <c r="B1625" s="5">
        <f t="shared" si="250"/>
        <v>1624</v>
      </c>
      <c r="C1625" s="6">
        <f t="shared" ca="1" si="251"/>
        <v>1</v>
      </c>
      <c r="D1625" s="7">
        <f ca="1">IF($B1625 = 1 + N("Presidente"),
    127,
    IF($B1625 = 2 + N("Vice-Presidente"),
        72,
        IF($B1625 = 3 + N("Secretária bilíngue"),
            13,
            RANDBETWEEN(5,COUNT(Name!$A:$A) + 1)
        )
    )
)</f>
        <v>43</v>
      </c>
      <c r="E1625" s="7" t="str">
        <f ca="1" xml:space="preserve">
VLOOKUP(
  $D1625,
  Name!$A:$B,
  2,
  FALSE
)
&amp; " " &amp;
IF($B1625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Rinaldi Gomes</v>
      </c>
      <c r="F1625" s="7">
        <v>2</v>
      </c>
      <c r="G1625" s="7" t="str" cm="1">
        <f t="array" aca="1" ref="G1625" ca="1">VLOOKUP(INDEX(States!$B:$B,RANDBETWEEN(2,COUNTA(States!$A:$A)),1),States!$B:$C,2,FALSE)</f>
        <v>Guarda</v>
      </c>
      <c r="H1625" s="7" t="str">
        <f ca="1">VLOOKUP($D1625,Name!$A:$C,3,FALSE)</f>
        <v>F</v>
      </c>
      <c r="I1625" s="7" cm="1">
        <f t="array" aca="1" ref="I1625" ca="1">INDEX('Marital status'!$A:$A,RANDBETWEEN(2,COUNTA('Marital status'!$A:$A)),1)</f>
        <v>3</v>
      </c>
      <c r="J1625" s="7">
        <f t="shared" ca="1" si="252"/>
        <v>2</v>
      </c>
      <c r="K1625" s="8">
        <f t="shared" ca="1" si="253"/>
        <v>32526</v>
      </c>
      <c r="L1625" s="6">
        <f t="shared" ca="1" si="254"/>
        <v>5</v>
      </c>
      <c r="M1625" s="7">
        <f ca="1" xml:space="preserve">
  IF(OR($N1625 = 2, $N1625 = 3, $N1625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25" s="6">
        <f t="shared" ca="1" si="255"/>
        <v>8</v>
      </c>
      <c r="O1625" s="7" t="str">
        <f ca="1">VLOOKUP($N1625,Roles!$A:$B,2,FALSE)</f>
        <v>Analyst</v>
      </c>
      <c r="P1625" s="6">
        <f t="shared" ca="1" si="256"/>
        <v>2</v>
      </c>
      <c r="Q1625" s="8">
        <f ca="1" xml:space="preserve">
IF(
  OR(
    $N1625=5,$N1625=6,$N1625=7,$N1625=8,$N1625=14
  ),
  36161,
  IF(
     (
      (TODAY() - $K1625) / 365
     ) &lt; 19,
      TODAY(),
      RANDBETWEEN(36161,TODAY())
  )
)</f>
        <v>36161</v>
      </c>
      <c r="R1625" s="6">
        <f ca="1">RANDBETWEEN(2,COUNTA('Recruitment source'!$A:$A))</f>
        <v>8</v>
      </c>
      <c r="S1625" s="8" t="e">
        <f t="shared" ca="1" si="257"/>
        <v>#N/A</v>
      </c>
      <c r="T1625" s="6" t="e">
        <f t="shared" ca="1" si="258"/>
        <v>#N/A</v>
      </c>
      <c r="U1625" s="6">
        <f t="shared" ca="1" si="259"/>
        <v>5</v>
      </c>
      <c r="V1625" s="1">
        <f ca="1" xml:space="preserve">
IF($N1625 = 5 + N("Presidente"),
    27000,
    IF($N1625 = 6 + N("Vice-presidente"),
        23000,
        IF(OR($N1625 = 8, $N1625= 13, $N1625 = 12) + N("Secretária bilíngue ou coordenador ou especialista"),
            8000,
            IF($N1625 = 7 + N("Diretor"),
                15000,
                IF($N1625 = 14 + N("Gerente"),
                    12000,
                    IF($N1625 = 9 + N("Estagiário"),
                        705,
                        IF($N1625 = 10 + N("Trainee"),
                            805,
                            IF($N1625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IF($L1625 = 7,
  500,
  IF($L1625 = 8,
    1000,
    IF($L1625 = 9,
      1500,
      IF($L1625 = 10,
        2000,
        0
      )
    )
  )
)
+
N("Adicional no salário por área")
+
IF($M1625 = 14 + N("Tecnologia da Informação"),
  120,
  IF($M1625 = 16 + N("Vendas"),
    110,
    IF($M1625 = 15 + N("Jurídico"),
      100,
      IF(OR($M1625 = 8, $M1625 = 9, $M1625 = 11) + N("Recursos humanos ou comercial ou comunicação e marketing"),
        80,
        0
      )
    )
  )
)
+
N("Adicionando pegadinha")
+
IF(AND($M1625 = 16, $L1625 = 9, $N1625 = 11) + N("Se for de vendas, com mestrado, analista sênior"),
  IF($J1625 = 5,
    100,
    0
  )
  +
  IF($H1625 = "M",
    200,
    0
  ),
  0
)</f>
        <v>8000</v>
      </c>
    </row>
    <row r="1626" spans="1:22" x14ac:dyDescent="0.2">
      <c r="A1626" s="7" cm="1">
        <f t="array" aca="1" ref="A1626" ca="1">INDEX(Companies!$A:$A,RANDBETWEEN(2,COUNTA(Companies!$A:$A)),1)</f>
        <v>2</v>
      </c>
      <c r="B1626" s="5">
        <f t="shared" si="250"/>
        <v>1625</v>
      </c>
      <c r="C1626" s="6">
        <f t="shared" ca="1" si="251"/>
        <v>1</v>
      </c>
      <c r="D1626" s="7">
        <f ca="1">IF($B1626 = 1 + N("Presidente"),
    127,
    IF($B1626 = 2 + N("Vice-Presidente"),
        72,
        IF($B1626 = 3 + N("Secretária bilíngue"),
            13,
            RANDBETWEEN(5,COUNT(Name!$A:$A) + 1)
        )
    )
)</f>
        <v>241</v>
      </c>
      <c r="E1626" s="7" t="str">
        <f ca="1" xml:space="preserve">
VLOOKUP(
  $D1626,
  Name!$A:$B,
  2,
  FALSE
)
&amp; " " &amp;
IF($B1626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Albuquerque Figo</v>
      </c>
      <c r="F1626" s="7">
        <v>2</v>
      </c>
      <c r="G1626" s="7" t="str" cm="1">
        <f t="array" aca="1" ref="G1626" ca="1">VLOOKUP(INDEX(States!$B:$B,RANDBETWEEN(2,COUNTA(States!$A:$A)),1),States!$B:$C,2,FALSE)</f>
        <v>Coimbra</v>
      </c>
      <c r="H1626" s="7" t="str">
        <f ca="1">VLOOKUP($D1626,Name!$A:$C,3,FALSE)</f>
        <v>M</v>
      </c>
      <c r="I1626" s="7" cm="1">
        <f t="array" aca="1" ref="I1626" ca="1">INDEX('Marital status'!$A:$A,RANDBETWEEN(2,COUNTA('Marital status'!$A:$A)),1)</f>
        <v>5</v>
      </c>
      <c r="J1626" s="7">
        <f t="shared" ca="1" si="252"/>
        <v>2</v>
      </c>
      <c r="K1626" s="8">
        <f t="shared" ca="1" si="253"/>
        <v>19441</v>
      </c>
      <c r="L1626" s="6">
        <f t="shared" ca="1" si="254"/>
        <v>4</v>
      </c>
      <c r="M1626" s="7">
        <f ca="1" xml:space="preserve">
  IF(OR($N1626 = 2, $N1626 = 3, $N1626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26" s="6">
        <f t="shared" ca="1" si="255"/>
        <v>6</v>
      </c>
      <c r="O1626" s="7" t="str">
        <f ca="1">VLOOKUP($N1626,Roles!$A:$B,2,FALSE)</f>
        <v>Intern</v>
      </c>
      <c r="P1626" s="6" t="e">
        <f t="shared" ca="1" si="256"/>
        <v>#N/A</v>
      </c>
      <c r="Q1626" s="8">
        <f ca="1" xml:space="preserve">
IF(
  OR(
    $N1626=5,$N1626=6,$N1626=7,$N1626=8,$N1626=14
  ),
  36161,
  IF(
     (
      (TODAY() - $K1626) / 365
     ) &lt; 19,
      TODAY(),
      RANDBETWEEN(36161,TODAY())
  )
)</f>
        <v>36161</v>
      </c>
      <c r="R1626" s="6">
        <f ca="1">RANDBETWEEN(2,COUNTA('Recruitment source'!$A:$A))</f>
        <v>6</v>
      </c>
      <c r="S1626" s="8" t="e">
        <f t="shared" ca="1" si="257"/>
        <v>#N/A</v>
      </c>
      <c r="T1626" s="6" t="e">
        <f t="shared" ca="1" si="258"/>
        <v>#N/A</v>
      </c>
      <c r="U1626" s="6">
        <f t="shared" ca="1" si="259"/>
        <v>3</v>
      </c>
      <c r="V1626" s="1">
        <f ca="1" xml:space="preserve">
IF($N1626 = 5 + N("Presidente"),
    27000,
    IF($N1626 = 6 + N("Vice-presidente"),
        23000,
        IF(OR($N1626 = 8, $N1626= 13, $N1626 = 12) + N("Secretária bilíngue ou coordenador ou especialista"),
            8000,
            IF($N1626 = 7 + N("Diretor"),
                15000,
                IF($N1626 = 14 + N("Gerente"),
                    12000,
                    IF($N1626 = 9 + N("Estagiário"),
                        705,
                        IF($N1626 = 10 + N("Trainee"),
                            805,
                            IF($N1626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IF($L1626 = 7,
  500,
  IF($L1626 = 8,
    1000,
    IF($L1626 = 9,
      1500,
      IF($L1626 = 10,
        2000,
        0
      )
    )
  )
)
+
N("Adicional no salário por área")
+
IF($M1626 = 14 + N("Tecnologia da Informação"),
  120,
  IF($M1626 = 16 + N("Vendas"),
    110,
    IF($M1626 = 15 + N("Jurídico"),
      100,
      IF(OR($M1626 = 8, $M1626 = 9, $M1626 = 11) + N("Recursos humanos ou comercial ou comunicação e marketing"),
        80,
        0
      )
    )
  )
)
+
N("Adicionando pegadinha")
+
IF(AND($M1626 = 16, $L1626 = 9, $N1626 = 11) + N("Se for de vendas, com mestrado, analista sênior"),
  IF($J1626 = 5,
    100,
    0
  )
  +
  IF($H1626 = "M",
    200,
    0
  ),
  0
)</f>
        <v>23000</v>
      </c>
    </row>
    <row r="1627" spans="1:22" x14ac:dyDescent="0.2">
      <c r="A1627" s="7" cm="1">
        <f t="array" aca="1" ref="A1627" ca="1">INDEX(Companies!$A:$A,RANDBETWEEN(2,COUNTA(Companies!$A:$A)),1)</f>
        <v>2</v>
      </c>
      <c r="B1627" s="5">
        <f t="shared" si="250"/>
        <v>1626</v>
      </c>
      <c r="C1627" s="6">
        <f t="shared" ca="1" si="251"/>
        <v>1</v>
      </c>
      <c r="D1627" s="7">
        <f ca="1">IF($B1627 = 1 + N("Presidente"),
    127,
    IF($B1627 = 2 + N("Vice-Presidente"),
        72,
        IF($B1627 = 3 + N("Secretária bilíngue"),
            13,
            RANDBETWEEN(5,COUNT(Name!$A:$A) + 1)
        )
    )
)</f>
        <v>86</v>
      </c>
      <c r="E1627" s="7" t="str">
        <f ca="1" xml:space="preserve">
VLOOKUP(
  $D1627,
  Name!$A:$B,
  2,
  FALSE
)
&amp; " " &amp;
IF($B1627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de Oliveira Monteiro</v>
      </c>
      <c r="F1627" s="7">
        <v>2</v>
      </c>
      <c r="G1627" s="7" t="str" cm="1">
        <f t="array" aca="1" ref="G1627" ca="1">VLOOKUP(INDEX(States!$B:$B,RANDBETWEEN(2,COUNTA(States!$A:$A)),1),States!$B:$C,2,FALSE)</f>
        <v xml:space="preserve"> Lisboa</v>
      </c>
      <c r="H1627" s="7" t="str">
        <f ca="1">VLOOKUP($D1627,Name!$A:$C,3,FALSE)</f>
        <v>F</v>
      </c>
      <c r="I1627" s="7" cm="1">
        <f t="array" aca="1" ref="I1627" ca="1">INDEX('Marital status'!$A:$A,RANDBETWEEN(2,COUNTA('Marital status'!$A:$A)),1)</f>
        <v>6</v>
      </c>
      <c r="J1627" s="7">
        <f t="shared" ca="1" si="252"/>
        <v>2</v>
      </c>
      <c r="K1627" s="8">
        <f t="shared" ca="1" si="253"/>
        <v>34273</v>
      </c>
      <c r="L1627" s="6">
        <f t="shared" ca="1" si="254"/>
        <v>4</v>
      </c>
      <c r="M1627" s="7">
        <f ca="1" xml:space="preserve">
  IF(OR($N1627 = 2, $N1627 = 3, $N1627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27" s="6">
        <f t="shared" ca="1" si="255"/>
        <v>8</v>
      </c>
      <c r="O1627" s="7" t="str">
        <f ca="1">VLOOKUP($N1627,Roles!$A:$B,2,FALSE)</f>
        <v>Analyst</v>
      </c>
      <c r="P1627" s="6">
        <f t="shared" ca="1" si="256"/>
        <v>4</v>
      </c>
      <c r="Q1627" s="8">
        <f ca="1" xml:space="preserve">
IF(
  OR(
    $N1627=5,$N1627=6,$N1627=7,$N1627=8,$N1627=14
  ),
  36161,
  IF(
     (
      (TODAY() - $K1627) / 365
     ) &lt; 19,
      TODAY(),
      RANDBETWEEN(36161,TODAY())
  )
)</f>
        <v>36161</v>
      </c>
      <c r="R1627" s="6">
        <f ca="1">RANDBETWEEN(2,COUNTA('Recruitment source'!$A:$A))</f>
        <v>8</v>
      </c>
      <c r="S1627" s="8" t="e">
        <f t="shared" ca="1" si="257"/>
        <v>#N/A</v>
      </c>
      <c r="T1627" s="6" t="e">
        <f t="shared" ca="1" si="258"/>
        <v>#N/A</v>
      </c>
      <c r="U1627" s="6">
        <f t="shared" ca="1" si="259"/>
        <v>4</v>
      </c>
      <c r="V1627" s="1">
        <f ca="1" xml:space="preserve">
IF($N1627 = 5 + N("Presidente"),
    27000,
    IF($N1627 = 6 + N("Vice-presidente"),
        23000,
        IF(OR($N1627 = 8, $N1627= 13, $N1627 = 12) + N("Secretária bilíngue ou coordenador ou especialista"),
            8000,
            IF($N1627 = 7 + N("Diretor"),
                15000,
                IF($N1627 = 14 + N("Gerente"),
                    12000,
                    IF($N1627 = 9 + N("Estagiário"),
                        705,
                        IF($N1627 = 10 + N("Trainee"),
                            805,
                            IF($N1627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IF($L1627 = 7,
  500,
  IF($L1627 = 8,
    1000,
    IF($L1627 = 9,
      1500,
      IF($L1627 = 10,
        2000,
        0
      )
    )
  )
)
+
N("Adicional no salário por área")
+
IF($M1627 = 14 + N("Tecnologia da Informação"),
  120,
  IF($M1627 = 16 + N("Vendas"),
    110,
    IF($M1627 = 15 + N("Jurídico"),
      100,
      IF(OR($M1627 = 8, $M1627 = 9, $M1627 = 11) + N("Recursos humanos ou comercial ou comunicação e marketing"),
        80,
        0
      )
    )
  )
)
+
N("Adicionando pegadinha")
+
IF(AND($M1627 = 16, $L1627 = 9, $N1627 = 11) + N("Se for de vendas, com mestrado, analista sênior"),
  IF($J1627 = 5,
    100,
    0
  )
  +
  IF($H1627 = "M",
    200,
    0
  ),
  0
)</f>
        <v>8000</v>
      </c>
    </row>
    <row r="1628" spans="1:22" x14ac:dyDescent="0.2">
      <c r="A1628" s="7" cm="1">
        <f t="array" aca="1" ref="A1628" ca="1">INDEX(Companies!$A:$A,RANDBETWEEN(2,COUNTA(Companies!$A:$A)),1)</f>
        <v>2</v>
      </c>
      <c r="B1628" s="5">
        <f t="shared" si="250"/>
        <v>1627</v>
      </c>
      <c r="C1628" s="6">
        <f t="shared" ca="1" si="251"/>
        <v>1</v>
      </c>
      <c r="D1628" s="7">
        <f ca="1">IF($B1628 = 1 + N("Presidente"),
    127,
    IF($B1628 = 2 + N("Vice-Presidente"),
        72,
        IF($B1628 = 3 + N("Secretária bilíngue"),
            13,
            RANDBETWEEN(5,COUNT(Name!$A:$A) + 1)
        )
    )
)</f>
        <v>57</v>
      </c>
      <c r="E1628" s="7" t="str">
        <f ca="1" xml:space="preserve">
VLOOKUP(
  $D1628,
  Name!$A:$B,
  2,
  FALSE
)
&amp; " " &amp;
IF($B1628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Trindade Pedrosa</v>
      </c>
      <c r="F1628" s="7">
        <v>2</v>
      </c>
      <c r="G1628" s="7" t="str" cm="1">
        <f t="array" aca="1" ref="G1628" ca="1">VLOOKUP(INDEX(States!$B:$B,RANDBETWEEN(2,COUNTA(States!$A:$A)),1),States!$B:$C,2,FALSE)</f>
        <v>Faro</v>
      </c>
      <c r="H1628" s="7" t="str">
        <f ca="1">VLOOKUP($D1628,Name!$A:$C,3,FALSE)</f>
        <v>M</v>
      </c>
      <c r="I1628" s="7" cm="1">
        <f t="array" aca="1" ref="I1628" ca="1">INDEX('Marital status'!$A:$A,RANDBETWEEN(2,COUNTA('Marital status'!$A:$A)),1)</f>
        <v>4</v>
      </c>
      <c r="J1628" s="7">
        <f t="shared" ca="1" si="252"/>
        <v>4</v>
      </c>
      <c r="K1628" s="8">
        <f t="shared" ca="1" si="253"/>
        <v>24598</v>
      </c>
      <c r="L1628" s="6">
        <f t="shared" ca="1" si="254"/>
        <v>4</v>
      </c>
      <c r="M1628" s="7">
        <f ca="1" xml:space="preserve">
  IF(OR($N1628 = 2, $N1628 = 3, $N1628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28" s="6">
        <f t="shared" ca="1" si="255"/>
        <v>6</v>
      </c>
      <c r="O1628" s="7" t="str">
        <f ca="1">VLOOKUP($N1628,Roles!$A:$B,2,FALSE)</f>
        <v>Intern</v>
      </c>
      <c r="P1628" s="6" t="e">
        <f t="shared" ca="1" si="256"/>
        <v>#N/A</v>
      </c>
      <c r="Q1628" s="8">
        <f ca="1" xml:space="preserve">
IF(
  OR(
    $N1628=5,$N1628=6,$N1628=7,$N1628=8,$N1628=14
  ),
  36161,
  IF(
     (
      (TODAY() - $K1628) / 365
     ) &lt; 19,
      TODAY(),
      RANDBETWEEN(36161,TODAY())
  )
)</f>
        <v>36161</v>
      </c>
      <c r="R1628" s="6">
        <f ca="1">RANDBETWEEN(2,COUNTA('Recruitment source'!$A:$A))</f>
        <v>9</v>
      </c>
      <c r="S1628" s="8" t="e">
        <f t="shared" ca="1" si="257"/>
        <v>#N/A</v>
      </c>
      <c r="T1628" s="6" t="e">
        <f t="shared" ca="1" si="258"/>
        <v>#N/A</v>
      </c>
      <c r="U1628" s="6">
        <f t="shared" ca="1" si="259"/>
        <v>3</v>
      </c>
      <c r="V1628" s="1">
        <f ca="1" xml:space="preserve">
IF($N1628 = 5 + N("Presidente"),
    27000,
    IF($N1628 = 6 + N("Vice-presidente"),
        23000,
        IF(OR($N1628 = 8, $N1628= 13, $N1628 = 12) + N("Secretária bilíngue ou coordenador ou especialista"),
            8000,
            IF($N1628 = 7 + N("Diretor"),
                15000,
                IF($N1628 = 14 + N("Gerente"),
                    12000,
                    IF($N1628 = 9 + N("Estagiário"),
                        705,
                        IF($N1628 = 10 + N("Trainee"),
                            805,
                            IF($N1628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IF($L1628 = 7,
  500,
  IF($L1628 = 8,
    1000,
    IF($L1628 = 9,
      1500,
      IF($L1628 = 10,
        2000,
        0
      )
    )
  )
)
+
N("Adicional no salário por área")
+
IF($M1628 = 14 + N("Tecnologia da Informação"),
  120,
  IF($M1628 = 16 + N("Vendas"),
    110,
    IF($M1628 = 15 + N("Jurídico"),
      100,
      IF(OR($M1628 = 8, $M1628 = 9, $M1628 = 11) + N("Recursos humanos ou comercial ou comunicação e marketing"),
        80,
        0
      )
    )
  )
)
+
N("Adicionando pegadinha")
+
IF(AND($M1628 = 16, $L1628 = 9, $N1628 = 11) + N("Se for de vendas, com mestrado, analista sênior"),
  IF($J1628 = 5,
    100,
    0
  )
  +
  IF($H1628 = "M",
    200,
    0
  ),
  0
)</f>
        <v>23000</v>
      </c>
    </row>
    <row r="1629" spans="1:22" x14ac:dyDescent="0.2">
      <c r="A1629" s="7" cm="1">
        <f t="array" aca="1" ref="A1629" ca="1">INDEX(Companies!$A:$A,RANDBETWEEN(2,COUNTA(Companies!$A:$A)),1)</f>
        <v>2</v>
      </c>
      <c r="B1629" s="5">
        <f t="shared" si="250"/>
        <v>1628</v>
      </c>
      <c r="C1629" s="6">
        <f t="shared" ca="1" si="251"/>
        <v>1</v>
      </c>
      <c r="D1629" s="7">
        <f ca="1">IF($B1629 = 1 + N("Presidente"),
    127,
    IF($B1629 = 2 + N("Vice-Presidente"),
        72,
        IF($B1629 = 3 + N("Secretária bilíngue"),
            13,
            RANDBETWEEN(5,COUNT(Name!$A:$A) + 1)
        )
    )
)</f>
        <v>111</v>
      </c>
      <c r="E1629" s="7" t="str">
        <f ca="1" xml:space="preserve">
VLOOKUP(
  $D1629,
  Name!$A:$B,
  2,
  FALSE
)
&amp; " " &amp;
IF($B1629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Aguiar Colombo</v>
      </c>
      <c r="F1629" s="7">
        <v>2</v>
      </c>
      <c r="G1629" s="7" t="str" cm="1">
        <f t="array" aca="1" ref="G1629" ca="1">VLOOKUP(INDEX(States!$B:$B,RANDBETWEEN(2,COUNTA(States!$A:$A)),1),States!$B:$C,2,FALSE)</f>
        <v>Portalegre</v>
      </c>
      <c r="H1629" s="7" t="str">
        <f ca="1">VLOOKUP($D1629,Name!$A:$C,3,FALSE)</f>
        <v>F</v>
      </c>
      <c r="I1629" s="7" cm="1">
        <f t="array" aca="1" ref="I1629" ca="1">INDEX('Marital status'!$A:$A,RANDBETWEEN(2,COUNTA('Marital status'!$A:$A)),1)</f>
        <v>5</v>
      </c>
      <c r="J1629" s="7">
        <f t="shared" ca="1" si="252"/>
        <v>2</v>
      </c>
      <c r="K1629" s="8">
        <f t="shared" ca="1" si="253"/>
        <v>37735</v>
      </c>
      <c r="L1629" s="6">
        <f t="shared" ca="1" si="254"/>
        <v>5</v>
      </c>
      <c r="M1629" s="7">
        <f ca="1" xml:space="preserve">
  IF(OR($N1629 = 2, $N1629 = 3, $N1629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29" s="6">
        <f t="shared" ca="1" si="255"/>
        <v>8</v>
      </c>
      <c r="O1629" s="7" t="str">
        <f ca="1">VLOOKUP($N1629,Roles!$A:$B,2,FALSE)</f>
        <v>Analyst</v>
      </c>
      <c r="P1629" s="6">
        <f t="shared" ca="1" si="256"/>
        <v>2</v>
      </c>
      <c r="Q1629" s="8">
        <f ca="1" xml:space="preserve">
IF(
  OR(
    $N1629=5,$N1629=6,$N1629=7,$N1629=8,$N1629=14
  ),
  36161,
  IF(
     (
      (TODAY() - $K1629) / 365
     ) &lt; 19,
      TODAY(),
      RANDBETWEEN(36161,TODAY())
  )
)</f>
        <v>36161</v>
      </c>
      <c r="R1629" s="6">
        <f ca="1">RANDBETWEEN(2,COUNTA('Recruitment source'!$A:$A))</f>
        <v>9</v>
      </c>
      <c r="S1629" s="8" t="e">
        <f t="shared" ca="1" si="257"/>
        <v>#N/A</v>
      </c>
      <c r="T1629" s="6" t="e">
        <f t="shared" ca="1" si="258"/>
        <v>#N/A</v>
      </c>
      <c r="U1629" s="6">
        <f t="shared" ca="1" si="259"/>
        <v>2</v>
      </c>
      <c r="V1629" s="1">
        <f ca="1" xml:space="preserve">
IF($N1629 = 5 + N("Presidente"),
    27000,
    IF($N1629 = 6 + N("Vice-presidente"),
        23000,
        IF(OR($N1629 = 8, $N1629= 13, $N1629 = 12) + N("Secretária bilíngue ou coordenador ou especialista"),
            8000,
            IF($N1629 = 7 + N("Diretor"),
                15000,
                IF($N1629 = 14 + N("Gerente"),
                    12000,
                    IF($N1629 = 9 + N("Estagiário"),
                        705,
                        IF($N1629 = 10 + N("Trainee"),
                            805,
                            IF($N1629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IF($L1629 = 7,
  500,
  IF($L1629 = 8,
    1000,
    IF($L1629 = 9,
      1500,
      IF($L1629 = 10,
        2000,
        0
      )
    )
  )
)
+
N("Adicional no salário por área")
+
IF($M1629 = 14 + N("Tecnologia da Informação"),
  120,
  IF($M1629 = 16 + N("Vendas"),
    110,
    IF($M1629 = 15 + N("Jurídico"),
      100,
      IF(OR($M1629 = 8, $M1629 = 9, $M1629 = 11) + N("Recursos humanos ou comercial ou comunicação e marketing"),
        80,
        0
      )
    )
  )
)
+
N("Adicionando pegadinha")
+
IF(AND($M1629 = 16, $L1629 = 9, $N1629 = 11) + N("Se for de vendas, com mestrado, analista sênior"),
  IF($J1629 = 5,
    100,
    0
  )
  +
  IF($H1629 = "M",
    200,
    0
  ),
  0
)</f>
        <v>8080</v>
      </c>
    </row>
    <row r="1630" spans="1:22" x14ac:dyDescent="0.2">
      <c r="A1630" s="7" cm="1">
        <f t="array" aca="1" ref="A1630" ca="1">INDEX(Companies!$A:$A,RANDBETWEEN(2,COUNTA(Companies!$A:$A)),1)</f>
        <v>2</v>
      </c>
      <c r="B1630" s="5">
        <f t="shared" si="250"/>
        <v>1629</v>
      </c>
      <c r="C1630" s="6">
        <f t="shared" ca="1" si="251"/>
        <v>1</v>
      </c>
      <c r="D1630" s="7">
        <f ca="1">IF($B1630 = 1 + N("Presidente"),
    127,
    IF($B1630 = 2 + N("Vice-Presidente"),
        72,
        IF($B1630 = 3 + N("Secretária bilíngue"),
            13,
            RANDBETWEEN(5,COUNT(Name!$A:$A) + 1)
        )
    )
)</f>
        <v>73</v>
      </c>
      <c r="E1630" s="7" t="str">
        <f ca="1" xml:space="preserve">
VLOOKUP(
  $D1630,
  Name!$A:$B,
  2,
  FALSE
)
&amp; " " &amp;
IF($B1630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Santacruz Esposito</v>
      </c>
      <c r="F1630" s="7">
        <v>2</v>
      </c>
      <c r="G1630" s="7" t="str" cm="1">
        <f t="array" aca="1" ref="G1630" ca="1">VLOOKUP(INDEX(States!$B:$B,RANDBETWEEN(2,COUNTA(States!$A:$A)),1),States!$B:$C,2,FALSE)</f>
        <v>Faro</v>
      </c>
      <c r="H1630" s="7" t="str">
        <f ca="1">VLOOKUP($D1630,Name!$A:$C,3,FALSE)</f>
        <v>F</v>
      </c>
      <c r="I1630" s="7" cm="1">
        <f t="array" aca="1" ref="I1630" ca="1">INDEX('Marital status'!$A:$A,RANDBETWEEN(2,COUNTA('Marital status'!$A:$A)),1)</f>
        <v>2</v>
      </c>
      <c r="J1630" s="7">
        <f t="shared" ca="1" si="252"/>
        <v>2</v>
      </c>
      <c r="K1630" s="8">
        <f t="shared" ca="1" si="253"/>
        <v>29649</v>
      </c>
      <c r="L1630" s="6">
        <f t="shared" ca="1" si="254"/>
        <v>4</v>
      </c>
      <c r="M1630" s="7">
        <f ca="1" xml:space="preserve">
  IF(OR($N1630 = 2, $N1630 = 3, $N1630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30" s="6">
        <f t="shared" ca="1" si="255"/>
        <v>6</v>
      </c>
      <c r="O1630" s="7" t="str">
        <f ca="1">VLOOKUP($N1630,Roles!$A:$B,2,FALSE)</f>
        <v>Intern</v>
      </c>
      <c r="P1630" s="6" t="e">
        <f t="shared" ca="1" si="256"/>
        <v>#N/A</v>
      </c>
      <c r="Q1630" s="8">
        <f ca="1" xml:space="preserve">
IF(
  OR(
    $N1630=5,$N1630=6,$N1630=7,$N1630=8,$N1630=14
  ),
  36161,
  IF(
     (
      (TODAY() - $K1630) / 365
     ) &lt; 19,
      TODAY(),
      RANDBETWEEN(36161,TODAY())
  )
)</f>
        <v>36161</v>
      </c>
      <c r="R1630" s="6">
        <f ca="1">RANDBETWEEN(2,COUNTA('Recruitment source'!$A:$A))</f>
        <v>3</v>
      </c>
      <c r="S1630" s="8" t="e">
        <f t="shared" ca="1" si="257"/>
        <v>#N/A</v>
      </c>
      <c r="T1630" s="6" t="e">
        <f t="shared" ca="1" si="258"/>
        <v>#N/A</v>
      </c>
      <c r="U1630" s="6">
        <f t="shared" ca="1" si="259"/>
        <v>3</v>
      </c>
      <c r="V1630" s="1">
        <f ca="1" xml:space="preserve">
IF($N1630 = 5 + N("Presidente"),
    27000,
    IF($N1630 = 6 + N("Vice-presidente"),
        23000,
        IF(OR($N1630 = 8, $N1630= 13, $N1630 = 12) + N("Secretária bilíngue ou coordenador ou especialista"),
            8000,
            IF($N1630 = 7 + N("Diretor"),
                15000,
                IF($N1630 = 14 + N("Gerente"),
                    12000,
                    IF($N1630 = 9 + N("Estagiário"),
                        705,
                        IF($N1630 = 10 + N("Trainee"),
                            805,
                            IF($N1630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IF($L1630 = 7,
  500,
  IF($L1630 = 8,
    1000,
    IF($L1630 = 9,
      1500,
      IF($L1630 = 10,
        2000,
        0
      )
    )
  )
)
+
N("Adicional no salário por área")
+
IF($M1630 = 14 + N("Tecnologia da Informação"),
  120,
  IF($M1630 = 16 + N("Vendas"),
    110,
    IF($M1630 = 15 + N("Jurídico"),
      100,
      IF(OR($M1630 = 8, $M1630 = 9, $M1630 = 11) + N("Recursos humanos ou comercial ou comunicação e marketing"),
        80,
        0
      )
    )
  )
)
+
N("Adicionando pegadinha")
+
IF(AND($M1630 = 16, $L1630 = 9, $N1630 = 11) + N("Se for de vendas, com mestrado, analista sênior"),
  IF($J1630 = 5,
    100,
    0
  )
  +
  IF($H1630 = "M",
    200,
    0
  ),
  0
)</f>
        <v>23000</v>
      </c>
    </row>
    <row r="1631" spans="1:22" x14ac:dyDescent="0.2">
      <c r="A1631" s="7" cm="1">
        <f t="array" aca="1" ref="A1631" ca="1">INDEX(Companies!$A:$A,RANDBETWEEN(2,COUNTA(Companies!$A:$A)),1)</f>
        <v>2</v>
      </c>
      <c r="B1631" s="5">
        <f t="shared" si="250"/>
        <v>1630</v>
      </c>
      <c r="C1631" s="6">
        <f t="shared" ca="1" si="251"/>
        <v>1</v>
      </c>
      <c r="D1631" s="7">
        <f ca="1">IF($B1631 = 1 + N("Presidente"),
    127,
    IF($B1631 = 2 + N("Vice-Presidente"),
        72,
        IF($B1631 = 3 + N("Secretária bilíngue"),
            13,
            RANDBETWEEN(5,COUNT(Name!$A:$A) + 1)
        )
    )
)</f>
        <v>24</v>
      </c>
      <c r="E1631" s="7" t="str">
        <f ca="1" xml:space="preserve">
VLOOKUP(
  $D1631,
  Name!$A:$B,
  2,
  FALSE
)
&amp; " " &amp;
IF($B1631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Marques Borba</v>
      </c>
      <c r="F1631" s="7">
        <v>2</v>
      </c>
      <c r="G1631" s="7" t="str" cm="1">
        <f t="array" aca="1" ref="G1631" ca="1">VLOOKUP(INDEX(States!$B:$B,RANDBETWEEN(2,COUNTA(States!$A:$A)),1),States!$B:$C,2,FALSE)</f>
        <v>braga</v>
      </c>
      <c r="H1631" s="7" t="str">
        <f ca="1">VLOOKUP($D1631,Name!$A:$C,3,FALSE)</f>
        <v>F</v>
      </c>
      <c r="I1631" s="7" cm="1">
        <f t="array" aca="1" ref="I1631" ca="1">INDEX('Marital status'!$A:$A,RANDBETWEEN(2,COUNTA('Marital status'!$A:$A)),1)</f>
        <v>2</v>
      </c>
      <c r="J1631" s="7">
        <f t="shared" ca="1" si="252"/>
        <v>3</v>
      </c>
      <c r="K1631" s="8">
        <f t="shared" ca="1" si="253"/>
        <v>33706</v>
      </c>
      <c r="L1631" s="6">
        <f t="shared" ca="1" si="254"/>
        <v>4</v>
      </c>
      <c r="M1631" s="7">
        <f ca="1" xml:space="preserve">
  IF(OR($N1631 = 2, $N1631 = 3, $N1631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631" s="6">
        <f t="shared" ca="1" si="255"/>
        <v>8</v>
      </c>
      <c r="O1631" s="7" t="str">
        <f ca="1">VLOOKUP($N1631,Roles!$A:$B,2,FALSE)</f>
        <v>Analyst</v>
      </c>
      <c r="P1631" s="6">
        <f t="shared" ca="1" si="256"/>
        <v>2</v>
      </c>
      <c r="Q1631" s="8">
        <f ca="1" xml:space="preserve">
IF(
  OR(
    $N1631=5,$N1631=6,$N1631=7,$N1631=8,$N1631=14
  ),
  36161,
  IF(
     (
      (TODAY() - $K1631) / 365
     ) &lt; 19,
      TODAY(),
      RANDBETWEEN(36161,TODAY())
  )
)</f>
        <v>36161</v>
      </c>
      <c r="R1631" s="6">
        <f ca="1">RANDBETWEEN(2,COUNTA('Recruitment source'!$A:$A))</f>
        <v>8</v>
      </c>
      <c r="S1631" s="8" t="e">
        <f t="shared" ca="1" si="257"/>
        <v>#N/A</v>
      </c>
      <c r="T1631" s="6" t="e">
        <f t="shared" ca="1" si="258"/>
        <v>#N/A</v>
      </c>
      <c r="U1631" s="6">
        <f t="shared" ca="1" si="259"/>
        <v>4</v>
      </c>
      <c r="V1631" s="1">
        <f ca="1" xml:space="preserve">
IF($N1631 = 5 + N("Presidente"),
    27000,
    IF($N1631 = 6 + N("Vice-presidente"),
        23000,
        IF(OR($N1631 = 8, $N1631= 13, $N1631 = 12) + N("Secretária bilíngue ou coordenador ou especialista"),
            8000,
            IF($N1631 = 7 + N("Diretor"),
                15000,
                IF($N1631 = 14 + N("Gerente"),
                    12000,
                    IF($N1631 = 9 + N("Estagiário"),
                        705,
                        IF($N1631 = 10 + N("Trainee"),
                            805,
                            IF($N1631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IF($L1631 = 7,
  500,
  IF($L1631 = 8,
    1000,
    IF($L1631 = 9,
      1500,
      IF($L1631 = 10,
        2000,
        0
      )
    )
  )
)
+
N("Adicional no salário por área")
+
IF($M1631 = 14 + N("Tecnologia da Informação"),
  120,
  IF($M1631 = 16 + N("Vendas"),
    110,
    IF($M1631 = 15 + N("Jurídico"),
      100,
      IF(OR($M1631 = 8, $M1631 = 9, $M1631 = 11) + N("Recursos humanos ou comercial ou comunicação e marketing"),
        80,
        0
      )
    )
  )
)
+
N("Adicionando pegadinha")
+
IF(AND($M1631 = 16, $L1631 = 9, $N1631 = 11) + N("Se for de vendas, com mestrado, analista sênior"),
  IF($J1631 = 5,
    100,
    0
  )
  +
  IF($H1631 = "M",
    200,
    0
  ),
  0
)</f>
        <v>8000</v>
      </c>
    </row>
    <row r="1632" spans="1:22" x14ac:dyDescent="0.2">
      <c r="A1632" s="7" cm="1">
        <f t="array" aca="1" ref="A1632" ca="1">INDEX(Companies!$A:$A,RANDBETWEEN(2,COUNTA(Companies!$A:$A)),1)</f>
        <v>2</v>
      </c>
      <c r="B1632" s="5">
        <f t="shared" si="250"/>
        <v>1631</v>
      </c>
      <c r="C1632" s="6">
        <f t="shared" ca="1" si="251"/>
        <v>1</v>
      </c>
      <c r="D1632" s="7">
        <f ca="1">IF($B1632 = 1 + N("Presidente"),
    127,
    IF($B1632 = 2 + N("Vice-Presidente"),
        72,
        IF($B1632 = 3 + N("Secretária bilíngue"),
            13,
            RANDBETWEEN(5,COUNT(Name!$A:$A) + 1)
        )
    )
)</f>
        <v>184</v>
      </c>
      <c r="E1632" s="7" t="str">
        <f ca="1" xml:space="preserve">
VLOOKUP(
  $D1632,
  Name!$A:$B,
  2,
  FALSE
)
&amp; " " &amp;
IF($B1632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Mendes Evangelista</v>
      </c>
      <c r="F1632" s="7">
        <v>2</v>
      </c>
      <c r="G1632" s="7" t="str" cm="1">
        <f t="array" aca="1" ref="G1632" ca="1">VLOOKUP(INDEX(States!$B:$B,RANDBETWEEN(2,COUNTA(States!$A:$A)),1),States!$B:$C,2,FALSE)</f>
        <v>Faro</v>
      </c>
      <c r="H1632" s="7" t="str">
        <f ca="1">VLOOKUP($D1632,Name!$A:$C,3,FALSE)</f>
        <v>F</v>
      </c>
      <c r="I1632" s="7" cm="1">
        <f t="array" aca="1" ref="I1632" ca="1">INDEX('Marital status'!$A:$A,RANDBETWEEN(2,COUNTA('Marital status'!$A:$A)),1)</f>
        <v>2</v>
      </c>
      <c r="J1632" s="7">
        <f t="shared" ca="1" si="252"/>
        <v>2</v>
      </c>
      <c r="K1632" s="8">
        <f t="shared" ca="1" si="253"/>
        <v>35329</v>
      </c>
      <c r="L1632" s="6">
        <f t="shared" ca="1" si="254"/>
        <v>4</v>
      </c>
      <c r="M1632" s="7">
        <f ca="1" xml:space="preserve">
  IF(OR($N1632 = 2, $N1632 = 3, $N1632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32" s="6">
        <f t="shared" ca="1" si="255"/>
        <v>7</v>
      </c>
      <c r="O1632" s="7" t="str">
        <f ca="1">VLOOKUP($N1632,Roles!$A:$B,2,FALSE)</f>
        <v>Trainee</v>
      </c>
      <c r="P1632" s="6" t="e">
        <f t="shared" ca="1" si="256"/>
        <v>#N/A</v>
      </c>
      <c r="Q1632" s="8">
        <f ca="1" xml:space="preserve">
IF(
  OR(
    $N1632=5,$N1632=6,$N1632=7,$N1632=8,$N1632=14
  ),
  36161,
  IF(
     (
      (TODAY() - $K1632) / 365
     ) &lt; 19,
      TODAY(),
      RANDBETWEEN(36161,TODAY())
  )
)</f>
        <v>36161</v>
      </c>
      <c r="R1632" s="6">
        <f ca="1">RANDBETWEEN(2,COUNTA('Recruitment source'!$A:$A))</f>
        <v>3</v>
      </c>
      <c r="S1632" s="8" t="e">
        <f t="shared" ca="1" si="257"/>
        <v>#N/A</v>
      </c>
      <c r="T1632" s="6" t="e">
        <f t="shared" ca="1" si="258"/>
        <v>#N/A</v>
      </c>
      <c r="U1632" s="6">
        <f t="shared" ca="1" si="259"/>
        <v>2</v>
      </c>
      <c r="V1632" s="1">
        <f ca="1" xml:space="preserve">
IF($N1632 = 5 + N("Presidente"),
    27000,
    IF($N1632 = 6 + N("Vice-presidente"),
        23000,
        IF(OR($N1632 = 8, $N1632= 13, $N1632 = 12) + N("Secretária bilíngue ou coordenador ou especialista"),
            8000,
            IF($N1632 = 7 + N("Diretor"),
                15000,
                IF($N1632 = 14 + N("Gerente"),
                    12000,
                    IF($N1632 = 9 + N("Estagiário"),
                        705,
                        IF($N1632 = 10 + N("Trainee"),
                            805,
                            IF($N1632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IF($L1632 = 7,
  500,
  IF($L1632 = 8,
    1000,
    IF($L1632 = 9,
      1500,
      IF($L1632 = 10,
        2000,
        0
      )
    )
  )
)
+
N("Adicional no salário por área")
+
IF($M1632 = 14 + N("Tecnologia da Informação"),
  120,
  IF($M1632 = 16 + N("Vendas"),
    110,
    IF($M1632 = 15 + N("Jurídico"),
      100,
      IF(OR($M1632 = 8, $M1632 = 9, $M1632 = 11) + N("Recursos humanos ou comercial ou comunicação e marketing"),
        80,
        0
      )
    )
  )
)
+
N("Adicionando pegadinha")
+
IF(AND($M1632 = 16, $L1632 = 9, $N1632 = 11) + N("Se for de vendas, com mestrado, analista sênior"),
  IF($J1632 = 5,
    100,
    0
  )
  +
  IF($H1632 = "M",
    200,
    0
  ),
  0
)</f>
        <v>15000</v>
      </c>
    </row>
    <row r="1633" spans="1:22" x14ac:dyDescent="0.2">
      <c r="A1633" s="7" cm="1">
        <f t="array" aca="1" ref="A1633" ca="1">INDEX(Companies!$A:$A,RANDBETWEEN(2,COUNTA(Companies!$A:$A)),1)</f>
        <v>2</v>
      </c>
      <c r="B1633" s="5">
        <f t="shared" si="250"/>
        <v>1632</v>
      </c>
      <c r="C1633" s="6">
        <f t="shared" ca="1" si="251"/>
        <v>1</v>
      </c>
      <c r="D1633" s="7">
        <f ca="1">IF($B1633 = 1 + N("Presidente"),
    127,
    IF($B1633 = 2 + N("Vice-Presidente"),
        72,
        IF($B1633 = 3 + N("Secretária bilíngue"),
            13,
            RANDBETWEEN(5,COUNT(Name!$A:$A) + 1)
        )
    )
)</f>
        <v>47</v>
      </c>
      <c r="E1633" s="7" t="str">
        <f ca="1" xml:space="preserve">
VLOOKUP(
  $D1633,
  Name!$A:$B,
  2,
  FALSE
)
&amp; " " &amp;
IF($B1633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Lima Coelho</v>
      </c>
      <c r="F1633" s="7">
        <v>2</v>
      </c>
      <c r="G1633" s="7" t="str" cm="1">
        <f t="array" aca="1" ref="G1633" ca="1">VLOOKUP(INDEX(States!$B:$B,RANDBETWEEN(2,COUNTA(States!$A:$A)),1),States!$B:$C,2,FALSE)</f>
        <v>Viseu</v>
      </c>
      <c r="H1633" s="7" t="str">
        <f ca="1">VLOOKUP($D1633,Name!$A:$C,3,FALSE)</f>
        <v>F</v>
      </c>
      <c r="I1633" s="7" cm="1">
        <f t="array" aca="1" ref="I1633" ca="1">INDEX('Marital status'!$A:$A,RANDBETWEEN(2,COUNTA('Marital status'!$A:$A)),1)</f>
        <v>5</v>
      </c>
      <c r="J1633" s="7">
        <f t="shared" ca="1" si="252"/>
        <v>2</v>
      </c>
      <c r="K1633" s="8">
        <f t="shared" ca="1" si="253"/>
        <v>36668</v>
      </c>
      <c r="L1633" s="6">
        <f t="shared" ca="1" si="254"/>
        <v>4</v>
      </c>
      <c r="M1633" s="7">
        <f ca="1" xml:space="preserve">
  IF(OR($N1633 = 2, $N1633 = 3, $N1633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33" s="6">
        <f t="shared" ca="1" si="255"/>
        <v>8</v>
      </c>
      <c r="O1633" s="7" t="str">
        <f ca="1">VLOOKUP($N1633,Roles!$A:$B,2,FALSE)</f>
        <v>Analyst</v>
      </c>
      <c r="P1633" s="6">
        <f t="shared" ca="1" si="256"/>
        <v>4</v>
      </c>
      <c r="Q1633" s="8">
        <f ca="1" xml:space="preserve">
IF(
  OR(
    $N1633=5,$N1633=6,$N1633=7,$N1633=8,$N1633=14
  ),
  36161,
  IF(
     (
      (TODAY() - $K1633) / 365
     ) &lt; 19,
      TODAY(),
      RANDBETWEEN(36161,TODAY())
  )
)</f>
        <v>36161</v>
      </c>
      <c r="R1633" s="6">
        <f ca="1">RANDBETWEEN(2,COUNTA('Recruitment source'!$A:$A))</f>
        <v>2</v>
      </c>
      <c r="S1633" s="8" t="e">
        <f t="shared" ca="1" si="257"/>
        <v>#N/A</v>
      </c>
      <c r="T1633" s="6" t="e">
        <f t="shared" ca="1" si="258"/>
        <v>#N/A</v>
      </c>
      <c r="U1633" s="6">
        <f t="shared" ca="1" si="259"/>
        <v>4</v>
      </c>
      <c r="V1633" s="1">
        <f ca="1" xml:space="preserve">
IF($N1633 = 5 + N("Presidente"),
    27000,
    IF($N1633 = 6 + N("Vice-presidente"),
        23000,
        IF(OR($N1633 = 8, $N1633= 13, $N1633 = 12) + N("Secretária bilíngue ou coordenador ou especialista"),
            8000,
            IF($N1633 = 7 + N("Diretor"),
                15000,
                IF($N1633 = 14 + N("Gerente"),
                    12000,
                    IF($N1633 = 9 + N("Estagiário"),
                        705,
                        IF($N1633 = 10 + N("Trainee"),
                            805,
                            IF($N1633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IF($L1633 = 7,
  500,
  IF($L1633 = 8,
    1000,
    IF($L1633 = 9,
      1500,
      IF($L1633 = 10,
        2000,
        0
      )
    )
  )
)
+
N("Adicional no salário por área")
+
IF($M1633 = 14 + N("Tecnologia da Informação"),
  120,
  IF($M1633 = 16 + N("Vendas"),
    110,
    IF($M1633 = 15 + N("Jurídico"),
      100,
      IF(OR($M1633 = 8, $M1633 = 9, $M1633 = 11) + N("Recursos humanos ou comercial ou comunicação e marketing"),
        80,
        0
      )
    )
  )
)
+
N("Adicionando pegadinha")
+
IF(AND($M1633 = 16, $L1633 = 9, $N1633 = 11) + N("Se for de vendas, com mestrado, analista sênior"),
  IF($J1633 = 5,
    100,
    0
  )
  +
  IF($H1633 = "M",
    200,
    0
  ),
  0
)</f>
        <v>8000</v>
      </c>
    </row>
    <row r="1634" spans="1:22" x14ac:dyDescent="0.2">
      <c r="A1634" s="7" cm="1">
        <f t="array" aca="1" ref="A1634" ca="1">INDEX(Companies!$A:$A,RANDBETWEEN(2,COUNTA(Companies!$A:$A)),1)</f>
        <v>2</v>
      </c>
      <c r="B1634" s="5">
        <f t="shared" si="250"/>
        <v>1633</v>
      </c>
      <c r="C1634" s="6">
        <f t="shared" ca="1" si="251"/>
        <v>1</v>
      </c>
      <c r="D1634" s="7">
        <f ca="1">IF($B1634 = 1 + N("Presidente"),
    127,
    IF($B1634 = 2 + N("Vice-Presidente"),
        72,
        IF($B1634 = 3 + N("Secretária bilíngue"),
            13,
            RANDBETWEEN(5,COUNT(Name!$A:$A) + 1)
        )
    )
)</f>
        <v>286</v>
      </c>
      <c r="E1634" s="7" t="str">
        <f ca="1" xml:space="preserve">
VLOOKUP(
  $D1634,
  Name!$A:$B,
  2,
  FALSE
)
&amp; " " &amp;
IF($B1634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Vaz Seixas</v>
      </c>
      <c r="F1634" s="7">
        <v>2</v>
      </c>
      <c r="G1634" s="7" t="str" cm="1">
        <f t="array" aca="1" ref="G1634" ca="1">VLOOKUP(INDEX(States!$B:$B,RANDBETWEEN(2,COUNTA(States!$A:$A)),1),States!$B:$C,2,FALSE)</f>
        <v>Beja</v>
      </c>
      <c r="H1634" s="7" t="str">
        <f ca="1">VLOOKUP($D1634,Name!$A:$C,3,FALSE)</f>
        <v>M</v>
      </c>
      <c r="I1634" s="7" cm="1">
        <f t="array" aca="1" ref="I1634" ca="1">INDEX('Marital status'!$A:$A,RANDBETWEEN(2,COUNTA('Marital status'!$A:$A)),1)</f>
        <v>4</v>
      </c>
      <c r="J1634" s="7">
        <f t="shared" ca="1" si="252"/>
        <v>5</v>
      </c>
      <c r="K1634" s="8">
        <f t="shared" ca="1" si="253"/>
        <v>33768</v>
      </c>
      <c r="L1634" s="6">
        <f t="shared" ca="1" si="254"/>
        <v>4</v>
      </c>
      <c r="M1634" s="7">
        <f ca="1" xml:space="preserve">
  IF(OR($N1634 = 2, $N1634 = 3, $N1634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34" s="6">
        <f t="shared" ca="1" si="255"/>
        <v>7</v>
      </c>
      <c r="O1634" s="7" t="str">
        <f ca="1">VLOOKUP($N1634,Roles!$A:$B,2,FALSE)</f>
        <v>Trainee</v>
      </c>
      <c r="P1634" s="6" t="e">
        <f t="shared" ca="1" si="256"/>
        <v>#N/A</v>
      </c>
      <c r="Q1634" s="8">
        <f ca="1" xml:space="preserve">
IF(
  OR(
    $N1634=5,$N1634=6,$N1634=7,$N1634=8,$N1634=14
  ),
  36161,
  IF(
     (
      (TODAY() - $K1634) / 365
     ) &lt; 19,
      TODAY(),
      RANDBETWEEN(36161,TODAY())
  )
)</f>
        <v>36161</v>
      </c>
      <c r="R1634" s="6">
        <f ca="1">RANDBETWEEN(2,COUNTA('Recruitment source'!$A:$A))</f>
        <v>6</v>
      </c>
      <c r="S1634" s="8" t="e">
        <f t="shared" ca="1" si="257"/>
        <v>#N/A</v>
      </c>
      <c r="T1634" s="6" t="e">
        <f t="shared" ca="1" si="258"/>
        <v>#N/A</v>
      </c>
      <c r="U1634" s="6">
        <f t="shared" ca="1" si="259"/>
        <v>5</v>
      </c>
      <c r="V1634" s="1">
        <f ca="1" xml:space="preserve">
IF($N1634 = 5 + N("Presidente"),
    27000,
    IF($N1634 = 6 + N("Vice-presidente"),
        23000,
        IF(OR($N1634 = 8, $N1634= 13, $N1634 = 12) + N("Secretária bilíngue ou coordenador ou especialista"),
            8000,
            IF($N1634 = 7 + N("Diretor"),
                15000,
                IF($N1634 = 14 + N("Gerente"),
                    12000,
                    IF($N1634 = 9 + N("Estagiário"),
                        705,
                        IF($N1634 = 10 + N("Trainee"),
                            805,
                            IF($N1634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IF($L1634 = 7,
  500,
  IF($L1634 = 8,
    1000,
    IF($L1634 = 9,
      1500,
      IF($L1634 = 10,
        2000,
        0
      )
    )
  )
)
+
N("Adicional no salário por área")
+
IF($M1634 = 14 + N("Tecnologia da Informação"),
  120,
  IF($M1634 = 16 + N("Vendas"),
    110,
    IF($M1634 = 15 + N("Jurídico"),
      100,
      IF(OR($M1634 = 8, $M1634 = 9, $M1634 = 11) + N("Recursos humanos ou comercial ou comunicação e marketing"),
        80,
        0
      )
    )
  )
)
+
N("Adicionando pegadinha")
+
IF(AND($M1634 = 16, $L1634 = 9, $N1634 = 11) + N("Se for de vendas, com mestrado, analista sênior"),
  IF($J1634 = 5,
    100,
    0
  )
  +
  IF($H1634 = "M",
    200,
    0
  ),
  0
)</f>
        <v>15000</v>
      </c>
    </row>
    <row r="1635" spans="1:22" x14ac:dyDescent="0.2">
      <c r="A1635" s="7" cm="1">
        <f t="array" aca="1" ref="A1635" ca="1">INDEX(Companies!$A:$A,RANDBETWEEN(2,COUNTA(Companies!$A:$A)),1)</f>
        <v>2</v>
      </c>
      <c r="B1635" s="5">
        <f t="shared" si="250"/>
        <v>1634</v>
      </c>
      <c r="C1635" s="6">
        <f t="shared" ca="1" si="251"/>
        <v>1</v>
      </c>
      <c r="D1635" s="7">
        <f ca="1">IF($B1635 = 1 + N("Presidente"),
    127,
    IF($B1635 = 2 + N("Vice-Presidente"),
        72,
        IF($B1635 = 3 + N("Secretária bilíngue"),
            13,
            RANDBETWEEN(5,COUNT(Name!$A:$A) + 1)
        )
    )
)</f>
        <v>136</v>
      </c>
      <c r="E1635" s="7" t="str">
        <f ca="1" xml:space="preserve">
VLOOKUP(
  $D1635,
  Name!$A:$B,
  2,
  FALSE
)
&amp; " " &amp;
IF($B1635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Ferrara Bermudes</v>
      </c>
      <c r="F1635" s="7">
        <v>2</v>
      </c>
      <c r="G1635" s="7" t="str" cm="1">
        <f t="array" aca="1" ref="G1635" ca="1">VLOOKUP(INDEX(States!$B:$B,RANDBETWEEN(2,COUNTA(States!$A:$A)),1),States!$B:$C,2,FALSE)</f>
        <v>Faro</v>
      </c>
      <c r="H1635" s="7" t="str">
        <f ca="1">VLOOKUP($D1635,Name!$A:$C,3,FALSE)</f>
        <v>M</v>
      </c>
      <c r="I1635" s="7" cm="1">
        <f t="array" aca="1" ref="I1635" ca="1">INDEX('Marital status'!$A:$A,RANDBETWEEN(2,COUNTA('Marital status'!$A:$A)),1)</f>
        <v>5</v>
      </c>
      <c r="J1635" s="7">
        <f t="shared" ca="1" si="252"/>
        <v>2</v>
      </c>
      <c r="K1635" s="8">
        <f t="shared" ca="1" si="253"/>
        <v>36649</v>
      </c>
      <c r="L1635" s="6">
        <f t="shared" ca="1" si="254"/>
        <v>5</v>
      </c>
      <c r="M1635" s="7">
        <f ca="1" xml:space="preserve">
  IF(OR($N1635 = 2, $N1635 = 3, $N1635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635" s="6">
        <f t="shared" ca="1" si="255"/>
        <v>8</v>
      </c>
      <c r="O1635" s="7" t="str">
        <f ca="1">VLOOKUP($N1635,Roles!$A:$B,2,FALSE)</f>
        <v>Analyst</v>
      </c>
      <c r="P1635" s="6">
        <f t="shared" ca="1" si="256"/>
        <v>2</v>
      </c>
      <c r="Q1635" s="8">
        <f ca="1" xml:space="preserve">
IF(
  OR(
    $N1635=5,$N1635=6,$N1635=7,$N1635=8,$N1635=14
  ),
  36161,
  IF(
     (
      (TODAY() - $K1635) / 365
     ) &lt; 19,
      TODAY(),
      RANDBETWEEN(36161,TODAY())
  )
)</f>
        <v>36161</v>
      </c>
      <c r="R1635" s="6">
        <f ca="1">RANDBETWEEN(2,COUNTA('Recruitment source'!$A:$A))</f>
        <v>11</v>
      </c>
      <c r="S1635" s="8" t="e">
        <f t="shared" ca="1" si="257"/>
        <v>#N/A</v>
      </c>
      <c r="T1635" s="6" t="e">
        <f t="shared" ca="1" si="258"/>
        <v>#N/A</v>
      </c>
      <c r="U1635" s="6">
        <f t="shared" ca="1" si="259"/>
        <v>4</v>
      </c>
      <c r="V1635" s="1">
        <f ca="1" xml:space="preserve">
IF($N1635 = 5 + N("Presidente"),
    27000,
    IF($N1635 = 6 + N("Vice-presidente"),
        23000,
        IF(OR($N1635 = 8, $N1635= 13, $N1635 = 12) + N("Secretária bilíngue ou coordenador ou especialista"),
            8000,
            IF($N1635 = 7 + N("Diretor"),
                15000,
                IF($N1635 = 14 + N("Gerente"),
                    12000,
                    IF($N1635 = 9 + N("Estagiário"),
                        705,
                        IF($N1635 = 10 + N("Trainee"),
                            805,
                            IF($N1635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IF($L1635 = 7,
  500,
  IF($L1635 = 8,
    1000,
    IF($L1635 = 9,
      1500,
      IF($L1635 = 10,
        2000,
        0
      )
    )
  )
)
+
N("Adicional no salário por área")
+
IF($M1635 = 14 + N("Tecnologia da Informação"),
  120,
  IF($M1635 = 16 + N("Vendas"),
    110,
    IF($M1635 = 15 + N("Jurídico"),
      100,
      IF(OR($M1635 = 8, $M1635 = 9, $M1635 = 11) + N("Recursos humanos ou comercial ou comunicação e marketing"),
        80,
        0
      )
    )
  )
)
+
N("Adicionando pegadinha")
+
IF(AND($M1635 = 16, $L1635 = 9, $N1635 = 11) + N("Se for de vendas, com mestrado, analista sênior"),
  IF($J1635 = 5,
    100,
    0
  )
  +
  IF($H1635 = "M",
    200,
    0
  ),
  0
)</f>
        <v>8080</v>
      </c>
    </row>
    <row r="1636" spans="1:22" x14ac:dyDescent="0.2">
      <c r="A1636" s="7" cm="1">
        <f t="array" aca="1" ref="A1636" ca="1">INDEX(Companies!$A:$A,RANDBETWEEN(2,COUNTA(Companies!$A:$A)),1)</f>
        <v>2</v>
      </c>
      <c r="B1636" s="5">
        <f t="shared" si="250"/>
        <v>1635</v>
      </c>
      <c r="C1636" s="6">
        <f t="shared" ca="1" si="251"/>
        <v>1</v>
      </c>
      <c r="D1636" s="7">
        <f ca="1">IF($B1636 = 1 + N("Presidente"),
    127,
    IF($B1636 = 2 + N("Vice-Presidente"),
        72,
        IF($B1636 = 3 + N("Secretária bilíngue"),
            13,
            RANDBETWEEN(5,COUNT(Name!$A:$A) + 1)
        )
    )
)</f>
        <v>224</v>
      </c>
      <c r="E1636" s="7" t="str">
        <f ca="1" xml:space="preserve">
VLOOKUP(
  $D1636,
  Name!$A:$B,
  2,
  FALSE
)
&amp; " " &amp;
IF($B1636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Rossi Campos</v>
      </c>
      <c r="F1636" s="7">
        <v>2</v>
      </c>
      <c r="G1636" s="7" t="str" cm="1">
        <f t="array" aca="1" ref="G1636" ca="1">VLOOKUP(INDEX(States!$B:$B,RANDBETWEEN(2,COUNTA(States!$A:$A)),1),States!$B:$C,2,FALSE)</f>
        <v>Brangança</v>
      </c>
      <c r="H1636" s="7" t="str">
        <f ca="1">VLOOKUP($D1636,Name!$A:$C,3,FALSE)</f>
        <v>F</v>
      </c>
      <c r="I1636" s="7" cm="1">
        <f t="array" aca="1" ref="I1636" ca="1">INDEX('Marital status'!$A:$A,RANDBETWEEN(2,COUNTA('Marital status'!$A:$A)),1)</f>
        <v>3</v>
      </c>
      <c r="J1636" s="7">
        <f t="shared" ca="1" si="252"/>
        <v>2</v>
      </c>
      <c r="K1636" s="8">
        <f t="shared" ca="1" si="253"/>
        <v>33618</v>
      </c>
      <c r="L1636" s="6">
        <f t="shared" ca="1" si="254"/>
        <v>4</v>
      </c>
      <c r="M1636" s="7">
        <f ca="1" xml:space="preserve">
  IF(OR($N1636 = 2, $N1636 = 3, $N1636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36" s="6">
        <f t="shared" ca="1" si="255"/>
        <v>6</v>
      </c>
      <c r="O1636" s="7" t="str">
        <f ca="1">VLOOKUP($N1636,Roles!$A:$B,2,FALSE)</f>
        <v>Intern</v>
      </c>
      <c r="P1636" s="6" t="e">
        <f t="shared" ca="1" si="256"/>
        <v>#N/A</v>
      </c>
      <c r="Q1636" s="8">
        <f ca="1" xml:space="preserve">
IF(
  OR(
    $N1636=5,$N1636=6,$N1636=7,$N1636=8,$N1636=14
  ),
  36161,
  IF(
     (
      (TODAY() - $K1636) / 365
     ) &lt; 19,
      TODAY(),
      RANDBETWEEN(36161,TODAY())
  )
)</f>
        <v>36161</v>
      </c>
      <c r="R1636" s="6">
        <f ca="1">RANDBETWEEN(2,COUNTA('Recruitment source'!$A:$A))</f>
        <v>12</v>
      </c>
      <c r="S1636" s="8" t="e">
        <f t="shared" ca="1" si="257"/>
        <v>#N/A</v>
      </c>
      <c r="T1636" s="6" t="e">
        <f t="shared" ca="1" si="258"/>
        <v>#N/A</v>
      </c>
      <c r="U1636" s="6">
        <f t="shared" ca="1" si="259"/>
        <v>5</v>
      </c>
      <c r="V1636" s="1">
        <f ca="1" xml:space="preserve">
IF($N1636 = 5 + N("Presidente"),
    27000,
    IF($N1636 = 6 + N("Vice-presidente"),
        23000,
        IF(OR($N1636 = 8, $N1636= 13, $N1636 = 12) + N("Secretária bilíngue ou coordenador ou especialista"),
            8000,
            IF($N1636 = 7 + N("Diretor"),
                15000,
                IF($N1636 = 14 + N("Gerente"),
                    12000,
                    IF($N1636 = 9 + N("Estagiário"),
                        705,
                        IF($N1636 = 10 + N("Trainee"),
                            805,
                            IF($N1636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IF($L1636 = 7,
  500,
  IF($L1636 = 8,
    1000,
    IF($L1636 = 9,
      1500,
      IF($L1636 = 10,
        2000,
        0
      )
    )
  )
)
+
N("Adicional no salário por área")
+
IF($M1636 = 14 + N("Tecnologia da Informação"),
  120,
  IF($M1636 = 16 + N("Vendas"),
    110,
    IF($M1636 = 15 + N("Jurídico"),
      100,
      IF(OR($M1636 = 8, $M1636 = 9, $M1636 = 11) + N("Recursos humanos ou comercial ou comunicação e marketing"),
        80,
        0
      )
    )
  )
)
+
N("Adicionando pegadinha")
+
IF(AND($M1636 = 16, $L1636 = 9, $N1636 = 11) + N("Se for de vendas, com mestrado, analista sênior"),
  IF($J1636 = 5,
    100,
    0
  )
  +
  IF($H1636 = "M",
    200,
    0
  ),
  0
)</f>
        <v>23000</v>
      </c>
    </row>
    <row r="1637" spans="1:22" x14ac:dyDescent="0.2">
      <c r="A1637" s="7" cm="1">
        <f t="array" aca="1" ref="A1637" ca="1">INDEX(Companies!$A:$A,RANDBETWEEN(2,COUNTA(Companies!$A:$A)),1)</f>
        <v>2</v>
      </c>
      <c r="B1637" s="5">
        <f t="shared" si="250"/>
        <v>1636</v>
      </c>
      <c r="C1637" s="6">
        <f t="shared" ca="1" si="251"/>
        <v>1</v>
      </c>
      <c r="D1637" s="7">
        <f ca="1">IF($B1637 = 1 + N("Presidente"),
    127,
    IF($B1637 = 2 + N("Vice-Presidente"),
        72,
        IF($B1637 = 3 + N("Secretária bilíngue"),
            13,
            RANDBETWEEN(5,COUNT(Name!$A:$A) + 1)
        )
    )
)</f>
        <v>356</v>
      </c>
      <c r="E1637" s="7" t="str">
        <f ca="1" xml:space="preserve">
VLOOKUP(
  $D1637,
  Name!$A:$B,
  2,
  FALSE
)
&amp; " " &amp;
IF($B1637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Battaglia Dias</v>
      </c>
      <c r="F1637" s="7">
        <v>2</v>
      </c>
      <c r="G1637" s="7" t="str" cm="1">
        <f t="array" aca="1" ref="G1637" ca="1">VLOOKUP(INDEX(States!$B:$B,RANDBETWEEN(2,COUNTA(States!$A:$A)),1),States!$B:$C,2,FALSE)</f>
        <v>Viseu</v>
      </c>
      <c r="H1637" s="7" t="str">
        <f ca="1">VLOOKUP($D1637,Name!$A:$C,3,FALSE)</f>
        <v>F</v>
      </c>
      <c r="I1637" s="7" cm="1">
        <f t="array" aca="1" ref="I1637" ca="1">INDEX('Marital status'!$A:$A,RANDBETWEEN(2,COUNTA('Marital status'!$A:$A)),1)</f>
        <v>6</v>
      </c>
      <c r="J1637" s="7">
        <f t="shared" ca="1" si="252"/>
        <v>2</v>
      </c>
      <c r="K1637" s="8">
        <f t="shared" ca="1" si="253"/>
        <v>36295</v>
      </c>
      <c r="L1637" s="6">
        <f t="shared" ca="1" si="254"/>
        <v>4</v>
      </c>
      <c r="M1637" s="7">
        <f ca="1" xml:space="preserve">
  IF(OR($N1637 = 2, $N1637 = 3, $N1637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37" s="6">
        <f t="shared" ca="1" si="255"/>
        <v>8</v>
      </c>
      <c r="O1637" s="7" t="str">
        <f ca="1">VLOOKUP($N1637,Roles!$A:$B,2,FALSE)</f>
        <v>Analyst</v>
      </c>
      <c r="P1637" s="6">
        <f t="shared" ca="1" si="256"/>
        <v>4</v>
      </c>
      <c r="Q1637" s="8">
        <f ca="1" xml:space="preserve">
IF(
  OR(
    $N1637=5,$N1637=6,$N1637=7,$N1637=8,$N1637=14
  ),
  36161,
  IF(
     (
      (TODAY() - $K1637) / 365
     ) &lt; 19,
      TODAY(),
      RANDBETWEEN(36161,TODAY())
  )
)</f>
        <v>36161</v>
      </c>
      <c r="R1637" s="6">
        <f ca="1">RANDBETWEEN(2,COUNTA('Recruitment source'!$A:$A))</f>
        <v>11</v>
      </c>
      <c r="S1637" s="8" t="e">
        <f t="shared" ca="1" si="257"/>
        <v>#N/A</v>
      </c>
      <c r="T1637" s="6" t="e">
        <f t="shared" ca="1" si="258"/>
        <v>#N/A</v>
      </c>
      <c r="U1637" s="6">
        <f t="shared" ca="1" si="259"/>
        <v>5</v>
      </c>
      <c r="V1637" s="1">
        <f ca="1" xml:space="preserve">
IF($N1637 = 5 + N("Presidente"),
    27000,
    IF($N1637 = 6 + N("Vice-presidente"),
        23000,
        IF(OR($N1637 = 8, $N1637= 13, $N1637 = 12) + N("Secretária bilíngue ou coordenador ou especialista"),
            8000,
            IF($N1637 = 7 + N("Diretor"),
                15000,
                IF($N1637 = 14 + N("Gerente"),
                    12000,
                    IF($N1637 = 9 + N("Estagiário"),
                        705,
                        IF($N1637 = 10 + N("Trainee"),
                            805,
                            IF($N1637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IF($L1637 = 7,
  500,
  IF($L1637 = 8,
    1000,
    IF($L1637 = 9,
      1500,
      IF($L1637 = 10,
        2000,
        0
      )
    )
  )
)
+
N("Adicional no salário por área")
+
IF($M1637 = 14 + N("Tecnologia da Informação"),
  120,
  IF($M1637 = 16 + N("Vendas"),
    110,
    IF($M1637 = 15 + N("Jurídico"),
      100,
      IF(OR($M1637 = 8, $M1637 = 9, $M1637 = 11) + N("Recursos humanos ou comercial ou comunicação e marketing"),
        80,
        0
      )
    )
  )
)
+
N("Adicionando pegadinha")
+
IF(AND($M1637 = 16, $L1637 = 9, $N1637 = 11) + N("Se for de vendas, com mestrado, analista sênior"),
  IF($J1637 = 5,
    100,
    0
  )
  +
  IF($H1637 = "M",
    200,
    0
  ),
  0
)</f>
        <v>8080</v>
      </c>
    </row>
    <row r="1638" spans="1:22" x14ac:dyDescent="0.2">
      <c r="A1638" s="7" cm="1">
        <f t="array" aca="1" ref="A1638" ca="1">INDEX(Companies!$A:$A,RANDBETWEEN(2,COUNTA(Companies!$A:$A)),1)</f>
        <v>2</v>
      </c>
      <c r="B1638" s="5">
        <f t="shared" si="250"/>
        <v>1637</v>
      </c>
      <c r="C1638" s="6">
        <f t="shared" ca="1" si="251"/>
        <v>1</v>
      </c>
      <c r="D1638" s="7">
        <f ca="1">IF($B1638 = 1 + N("Presidente"),
    127,
    IF($B1638 = 2 + N("Vice-Presidente"),
        72,
        IF($B1638 = 3 + N("Secretária bilíngue"),
            13,
            RANDBETWEEN(5,COUNT(Name!$A:$A) + 1)
        )
    )
)</f>
        <v>64</v>
      </c>
      <c r="E1638" s="7" t="str">
        <f ca="1" xml:space="preserve">
VLOOKUP(
  $D1638,
  Name!$A:$B,
  2,
  FALSE
)
&amp; " " &amp;
IF($B1638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Poeta Leitão</v>
      </c>
      <c r="F1638" s="7">
        <v>2</v>
      </c>
      <c r="G1638" s="7" t="str" cm="1">
        <f t="array" aca="1" ref="G1638" ca="1">VLOOKUP(INDEX(States!$B:$B,RANDBETWEEN(2,COUNTA(States!$A:$A)),1),States!$B:$C,2,FALSE)</f>
        <v xml:space="preserve"> Lisboa</v>
      </c>
      <c r="H1638" s="7" t="str">
        <f ca="1">VLOOKUP($D1638,Name!$A:$C,3,FALSE)</f>
        <v>F</v>
      </c>
      <c r="I1638" s="7" cm="1">
        <f t="array" aca="1" ref="I1638" ca="1">INDEX('Marital status'!$A:$A,RANDBETWEEN(2,COUNTA('Marital status'!$A:$A)),1)</f>
        <v>2</v>
      </c>
      <c r="J1638" s="7">
        <f t="shared" ca="1" si="252"/>
        <v>3</v>
      </c>
      <c r="K1638" s="8">
        <f t="shared" ca="1" si="253"/>
        <v>18052</v>
      </c>
      <c r="L1638" s="6">
        <f t="shared" ca="1" si="254"/>
        <v>4</v>
      </c>
      <c r="M1638" s="7">
        <f ca="1" xml:space="preserve">
  IF(OR($N1638 = 2, $N1638 = 3, $N1638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38" s="6">
        <f t="shared" ca="1" si="255"/>
        <v>6</v>
      </c>
      <c r="O1638" s="7" t="str">
        <f ca="1">VLOOKUP($N1638,Roles!$A:$B,2,FALSE)</f>
        <v>Intern</v>
      </c>
      <c r="P1638" s="6" t="e">
        <f t="shared" ca="1" si="256"/>
        <v>#N/A</v>
      </c>
      <c r="Q1638" s="8">
        <f ca="1" xml:space="preserve">
IF(
  OR(
    $N1638=5,$N1638=6,$N1638=7,$N1638=8,$N1638=14
  ),
  36161,
  IF(
     (
      (TODAY() - $K1638) / 365
     ) &lt; 19,
      TODAY(),
      RANDBETWEEN(36161,TODAY())
  )
)</f>
        <v>36161</v>
      </c>
      <c r="R1638" s="6">
        <f ca="1">RANDBETWEEN(2,COUNTA('Recruitment source'!$A:$A))</f>
        <v>12</v>
      </c>
      <c r="S1638" s="8" t="e">
        <f t="shared" ca="1" si="257"/>
        <v>#N/A</v>
      </c>
      <c r="T1638" s="6" t="e">
        <f t="shared" ca="1" si="258"/>
        <v>#N/A</v>
      </c>
      <c r="U1638" s="6">
        <f t="shared" ca="1" si="259"/>
        <v>4</v>
      </c>
      <c r="V1638" s="1">
        <f ca="1" xml:space="preserve">
IF($N1638 = 5 + N("Presidente"),
    27000,
    IF($N1638 = 6 + N("Vice-presidente"),
        23000,
        IF(OR($N1638 = 8, $N1638= 13, $N1638 = 12) + N("Secretária bilíngue ou coordenador ou especialista"),
            8000,
            IF($N1638 = 7 + N("Diretor"),
                15000,
                IF($N1638 = 14 + N("Gerente"),
                    12000,
                    IF($N1638 = 9 + N("Estagiário"),
                        705,
                        IF($N1638 = 10 + N("Trainee"),
                            805,
                            IF($N1638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IF($L1638 = 7,
  500,
  IF($L1638 = 8,
    1000,
    IF($L1638 = 9,
      1500,
      IF($L1638 = 10,
        2000,
        0
      )
    )
  )
)
+
N("Adicional no salário por área")
+
IF($M1638 = 14 + N("Tecnologia da Informação"),
  120,
  IF($M1638 = 16 + N("Vendas"),
    110,
    IF($M1638 = 15 + N("Jurídico"),
      100,
      IF(OR($M1638 = 8, $M1638 = 9, $M1638 = 11) + N("Recursos humanos ou comercial ou comunicação e marketing"),
        80,
        0
      )
    )
  )
)
+
N("Adicionando pegadinha")
+
IF(AND($M1638 = 16, $L1638 = 9, $N1638 = 11) + N("Se for de vendas, com mestrado, analista sênior"),
  IF($J1638 = 5,
    100,
    0
  )
  +
  IF($H1638 = "M",
    200,
    0
  ),
  0
)</f>
        <v>23000</v>
      </c>
    </row>
    <row r="1639" spans="1:22" x14ac:dyDescent="0.2">
      <c r="A1639" s="7" cm="1">
        <f t="array" aca="1" ref="A1639" ca="1">INDEX(Companies!$A:$A,RANDBETWEEN(2,COUNTA(Companies!$A:$A)),1)</f>
        <v>2</v>
      </c>
      <c r="B1639" s="5">
        <f t="shared" si="250"/>
        <v>1638</v>
      </c>
      <c r="C1639" s="6">
        <f t="shared" ca="1" si="251"/>
        <v>1</v>
      </c>
      <c r="D1639" s="7">
        <f ca="1">IF($B1639 = 1 + N("Presidente"),
    127,
    IF($B1639 = 2 + N("Vice-Presidente"),
        72,
        IF($B1639 = 3 + N("Secretária bilíngue"),
            13,
            RANDBETWEEN(5,COUNT(Name!$A:$A) + 1)
        )
    )
)</f>
        <v>91</v>
      </c>
      <c r="E1639" s="7" t="str">
        <f ca="1" xml:space="preserve">
VLOOKUP(
  $D1639,
  Name!$A:$B,
  2,
  FALSE
)
&amp; " " &amp;
IF($B1639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Testa Fontana</v>
      </c>
      <c r="F1639" s="7">
        <v>2</v>
      </c>
      <c r="G1639" s="7" t="str" cm="1">
        <f t="array" aca="1" ref="G1639" ca="1">VLOOKUP(INDEX(States!$B:$B,RANDBETWEEN(2,COUNTA(States!$A:$A)),1),States!$B:$C,2,FALSE)</f>
        <v>Guarda</v>
      </c>
      <c r="H1639" s="7" t="str">
        <f ca="1">VLOOKUP($D1639,Name!$A:$C,3,FALSE)</f>
        <v>F</v>
      </c>
      <c r="I1639" s="7" cm="1">
        <f t="array" aca="1" ref="I1639" ca="1">INDEX('Marital status'!$A:$A,RANDBETWEEN(2,COUNTA('Marital status'!$A:$A)),1)</f>
        <v>4</v>
      </c>
      <c r="J1639" s="7">
        <f t="shared" ca="1" si="252"/>
        <v>4</v>
      </c>
      <c r="K1639" s="8">
        <f t="shared" ca="1" si="253"/>
        <v>36261</v>
      </c>
      <c r="L1639" s="6">
        <f t="shared" ca="1" si="254"/>
        <v>5</v>
      </c>
      <c r="M1639" s="7">
        <f ca="1" xml:space="preserve">
  IF(OR($N1639 = 2, $N1639 = 3, $N1639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39" s="6">
        <f t="shared" ca="1" si="255"/>
        <v>8</v>
      </c>
      <c r="O1639" s="7" t="str">
        <f ca="1">VLOOKUP($N1639,Roles!$A:$B,2,FALSE)</f>
        <v>Analyst</v>
      </c>
      <c r="P1639" s="6">
        <f t="shared" ca="1" si="256"/>
        <v>4</v>
      </c>
      <c r="Q1639" s="8">
        <f ca="1" xml:space="preserve">
IF(
  OR(
    $N1639=5,$N1639=6,$N1639=7,$N1639=8,$N1639=14
  ),
  36161,
  IF(
     (
      (TODAY() - $K1639) / 365
     ) &lt; 19,
      TODAY(),
      RANDBETWEEN(36161,TODAY())
  )
)</f>
        <v>36161</v>
      </c>
      <c r="R1639" s="6">
        <f ca="1">RANDBETWEEN(2,COUNTA('Recruitment source'!$A:$A))</f>
        <v>12</v>
      </c>
      <c r="S1639" s="8" t="e">
        <f t="shared" ca="1" si="257"/>
        <v>#N/A</v>
      </c>
      <c r="T1639" s="6" t="e">
        <f t="shared" ca="1" si="258"/>
        <v>#N/A</v>
      </c>
      <c r="U1639" s="6">
        <f t="shared" ca="1" si="259"/>
        <v>5</v>
      </c>
      <c r="V1639" s="1">
        <f ca="1" xml:space="preserve">
IF($N1639 = 5 + N("Presidente"),
    27000,
    IF($N1639 = 6 + N("Vice-presidente"),
        23000,
        IF(OR($N1639 = 8, $N1639= 13, $N1639 = 12) + N("Secretária bilíngue ou coordenador ou especialista"),
            8000,
            IF($N1639 = 7 + N("Diretor"),
                15000,
                IF($N1639 = 14 + N("Gerente"),
                    12000,
                    IF($N1639 = 9 + N("Estagiário"),
                        705,
                        IF($N1639 = 10 + N("Trainee"),
                            805,
                            IF($N1639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IF($L1639 = 7,
  500,
  IF($L1639 = 8,
    1000,
    IF($L1639 = 9,
      1500,
      IF($L1639 = 10,
        2000,
        0
      )
    )
  )
)
+
N("Adicional no salário por área")
+
IF($M1639 = 14 + N("Tecnologia da Informação"),
  120,
  IF($M1639 = 16 + N("Vendas"),
    110,
    IF($M1639 = 15 + N("Jurídico"),
      100,
      IF(OR($M1639 = 8, $M1639 = 9, $M1639 = 11) + N("Recursos humanos ou comercial ou comunicação e marketing"),
        80,
        0
      )
    )
  )
)
+
N("Adicionando pegadinha")
+
IF(AND($M1639 = 16, $L1639 = 9, $N1639 = 11) + N("Se for de vendas, com mestrado, analista sênior"),
  IF($J1639 = 5,
    100,
    0
  )
  +
  IF($H1639 = "M",
    200,
    0
  ),
  0
)</f>
        <v>8000</v>
      </c>
    </row>
    <row r="1640" spans="1:22" x14ac:dyDescent="0.2">
      <c r="A1640" s="7" cm="1">
        <f t="array" aca="1" ref="A1640" ca="1">INDEX(Companies!$A:$A,RANDBETWEEN(2,COUNTA(Companies!$A:$A)),1)</f>
        <v>2</v>
      </c>
      <c r="B1640" s="5">
        <f t="shared" si="250"/>
        <v>1639</v>
      </c>
      <c r="C1640" s="6">
        <f t="shared" ca="1" si="251"/>
        <v>1</v>
      </c>
      <c r="D1640" s="7">
        <f ca="1">IF($B1640 = 1 + N("Presidente"),
    127,
    IF($B1640 = 2 + N("Vice-Presidente"),
        72,
        IF($B1640 = 3 + N("Secretária bilíngue"),
            13,
            RANDBETWEEN(5,COUNT(Name!$A:$A) + 1)
        )
    )
)</f>
        <v>264</v>
      </c>
      <c r="E1640" s="7" t="str">
        <f ca="1" xml:space="preserve">
VLOOKUP(
  $D1640,
  Name!$A:$B,
  2,
  FALSE
)
&amp; " " &amp;
IF($B1640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Medeiros Salvador</v>
      </c>
      <c r="F1640" s="7">
        <v>2</v>
      </c>
      <c r="G1640" s="7" t="str" cm="1">
        <f t="array" aca="1" ref="G1640" ca="1">VLOOKUP(INDEX(States!$B:$B,RANDBETWEEN(2,COUNTA(States!$A:$A)),1),States!$B:$C,2,FALSE)</f>
        <v>Vila Real</v>
      </c>
      <c r="H1640" s="7" t="str">
        <f ca="1">VLOOKUP($D1640,Name!$A:$C,3,FALSE)</f>
        <v>F</v>
      </c>
      <c r="I1640" s="7" cm="1">
        <f t="array" aca="1" ref="I1640" ca="1">INDEX('Marital status'!$A:$A,RANDBETWEEN(2,COUNTA('Marital status'!$A:$A)),1)</f>
        <v>5</v>
      </c>
      <c r="J1640" s="7">
        <f t="shared" ca="1" si="252"/>
        <v>2</v>
      </c>
      <c r="K1640" s="8">
        <f t="shared" ca="1" si="253"/>
        <v>29610</v>
      </c>
      <c r="L1640" s="6">
        <f t="shared" ca="1" si="254"/>
        <v>4</v>
      </c>
      <c r="M1640" s="7">
        <f ca="1" xml:space="preserve">
  IF(OR($N1640 = 2, $N1640 = 3, $N1640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40" s="6">
        <f t="shared" ca="1" si="255"/>
        <v>7</v>
      </c>
      <c r="O1640" s="7" t="str">
        <f ca="1">VLOOKUP($N1640,Roles!$A:$B,2,FALSE)</f>
        <v>Trainee</v>
      </c>
      <c r="P1640" s="6" t="e">
        <f t="shared" ca="1" si="256"/>
        <v>#N/A</v>
      </c>
      <c r="Q1640" s="8">
        <f ca="1" xml:space="preserve">
IF(
  OR(
    $N1640=5,$N1640=6,$N1640=7,$N1640=8,$N1640=14
  ),
  36161,
  IF(
     (
      (TODAY() - $K1640) / 365
     ) &lt; 19,
      TODAY(),
      RANDBETWEEN(36161,TODAY())
  )
)</f>
        <v>36161</v>
      </c>
      <c r="R1640" s="6">
        <f ca="1">RANDBETWEEN(2,COUNTA('Recruitment source'!$A:$A))</f>
        <v>11</v>
      </c>
      <c r="S1640" s="8" t="e">
        <f t="shared" ca="1" si="257"/>
        <v>#N/A</v>
      </c>
      <c r="T1640" s="6" t="e">
        <f t="shared" ca="1" si="258"/>
        <v>#N/A</v>
      </c>
      <c r="U1640" s="6">
        <f t="shared" ca="1" si="259"/>
        <v>5</v>
      </c>
      <c r="V1640" s="1">
        <f ca="1" xml:space="preserve">
IF($N1640 = 5 + N("Presidente"),
    27000,
    IF($N1640 = 6 + N("Vice-presidente"),
        23000,
        IF(OR($N1640 = 8, $N1640= 13, $N1640 = 12) + N("Secretária bilíngue ou coordenador ou especialista"),
            8000,
            IF($N1640 = 7 + N("Diretor"),
                15000,
                IF($N1640 = 14 + N("Gerente"),
                    12000,
                    IF($N1640 = 9 + N("Estagiário"),
                        705,
                        IF($N1640 = 10 + N("Trainee"),
                            805,
                            IF($N1640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IF($L1640 = 7,
  500,
  IF($L1640 = 8,
    1000,
    IF($L1640 = 9,
      1500,
      IF($L1640 = 10,
        2000,
        0
      )
    )
  )
)
+
N("Adicional no salário por área")
+
IF($M1640 = 14 + N("Tecnologia da Informação"),
  120,
  IF($M1640 = 16 + N("Vendas"),
    110,
    IF($M1640 = 15 + N("Jurídico"),
      100,
      IF(OR($M1640 = 8, $M1640 = 9, $M1640 = 11) + N("Recursos humanos ou comercial ou comunicação e marketing"),
        80,
        0
      )
    )
  )
)
+
N("Adicionando pegadinha")
+
IF(AND($M1640 = 16, $L1640 = 9, $N1640 = 11) + N("Se for de vendas, com mestrado, analista sênior"),
  IF($J1640 = 5,
    100,
    0
  )
  +
  IF($H1640 = "M",
    200,
    0
  ),
  0
)</f>
        <v>15000</v>
      </c>
    </row>
    <row r="1641" spans="1:22" x14ac:dyDescent="0.2">
      <c r="A1641" s="7" cm="1">
        <f t="array" aca="1" ref="A1641" ca="1">INDEX(Companies!$A:$A,RANDBETWEEN(2,COUNTA(Companies!$A:$A)),1)</f>
        <v>2</v>
      </c>
      <c r="B1641" s="5">
        <f t="shared" si="250"/>
        <v>1640</v>
      </c>
      <c r="C1641" s="6">
        <f t="shared" ca="1" si="251"/>
        <v>1</v>
      </c>
      <c r="D1641" s="7">
        <f ca="1">IF($B1641 = 1 + N("Presidente"),
    127,
    IF($B1641 = 2 + N("Vice-Presidente"),
        72,
        IF($B1641 = 3 + N("Secretária bilíngue"),
            13,
            RANDBETWEEN(5,COUNT(Name!$A:$A) + 1)
        )
    )
)</f>
        <v>170</v>
      </c>
      <c r="E1641" s="7" t="str">
        <f ca="1" xml:space="preserve">
VLOOKUP(
  $D1641,
  Name!$A:$B,
  2,
  FALSE
)
&amp; " " &amp;
IF($B1641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Araújo Caminha</v>
      </c>
      <c r="F1641" s="7">
        <v>2</v>
      </c>
      <c r="G1641" s="7" t="str" cm="1">
        <f t="array" aca="1" ref="G1641" ca="1">VLOOKUP(INDEX(States!$B:$B,RANDBETWEEN(2,COUNTA(States!$A:$A)),1),States!$B:$C,2,FALSE)</f>
        <v>braga</v>
      </c>
      <c r="H1641" s="7" t="str">
        <f ca="1">VLOOKUP($D1641,Name!$A:$C,3,FALSE)</f>
        <v>F</v>
      </c>
      <c r="I1641" s="7" cm="1">
        <f t="array" aca="1" ref="I1641" ca="1">INDEX('Marital status'!$A:$A,RANDBETWEEN(2,COUNTA('Marital status'!$A:$A)),1)</f>
        <v>4</v>
      </c>
      <c r="J1641" s="7">
        <f t="shared" ca="1" si="252"/>
        <v>2</v>
      </c>
      <c r="K1641" s="8">
        <f t="shared" ca="1" si="253"/>
        <v>33150</v>
      </c>
      <c r="L1641" s="6">
        <f t="shared" ca="1" si="254"/>
        <v>5</v>
      </c>
      <c r="M1641" s="7">
        <f ca="1" xml:space="preserve">
  IF(OR($N1641 = 2, $N1641 = 3, $N1641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41" s="6">
        <f t="shared" ca="1" si="255"/>
        <v>8</v>
      </c>
      <c r="O1641" s="7" t="str">
        <f ca="1">VLOOKUP($N1641,Roles!$A:$B,2,FALSE)</f>
        <v>Analyst</v>
      </c>
      <c r="P1641" s="6">
        <f t="shared" ca="1" si="256"/>
        <v>2</v>
      </c>
      <c r="Q1641" s="8">
        <f ca="1" xml:space="preserve">
IF(
  OR(
    $N1641=5,$N1641=6,$N1641=7,$N1641=8,$N1641=14
  ),
  36161,
  IF(
     (
      (TODAY() - $K1641) / 365
     ) &lt; 19,
      TODAY(),
      RANDBETWEEN(36161,TODAY())
  )
)</f>
        <v>36161</v>
      </c>
      <c r="R1641" s="6">
        <f ca="1">RANDBETWEEN(2,COUNTA('Recruitment source'!$A:$A))</f>
        <v>2</v>
      </c>
      <c r="S1641" s="8" t="e">
        <f t="shared" ca="1" si="257"/>
        <v>#N/A</v>
      </c>
      <c r="T1641" s="6" t="e">
        <f t="shared" ca="1" si="258"/>
        <v>#N/A</v>
      </c>
      <c r="U1641" s="6">
        <f t="shared" ca="1" si="259"/>
        <v>5</v>
      </c>
      <c r="V1641" s="1">
        <f ca="1" xml:space="preserve">
IF($N1641 = 5 + N("Presidente"),
    27000,
    IF($N1641 = 6 + N("Vice-presidente"),
        23000,
        IF(OR($N1641 = 8, $N1641= 13, $N1641 = 12) + N("Secretária bilíngue ou coordenador ou especialista"),
            8000,
            IF($N1641 = 7 + N("Diretor"),
                15000,
                IF($N1641 = 14 + N("Gerente"),
                    12000,
                    IF($N1641 = 9 + N("Estagiário"),
                        705,
                        IF($N1641 = 10 + N("Trainee"),
                            805,
                            IF($N1641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IF($L1641 = 7,
  500,
  IF($L1641 = 8,
    1000,
    IF($L1641 = 9,
      1500,
      IF($L1641 = 10,
        2000,
        0
      )
    )
  )
)
+
N("Adicional no salário por área")
+
IF($M1641 = 14 + N("Tecnologia da Informação"),
  120,
  IF($M1641 = 16 + N("Vendas"),
    110,
    IF($M1641 = 15 + N("Jurídico"),
      100,
      IF(OR($M1641 = 8, $M1641 = 9, $M1641 = 11) + N("Recursos humanos ou comercial ou comunicação e marketing"),
        80,
        0
      )
    )
  )
)
+
N("Adicionando pegadinha")
+
IF(AND($M1641 = 16, $L1641 = 9, $N1641 = 11) + N("Se for de vendas, com mestrado, analista sênior"),
  IF($J1641 = 5,
    100,
    0
  )
  +
  IF($H1641 = "M",
    200,
    0
  ),
  0
)</f>
        <v>8000</v>
      </c>
    </row>
    <row r="1642" spans="1:22" x14ac:dyDescent="0.2">
      <c r="A1642" s="7" cm="1">
        <f t="array" aca="1" ref="A1642" ca="1">INDEX(Companies!$A:$A,RANDBETWEEN(2,COUNTA(Companies!$A:$A)),1)</f>
        <v>2</v>
      </c>
      <c r="B1642" s="5">
        <f t="shared" si="250"/>
        <v>1641</v>
      </c>
      <c r="C1642" s="6">
        <f t="shared" ca="1" si="251"/>
        <v>1</v>
      </c>
      <c r="D1642" s="7">
        <f ca="1">IF($B1642 = 1 + N("Presidente"),
    127,
    IF($B1642 = 2 + N("Vice-Presidente"),
        72,
        IF($B1642 = 3 + N("Secretária bilíngue"),
            13,
            RANDBETWEEN(5,COUNT(Name!$A:$A) + 1)
        )
    )
)</f>
        <v>230</v>
      </c>
      <c r="E1642" s="7" t="str">
        <f ca="1" xml:space="preserve">
VLOOKUP(
  $D1642,
  Name!$A:$B,
  2,
  FALSE
)
&amp; " " &amp;
IF($B1642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Lorena Battaglia Aleluia</v>
      </c>
      <c r="F1642" s="7">
        <v>2</v>
      </c>
      <c r="G1642" s="7" t="str" cm="1">
        <f t="array" aca="1" ref="G1642" ca="1">VLOOKUP(INDEX(States!$B:$B,RANDBETWEEN(2,COUNTA(States!$A:$A)),1),States!$B:$C,2,FALSE)</f>
        <v>Guarda</v>
      </c>
      <c r="H1642" s="7" t="str">
        <f ca="1">VLOOKUP($D1642,Name!$A:$C,3,FALSE)</f>
        <v>F</v>
      </c>
      <c r="I1642" s="7" cm="1">
        <f t="array" aca="1" ref="I1642" ca="1">INDEX('Marital status'!$A:$A,RANDBETWEEN(2,COUNTA('Marital status'!$A:$A)),1)</f>
        <v>3</v>
      </c>
      <c r="J1642" s="7">
        <f t="shared" ca="1" si="252"/>
        <v>2</v>
      </c>
      <c r="K1642" s="8">
        <f t="shared" ca="1" si="253"/>
        <v>30730</v>
      </c>
      <c r="L1642" s="6">
        <f t="shared" ca="1" si="254"/>
        <v>4</v>
      </c>
      <c r="M1642" s="7">
        <f ca="1" xml:space="preserve">
  IF(OR($N1642 = 2, $N1642 = 3, $N1642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642" s="6">
        <f t="shared" ca="1" si="255"/>
        <v>7</v>
      </c>
      <c r="O1642" s="7" t="str">
        <f ca="1">VLOOKUP($N1642,Roles!$A:$B,2,FALSE)</f>
        <v>Trainee</v>
      </c>
      <c r="P1642" s="6" t="e">
        <f t="shared" ca="1" si="256"/>
        <v>#N/A</v>
      </c>
      <c r="Q1642" s="8">
        <f ca="1" xml:space="preserve">
IF(
  OR(
    $N1642=5,$N1642=6,$N1642=7,$N1642=8,$N1642=14
  ),
  36161,
  IF(
     (
      (TODAY() - $K1642) / 365
     ) &lt; 19,
      TODAY(),
      RANDBETWEEN(36161,TODAY())
  )
)</f>
        <v>36161</v>
      </c>
      <c r="R1642" s="6">
        <f ca="1">RANDBETWEEN(2,COUNTA('Recruitment source'!$A:$A))</f>
        <v>7</v>
      </c>
      <c r="S1642" s="8" t="e">
        <f t="shared" ca="1" si="257"/>
        <v>#N/A</v>
      </c>
      <c r="T1642" s="6" t="e">
        <f t="shared" ca="1" si="258"/>
        <v>#N/A</v>
      </c>
      <c r="U1642" s="6">
        <f t="shared" ca="1" si="259"/>
        <v>4</v>
      </c>
      <c r="V1642" s="1">
        <f ca="1" xml:space="preserve">
IF($N1642 = 5 + N("Presidente"),
    27000,
    IF($N1642 = 6 + N("Vice-presidente"),
        23000,
        IF(OR($N1642 = 8, $N1642= 13, $N1642 = 12) + N("Secretária bilíngue ou coordenador ou especialista"),
            8000,
            IF($N1642 = 7 + N("Diretor"),
                15000,
                IF($N1642 = 14 + N("Gerente"),
                    12000,
                    IF($N1642 = 9 + N("Estagiário"),
                        705,
                        IF($N1642 = 10 + N("Trainee"),
                            805,
                            IF($N1642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IF($L1642 = 7,
  500,
  IF($L1642 = 8,
    1000,
    IF($L1642 = 9,
      1500,
      IF($L1642 = 10,
        2000,
        0
      )
    )
  )
)
+
N("Adicional no salário por área")
+
IF($M1642 = 14 + N("Tecnologia da Informação"),
  120,
  IF($M1642 = 16 + N("Vendas"),
    110,
    IF($M1642 = 15 + N("Jurídico"),
      100,
      IF(OR($M1642 = 8, $M1642 = 9, $M1642 = 11) + N("Recursos humanos ou comercial ou comunicação e marketing"),
        80,
        0
      )
    )
  )
)
+
N("Adicionando pegadinha")
+
IF(AND($M1642 = 16, $L1642 = 9, $N1642 = 11) + N("Se for de vendas, com mestrado, analista sênior"),
  IF($J1642 = 5,
    100,
    0
  )
  +
  IF($H1642 = "M",
    200,
    0
  ),
  0
)</f>
        <v>15000</v>
      </c>
    </row>
    <row r="1643" spans="1:22" x14ac:dyDescent="0.2">
      <c r="A1643" s="7" cm="1">
        <f t="array" aca="1" ref="A1643" ca="1">INDEX(Companies!$A:$A,RANDBETWEEN(2,COUNTA(Companies!$A:$A)),1)</f>
        <v>2</v>
      </c>
      <c r="B1643" s="5">
        <f t="shared" si="250"/>
        <v>1642</v>
      </c>
      <c r="C1643" s="6">
        <f t="shared" ca="1" si="251"/>
        <v>1</v>
      </c>
      <c r="D1643" s="7">
        <f ca="1">IF($B1643 = 1 + N("Presidente"),
    127,
    IF($B1643 = 2 + N("Vice-Presidente"),
        72,
        IF($B1643 = 3 + N("Secretária bilíngue"),
            13,
            RANDBETWEEN(5,COUNT(Name!$A:$A) + 1)
        )
    )
)</f>
        <v>116</v>
      </c>
      <c r="E1643" s="7" t="str">
        <f ca="1" xml:space="preserve">
VLOOKUP(
  $D1643,
  Name!$A:$B,
  2,
  FALSE
)
&amp; " " &amp;
IF($B1643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Poeta Reis</v>
      </c>
      <c r="F1643" s="7">
        <v>2</v>
      </c>
      <c r="G1643" s="7" t="str" cm="1">
        <f t="array" aca="1" ref="G1643" ca="1">VLOOKUP(INDEX(States!$B:$B,RANDBETWEEN(2,COUNTA(States!$A:$A)),1),States!$B:$C,2,FALSE)</f>
        <v>Viseu</v>
      </c>
      <c r="H1643" s="7" t="str">
        <f ca="1">VLOOKUP($D1643,Name!$A:$C,3,FALSE)</f>
        <v>F</v>
      </c>
      <c r="I1643" s="7" cm="1">
        <f t="array" aca="1" ref="I1643" ca="1">INDEX('Marital status'!$A:$A,RANDBETWEEN(2,COUNTA('Marital status'!$A:$A)),1)</f>
        <v>4</v>
      </c>
      <c r="J1643" s="7">
        <f t="shared" ca="1" si="252"/>
        <v>2</v>
      </c>
      <c r="K1643" s="8">
        <f t="shared" ca="1" si="253"/>
        <v>37310</v>
      </c>
      <c r="L1643" s="6">
        <f t="shared" ca="1" si="254"/>
        <v>5</v>
      </c>
      <c r="M1643" s="7">
        <f ca="1" xml:space="preserve">
  IF(OR($N1643 = 2, $N1643 = 3, $N1643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643" s="6">
        <f t="shared" ca="1" si="255"/>
        <v>8</v>
      </c>
      <c r="O1643" s="7" t="str">
        <f ca="1">VLOOKUP($N1643,Roles!$A:$B,2,FALSE)</f>
        <v>Analyst</v>
      </c>
      <c r="P1643" s="6">
        <f t="shared" ca="1" si="256"/>
        <v>3</v>
      </c>
      <c r="Q1643" s="8">
        <f ca="1" xml:space="preserve">
IF(
  OR(
    $N1643=5,$N1643=6,$N1643=7,$N1643=8,$N1643=14
  ),
  36161,
  IF(
     (
      (TODAY() - $K1643) / 365
     ) &lt; 19,
      TODAY(),
      RANDBETWEEN(36161,TODAY())
  )
)</f>
        <v>36161</v>
      </c>
      <c r="R1643" s="6">
        <f ca="1">RANDBETWEEN(2,COUNTA('Recruitment source'!$A:$A))</f>
        <v>8</v>
      </c>
      <c r="S1643" s="8" t="e">
        <f t="shared" ca="1" si="257"/>
        <v>#N/A</v>
      </c>
      <c r="T1643" s="6" t="e">
        <f t="shared" ca="1" si="258"/>
        <v>#N/A</v>
      </c>
      <c r="U1643" s="6">
        <f t="shared" ca="1" si="259"/>
        <v>2</v>
      </c>
      <c r="V1643" s="1">
        <f ca="1" xml:space="preserve">
IF($N1643 = 5 + N("Presidente"),
    27000,
    IF($N1643 = 6 + N("Vice-presidente"),
        23000,
        IF(OR($N1643 = 8, $N1643= 13, $N1643 = 12) + N("Secretária bilíngue ou coordenador ou especialista"),
            8000,
            IF($N1643 = 7 + N("Diretor"),
                15000,
                IF($N1643 = 14 + N("Gerente"),
                    12000,
                    IF($N1643 = 9 + N("Estagiário"),
                        705,
                        IF($N1643 = 10 + N("Trainee"),
                            805,
                            IF($N1643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IF($L1643 = 7,
  500,
  IF($L1643 = 8,
    1000,
    IF($L1643 = 9,
      1500,
      IF($L1643 = 10,
        2000,
        0
      )
    )
  )
)
+
N("Adicional no salário por área")
+
IF($M1643 = 14 + N("Tecnologia da Informação"),
  120,
  IF($M1643 = 16 + N("Vendas"),
    110,
    IF($M1643 = 15 + N("Jurídico"),
      100,
      IF(OR($M1643 = 8, $M1643 = 9, $M1643 = 11) + N("Recursos humanos ou comercial ou comunicação e marketing"),
        80,
        0
      )
    )
  )
)
+
N("Adicionando pegadinha")
+
IF(AND($M1643 = 16, $L1643 = 9, $N1643 = 11) + N("Se for de vendas, com mestrado, analista sênior"),
  IF($J1643 = 5,
    100,
    0
  )
  +
  IF($H1643 = "M",
    200,
    0
  ),
  0
)</f>
        <v>8080</v>
      </c>
    </row>
    <row r="1644" spans="1:22" x14ac:dyDescent="0.2">
      <c r="A1644" s="7" cm="1">
        <f t="array" aca="1" ref="A1644" ca="1">INDEX(Companies!$A:$A,RANDBETWEEN(2,COUNTA(Companies!$A:$A)),1)</f>
        <v>2</v>
      </c>
      <c r="B1644" s="5">
        <f t="shared" si="250"/>
        <v>1643</v>
      </c>
      <c r="C1644" s="6">
        <f t="shared" ca="1" si="251"/>
        <v>1</v>
      </c>
      <c r="D1644" s="7">
        <f ca="1">IF($B1644 = 1 + N("Presidente"),
    127,
    IF($B1644 = 2 + N("Vice-Presidente"),
        72,
        IF($B1644 = 3 + N("Secretária bilíngue"),
            13,
            RANDBETWEEN(5,COUNT(Name!$A:$A) + 1)
        )
    )
)</f>
        <v>321</v>
      </c>
      <c r="E1644" s="7" t="str">
        <f ca="1" xml:space="preserve">
VLOOKUP(
  $D1644,
  Name!$A:$B,
  2,
  FALSE
)
&amp; " " &amp;
IF($B1644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Barros Bispo</v>
      </c>
      <c r="F1644" s="7">
        <v>2</v>
      </c>
      <c r="G1644" s="7" t="str" cm="1">
        <f t="array" aca="1" ref="G1644" ca="1">VLOOKUP(INDEX(States!$B:$B,RANDBETWEEN(2,COUNTA(States!$A:$A)),1),States!$B:$C,2,FALSE)</f>
        <v>Viana do Castelo</v>
      </c>
      <c r="H1644" s="7" t="str">
        <f ca="1">VLOOKUP($D1644,Name!$A:$C,3,FALSE)</f>
        <v>F</v>
      </c>
      <c r="I1644" s="7" cm="1">
        <f t="array" aca="1" ref="I1644" ca="1">INDEX('Marital status'!$A:$A,RANDBETWEEN(2,COUNTA('Marital status'!$A:$A)),1)</f>
        <v>3</v>
      </c>
      <c r="J1644" s="7">
        <f t="shared" ca="1" si="252"/>
        <v>2</v>
      </c>
      <c r="K1644" s="8">
        <f t="shared" ca="1" si="253"/>
        <v>34804</v>
      </c>
      <c r="L1644" s="6">
        <f t="shared" ca="1" si="254"/>
        <v>4</v>
      </c>
      <c r="M1644" s="7">
        <f ca="1" xml:space="preserve">
  IF(OR($N1644 = 2, $N1644 = 3, $N1644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44" s="6">
        <f t="shared" ca="1" si="255"/>
        <v>7</v>
      </c>
      <c r="O1644" s="7" t="str">
        <f ca="1">VLOOKUP($N1644,Roles!$A:$B,2,FALSE)</f>
        <v>Trainee</v>
      </c>
      <c r="P1644" s="6" t="e">
        <f t="shared" ca="1" si="256"/>
        <v>#N/A</v>
      </c>
      <c r="Q1644" s="8">
        <f ca="1" xml:space="preserve">
IF(
  OR(
    $N1644=5,$N1644=6,$N1644=7,$N1644=8,$N1644=14
  ),
  36161,
  IF(
     (
      (TODAY() - $K1644) / 365
     ) &lt; 19,
      TODAY(),
      RANDBETWEEN(36161,TODAY())
  )
)</f>
        <v>36161</v>
      </c>
      <c r="R1644" s="6">
        <f ca="1">RANDBETWEEN(2,COUNTA('Recruitment source'!$A:$A))</f>
        <v>8</v>
      </c>
      <c r="S1644" s="8" t="e">
        <f t="shared" ca="1" si="257"/>
        <v>#N/A</v>
      </c>
      <c r="T1644" s="6" t="e">
        <f t="shared" ca="1" si="258"/>
        <v>#N/A</v>
      </c>
      <c r="U1644" s="6">
        <f t="shared" ca="1" si="259"/>
        <v>2</v>
      </c>
      <c r="V1644" s="1">
        <f ca="1" xml:space="preserve">
IF($N1644 = 5 + N("Presidente"),
    27000,
    IF($N1644 = 6 + N("Vice-presidente"),
        23000,
        IF(OR($N1644 = 8, $N1644= 13, $N1644 = 12) + N("Secretária bilíngue ou coordenador ou especialista"),
            8000,
            IF($N1644 = 7 + N("Diretor"),
                15000,
                IF($N1644 = 14 + N("Gerente"),
                    12000,
                    IF($N1644 = 9 + N("Estagiário"),
                        705,
                        IF($N1644 = 10 + N("Trainee"),
                            805,
                            IF($N1644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IF($L1644 = 7,
  500,
  IF($L1644 = 8,
    1000,
    IF($L1644 = 9,
      1500,
      IF($L1644 = 10,
        2000,
        0
      )
    )
  )
)
+
N("Adicional no salário por área")
+
IF($M1644 = 14 + N("Tecnologia da Informação"),
  120,
  IF($M1644 = 16 + N("Vendas"),
    110,
    IF($M1644 = 15 + N("Jurídico"),
      100,
      IF(OR($M1644 = 8, $M1644 = 9, $M1644 = 11) + N("Recursos humanos ou comercial ou comunicação e marketing"),
        80,
        0
      )
    )
  )
)
+
N("Adicionando pegadinha")
+
IF(AND($M1644 = 16, $L1644 = 9, $N1644 = 11) + N("Se for de vendas, com mestrado, analista sênior"),
  IF($J1644 = 5,
    100,
    0
  )
  +
  IF($H1644 = "M",
    200,
    0
  ),
  0
)</f>
        <v>15000</v>
      </c>
    </row>
    <row r="1645" spans="1:22" x14ac:dyDescent="0.2">
      <c r="A1645" s="7" cm="1">
        <f t="array" aca="1" ref="A1645" ca="1">INDEX(Companies!$A:$A,RANDBETWEEN(2,COUNTA(Companies!$A:$A)),1)</f>
        <v>2</v>
      </c>
      <c r="B1645" s="5">
        <f t="shared" si="250"/>
        <v>1644</v>
      </c>
      <c r="C1645" s="6">
        <f t="shared" ca="1" si="251"/>
        <v>1</v>
      </c>
      <c r="D1645" s="7">
        <f ca="1">IF($B1645 = 1 + N("Presidente"),
    127,
    IF($B1645 = 2 + N("Vice-Presidente"),
        72,
        IF($B1645 = 3 + N("Secretária bilíngue"),
            13,
            RANDBETWEEN(5,COUNT(Name!$A:$A) + 1)
        )
    )
)</f>
        <v>340</v>
      </c>
      <c r="E1645" s="7" t="str">
        <f ca="1" xml:space="preserve">
VLOOKUP(
  $D1645,
  Name!$A:$B,
  2,
  FALSE
)
&amp; " " &amp;
IF($B1645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Luz Greco</v>
      </c>
      <c r="F1645" s="7">
        <v>2</v>
      </c>
      <c r="G1645" s="7" t="str" cm="1">
        <f t="array" aca="1" ref="G1645" ca="1">VLOOKUP(INDEX(States!$B:$B,RANDBETWEEN(2,COUNTA(States!$A:$A)),1),States!$B:$C,2,FALSE)</f>
        <v>Guarda</v>
      </c>
      <c r="H1645" s="7" t="str">
        <f ca="1">VLOOKUP($D1645,Name!$A:$C,3,FALSE)</f>
        <v>F</v>
      </c>
      <c r="I1645" s="7" cm="1">
        <f t="array" aca="1" ref="I1645" ca="1">INDEX('Marital status'!$A:$A,RANDBETWEEN(2,COUNTA('Marital status'!$A:$A)),1)</f>
        <v>2</v>
      </c>
      <c r="J1645" s="7">
        <f t="shared" ca="1" si="252"/>
        <v>3</v>
      </c>
      <c r="K1645" s="8">
        <f t="shared" ca="1" si="253"/>
        <v>32916</v>
      </c>
      <c r="L1645" s="6">
        <f t="shared" ca="1" si="254"/>
        <v>4</v>
      </c>
      <c r="M1645" s="7">
        <f ca="1" xml:space="preserve">
  IF(OR($N1645 = 2, $N1645 = 3, $N1645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645" s="6">
        <f t="shared" ca="1" si="255"/>
        <v>8</v>
      </c>
      <c r="O1645" s="7" t="str">
        <f ca="1">VLOOKUP($N1645,Roles!$A:$B,2,FALSE)</f>
        <v>Analyst</v>
      </c>
      <c r="P1645" s="6">
        <f t="shared" ca="1" si="256"/>
        <v>2</v>
      </c>
      <c r="Q1645" s="8">
        <f ca="1" xml:space="preserve">
IF(
  OR(
    $N1645=5,$N1645=6,$N1645=7,$N1645=8,$N1645=14
  ),
  36161,
  IF(
     (
      (TODAY() - $K1645) / 365
     ) &lt; 19,
      TODAY(),
      RANDBETWEEN(36161,TODAY())
  )
)</f>
        <v>36161</v>
      </c>
      <c r="R1645" s="6">
        <f ca="1">RANDBETWEEN(2,COUNTA('Recruitment source'!$A:$A))</f>
        <v>2</v>
      </c>
      <c r="S1645" s="8" t="e">
        <f t="shared" ca="1" si="257"/>
        <v>#N/A</v>
      </c>
      <c r="T1645" s="6" t="e">
        <f t="shared" ca="1" si="258"/>
        <v>#N/A</v>
      </c>
      <c r="U1645" s="6">
        <f t="shared" ca="1" si="259"/>
        <v>4</v>
      </c>
      <c r="V1645" s="1">
        <f ca="1" xml:space="preserve">
IF($N1645 = 5 + N("Presidente"),
    27000,
    IF($N1645 = 6 + N("Vice-presidente"),
        23000,
        IF(OR($N1645 = 8, $N1645= 13, $N1645 = 12) + N("Secretária bilíngue ou coordenador ou especialista"),
            8000,
            IF($N1645 = 7 + N("Diretor"),
                15000,
                IF($N1645 = 14 + N("Gerente"),
                    12000,
                    IF($N1645 = 9 + N("Estagiário"),
                        705,
                        IF($N1645 = 10 + N("Trainee"),
                            805,
                            IF($N1645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IF($L1645 = 7,
  500,
  IF($L1645 = 8,
    1000,
    IF($L1645 = 9,
      1500,
      IF($L1645 = 10,
        2000,
        0
      )
    )
  )
)
+
N("Adicional no salário por área")
+
IF($M1645 = 14 + N("Tecnologia da Informação"),
  120,
  IF($M1645 = 16 + N("Vendas"),
    110,
    IF($M1645 = 15 + N("Jurídico"),
      100,
      IF(OR($M1645 = 8, $M1645 = 9, $M1645 = 11) + N("Recursos humanos ou comercial ou comunicação e marketing"),
        80,
        0
      )
    )
  )
)
+
N("Adicionando pegadinha")
+
IF(AND($M1645 = 16, $L1645 = 9, $N1645 = 11) + N("Se for de vendas, com mestrado, analista sênior"),
  IF($J1645 = 5,
    100,
    0
  )
  +
  IF($H1645 = "M",
    200,
    0
  ),
  0
)</f>
        <v>8000</v>
      </c>
    </row>
    <row r="1646" spans="1:22" x14ac:dyDescent="0.2">
      <c r="A1646" s="7" cm="1">
        <f t="array" aca="1" ref="A1646" ca="1">INDEX(Companies!$A:$A,RANDBETWEEN(2,COUNTA(Companies!$A:$A)),1)</f>
        <v>2</v>
      </c>
      <c r="B1646" s="5">
        <f t="shared" si="250"/>
        <v>1645</v>
      </c>
      <c r="C1646" s="6">
        <f t="shared" ca="1" si="251"/>
        <v>1</v>
      </c>
      <c r="D1646" s="7">
        <f ca="1">IF($B1646 = 1 + N("Presidente"),
    127,
    IF($B1646 = 2 + N("Vice-Presidente"),
        72,
        IF($B1646 = 3 + N("Secretária bilíngue"),
            13,
            RANDBETWEEN(5,COUNT(Name!$A:$A) + 1)
        )
    )
)</f>
        <v>41</v>
      </c>
      <c r="E1646" s="7" t="str">
        <f ca="1" xml:space="preserve">
VLOOKUP(
  $D1646,
  Name!$A:$B,
  2,
  FALSE
)
&amp; " " &amp;
IF($B1646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Mazza Mendes</v>
      </c>
      <c r="F1646" s="7">
        <v>2</v>
      </c>
      <c r="G1646" s="7" t="str" cm="1">
        <f t="array" aca="1" ref="G1646" ca="1">VLOOKUP(INDEX(States!$B:$B,RANDBETWEEN(2,COUNTA(States!$A:$A)),1),States!$B:$C,2,FALSE)</f>
        <v>Santarém</v>
      </c>
      <c r="H1646" s="7" t="str">
        <f ca="1">VLOOKUP($D1646,Name!$A:$C,3,FALSE)</f>
        <v>F</v>
      </c>
      <c r="I1646" s="7" cm="1">
        <f t="array" aca="1" ref="I1646" ca="1">INDEX('Marital status'!$A:$A,RANDBETWEEN(2,COUNTA('Marital status'!$A:$A)),1)</f>
        <v>6</v>
      </c>
      <c r="J1646" s="7">
        <f t="shared" ca="1" si="252"/>
        <v>2</v>
      </c>
      <c r="K1646" s="8">
        <f t="shared" ca="1" si="253"/>
        <v>25458</v>
      </c>
      <c r="L1646" s="6">
        <f t="shared" ca="1" si="254"/>
        <v>4</v>
      </c>
      <c r="M1646" s="7">
        <f ca="1" xml:space="preserve">
  IF(OR($N1646 = 2, $N1646 = 3, $N1646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646" s="6">
        <f t="shared" ca="1" si="255"/>
        <v>6</v>
      </c>
      <c r="O1646" s="7" t="str">
        <f ca="1">VLOOKUP($N1646,Roles!$A:$B,2,FALSE)</f>
        <v>Intern</v>
      </c>
      <c r="P1646" s="6" t="e">
        <f t="shared" ca="1" si="256"/>
        <v>#N/A</v>
      </c>
      <c r="Q1646" s="8">
        <f ca="1" xml:space="preserve">
IF(
  OR(
    $N1646=5,$N1646=6,$N1646=7,$N1646=8,$N1646=14
  ),
  36161,
  IF(
     (
      (TODAY() - $K1646) / 365
     ) &lt; 19,
      TODAY(),
      RANDBETWEEN(36161,TODAY())
  )
)</f>
        <v>36161</v>
      </c>
      <c r="R1646" s="6">
        <f ca="1">RANDBETWEEN(2,COUNTA('Recruitment source'!$A:$A))</f>
        <v>9</v>
      </c>
      <c r="S1646" s="8" t="e">
        <f t="shared" ca="1" si="257"/>
        <v>#N/A</v>
      </c>
      <c r="T1646" s="6" t="e">
        <f t="shared" ca="1" si="258"/>
        <v>#N/A</v>
      </c>
      <c r="U1646" s="6">
        <f t="shared" ca="1" si="259"/>
        <v>4</v>
      </c>
      <c r="V1646" s="1">
        <f ca="1" xml:space="preserve">
IF($N1646 = 5 + N("Presidente"),
    27000,
    IF($N1646 = 6 + N("Vice-presidente"),
        23000,
        IF(OR($N1646 = 8, $N1646= 13, $N1646 = 12) + N("Secretária bilíngue ou coordenador ou especialista"),
            8000,
            IF($N1646 = 7 + N("Diretor"),
                15000,
                IF($N1646 = 14 + N("Gerente"),
                    12000,
                    IF($N1646 = 9 + N("Estagiário"),
                        705,
                        IF($N1646 = 10 + N("Trainee"),
                            805,
                            IF($N1646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IF($L1646 = 7,
  500,
  IF($L1646 = 8,
    1000,
    IF($L1646 = 9,
      1500,
      IF($L1646 = 10,
        2000,
        0
      )
    )
  )
)
+
N("Adicional no salário por área")
+
IF($M1646 = 14 + N("Tecnologia da Informação"),
  120,
  IF($M1646 = 16 + N("Vendas"),
    110,
    IF($M1646 = 15 + N("Jurídico"),
      100,
      IF(OR($M1646 = 8, $M1646 = 9, $M1646 = 11) + N("Recursos humanos ou comercial ou comunicação e marketing"),
        80,
        0
      )
    )
  )
)
+
N("Adicionando pegadinha")
+
IF(AND($M1646 = 16, $L1646 = 9, $N1646 = 11) + N("Se for de vendas, com mestrado, analista sênior"),
  IF($J1646 = 5,
    100,
    0
  )
  +
  IF($H1646 = "M",
    200,
    0
  ),
  0
)</f>
        <v>23000</v>
      </c>
    </row>
    <row r="1647" spans="1:22" x14ac:dyDescent="0.2">
      <c r="A1647" s="7" cm="1">
        <f t="array" aca="1" ref="A1647" ca="1">INDEX(Companies!$A:$A,RANDBETWEEN(2,COUNTA(Companies!$A:$A)),1)</f>
        <v>2</v>
      </c>
      <c r="B1647" s="5">
        <f t="shared" si="250"/>
        <v>1646</v>
      </c>
      <c r="C1647" s="6">
        <f t="shared" ca="1" si="251"/>
        <v>1</v>
      </c>
      <c r="D1647" s="7">
        <f ca="1">IF($B1647 = 1 + N("Presidente"),
    127,
    IF($B1647 = 2 + N("Vice-Presidente"),
        72,
        IF($B1647 = 3 + N("Secretária bilíngue"),
            13,
            RANDBETWEEN(5,COUNT(Name!$A:$A) + 1)
        )
    )
)</f>
        <v>195</v>
      </c>
      <c r="E1647" s="7" t="str">
        <f ca="1" xml:space="preserve">
VLOOKUP(
  $D1647,
  Name!$A:$B,
  2,
  FALSE
)
&amp; " " &amp;
IF($B1647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Esteves Campos</v>
      </c>
      <c r="F1647" s="7">
        <v>2</v>
      </c>
      <c r="G1647" s="7" t="str" cm="1">
        <f t="array" aca="1" ref="G1647" ca="1">VLOOKUP(INDEX(States!$B:$B,RANDBETWEEN(2,COUNTA(States!$A:$A)),1),States!$B:$C,2,FALSE)</f>
        <v>Beja</v>
      </c>
      <c r="H1647" s="7" t="str">
        <f ca="1">VLOOKUP($D1647,Name!$A:$C,3,FALSE)</f>
        <v>M</v>
      </c>
      <c r="I1647" s="7" cm="1">
        <f t="array" aca="1" ref="I1647" ca="1">INDEX('Marital status'!$A:$A,RANDBETWEEN(2,COUNTA('Marital status'!$A:$A)),1)</f>
        <v>6</v>
      </c>
      <c r="J1647" s="7">
        <f t="shared" ca="1" si="252"/>
        <v>2</v>
      </c>
      <c r="K1647" s="8">
        <f t="shared" ca="1" si="253"/>
        <v>32551</v>
      </c>
      <c r="L1647" s="6">
        <f t="shared" ca="1" si="254"/>
        <v>4</v>
      </c>
      <c r="M1647" s="7">
        <f ca="1" xml:space="preserve">
  IF(OR($N1647 = 2, $N1647 = 3, $N1647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47" s="6">
        <f t="shared" ca="1" si="255"/>
        <v>8</v>
      </c>
      <c r="O1647" s="7" t="str">
        <f ca="1">VLOOKUP($N1647,Roles!$A:$B,2,FALSE)</f>
        <v>Analyst</v>
      </c>
      <c r="P1647" s="6">
        <f t="shared" ca="1" si="256"/>
        <v>2</v>
      </c>
      <c r="Q1647" s="8">
        <f ca="1" xml:space="preserve">
IF(
  OR(
    $N1647=5,$N1647=6,$N1647=7,$N1647=8,$N1647=14
  ),
  36161,
  IF(
     (
      (TODAY() - $K1647) / 365
     ) &lt; 19,
      TODAY(),
      RANDBETWEEN(36161,TODAY())
  )
)</f>
        <v>36161</v>
      </c>
      <c r="R1647" s="6">
        <f ca="1">RANDBETWEEN(2,COUNTA('Recruitment source'!$A:$A))</f>
        <v>5</v>
      </c>
      <c r="S1647" s="8" t="e">
        <f t="shared" ca="1" si="257"/>
        <v>#N/A</v>
      </c>
      <c r="T1647" s="6" t="e">
        <f t="shared" ca="1" si="258"/>
        <v>#N/A</v>
      </c>
      <c r="U1647" s="6">
        <f t="shared" ca="1" si="259"/>
        <v>5</v>
      </c>
      <c r="V1647" s="1">
        <f ca="1" xml:space="preserve">
IF($N1647 = 5 + N("Presidente"),
    27000,
    IF($N1647 = 6 + N("Vice-presidente"),
        23000,
        IF(OR($N1647 = 8, $N1647= 13, $N1647 = 12) + N("Secretária bilíngue ou coordenador ou especialista"),
            8000,
            IF($N1647 = 7 + N("Diretor"),
                15000,
                IF($N1647 = 14 + N("Gerente"),
                    12000,
                    IF($N1647 = 9 + N("Estagiário"),
                        705,
                        IF($N1647 = 10 + N("Trainee"),
                            805,
                            IF($N1647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IF($L1647 = 7,
  500,
  IF($L1647 = 8,
    1000,
    IF($L1647 = 9,
      1500,
      IF($L1647 = 10,
        2000,
        0
      )
    )
  )
)
+
N("Adicional no salário por área")
+
IF($M1647 = 14 + N("Tecnologia da Informação"),
  120,
  IF($M1647 = 16 + N("Vendas"),
    110,
    IF($M1647 = 15 + N("Jurídico"),
      100,
      IF(OR($M1647 = 8, $M1647 = 9, $M1647 = 11) + N("Recursos humanos ou comercial ou comunicação e marketing"),
        80,
        0
      )
    )
  )
)
+
N("Adicionando pegadinha")
+
IF(AND($M1647 = 16, $L1647 = 9, $N1647 = 11) + N("Se for de vendas, com mestrado, analista sênior"),
  IF($J1647 = 5,
    100,
    0
  )
  +
  IF($H1647 = "M",
    200,
    0
  ),
  0
)</f>
        <v>8080</v>
      </c>
    </row>
    <row r="1648" spans="1:22" x14ac:dyDescent="0.2">
      <c r="A1648" s="7" cm="1">
        <f t="array" aca="1" ref="A1648" ca="1">INDEX(Companies!$A:$A,RANDBETWEEN(2,COUNTA(Companies!$A:$A)),1)</f>
        <v>2</v>
      </c>
      <c r="B1648" s="5">
        <f t="shared" si="250"/>
        <v>1647</v>
      </c>
      <c r="C1648" s="6">
        <f t="shared" ca="1" si="251"/>
        <v>1</v>
      </c>
      <c r="D1648" s="7">
        <f ca="1">IF($B1648 = 1 + N("Presidente"),
    127,
    IF($B1648 = 2 + N("Vice-Presidente"),
        72,
        IF($B1648 = 3 + N("Secretária bilíngue"),
            13,
            RANDBETWEEN(5,COUNT(Name!$A:$A) + 1)
        )
    )
)</f>
        <v>88</v>
      </c>
      <c r="E1648" s="7" t="str">
        <f ca="1" xml:space="preserve">
VLOOKUP(
  $D1648,
  Name!$A:$B,
  2,
  FALSE
)
&amp; " " &amp;
IF($B1648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Brasil Mariani</v>
      </c>
      <c r="F1648" s="7">
        <v>2</v>
      </c>
      <c r="G1648" s="7" t="str" cm="1">
        <f t="array" aca="1" ref="G1648" ca="1">VLOOKUP(INDEX(States!$B:$B,RANDBETWEEN(2,COUNTA(States!$A:$A)),1),States!$B:$C,2,FALSE)</f>
        <v>Madeira</v>
      </c>
      <c r="H1648" s="7" t="str">
        <f ca="1">VLOOKUP($D1648,Name!$A:$C,3,FALSE)</f>
        <v>F</v>
      </c>
      <c r="I1648" s="7" cm="1">
        <f t="array" aca="1" ref="I1648" ca="1">INDEX('Marital status'!$A:$A,RANDBETWEEN(2,COUNTA('Marital status'!$A:$A)),1)</f>
        <v>6</v>
      </c>
      <c r="J1648" s="7">
        <f t="shared" ca="1" si="252"/>
        <v>2</v>
      </c>
      <c r="K1648" s="8">
        <f t="shared" ca="1" si="253"/>
        <v>29672</v>
      </c>
      <c r="L1648" s="6">
        <f t="shared" ca="1" si="254"/>
        <v>4</v>
      </c>
      <c r="M1648" s="7">
        <f ca="1" xml:space="preserve">
  IF(OR($N1648 = 2, $N1648 = 3, $N1648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648" s="6">
        <f t="shared" ca="1" si="255"/>
        <v>7</v>
      </c>
      <c r="O1648" s="7" t="str">
        <f ca="1">VLOOKUP($N1648,Roles!$A:$B,2,FALSE)</f>
        <v>Trainee</v>
      </c>
      <c r="P1648" s="6" t="e">
        <f t="shared" ca="1" si="256"/>
        <v>#N/A</v>
      </c>
      <c r="Q1648" s="8">
        <f ca="1" xml:space="preserve">
IF(
  OR(
    $N1648=5,$N1648=6,$N1648=7,$N1648=8,$N1648=14
  ),
  36161,
  IF(
     (
      (TODAY() - $K1648) / 365
     ) &lt; 19,
      TODAY(),
      RANDBETWEEN(36161,TODAY())
  )
)</f>
        <v>36161</v>
      </c>
      <c r="R1648" s="6">
        <f ca="1">RANDBETWEEN(2,COUNTA('Recruitment source'!$A:$A))</f>
        <v>3</v>
      </c>
      <c r="S1648" s="8" t="e">
        <f t="shared" ca="1" si="257"/>
        <v>#N/A</v>
      </c>
      <c r="T1648" s="6" t="e">
        <f t="shared" ca="1" si="258"/>
        <v>#N/A</v>
      </c>
      <c r="U1648" s="6">
        <f t="shared" ca="1" si="259"/>
        <v>5</v>
      </c>
      <c r="V1648" s="1">
        <f ca="1" xml:space="preserve">
IF($N1648 = 5 + N("Presidente"),
    27000,
    IF($N1648 = 6 + N("Vice-presidente"),
        23000,
        IF(OR($N1648 = 8, $N1648= 13, $N1648 = 12) + N("Secretária bilíngue ou coordenador ou especialista"),
            8000,
            IF($N1648 = 7 + N("Diretor"),
                15000,
                IF($N1648 = 14 + N("Gerente"),
                    12000,
                    IF($N1648 = 9 + N("Estagiário"),
                        705,
                        IF($N1648 = 10 + N("Trainee"),
                            805,
                            IF($N1648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IF($L1648 = 7,
  500,
  IF($L1648 = 8,
    1000,
    IF($L1648 = 9,
      1500,
      IF($L1648 = 10,
        2000,
        0
      )
    )
  )
)
+
N("Adicional no salário por área")
+
IF($M1648 = 14 + N("Tecnologia da Informação"),
  120,
  IF($M1648 = 16 + N("Vendas"),
    110,
    IF($M1648 = 15 + N("Jurídico"),
      100,
      IF(OR($M1648 = 8, $M1648 = 9, $M1648 = 11) + N("Recursos humanos ou comercial ou comunicação e marketing"),
        80,
        0
      )
    )
  )
)
+
N("Adicionando pegadinha")
+
IF(AND($M1648 = 16, $L1648 = 9, $N1648 = 11) + N("Se for de vendas, com mestrado, analista sênior"),
  IF($J1648 = 5,
    100,
    0
  )
  +
  IF($H1648 = "M",
    200,
    0
  ),
  0
)</f>
        <v>15080</v>
      </c>
    </row>
    <row r="1649" spans="1:22" x14ac:dyDescent="0.2">
      <c r="A1649" s="7" cm="1">
        <f t="array" aca="1" ref="A1649" ca="1">INDEX(Companies!$A:$A,RANDBETWEEN(2,COUNTA(Companies!$A:$A)),1)</f>
        <v>2</v>
      </c>
      <c r="B1649" s="5">
        <f t="shared" si="250"/>
        <v>1648</v>
      </c>
      <c r="C1649" s="6">
        <f t="shared" ca="1" si="251"/>
        <v>1</v>
      </c>
      <c r="D1649" s="7">
        <f ca="1">IF($B1649 = 1 + N("Presidente"),
    127,
    IF($B1649 = 2 + N("Vice-Presidente"),
        72,
        IF($B1649 = 3 + N("Secretária bilíngue"),
            13,
            RANDBETWEEN(5,COUNT(Name!$A:$A) + 1)
        )
    )
)</f>
        <v>147</v>
      </c>
      <c r="E1649" s="7" t="str">
        <f ca="1" xml:space="preserve">
VLOOKUP(
  $D1649,
  Name!$A:$B,
  2,
  FALSE
)
&amp; " " &amp;
IF($B1649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Alves Alvaregna</v>
      </c>
      <c r="F1649" s="7">
        <v>2</v>
      </c>
      <c r="G1649" s="7" t="str" cm="1">
        <f t="array" aca="1" ref="G1649" ca="1">VLOOKUP(INDEX(States!$B:$B,RANDBETWEEN(2,COUNTA(States!$A:$A)),1),States!$B:$C,2,FALSE)</f>
        <v>Faro</v>
      </c>
      <c r="H1649" s="7" t="str">
        <f ca="1">VLOOKUP($D1649,Name!$A:$C,3,FALSE)</f>
        <v>M</v>
      </c>
      <c r="I1649" s="7" cm="1">
        <f t="array" aca="1" ref="I1649" ca="1">INDEX('Marital status'!$A:$A,RANDBETWEEN(2,COUNTA('Marital status'!$A:$A)),1)</f>
        <v>6</v>
      </c>
      <c r="J1649" s="7">
        <f t="shared" ca="1" si="252"/>
        <v>2</v>
      </c>
      <c r="K1649" s="8">
        <f t="shared" ca="1" si="253"/>
        <v>34482</v>
      </c>
      <c r="L1649" s="6">
        <f t="shared" ca="1" si="254"/>
        <v>5</v>
      </c>
      <c r="M1649" s="7">
        <f ca="1" xml:space="preserve">
  IF(OR($N1649 = 2, $N1649 = 3, $N1649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649" s="6">
        <f t="shared" ca="1" si="255"/>
        <v>8</v>
      </c>
      <c r="O1649" s="7" t="str">
        <f ca="1">VLOOKUP($N1649,Roles!$A:$B,2,FALSE)</f>
        <v>Analyst</v>
      </c>
      <c r="P1649" s="6">
        <f t="shared" ca="1" si="256"/>
        <v>2</v>
      </c>
      <c r="Q1649" s="8">
        <f ca="1" xml:space="preserve">
IF(
  OR(
    $N1649=5,$N1649=6,$N1649=7,$N1649=8,$N1649=14
  ),
  36161,
  IF(
     (
      (TODAY() - $K1649) / 365
     ) &lt; 19,
      TODAY(),
      RANDBETWEEN(36161,TODAY())
  )
)</f>
        <v>36161</v>
      </c>
      <c r="R1649" s="6">
        <f ca="1">RANDBETWEEN(2,COUNTA('Recruitment source'!$A:$A))</f>
        <v>6</v>
      </c>
      <c r="S1649" s="8" t="e">
        <f t="shared" ca="1" si="257"/>
        <v>#N/A</v>
      </c>
      <c r="T1649" s="6" t="e">
        <f t="shared" ca="1" si="258"/>
        <v>#N/A</v>
      </c>
      <c r="U1649" s="6">
        <f t="shared" ca="1" si="259"/>
        <v>3</v>
      </c>
      <c r="V1649" s="1">
        <f ca="1" xml:space="preserve">
IF($N1649 = 5 + N("Presidente"),
    27000,
    IF($N1649 = 6 + N("Vice-presidente"),
        23000,
        IF(OR($N1649 = 8, $N1649= 13, $N1649 = 12) + N("Secretária bilíngue ou coordenador ou especialista"),
            8000,
            IF($N1649 = 7 + N("Diretor"),
                15000,
                IF($N1649 = 14 + N("Gerente"),
                    12000,
                    IF($N1649 = 9 + N("Estagiário"),
                        705,
                        IF($N1649 = 10 + N("Trainee"),
                            805,
                            IF($N1649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IF($L1649 = 7,
  500,
  IF($L1649 = 8,
    1000,
    IF($L1649 = 9,
      1500,
      IF($L1649 = 10,
        2000,
        0
      )
    )
  )
)
+
N("Adicional no salário por área")
+
IF($M1649 = 14 + N("Tecnologia da Informação"),
  120,
  IF($M1649 = 16 + N("Vendas"),
    110,
    IF($M1649 = 15 + N("Jurídico"),
      100,
      IF(OR($M1649 = 8, $M1649 = 9, $M1649 = 11) + N("Recursos humanos ou comercial ou comunicação e marketing"),
        80,
        0
      )
    )
  )
)
+
N("Adicionando pegadinha")
+
IF(AND($M1649 = 16, $L1649 = 9, $N1649 = 11) + N("Se for de vendas, com mestrado, analista sênior"),
  IF($J1649 = 5,
    100,
    0
  )
  +
  IF($H1649 = "M",
    200,
    0
  ),
  0
)</f>
        <v>8000</v>
      </c>
    </row>
    <row r="1650" spans="1:22" x14ac:dyDescent="0.2">
      <c r="A1650" s="7" cm="1">
        <f t="array" aca="1" ref="A1650" ca="1">INDEX(Companies!$A:$A,RANDBETWEEN(2,COUNTA(Companies!$A:$A)),1)</f>
        <v>2</v>
      </c>
      <c r="B1650" s="5">
        <f t="shared" si="250"/>
        <v>1649</v>
      </c>
      <c r="C1650" s="6">
        <f t="shared" ca="1" si="251"/>
        <v>1</v>
      </c>
      <c r="D1650" s="7">
        <f ca="1">IF($B1650 = 1 + N("Presidente"),
    127,
    IF($B1650 = 2 + N("Vice-Presidente"),
        72,
        IF($B1650 = 3 + N("Secretária bilíngue"),
            13,
            RANDBETWEEN(5,COUNT(Name!$A:$A) + 1)
        )
    )
)</f>
        <v>223</v>
      </c>
      <c r="E1650" s="7" t="str">
        <f ca="1" xml:space="preserve">
VLOOKUP(
  $D1650,
  Name!$A:$B,
  2,
  FALSE
)
&amp; " " &amp;
IF($B1650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Martini Andrade</v>
      </c>
      <c r="F1650" s="7">
        <v>2</v>
      </c>
      <c r="G1650" s="7" t="str" cm="1">
        <f t="array" aca="1" ref="G1650" ca="1">VLOOKUP(INDEX(States!$B:$B,RANDBETWEEN(2,COUNTA(States!$A:$A)),1),States!$B:$C,2,FALSE)</f>
        <v>Castelo Branco</v>
      </c>
      <c r="H1650" s="7" t="str">
        <f ca="1">VLOOKUP($D1650,Name!$A:$C,3,FALSE)</f>
        <v>M</v>
      </c>
      <c r="I1650" s="7" cm="1">
        <f t="array" aca="1" ref="I1650" ca="1">INDEX('Marital status'!$A:$A,RANDBETWEEN(2,COUNTA('Marital status'!$A:$A)),1)</f>
        <v>5</v>
      </c>
      <c r="J1650" s="7">
        <f t="shared" ca="1" si="252"/>
        <v>4</v>
      </c>
      <c r="K1650" s="8">
        <f t="shared" ca="1" si="253"/>
        <v>33135</v>
      </c>
      <c r="L1650" s="6">
        <f t="shared" ca="1" si="254"/>
        <v>4</v>
      </c>
      <c r="M1650" s="7">
        <f ca="1" xml:space="preserve">
  IF(OR($N1650 = 2, $N1650 = 3, $N1650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50" s="6">
        <f t="shared" ca="1" si="255"/>
        <v>7</v>
      </c>
      <c r="O1650" s="7" t="str">
        <f ca="1">VLOOKUP($N1650,Roles!$A:$B,2,FALSE)</f>
        <v>Trainee</v>
      </c>
      <c r="P1650" s="6" t="e">
        <f t="shared" ca="1" si="256"/>
        <v>#N/A</v>
      </c>
      <c r="Q1650" s="8">
        <f ca="1" xml:space="preserve">
IF(
  OR(
    $N1650=5,$N1650=6,$N1650=7,$N1650=8,$N1650=14
  ),
  36161,
  IF(
     (
      (TODAY() - $K1650) / 365
     ) &lt; 19,
      TODAY(),
      RANDBETWEEN(36161,TODAY())
  )
)</f>
        <v>36161</v>
      </c>
      <c r="R1650" s="6">
        <f ca="1">RANDBETWEEN(2,COUNTA('Recruitment source'!$A:$A))</f>
        <v>10</v>
      </c>
      <c r="S1650" s="8" t="e">
        <f t="shared" ca="1" si="257"/>
        <v>#N/A</v>
      </c>
      <c r="T1650" s="6" t="e">
        <f t="shared" ca="1" si="258"/>
        <v>#N/A</v>
      </c>
      <c r="U1650" s="6">
        <f t="shared" ca="1" si="259"/>
        <v>4</v>
      </c>
      <c r="V1650" s="1">
        <f ca="1" xml:space="preserve">
IF($N1650 = 5 + N("Presidente"),
    27000,
    IF($N1650 = 6 + N("Vice-presidente"),
        23000,
        IF(OR($N1650 = 8, $N1650= 13, $N1650 = 12) + N("Secretária bilíngue ou coordenador ou especialista"),
            8000,
            IF($N1650 = 7 + N("Diretor"),
                15000,
                IF($N1650 = 14 + N("Gerente"),
                    12000,
                    IF($N1650 = 9 + N("Estagiário"),
                        705,
                        IF($N1650 = 10 + N("Trainee"),
                            805,
                            IF($N1650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IF($L1650 = 7,
  500,
  IF($L1650 = 8,
    1000,
    IF($L1650 = 9,
      1500,
      IF($L1650 = 10,
        2000,
        0
      )
    )
  )
)
+
N("Adicional no salário por área")
+
IF($M1650 = 14 + N("Tecnologia da Informação"),
  120,
  IF($M1650 = 16 + N("Vendas"),
    110,
    IF($M1650 = 15 + N("Jurídico"),
      100,
      IF(OR($M1650 = 8, $M1650 = 9, $M1650 = 11) + N("Recursos humanos ou comercial ou comunicação e marketing"),
        80,
        0
      )
    )
  )
)
+
N("Adicionando pegadinha")
+
IF(AND($M1650 = 16, $L1650 = 9, $N1650 = 11) + N("Se for de vendas, com mestrado, analista sênior"),
  IF($J1650 = 5,
    100,
    0
  )
  +
  IF($H1650 = "M",
    200,
    0
  ),
  0
)</f>
        <v>15000</v>
      </c>
    </row>
    <row r="1651" spans="1:22" x14ac:dyDescent="0.2">
      <c r="A1651" s="7" cm="1">
        <f t="array" aca="1" ref="A1651" ca="1">INDEX(Companies!$A:$A,RANDBETWEEN(2,COUNTA(Companies!$A:$A)),1)</f>
        <v>2</v>
      </c>
      <c r="B1651" s="5">
        <f t="shared" si="250"/>
        <v>1650</v>
      </c>
      <c r="C1651" s="6">
        <f t="shared" ca="1" si="251"/>
        <v>1</v>
      </c>
      <c r="D1651" s="7">
        <f ca="1">IF($B1651 = 1 + N("Presidente"),
    127,
    IF($B1651 = 2 + N("Vice-Presidente"),
        72,
        IF($B1651 = 3 + N("Secretária bilíngue"),
            13,
            RANDBETWEEN(5,COUNT(Name!$A:$A) + 1)
        )
    )
)</f>
        <v>364</v>
      </c>
      <c r="E1651" s="7" t="str">
        <f ca="1" xml:space="preserve">
VLOOKUP(
  $D1651,
  Name!$A:$B,
  2,
  FALSE
)
&amp; " " &amp;
IF($B1651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Dias Barroso</v>
      </c>
      <c r="F1651" s="7">
        <v>2</v>
      </c>
      <c r="G1651" s="7" t="str" cm="1">
        <f t="array" aca="1" ref="G1651" ca="1">VLOOKUP(INDEX(States!$B:$B,RANDBETWEEN(2,COUNTA(States!$A:$A)),1),States!$B:$C,2,FALSE)</f>
        <v>Portalegre</v>
      </c>
      <c r="H1651" s="7" t="str">
        <f ca="1">VLOOKUP($D1651,Name!$A:$C,3,FALSE)</f>
        <v>F</v>
      </c>
      <c r="I1651" s="7" cm="1">
        <f t="array" aca="1" ref="I1651" ca="1">INDEX('Marital status'!$A:$A,RANDBETWEEN(2,COUNTA('Marital status'!$A:$A)),1)</f>
        <v>6</v>
      </c>
      <c r="J1651" s="7">
        <f t="shared" ca="1" si="252"/>
        <v>2</v>
      </c>
      <c r="K1651" s="8">
        <f t="shared" ca="1" si="253"/>
        <v>36321</v>
      </c>
      <c r="L1651" s="6">
        <f t="shared" ca="1" si="254"/>
        <v>5</v>
      </c>
      <c r="M1651" s="7">
        <f ca="1" xml:space="preserve">
  IF(OR($N1651 = 2, $N1651 = 3, $N1651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51" s="6">
        <f t="shared" ca="1" si="255"/>
        <v>8</v>
      </c>
      <c r="O1651" s="7" t="str">
        <f ca="1">VLOOKUP($N1651,Roles!$A:$B,2,FALSE)</f>
        <v>Analyst</v>
      </c>
      <c r="P1651" s="6">
        <f t="shared" ca="1" si="256"/>
        <v>4</v>
      </c>
      <c r="Q1651" s="8">
        <f ca="1" xml:space="preserve">
IF(
  OR(
    $N1651=5,$N1651=6,$N1651=7,$N1651=8,$N1651=14
  ),
  36161,
  IF(
     (
      (TODAY() - $K1651) / 365
     ) &lt; 19,
      TODAY(),
      RANDBETWEEN(36161,TODAY())
  )
)</f>
        <v>36161</v>
      </c>
      <c r="R1651" s="6">
        <f ca="1">RANDBETWEEN(2,COUNTA('Recruitment source'!$A:$A))</f>
        <v>3</v>
      </c>
      <c r="S1651" s="8" t="e">
        <f t="shared" ca="1" si="257"/>
        <v>#N/A</v>
      </c>
      <c r="T1651" s="6" t="e">
        <f t="shared" ca="1" si="258"/>
        <v>#N/A</v>
      </c>
      <c r="U1651" s="6">
        <f t="shared" ca="1" si="259"/>
        <v>3</v>
      </c>
      <c r="V1651" s="1">
        <f ca="1" xml:space="preserve">
IF($N1651 = 5 + N("Presidente"),
    27000,
    IF($N1651 = 6 + N("Vice-presidente"),
        23000,
        IF(OR($N1651 = 8, $N1651= 13, $N1651 = 12) + N("Secretária bilíngue ou coordenador ou especialista"),
            8000,
            IF($N1651 = 7 + N("Diretor"),
                15000,
                IF($N1651 = 14 + N("Gerente"),
                    12000,
                    IF($N1651 = 9 + N("Estagiário"),
                        705,
                        IF($N1651 = 10 + N("Trainee"),
                            805,
                            IF($N1651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IF($L1651 = 7,
  500,
  IF($L1651 = 8,
    1000,
    IF($L1651 = 9,
      1500,
      IF($L1651 = 10,
        2000,
        0
      )
    )
  )
)
+
N("Adicional no salário por área")
+
IF($M1651 = 14 + N("Tecnologia da Informação"),
  120,
  IF($M1651 = 16 + N("Vendas"),
    110,
    IF($M1651 = 15 + N("Jurídico"),
      100,
      IF(OR($M1651 = 8, $M1651 = 9, $M1651 = 11) + N("Recursos humanos ou comercial ou comunicação e marketing"),
        80,
        0
      )
    )
  )
)
+
N("Adicionando pegadinha")
+
IF(AND($M1651 = 16, $L1651 = 9, $N1651 = 11) + N("Se for de vendas, com mestrado, analista sênior"),
  IF($J1651 = 5,
    100,
    0
  )
  +
  IF($H1651 = "M",
    200,
    0
  ),
  0
)</f>
        <v>8080</v>
      </c>
    </row>
    <row r="1652" spans="1:22" x14ac:dyDescent="0.2">
      <c r="A1652" s="7" cm="1">
        <f t="array" aca="1" ref="A1652" ca="1">INDEX(Companies!$A:$A,RANDBETWEEN(2,COUNTA(Companies!$A:$A)),1)</f>
        <v>2</v>
      </c>
      <c r="B1652" s="5">
        <f t="shared" si="250"/>
        <v>1651</v>
      </c>
      <c r="C1652" s="6">
        <f t="shared" ca="1" si="251"/>
        <v>1</v>
      </c>
      <c r="D1652" s="7">
        <f ca="1">IF($B1652 = 1 + N("Presidente"),
    127,
    IF($B1652 = 2 + N("Vice-Presidente"),
        72,
        IF($B1652 = 3 + N("Secretária bilíngue"),
            13,
            RANDBETWEEN(5,COUNT(Name!$A:$A) + 1)
        )
    )
)</f>
        <v>301</v>
      </c>
      <c r="E1652" s="7" t="str">
        <f ca="1" xml:space="preserve">
VLOOKUP(
  $D1652,
  Name!$A:$B,
  2,
  FALSE
)
&amp; " " &amp;
IF($B1652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Padrão Pedrosa</v>
      </c>
      <c r="F1652" s="7">
        <v>2</v>
      </c>
      <c r="G1652" s="7" t="str" cm="1">
        <f t="array" aca="1" ref="G1652" ca="1">VLOOKUP(INDEX(States!$B:$B,RANDBETWEEN(2,COUNTA(States!$A:$A)),1),States!$B:$C,2,FALSE)</f>
        <v>Castelo Branco</v>
      </c>
      <c r="H1652" s="7" t="str">
        <f ca="1">VLOOKUP($D1652,Name!$A:$C,3,FALSE)</f>
        <v>M</v>
      </c>
      <c r="I1652" s="7" cm="1">
        <f t="array" aca="1" ref="I1652" ca="1">INDEX('Marital status'!$A:$A,RANDBETWEEN(2,COUNTA('Marital status'!$A:$A)),1)</f>
        <v>6</v>
      </c>
      <c r="J1652" s="7">
        <f t="shared" ca="1" si="252"/>
        <v>3</v>
      </c>
      <c r="K1652" s="8">
        <f t="shared" ca="1" si="253"/>
        <v>29911</v>
      </c>
      <c r="L1652" s="6">
        <f t="shared" ca="1" si="254"/>
        <v>4</v>
      </c>
      <c r="M1652" s="7">
        <f ca="1" xml:space="preserve">
  IF(OR($N1652 = 2, $N1652 = 3, $N1652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652" s="6">
        <f t="shared" ca="1" si="255"/>
        <v>7</v>
      </c>
      <c r="O1652" s="7" t="str">
        <f ca="1">VLOOKUP($N1652,Roles!$A:$B,2,FALSE)</f>
        <v>Trainee</v>
      </c>
      <c r="P1652" s="6" t="e">
        <f t="shared" ca="1" si="256"/>
        <v>#N/A</v>
      </c>
      <c r="Q1652" s="8">
        <f ca="1" xml:space="preserve">
IF(
  OR(
    $N1652=5,$N1652=6,$N1652=7,$N1652=8,$N1652=14
  ),
  36161,
  IF(
     (
      (TODAY() - $K1652) / 365
     ) &lt; 19,
      TODAY(),
      RANDBETWEEN(36161,TODAY())
  )
)</f>
        <v>36161</v>
      </c>
      <c r="R1652" s="6">
        <f ca="1">RANDBETWEEN(2,COUNTA('Recruitment source'!$A:$A))</f>
        <v>7</v>
      </c>
      <c r="S1652" s="8" t="e">
        <f t="shared" ca="1" si="257"/>
        <v>#N/A</v>
      </c>
      <c r="T1652" s="6" t="e">
        <f t="shared" ca="1" si="258"/>
        <v>#N/A</v>
      </c>
      <c r="U1652" s="6">
        <f t="shared" ca="1" si="259"/>
        <v>5</v>
      </c>
      <c r="V1652" s="1">
        <f ca="1" xml:space="preserve">
IF($N1652 = 5 + N("Presidente"),
    27000,
    IF($N1652 = 6 + N("Vice-presidente"),
        23000,
        IF(OR($N1652 = 8, $N1652= 13, $N1652 = 12) + N("Secretária bilíngue ou coordenador ou especialista"),
            8000,
            IF($N1652 = 7 + N("Diretor"),
                15000,
                IF($N1652 = 14 + N("Gerente"),
                    12000,
                    IF($N1652 = 9 + N("Estagiário"),
                        705,
                        IF($N1652 = 10 + N("Trainee"),
                            805,
                            IF($N1652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IF($L1652 = 7,
  500,
  IF($L1652 = 8,
    1000,
    IF($L1652 = 9,
      1500,
      IF($L1652 = 10,
        2000,
        0
      )
    )
  )
)
+
N("Adicional no salário por área")
+
IF($M1652 = 14 + N("Tecnologia da Informação"),
  120,
  IF($M1652 = 16 + N("Vendas"),
    110,
    IF($M1652 = 15 + N("Jurídico"),
      100,
      IF(OR($M1652 = 8, $M1652 = 9, $M1652 = 11) + N("Recursos humanos ou comercial ou comunicação e marketing"),
        80,
        0
      )
    )
  )
)
+
N("Adicionando pegadinha")
+
IF(AND($M1652 = 16, $L1652 = 9, $N1652 = 11) + N("Se for de vendas, com mestrado, analista sênior"),
  IF($J1652 = 5,
    100,
    0
  )
  +
  IF($H1652 = "M",
    200,
    0
  ),
  0
)</f>
        <v>15080</v>
      </c>
    </row>
    <row r="1653" spans="1:22" x14ac:dyDescent="0.2">
      <c r="A1653" s="7" cm="1">
        <f t="array" aca="1" ref="A1653" ca="1">INDEX(Companies!$A:$A,RANDBETWEEN(2,COUNTA(Companies!$A:$A)),1)</f>
        <v>2</v>
      </c>
      <c r="B1653" s="5">
        <f t="shared" si="250"/>
        <v>1652</v>
      </c>
      <c r="C1653" s="6">
        <f t="shared" ca="1" si="251"/>
        <v>1</v>
      </c>
      <c r="D1653" s="7">
        <f ca="1">IF($B1653 = 1 + N("Presidente"),
    127,
    IF($B1653 = 2 + N("Vice-Presidente"),
        72,
        IF($B1653 = 3 + N("Secretária bilíngue"),
            13,
            RANDBETWEEN(5,COUNT(Name!$A:$A) + 1)
        )
    )
)</f>
        <v>165</v>
      </c>
      <c r="E1653" s="7" t="str">
        <f ca="1" xml:space="preserve">
VLOOKUP(
  $D1653,
  Name!$A:$B,
  2,
  FALSE
)
&amp; " " &amp;
IF($B1653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Almeida Mazza</v>
      </c>
      <c r="F1653" s="7">
        <v>2</v>
      </c>
      <c r="G1653" s="7" t="str" cm="1">
        <f t="array" aca="1" ref="G1653" ca="1">VLOOKUP(INDEX(States!$B:$B,RANDBETWEEN(2,COUNTA(States!$A:$A)),1),States!$B:$C,2,FALSE)</f>
        <v>Azores</v>
      </c>
      <c r="H1653" s="7" t="str">
        <f ca="1">VLOOKUP($D1653,Name!$A:$C,3,FALSE)</f>
        <v>F</v>
      </c>
      <c r="I1653" s="7" cm="1">
        <f t="array" aca="1" ref="I1653" ca="1">INDEX('Marital status'!$A:$A,RANDBETWEEN(2,COUNTA('Marital status'!$A:$A)),1)</f>
        <v>2</v>
      </c>
      <c r="J1653" s="7">
        <f t="shared" ca="1" si="252"/>
        <v>5</v>
      </c>
      <c r="K1653" s="8">
        <f t="shared" ca="1" si="253"/>
        <v>36783</v>
      </c>
      <c r="L1653" s="6">
        <f t="shared" ca="1" si="254"/>
        <v>5</v>
      </c>
      <c r="M1653" s="7">
        <f ca="1" xml:space="preserve">
  IF(OR($N1653 = 2, $N1653 = 3, $N1653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53" s="6">
        <f t="shared" ca="1" si="255"/>
        <v>8</v>
      </c>
      <c r="O1653" s="7" t="str">
        <f ca="1">VLOOKUP($N1653,Roles!$A:$B,2,FALSE)</f>
        <v>Analyst</v>
      </c>
      <c r="P1653" s="6">
        <f t="shared" ca="1" si="256"/>
        <v>3</v>
      </c>
      <c r="Q1653" s="8">
        <f ca="1" xml:space="preserve">
IF(
  OR(
    $N1653=5,$N1653=6,$N1653=7,$N1653=8,$N1653=14
  ),
  36161,
  IF(
     (
      (TODAY() - $K1653) / 365
     ) &lt; 19,
      TODAY(),
      RANDBETWEEN(36161,TODAY())
  )
)</f>
        <v>36161</v>
      </c>
      <c r="R1653" s="6">
        <f ca="1">RANDBETWEEN(2,COUNTA('Recruitment source'!$A:$A))</f>
        <v>9</v>
      </c>
      <c r="S1653" s="8" t="e">
        <f t="shared" ca="1" si="257"/>
        <v>#N/A</v>
      </c>
      <c r="T1653" s="6" t="e">
        <f t="shared" ca="1" si="258"/>
        <v>#N/A</v>
      </c>
      <c r="U1653" s="6">
        <f t="shared" ca="1" si="259"/>
        <v>2</v>
      </c>
      <c r="V1653" s="1">
        <f ca="1" xml:space="preserve">
IF($N1653 = 5 + N("Presidente"),
    27000,
    IF($N1653 = 6 + N("Vice-presidente"),
        23000,
        IF(OR($N1653 = 8, $N1653= 13, $N1653 = 12) + N("Secretária bilíngue ou coordenador ou especialista"),
            8000,
            IF($N1653 = 7 + N("Diretor"),
                15000,
                IF($N1653 = 14 + N("Gerente"),
                    12000,
                    IF($N1653 = 9 + N("Estagiário"),
                        705,
                        IF($N1653 = 10 + N("Trainee"),
                            805,
                            IF($N1653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IF($L1653 = 7,
  500,
  IF($L1653 = 8,
    1000,
    IF($L1653 = 9,
      1500,
      IF($L1653 = 10,
        2000,
        0
      )
    )
  )
)
+
N("Adicional no salário por área")
+
IF($M1653 = 14 + N("Tecnologia da Informação"),
  120,
  IF($M1653 = 16 + N("Vendas"),
    110,
    IF($M1653 = 15 + N("Jurídico"),
      100,
      IF(OR($M1653 = 8, $M1653 = 9, $M1653 = 11) + N("Recursos humanos ou comercial ou comunicação e marketing"),
        80,
        0
      )
    )
  )
)
+
N("Adicionando pegadinha")
+
IF(AND($M1653 = 16, $L1653 = 9, $N1653 = 11) + N("Se for de vendas, com mestrado, analista sênior"),
  IF($J1653 = 5,
    100,
    0
  )
  +
  IF($H1653 = "M",
    200,
    0
  ),
  0
)</f>
        <v>8000</v>
      </c>
    </row>
    <row r="1654" spans="1:22" x14ac:dyDescent="0.2">
      <c r="A1654" s="7" cm="1">
        <f t="array" aca="1" ref="A1654" ca="1">INDEX(Companies!$A:$A,RANDBETWEEN(2,COUNTA(Companies!$A:$A)),1)</f>
        <v>2</v>
      </c>
      <c r="B1654" s="5">
        <f t="shared" si="250"/>
        <v>1653</v>
      </c>
      <c r="C1654" s="6">
        <f t="shared" ca="1" si="251"/>
        <v>1</v>
      </c>
      <c r="D1654" s="7">
        <f ca="1">IF($B1654 = 1 + N("Presidente"),
    127,
    IF($B1654 = 2 + N("Vice-Presidente"),
        72,
        IF($B1654 = 3 + N("Secretária bilíngue"),
            13,
            RANDBETWEEN(5,COUNT(Name!$A:$A) + 1)
        )
    )
)</f>
        <v>26</v>
      </c>
      <c r="E1654" s="7" t="str">
        <f ca="1" xml:space="preserve">
VLOOKUP(
  $D1654,
  Name!$A:$B,
  2,
  FALSE
)
&amp; " " &amp;
IF($B1654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Bandeira Galli</v>
      </c>
      <c r="F1654" s="7">
        <v>2</v>
      </c>
      <c r="G1654" s="7" t="str" cm="1">
        <f t="array" aca="1" ref="G1654" ca="1">VLOOKUP(INDEX(States!$B:$B,RANDBETWEEN(2,COUNTA(States!$A:$A)),1),States!$B:$C,2,FALSE)</f>
        <v>Madeira</v>
      </c>
      <c r="H1654" s="7" t="str">
        <f ca="1">VLOOKUP($D1654,Name!$A:$C,3,FALSE)</f>
        <v>F</v>
      </c>
      <c r="I1654" s="7" cm="1">
        <f t="array" aca="1" ref="I1654" ca="1">INDEX('Marital status'!$A:$A,RANDBETWEEN(2,COUNTA('Marital status'!$A:$A)),1)</f>
        <v>6</v>
      </c>
      <c r="J1654" s="7">
        <f t="shared" ca="1" si="252"/>
        <v>2</v>
      </c>
      <c r="K1654" s="8">
        <f t="shared" ca="1" si="253"/>
        <v>22920</v>
      </c>
      <c r="L1654" s="6">
        <f t="shared" ca="1" si="254"/>
        <v>4</v>
      </c>
      <c r="M1654" s="7">
        <f ca="1" xml:space="preserve">
  IF(OR($N1654 = 2, $N1654 = 3, $N1654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654" s="6">
        <f t="shared" ca="1" si="255"/>
        <v>6</v>
      </c>
      <c r="O1654" s="7" t="str">
        <f ca="1">VLOOKUP($N1654,Roles!$A:$B,2,FALSE)</f>
        <v>Intern</v>
      </c>
      <c r="P1654" s="6" t="e">
        <f t="shared" ca="1" si="256"/>
        <v>#N/A</v>
      </c>
      <c r="Q1654" s="8">
        <f ca="1" xml:space="preserve">
IF(
  OR(
    $N1654=5,$N1654=6,$N1654=7,$N1654=8,$N1654=14
  ),
  36161,
  IF(
     (
      (TODAY() - $K1654) / 365
     ) &lt; 19,
      TODAY(),
      RANDBETWEEN(36161,TODAY())
  )
)</f>
        <v>36161</v>
      </c>
      <c r="R1654" s="6">
        <f ca="1">RANDBETWEEN(2,COUNTA('Recruitment source'!$A:$A))</f>
        <v>10</v>
      </c>
      <c r="S1654" s="8" t="e">
        <f t="shared" ca="1" si="257"/>
        <v>#N/A</v>
      </c>
      <c r="T1654" s="6" t="e">
        <f t="shared" ca="1" si="258"/>
        <v>#N/A</v>
      </c>
      <c r="U1654" s="6">
        <f t="shared" ca="1" si="259"/>
        <v>2</v>
      </c>
      <c r="V1654" s="1">
        <f ca="1" xml:space="preserve">
IF($N1654 = 5 + N("Presidente"),
    27000,
    IF($N1654 = 6 + N("Vice-presidente"),
        23000,
        IF(OR($N1654 = 8, $N1654= 13, $N1654 = 12) + N("Secretária bilíngue ou coordenador ou especialista"),
            8000,
            IF($N1654 = 7 + N("Diretor"),
                15000,
                IF($N1654 = 14 + N("Gerente"),
                    12000,
                    IF($N1654 = 9 + N("Estagiário"),
                        705,
                        IF($N1654 = 10 + N("Trainee"),
                            805,
                            IF($N1654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IF($L1654 = 7,
  500,
  IF($L1654 = 8,
    1000,
    IF($L1654 = 9,
      1500,
      IF($L1654 = 10,
        2000,
        0
      )
    )
  )
)
+
N("Adicional no salário por área")
+
IF($M1654 = 14 + N("Tecnologia da Informação"),
  120,
  IF($M1654 = 16 + N("Vendas"),
    110,
    IF($M1654 = 15 + N("Jurídico"),
      100,
      IF(OR($M1654 = 8, $M1654 = 9, $M1654 = 11) + N("Recursos humanos ou comercial ou comunicação e marketing"),
        80,
        0
      )
    )
  )
)
+
N("Adicionando pegadinha")
+
IF(AND($M1654 = 16, $L1654 = 9, $N1654 = 11) + N("Se for de vendas, com mestrado, analista sênior"),
  IF($J1654 = 5,
    100,
    0
  )
  +
  IF($H1654 = "M",
    200,
    0
  ),
  0
)</f>
        <v>23000</v>
      </c>
    </row>
    <row r="1655" spans="1:22" x14ac:dyDescent="0.2">
      <c r="A1655" s="7" cm="1">
        <f t="array" aca="1" ref="A1655" ca="1">INDEX(Companies!$A:$A,RANDBETWEEN(2,COUNTA(Companies!$A:$A)),1)</f>
        <v>2</v>
      </c>
      <c r="B1655" s="5">
        <f t="shared" si="250"/>
        <v>1654</v>
      </c>
      <c r="C1655" s="6">
        <f t="shared" ca="1" si="251"/>
        <v>1</v>
      </c>
      <c r="D1655" s="7">
        <f ca="1">IF($B1655 = 1 + N("Presidente"),
    127,
    IF($B1655 = 2 + N("Vice-Presidente"),
        72,
        IF($B1655 = 3 + N("Secretária bilíngue"),
            13,
            RANDBETWEEN(5,COUNT(Name!$A:$A) + 1)
        )
    )
)</f>
        <v>345</v>
      </c>
      <c r="E1655" s="7" t="str">
        <f ca="1" xml:space="preserve">
VLOOKUP(
  $D1655,
  Name!$A:$B,
  2,
  FALSE
)
&amp; " " &amp;
IF($B1655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Martins Junqueira</v>
      </c>
      <c r="F1655" s="7">
        <v>2</v>
      </c>
      <c r="G1655" s="7" t="str" cm="1">
        <f t="array" aca="1" ref="G1655" ca="1">VLOOKUP(INDEX(States!$B:$B,RANDBETWEEN(2,COUNTA(States!$A:$A)),1),States!$B:$C,2,FALSE)</f>
        <v>Leiria</v>
      </c>
      <c r="H1655" s="7" t="str">
        <f ca="1">VLOOKUP($D1655,Name!$A:$C,3,FALSE)</f>
        <v>M</v>
      </c>
      <c r="I1655" s="7" cm="1">
        <f t="array" aca="1" ref="I1655" ca="1">INDEX('Marital status'!$A:$A,RANDBETWEEN(2,COUNTA('Marital status'!$A:$A)),1)</f>
        <v>6</v>
      </c>
      <c r="J1655" s="7">
        <f t="shared" ca="1" si="252"/>
        <v>2</v>
      </c>
      <c r="K1655" s="8">
        <f t="shared" ca="1" si="253"/>
        <v>35670</v>
      </c>
      <c r="L1655" s="6">
        <f t="shared" ca="1" si="254"/>
        <v>4</v>
      </c>
      <c r="M1655" s="7">
        <f ca="1" xml:space="preserve">
  IF(OR($N1655 = 2, $N1655 = 3, $N1655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55" s="6">
        <f t="shared" ca="1" si="255"/>
        <v>8</v>
      </c>
      <c r="O1655" s="7" t="str">
        <f ca="1">VLOOKUP($N1655,Roles!$A:$B,2,FALSE)</f>
        <v>Analyst</v>
      </c>
      <c r="P1655" s="6">
        <f t="shared" ca="1" si="256"/>
        <v>3</v>
      </c>
      <c r="Q1655" s="8">
        <f ca="1" xml:space="preserve">
IF(
  OR(
    $N1655=5,$N1655=6,$N1655=7,$N1655=8,$N1655=14
  ),
  36161,
  IF(
     (
      (TODAY() - $K1655) / 365
     ) &lt; 19,
      TODAY(),
      RANDBETWEEN(36161,TODAY())
  )
)</f>
        <v>36161</v>
      </c>
      <c r="R1655" s="6">
        <f ca="1">RANDBETWEEN(2,COUNTA('Recruitment source'!$A:$A))</f>
        <v>6</v>
      </c>
      <c r="S1655" s="8" t="e">
        <f t="shared" ca="1" si="257"/>
        <v>#N/A</v>
      </c>
      <c r="T1655" s="6" t="e">
        <f t="shared" ca="1" si="258"/>
        <v>#N/A</v>
      </c>
      <c r="U1655" s="6">
        <f t="shared" ca="1" si="259"/>
        <v>3</v>
      </c>
      <c r="V1655" s="1">
        <f ca="1" xml:space="preserve">
IF($N1655 = 5 + N("Presidente"),
    27000,
    IF($N1655 = 6 + N("Vice-presidente"),
        23000,
        IF(OR($N1655 = 8, $N1655= 13, $N1655 = 12) + N("Secretária bilíngue ou coordenador ou especialista"),
            8000,
            IF($N1655 = 7 + N("Diretor"),
                15000,
                IF($N1655 = 14 + N("Gerente"),
                    12000,
                    IF($N1655 = 9 + N("Estagiário"),
                        705,
                        IF($N1655 = 10 + N("Trainee"),
                            805,
                            IF($N1655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IF($L1655 = 7,
  500,
  IF($L1655 = 8,
    1000,
    IF($L1655 = 9,
      1500,
      IF($L1655 = 10,
        2000,
        0
      )
    )
  )
)
+
N("Adicional no salário por área")
+
IF($M1655 = 14 + N("Tecnologia da Informação"),
  120,
  IF($M1655 = 16 + N("Vendas"),
    110,
    IF($M1655 = 15 + N("Jurídico"),
      100,
      IF(OR($M1655 = 8, $M1655 = 9, $M1655 = 11) + N("Recursos humanos ou comercial ou comunicação e marketing"),
        80,
        0
      )
    )
  )
)
+
N("Adicionando pegadinha")
+
IF(AND($M1655 = 16, $L1655 = 9, $N1655 = 11) + N("Se for de vendas, com mestrado, analista sênior"),
  IF($J1655 = 5,
    100,
    0
  )
  +
  IF($H1655 = "M",
    200,
    0
  ),
  0
)</f>
        <v>8000</v>
      </c>
    </row>
    <row r="1656" spans="1:22" x14ac:dyDescent="0.2">
      <c r="A1656" s="7" cm="1">
        <f t="array" aca="1" ref="A1656" ca="1">INDEX(Companies!$A:$A,RANDBETWEEN(2,COUNTA(Companies!$A:$A)),1)</f>
        <v>2</v>
      </c>
      <c r="B1656" s="5">
        <f t="shared" si="250"/>
        <v>1655</v>
      </c>
      <c r="C1656" s="6">
        <f t="shared" ca="1" si="251"/>
        <v>1</v>
      </c>
      <c r="D1656" s="7">
        <f ca="1">IF($B1656 = 1 + N("Presidente"),
    127,
    IF($B1656 = 2 + N("Vice-Presidente"),
        72,
        IF($B1656 = 3 + N("Secretária bilíngue"),
            13,
            RANDBETWEEN(5,COUNT(Name!$A:$A) + 1)
        )
    )
)</f>
        <v>197</v>
      </c>
      <c r="E1656" s="7" t="str">
        <f ca="1" xml:space="preserve">
VLOOKUP(
  $D1656,
  Name!$A:$B,
  2,
  FALSE
)
&amp; " " &amp;
IF($B1656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Mendes Rodrigues</v>
      </c>
      <c r="F1656" s="7">
        <v>2</v>
      </c>
      <c r="G1656" s="7" t="str" cm="1">
        <f t="array" aca="1" ref="G1656" ca="1">VLOOKUP(INDEX(States!$B:$B,RANDBETWEEN(2,COUNTA(States!$A:$A)),1),States!$B:$C,2,FALSE)</f>
        <v>Coimbra</v>
      </c>
      <c r="H1656" s="7" t="str">
        <f ca="1">VLOOKUP($D1656,Name!$A:$C,3,FALSE)</f>
        <v>M</v>
      </c>
      <c r="I1656" s="7" cm="1">
        <f t="array" aca="1" ref="I1656" ca="1">INDEX('Marital status'!$A:$A,RANDBETWEEN(2,COUNTA('Marital status'!$A:$A)),1)</f>
        <v>2</v>
      </c>
      <c r="J1656" s="7">
        <f t="shared" ca="1" si="252"/>
        <v>2</v>
      </c>
      <c r="K1656" s="8">
        <f t="shared" ca="1" si="253"/>
        <v>31507</v>
      </c>
      <c r="L1656" s="6">
        <f t="shared" ca="1" si="254"/>
        <v>4</v>
      </c>
      <c r="M1656" s="7">
        <f ca="1" xml:space="preserve">
  IF(OR($N1656 = 2, $N1656 = 3, $N1656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656" s="6">
        <f t="shared" ca="1" si="255"/>
        <v>7</v>
      </c>
      <c r="O1656" s="7" t="str">
        <f ca="1">VLOOKUP($N1656,Roles!$A:$B,2,FALSE)</f>
        <v>Trainee</v>
      </c>
      <c r="P1656" s="6" t="e">
        <f t="shared" ca="1" si="256"/>
        <v>#N/A</v>
      </c>
      <c r="Q1656" s="8">
        <f ca="1" xml:space="preserve">
IF(
  OR(
    $N1656=5,$N1656=6,$N1656=7,$N1656=8,$N1656=14
  ),
  36161,
  IF(
     (
      (TODAY() - $K1656) / 365
     ) &lt; 19,
      TODAY(),
      RANDBETWEEN(36161,TODAY())
  )
)</f>
        <v>36161</v>
      </c>
      <c r="R1656" s="6">
        <f ca="1">RANDBETWEEN(2,COUNTA('Recruitment source'!$A:$A))</f>
        <v>11</v>
      </c>
      <c r="S1656" s="8" t="e">
        <f t="shared" ca="1" si="257"/>
        <v>#N/A</v>
      </c>
      <c r="T1656" s="6" t="e">
        <f t="shared" ca="1" si="258"/>
        <v>#N/A</v>
      </c>
      <c r="U1656" s="6">
        <f t="shared" ca="1" si="259"/>
        <v>2</v>
      </c>
      <c r="V1656" s="1">
        <f ca="1" xml:space="preserve">
IF($N1656 = 5 + N("Presidente"),
    27000,
    IF($N1656 = 6 + N("Vice-presidente"),
        23000,
        IF(OR($N1656 = 8, $N1656= 13, $N1656 = 12) + N("Secretária bilíngue ou coordenador ou especialista"),
            8000,
            IF($N1656 = 7 + N("Diretor"),
                15000,
                IF($N1656 = 14 + N("Gerente"),
                    12000,
                    IF($N1656 = 9 + N("Estagiário"),
                        705,
                        IF($N1656 = 10 + N("Trainee"),
                            805,
                            IF($N1656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IF($L1656 = 7,
  500,
  IF($L1656 = 8,
    1000,
    IF($L1656 = 9,
      1500,
      IF($L1656 = 10,
        2000,
        0
      )
    )
  )
)
+
N("Adicional no salário por área")
+
IF($M1656 = 14 + N("Tecnologia da Informação"),
  120,
  IF($M1656 = 16 + N("Vendas"),
    110,
    IF($M1656 = 15 + N("Jurídico"),
      100,
      IF(OR($M1656 = 8, $M1656 = 9, $M1656 = 11) + N("Recursos humanos ou comercial ou comunicação e marketing"),
        80,
        0
      )
    )
  )
)
+
N("Adicionando pegadinha")
+
IF(AND($M1656 = 16, $L1656 = 9, $N1656 = 11) + N("Se for de vendas, com mestrado, analista sênior"),
  IF($J1656 = 5,
    100,
    0
  )
  +
  IF($H1656 = "M",
    200,
    0
  ),
  0
)</f>
        <v>15080</v>
      </c>
    </row>
    <row r="1657" spans="1:22" x14ac:dyDescent="0.2">
      <c r="A1657" s="7" cm="1">
        <f t="array" aca="1" ref="A1657" ca="1">INDEX(Companies!$A:$A,RANDBETWEEN(2,COUNTA(Companies!$A:$A)),1)</f>
        <v>2</v>
      </c>
      <c r="B1657" s="5">
        <f t="shared" si="250"/>
        <v>1656</v>
      </c>
      <c r="C1657" s="6">
        <f t="shared" ca="1" si="251"/>
        <v>1</v>
      </c>
      <c r="D1657" s="7">
        <f ca="1">IF($B1657 = 1 + N("Presidente"),
    127,
    IF($B1657 = 2 + N("Vice-Presidente"),
        72,
        IF($B1657 = 3 + N("Secretária bilíngue"),
            13,
            RANDBETWEEN(5,COUNT(Name!$A:$A) + 1)
        )
    )
)</f>
        <v>62</v>
      </c>
      <c r="E1657" s="7" t="str">
        <f ca="1" xml:space="preserve">
VLOOKUP(
  $D1657,
  Name!$A:$B,
  2,
  FALSE
)
&amp; " " &amp;
IF($B1657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Ferreira Pedroso</v>
      </c>
      <c r="F1657" s="7">
        <v>2</v>
      </c>
      <c r="G1657" s="7" t="str" cm="1">
        <f t="array" aca="1" ref="G1657" ca="1">VLOOKUP(INDEX(States!$B:$B,RANDBETWEEN(2,COUNTA(States!$A:$A)),1),States!$B:$C,2,FALSE)</f>
        <v xml:space="preserve"> ÉVORA</v>
      </c>
      <c r="H1657" s="7" t="str">
        <f ca="1">VLOOKUP($D1657,Name!$A:$C,3,FALSE)</f>
        <v>F</v>
      </c>
      <c r="I1657" s="7" cm="1">
        <f t="array" aca="1" ref="I1657" ca="1">INDEX('Marital status'!$A:$A,RANDBETWEEN(2,COUNTA('Marital status'!$A:$A)),1)</f>
        <v>5</v>
      </c>
      <c r="J1657" s="7">
        <f t="shared" ca="1" si="252"/>
        <v>2</v>
      </c>
      <c r="K1657" s="8">
        <f t="shared" ca="1" si="253"/>
        <v>33087</v>
      </c>
      <c r="L1657" s="6">
        <f t="shared" ca="1" si="254"/>
        <v>4</v>
      </c>
      <c r="M1657" s="7">
        <f ca="1" xml:space="preserve">
  IF(OR($N1657 = 2, $N1657 = 3, $N1657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57" s="6">
        <f t="shared" ca="1" si="255"/>
        <v>8</v>
      </c>
      <c r="O1657" s="7" t="str">
        <f ca="1">VLOOKUP($N1657,Roles!$A:$B,2,FALSE)</f>
        <v>Analyst</v>
      </c>
      <c r="P1657" s="6">
        <f t="shared" ca="1" si="256"/>
        <v>2</v>
      </c>
      <c r="Q1657" s="8">
        <f ca="1" xml:space="preserve">
IF(
  OR(
    $N1657=5,$N1657=6,$N1657=7,$N1657=8,$N1657=14
  ),
  36161,
  IF(
     (
      (TODAY() - $K1657) / 365
     ) &lt; 19,
      TODAY(),
      RANDBETWEEN(36161,TODAY())
  )
)</f>
        <v>36161</v>
      </c>
      <c r="R1657" s="6">
        <f ca="1">RANDBETWEEN(2,COUNTA('Recruitment source'!$A:$A))</f>
        <v>12</v>
      </c>
      <c r="S1657" s="8" t="e">
        <f t="shared" ca="1" si="257"/>
        <v>#N/A</v>
      </c>
      <c r="T1657" s="6" t="e">
        <f t="shared" ca="1" si="258"/>
        <v>#N/A</v>
      </c>
      <c r="U1657" s="6">
        <f t="shared" ca="1" si="259"/>
        <v>4</v>
      </c>
      <c r="V1657" s="1">
        <f ca="1" xml:space="preserve">
IF($N1657 = 5 + N("Presidente"),
    27000,
    IF($N1657 = 6 + N("Vice-presidente"),
        23000,
        IF(OR($N1657 = 8, $N1657= 13, $N1657 = 12) + N("Secretária bilíngue ou coordenador ou especialista"),
            8000,
            IF($N1657 = 7 + N("Diretor"),
                15000,
                IF($N1657 = 14 + N("Gerente"),
                    12000,
                    IF($N1657 = 9 + N("Estagiário"),
                        705,
                        IF($N1657 = 10 + N("Trainee"),
                            805,
                            IF($N1657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IF($L1657 = 7,
  500,
  IF($L1657 = 8,
    1000,
    IF($L1657 = 9,
      1500,
      IF($L1657 = 10,
        2000,
        0
      )
    )
  )
)
+
N("Adicional no salário por área")
+
IF($M1657 = 14 + N("Tecnologia da Informação"),
  120,
  IF($M1657 = 16 + N("Vendas"),
    110,
    IF($M1657 = 15 + N("Jurídico"),
      100,
      IF(OR($M1657 = 8, $M1657 = 9, $M1657 = 11) + N("Recursos humanos ou comercial ou comunicação e marketing"),
        80,
        0
      )
    )
  )
)
+
N("Adicionando pegadinha")
+
IF(AND($M1657 = 16, $L1657 = 9, $N1657 = 11) + N("Se for de vendas, com mestrado, analista sênior"),
  IF($J1657 = 5,
    100,
    0
  )
  +
  IF($H1657 = "M",
    200,
    0
  ),
  0
)</f>
        <v>8000</v>
      </c>
    </row>
    <row r="1658" spans="1:22" x14ac:dyDescent="0.2">
      <c r="A1658" s="7" cm="1">
        <f t="array" aca="1" ref="A1658" ca="1">INDEX(Companies!$A:$A,RANDBETWEEN(2,COUNTA(Companies!$A:$A)),1)</f>
        <v>2</v>
      </c>
      <c r="B1658" s="5">
        <f t="shared" si="250"/>
        <v>1657</v>
      </c>
      <c r="C1658" s="6">
        <f t="shared" ca="1" si="251"/>
        <v>1</v>
      </c>
      <c r="D1658" s="7">
        <f ca="1">IF($B1658 = 1 + N("Presidente"),
    127,
    IF($B1658 = 2 + N("Vice-Presidente"),
        72,
        IF($B1658 = 3 + N("Secretária bilíngue"),
            13,
            RANDBETWEEN(5,COUNT(Name!$A:$A) + 1)
        )
    )
)</f>
        <v>90</v>
      </c>
      <c r="E1658" s="7" t="str">
        <f ca="1" xml:space="preserve">
VLOOKUP(
  $D1658,
  Name!$A:$B,
  2,
  FALSE
)
&amp; " " &amp;
IF($B1658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Costatini Brasão</v>
      </c>
      <c r="F1658" s="7">
        <v>2</v>
      </c>
      <c r="G1658" s="7" t="str" cm="1">
        <f t="array" aca="1" ref="G1658" ca="1">VLOOKUP(INDEX(States!$B:$B,RANDBETWEEN(2,COUNTA(States!$A:$A)),1),States!$B:$C,2,FALSE)</f>
        <v xml:space="preserve"> ÉVORA</v>
      </c>
      <c r="H1658" s="7" t="str">
        <f ca="1">VLOOKUP($D1658,Name!$A:$C,3,FALSE)</f>
        <v>M</v>
      </c>
      <c r="I1658" s="7" cm="1">
        <f t="array" aca="1" ref="I1658" ca="1">INDEX('Marital status'!$A:$A,RANDBETWEEN(2,COUNTA('Marital status'!$A:$A)),1)</f>
        <v>6</v>
      </c>
      <c r="J1658" s="7">
        <f t="shared" ca="1" si="252"/>
        <v>2</v>
      </c>
      <c r="K1658" s="8">
        <f t="shared" ca="1" si="253"/>
        <v>31490</v>
      </c>
      <c r="L1658" s="6">
        <f t="shared" ca="1" si="254"/>
        <v>4</v>
      </c>
      <c r="M1658" s="7">
        <f ca="1" xml:space="preserve">
  IF(OR($N1658 = 2, $N1658 = 3, $N1658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58" s="6">
        <f t="shared" ca="1" si="255"/>
        <v>6</v>
      </c>
      <c r="O1658" s="7" t="str">
        <f ca="1">VLOOKUP($N1658,Roles!$A:$B,2,FALSE)</f>
        <v>Intern</v>
      </c>
      <c r="P1658" s="6" t="e">
        <f t="shared" ca="1" si="256"/>
        <v>#N/A</v>
      </c>
      <c r="Q1658" s="8">
        <f ca="1" xml:space="preserve">
IF(
  OR(
    $N1658=5,$N1658=6,$N1658=7,$N1658=8,$N1658=14
  ),
  36161,
  IF(
     (
      (TODAY() - $K1658) / 365
     ) &lt; 19,
      TODAY(),
      RANDBETWEEN(36161,TODAY())
  )
)</f>
        <v>36161</v>
      </c>
      <c r="R1658" s="6">
        <f ca="1">RANDBETWEEN(2,COUNTA('Recruitment source'!$A:$A))</f>
        <v>12</v>
      </c>
      <c r="S1658" s="8" t="e">
        <f t="shared" ca="1" si="257"/>
        <v>#N/A</v>
      </c>
      <c r="T1658" s="6" t="e">
        <f t="shared" ca="1" si="258"/>
        <v>#N/A</v>
      </c>
      <c r="U1658" s="6">
        <f t="shared" ca="1" si="259"/>
        <v>3</v>
      </c>
      <c r="V1658" s="1">
        <f ca="1" xml:space="preserve">
IF($N1658 = 5 + N("Presidente"),
    27000,
    IF($N1658 = 6 + N("Vice-presidente"),
        23000,
        IF(OR($N1658 = 8, $N1658= 13, $N1658 = 12) + N("Secretária bilíngue ou coordenador ou especialista"),
            8000,
            IF($N1658 = 7 + N("Diretor"),
                15000,
                IF($N1658 = 14 + N("Gerente"),
                    12000,
                    IF($N1658 = 9 + N("Estagiário"),
                        705,
                        IF($N1658 = 10 + N("Trainee"),
                            805,
                            IF($N1658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IF($L1658 = 7,
  500,
  IF($L1658 = 8,
    1000,
    IF($L1658 = 9,
      1500,
      IF($L1658 = 10,
        2000,
        0
      )
    )
  )
)
+
N("Adicional no salário por área")
+
IF($M1658 = 14 + N("Tecnologia da Informação"),
  120,
  IF($M1658 = 16 + N("Vendas"),
    110,
    IF($M1658 = 15 + N("Jurídico"),
      100,
      IF(OR($M1658 = 8, $M1658 = 9, $M1658 = 11) + N("Recursos humanos ou comercial ou comunicação e marketing"),
        80,
        0
      )
    )
  )
)
+
N("Adicionando pegadinha")
+
IF(AND($M1658 = 16, $L1658 = 9, $N1658 = 11) + N("Se for de vendas, com mestrado, analista sênior"),
  IF($J1658 = 5,
    100,
    0
  )
  +
  IF($H1658 = "M",
    200,
    0
  ),
  0
)</f>
        <v>23000</v>
      </c>
    </row>
    <row r="1659" spans="1:22" x14ac:dyDescent="0.2">
      <c r="A1659" s="7" cm="1">
        <f t="array" aca="1" ref="A1659" ca="1">INDEX(Companies!$A:$A,RANDBETWEEN(2,COUNTA(Companies!$A:$A)),1)</f>
        <v>2</v>
      </c>
      <c r="B1659" s="5">
        <f t="shared" si="250"/>
        <v>1658</v>
      </c>
      <c r="C1659" s="6">
        <f t="shared" ca="1" si="251"/>
        <v>1</v>
      </c>
      <c r="D1659" s="7">
        <f ca="1">IF($B1659 = 1 + N("Presidente"),
    127,
    IF($B1659 = 2 + N("Vice-Presidente"),
        72,
        IF($B1659 = 3 + N("Secretária bilíngue"),
            13,
            RANDBETWEEN(5,COUNT(Name!$A:$A) + 1)
        )
    )
)</f>
        <v>116</v>
      </c>
      <c r="E1659" s="7" t="str">
        <f ca="1" xml:space="preserve">
VLOOKUP(
  $D1659,
  Name!$A:$B,
  2,
  FALSE
)
&amp; " " &amp;
IF($B1659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Salvador Gonçalves</v>
      </c>
      <c r="F1659" s="7">
        <v>2</v>
      </c>
      <c r="G1659" s="7" t="str" cm="1">
        <f t="array" aca="1" ref="G1659" ca="1">VLOOKUP(INDEX(States!$B:$B,RANDBETWEEN(2,COUNTA(States!$A:$A)),1),States!$B:$C,2,FALSE)</f>
        <v>Faro</v>
      </c>
      <c r="H1659" s="7" t="str">
        <f ca="1">VLOOKUP($D1659,Name!$A:$C,3,FALSE)</f>
        <v>F</v>
      </c>
      <c r="I1659" s="7" cm="1">
        <f t="array" aca="1" ref="I1659" ca="1">INDEX('Marital status'!$A:$A,RANDBETWEEN(2,COUNTA('Marital status'!$A:$A)),1)</f>
        <v>3</v>
      </c>
      <c r="J1659" s="7">
        <f t="shared" ca="1" si="252"/>
        <v>3</v>
      </c>
      <c r="K1659" s="8">
        <f t="shared" ca="1" si="253"/>
        <v>36569</v>
      </c>
      <c r="L1659" s="6">
        <f t="shared" ca="1" si="254"/>
        <v>5</v>
      </c>
      <c r="M1659" s="7">
        <f ca="1" xml:space="preserve">
  IF(OR($N1659 = 2, $N1659 = 3, $N1659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659" s="6">
        <f t="shared" ca="1" si="255"/>
        <v>8</v>
      </c>
      <c r="O1659" s="7" t="str">
        <f ca="1">VLOOKUP($N1659,Roles!$A:$B,2,FALSE)</f>
        <v>Analyst</v>
      </c>
      <c r="P1659" s="6">
        <f t="shared" ca="1" si="256"/>
        <v>3</v>
      </c>
      <c r="Q1659" s="8">
        <f ca="1" xml:space="preserve">
IF(
  OR(
    $N1659=5,$N1659=6,$N1659=7,$N1659=8,$N1659=14
  ),
  36161,
  IF(
     (
      (TODAY() - $K1659) / 365
     ) &lt; 19,
      TODAY(),
      RANDBETWEEN(36161,TODAY())
  )
)</f>
        <v>36161</v>
      </c>
      <c r="R1659" s="6">
        <f ca="1">RANDBETWEEN(2,COUNTA('Recruitment source'!$A:$A))</f>
        <v>2</v>
      </c>
      <c r="S1659" s="8" t="e">
        <f t="shared" ca="1" si="257"/>
        <v>#N/A</v>
      </c>
      <c r="T1659" s="6" t="e">
        <f t="shared" ca="1" si="258"/>
        <v>#N/A</v>
      </c>
      <c r="U1659" s="6">
        <f t="shared" ca="1" si="259"/>
        <v>2</v>
      </c>
      <c r="V1659" s="1">
        <f ca="1" xml:space="preserve">
IF($N1659 = 5 + N("Presidente"),
    27000,
    IF($N1659 = 6 + N("Vice-presidente"),
        23000,
        IF(OR($N1659 = 8, $N1659= 13, $N1659 = 12) + N("Secretária bilíngue ou coordenador ou especialista"),
            8000,
            IF($N1659 = 7 + N("Diretor"),
                15000,
                IF($N1659 = 14 + N("Gerente"),
                    12000,
                    IF($N1659 = 9 + N("Estagiário"),
                        705,
                        IF($N1659 = 10 + N("Trainee"),
                            805,
                            IF($N1659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IF($L1659 = 7,
  500,
  IF($L1659 = 8,
    1000,
    IF($L1659 = 9,
      1500,
      IF($L1659 = 10,
        2000,
        0
      )
    )
  )
)
+
N("Adicional no salário por área")
+
IF($M1659 = 14 + N("Tecnologia da Informação"),
  120,
  IF($M1659 = 16 + N("Vendas"),
    110,
    IF($M1659 = 15 + N("Jurídico"),
      100,
      IF(OR($M1659 = 8, $M1659 = 9, $M1659 = 11) + N("Recursos humanos ou comercial ou comunicação e marketing"),
        80,
        0
      )
    )
  )
)
+
N("Adicionando pegadinha")
+
IF(AND($M1659 = 16, $L1659 = 9, $N1659 = 11) + N("Se for de vendas, com mestrado, analista sênior"),
  IF($J1659 = 5,
    100,
    0
  )
  +
  IF($H1659 = "M",
    200,
    0
  ),
  0
)</f>
        <v>8080</v>
      </c>
    </row>
    <row r="1660" spans="1:22" x14ac:dyDescent="0.2">
      <c r="A1660" s="7" cm="1">
        <f t="array" aca="1" ref="A1660" ca="1">INDEX(Companies!$A:$A,RANDBETWEEN(2,COUNTA(Companies!$A:$A)),1)</f>
        <v>2</v>
      </c>
      <c r="B1660" s="5">
        <f t="shared" si="250"/>
        <v>1659</v>
      </c>
      <c r="C1660" s="6">
        <f t="shared" ca="1" si="251"/>
        <v>1</v>
      </c>
      <c r="D1660" s="7">
        <f ca="1">IF($B1660 = 1 + N("Presidente"),
    127,
    IF($B1660 = 2 + N("Vice-Presidente"),
        72,
        IF($B1660 = 3 + N("Secretária bilíngue"),
            13,
            RANDBETWEEN(5,COUNT(Name!$A:$A) + 1)
        )
    )
)</f>
        <v>307</v>
      </c>
      <c r="E1660" s="7" t="str">
        <f ca="1" xml:space="preserve">
VLOOKUP(
  $D1660,
  Name!$A:$B,
  2,
  FALSE
)
&amp; " " &amp;
IF($B1660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Albuquerque Rodrigues</v>
      </c>
      <c r="F1660" s="7">
        <v>2</v>
      </c>
      <c r="G1660" s="7" t="str" cm="1">
        <f t="array" aca="1" ref="G1660" ca="1">VLOOKUP(INDEX(States!$B:$B,RANDBETWEEN(2,COUNTA(States!$A:$A)),1),States!$B:$C,2,FALSE)</f>
        <v>Castelo Branco</v>
      </c>
      <c r="H1660" s="7" t="str">
        <f ca="1">VLOOKUP($D1660,Name!$A:$C,3,FALSE)</f>
        <v>F</v>
      </c>
      <c r="I1660" s="7" cm="1">
        <f t="array" aca="1" ref="I1660" ca="1">INDEX('Marital status'!$A:$A,RANDBETWEEN(2,COUNTA('Marital status'!$A:$A)),1)</f>
        <v>3</v>
      </c>
      <c r="J1660" s="7">
        <f t="shared" ca="1" si="252"/>
        <v>2</v>
      </c>
      <c r="K1660" s="8">
        <f t="shared" ca="1" si="253"/>
        <v>21737</v>
      </c>
      <c r="L1660" s="6">
        <f t="shared" ca="1" si="254"/>
        <v>4</v>
      </c>
      <c r="M1660" s="7">
        <f ca="1" xml:space="preserve">
  IF(OR($N1660 = 2, $N1660 = 3, $N1660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60" s="6">
        <f t="shared" ca="1" si="255"/>
        <v>6</v>
      </c>
      <c r="O1660" s="7" t="str">
        <f ca="1">VLOOKUP($N1660,Roles!$A:$B,2,FALSE)</f>
        <v>Intern</v>
      </c>
      <c r="P1660" s="6" t="e">
        <f t="shared" ca="1" si="256"/>
        <v>#N/A</v>
      </c>
      <c r="Q1660" s="8">
        <f ca="1" xml:space="preserve">
IF(
  OR(
    $N1660=5,$N1660=6,$N1660=7,$N1660=8,$N1660=14
  ),
  36161,
  IF(
     (
      (TODAY() - $K1660) / 365
     ) &lt; 19,
      TODAY(),
      RANDBETWEEN(36161,TODAY())
  )
)</f>
        <v>36161</v>
      </c>
      <c r="R1660" s="6">
        <f ca="1">RANDBETWEEN(2,COUNTA('Recruitment source'!$A:$A))</f>
        <v>12</v>
      </c>
      <c r="S1660" s="8" t="e">
        <f t="shared" ca="1" si="257"/>
        <v>#N/A</v>
      </c>
      <c r="T1660" s="6" t="e">
        <f t="shared" ca="1" si="258"/>
        <v>#N/A</v>
      </c>
      <c r="U1660" s="6">
        <f t="shared" ca="1" si="259"/>
        <v>4</v>
      </c>
      <c r="V1660" s="1">
        <f ca="1" xml:space="preserve">
IF($N1660 = 5 + N("Presidente"),
    27000,
    IF($N1660 = 6 + N("Vice-presidente"),
        23000,
        IF(OR($N1660 = 8, $N1660= 13, $N1660 = 12) + N("Secretária bilíngue ou coordenador ou especialista"),
            8000,
            IF($N1660 = 7 + N("Diretor"),
                15000,
                IF($N1660 = 14 + N("Gerente"),
                    12000,
                    IF($N1660 = 9 + N("Estagiário"),
                        705,
                        IF($N1660 = 10 + N("Trainee"),
                            805,
                            IF($N1660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IF($L1660 = 7,
  500,
  IF($L1660 = 8,
    1000,
    IF($L1660 = 9,
      1500,
      IF($L1660 = 10,
        2000,
        0
      )
    )
  )
)
+
N("Adicional no salário por área")
+
IF($M1660 = 14 + N("Tecnologia da Informação"),
  120,
  IF($M1660 = 16 + N("Vendas"),
    110,
    IF($M1660 = 15 + N("Jurídico"),
      100,
      IF(OR($M1660 = 8, $M1660 = 9, $M1660 = 11) + N("Recursos humanos ou comercial ou comunicação e marketing"),
        80,
        0
      )
    )
  )
)
+
N("Adicionando pegadinha")
+
IF(AND($M1660 = 16, $L1660 = 9, $N1660 = 11) + N("Se for de vendas, com mestrado, analista sênior"),
  IF($J1660 = 5,
    100,
    0
  )
  +
  IF($H1660 = "M",
    200,
    0
  ),
  0
)</f>
        <v>23000</v>
      </c>
    </row>
    <row r="1661" spans="1:22" x14ac:dyDescent="0.2">
      <c r="A1661" s="7" cm="1">
        <f t="array" aca="1" ref="A1661" ca="1">INDEX(Companies!$A:$A,RANDBETWEEN(2,COUNTA(Companies!$A:$A)),1)</f>
        <v>2</v>
      </c>
      <c r="B1661" s="5">
        <f t="shared" si="250"/>
        <v>1660</v>
      </c>
      <c r="C1661" s="6">
        <f t="shared" ca="1" si="251"/>
        <v>1</v>
      </c>
      <c r="D1661" s="7">
        <f ca="1">IF($B1661 = 1 + N("Presidente"),
    127,
    IF($B1661 = 2 + N("Vice-Presidente"),
        72,
        IF($B1661 = 3 + N("Secretária bilíngue"),
            13,
            RANDBETWEEN(5,COUNT(Name!$A:$A) + 1)
        )
    )
)</f>
        <v>92</v>
      </c>
      <c r="E1661" s="7" t="str">
        <f ca="1" xml:space="preserve">
VLOOKUP(
  $D1661,
  Name!$A:$B,
  2,
  FALSE
)
&amp; " " &amp;
IF($B1661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Aragão Alvaregna</v>
      </c>
      <c r="F1661" s="7">
        <v>2</v>
      </c>
      <c r="G1661" s="7" t="str" cm="1">
        <f t="array" aca="1" ref="G1661" ca="1">VLOOKUP(INDEX(States!$B:$B,RANDBETWEEN(2,COUNTA(States!$A:$A)),1),States!$B:$C,2,FALSE)</f>
        <v>Portalegre</v>
      </c>
      <c r="H1661" s="7" t="str">
        <f ca="1">VLOOKUP($D1661,Name!$A:$C,3,FALSE)</f>
        <v>F</v>
      </c>
      <c r="I1661" s="7" cm="1">
        <f t="array" aca="1" ref="I1661" ca="1">INDEX('Marital status'!$A:$A,RANDBETWEEN(2,COUNTA('Marital status'!$A:$A)),1)</f>
        <v>5</v>
      </c>
      <c r="J1661" s="7">
        <f t="shared" ca="1" si="252"/>
        <v>4</v>
      </c>
      <c r="K1661" s="8">
        <f t="shared" ca="1" si="253"/>
        <v>32613</v>
      </c>
      <c r="L1661" s="6">
        <f t="shared" ca="1" si="254"/>
        <v>4</v>
      </c>
      <c r="M1661" s="7">
        <f ca="1" xml:space="preserve">
  IF(OR($N1661 = 2, $N1661 = 3, $N1661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61" s="6">
        <f t="shared" ca="1" si="255"/>
        <v>8</v>
      </c>
      <c r="O1661" s="7" t="str">
        <f ca="1">VLOOKUP($N1661,Roles!$A:$B,2,FALSE)</f>
        <v>Analyst</v>
      </c>
      <c r="P1661" s="6">
        <f t="shared" ca="1" si="256"/>
        <v>3</v>
      </c>
      <c r="Q1661" s="8">
        <f ca="1" xml:space="preserve">
IF(
  OR(
    $N1661=5,$N1661=6,$N1661=7,$N1661=8,$N1661=14
  ),
  36161,
  IF(
     (
      (TODAY() - $K1661) / 365
     ) &lt; 19,
      TODAY(),
      RANDBETWEEN(36161,TODAY())
  )
)</f>
        <v>36161</v>
      </c>
      <c r="R1661" s="6">
        <f ca="1">RANDBETWEEN(2,COUNTA('Recruitment source'!$A:$A))</f>
        <v>2</v>
      </c>
      <c r="S1661" s="8" t="e">
        <f t="shared" ca="1" si="257"/>
        <v>#N/A</v>
      </c>
      <c r="T1661" s="6" t="e">
        <f t="shared" ca="1" si="258"/>
        <v>#N/A</v>
      </c>
      <c r="U1661" s="6">
        <f t="shared" ca="1" si="259"/>
        <v>3</v>
      </c>
      <c r="V1661" s="1">
        <f ca="1" xml:space="preserve">
IF($N1661 = 5 + N("Presidente"),
    27000,
    IF($N1661 = 6 + N("Vice-presidente"),
        23000,
        IF(OR($N1661 = 8, $N1661= 13, $N1661 = 12) + N("Secretária bilíngue ou coordenador ou especialista"),
            8000,
            IF($N1661 = 7 + N("Diretor"),
                15000,
                IF($N1661 = 14 + N("Gerente"),
                    12000,
                    IF($N1661 = 9 + N("Estagiário"),
                        705,
                        IF($N1661 = 10 + N("Trainee"),
                            805,
                            IF($N1661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IF($L1661 = 7,
  500,
  IF($L1661 = 8,
    1000,
    IF($L1661 = 9,
      1500,
      IF($L1661 = 10,
        2000,
        0
      )
    )
  )
)
+
N("Adicional no salário por área")
+
IF($M1661 = 14 + N("Tecnologia da Informação"),
  120,
  IF($M1661 = 16 + N("Vendas"),
    110,
    IF($M1661 = 15 + N("Jurídico"),
      100,
      IF(OR($M1661 = 8, $M1661 = 9, $M1661 = 11) + N("Recursos humanos ou comercial ou comunicação e marketing"),
        80,
        0
      )
    )
  )
)
+
N("Adicionando pegadinha")
+
IF(AND($M1661 = 16, $L1661 = 9, $N1661 = 11) + N("Se for de vendas, com mestrado, analista sênior"),
  IF($J1661 = 5,
    100,
    0
  )
  +
  IF($H1661 = "M",
    200,
    0
  ),
  0
)</f>
        <v>8000</v>
      </c>
    </row>
    <row r="1662" spans="1:22" x14ac:dyDescent="0.2">
      <c r="A1662" s="7" cm="1">
        <f t="array" aca="1" ref="A1662" ca="1">INDEX(Companies!$A:$A,RANDBETWEEN(2,COUNTA(Companies!$A:$A)),1)</f>
        <v>2</v>
      </c>
      <c r="B1662" s="5">
        <f t="shared" si="250"/>
        <v>1661</v>
      </c>
      <c r="C1662" s="6">
        <f t="shared" ca="1" si="251"/>
        <v>1</v>
      </c>
      <c r="D1662" s="7">
        <f ca="1">IF($B1662 = 1 + N("Presidente"),
    127,
    IF($B1662 = 2 + N("Vice-Presidente"),
        72,
        IF($B1662 = 3 + N("Secretária bilíngue"),
            13,
            RANDBETWEEN(5,COUNT(Name!$A:$A) + 1)
        )
    )
)</f>
        <v>104</v>
      </c>
      <c r="E1662" s="7" t="str">
        <f ca="1" xml:space="preserve">
VLOOKUP(
  $D1662,
  Name!$A:$B,
  2,
  FALSE
)
&amp; " " &amp;
IF($B1662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Moraes Silva</v>
      </c>
      <c r="F1662" s="7">
        <v>2</v>
      </c>
      <c r="G1662" s="7" t="str" cm="1">
        <f t="array" aca="1" ref="G1662" ca="1">VLOOKUP(INDEX(States!$B:$B,RANDBETWEEN(2,COUNTA(States!$A:$A)),1),States!$B:$C,2,FALSE)</f>
        <v>Coimbra</v>
      </c>
      <c r="H1662" s="7" t="str">
        <f ca="1">VLOOKUP($D1662,Name!$A:$C,3,FALSE)</f>
        <v>M</v>
      </c>
      <c r="I1662" s="7" cm="1">
        <f t="array" aca="1" ref="I1662" ca="1">INDEX('Marital status'!$A:$A,RANDBETWEEN(2,COUNTA('Marital status'!$A:$A)),1)</f>
        <v>2</v>
      </c>
      <c r="J1662" s="7">
        <f t="shared" ca="1" si="252"/>
        <v>2</v>
      </c>
      <c r="K1662" s="8">
        <f t="shared" ca="1" si="253"/>
        <v>31686</v>
      </c>
      <c r="L1662" s="6">
        <f t="shared" ca="1" si="254"/>
        <v>4</v>
      </c>
      <c r="M1662" s="7">
        <f ca="1" xml:space="preserve">
  IF(OR($N1662 = 2, $N1662 = 3, $N1662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62" s="6">
        <f t="shared" ca="1" si="255"/>
        <v>7</v>
      </c>
      <c r="O1662" s="7" t="str">
        <f ca="1">VLOOKUP($N1662,Roles!$A:$B,2,FALSE)</f>
        <v>Trainee</v>
      </c>
      <c r="P1662" s="6" t="e">
        <f t="shared" ca="1" si="256"/>
        <v>#N/A</v>
      </c>
      <c r="Q1662" s="8">
        <f ca="1" xml:space="preserve">
IF(
  OR(
    $N1662=5,$N1662=6,$N1662=7,$N1662=8,$N1662=14
  ),
  36161,
  IF(
     (
      (TODAY() - $K1662) / 365
     ) &lt; 19,
      TODAY(),
      RANDBETWEEN(36161,TODAY())
  )
)</f>
        <v>36161</v>
      </c>
      <c r="R1662" s="6">
        <f ca="1">RANDBETWEEN(2,COUNTA('Recruitment source'!$A:$A))</f>
        <v>4</v>
      </c>
      <c r="S1662" s="8" t="e">
        <f t="shared" ca="1" si="257"/>
        <v>#N/A</v>
      </c>
      <c r="T1662" s="6" t="e">
        <f t="shared" ca="1" si="258"/>
        <v>#N/A</v>
      </c>
      <c r="U1662" s="6">
        <f t="shared" ca="1" si="259"/>
        <v>4</v>
      </c>
      <c r="V1662" s="1">
        <f ca="1" xml:space="preserve">
IF($N1662 = 5 + N("Presidente"),
    27000,
    IF($N1662 = 6 + N("Vice-presidente"),
        23000,
        IF(OR($N1662 = 8, $N1662= 13, $N1662 = 12) + N("Secretária bilíngue ou coordenador ou especialista"),
            8000,
            IF($N1662 = 7 + N("Diretor"),
                15000,
                IF($N1662 = 14 + N("Gerente"),
                    12000,
                    IF($N1662 = 9 + N("Estagiário"),
                        705,
                        IF($N1662 = 10 + N("Trainee"),
                            805,
                            IF($N1662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IF($L1662 = 7,
  500,
  IF($L1662 = 8,
    1000,
    IF($L1662 = 9,
      1500,
      IF($L1662 = 10,
        2000,
        0
      )
    )
  )
)
+
N("Adicional no salário por área")
+
IF($M1662 = 14 + N("Tecnologia da Informação"),
  120,
  IF($M1662 = 16 + N("Vendas"),
    110,
    IF($M1662 = 15 + N("Jurídico"),
      100,
      IF(OR($M1662 = 8, $M1662 = 9, $M1662 = 11) + N("Recursos humanos ou comercial ou comunicação e marketing"),
        80,
        0
      )
    )
  )
)
+
N("Adicionando pegadinha")
+
IF(AND($M1662 = 16, $L1662 = 9, $N1662 = 11) + N("Se for de vendas, com mestrado, analista sênior"),
  IF($J1662 = 5,
    100,
    0
  )
  +
  IF($H1662 = "M",
    200,
    0
  ),
  0
)</f>
        <v>15000</v>
      </c>
    </row>
    <row r="1663" spans="1:22" x14ac:dyDescent="0.2">
      <c r="A1663" s="7" cm="1">
        <f t="array" aca="1" ref="A1663" ca="1">INDEX(Companies!$A:$A,RANDBETWEEN(2,COUNTA(Companies!$A:$A)),1)</f>
        <v>2</v>
      </c>
      <c r="B1663" s="5">
        <f t="shared" si="250"/>
        <v>1662</v>
      </c>
      <c r="C1663" s="6">
        <f t="shared" ca="1" si="251"/>
        <v>1</v>
      </c>
      <c r="D1663" s="7">
        <f ca="1">IF($B1663 = 1 + N("Presidente"),
    127,
    IF($B1663 = 2 + N("Vice-Presidente"),
        72,
        IF($B1663 = 3 + N("Secretária bilíngue"),
            13,
            RANDBETWEEN(5,COUNT(Name!$A:$A) + 1)
        )
    )
)</f>
        <v>313</v>
      </c>
      <c r="E1663" s="7" t="str">
        <f ca="1" xml:space="preserve">
VLOOKUP(
  $D1663,
  Name!$A:$B,
  2,
  FALSE
)
&amp; " " &amp;
IF($B1663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Cardoso Aleluia</v>
      </c>
      <c r="F1663" s="7">
        <v>2</v>
      </c>
      <c r="G1663" s="7" t="str" cm="1">
        <f t="array" aca="1" ref="G1663" ca="1">VLOOKUP(INDEX(States!$B:$B,RANDBETWEEN(2,COUNTA(States!$A:$A)),1),States!$B:$C,2,FALSE)</f>
        <v xml:space="preserve"> Lisboa</v>
      </c>
      <c r="H1663" s="7" t="str">
        <f ca="1">VLOOKUP($D1663,Name!$A:$C,3,FALSE)</f>
        <v>M</v>
      </c>
      <c r="I1663" s="7" cm="1">
        <f t="array" aca="1" ref="I1663" ca="1">INDEX('Marital status'!$A:$A,RANDBETWEEN(2,COUNTA('Marital status'!$A:$A)),1)</f>
        <v>2</v>
      </c>
      <c r="J1663" s="7">
        <f t="shared" ca="1" si="252"/>
        <v>2</v>
      </c>
      <c r="K1663" s="8">
        <f t="shared" ca="1" si="253"/>
        <v>37430</v>
      </c>
      <c r="L1663" s="6">
        <f t="shared" ca="1" si="254"/>
        <v>4</v>
      </c>
      <c r="M1663" s="7">
        <f ca="1" xml:space="preserve">
  IF(OR($N1663 = 2, $N1663 = 3, $N1663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63" s="6">
        <f t="shared" ca="1" si="255"/>
        <v>8</v>
      </c>
      <c r="O1663" s="7" t="str">
        <f ca="1">VLOOKUP($N1663,Roles!$A:$B,2,FALSE)</f>
        <v>Analyst</v>
      </c>
      <c r="P1663" s="6">
        <f t="shared" ca="1" si="256"/>
        <v>2</v>
      </c>
      <c r="Q1663" s="8">
        <f ca="1" xml:space="preserve">
IF(
  OR(
    $N1663=5,$N1663=6,$N1663=7,$N1663=8,$N1663=14
  ),
  36161,
  IF(
     (
      (TODAY() - $K1663) / 365
     ) &lt; 19,
      TODAY(),
      RANDBETWEEN(36161,TODAY())
  )
)</f>
        <v>36161</v>
      </c>
      <c r="R1663" s="6">
        <f ca="1">RANDBETWEEN(2,COUNTA('Recruitment source'!$A:$A))</f>
        <v>9</v>
      </c>
      <c r="S1663" s="8" t="e">
        <f t="shared" ca="1" si="257"/>
        <v>#N/A</v>
      </c>
      <c r="T1663" s="6" t="e">
        <f t="shared" ca="1" si="258"/>
        <v>#N/A</v>
      </c>
      <c r="U1663" s="6">
        <f t="shared" ca="1" si="259"/>
        <v>3</v>
      </c>
      <c r="V1663" s="1">
        <f ca="1" xml:space="preserve">
IF($N1663 = 5 + N("Presidente"),
    27000,
    IF($N1663 = 6 + N("Vice-presidente"),
        23000,
        IF(OR($N1663 = 8, $N1663= 13, $N1663 = 12) + N("Secretária bilíngue ou coordenador ou especialista"),
            8000,
            IF($N1663 = 7 + N("Diretor"),
                15000,
                IF($N1663 = 14 + N("Gerente"),
                    12000,
                    IF($N1663 = 9 + N("Estagiário"),
                        705,
                        IF($N1663 = 10 + N("Trainee"),
                            805,
                            IF($N1663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IF($L1663 = 7,
  500,
  IF($L1663 = 8,
    1000,
    IF($L1663 = 9,
      1500,
      IF($L1663 = 10,
        2000,
        0
      )
    )
  )
)
+
N("Adicional no salário por área")
+
IF($M1663 = 14 + N("Tecnologia da Informação"),
  120,
  IF($M1663 = 16 + N("Vendas"),
    110,
    IF($M1663 = 15 + N("Jurídico"),
      100,
      IF(OR($M1663 = 8, $M1663 = 9, $M1663 = 11) + N("Recursos humanos ou comercial ou comunicação e marketing"),
        80,
        0
      )
    )
  )
)
+
N("Adicionando pegadinha")
+
IF(AND($M1663 = 16, $L1663 = 9, $N1663 = 11) + N("Se for de vendas, com mestrado, analista sênior"),
  IF($J1663 = 5,
    100,
    0
  )
  +
  IF($H1663 = "M",
    200,
    0
  ),
  0
)</f>
        <v>8000</v>
      </c>
    </row>
    <row r="1664" spans="1:22" x14ac:dyDescent="0.2">
      <c r="A1664" s="7" cm="1">
        <f t="array" aca="1" ref="A1664" ca="1">INDEX(Companies!$A:$A,RANDBETWEEN(2,COUNTA(Companies!$A:$A)),1)</f>
        <v>2</v>
      </c>
      <c r="B1664" s="5">
        <f t="shared" si="250"/>
        <v>1663</v>
      </c>
      <c r="C1664" s="6">
        <f t="shared" ca="1" si="251"/>
        <v>1</v>
      </c>
      <c r="D1664" s="7">
        <f ca="1">IF($B1664 = 1 + N("Presidente"),
    127,
    IF($B1664 = 2 + N("Vice-Presidente"),
        72,
        IF($B1664 = 3 + N("Secretária bilíngue"),
            13,
            RANDBETWEEN(5,COUNT(Name!$A:$A) + 1)
        )
    )
)</f>
        <v>55</v>
      </c>
      <c r="E1664" s="7" t="str">
        <f ca="1" xml:space="preserve">
VLOOKUP(
  $D1664,
  Name!$A:$B,
  2,
  FALSE
)
&amp; " " &amp;
IF($B1664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Auth Ferrão</v>
      </c>
      <c r="F1664" s="7">
        <v>2</v>
      </c>
      <c r="G1664" s="7" t="str" cm="1">
        <f t="array" aca="1" ref="G1664" ca="1">VLOOKUP(INDEX(States!$B:$B,RANDBETWEEN(2,COUNTA(States!$A:$A)),1),States!$B:$C,2,FALSE)</f>
        <v>Portalegre</v>
      </c>
      <c r="H1664" s="7" t="str">
        <f ca="1">VLOOKUP($D1664,Name!$A:$C,3,FALSE)</f>
        <v>M</v>
      </c>
      <c r="I1664" s="7" cm="1">
        <f t="array" aca="1" ref="I1664" ca="1">INDEX('Marital status'!$A:$A,RANDBETWEEN(2,COUNTA('Marital status'!$A:$A)),1)</f>
        <v>2</v>
      </c>
      <c r="J1664" s="7">
        <f t="shared" ca="1" si="252"/>
        <v>2</v>
      </c>
      <c r="K1664" s="8">
        <f t="shared" ca="1" si="253"/>
        <v>17604</v>
      </c>
      <c r="L1664" s="6">
        <f t="shared" ca="1" si="254"/>
        <v>4</v>
      </c>
      <c r="M1664" s="7">
        <f ca="1" xml:space="preserve">
  IF(OR($N1664 = 2, $N1664 = 3, $N1664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64" s="6">
        <f t="shared" ca="1" si="255"/>
        <v>6</v>
      </c>
      <c r="O1664" s="7" t="str">
        <f ca="1">VLOOKUP($N1664,Roles!$A:$B,2,FALSE)</f>
        <v>Intern</v>
      </c>
      <c r="P1664" s="6" t="e">
        <f t="shared" ca="1" si="256"/>
        <v>#N/A</v>
      </c>
      <c r="Q1664" s="8">
        <f ca="1" xml:space="preserve">
IF(
  OR(
    $N1664=5,$N1664=6,$N1664=7,$N1664=8,$N1664=14
  ),
  36161,
  IF(
     (
      (TODAY() - $K1664) / 365
     ) &lt; 19,
      TODAY(),
      RANDBETWEEN(36161,TODAY())
  )
)</f>
        <v>36161</v>
      </c>
      <c r="R1664" s="6">
        <f ca="1">RANDBETWEEN(2,COUNTA('Recruitment source'!$A:$A))</f>
        <v>7</v>
      </c>
      <c r="S1664" s="8" t="e">
        <f t="shared" ca="1" si="257"/>
        <v>#N/A</v>
      </c>
      <c r="T1664" s="6" t="e">
        <f t="shared" ca="1" si="258"/>
        <v>#N/A</v>
      </c>
      <c r="U1664" s="6">
        <f t="shared" ca="1" si="259"/>
        <v>3</v>
      </c>
      <c r="V1664" s="1">
        <f ca="1" xml:space="preserve">
IF($N1664 = 5 + N("Presidente"),
    27000,
    IF($N1664 = 6 + N("Vice-presidente"),
        23000,
        IF(OR($N1664 = 8, $N1664= 13, $N1664 = 12) + N("Secretária bilíngue ou coordenador ou especialista"),
            8000,
            IF($N1664 = 7 + N("Diretor"),
                15000,
                IF($N1664 = 14 + N("Gerente"),
                    12000,
                    IF($N1664 = 9 + N("Estagiário"),
                        705,
                        IF($N1664 = 10 + N("Trainee"),
                            805,
                            IF($N1664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IF($L1664 = 7,
  500,
  IF($L1664 = 8,
    1000,
    IF($L1664 = 9,
      1500,
      IF($L1664 = 10,
        2000,
        0
      )
    )
  )
)
+
N("Adicional no salário por área")
+
IF($M1664 = 14 + N("Tecnologia da Informação"),
  120,
  IF($M1664 = 16 + N("Vendas"),
    110,
    IF($M1664 = 15 + N("Jurídico"),
      100,
      IF(OR($M1664 = 8, $M1664 = 9, $M1664 = 11) + N("Recursos humanos ou comercial ou comunicação e marketing"),
        80,
        0
      )
    )
  )
)
+
N("Adicionando pegadinha")
+
IF(AND($M1664 = 16, $L1664 = 9, $N1664 = 11) + N("Se for de vendas, com mestrado, analista sênior"),
  IF($J1664 = 5,
    100,
    0
  )
  +
  IF($H1664 = "M",
    200,
    0
  ),
  0
)</f>
        <v>23000</v>
      </c>
    </row>
    <row r="1665" spans="1:22" x14ac:dyDescent="0.2">
      <c r="A1665" s="7" cm="1">
        <f t="array" aca="1" ref="A1665" ca="1">INDEX(Companies!$A:$A,RANDBETWEEN(2,COUNTA(Companies!$A:$A)),1)</f>
        <v>2</v>
      </c>
      <c r="B1665" s="5">
        <f t="shared" si="250"/>
        <v>1664</v>
      </c>
      <c r="C1665" s="6">
        <f t="shared" ca="1" si="251"/>
        <v>0</v>
      </c>
      <c r="D1665" s="7">
        <f ca="1">IF($B1665 = 1 + N("Presidente"),
    127,
    IF($B1665 = 2 + N("Vice-Presidente"),
        72,
        IF($B1665 = 3 + N("Secretária bilíngue"),
            13,
            RANDBETWEEN(5,COUNT(Name!$A:$A) + 1)
        )
    )
)</f>
        <v>196</v>
      </c>
      <c r="E1665" s="7" t="str">
        <f ca="1" xml:space="preserve">
VLOOKUP(
  $D1665,
  Name!$A:$B,
  2,
  FALSE
)
&amp; " " &amp;
IF($B1665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Arruda Rodrigues</v>
      </c>
      <c r="F1665" s="7">
        <v>2</v>
      </c>
      <c r="G1665" s="7" t="str" cm="1">
        <f t="array" aca="1" ref="G1665" ca="1">VLOOKUP(INDEX(States!$B:$B,RANDBETWEEN(2,COUNTA(States!$A:$A)),1),States!$B:$C,2,FALSE)</f>
        <v>Beja</v>
      </c>
      <c r="H1665" s="7" t="str">
        <f ca="1">VLOOKUP($D1665,Name!$A:$C,3,FALSE)</f>
        <v>M</v>
      </c>
      <c r="I1665" s="7" cm="1">
        <f t="array" aca="1" ref="I1665" ca="1">INDEX('Marital status'!$A:$A,RANDBETWEEN(2,COUNTA('Marital status'!$A:$A)),1)</f>
        <v>4</v>
      </c>
      <c r="J1665" s="7">
        <f t="shared" ca="1" si="252"/>
        <v>2</v>
      </c>
      <c r="K1665" s="8">
        <f t="shared" ca="1" si="253"/>
        <v>35949</v>
      </c>
      <c r="L1665" s="6">
        <f t="shared" ca="1" si="254"/>
        <v>5</v>
      </c>
      <c r="M1665" s="7">
        <f ca="1" xml:space="preserve">
  IF(OR($N1665 = 2, $N1665 = 3, $N1665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65" s="6">
        <f t="shared" ca="1" si="255"/>
        <v>8</v>
      </c>
      <c r="O1665" s="7" t="str">
        <f ca="1">VLOOKUP($N1665,Roles!$A:$B,2,FALSE)</f>
        <v>Analyst</v>
      </c>
      <c r="P1665" s="6">
        <f t="shared" ca="1" si="256"/>
        <v>4</v>
      </c>
      <c r="Q1665" s="8">
        <f ca="1" xml:space="preserve">
IF(
  OR(
    $N1665=5,$N1665=6,$N1665=7,$N1665=8,$N1665=14
  ),
  36161,
  IF(
     (
      (TODAY() - $K1665) / 365
     ) &lt; 19,
      TODAY(),
      RANDBETWEEN(36161,TODAY())
  )
)</f>
        <v>36161</v>
      </c>
      <c r="R1665" s="6">
        <f ca="1">RANDBETWEEN(2,COUNTA('Recruitment source'!$A:$A))</f>
        <v>4</v>
      </c>
      <c r="S1665" s="8">
        <f t="shared" ca="1" si="257"/>
        <v>43358</v>
      </c>
      <c r="T1665" s="6">
        <f t="shared" ca="1" si="258"/>
        <v>2</v>
      </c>
      <c r="U1665" s="6">
        <f t="shared" ca="1" si="259"/>
        <v>1</v>
      </c>
      <c r="V1665" s="1">
        <f ca="1" xml:space="preserve">
IF($N1665 = 5 + N("Presidente"),
    27000,
    IF($N1665 = 6 + N("Vice-presidente"),
        23000,
        IF(OR($N1665 = 8, $N1665= 13, $N1665 = 12) + N("Secretária bilíngue ou coordenador ou especialista"),
            8000,
            IF($N1665 = 7 + N("Diretor"),
                15000,
                IF($N1665 = 14 + N("Gerente"),
                    12000,
                    IF($N1665 = 9 + N("Estagiário"),
                        705,
                        IF($N1665 = 10 + N("Trainee"),
                            805,
                            IF($N1665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IF($L1665 = 7,
  500,
  IF($L1665 = 8,
    1000,
    IF($L1665 = 9,
      1500,
      IF($L1665 = 10,
        2000,
        0
      )
    )
  )
)
+
N("Adicional no salário por área")
+
IF($M1665 = 14 + N("Tecnologia da Informação"),
  120,
  IF($M1665 = 16 + N("Vendas"),
    110,
    IF($M1665 = 15 + N("Jurídico"),
      100,
      IF(OR($M1665 = 8, $M1665 = 9, $M1665 = 11) + N("Recursos humanos ou comercial ou comunicação e marketing"),
        80,
        0
      )
    )
  )
)
+
N("Adicionando pegadinha")
+
IF(AND($M1665 = 16, $L1665 = 9, $N1665 = 11) + N("Se for de vendas, com mestrado, analista sênior"),
  IF($J1665 = 5,
    100,
    0
  )
  +
  IF($H1665 = "M",
    200,
    0
  ),
  0
)</f>
        <v>8080</v>
      </c>
    </row>
    <row r="1666" spans="1:22" x14ac:dyDescent="0.2">
      <c r="A1666" s="7" cm="1">
        <f t="array" aca="1" ref="A1666" ca="1">INDEX(Companies!$A:$A,RANDBETWEEN(2,COUNTA(Companies!$A:$A)),1)</f>
        <v>2</v>
      </c>
      <c r="B1666" s="5">
        <f t="shared" si="250"/>
        <v>1665</v>
      </c>
      <c r="C1666" s="6">
        <f t="shared" ca="1" si="251"/>
        <v>1</v>
      </c>
      <c r="D1666" s="7">
        <f ca="1">IF($B1666 = 1 + N("Presidente"),
    127,
    IF($B1666 = 2 + N("Vice-Presidente"),
        72,
        IF($B1666 = 3 + N("Secretária bilíngue"),
            13,
            RANDBETWEEN(5,COUNT(Name!$A:$A) + 1)
        )
    )
)</f>
        <v>263</v>
      </c>
      <c r="E1666" s="7" t="str">
        <f ca="1" xml:space="preserve">
VLOOKUP(
  $D1666,
  Name!$A:$B,
  2,
  FALSE
)
&amp; " " &amp;
IF($B1666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Serra Camargo</v>
      </c>
      <c r="F1666" s="7">
        <v>2</v>
      </c>
      <c r="G1666" s="7" t="str" cm="1">
        <f t="array" aca="1" ref="G1666" ca="1">VLOOKUP(INDEX(States!$B:$B,RANDBETWEEN(2,COUNTA(States!$A:$A)),1),States!$B:$C,2,FALSE)</f>
        <v>Portalegre</v>
      </c>
      <c r="H1666" s="7" t="str">
        <f ca="1">VLOOKUP($D1666,Name!$A:$C,3,FALSE)</f>
        <v>F</v>
      </c>
      <c r="I1666" s="7" cm="1">
        <f t="array" aca="1" ref="I1666" ca="1">INDEX('Marital status'!$A:$A,RANDBETWEEN(2,COUNTA('Marital status'!$A:$A)),1)</f>
        <v>2</v>
      </c>
      <c r="J1666" s="7">
        <f t="shared" ca="1" si="252"/>
        <v>3</v>
      </c>
      <c r="K1666" s="8">
        <f t="shared" ca="1" si="253"/>
        <v>30399</v>
      </c>
      <c r="L1666" s="6">
        <f t="shared" ca="1" si="254"/>
        <v>4</v>
      </c>
      <c r="M1666" s="7">
        <f ca="1" xml:space="preserve">
  IF(OR($N1666 = 2, $N1666 = 3, $N1666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66" s="6">
        <f t="shared" ca="1" si="255"/>
        <v>7</v>
      </c>
      <c r="O1666" s="7" t="str">
        <f ca="1">VLOOKUP($N1666,Roles!$A:$B,2,FALSE)</f>
        <v>Trainee</v>
      </c>
      <c r="P1666" s="6" t="e">
        <f t="shared" ca="1" si="256"/>
        <v>#N/A</v>
      </c>
      <c r="Q1666" s="8">
        <f ca="1" xml:space="preserve">
IF(
  OR(
    $N1666=5,$N1666=6,$N1666=7,$N1666=8,$N1666=14
  ),
  36161,
  IF(
     (
      (TODAY() - $K1666) / 365
     ) &lt; 19,
      TODAY(),
      RANDBETWEEN(36161,TODAY())
  )
)</f>
        <v>36161</v>
      </c>
      <c r="R1666" s="6">
        <f ca="1">RANDBETWEEN(2,COUNTA('Recruitment source'!$A:$A))</f>
        <v>4</v>
      </c>
      <c r="S1666" s="8" t="e">
        <f t="shared" ca="1" si="257"/>
        <v>#N/A</v>
      </c>
      <c r="T1666" s="6" t="e">
        <f t="shared" ca="1" si="258"/>
        <v>#N/A</v>
      </c>
      <c r="U1666" s="6">
        <f t="shared" ca="1" si="259"/>
        <v>2</v>
      </c>
      <c r="V1666" s="1">
        <f ca="1" xml:space="preserve">
IF($N1666 = 5 + N("Presidente"),
    27000,
    IF($N1666 = 6 + N("Vice-presidente"),
        23000,
        IF(OR($N1666 = 8, $N1666= 13, $N1666 = 12) + N("Secretária bilíngue ou coordenador ou especialista"),
            8000,
            IF($N1666 = 7 + N("Diretor"),
                15000,
                IF($N1666 = 14 + N("Gerente"),
                    12000,
                    IF($N1666 = 9 + N("Estagiário"),
                        705,
                        IF($N1666 = 10 + N("Trainee"),
                            805,
                            IF($N1666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IF($L1666 = 7,
  500,
  IF($L1666 = 8,
    1000,
    IF($L1666 = 9,
      1500,
      IF($L1666 = 10,
        2000,
        0
      )
    )
  )
)
+
N("Adicional no salário por área")
+
IF($M1666 = 14 + N("Tecnologia da Informação"),
  120,
  IF($M1666 = 16 + N("Vendas"),
    110,
    IF($M1666 = 15 + N("Jurídico"),
      100,
      IF(OR($M1666 = 8, $M1666 = 9, $M1666 = 11) + N("Recursos humanos ou comercial ou comunicação e marketing"),
        80,
        0
      )
    )
  )
)
+
N("Adicionando pegadinha")
+
IF(AND($M1666 = 16, $L1666 = 9, $N1666 = 11) + N("Se for de vendas, com mestrado, analista sênior"),
  IF($J1666 = 5,
    100,
    0
  )
  +
  IF($H1666 = "M",
    200,
    0
  ),
  0
)</f>
        <v>15000</v>
      </c>
    </row>
    <row r="1667" spans="1:22" x14ac:dyDescent="0.2">
      <c r="A1667" s="7" cm="1">
        <f t="array" aca="1" ref="A1667" ca="1">INDEX(Companies!$A:$A,RANDBETWEEN(2,COUNTA(Companies!$A:$A)),1)</f>
        <v>2</v>
      </c>
      <c r="B1667" s="5">
        <f t="shared" ref="B1667:B1730" si="260">ROW() - 1</f>
        <v>1666</v>
      </c>
      <c r="C1667" s="6">
        <f t="shared" ref="C1667:C1730" ca="1" si="261">IF(ISNA($S1667),1,0)</f>
        <v>1</v>
      </c>
      <c r="D1667" s="7">
        <f ca="1">IF($B1667 = 1 + N("Presidente"),
    127,
    IF($B1667 = 2 + N("Vice-Presidente"),
        72,
        IF($B1667 = 3 + N("Secretária bilíngue"),
            13,
            RANDBETWEEN(5,COUNT(Name!$A:$A) + 1)
        )
    )
)</f>
        <v>299</v>
      </c>
      <c r="E1667" s="7" t="str">
        <f ca="1" xml:space="preserve">
VLOOKUP(
  $D1667,
  Name!$A:$B,
  2,
  FALSE
)
&amp; " " &amp;
IF($B1667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Nunes Fernandes</v>
      </c>
      <c r="F1667" s="7">
        <v>2</v>
      </c>
      <c r="G1667" s="7" t="str" cm="1">
        <f t="array" aca="1" ref="G1667" ca="1">VLOOKUP(INDEX(States!$B:$B,RANDBETWEEN(2,COUNTA(States!$A:$A)),1),States!$B:$C,2,FALSE)</f>
        <v>Guarda</v>
      </c>
      <c r="H1667" s="7" t="str">
        <f ca="1">VLOOKUP($D1667,Name!$A:$C,3,FALSE)</f>
        <v>F</v>
      </c>
      <c r="I1667" s="7" cm="1">
        <f t="array" aca="1" ref="I1667" ca="1">INDEX('Marital status'!$A:$A,RANDBETWEEN(2,COUNTA('Marital status'!$A:$A)),1)</f>
        <v>4</v>
      </c>
      <c r="J1667" s="7">
        <f t="shared" ref="J1667:J1730" ca="1" si="262" xml:space="preserve">
IF(AND($N1667 &gt;= 2, $N1667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667" s="8">
        <f t="shared" ref="K1667:K1730" ca="1" si="263" xml:space="preserve">
IF($N1667 = 5 + N("CEO"),
    TODAY() - 16340,
    IF($N1667 = 8 + N("Secretary"),
        RANDBETWEEN(TODAY() - 12418.5, TODAY()-6574.5),
        IF(OR($N1667 = 7, $N1667 = 14),
            RANDBETWEEN(TODAY() - 16071, TODAY() - 8766),
            IF(OR($N1667 = 13, $N1667 = 12, $N1667 = 11),
                RANDBETWEEN(TODAY() - 27393.75, TODAY() - 12783.75),
                RANDBETWEEN(TODAY() - 27393.75, TODAY()-10957.5)
            )
        )
    )
)</f>
        <v>33589</v>
      </c>
      <c r="L1667" s="6">
        <f t="shared" ref="L1667:L1730" ca="1" si="264" xml:space="preserve">
IF(OR($N1667 = 2, $N1667 = 3) + N("Se for presidente ou vice-presidente"),
    7 + N("Doutor"),
    IF($N1667 = 4 + N("Se for diretor"),
        RANDBETWEEN(5,7) + N("Graduate school or Master’s degree or Doctorate"),
        IF($N1667 = 11 + N("Se for gerente"),
            RANDBETWEEN(4,6) + N("Undergraduate degree or Graduate school or Master’s degree"),
            IF(AND($N1667 &gt;= 8, $N1667 &lt;= 10) + N("If coordinator or specialist or analyst"),
                RANDBETWEEN(4,5),
                4
            )
        )
    )
)</f>
        <v>5</v>
      </c>
      <c r="M1667" s="7">
        <f ca="1" xml:space="preserve">
  IF(OR($N1667 = 2, $N1667 = 3, $N1667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67" s="6">
        <f t="shared" ref="N1667:N1730" ca="1" si="265" xml:space="preserve">
IF($B1667 = 1 + N("Se matrícula for 1"),
  2 + N("Presidente"),
  IF($B1667 = 2 + N("Se matrícula for 2"),
    3 + N("Vice-presidente"),
    IF($B1667 = 3 + N("Se matrícula for 3"),
      5 + N("Secretária bilíngue"),
      IF(AND($B1667 &gt;= 4, $B1667 &lt;=14),
        4 + N("Diretor"),
        IF(AND($B1667 &gt;= 15, $B1667 &lt;= 25),
          11 + N("Manager"),
          IF(AND($B1667 &gt;= 26, $B1667 &lt;= 36),
            10 + N("Coordinador"),
            IF(AND($B1667 &gt;= 37, $B1667 &lt;= 47),
              9 + N("Especialista"),
                IF(MOD($B1667,2) = 0,
                  8 + N("Analista"),
                  RANDBETWEEN(6,7) + N("Estagiário ou Trainee")
                )
            )
          )
        )
      )
    )
  )
)</f>
        <v>8</v>
      </c>
      <c r="O1667" s="7" t="str">
        <f ca="1">VLOOKUP($N1667,Roles!$A:$B,2,FALSE)</f>
        <v>Analyst</v>
      </c>
      <c r="P1667" s="6">
        <f t="shared" ref="P1667:P1730" ca="1" si="266" xml:space="preserve">
IF($N1667 =8 + N("Analyst"),
    RANDBETWEEN(2, 4) + N("Jr, Pleno, Sr"),
    NA()
)</f>
        <v>2</v>
      </c>
      <c r="Q1667" s="8">
        <f ca="1" xml:space="preserve">
IF(
  OR(
    $N1667=5,$N1667=6,$N1667=7,$N1667=8,$N1667=14
  ),
  36161,
  IF(
     (
      (TODAY() - $K1667) / 365
     ) &lt; 19,
      TODAY(),
      RANDBETWEEN(36161,TODAY())
  )
)</f>
        <v>36161</v>
      </c>
      <c r="R1667" s="6">
        <f ca="1">RANDBETWEEN(2,COUNTA('Recruitment source'!$A:$A))</f>
        <v>9</v>
      </c>
      <c r="S1667" s="8" t="e">
        <f t="shared" ref="S1667:S1730" ca="1" si="267" xml:space="preserve">
IF(MOD(
     ROW(),111
   )=0,
   RANDBETWEEN($Q1667 + 1,TODAY() - 1),NA()
)</f>
        <v>#N/A</v>
      </c>
      <c r="T1667" s="6" t="e">
        <f t="shared" ref="T1667:T1730" ca="1" si="268" xml:space="preserve">
IF(
  ISNA(S1667),
  NA(),
  RANDBETWEEN(2,IF($H1667="F",10,9))
)</f>
        <v>#N/A</v>
      </c>
      <c r="U1667" s="6">
        <f t="shared" ref="U1667:U1730" ca="1" si="269" xml:space="preserve">
IF(
 ISNA($S1667),
 IF(
   $N1667 = 2,
   5,
   IF(
     OR($N1667=3,$N1667=4,$N1667=5),
     RANDBETWEEN(4,5),
     IF(
       OR($N1667=11,$N1667=12),
       RANDBETWEEN(3,5),
       RANDBETWEEN(2,5)
     )
   )
 ),
 RANDBETWEEN(1,3)
)</f>
        <v>3</v>
      </c>
      <c r="V1667" s="1">
        <f ca="1" xml:space="preserve">
IF($N1667 = 5 + N("Presidente"),
    27000,
    IF($N1667 = 6 + N("Vice-presidente"),
        23000,
        IF(OR($N1667 = 8, $N1667= 13, $N1667 = 12) + N("Secretária bilíngue ou coordenador ou especialista"),
            8000,
            IF($N1667 = 7 + N("Diretor"),
                15000,
                IF($N1667 = 14 + N("Gerente"),
                    12000,
                    IF($N1667 = 9 + N("Estagiário"),
                        705,
                        IF($N1667 = 10 + N("Trainee"),
                            805,
                            IF($N1667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IF($L1667 = 7,
  500,
  IF($L1667 = 8,
    1000,
    IF($L1667 = 9,
      1500,
      IF($L1667 = 10,
        2000,
        0
      )
    )
  )
)
+
N("Adicional no salário por área")
+
IF($M1667 = 14 + N("Tecnologia da Informação"),
  120,
  IF($M1667 = 16 + N("Vendas"),
    110,
    IF($M1667 = 15 + N("Jurídico"),
      100,
      IF(OR($M1667 = 8, $M1667 = 9, $M1667 = 11) + N("Recursos humanos ou comercial ou comunicação e marketing"),
        80,
        0
      )
    )
  )
)
+
N("Adicionando pegadinha")
+
IF(AND($M1667 = 16, $L1667 = 9, $N1667 = 11) + N("Se for de vendas, com mestrado, analista sênior"),
  IF($J1667 = 5,
    100,
    0
  )
  +
  IF($H1667 = "M",
    200,
    0
  ),
  0
)</f>
        <v>8000</v>
      </c>
    </row>
    <row r="1668" spans="1:22" x14ac:dyDescent="0.2">
      <c r="A1668" s="7" cm="1">
        <f t="array" aca="1" ref="A1668" ca="1">INDEX(Companies!$A:$A,RANDBETWEEN(2,COUNTA(Companies!$A:$A)),1)</f>
        <v>2</v>
      </c>
      <c r="B1668" s="5">
        <f t="shared" si="260"/>
        <v>1667</v>
      </c>
      <c r="C1668" s="6">
        <f t="shared" ca="1" si="261"/>
        <v>1</v>
      </c>
      <c r="D1668" s="7">
        <f ca="1">IF($B1668 = 1 + N("Presidente"),
    127,
    IF($B1668 = 2 + N("Vice-Presidente"),
        72,
        IF($B1668 = 3 + N("Secretária bilíngue"),
            13,
            RANDBETWEEN(5,COUNT(Name!$A:$A) + 1)
        )
    )
)</f>
        <v>64</v>
      </c>
      <c r="E1668" s="7" t="str">
        <f ca="1" xml:space="preserve">
VLOOKUP(
  $D1668,
  Name!$A:$B,
  2,
  FALSE
)
&amp; " " &amp;
IF($B1668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Rangel Monteiro</v>
      </c>
      <c r="F1668" s="7">
        <v>2</v>
      </c>
      <c r="G1668" s="7" t="str" cm="1">
        <f t="array" aca="1" ref="G1668" ca="1">VLOOKUP(INDEX(States!$B:$B,RANDBETWEEN(2,COUNTA(States!$A:$A)),1),States!$B:$C,2,FALSE)</f>
        <v xml:space="preserve"> Lisboa</v>
      </c>
      <c r="H1668" s="7" t="str">
        <f ca="1">VLOOKUP($D1668,Name!$A:$C,3,FALSE)</f>
        <v>F</v>
      </c>
      <c r="I1668" s="7" cm="1">
        <f t="array" aca="1" ref="I1668" ca="1">INDEX('Marital status'!$A:$A,RANDBETWEEN(2,COUNTA('Marital status'!$A:$A)),1)</f>
        <v>6</v>
      </c>
      <c r="J1668" s="7">
        <f t="shared" ca="1" si="262"/>
        <v>2</v>
      </c>
      <c r="K1668" s="8">
        <f t="shared" ca="1" si="263"/>
        <v>33066</v>
      </c>
      <c r="L1668" s="6">
        <f t="shared" ca="1" si="264"/>
        <v>4</v>
      </c>
      <c r="M1668" s="7">
        <f ca="1" xml:space="preserve">
  IF(OR($N1668 = 2, $N1668 = 3, $N1668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68" s="6">
        <f t="shared" ca="1" si="265"/>
        <v>7</v>
      </c>
      <c r="O1668" s="7" t="str">
        <f ca="1">VLOOKUP($N1668,Roles!$A:$B,2,FALSE)</f>
        <v>Trainee</v>
      </c>
      <c r="P1668" s="6" t="e">
        <f t="shared" ca="1" si="266"/>
        <v>#N/A</v>
      </c>
      <c r="Q1668" s="8">
        <f ca="1" xml:space="preserve">
IF(
  OR(
    $N1668=5,$N1668=6,$N1668=7,$N1668=8,$N1668=14
  ),
  36161,
  IF(
     (
      (TODAY() - $K1668) / 365
     ) &lt; 19,
      TODAY(),
      RANDBETWEEN(36161,TODAY())
  )
)</f>
        <v>36161</v>
      </c>
      <c r="R1668" s="6">
        <f ca="1">RANDBETWEEN(2,COUNTA('Recruitment source'!$A:$A))</f>
        <v>2</v>
      </c>
      <c r="S1668" s="8" t="e">
        <f t="shared" ca="1" si="267"/>
        <v>#N/A</v>
      </c>
      <c r="T1668" s="6" t="e">
        <f t="shared" ca="1" si="268"/>
        <v>#N/A</v>
      </c>
      <c r="U1668" s="6">
        <f t="shared" ca="1" si="269"/>
        <v>5</v>
      </c>
      <c r="V1668" s="1">
        <f ca="1" xml:space="preserve">
IF($N1668 = 5 + N("Presidente"),
    27000,
    IF($N1668 = 6 + N("Vice-presidente"),
        23000,
        IF(OR($N1668 = 8, $N1668= 13, $N1668 = 12) + N("Secretária bilíngue ou coordenador ou especialista"),
            8000,
            IF($N1668 = 7 + N("Diretor"),
                15000,
                IF($N1668 = 14 + N("Gerente"),
                    12000,
                    IF($N1668 = 9 + N("Estagiário"),
                        705,
                        IF($N1668 = 10 + N("Trainee"),
                            805,
                            IF($N1668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IF($L1668 = 7,
  500,
  IF($L1668 = 8,
    1000,
    IF($L1668 = 9,
      1500,
      IF($L1668 = 10,
        2000,
        0
      )
    )
  )
)
+
N("Adicional no salário por área")
+
IF($M1668 = 14 + N("Tecnologia da Informação"),
  120,
  IF($M1668 = 16 + N("Vendas"),
    110,
    IF($M1668 = 15 + N("Jurídico"),
      100,
      IF(OR($M1668 = 8, $M1668 = 9, $M1668 = 11) + N("Recursos humanos ou comercial ou comunicação e marketing"),
        80,
        0
      )
    )
  )
)
+
N("Adicionando pegadinha")
+
IF(AND($M1668 = 16, $L1668 = 9, $N1668 = 11) + N("Se for de vendas, com mestrado, analista sênior"),
  IF($J1668 = 5,
    100,
    0
  )
  +
  IF($H1668 = "M",
    200,
    0
  ),
  0
)</f>
        <v>15000</v>
      </c>
    </row>
    <row r="1669" spans="1:22" x14ac:dyDescent="0.2">
      <c r="A1669" s="7" cm="1">
        <f t="array" aca="1" ref="A1669" ca="1">INDEX(Companies!$A:$A,RANDBETWEEN(2,COUNTA(Companies!$A:$A)),1)</f>
        <v>2</v>
      </c>
      <c r="B1669" s="5">
        <f t="shared" si="260"/>
        <v>1668</v>
      </c>
      <c r="C1669" s="6">
        <f t="shared" ca="1" si="261"/>
        <v>1</v>
      </c>
      <c r="D1669" s="7">
        <f ca="1">IF($B1669 = 1 + N("Presidente"),
    127,
    IF($B1669 = 2 + N("Vice-Presidente"),
        72,
        IF($B1669 = 3 + N("Secretária bilíngue"),
            13,
            RANDBETWEEN(5,COUNT(Name!$A:$A) + 1)
        )
    )
)</f>
        <v>195</v>
      </c>
      <c r="E1669" s="7" t="str">
        <f ca="1" xml:space="preserve">
VLOOKUP(
  $D1669,
  Name!$A:$B,
  2,
  FALSE
)
&amp; " " &amp;
IF($B1669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Testa Brito</v>
      </c>
      <c r="F1669" s="7">
        <v>2</v>
      </c>
      <c r="G1669" s="7" t="str" cm="1">
        <f t="array" aca="1" ref="G1669" ca="1">VLOOKUP(INDEX(States!$B:$B,RANDBETWEEN(2,COUNTA(States!$A:$A)),1),States!$B:$C,2,FALSE)</f>
        <v>Viseu</v>
      </c>
      <c r="H1669" s="7" t="str">
        <f ca="1">VLOOKUP($D1669,Name!$A:$C,3,FALSE)</f>
        <v>M</v>
      </c>
      <c r="I1669" s="7" cm="1">
        <f t="array" aca="1" ref="I1669" ca="1">INDEX('Marital status'!$A:$A,RANDBETWEEN(2,COUNTA('Marital status'!$A:$A)),1)</f>
        <v>4</v>
      </c>
      <c r="J1669" s="7">
        <f t="shared" ca="1" si="262"/>
        <v>2</v>
      </c>
      <c r="K1669" s="8">
        <f t="shared" ca="1" si="263"/>
        <v>34430</v>
      </c>
      <c r="L1669" s="6">
        <f t="shared" ca="1" si="264"/>
        <v>4</v>
      </c>
      <c r="M1669" s="7">
        <f ca="1" xml:space="preserve">
  IF(OR($N1669 = 2, $N1669 = 3, $N1669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69" s="6">
        <f t="shared" ca="1" si="265"/>
        <v>8</v>
      </c>
      <c r="O1669" s="7" t="str">
        <f ca="1">VLOOKUP($N1669,Roles!$A:$B,2,FALSE)</f>
        <v>Analyst</v>
      </c>
      <c r="P1669" s="6">
        <f t="shared" ca="1" si="266"/>
        <v>2</v>
      </c>
      <c r="Q1669" s="8">
        <f ca="1" xml:space="preserve">
IF(
  OR(
    $N1669=5,$N1669=6,$N1669=7,$N1669=8,$N1669=14
  ),
  36161,
  IF(
     (
      (TODAY() - $K1669) / 365
     ) &lt; 19,
      TODAY(),
      RANDBETWEEN(36161,TODAY())
  )
)</f>
        <v>36161</v>
      </c>
      <c r="R1669" s="6">
        <f ca="1">RANDBETWEEN(2,COUNTA('Recruitment source'!$A:$A))</f>
        <v>9</v>
      </c>
      <c r="S1669" s="8" t="e">
        <f t="shared" ca="1" si="267"/>
        <v>#N/A</v>
      </c>
      <c r="T1669" s="6" t="e">
        <f t="shared" ca="1" si="268"/>
        <v>#N/A</v>
      </c>
      <c r="U1669" s="6">
        <f t="shared" ca="1" si="269"/>
        <v>5</v>
      </c>
      <c r="V1669" s="1">
        <f ca="1" xml:space="preserve">
IF($N1669 = 5 + N("Presidente"),
    27000,
    IF($N1669 = 6 + N("Vice-presidente"),
        23000,
        IF(OR($N1669 = 8, $N1669= 13, $N1669 = 12) + N("Secretária bilíngue ou coordenador ou especialista"),
            8000,
            IF($N1669 = 7 + N("Diretor"),
                15000,
                IF($N1669 = 14 + N("Gerente"),
                    12000,
                    IF($N1669 = 9 + N("Estagiário"),
                        705,
                        IF($N1669 = 10 + N("Trainee"),
                            805,
                            IF($N1669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IF($L1669 = 7,
  500,
  IF($L1669 = 8,
    1000,
    IF($L1669 = 9,
      1500,
      IF($L1669 = 10,
        2000,
        0
      )
    )
  )
)
+
N("Adicional no salário por área")
+
IF($M1669 = 14 + N("Tecnologia da Informação"),
  120,
  IF($M1669 = 16 + N("Vendas"),
    110,
    IF($M1669 = 15 + N("Jurídico"),
      100,
      IF(OR($M1669 = 8, $M1669 = 9, $M1669 = 11) + N("Recursos humanos ou comercial ou comunicação e marketing"),
        80,
        0
      )
    )
  )
)
+
N("Adicionando pegadinha")
+
IF(AND($M1669 = 16, $L1669 = 9, $N1669 = 11) + N("Se for de vendas, com mestrado, analista sênior"),
  IF($J1669 = 5,
    100,
    0
  )
  +
  IF($H1669 = "M",
    200,
    0
  ),
  0
)</f>
        <v>8080</v>
      </c>
    </row>
    <row r="1670" spans="1:22" x14ac:dyDescent="0.2">
      <c r="A1670" s="7" cm="1">
        <f t="array" aca="1" ref="A1670" ca="1">INDEX(Companies!$A:$A,RANDBETWEEN(2,COUNTA(Companies!$A:$A)),1)</f>
        <v>2</v>
      </c>
      <c r="B1670" s="5">
        <f t="shared" si="260"/>
        <v>1669</v>
      </c>
      <c r="C1670" s="6">
        <f t="shared" ca="1" si="261"/>
        <v>1</v>
      </c>
      <c r="D1670" s="7">
        <f ca="1">IF($B1670 = 1 + N("Presidente"),
    127,
    IF($B1670 = 2 + N("Vice-Presidente"),
        72,
        IF($B1670 = 3 + N("Secretária bilíngue"),
            13,
            RANDBETWEEN(5,COUNT(Name!$A:$A) + 1)
        )
    )
)</f>
        <v>271</v>
      </c>
      <c r="E1670" s="7" t="str">
        <f ca="1" xml:space="preserve">
VLOOKUP(
  $D1670,
  Name!$A:$B,
  2,
  FALSE
)
&amp; " " &amp;
IF($B1670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Bianchi Miranda</v>
      </c>
      <c r="F1670" s="7">
        <v>2</v>
      </c>
      <c r="G1670" s="7" t="str" cm="1">
        <f t="array" aca="1" ref="G1670" ca="1">VLOOKUP(INDEX(States!$B:$B,RANDBETWEEN(2,COUNTA(States!$A:$A)),1),States!$B:$C,2,FALSE)</f>
        <v>PORTO</v>
      </c>
      <c r="H1670" s="7" t="str">
        <f ca="1">VLOOKUP($D1670,Name!$A:$C,3,FALSE)</f>
        <v>F</v>
      </c>
      <c r="I1670" s="7" cm="1">
        <f t="array" aca="1" ref="I1670" ca="1">INDEX('Marital status'!$A:$A,RANDBETWEEN(2,COUNTA('Marital status'!$A:$A)),1)</f>
        <v>3</v>
      </c>
      <c r="J1670" s="7">
        <f t="shared" ca="1" si="262"/>
        <v>2</v>
      </c>
      <c r="K1670" s="8">
        <f t="shared" ca="1" si="263"/>
        <v>32343</v>
      </c>
      <c r="L1670" s="6">
        <f t="shared" ca="1" si="264"/>
        <v>4</v>
      </c>
      <c r="M1670" s="7">
        <f ca="1" xml:space="preserve">
  IF(OR($N1670 = 2, $N1670 = 3, $N1670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70" s="6">
        <f t="shared" ca="1" si="265"/>
        <v>6</v>
      </c>
      <c r="O1670" s="7" t="str">
        <f ca="1">VLOOKUP($N1670,Roles!$A:$B,2,FALSE)</f>
        <v>Intern</v>
      </c>
      <c r="P1670" s="6" t="e">
        <f t="shared" ca="1" si="266"/>
        <v>#N/A</v>
      </c>
      <c r="Q1670" s="8">
        <f ca="1" xml:space="preserve">
IF(
  OR(
    $N1670=5,$N1670=6,$N1670=7,$N1670=8,$N1670=14
  ),
  36161,
  IF(
     (
      (TODAY() - $K1670) / 365
     ) &lt; 19,
      TODAY(),
      RANDBETWEEN(36161,TODAY())
  )
)</f>
        <v>36161</v>
      </c>
      <c r="R1670" s="6">
        <f ca="1">RANDBETWEEN(2,COUNTA('Recruitment source'!$A:$A))</f>
        <v>6</v>
      </c>
      <c r="S1670" s="8" t="e">
        <f t="shared" ca="1" si="267"/>
        <v>#N/A</v>
      </c>
      <c r="T1670" s="6" t="e">
        <f t="shared" ca="1" si="268"/>
        <v>#N/A</v>
      </c>
      <c r="U1670" s="6">
        <f t="shared" ca="1" si="269"/>
        <v>2</v>
      </c>
      <c r="V1670" s="1">
        <f ca="1" xml:space="preserve">
IF($N1670 = 5 + N("Presidente"),
    27000,
    IF($N1670 = 6 + N("Vice-presidente"),
        23000,
        IF(OR($N1670 = 8, $N1670= 13, $N1670 = 12) + N("Secretária bilíngue ou coordenador ou especialista"),
            8000,
            IF($N1670 = 7 + N("Diretor"),
                15000,
                IF($N1670 = 14 + N("Gerente"),
                    12000,
                    IF($N1670 = 9 + N("Estagiário"),
                        705,
                        IF($N1670 = 10 + N("Trainee"),
                            805,
                            IF($N1670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IF($L1670 = 7,
  500,
  IF($L1670 = 8,
    1000,
    IF($L1670 = 9,
      1500,
      IF($L1670 = 10,
        2000,
        0
      )
    )
  )
)
+
N("Adicional no salário por área")
+
IF($M1670 = 14 + N("Tecnologia da Informação"),
  120,
  IF($M1670 = 16 + N("Vendas"),
    110,
    IF($M1670 = 15 + N("Jurídico"),
      100,
      IF(OR($M1670 = 8, $M1670 = 9, $M1670 = 11) + N("Recursos humanos ou comercial ou comunicação e marketing"),
        80,
        0
      )
    )
  )
)
+
N("Adicionando pegadinha")
+
IF(AND($M1670 = 16, $L1670 = 9, $N1670 = 11) + N("Se for de vendas, com mestrado, analista sênior"),
  IF($J1670 = 5,
    100,
    0
  )
  +
  IF($H1670 = "M",
    200,
    0
  ),
  0
)</f>
        <v>23000</v>
      </c>
    </row>
    <row r="1671" spans="1:22" x14ac:dyDescent="0.2">
      <c r="A1671" s="7" cm="1">
        <f t="array" aca="1" ref="A1671" ca="1">INDEX(Companies!$A:$A,RANDBETWEEN(2,COUNTA(Companies!$A:$A)),1)</f>
        <v>2</v>
      </c>
      <c r="B1671" s="5">
        <f t="shared" si="260"/>
        <v>1670</v>
      </c>
      <c r="C1671" s="6">
        <f t="shared" ca="1" si="261"/>
        <v>1</v>
      </c>
      <c r="D1671" s="7">
        <f ca="1">IF($B1671 = 1 + N("Presidente"),
    127,
    IF($B1671 = 2 + N("Vice-Presidente"),
        72,
        IF($B1671 = 3 + N("Secretária bilíngue"),
            13,
            RANDBETWEEN(5,COUNT(Name!$A:$A) + 1)
        )
    )
)</f>
        <v>82</v>
      </c>
      <c r="E1671" s="7" t="str">
        <f ca="1" xml:space="preserve">
VLOOKUP(
  $D1671,
  Name!$A:$B,
  2,
  FALSE
)
&amp; " " &amp;
IF($B1671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Pasquim Trindade</v>
      </c>
      <c r="F1671" s="7">
        <v>2</v>
      </c>
      <c r="G1671" s="7" t="str" cm="1">
        <f t="array" aca="1" ref="G1671" ca="1">VLOOKUP(INDEX(States!$B:$B,RANDBETWEEN(2,COUNTA(States!$A:$A)),1),States!$B:$C,2,FALSE)</f>
        <v>Castelo Branco</v>
      </c>
      <c r="H1671" s="7" t="str">
        <f ca="1">VLOOKUP($D1671,Name!$A:$C,3,FALSE)</f>
        <v>M</v>
      </c>
      <c r="I1671" s="7" cm="1">
        <f t="array" aca="1" ref="I1671" ca="1">INDEX('Marital status'!$A:$A,RANDBETWEEN(2,COUNTA('Marital status'!$A:$A)),1)</f>
        <v>6</v>
      </c>
      <c r="J1671" s="7">
        <f t="shared" ca="1" si="262"/>
        <v>2</v>
      </c>
      <c r="K1671" s="8">
        <f t="shared" ca="1" si="263"/>
        <v>36622</v>
      </c>
      <c r="L1671" s="6">
        <f t="shared" ca="1" si="264"/>
        <v>4</v>
      </c>
      <c r="M1671" s="7">
        <f ca="1" xml:space="preserve">
  IF(OR($N1671 = 2, $N1671 = 3, $N1671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71" s="6">
        <f t="shared" ca="1" si="265"/>
        <v>8</v>
      </c>
      <c r="O1671" s="7" t="str">
        <f ca="1">VLOOKUP($N1671,Roles!$A:$B,2,FALSE)</f>
        <v>Analyst</v>
      </c>
      <c r="P1671" s="6">
        <f t="shared" ca="1" si="266"/>
        <v>3</v>
      </c>
      <c r="Q1671" s="8">
        <f ca="1" xml:space="preserve">
IF(
  OR(
    $N1671=5,$N1671=6,$N1671=7,$N1671=8,$N1671=14
  ),
  36161,
  IF(
     (
      (TODAY() - $K1671) / 365
     ) &lt; 19,
      TODAY(),
      RANDBETWEEN(36161,TODAY())
  )
)</f>
        <v>36161</v>
      </c>
      <c r="R1671" s="6">
        <f ca="1">RANDBETWEEN(2,COUNTA('Recruitment source'!$A:$A))</f>
        <v>4</v>
      </c>
      <c r="S1671" s="8" t="e">
        <f t="shared" ca="1" si="267"/>
        <v>#N/A</v>
      </c>
      <c r="T1671" s="6" t="e">
        <f t="shared" ca="1" si="268"/>
        <v>#N/A</v>
      </c>
      <c r="U1671" s="6">
        <f t="shared" ca="1" si="269"/>
        <v>5</v>
      </c>
      <c r="V1671" s="1">
        <f ca="1" xml:space="preserve">
IF($N1671 = 5 + N("Presidente"),
    27000,
    IF($N1671 = 6 + N("Vice-presidente"),
        23000,
        IF(OR($N1671 = 8, $N1671= 13, $N1671 = 12) + N("Secretária bilíngue ou coordenador ou especialista"),
            8000,
            IF($N1671 = 7 + N("Diretor"),
                15000,
                IF($N1671 = 14 + N("Gerente"),
                    12000,
                    IF($N1671 = 9 + N("Estagiário"),
                        705,
                        IF($N1671 = 10 + N("Trainee"),
                            805,
                            IF($N1671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IF($L1671 = 7,
  500,
  IF($L1671 = 8,
    1000,
    IF($L1671 = 9,
      1500,
      IF($L1671 = 10,
        2000,
        0
      )
    )
  )
)
+
N("Adicional no salário por área")
+
IF($M1671 = 14 + N("Tecnologia da Informação"),
  120,
  IF($M1671 = 16 + N("Vendas"),
    110,
    IF($M1671 = 15 + N("Jurídico"),
      100,
      IF(OR($M1671 = 8, $M1671 = 9, $M1671 = 11) + N("Recursos humanos ou comercial ou comunicação e marketing"),
        80,
        0
      )
    )
  )
)
+
N("Adicionando pegadinha")
+
IF(AND($M1671 = 16, $L1671 = 9, $N1671 = 11) + N("Se for de vendas, com mestrado, analista sênior"),
  IF($J1671 = 5,
    100,
    0
  )
  +
  IF($H1671 = "M",
    200,
    0
  ),
  0
)</f>
        <v>8000</v>
      </c>
    </row>
    <row r="1672" spans="1:22" x14ac:dyDescent="0.2">
      <c r="A1672" s="7" cm="1">
        <f t="array" aca="1" ref="A1672" ca="1">INDEX(Companies!$A:$A,RANDBETWEEN(2,COUNTA(Companies!$A:$A)),1)</f>
        <v>2</v>
      </c>
      <c r="B1672" s="5">
        <f t="shared" si="260"/>
        <v>1671</v>
      </c>
      <c r="C1672" s="6">
        <f t="shared" ca="1" si="261"/>
        <v>1</v>
      </c>
      <c r="D1672" s="7">
        <f ca="1">IF($B1672 = 1 + N("Presidente"),
    127,
    IF($B1672 = 2 + N("Vice-Presidente"),
        72,
        IF($B1672 = 3 + N("Secretária bilíngue"),
            13,
            RANDBETWEEN(5,COUNT(Name!$A:$A) + 1)
        )
    )
)</f>
        <v>60</v>
      </c>
      <c r="E1672" s="7" t="str">
        <f ca="1" xml:space="preserve">
VLOOKUP(
  $D1672,
  Name!$A:$B,
  2,
  FALSE
)
&amp; " " &amp;
IF($B1672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Conti Gallo</v>
      </c>
      <c r="F1672" s="7">
        <v>2</v>
      </c>
      <c r="G1672" s="7" t="str" cm="1">
        <f t="array" aca="1" ref="G1672" ca="1">VLOOKUP(INDEX(States!$B:$B,RANDBETWEEN(2,COUNTA(States!$A:$A)),1),States!$B:$C,2,FALSE)</f>
        <v>Portalegre</v>
      </c>
      <c r="H1672" s="7" t="str">
        <f ca="1">VLOOKUP($D1672,Name!$A:$C,3,FALSE)</f>
        <v>F</v>
      </c>
      <c r="I1672" s="7" cm="1">
        <f t="array" aca="1" ref="I1672" ca="1">INDEX('Marital status'!$A:$A,RANDBETWEEN(2,COUNTA('Marital status'!$A:$A)),1)</f>
        <v>5</v>
      </c>
      <c r="J1672" s="7">
        <f t="shared" ca="1" si="262"/>
        <v>5</v>
      </c>
      <c r="K1672" s="8">
        <f t="shared" ca="1" si="263"/>
        <v>35545</v>
      </c>
      <c r="L1672" s="6">
        <f t="shared" ca="1" si="264"/>
        <v>4</v>
      </c>
      <c r="M1672" s="7">
        <f ca="1" xml:space="preserve">
  IF(OR($N1672 = 2, $N1672 = 3, $N1672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672" s="6">
        <f t="shared" ca="1" si="265"/>
        <v>7</v>
      </c>
      <c r="O1672" s="7" t="str">
        <f ca="1">VLOOKUP($N1672,Roles!$A:$B,2,FALSE)</f>
        <v>Trainee</v>
      </c>
      <c r="P1672" s="6" t="e">
        <f t="shared" ca="1" si="266"/>
        <v>#N/A</v>
      </c>
      <c r="Q1672" s="8">
        <f ca="1" xml:space="preserve">
IF(
  OR(
    $N1672=5,$N1672=6,$N1672=7,$N1672=8,$N1672=14
  ),
  36161,
  IF(
     (
      (TODAY() - $K1672) / 365
     ) &lt; 19,
      TODAY(),
      RANDBETWEEN(36161,TODAY())
  )
)</f>
        <v>36161</v>
      </c>
      <c r="R1672" s="6">
        <f ca="1">RANDBETWEEN(2,COUNTA('Recruitment source'!$A:$A))</f>
        <v>5</v>
      </c>
      <c r="S1672" s="8" t="e">
        <f t="shared" ca="1" si="267"/>
        <v>#N/A</v>
      </c>
      <c r="T1672" s="6" t="e">
        <f t="shared" ca="1" si="268"/>
        <v>#N/A</v>
      </c>
      <c r="U1672" s="6">
        <f t="shared" ca="1" si="269"/>
        <v>3</v>
      </c>
      <c r="V1672" s="1">
        <f ca="1" xml:space="preserve">
IF($N1672 = 5 + N("Presidente"),
    27000,
    IF($N1672 = 6 + N("Vice-presidente"),
        23000,
        IF(OR($N1672 = 8, $N1672= 13, $N1672 = 12) + N("Secretária bilíngue ou coordenador ou especialista"),
            8000,
            IF($N1672 = 7 + N("Diretor"),
                15000,
                IF($N1672 = 14 + N("Gerente"),
                    12000,
                    IF($N1672 = 9 + N("Estagiário"),
                        705,
                        IF($N1672 = 10 + N("Trainee"),
                            805,
                            IF($N1672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IF($L1672 = 7,
  500,
  IF($L1672 = 8,
    1000,
    IF($L1672 = 9,
      1500,
      IF($L1672 = 10,
        2000,
        0
      )
    )
  )
)
+
N("Adicional no salário por área")
+
IF($M1672 = 14 + N("Tecnologia da Informação"),
  120,
  IF($M1672 = 16 + N("Vendas"),
    110,
    IF($M1672 = 15 + N("Jurídico"),
      100,
      IF(OR($M1672 = 8, $M1672 = 9, $M1672 = 11) + N("Recursos humanos ou comercial ou comunicação e marketing"),
        80,
        0
      )
    )
  )
)
+
N("Adicionando pegadinha")
+
IF(AND($M1672 = 16, $L1672 = 9, $N1672 = 11) + N("Se for de vendas, com mestrado, analista sênior"),
  IF($J1672 = 5,
    100,
    0
  )
  +
  IF($H1672 = "M",
    200,
    0
  ),
  0
)</f>
        <v>15000</v>
      </c>
    </row>
    <row r="1673" spans="1:22" x14ac:dyDescent="0.2">
      <c r="A1673" s="7" cm="1">
        <f t="array" aca="1" ref="A1673" ca="1">INDEX(Companies!$A:$A,RANDBETWEEN(2,COUNTA(Companies!$A:$A)),1)</f>
        <v>2</v>
      </c>
      <c r="B1673" s="5">
        <f t="shared" si="260"/>
        <v>1672</v>
      </c>
      <c r="C1673" s="6">
        <f t="shared" ca="1" si="261"/>
        <v>1</v>
      </c>
      <c r="D1673" s="7">
        <f ca="1">IF($B1673 = 1 + N("Presidente"),
    127,
    IF($B1673 = 2 + N("Vice-Presidente"),
        72,
        IF($B1673 = 3 + N("Secretária bilíngue"),
            13,
            RANDBETWEEN(5,COUNT(Name!$A:$A) + 1)
        )
    )
)</f>
        <v>176</v>
      </c>
      <c r="E1673" s="7" t="str">
        <f ca="1" xml:space="preserve">
VLOOKUP(
  $D1673,
  Name!$A:$B,
  2,
  FALSE
)
&amp; " " &amp;
IF($B1673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Mendes Morais</v>
      </c>
      <c r="F1673" s="7">
        <v>2</v>
      </c>
      <c r="G1673" s="7" t="str" cm="1">
        <f t="array" aca="1" ref="G1673" ca="1">VLOOKUP(INDEX(States!$B:$B,RANDBETWEEN(2,COUNTA(States!$A:$A)),1),States!$B:$C,2,FALSE)</f>
        <v>Viana do Castelo</v>
      </c>
      <c r="H1673" s="7" t="str">
        <f ca="1">VLOOKUP($D1673,Name!$A:$C,3,FALSE)</f>
        <v>F</v>
      </c>
      <c r="I1673" s="7" cm="1">
        <f t="array" aca="1" ref="I1673" ca="1">INDEX('Marital status'!$A:$A,RANDBETWEEN(2,COUNTA('Marital status'!$A:$A)),1)</f>
        <v>5</v>
      </c>
      <c r="J1673" s="7">
        <f t="shared" ca="1" si="262"/>
        <v>3</v>
      </c>
      <c r="K1673" s="8">
        <f t="shared" ca="1" si="263"/>
        <v>34142</v>
      </c>
      <c r="L1673" s="6">
        <f t="shared" ca="1" si="264"/>
        <v>5</v>
      </c>
      <c r="M1673" s="7">
        <f ca="1" xml:space="preserve">
  IF(OR($N1673 = 2, $N1673 = 3, $N1673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73" s="6">
        <f t="shared" ca="1" si="265"/>
        <v>8</v>
      </c>
      <c r="O1673" s="7" t="str">
        <f ca="1">VLOOKUP($N1673,Roles!$A:$B,2,FALSE)</f>
        <v>Analyst</v>
      </c>
      <c r="P1673" s="6">
        <f t="shared" ca="1" si="266"/>
        <v>4</v>
      </c>
      <c r="Q1673" s="8">
        <f ca="1" xml:space="preserve">
IF(
  OR(
    $N1673=5,$N1673=6,$N1673=7,$N1673=8,$N1673=14
  ),
  36161,
  IF(
     (
      (TODAY() - $K1673) / 365
     ) &lt; 19,
      TODAY(),
      RANDBETWEEN(36161,TODAY())
  )
)</f>
        <v>36161</v>
      </c>
      <c r="R1673" s="6">
        <f ca="1">RANDBETWEEN(2,COUNTA('Recruitment source'!$A:$A))</f>
        <v>3</v>
      </c>
      <c r="S1673" s="8" t="e">
        <f t="shared" ca="1" si="267"/>
        <v>#N/A</v>
      </c>
      <c r="T1673" s="6" t="e">
        <f t="shared" ca="1" si="268"/>
        <v>#N/A</v>
      </c>
      <c r="U1673" s="6">
        <f t="shared" ca="1" si="269"/>
        <v>2</v>
      </c>
      <c r="V1673" s="1">
        <f ca="1" xml:space="preserve">
IF($N1673 = 5 + N("Presidente"),
    27000,
    IF($N1673 = 6 + N("Vice-presidente"),
        23000,
        IF(OR($N1673 = 8, $N1673= 13, $N1673 = 12) + N("Secretária bilíngue ou coordenador ou especialista"),
            8000,
            IF($N1673 = 7 + N("Diretor"),
                15000,
                IF($N1673 = 14 + N("Gerente"),
                    12000,
                    IF($N1673 = 9 + N("Estagiário"),
                        705,
                        IF($N1673 = 10 + N("Trainee"),
                            805,
                            IF($N1673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IF($L1673 = 7,
  500,
  IF($L1673 = 8,
    1000,
    IF($L1673 = 9,
      1500,
      IF($L1673 = 10,
        2000,
        0
      )
    )
  )
)
+
N("Adicional no salário por área")
+
IF($M1673 = 14 + N("Tecnologia da Informação"),
  120,
  IF($M1673 = 16 + N("Vendas"),
    110,
    IF($M1673 = 15 + N("Jurídico"),
      100,
      IF(OR($M1673 = 8, $M1673 = 9, $M1673 = 11) + N("Recursos humanos ou comercial ou comunicação e marketing"),
        80,
        0
      )
    )
  )
)
+
N("Adicionando pegadinha")
+
IF(AND($M1673 = 16, $L1673 = 9, $N1673 = 11) + N("Se for de vendas, com mestrado, analista sênior"),
  IF($J1673 = 5,
    100,
    0
  )
  +
  IF($H1673 = "M",
    200,
    0
  ),
  0
)</f>
        <v>8000</v>
      </c>
    </row>
    <row r="1674" spans="1:22" x14ac:dyDescent="0.2">
      <c r="A1674" s="7" cm="1">
        <f t="array" aca="1" ref="A1674" ca="1">INDEX(Companies!$A:$A,RANDBETWEEN(2,COUNTA(Companies!$A:$A)),1)</f>
        <v>2</v>
      </c>
      <c r="B1674" s="5">
        <f t="shared" si="260"/>
        <v>1673</v>
      </c>
      <c r="C1674" s="6">
        <f t="shared" ca="1" si="261"/>
        <v>1</v>
      </c>
      <c r="D1674" s="7">
        <f ca="1">IF($B1674 = 1 + N("Presidente"),
    127,
    IF($B1674 = 2 + N("Vice-Presidente"),
        72,
        IF($B1674 = 3 + N("Secretária bilíngue"),
            13,
            RANDBETWEEN(5,COUNT(Name!$A:$A) + 1)
        )
    )
)</f>
        <v>27</v>
      </c>
      <c r="E1674" s="7" t="str">
        <f ca="1" xml:space="preserve">
VLOOKUP(
  $D1674,
  Name!$A:$B,
  2,
  FALSE
)
&amp; " " &amp;
IF($B1674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Mello Marino</v>
      </c>
      <c r="F1674" s="7">
        <v>2</v>
      </c>
      <c r="G1674" s="7" t="str" cm="1">
        <f t="array" aca="1" ref="G1674" ca="1">VLOOKUP(INDEX(States!$B:$B,RANDBETWEEN(2,COUNTA(States!$A:$A)),1),States!$B:$C,2,FALSE)</f>
        <v xml:space="preserve"> Setúbal </v>
      </c>
      <c r="H1674" s="7" t="str">
        <f ca="1">VLOOKUP($D1674,Name!$A:$C,3,FALSE)</f>
        <v>F</v>
      </c>
      <c r="I1674" s="7" cm="1">
        <f t="array" aca="1" ref="I1674" ca="1">INDEX('Marital status'!$A:$A,RANDBETWEEN(2,COUNTA('Marital status'!$A:$A)),1)</f>
        <v>5</v>
      </c>
      <c r="J1674" s="7">
        <f t="shared" ca="1" si="262"/>
        <v>2</v>
      </c>
      <c r="K1674" s="8">
        <f t="shared" ca="1" si="263"/>
        <v>31560</v>
      </c>
      <c r="L1674" s="6">
        <f t="shared" ca="1" si="264"/>
        <v>4</v>
      </c>
      <c r="M1674" s="7">
        <f ca="1" xml:space="preserve">
  IF(OR($N1674 = 2, $N1674 = 3, $N1674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74" s="6">
        <f t="shared" ca="1" si="265"/>
        <v>6</v>
      </c>
      <c r="O1674" s="7" t="str">
        <f ca="1">VLOOKUP($N1674,Roles!$A:$B,2,FALSE)</f>
        <v>Intern</v>
      </c>
      <c r="P1674" s="6" t="e">
        <f t="shared" ca="1" si="266"/>
        <v>#N/A</v>
      </c>
      <c r="Q1674" s="8">
        <f ca="1" xml:space="preserve">
IF(
  OR(
    $N1674=5,$N1674=6,$N1674=7,$N1674=8,$N1674=14
  ),
  36161,
  IF(
     (
      (TODAY() - $K1674) / 365
     ) &lt; 19,
      TODAY(),
      RANDBETWEEN(36161,TODAY())
  )
)</f>
        <v>36161</v>
      </c>
      <c r="R1674" s="6">
        <f ca="1">RANDBETWEEN(2,COUNTA('Recruitment source'!$A:$A))</f>
        <v>12</v>
      </c>
      <c r="S1674" s="8" t="e">
        <f t="shared" ca="1" si="267"/>
        <v>#N/A</v>
      </c>
      <c r="T1674" s="6" t="e">
        <f t="shared" ca="1" si="268"/>
        <v>#N/A</v>
      </c>
      <c r="U1674" s="6">
        <f t="shared" ca="1" si="269"/>
        <v>4</v>
      </c>
      <c r="V1674" s="1">
        <f ca="1" xml:space="preserve">
IF($N1674 = 5 + N("Presidente"),
    27000,
    IF($N1674 = 6 + N("Vice-presidente"),
        23000,
        IF(OR($N1674 = 8, $N1674= 13, $N1674 = 12) + N("Secretária bilíngue ou coordenador ou especialista"),
            8000,
            IF($N1674 = 7 + N("Diretor"),
                15000,
                IF($N1674 = 14 + N("Gerente"),
                    12000,
                    IF($N1674 = 9 + N("Estagiário"),
                        705,
                        IF($N1674 = 10 + N("Trainee"),
                            805,
                            IF($N1674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IF($L1674 = 7,
  500,
  IF($L1674 = 8,
    1000,
    IF($L1674 = 9,
      1500,
      IF($L1674 = 10,
        2000,
        0
      )
    )
  )
)
+
N("Adicional no salário por área")
+
IF($M1674 = 14 + N("Tecnologia da Informação"),
  120,
  IF($M1674 = 16 + N("Vendas"),
    110,
    IF($M1674 = 15 + N("Jurídico"),
      100,
      IF(OR($M1674 = 8, $M1674 = 9, $M1674 = 11) + N("Recursos humanos ou comercial ou comunicação e marketing"),
        80,
        0
      )
    )
  )
)
+
N("Adicionando pegadinha")
+
IF(AND($M1674 = 16, $L1674 = 9, $N1674 = 11) + N("Se for de vendas, com mestrado, analista sênior"),
  IF($J1674 = 5,
    100,
    0
  )
  +
  IF($H1674 = "M",
    200,
    0
  ),
  0
)</f>
        <v>23000</v>
      </c>
    </row>
    <row r="1675" spans="1:22" x14ac:dyDescent="0.2">
      <c r="A1675" s="7" cm="1">
        <f t="array" aca="1" ref="A1675" ca="1">INDEX(Companies!$A:$A,RANDBETWEEN(2,COUNTA(Companies!$A:$A)),1)</f>
        <v>2</v>
      </c>
      <c r="B1675" s="5">
        <f t="shared" si="260"/>
        <v>1674</v>
      </c>
      <c r="C1675" s="6">
        <f t="shared" ca="1" si="261"/>
        <v>1</v>
      </c>
      <c r="D1675" s="7">
        <f ca="1">IF($B1675 = 1 + N("Presidente"),
    127,
    IF($B1675 = 2 + N("Vice-Presidente"),
        72,
        IF($B1675 = 3 + N("Secretária bilíngue"),
            13,
            RANDBETWEEN(5,COUNT(Name!$A:$A) + 1)
        )
    )
)</f>
        <v>48</v>
      </c>
      <c r="E1675" s="7" t="str">
        <f ca="1" xml:space="preserve">
VLOOKUP(
  $D1675,
  Name!$A:$B,
  2,
  FALSE
)
&amp; " " &amp;
IF($B1675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Greco Silva</v>
      </c>
      <c r="F1675" s="7">
        <v>2</v>
      </c>
      <c r="G1675" s="7" t="str" cm="1">
        <f t="array" aca="1" ref="G1675" ca="1">VLOOKUP(INDEX(States!$B:$B,RANDBETWEEN(2,COUNTA(States!$A:$A)),1),States!$B:$C,2,FALSE)</f>
        <v>braga</v>
      </c>
      <c r="H1675" s="7" t="str">
        <f ca="1">VLOOKUP($D1675,Name!$A:$C,3,FALSE)</f>
        <v>M</v>
      </c>
      <c r="I1675" s="7" cm="1">
        <f t="array" aca="1" ref="I1675" ca="1">INDEX('Marital status'!$A:$A,RANDBETWEEN(2,COUNTA('Marital status'!$A:$A)),1)</f>
        <v>4</v>
      </c>
      <c r="J1675" s="7">
        <f t="shared" ca="1" si="262"/>
        <v>2</v>
      </c>
      <c r="K1675" s="8">
        <f t="shared" ca="1" si="263"/>
        <v>37648</v>
      </c>
      <c r="L1675" s="6">
        <f t="shared" ca="1" si="264"/>
        <v>5</v>
      </c>
      <c r="M1675" s="7">
        <f ca="1" xml:space="preserve">
  IF(OR($N1675 = 2, $N1675 = 3, $N1675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675" s="6">
        <f t="shared" ca="1" si="265"/>
        <v>8</v>
      </c>
      <c r="O1675" s="7" t="str">
        <f ca="1">VLOOKUP($N1675,Roles!$A:$B,2,FALSE)</f>
        <v>Analyst</v>
      </c>
      <c r="P1675" s="6">
        <f t="shared" ca="1" si="266"/>
        <v>2</v>
      </c>
      <c r="Q1675" s="8">
        <f ca="1" xml:space="preserve">
IF(
  OR(
    $N1675=5,$N1675=6,$N1675=7,$N1675=8,$N1675=14
  ),
  36161,
  IF(
     (
      (TODAY() - $K1675) / 365
     ) &lt; 19,
      TODAY(),
      RANDBETWEEN(36161,TODAY())
  )
)</f>
        <v>36161</v>
      </c>
      <c r="R1675" s="6">
        <f ca="1">RANDBETWEEN(2,COUNTA('Recruitment source'!$A:$A))</f>
        <v>3</v>
      </c>
      <c r="S1675" s="8" t="e">
        <f t="shared" ca="1" si="267"/>
        <v>#N/A</v>
      </c>
      <c r="T1675" s="6" t="e">
        <f t="shared" ca="1" si="268"/>
        <v>#N/A</v>
      </c>
      <c r="U1675" s="6">
        <f t="shared" ca="1" si="269"/>
        <v>2</v>
      </c>
      <c r="V1675" s="1">
        <f ca="1" xml:space="preserve">
IF($N1675 = 5 + N("Presidente"),
    27000,
    IF($N1675 = 6 + N("Vice-presidente"),
        23000,
        IF(OR($N1675 = 8, $N1675= 13, $N1675 = 12) + N("Secretária bilíngue ou coordenador ou especialista"),
            8000,
            IF($N1675 = 7 + N("Diretor"),
                15000,
                IF($N1675 = 14 + N("Gerente"),
                    12000,
                    IF($N1675 = 9 + N("Estagiário"),
                        705,
                        IF($N1675 = 10 + N("Trainee"),
                            805,
                            IF($N1675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IF($L1675 = 7,
  500,
  IF($L1675 = 8,
    1000,
    IF($L1675 = 9,
      1500,
      IF($L1675 = 10,
        2000,
        0
      )
    )
  )
)
+
N("Adicional no salário por área")
+
IF($M1675 = 14 + N("Tecnologia da Informação"),
  120,
  IF($M1675 = 16 + N("Vendas"),
    110,
    IF($M1675 = 15 + N("Jurídico"),
      100,
      IF(OR($M1675 = 8, $M1675 = 9, $M1675 = 11) + N("Recursos humanos ou comercial ou comunicação e marketing"),
        80,
        0
      )
    )
  )
)
+
N("Adicionando pegadinha")
+
IF(AND($M1675 = 16, $L1675 = 9, $N1675 = 11) + N("Se for de vendas, com mestrado, analista sênior"),
  IF($J1675 = 5,
    100,
    0
  )
  +
  IF($H1675 = "M",
    200,
    0
  ),
  0
)</f>
        <v>8000</v>
      </c>
    </row>
    <row r="1676" spans="1:22" x14ac:dyDescent="0.2">
      <c r="A1676" s="7" cm="1">
        <f t="array" aca="1" ref="A1676" ca="1">INDEX(Companies!$A:$A,RANDBETWEEN(2,COUNTA(Companies!$A:$A)),1)</f>
        <v>2</v>
      </c>
      <c r="B1676" s="5">
        <f t="shared" si="260"/>
        <v>1675</v>
      </c>
      <c r="C1676" s="6">
        <f t="shared" ca="1" si="261"/>
        <v>1</v>
      </c>
      <c r="D1676" s="7">
        <f ca="1">IF($B1676 = 1 + N("Presidente"),
    127,
    IF($B1676 = 2 + N("Vice-Presidente"),
        72,
        IF($B1676 = 3 + N("Secretária bilíngue"),
            13,
            RANDBETWEEN(5,COUNT(Name!$A:$A) + 1)
        )
    )
)</f>
        <v>118</v>
      </c>
      <c r="E1676" s="7" t="str">
        <f ca="1" xml:space="preserve">
VLOOKUP(
  $D1676,
  Name!$A:$B,
  2,
  FALSE
)
&amp; " " &amp;
IF($B1676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Eliezer Abranches Poeta</v>
      </c>
      <c r="F1676" s="7">
        <v>2</v>
      </c>
      <c r="G1676" s="7" t="str" cm="1">
        <f t="array" aca="1" ref="G1676" ca="1">VLOOKUP(INDEX(States!$B:$B,RANDBETWEEN(2,COUNTA(States!$A:$A)),1),States!$B:$C,2,FALSE)</f>
        <v>braga</v>
      </c>
      <c r="H1676" s="7" t="str">
        <f ca="1">VLOOKUP($D1676,Name!$A:$C,3,FALSE)</f>
        <v>M</v>
      </c>
      <c r="I1676" s="7" cm="1">
        <f t="array" aca="1" ref="I1676" ca="1">INDEX('Marital status'!$A:$A,RANDBETWEEN(2,COUNTA('Marital status'!$A:$A)),1)</f>
        <v>6</v>
      </c>
      <c r="J1676" s="7">
        <f t="shared" ca="1" si="262"/>
        <v>2</v>
      </c>
      <c r="K1676" s="8">
        <f t="shared" ca="1" si="263"/>
        <v>32147</v>
      </c>
      <c r="L1676" s="6">
        <f t="shared" ca="1" si="264"/>
        <v>4</v>
      </c>
      <c r="M1676" s="7">
        <f ca="1" xml:space="preserve">
  IF(OR($N1676 = 2, $N1676 = 3, $N1676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76" s="6">
        <f t="shared" ca="1" si="265"/>
        <v>7</v>
      </c>
      <c r="O1676" s="7" t="str">
        <f ca="1">VLOOKUP($N1676,Roles!$A:$B,2,FALSE)</f>
        <v>Trainee</v>
      </c>
      <c r="P1676" s="6" t="e">
        <f t="shared" ca="1" si="266"/>
        <v>#N/A</v>
      </c>
      <c r="Q1676" s="8">
        <f ca="1" xml:space="preserve">
IF(
  OR(
    $N1676=5,$N1676=6,$N1676=7,$N1676=8,$N1676=14
  ),
  36161,
  IF(
     (
      (TODAY() - $K1676) / 365
     ) &lt; 19,
      TODAY(),
      RANDBETWEEN(36161,TODAY())
  )
)</f>
        <v>36161</v>
      </c>
      <c r="R1676" s="6">
        <f ca="1">RANDBETWEEN(2,COUNTA('Recruitment source'!$A:$A))</f>
        <v>4</v>
      </c>
      <c r="S1676" s="8" t="e">
        <f t="shared" ca="1" si="267"/>
        <v>#N/A</v>
      </c>
      <c r="T1676" s="6" t="e">
        <f t="shared" ca="1" si="268"/>
        <v>#N/A</v>
      </c>
      <c r="U1676" s="6">
        <f t="shared" ca="1" si="269"/>
        <v>2</v>
      </c>
      <c r="V1676" s="1">
        <f ca="1" xml:space="preserve">
IF($N1676 = 5 + N("Presidente"),
    27000,
    IF($N1676 = 6 + N("Vice-presidente"),
        23000,
        IF(OR($N1676 = 8, $N1676= 13, $N1676 = 12) + N("Secretária bilíngue ou coordenador ou especialista"),
            8000,
            IF($N1676 = 7 + N("Diretor"),
                15000,
                IF($N1676 = 14 + N("Gerente"),
                    12000,
                    IF($N1676 = 9 + N("Estagiário"),
                        705,
                        IF($N1676 = 10 + N("Trainee"),
                            805,
                            IF($N1676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IF($L1676 = 7,
  500,
  IF($L1676 = 8,
    1000,
    IF($L1676 = 9,
      1500,
      IF($L1676 = 10,
        2000,
        0
      )
    )
  )
)
+
N("Adicional no salário por área")
+
IF($M1676 = 14 + N("Tecnologia da Informação"),
  120,
  IF($M1676 = 16 + N("Vendas"),
    110,
    IF($M1676 = 15 + N("Jurídico"),
      100,
      IF(OR($M1676 = 8, $M1676 = 9, $M1676 = 11) + N("Recursos humanos ou comercial ou comunicação e marketing"),
        80,
        0
      )
    )
  )
)
+
N("Adicionando pegadinha")
+
IF(AND($M1676 = 16, $L1676 = 9, $N1676 = 11) + N("Se for de vendas, com mestrado, analista sênior"),
  IF($J1676 = 5,
    100,
    0
  )
  +
  IF($H1676 = "M",
    200,
    0
  ),
  0
)</f>
        <v>15000</v>
      </c>
    </row>
    <row r="1677" spans="1:22" x14ac:dyDescent="0.2">
      <c r="A1677" s="7" cm="1">
        <f t="array" aca="1" ref="A1677" ca="1">INDEX(Companies!$A:$A,RANDBETWEEN(2,COUNTA(Companies!$A:$A)),1)</f>
        <v>2</v>
      </c>
      <c r="B1677" s="5">
        <f t="shared" si="260"/>
        <v>1676</v>
      </c>
      <c r="C1677" s="6">
        <f t="shared" ca="1" si="261"/>
        <v>1</v>
      </c>
      <c r="D1677" s="7">
        <f ca="1">IF($B1677 = 1 + N("Presidente"),
    127,
    IF($B1677 = 2 + N("Vice-Presidente"),
        72,
        IF($B1677 = 3 + N("Secretária bilíngue"),
            13,
            RANDBETWEEN(5,COUNT(Name!$A:$A) + 1)
        )
    )
)</f>
        <v>134</v>
      </c>
      <c r="E1677" s="7" t="str">
        <f ca="1" xml:space="preserve">
VLOOKUP(
  $D1677,
  Name!$A:$B,
  2,
  FALSE
)
&amp; " " &amp;
IF($B1677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Faria Costa</v>
      </c>
      <c r="F1677" s="7">
        <v>2</v>
      </c>
      <c r="G1677" s="7" t="str" cm="1">
        <f t="array" aca="1" ref="G1677" ca="1">VLOOKUP(INDEX(States!$B:$B,RANDBETWEEN(2,COUNTA(States!$A:$A)),1),States!$B:$C,2,FALSE)</f>
        <v xml:space="preserve"> ÉVORA</v>
      </c>
      <c r="H1677" s="7" t="str">
        <f ca="1">VLOOKUP($D1677,Name!$A:$C,3,FALSE)</f>
        <v>F</v>
      </c>
      <c r="I1677" s="7" cm="1">
        <f t="array" aca="1" ref="I1677" ca="1">INDEX('Marital status'!$A:$A,RANDBETWEEN(2,COUNTA('Marital status'!$A:$A)),1)</f>
        <v>3</v>
      </c>
      <c r="J1677" s="7">
        <f t="shared" ca="1" si="262"/>
        <v>2</v>
      </c>
      <c r="K1677" s="8">
        <f t="shared" ca="1" si="263"/>
        <v>37006</v>
      </c>
      <c r="L1677" s="6">
        <f t="shared" ca="1" si="264"/>
        <v>4</v>
      </c>
      <c r="M1677" s="7">
        <f ca="1" xml:space="preserve">
  IF(OR($N1677 = 2, $N1677 = 3, $N1677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77" s="6">
        <f t="shared" ca="1" si="265"/>
        <v>8</v>
      </c>
      <c r="O1677" s="7" t="str">
        <f ca="1">VLOOKUP($N1677,Roles!$A:$B,2,FALSE)</f>
        <v>Analyst</v>
      </c>
      <c r="P1677" s="6">
        <f t="shared" ca="1" si="266"/>
        <v>2</v>
      </c>
      <c r="Q1677" s="8">
        <f ca="1" xml:space="preserve">
IF(
  OR(
    $N1677=5,$N1677=6,$N1677=7,$N1677=8,$N1677=14
  ),
  36161,
  IF(
     (
      (TODAY() - $K1677) / 365
     ) &lt; 19,
      TODAY(),
      RANDBETWEEN(36161,TODAY())
  )
)</f>
        <v>36161</v>
      </c>
      <c r="R1677" s="6">
        <f ca="1">RANDBETWEEN(2,COUNTA('Recruitment source'!$A:$A))</f>
        <v>8</v>
      </c>
      <c r="S1677" s="8" t="e">
        <f t="shared" ca="1" si="267"/>
        <v>#N/A</v>
      </c>
      <c r="T1677" s="6" t="e">
        <f t="shared" ca="1" si="268"/>
        <v>#N/A</v>
      </c>
      <c r="U1677" s="6">
        <f t="shared" ca="1" si="269"/>
        <v>2</v>
      </c>
      <c r="V1677" s="1">
        <f ca="1" xml:space="preserve">
IF($N1677 = 5 + N("Presidente"),
    27000,
    IF($N1677 = 6 + N("Vice-presidente"),
        23000,
        IF(OR($N1677 = 8, $N1677= 13, $N1677 = 12) + N("Secretária bilíngue ou coordenador ou especialista"),
            8000,
            IF($N1677 = 7 + N("Diretor"),
                15000,
                IF($N1677 = 14 + N("Gerente"),
                    12000,
                    IF($N1677 = 9 + N("Estagiário"),
                        705,
                        IF($N1677 = 10 + N("Trainee"),
                            805,
                            IF($N1677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IF($L1677 = 7,
  500,
  IF($L1677 = 8,
    1000,
    IF($L1677 = 9,
      1500,
      IF($L1677 = 10,
        2000,
        0
      )
    )
  )
)
+
N("Adicional no salário por área")
+
IF($M1677 = 14 + N("Tecnologia da Informação"),
  120,
  IF($M1677 = 16 + N("Vendas"),
    110,
    IF($M1677 = 15 + N("Jurídico"),
      100,
      IF(OR($M1677 = 8, $M1677 = 9, $M1677 = 11) + N("Recursos humanos ou comercial ou comunicação e marketing"),
        80,
        0
      )
    )
  )
)
+
N("Adicionando pegadinha")
+
IF(AND($M1677 = 16, $L1677 = 9, $N1677 = 11) + N("Se for de vendas, com mestrado, analista sênior"),
  IF($J1677 = 5,
    100,
    0
  )
  +
  IF($H1677 = "M",
    200,
    0
  ),
  0
)</f>
        <v>8000</v>
      </c>
    </row>
    <row r="1678" spans="1:22" x14ac:dyDescent="0.2">
      <c r="A1678" s="7" cm="1">
        <f t="array" aca="1" ref="A1678" ca="1">INDEX(Companies!$A:$A,RANDBETWEEN(2,COUNTA(Companies!$A:$A)),1)</f>
        <v>2</v>
      </c>
      <c r="B1678" s="5">
        <f t="shared" si="260"/>
        <v>1677</v>
      </c>
      <c r="C1678" s="6">
        <f t="shared" ca="1" si="261"/>
        <v>1</v>
      </c>
      <c r="D1678" s="7">
        <f ca="1">IF($B1678 = 1 + N("Presidente"),
    127,
    IF($B1678 = 2 + N("Vice-Presidente"),
        72,
        IF($B1678 = 3 + N("Secretária bilíngue"),
            13,
            RANDBETWEEN(5,COUNT(Name!$A:$A) + 1)
        )
    )
)</f>
        <v>107</v>
      </c>
      <c r="E1678" s="7" t="str">
        <f ca="1" xml:space="preserve">
VLOOKUP(
  $D1678,
  Name!$A:$B,
  2,
  FALSE
)
&amp; " " &amp;
IF($B1678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Farina Marino</v>
      </c>
      <c r="F1678" s="7">
        <v>2</v>
      </c>
      <c r="G1678" s="7" t="str" cm="1">
        <f t="array" aca="1" ref="G1678" ca="1">VLOOKUP(INDEX(States!$B:$B,RANDBETWEEN(2,COUNTA(States!$A:$A)),1),States!$B:$C,2,FALSE)</f>
        <v>Viseu</v>
      </c>
      <c r="H1678" s="7" t="str">
        <f ca="1">VLOOKUP($D1678,Name!$A:$C,3,FALSE)</f>
        <v>M</v>
      </c>
      <c r="I1678" s="7" cm="1">
        <f t="array" aca="1" ref="I1678" ca="1">INDEX('Marital status'!$A:$A,RANDBETWEEN(2,COUNTA('Marital status'!$A:$A)),1)</f>
        <v>2</v>
      </c>
      <c r="J1678" s="7">
        <f t="shared" ca="1" si="262"/>
        <v>2</v>
      </c>
      <c r="K1678" s="8">
        <f t="shared" ca="1" si="263"/>
        <v>32882</v>
      </c>
      <c r="L1678" s="6">
        <f t="shared" ca="1" si="264"/>
        <v>4</v>
      </c>
      <c r="M1678" s="7">
        <f ca="1" xml:space="preserve">
  IF(OR($N1678 = 2, $N1678 = 3, $N1678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678" s="6">
        <f t="shared" ca="1" si="265"/>
        <v>7</v>
      </c>
      <c r="O1678" s="7" t="str">
        <f ca="1">VLOOKUP($N1678,Roles!$A:$B,2,FALSE)</f>
        <v>Trainee</v>
      </c>
      <c r="P1678" s="6" t="e">
        <f t="shared" ca="1" si="266"/>
        <v>#N/A</v>
      </c>
      <c r="Q1678" s="8">
        <f ca="1" xml:space="preserve">
IF(
  OR(
    $N1678=5,$N1678=6,$N1678=7,$N1678=8,$N1678=14
  ),
  36161,
  IF(
     (
      (TODAY() - $K1678) / 365
     ) &lt; 19,
      TODAY(),
      RANDBETWEEN(36161,TODAY())
  )
)</f>
        <v>36161</v>
      </c>
      <c r="R1678" s="6">
        <f ca="1">RANDBETWEEN(2,COUNTA('Recruitment source'!$A:$A))</f>
        <v>6</v>
      </c>
      <c r="S1678" s="8" t="e">
        <f t="shared" ca="1" si="267"/>
        <v>#N/A</v>
      </c>
      <c r="T1678" s="6" t="e">
        <f t="shared" ca="1" si="268"/>
        <v>#N/A</v>
      </c>
      <c r="U1678" s="6">
        <f t="shared" ca="1" si="269"/>
        <v>4</v>
      </c>
      <c r="V1678" s="1">
        <f ca="1" xml:space="preserve">
IF($N1678 = 5 + N("Presidente"),
    27000,
    IF($N1678 = 6 + N("Vice-presidente"),
        23000,
        IF(OR($N1678 = 8, $N1678= 13, $N1678 = 12) + N("Secretária bilíngue ou coordenador ou especialista"),
            8000,
            IF($N1678 = 7 + N("Diretor"),
                15000,
                IF($N1678 = 14 + N("Gerente"),
                    12000,
                    IF($N1678 = 9 + N("Estagiário"),
                        705,
                        IF($N1678 = 10 + N("Trainee"),
                            805,
                            IF($N1678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IF($L1678 = 7,
  500,
  IF($L1678 = 8,
    1000,
    IF($L1678 = 9,
      1500,
      IF($L1678 = 10,
        2000,
        0
      )
    )
  )
)
+
N("Adicional no salário por área")
+
IF($M1678 = 14 + N("Tecnologia da Informação"),
  120,
  IF($M1678 = 16 + N("Vendas"),
    110,
    IF($M1678 = 15 + N("Jurídico"),
      100,
      IF(OR($M1678 = 8, $M1678 = 9, $M1678 = 11) + N("Recursos humanos ou comercial ou comunicação e marketing"),
        80,
        0
      )
    )
  )
)
+
N("Adicionando pegadinha")
+
IF(AND($M1678 = 16, $L1678 = 9, $N1678 = 11) + N("Se for de vendas, com mestrado, analista sênior"),
  IF($J1678 = 5,
    100,
    0
  )
  +
  IF($H1678 = "M",
    200,
    0
  ),
  0
)</f>
        <v>15000</v>
      </c>
    </row>
    <row r="1679" spans="1:22" x14ac:dyDescent="0.2">
      <c r="A1679" s="7" cm="1">
        <f t="array" aca="1" ref="A1679" ca="1">INDEX(Companies!$A:$A,RANDBETWEEN(2,COUNTA(Companies!$A:$A)),1)</f>
        <v>2</v>
      </c>
      <c r="B1679" s="5">
        <f t="shared" si="260"/>
        <v>1678</v>
      </c>
      <c r="C1679" s="6">
        <f t="shared" ca="1" si="261"/>
        <v>1</v>
      </c>
      <c r="D1679" s="7">
        <f ca="1">IF($B1679 = 1 + N("Presidente"),
    127,
    IF($B1679 = 2 + N("Vice-Presidente"),
        72,
        IF($B1679 = 3 + N("Secretária bilíngue"),
            13,
            RANDBETWEEN(5,COUNT(Name!$A:$A) + 1)
        )
    )
)</f>
        <v>347</v>
      </c>
      <c r="E1679" s="7" t="str">
        <f ca="1" xml:space="preserve">
VLOOKUP(
  $D1679,
  Name!$A:$B,
  2,
  FALSE
)
&amp; " " &amp;
IF($B1679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Tomás Nascimento Aguiar</v>
      </c>
      <c r="F1679" s="7">
        <v>2</v>
      </c>
      <c r="G1679" s="7" t="str" cm="1">
        <f t="array" aca="1" ref="G1679" ca="1">VLOOKUP(INDEX(States!$B:$B,RANDBETWEEN(2,COUNTA(States!$A:$A)),1),States!$B:$C,2,FALSE)</f>
        <v>Guarda</v>
      </c>
      <c r="H1679" s="7" t="str">
        <f ca="1">VLOOKUP($D1679,Name!$A:$C,3,FALSE)</f>
        <v>M</v>
      </c>
      <c r="I1679" s="7" cm="1">
        <f t="array" aca="1" ref="I1679" ca="1">INDEX('Marital status'!$A:$A,RANDBETWEEN(2,COUNTA('Marital status'!$A:$A)),1)</f>
        <v>5</v>
      </c>
      <c r="J1679" s="7">
        <f t="shared" ca="1" si="262"/>
        <v>2</v>
      </c>
      <c r="K1679" s="8">
        <f t="shared" ca="1" si="263"/>
        <v>32529</v>
      </c>
      <c r="L1679" s="6">
        <f t="shared" ca="1" si="264"/>
        <v>5</v>
      </c>
      <c r="M1679" s="7">
        <f ca="1" xml:space="preserve">
  IF(OR($N1679 = 2, $N1679 = 3, $N1679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79" s="6">
        <f t="shared" ca="1" si="265"/>
        <v>8</v>
      </c>
      <c r="O1679" s="7" t="str">
        <f ca="1">VLOOKUP($N1679,Roles!$A:$B,2,FALSE)</f>
        <v>Analyst</v>
      </c>
      <c r="P1679" s="6">
        <f t="shared" ca="1" si="266"/>
        <v>4</v>
      </c>
      <c r="Q1679" s="8">
        <f ca="1" xml:space="preserve">
IF(
  OR(
    $N1679=5,$N1679=6,$N1679=7,$N1679=8,$N1679=14
  ),
  36161,
  IF(
     (
      (TODAY() - $K1679) / 365
     ) &lt; 19,
      TODAY(),
      RANDBETWEEN(36161,TODAY())
  )
)</f>
        <v>36161</v>
      </c>
      <c r="R1679" s="6">
        <f ca="1">RANDBETWEEN(2,COUNTA('Recruitment source'!$A:$A))</f>
        <v>8</v>
      </c>
      <c r="S1679" s="8" t="e">
        <f t="shared" ca="1" si="267"/>
        <v>#N/A</v>
      </c>
      <c r="T1679" s="6" t="e">
        <f t="shared" ca="1" si="268"/>
        <v>#N/A</v>
      </c>
      <c r="U1679" s="6">
        <f t="shared" ca="1" si="269"/>
        <v>3</v>
      </c>
      <c r="V1679" s="1">
        <f ca="1" xml:space="preserve">
IF($N1679 = 5 + N("Presidente"),
    27000,
    IF($N1679 = 6 + N("Vice-presidente"),
        23000,
        IF(OR($N1679 = 8, $N1679= 13, $N1679 = 12) + N("Secretária bilíngue ou coordenador ou especialista"),
            8000,
            IF($N1679 = 7 + N("Diretor"),
                15000,
                IF($N1679 = 14 + N("Gerente"),
                    12000,
                    IF($N1679 = 9 + N("Estagiário"),
                        705,
                        IF($N1679 = 10 + N("Trainee"),
                            805,
                            IF($N1679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IF($L1679 = 7,
  500,
  IF($L1679 = 8,
    1000,
    IF($L1679 = 9,
      1500,
      IF($L1679 = 10,
        2000,
        0
      )
    )
  )
)
+
N("Adicional no salário por área")
+
IF($M1679 = 14 + N("Tecnologia da Informação"),
  120,
  IF($M1679 = 16 + N("Vendas"),
    110,
    IF($M1679 = 15 + N("Jurídico"),
      100,
      IF(OR($M1679 = 8, $M1679 = 9, $M1679 = 11) + N("Recursos humanos ou comercial ou comunicação e marketing"),
        80,
        0
      )
    )
  )
)
+
N("Adicionando pegadinha")
+
IF(AND($M1679 = 16, $L1679 = 9, $N1679 = 11) + N("Se for de vendas, com mestrado, analista sênior"),
  IF($J1679 = 5,
    100,
    0
  )
  +
  IF($H1679 = "M",
    200,
    0
  ),
  0
)</f>
        <v>8080</v>
      </c>
    </row>
    <row r="1680" spans="1:22" x14ac:dyDescent="0.2">
      <c r="A1680" s="7" cm="1">
        <f t="array" aca="1" ref="A1680" ca="1">INDEX(Companies!$A:$A,RANDBETWEEN(2,COUNTA(Companies!$A:$A)),1)</f>
        <v>2</v>
      </c>
      <c r="B1680" s="5">
        <f t="shared" si="260"/>
        <v>1679</v>
      </c>
      <c r="C1680" s="6">
        <f t="shared" ca="1" si="261"/>
        <v>1</v>
      </c>
      <c r="D1680" s="7">
        <f ca="1">IF($B1680 = 1 + N("Presidente"),
    127,
    IF($B1680 = 2 + N("Vice-Presidente"),
        72,
        IF($B1680 = 3 + N("Secretária bilíngue"),
            13,
            RANDBETWEEN(5,COUNT(Name!$A:$A) + 1)
        )
    )
)</f>
        <v>66</v>
      </c>
      <c r="E1680" s="7" t="str">
        <f ca="1" xml:space="preserve">
VLOOKUP(
  $D1680,
  Name!$A:$B,
  2,
  FALSE
)
&amp; " " &amp;
IF($B1680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Campos Costatini</v>
      </c>
      <c r="F1680" s="7">
        <v>2</v>
      </c>
      <c r="G1680" s="7" t="str" cm="1">
        <f t="array" aca="1" ref="G1680" ca="1">VLOOKUP(INDEX(States!$B:$B,RANDBETWEEN(2,COUNTA(States!$A:$A)),1),States!$B:$C,2,FALSE)</f>
        <v>Faro</v>
      </c>
      <c r="H1680" s="7" t="str">
        <f ca="1">VLOOKUP($D1680,Name!$A:$C,3,FALSE)</f>
        <v>M</v>
      </c>
      <c r="I1680" s="7" cm="1">
        <f t="array" aca="1" ref="I1680" ca="1">INDEX('Marital status'!$A:$A,RANDBETWEEN(2,COUNTA('Marital status'!$A:$A)),1)</f>
        <v>5</v>
      </c>
      <c r="J1680" s="7">
        <f t="shared" ca="1" si="262"/>
        <v>3</v>
      </c>
      <c r="K1680" s="8">
        <f t="shared" ca="1" si="263"/>
        <v>30168</v>
      </c>
      <c r="L1680" s="6">
        <f t="shared" ca="1" si="264"/>
        <v>4</v>
      </c>
      <c r="M1680" s="7">
        <f ca="1" xml:space="preserve">
  IF(OR($N1680 = 2, $N1680 = 3, $N1680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80" s="6">
        <f t="shared" ca="1" si="265"/>
        <v>7</v>
      </c>
      <c r="O1680" s="7" t="str">
        <f ca="1">VLOOKUP($N1680,Roles!$A:$B,2,FALSE)</f>
        <v>Trainee</v>
      </c>
      <c r="P1680" s="6" t="e">
        <f t="shared" ca="1" si="266"/>
        <v>#N/A</v>
      </c>
      <c r="Q1680" s="8">
        <f ca="1" xml:space="preserve">
IF(
  OR(
    $N1680=5,$N1680=6,$N1680=7,$N1680=8,$N1680=14
  ),
  36161,
  IF(
     (
      (TODAY() - $K1680) / 365
     ) &lt; 19,
      TODAY(),
      RANDBETWEEN(36161,TODAY())
  )
)</f>
        <v>36161</v>
      </c>
      <c r="R1680" s="6">
        <f ca="1">RANDBETWEEN(2,COUNTA('Recruitment source'!$A:$A))</f>
        <v>11</v>
      </c>
      <c r="S1680" s="8" t="e">
        <f t="shared" ca="1" si="267"/>
        <v>#N/A</v>
      </c>
      <c r="T1680" s="6" t="e">
        <f t="shared" ca="1" si="268"/>
        <v>#N/A</v>
      </c>
      <c r="U1680" s="6">
        <f t="shared" ca="1" si="269"/>
        <v>5</v>
      </c>
      <c r="V1680" s="1">
        <f ca="1" xml:space="preserve">
IF($N1680 = 5 + N("Presidente"),
    27000,
    IF($N1680 = 6 + N("Vice-presidente"),
        23000,
        IF(OR($N1680 = 8, $N1680= 13, $N1680 = 12) + N("Secretária bilíngue ou coordenador ou especialista"),
            8000,
            IF($N1680 = 7 + N("Diretor"),
                15000,
                IF($N1680 = 14 + N("Gerente"),
                    12000,
                    IF($N1680 = 9 + N("Estagiário"),
                        705,
                        IF($N1680 = 10 + N("Trainee"),
                            805,
                            IF($N1680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IF($L1680 = 7,
  500,
  IF($L1680 = 8,
    1000,
    IF($L1680 = 9,
      1500,
      IF($L1680 = 10,
        2000,
        0
      )
    )
  )
)
+
N("Adicional no salário por área")
+
IF($M1680 = 14 + N("Tecnologia da Informação"),
  120,
  IF($M1680 = 16 + N("Vendas"),
    110,
    IF($M1680 = 15 + N("Jurídico"),
      100,
      IF(OR($M1680 = 8, $M1680 = 9, $M1680 = 11) + N("Recursos humanos ou comercial ou comunicação e marketing"),
        80,
        0
      )
    )
  )
)
+
N("Adicionando pegadinha")
+
IF(AND($M1680 = 16, $L1680 = 9, $N1680 = 11) + N("Se for de vendas, com mestrado, analista sênior"),
  IF($J1680 = 5,
    100,
    0
  )
  +
  IF($H1680 = "M",
    200,
    0
  ),
  0
)</f>
        <v>15000</v>
      </c>
    </row>
    <row r="1681" spans="1:22" x14ac:dyDescent="0.2">
      <c r="A1681" s="7" cm="1">
        <f t="array" aca="1" ref="A1681" ca="1">INDEX(Companies!$A:$A,RANDBETWEEN(2,COUNTA(Companies!$A:$A)),1)</f>
        <v>2</v>
      </c>
      <c r="B1681" s="5">
        <f t="shared" si="260"/>
        <v>1680</v>
      </c>
      <c r="C1681" s="6">
        <f t="shared" ca="1" si="261"/>
        <v>1</v>
      </c>
      <c r="D1681" s="7">
        <f ca="1">IF($B1681 = 1 + N("Presidente"),
    127,
    IF($B1681 = 2 + N("Vice-Presidente"),
        72,
        IF($B1681 = 3 + N("Secretária bilíngue"),
            13,
            RANDBETWEEN(5,COUNT(Name!$A:$A) + 1)
        )
    )
)</f>
        <v>147</v>
      </c>
      <c r="E1681" s="7" t="str">
        <f ca="1" xml:space="preserve">
VLOOKUP(
  $D1681,
  Name!$A:$B,
  2,
  FALSE
)
&amp; " " &amp;
IF($B1681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sobrenome Paulista</v>
      </c>
      <c r="F1681" s="7">
        <v>2</v>
      </c>
      <c r="G1681" s="7" t="str" cm="1">
        <f t="array" aca="1" ref="G1681" ca="1">VLOOKUP(INDEX(States!$B:$B,RANDBETWEEN(2,COUNTA(States!$A:$A)),1),States!$B:$C,2,FALSE)</f>
        <v>Guarda</v>
      </c>
      <c r="H1681" s="7" t="str">
        <f ca="1">VLOOKUP($D1681,Name!$A:$C,3,FALSE)</f>
        <v>M</v>
      </c>
      <c r="I1681" s="7" cm="1">
        <f t="array" aca="1" ref="I1681" ca="1">INDEX('Marital status'!$A:$A,RANDBETWEEN(2,COUNTA('Marital status'!$A:$A)),1)</f>
        <v>4</v>
      </c>
      <c r="J1681" s="7">
        <f t="shared" ca="1" si="262"/>
        <v>2</v>
      </c>
      <c r="K1681" s="8">
        <f t="shared" ca="1" si="263"/>
        <v>35103</v>
      </c>
      <c r="L1681" s="6">
        <f t="shared" ca="1" si="264"/>
        <v>4</v>
      </c>
      <c r="M1681" s="7">
        <f ca="1" xml:space="preserve">
  IF(OR($N1681 = 2, $N1681 = 3, $N1681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681" s="6">
        <f t="shared" ca="1" si="265"/>
        <v>8</v>
      </c>
      <c r="O1681" s="7" t="str">
        <f ca="1">VLOOKUP($N1681,Roles!$A:$B,2,FALSE)</f>
        <v>Analyst</v>
      </c>
      <c r="P1681" s="6">
        <f t="shared" ca="1" si="266"/>
        <v>2</v>
      </c>
      <c r="Q1681" s="8">
        <f ca="1" xml:space="preserve">
IF(
  OR(
    $N1681=5,$N1681=6,$N1681=7,$N1681=8,$N1681=14
  ),
  36161,
  IF(
     (
      (TODAY() - $K1681) / 365
     ) &lt; 19,
      TODAY(),
      RANDBETWEEN(36161,TODAY())
  )
)</f>
        <v>36161</v>
      </c>
      <c r="R1681" s="6">
        <f ca="1">RANDBETWEEN(2,COUNTA('Recruitment source'!$A:$A))</f>
        <v>3</v>
      </c>
      <c r="S1681" s="8" t="e">
        <f t="shared" ca="1" si="267"/>
        <v>#N/A</v>
      </c>
      <c r="T1681" s="6" t="e">
        <f t="shared" ca="1" si="268"/>
        <v>#N/A</v>
      </c>
      <c r="U1681" s="6">
        <f t="shared" ca="1" si="269"/>
        <v>4</v>
      </c>
      <c r="V1681" s="1">
        <f ca="1" xml:space="preserve">
IF($N1681 = 5 + N("Presidente"),
    27000,
    IF($N1681 = 6 + N("Vice-presidente"),
        23000,
        IF(OR($N1681 = 8, $N1681= 13, $N1681 = 12) + N("Secretária bilíngue ou coordenador ou especialista"),
            8000,
            IF($N1681 = 7 + N("Diretor"),
                15000,
                IF($N1681 = 14 + N("Gerente"),
                    12000,
                    IF($N1681 = 9 + N("Estagiário"),
                        705,
                        IF($N1681 = 10 + N("Trainee"),
                            805,
                            IF($N1681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IF($L1681 = 7,
  500,
  IF($L1681 = 8,
    1000,
    IF($L1681 = 9,
      1500,
      IF($L1681 = 10,
        2000,
        0
      )
    )
  )
)
+
N("Adicional no salário por área")
+
IF($M1681 = 14 + N("Tecnologia da Informação"),
  120,
  IF($M1681 = 16 + N("Vendas"),
    110,
    IF($M1681 = 15 + N("Jurídico"),
      100,
      IF(OR($M1681 = 8, $M1681 = 9, $M1681 = 11) + N("Recursos humanos ou comercial ou comunicação e marketing"),
        80,
        0
      )
    )
  )
)
+
N("Adicionando pegadinha")
+
IF(AND($M1681 = 16, $L1681 = 9, $N1681 = 11) + N("Se for de vendas, com mestrado, analista sênior"),
  IF($J1681 = 5,
    100,
    0
  )
  +
  IF($H1681 = "M",
    200,
    0
  ),
  0
)</f>
        <v>8080</v>
      </c>
    </row>
    <row r="1682" spans="1:22" x14ac:dyDescent="0.2">
      <c r="A1682" s="7" cm="1">
        <f t="array" aca="1" ref="A1682" ca="1">INDEX(Companies!$A:$A,RANDBETWEEN(2,COUNTA(Companies!$A:$A)),1)</f>
        <v>2</v>
      </c>
      <c r="B1682" s="5">
        <f t="shared" si="260"/>
        <v>1681</v>
      </c>
      <c r="C1682" s="6">
        <f t="shared" ca="1" si="261"/>
        <v>1</v>
      </c>
      <c r="D1682" s="7">
        <f ca="1">IF($B1682 = 1 + N("Presidente"),
    127,
    IF($B1682 = 2 + N("Vice-Presidente"),
        72,
        IF($B1682 = 3 + N("Secretária bilíngue"),
            13,
            RANDBETWEEN(5,COUNT(Name!$A:$A) + 1)
        )
    )
)</f>
        <v>95</v>
      </c>
      <c r="E1682" s="7" t="str">
        <f ca="1" xml:space="preserve">
VLOOKUP(
  $D1682,
  Name!$A:$B,
  2,
  FALSE
)
&amp; " " &amp;
IF($B1682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Auth Peçanha</v>
      </c>
      <c r="F1682" s="7">
        <v>2</v>
      </c>
      <c r="G1682" s="7" t="str" cm="1">
        <f t="array" aca="1" ref="G1682" ca="1">VLOOKUP(INDEX(States!$B:$B,RANDBETWEEN(2,COUNTA(States!$A:$A)),1),States!$B:$C,2,FALSE)</f>
        <v>Beja</v>
      </c>
      <c r="H1682" s="7" t="str">
        <f ca="1">VLOOKUP($D1682,Name!$A:$C,3,FALSE)</f>
        <v>F</v>
      </c>
      <c r="I1682" s="7" cm="1">
        <f t="array" aca="1" ref="I1682" ca="1">INDEX('Marital status'!$A:$A,RANDBETWEEN(2,COUNTA('Marital status'!$A:$A)),1)</f>
        <v>3</v>
      </c>
      <c r="J1682" s="7">
        <f t="shared" ca="1" si="262"/>
        <v>2</v>
      </c>
      <c r="K1682" s="8">
        <f t="shared" ca="1" si="263"/>
        <v>20116</v>
      </c>
      <c r="L1682" s="6">
        <f t="shared" ca="1" si="264"/>
        <v>4</v>
      </c>
      <c r="M1682" s="7">
        <f ca="1" xml:space="preserve">
  IF(OR($N1682 = 2, $N1682 = 3, $N1682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682" s="6">
        <f t="shared" ca="1" si="265"/>
        <v>6</v>
      </c>
      <c r="O1682" s="7" t="str">
        <f ca="1">VLOOKUP($N1682,Roles!$A:$B,2,FALSE)</f>
        <v>Intern</v>
      </c>
      <c r="P1682" s="6" t="e">
        <f t="shared" ca="1" si="266"/>
        <v>#N/A</v>
      </c>
      <c r="Q1682" s="8">
        <f ca="1" xml:space="preserve">
IF(
  OR(
    $N1682=5,$N1682=6,$N1682=7,$N1682=8,$N1682=14
  ),
  36161,
  IF(
     (
      (TODAY() - $K1682) / 365
     ) &lt; 19,
      TODAY(),
      RANDBETWEEN(36161,TODAY())
  )
)</f>
        <v>36161</v>
      </c>
      <c r="R1682" s="6">
        <f ca="1">RANDBETWEEN(2,COUNTA('Recruitment source'!$A:$A))</f>
        <v>12</v>
      </c>
      <c r="S1682" s="8" t="e">
        <f t="shared" ca="1" si="267"/>
        <v>#N/A</v>
      </c>
      <c r="T1682" s="6" t="e">
        <f t="shared" ca="1" si="268"/>
        <v>#N/A</v>
      </c>
      <c r="U1682" s="6">
        <f t="shared" ca="1" si="269"/>
        <v>4</v>
      </c>
      <c r="V1682" s="1">
        <f ca="1" xml:space="preserve">
IF($N1682 = 5 + N("Presidente"),
    27000,
    IF($N1682 = 6 + N("Vice-presidente"),
        23000,
        IF(OR($N1682 = 8, $N1682= 13, $N1682 = 12) + N("Secretária bilíngue ou coordenador ou especialista"),
            8000,
            IF($N1682 = 7 + N("Diretor"),
                15000,
                IF($N1682 = 14 + N("Gerente"),
                    12000,
                    IF($N1682 = 9 + N("Estagiário"),
                        705,
                        IF($N1682 = 10 + N("Trainee"),
                            805,
                            IF($N1682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IF($L1682 = 7,
  500,
  IF($L1682 = 8,
    1000,
    IF($L1682 = 9,
      1500,
      IF($L1682 = 10,
        2000,
        0
      )
    )
  )
)
+
N("Adicional no salário por área")
+
IF($M1682 = 14 + N("Tecnologia da Informação"),
  120,
  IF($M1682 = 16 + N("Vendas"),
    110,
    IF($M1682 = 15 + N("Jurídico"),
      100,
      IF(OR($M1682 = 8, $M1682 = 9, $M1682 = 11) + N("Recursos humanos ou comercial ou comunicação e marketing"),
        80,
        0
      )
    )
  )
)
+
N("Adicionando pegadinha")
+
IF(AND($M1682 = 16, $L1682 = 9, $N1682 = 11) + N("Se for de vendas, com mestrado, analista sênior"),
  IF($J1682 = 5,
    100,
    0
  )
  +
  IF($H1682 = "M",
    200,
    0
  ),
  0
)</f>
        <v>23080</v>
      </c>
    </row>
    <row r="1683" spans="1:22" x14ac:dyDescent="0.2">
      <c r="A1683" s="7" cm="1">
        <f t="array" aca="1" ref="A1683" ca="1">INDEX(Companies!$A:$A,RANDBETWEEN(2,COUNTA(Companies!$A:$A)),1)</f>
        <v>2</v>
      </c>
      <c r="B1683" s="5">
        <f t="shared" si="260"/>
        <v>1682</v>
      </c>
      <c r="C1683" s="6">
        <f t="shared" ca="1" si="261"/>
        <v>1</v>
      </c>
      <c r="D1683" s="7">
        <f ca="1">IF($B1683 = 1 + N("Presidente"),
    127,
    IF($B1683 = 2 + N("Vice-Presidente"),
        72,
        IF($B1683 = 3 + N("Secretária bilíngue"),
            13,
            RANDBETWEEN(5,COUNT(Name!$A:$A) + 1)
        )
    )
)</f>
        <v>197</v>
      </c>
      <c r="E1683" s="7" t="str">
        <f ca="1" xml:space="preserve">
VLOOKUP(
  $D1683,
  Name!$A:$B,
  2,
  FALSE
)
&amp; " " &amp;
IF($B1683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Oliveira de Oliveira</v>
      </c>
      <c r="F1683" s="7">
        <v>2</v>
      </c>
      <c r="G1683" s="7" t="str" cm="1">
        <f t="array" aca="1" ref="G1683" ca="1">VLOOKUP(INDEX(States!$B:$B,RANDBETWEEN(2,COUNTA(States!$A:$A)),1),States!$B:$C,2,FALSE)</f>
        <v>Viseu</v>
      </c>
      <c r="H1683" s="7" t="str">
        <f ca="1">VLOOKUP($D1683,Name!$A:$C,3,FALSE)</f>
        <v>M</v>
      </c>
      <c r="I1683" s="7" cm="1">
        <f t="array" aca="1" ref="I1683" ca="1">INDEX('Marital status'!$A:$A,RANDBETWEEN(2,COUNTA('Marital status'!$A:$A)),1)</f>
        <v>2</v>
      </c>
      <c r="J1683" s="7">
        <f t="shared" ca="1" si="262"/>
        <v>4</v>
      </c>
      <c r="K1683" s="8">
        <f t="shared" ca="1" si="263"/>
        <v>37258</v>
      </c>
      <c r="L1683" s="6">
        <f t="shared" ca="1" si="264"/>
        <v>5</v>
      </c>
      <c r="M1683" s="7">
        <f ca="1" xml:space="preserve">
  IF(OR($N1683 = 2, $N1683 = 3, $N1683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83" s="6">
        <f t="shared" ca="1" si="265"/>
        <v>8</v>
      </c>
      <c r="O1683" s="7" t="str">
        <f ca="1">VLOOKUP($N1683,Roles!$A:$B,2,FALSE)</f>
        <v>Analyst</v>
      </c>
      <c r="P1683" s="6">
        <f t="shared" ca="1" si="266"/>
        <v>2</v>
      </c>
      <c r="Q1683" s="8">
        <f ca="1" xml:space="preserve">
IF(
  OR(
    $N1683=5,$N1683=6,$N1683=7,$N1683=8,$N1683=14
  ),
  36161,
  IF(
     (
      (TODAY() - $K1683) / 365
     ) &lt; 19,
      TODAY(),
      RANDBETWEEN(36161,TODAY())
  )
)</f>
        <v>36161</v>
      </c>
      <c r="R1683" s="6">
        <f ca="1">RANDBETWEEN(2,COUNTA('Recruitment source'!$A:$A))</f>
        <v>6</v>
      </c>
      <c r="S1683" s="8" t="e">
        <f t="shared" ca="1" si="267"/>
        <v>#N/A</v>
      </c>
      <c r="T1683" s="6" t="e">
        <f t="shared" ca="1" si="268"/>
        <v>#N/A</v>
      </c>
      <c r="U1683" s="6">
        <f t="shared" ca="1" si="269"/>
        <v>5</v>
      </c>
      <c r="V1683" s="1">
        <f ca="1" xml:space="preserve">
IF($N1683 = 5 + N("Presidente"),
    27000,
    IF($N1683 = 6 + N("Vice-presidente"),
        23000,
        IF(OR($N1683 = 8, $N1683= 13, $N1683 = 12) + N("Secretária bilíngue ou coordenador ou especialista"),
            8000,
            IF($N1683 = 7 + N("Diretor"),
                15000,
                IF($N1683 = 14 + N("Gerente"),
                    12000,
                    IF($N1683 = 9 + N("Estagiário"),
                        705,
                        IF($N1683 = 10 + N("Trainee"),
                            805,
                            IF($N1683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IF($L1683 = 7,
  500,
  IF($L1683 = 8,
    1000,
    IF($L1683 = 9,
      1500,
      IF($L1683 = 10,
        2000,
        0
      )
    )
  )
)
+
N("Adicional no salário por área")
+
IF($M1683 = 14 + N("Tecnologia da Informação"),
  120,
  IF($M1683 = 16 + N("Vendas"),
    110,
    IF($M1683 = 15 + N("Jurídico"),
      100,
      IF(OR($M1683 = 8, $M1683 = 9, $M1683 = 11) + N("Recursos humanos ou comercial ou comunicação e marketing"),
        80,
        0
      )
    )
  )
)
+
N("Adicionando pegadinha")
+
IF(AND($M1683 = 16, $L1683 = 9, $N1683 = 11) + N("Se for de vendas, com mestrado, analista sênior"),
  IF($J1683 = 5,
    100,
    0
  )
  +
  IF($H1683 = "M",
    200,
    0
  ),
  0
)</f>
        <v>8000</v>
      </c>
    </row>
    <row r="1684" spans="1:22" x14ac:dyDescent="0.2">
      <c r="A1684" s="7" cm="1">
        <f t="array" aca="1" ref="A1684" ca="1">INDEX(Companies!$A:$A,RANDBETWEEN(2,COUNTA(Companies!$A:$A)),1)</f>
        <v>2</v>
      </c>
      <c r="B1684" s="5">
        <f t="shared" si="260"/>
        <v>1683</v>
      </c>
      <c r="C1684" s="6">
        <f t="shared" ca="1" si="261"/>
        <v>1</v>
      </c>
      <c r="D1684" s="7">
        <f ca="1">IF($B1684 = 1 + N("Presidente"),
    127,
    IF($B1684 = 2 + N("Vice-Presidente"),
        72,
        IF($B1684 = 3 + N("Secretária bilíngue"),
            13,
            RANDBETWEEN(5,COUNT(Name!$A:$A) + 1)
        )
    )
)</f>
        <v>39</v>
      </c>
      <c r="E1684" s="7" t="str">
        <f ca="1" xml:space="preserve">
VLOOKUP(
  $D1684,
  Name!$A:$B,
  2,
  FALSE
)
&amp; " " &amp;
IF($B1684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Sousa Moura</v>
      </c>
      <c r="F1684" s="7">
        <v>2</v>
      </c>
      <c r="G1684" s="7" t="str" cm="1">
        <f t="array" aca="1" ref="G1684" ca="1">VLOOKUP(INDEX(States!$B:$B,RANDBETWEEN(2,COUNTA(States!$A:$A)),1),States!$B:$C,2,FALSE)</f>
        <v xml:space="preserve"> ÉVORA</v>
      </c>
      <c r="H1684" s="7" t="str">
        <f ca="1">VLOOKUP($D1684,Name!$A:$C,3,FALSE)</f>
        <v>F</v>
      </c>
      <c r="I1684" s="7" cm="1">
        <f t="array" aca="1" ref="I1684" ca="1">INDEX('Marital status'!$A:$A,RANDBETWEEN(2,COUNTA('Marital status'!$A:$A)),1)</f>
        <v>5</v>
      </c>
      <c r="J1684" s="7">
        <f t="shared" ca="1" si="262"/>
        <v>2</v>
      </c>
      <c r="K1684" s="8">
        <f t="shared" ca="1" si="263"/>
        <v>30973</v>
      </c>
      <c r="L1684" s="6">
        <f t="shared" ca="1" si="264"/>
        <v>4</v>
      </c>
      <c r="M1684" s="7">
        <f ca="1" xml:space="preserve">
  IF(OR($N1684 = 2, $N1684 = 3, $N1684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84" s="6">
        <f t="shared" ca="1" si="265"/>
        <v>7</v>
      </c>
      <c r="O1684" s="7" t="str">
        <f ca="1">VLOOKUP($N1684,Roles!$A:$B,2,FALSE)</f>
        <v>Trainee</v>
      </c>
      <c r="P1684" s="6" t="e">
        <f t="shared" ca="1" si="266"/>
        <v>#N/A</v>
      </c>
      <c r="Q1684" s="8">
        <f ca="1" xml:space="preserve">
IF(
  OR(
    $N1684=5,$N1684=6,$N1684=7,$N1684=8,$N1684=14
  ),
  36161,
  IF(
     (
      (TODAY() - $K1684) / 365
     ) &lt; 19,
      TODAY(),
      RANDBETWEEN(36161,TODAY())
  )
)</f>
        <v>36161</v>
      </c>
      <c r="R1684" s="6">
        <f ca="1">RANDBETWEEN(2,COUNTA('Recruitment source'!$A:$A))</f>
        <v>4</v>
      </c>
      <c r="S1684" s="8" t="e">
        <f t="shared" ca="1" si="267"/>
        <v>#N/A</v>
      </c>
      <c r="T1684" s="6" t="e">
        <f t="shared" ca="1" si="268"/>
        <v>#N/A</v>
      </c>
      <c r="U1684" s="6">
        <f t="shared" ca="1" si="269"/>
        <v>5</v>
      </c>
      <c r="V1684" s="1">
        <f ca="1" xml:space="preserve">
IF($N1684 = 5 + N("Presidente"),
    27000,
    IF($N1684 = 6 + N("Vice-presidente"),
        23000,
        IF(OR($N1684 = 8, $N1684= 13, $N1684 = 12) + N("Secretária bilíngue ou coordenador ou especialista"),
            8000,
            IF($N1684 = 7 + N("Diretor"),
                15000,
                IF($N1684 = 14 + N("Gerente"),
                    12000,
                    IF($N1684 = 9 + N("Estagiário"),
                        705,
                        IF($N1684 = 10 + N("Trainee"),
                            805,
                            IF($N1684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IF($L1684 = 7,
  500,
  IF($L1684 = 8,
    1000,
    IF($L1684 = 9,
      1500,
      IF($L1684 = 10,
        2000,
        0
      )
    )
  )
)
+
N("Adicional no salário por área")
+
IF($M1684 = 14 + N("Tecnologia da Informação"),
  120,
  IF($M1684 = 16 + N("Vendas"),
    110,
    IF($M1684 = 15 + N("Jurídico"),
      100,
      IF(OR($M1684 = 8, $M1684 = 9, $M1684 = 11) + N("Recursos humanos ou comercial ou comunicação e marketing"),
        80,
        0
      )
    )
  )
)
+
N("Adicionando pegadinha")
+
IF(AND($M1684 = 16, $L1684 = 9, $N1684 = 11) + N("Se for de vendas, com mestrado, analista sênior"),
  IF($J1684 = 5,
    100,
    0
  )
  +
  IF($H1684 = "M",
    200,
    0
  ),
  0
)</f>
        <v>15000</v>
      </c>
    </row>
    <row r="1685" spans="1:22" x14ac:dyDescent="0.2">
      <c r="A1685" s="7" cm="1">
        <f t="array" aca="1" ref="A1685" ca="1">INDEX(Companies!$A:$A,RANDBETWEEN(2,COUNTA(Companies!$A:$A)),1)</f>
        <v>2</v>
      </c>
      <c r="B1685" s="5">
        <f t="shared" si="260"/>
        <v>1684</v>
      </c>
      <c r="C1685" s="6">
        <f t="shared" ca="1" si="261"/>
        <v>1</v>
      </c>
      <c r="D1685" s="7">
        <f ca="1">IF($B1685 = 1 + N("Presidente"),
    127,
    IF($B1685 = 2 + N("Vice-Presidente"),
        72,
        IF($B1685 = 3 + N("Secretária bilíngue"),
            13,
            RANDBETWEEN(5,COUNT(Name!$A:$A) + 1)
        )
    )
)</f>
        <v>88</v>
      </c>
      <c r="E1685" s="7" t="str">
        <f ca="1" xml:space="preserve">
VLOOKUP(
  $D1685,
  Name!$A:$B,
  2,
  FALSE
)
&amp; " " &amp;
IF($B1685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Rodrigues Bicalho</v>
      </c>
      <c r="F1685" s="7">
        <v>2</v>
      </c>
      <c r="G1685" s="7" t="str" cm="1">
        <f t="array" aca="1" ref="G1685" ca="1">VLOOKUP(INDEX(States!$B:$B,RANDBETWEEN(2,COUNTA(States!$A:$A)),1),States!$B:$C,2,FALSE)</f>
        <v>Coimbra</v>
      </c>
      <c r="H1685" s="7" t="str">
        <f ca="1">VLOOKUP($D1685,Name!$A:$C,3,FALSE)</f>
        <v>F</v>
      </c>
      <c r="I1685" s="7" cm="1">
        <f t="array" aca="1" ref="I1685" ca="1">INDEX('Marital status'!$A:$A,RANDBETWEEN(2,COUNTA('Marital status'!$A:$A)),1)</f>
        <v>3</v>
      </c>
      <c r="J1685" s="7">
        <f t="shared" ca="1" si="262"/>
        <v>2</v>
      </c>
      <c r="K1685" s="8">
        <f t="shared" ca="1" si="263"/>
        <v>34616</v>
      </c>
      <c r="L1685" s="6">
        <f t="shared" ca="1" si="264"/>
        <v>4</v>
      </c>
      <c r="M1685" s="7">
        <f ca="1" xml:space="preserve">
  IF(OR($N1685 = 2, $N1685 = 3, $N1685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85" s="6">
        <f t="shared" ca="1" si="265"/>
        <v>8</v>
      </c>
      <c r="O1685" s="7" t="str">
        <f ca="1">VLOOKUP($N1685,Roles!$A:$B,2,FALSE)</f>
        <v>Analyst</v>
      </c>
      <c r="P1685" s="6">
        <f t="shared" ca="1" si="266"/>
        <v>4</v>
      </c>
      <c r="Q1685" s="8">
        <f ca="1" xml:space="preserve">
IF(
  OR(
    $N1685=5,$N1685=6,$N1685=7,$N1685=8,$N1685=14
  ),
  36161,
  IF(
     (
      (TODAY() - $K1685) / 365
     ) &lt; 19,
      TODAY(),
      RANDBETWEEN(36161,TODAY())
  )
)</f>
        <v>36161</v>
      </c>
      <c r="R1685" s="6">
        <f ca="1">RANDBETWEEN(2,COUNTA('Recruitment source'!$A:$A))</f>
        <v>8</v>
      </c>
      <c r="S1685" s="8" t="e">
        <f t="shared" ca="1" si="267"/>
        <v>#N/A</v>
      </c>
      <c r="T1685" s="6" t="e">
        <f t="shared" ca="1" si="268"/>
        <v>#N/A</v>
      </c>
      <c r="U1685" s="6">
        <f t="shared" ca="1" si="269"/>
        <v>3</v>
      </c>
      <c r="V1685" s="1">
        <f ca="1" xml:space="preserve">
IF($N1685 = 5 + N("Presidente"),
    27000,
    IF($N1685 = 6 + N("Vice-presidente"),
        23000,
        IF(OR($N1685 = 8, $N1685= 13, $N1685 = 12) + N("Secretária bilíngue ou coordenador ou especialista"),
            8000,
            IF($N1685 = 7 + N("Diretor"),
                15000,
                IF($N1685 = 14 + N("Gerente"),
                    12000,
                    IF($N1685 = 9 + N("Estagiário"),
                        705,
                        IF($N1685 = 10 + N("Trainee"),
                            805,
                            IF($N1685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IF($L1685 = 7,
  500,
  IF($L1685 = 8,
    1000,
    IF($L1685 = 9,
      1500,
      IF($L1685 = 10,
        2000,
        0
      )
    )
  )
)
+
N("Adicional no salário por área")
+
IF($M1685 = 14 + N("Tecnologia da Informação"),
  120,
  IF($M1685 = 16 + N("Vendas"),
    110,
    IF($M1685 = 15 + N("Jurídico"),
      100,
      IF(OR($M1685 = 8, $M1685 = 9, $M1685 = 11) + N("Recursos humanos ou comercial ou comunicação e marketing"),
        80,
        0
      )
    )
  )
)
+
N("Adicionando pegadinha")
+
IF(AND($M1685 = 16, $L1685 = 9, $N1685 = 11) + N("Se for de vendas, com mestrado, analista sênior"),
  IF($J1685 = 5,
    100,
    0
  )
  +
  IF($H1685 = "M",
    200,
    0
  ),
  0
)</f>
        <v>8000</v>
      </c>
    </row>
    <row r="1686" spans="1:22" x14ac:dyDescent="0.2">
      <c r="A1686" s="7" cm="1">
        <f t="array" aca="1" ref="A1686" ca="1">INDEX(Companies!$A:$A,RANDBETWEEN(2,COUNTA(Companies!$A:$A)),1)</f>
        <v>2</v>
      </c>
      <c r="B1686" s="5">
        <f t="shared" si="260"/>
        <v>1685</v>
      </c>
      <c r="C1686" s="6">
        <f t="shared" ca="1" si="261"/>
        <v>1</v>
      </c>
      <c r="D1686" s="7">
        <f ca="1">IF($B1686 = 1 + N("Presidente"),
    127,
    IF($B1686 = 2 + N("Vice-Presidente"),
        72,
        IF($B1686 = 3 + N("Secretária bilíngue"),
            13,
            RANDBETWEEN(5,COUNT(Name!$A:$A) + 1)
        )
    )
)</f>
        <v>22</v>
      </c>
      <c r="E1686" s="7" t="str">
        <f ca="1" xml:space="preserve">
VLOOKUP(
  $D1686,
  Name!$A:$B,
  2,
  FALSE
)
&amp; " " &amp;
IF($B1686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Castro Sá</v>
      </c>
      <c r="F1686" s="7">
        <v>2</v>
      </c>
      <c r="G1686" s="7" t="str" cm="1">
        <f t="array" aca="1" ref="G1686" ca="1">VLOOKUP(INDEX(States!$B:$B,RANDBETWEEN(2,COUNTA(States!$A:$A)),1),States!$B:$C,2,FALSE)</f>
        <v>Beja</v>
      </c>
      <c r="H1686" s="7" t="str">
        <f ca="1">VLOOKUP($D1686,Name!$A:$C,3,FALSE)</f>
        <v>M</v>
      </c>
      <c r="I1686" s="7" cm="1">
        <f t="array" aca="1" ref="I1686" ca="1">INDEX('Marital status'!$A:$A,RANDBETWEEN(2,COUNTA('Marital status'!$A:$A)),1)</f>
        <v>3</v>
      </c>
      <c r="J1686" s="7">
        <f t="shared" ca="1" si="262"/>
        <v>2</v>
      </c>
      <c r="K1686" s="8">
        <f t="shared" ca="1" si="263"/>
        <v>25449</v>
      </c>
      <c r="L1686" s="6">
        <f t="shared" ca="1" si="264"/>
        <v>4</v>
      </c>
      <c r="M1686" s="7">
        <f ca="1" xml:space="preserve">
  IF(OR($N1686 = 2, $N1686 = 3, $N1686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86" s="6">
        <f t="shared" ca="1" si="265"/>
        <v>6</v>
      </c>
      <c r="O1686" s="7" t="str">
        <f ca="1">VLOOKUP($N1686,Roles!$A:$B,2,FALSE)</f>
        <v>Intern</v>
      </c>
      <c r="P1686" s="6" t="e">
        <f t="shared" ca="1" si="266"/>
        <v>#N/A</v>
      </c>
      <c r="Q1686" s="8">
        <f ca="1" xml:space="preserve">
IF(
  OR(
    $N1686=5,$N1686=6,$N1686=7,$N1686=8,$N1686=14
  ),
  36161,
  IF(
     (
      (TODAY() - $K1686) / 365
     ) &lt; 19,
      TODAY(),
      RANDBETWEEN(36161,TODAY())
  )
)</f>
        <v>36161</v>
      </c>
      <c r="R1686" s="6">
        <f ca="1">RANDBETWEEN(2,COUNTA('Recruitment source'!$A:$A))</f>
        <v>11</v>
      </c>
      <c r="S1686" s="8" t="e">
        <f t="shared" ca="1" si="267"/>
        <v>#N/A</v>
      </c>
      <c r="T1686" s="6" t="e">
        <f t="shared" ca="1" si="268"/>
        <v>#N/A</v>
      </c>
      <c r="U1686" s="6">
        <f t="shared" ca="1" si="269"/>
        <v>2</v>
      </c>
      <c r="V1686" s="1">
        <f ca="1" xml:space="preserve">
IF($N1686 = 5 + N("Presidente"),
    27000,
    IF($N1686 = 6 + N("Vice-presidente"),
        23000,
        IF(OR($N1686 = 8, $N1686= 13, $N1686 = 12) + N("Secretária bilíngue ou coordenador ou especialista"),
            8000,
            IF($N1686 = 7 + N("Diretor"),
                15000,
                IF($N1686 = 14 + N("Gerente"),
                    12000,
                    IF($N1686 = 9 + N("Estagiário"),
                        705,
                        IF($N1686 = 10 + N("Trainee"),
                            805,
                            IF($N1686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IF($L1686 = 7,
  500,
  IF($L1686 = 8,
    1000,
    IF($L1686 = 9,
      1500,
      IF($L1686 = 10,
        2000,
        0
      )
    )
  )
)
+
N("Adicional no salário por área")
+
IF($M1686 = 14 + N("Tecnologia da Informação"),
  120,
  IF($M1686 = 16 + N("Vendas"),
    110,
    IF($M1686 = 15 + N("Jurídico"),
      100,
      IF(OR($M1686 = 8, $M1686 = 9, $M1686 = 11) + N("Recursos humanos ou comercial ou comunicação e marketing"),
        80,
        0
      )
    )
  )
)
+
N("Adicionando pegadinha")
+
IF(AND($M1686 = 16, $L1686 = 9, $N1686 = 11) + N("Se for de vendas, com mestrado, analista sênior"),
  IF($J1686 = 5,
    100,
    0
  )
  +
  IF($H1686 = "M",
    200,
    0
  ),
  0
)</f>
        <v>23000</v>
      </c>
    </row>
    <row r="1687" spans="1:22" x14ac:dyDescent="0.2">
      <c r="A1687" s="7" cm="1">
        <f t="array" aca="1" ref="A1687" ca="1">INDEX(Companies!$A:$A,RANDBETWEEN(2,COUNTA(Companies!$A:$A)),1)</f>
        <v>2</v>
      </c>
      <c r="B1687" s="5">
        <f t="shared" si="260"/>
        <v>1686</v>
      </c>
      <c r="C1687" s="6">
        <f t="shared" ca="1" si="261"/>
        <v>1</v>
      </c>
      <c r="D1687" s="7">
        <f ca="1">IF($B1687 = 1 + N("Presidente"),
    127,
    IF($B1687 = 2 + N("Vice-Presidente"),
        72,
        IF($B1687 = 3 + N("Secretária bilíngue"),
            13,
            RANDBETWEEN(5,COUNT(Name!$A:$A) + 1)
        )
    )
)</f>
        <v>238</v>
      </c>
      <c r="E1687" s="7" t="str">
        <f ca="1" xml:space="preserve">
VLOOKUP(
  $D1687,
  Name!$A:$B,
  2,
  FALSE
)
&amp; " " &amp;
IF($B1687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Anunciação Romano</v>
      </c>
      <c r="F1687" s="7">
        <v>2</v>
      </c>
      <c r="G1687" s="7" t="str" cm="1">
        <f t="array" aca="1" ref="G1687" ca="1">VLOOKUP(INDEX(States!$B:$B,RANDBETWEEN(2,COUNTA(States!$A:$A)),1),States!$B:$C,2,FALSE)</f>
        <v xml:space="preserve"> Lisboa</v>
      </c>
      <c r="H1687" s="7" t="str">
        <f ca="1">VLOOKUP($D1687,Name!$A:$C,3,FALSE)</f>
        <v>M</v>
      </c>
      <c r="I1687" s="7" cm="1">
        <f t="array" aca="1" ref="I1687" ca="1">INDEX('Marital status'!$A:$A,RANDBETWEEN(2,COUNTA('Marital status'!$A:$A)),1)</f>
        <v>3</v>
      </c>
      <c r="J1687" s="7">
        <f t="shared" ca="1" si="262"/>
        <v>3</v>
      </c>
      <c r="K1687" s="8">
        <f t="shared" ca="1" si="263"/>
        <v>33600</v>
      </c>
      <c r="L1687" s="6">
        <f t="shared" ca="1" si="264"/>
        <v>5</v>
      </c>
      <c r="M1687" s="7">
        <f ca="1" xml:space="preserve">
  IF(OR($N1687 = 2, $N1687 = 3, $N1687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87" s="6">
        <f t="shared" ca="1" si="265"/>
        <v>8</v>
      </c>
      <c r="O1687" s="7" t="str">
        <f ca="1">VLOOKUP($N1687,Roles!$A:$B,2,FALSE)</f>
        <v>Analyst</v>
      </c>
      <c r="P1687" s="6">
        <f t="shared" ca="1" si="266"/>
        <v>4</v>
      </c>
      <c r="Q1687" s="8">
        <f ca="1" xml:space="preserve">
IF(
  OR(
    $N1687=5,$N1687=6,$N1687=7,$N1687=8,$N1687=14
  ),
  36161,
  IF(
     (
      (TODAY() - $K1687) / 365
     ) &lt; 19,
      TODAY(),
      RANDBETWEEN(36161,TODAY())
  )
)</f>
        <v>36161</v>
      </c>
      <c r="R1687" s="6">
        <f ca="1">RANDBETWEEN(2,COUNTA('Recruitment source'!$A:$A))</f>
        <v>12</v>
      </c>
      <c r="S1687" s="8" t="e">
        <f t="shared" ca="1" si="267"/>
        <v>#N/A</v>
      </c>
      <c r="T1687" s="6" t="e">
        <f t="shared" ca="1" si="268"/>
        <v>#N/A</v>
      </c>
      <c r="U1687" s="6">
        <f t="shared" ca="1" si="269"/>
        <v>4</v>
      </c>
      <c r="V1687" s="1">
        <f ca="1" xml:space="preserve">
IF($N1687 = 5 + N("Presidente"),
    27000,
    IF($N1687 = 6 + N("Vice-presidente"),
        23000,
        IF(OR($N1687 = 8, $N1687= 13, $N1687 = 12) + N("Secretária bilíngue ou coordenador ou especialista"),
            8000,
            IF($N1687 = 7 + N("Diretor"),
                15000,
                IF($N1687 = 14 + N("Gerente"),
                    12000,
                    IF($N1687 = 9 + N("Estagiário"),
                        705,
                        IF($N1687 = 10 + N("Trainee"),
                            805,
                            IF($N1687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IF($L1687 = 7,
  500,
  IF($L1687 = 8,
    1000,
    IF($L1687 = 9,
      1500,
      IF($L1687 = 10,
        2000,
        0
      )
    )
  )
)
+
N("Adicional no salário por área")
+
IF($M1687 = 14 + N("Tecnologia da Informação"),
  120,
  IF($M1687 = 16 + N("Vendas"),
    110,
    IF($M1687 = 15 + N("Jurídico"),
      100,
      IF(OR($M1687 = 8, $M1687 = 9, $M1687 = 11) + N("Recursos humanos ou comercial ou comunicação e marketing"),
        80,
        0
      )
    )
  )
)
+
N("Adicionando pegadinha")
+
IF(AND($M1687 = 16, $L1687 = 9, $N1687 = 11) + N("Se for de vendas, com mestrado, analista sênior"),
  IF($J1687 = 5,
    100,
    0
  )
  +
  IF($H1687 = "M",
    200,
    0
  ),
  0
)</f>
        <v>8000</v>
      </c>
    </row>
    <row r="1688" spans="1:22" x14ac:dyDescent="0.2">
      <c r="A1688" s="7" cm="1">
        <f t="array" aca="1" ref="A1688" ca="1">INDEX(Companies!$A:$A,RANDBETWEEN(2,COUNTA(Companies!$A:$A)),1)</f>
        <v>2</v>
      </c>
      <c r="B1688" s="5">
        <f t="shared" si="260"/>
        <v>1687</v>
      </c>
      <c r="C1688" s="6">
        <f t="shared" ca="1" si="261"/>
        <v>1</v>
      </c>
      <c r="D1688" s="7">
        <f ca="1">IF($B1688 = 1 + N("Presidente"),
    127,
    IF($B1688 = 2 + N("Vice-Presidente"),
        72,
        IF($B1688 = 3 + N("Secretária bilíngue"),
            13,
            RANDBETWEEN(5,COUNT(Name!$A:$A) + 1)
        )
    )
)</f>
        <v>256</v>
      </c>
      <c r="E1688" s="7" t="str">
        <f ca="1" xml:space="preserve">
VLOOKUP(
  $D1688,
  Name!$A:$B,
  2,
  FALSE
)
&amp; " " &amp;
IF($B1688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Café Bianchi</v>
      </c>
      <c r="F1688" s="7">
        <v>2</v>
      </c>
      <c r="G1688" s="7" t="str" cm="1">
        <f t="array" aca="1" ref="G1688" ca="1">VLOOKUP(INDEX(States!$B:$B,RANDBETWEEN(2,COUNTA(States!$A:$A)),1),States!$B:$C,2,FALSE)</f>
        <v>Faro</v>
      </c>
      <c r="H1688" s="7" t="str">
        <f ca="1">VLOOKUP($D1688,Name!$A:$C,3,FALSE)</f>
        <v>M</v>
      </c>
      <c r="I1688" s="7" cm="1">
        <f t="array" aca="1" ref="I1688" ca="1">INDEX('Marital status'!$A:$A,RANDBETWEEN(2,COUNTA('Marital status'!$A:$A)),1)</f>
        <v>6</v>
      </c>
      <c r="J1688" s="7">
        <f t="shared" ca="1" si="262"/>
        <v>2</v>
      </c>
      <c r="K1688" s="8">
        <f t="shared" ca="1" si="263"/>
        <v>27637</v>
      </c>
      <c r="L1688" s="6">
        <f t="shared" ca="1" si="264"/>
        <v>4</v>
      </c>
      <c r="M1688" s="7">
        <f ca="1" xml:space="preserve">
  IF(OR($N1688 = 2, $N1688 = 3, $N1688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688" s="6">
        <f t="shared" ca="1" si="265"/>
        <v>6</v>
      </c>
      <c r="O1688" s="7" t="str">
        <f ca="1">VLOOKUP($N1688,Roles!$A:$B,2,FALSE)</f>
        <v>Intern</v>
      </c>
      <c r="P1688" s="6" t="e">
        <f t="shared" ca="1" si="266"/>
        <v>#N/A</v>
      </c>
      <c r="Q1688" s="8">
        <f ca="1" xml:space="preserve">
IF(
  OR(
    $N1688=5,$N1688=6,$N1688=7,$N1688=8,$N1688=14
  ),
  36161,
  IF(
     (
      (TODAY() - $K1688) / 365
     ) &lt; 19,
      TODAY(),
      RANDBETWEEN(36161,TODAY())
  )
)</f>
        <v>36161</v>
      </c>
      <c r="R1688" s="6">
        <f ca="1">RANDBETWEEN(2,COUNTA('Recruitment source'!$A:$A))</f>
        <v>11</v>
      </c>
      <c r="S1688" s="8" t="e">
        <f t="shared" ca="1" si="267"/>
        <v>#N/A</v>
      </c>
      <c r="T1688" s="6" t="e">
        <f t="shared" ca="1" si="268"/>
        <v>#N/A</v>
      </c>
      <c r="U1688" s="6">
        <f t="shared" ca="1" si="269"/>
        <v>2</v>
      </c>
      <c r="V1688" s="1">
        <f ca="1" xml:space="preserve">
IF($N1688 = 5 + N("Presidente"),
    27000,
    IF($N1688 = 6 + N("Vice-presidente"),
        23000,
        IF(OR($N1688 = 8, $N1688= 13, $N1688 = 12) + N("Secretária bilíngue ou coordenador ou especialista"),
            8000,
            IF($N1688 = 7 + N("Diretor"),
                15000,
                IF($N1688 = 14 + N("Gerente"),
                    12000,
                    IF($N1688 = 9 + N("Estagiário"),
                        705,
                        IF($N1688 = 10 + N("Trainee"),
                            805,
                            IF($N1688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IF($L1688 = 7,
  500,
  IF($L1688 = 8,
    1000,
    IF($L1688 = 9,
      1500,
      IF($L1688 = 10,
        2000,
        0
      )
    )
  )
)
+
N("Adicional no salário por área")
+
IF($M1688 = 14 + N("Tecnologia da Informação"),
  120,
  IF($M1688 = 16 + N("Vendas"),
    110,
    IF($M1688 = 15 + N("Jurídico"),
      100,
      IF(OR($M1688 = 8, $M1688 = 9, $M1688 = 11) + N("Recursos humanos ou comercial ou comunicação e marketing"),
        80,
        0
      )
    )
  )
)
+
N("Adicionando pegadinha")
+
IF(AND($M1688 = 16, $L1688 = 9, $N1688 = 11) + N("Se for de vendas, com mestrado, analista sênior"),
  IF($J1688 = 5,
    100,
    0
  )
  +
  IF($H1688 = "M",
    200,
    0
  ),
  0
)</f>
        <v>23000</v>
      </c>
    </row>
    <row r="1689" spans="1:22" x14ac:dyDescent="0.2">
      <c r="A1689" s="7" cm="1">
        <f t="array" aca="1" ref="A1689" ca="1">INDEX(Companies!$A:$A,RANDBETWEEN(2,COUNTA(Companies!$A:$A)),1)</f>
        <v>2</v>
      </c>
      <c r="B1689" s="5">
        <f t="shared" si="260"/>
        <v>1688</v>
      </c>
      <c r="C1689" s="6">
        <f t="shared" ca="1" si="261"/>
        <v>1</v>
      </c>
      <c r="D1689" s="7">
        <f ca="1">IF($B1689 = 1 + N("Presidente"),
    127,
    IF($B1689 = 2 + N("Vice-Presidente"),
        72,
        IF($B1689 = 3 + N("Secretária bilíngue"),
            13,
            RANDBETWEEN(5,COUNT(Name!$A:$A) + 1)
        )
    )
)</f>
        <v>247</v>
      </c>
      <c r="E1689" s="7" t="str">
        <f ca="1" xml:space="preserve">
VLOOKUP(
  $D1689,
  Name!$A:$B,
  2,
  FALSE
)
&amp; " " &amp;
IF($B1689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Lima Machado</v>
      </c>
      <c r="F1689" s="7">
        <v>2</v>
      </c>
      <c r="G1689" s="7" t="str" cm="1">
        <f t="array" aca="1" ref="G1689" ca="1">VLOOKUP(INDEX(States!$B:$B,RANDBETWEEN(2,COUNTA(States!$A:$A)),1),States!$B:$C,2,FALSE)</f>
        <v>AveirO</v>
      </c>
      <c r="H1689" s="7" t="str">
        <f ca="1">VLOOKUP($D1689,Name!$A:$C,3,FALSE)</f>
        <v>M</v>
      </c>
      <c r="I1689" s="7" cm="1">
        <f t="array" aca="1" ref="I1689" ca="1">INDEX('Marital status'!$A:$A,RANDBETWEEN(2,COUNTA('Marital status'!$A:$A)),1)</f>
        <v>4</v>
      </c>
      <c r="J1689" s="7">
        <f t="shared" ca="1" si="262"/>
        <v>2</v>
      </c>
      <c r="K1689" s="8">
        <f t="shared" ca="1" si="263"/>
        <v>37438</v>
      </c>
      <c r="L1689" s="6">
        <f t="shared" ca="1" si="264"/>
        <v>5</v>
      </c>
      <c r="M1689" s="7">
        <f ca="1" xml:space="preserve">
  IF(OR($N1689 = 2, $N1689 = 3, $N1689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689" s="6">
        <f t="shared" ca="1" si="265"/>
        <v>8</v>
      </c>
      <c r="O1689" s="7" t="str">
        <f ca="1">VLOOKUP($N1689,Roles!$A:$B,2,FALSE)</f>
        <v>Analyst</v>
      </c>
      <c r="P1689" s="6">
        <f t="shared" ca="1" si="266"/>
        <v>2</v>
      </c>
      <c r="Q1689" s="8">
        <f ca="1" xml:space="preserve">
IF(
  OR(
    $N1689=5,$N1689=6,$N1689=7,$N1689=8,$N1689=14
  ),
  36161,
  IF(
     (
      (TODAY() - $K1689) / 365
     ) &lt; 19,
      TODAY(),
      RANDBETWEEN(36161,TODAY())
  )
)</f>
        <v>36161</v>
      </c>
      <c r="R1689" s="6">
        <f ca="1">RANDBETWEEN(2,COUNTA('Recruitment source'!$A:$A))</f>
        <v>9</v>
      </c>
      <c r="S1689" s="8" t="e">
        <f t="shared" ca="1" si="267"/>
        <v>#N/A</v>
      </c>
      <c r="T1689" s="6" t="e">
        <f t="shared" ca="1" si="268"/>
        <v>#N/A</v>
      </c>
      <c r="U1689" s="6">
        <f t="shared" ca="1" si="269"/>
        <v>4</v>
      </c>
      <c r="V1689" s="1">
        <f ca="1" xml:space="preserve">
IF($N1689 = 5 + N("Presidente"),
    27000,
    IF($N1689 = 6 + N("Vice-presidente"),
        23000,
        IF(OR($N1689 = 8, $N1689= 13, $N1689 = 12) + N("Secretária bilíngue ou coordenador ou especialista"),
            8000,
            IF($N1689 = 7 + N("Diretor"),
                15000,
                IF($N1689 = 14 + N("Gerente"),
                    12000,
                    IF($N1689 = 9 + N("Estagiário"),
                        705,
                        IF($N1689 = 10 + N("Trainee"),
                            805,
                            IF($N1689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IF($L1689 = 7,
  500,
  IF($L1689 = 8,
    1000,
    IF($L1689 = 9,
      1500,
      IF($L1689 = 10,
        2000,
        0
      )
    )
  )
)
+
N("Adicional no salário por área")
+
IF($M1689 = 14 + N("Tecnologia da Informação"),
  120,
  IF($M1689 = 16 + N("Vendas"),
    110,
    IF($M1689 = 15 + N("Jurídico"),
      100,
      IF(OR($M1689 = 8, $M1689 = 9, $M1689 = 11) + N("Recursos humanos ou comercial ou comunicação e marketing"),
        80,
        0
      )
    )
  )
)
+
N("Adicionando pegadinha")
+
IF(AND($M1689 = 16, $L1689 = 9, $N1689 = 11) + N("Se for de vendas, com mestrado, analista sênior"),
  IF($J1689 = 5,
    100,
    0
  )
  +
  IF($H1689 = "M",
    200,
    0
  ),
  0
)</f>
        <v>8080</v>
      </c>
    </row>
    <row r="1690" spans="1:22" x14ac:dyDescent="0.2">
      <c r="A1690" s="7" cm="1">
        <f t="array" aca="1" ref="A1690" ca="1">INDEX(Companies!$A:$A,RANDBETWEEN(2,COUNTA(Companies!$A:$A)),1)</f>
        <v>2</v>
      </c>
      <c r="B1690" s="5">
        <f t="shared" si="260"/>
        <v>1689</v>
      </c>
      <c r="C1690" s="6">
        <f t="shared" ca="1" si="261"/>
        <v>1</v>
      </c>
      <c r="D1690" s="7">
        <f ca="1">IF($B1690 = 1 + N("Presidente"),
    127,
    IF($B1690 = 2 + N("Vice-Presidente"),
        72,
        IF($B1690 = 3 + N("Secretária bilíngue"),
            13,
            RANDBETWEEN(5,COUNT(Name!$A:$A) + 1)
        )
    )
)</f>
        <v>76</v>
      </c>
      <c r="E1690" s="7" t="str">
        <f ca="1" xml:space="preserve">
VLOOKUP(
  $D1690,
  Name!$A:$B,
  2,
  FALSE
)
&amp; " " &amp;
IF($B1690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Esposito Negreiros</v>
      </c>
      <c r="F1690" s="7">
        <v>2</v>
      </c>
      <c r="G1690" s="7" t="str" cm="1">
        <f t="array" aca="1" ref="G1690" ca="1">VLOOKUP(INDEX(States!$B:$B,RANDBETWEEN(2,COUNTA(States!$A:$A)),1),States!$B:$C,2,FALSE)</f>
        <v>AveirO</v>
      </c>
      <c r="H1690" s="7" t="str">
        <f ca="1">VLOOKUP($D1690,Name!$A:$C,3,FALSE)</f>
        <v>F</v>
      </c>
      <c r="I1690" s="7" cm="1">
        <f t="array" aca="1" ref="I1690" ca="1">INDEX('Marital status'!$A:$A,RANDBETWEEN(2,COUNTA('Marital status'!$A:$A)),1)</f>
        <v>4</v>
      </c>
      <c r="J1690" s="7">
        <f t="shared" ca="1" si="262"/>
        <v>2</v>
      </c>
      <c r="K1690" s="8">
        <f t="shared" ca="1" si="263"/>
        <v>29707</v>
      </c>
      <c r="L1690" s="6">
        <f t="shared" ca="1" si="264"/>
        <v>4</v>
      </c>
      <c r="M1690" s="7">
        <f ca="1" xml:space="preserve">
  IF(OR($N1690 = 2, $N1690 = 3, $N1690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690" s="6">
        <f t="shared" ca="1" si="265"/>
        <v>6</v>
      </c>
      <c r="O1690" s="7" t="str">
        <f ca="1">VLOOKUP($N1690,Roles!$A:$B,2,FALSE)</f>
        <v>Intern</v>
      </c>
      <c r="P1690" s="6" t="e">
        <f t="shared" ca="1" si="266"/>
        <v>#N/A</v>
      </c>
      <c r="Q1690" s="8">
        <f ca="1" xml:space="preserve">
IF(
  OR(
    $N1690=5,$N1690=6,$N1690=7,$N1690=8,$N1690=14
  ),
  36161,
  IF(
     (
      (TODAY() - $K1690) / 365
     ) &lt; 19,
      TODAY(),
      RANDBETWEEN(36161,TODAY())
  )
)</f>
        <v>36161</v>
      </c>
      <c r="R1690" s="6">
        <f ca="1">RANDBETWEEN(2,COUNTA('Recruitment source'!$A:$A))</f>
        <v>12</v>
      </c>
      <c r="S1690" s="8" t="e">
        <f t="shared" ca="1" si="267"/>
        <v>#N/A</v>
      </c>
      <c r="T1690" s="6" t="e">
        <f t="shared" ca="1" si="268"/>
        <v>#N/A</v>
      </c>
      <c r="U1690" s="6">
        <f t="shared" ca="1" si="269"/>
        <v>4</v>
      </c>
      <c r="V1690" s="1">
        <f ca="1" xml:space="preserve">
IF($N1690 = 5 + N("Presidente"),
    27000,
    IF($N1690 = 6 + N("Vice-presidente"),
        23000,
        IF(OR($N1690 = 8, $N1690= 13, $N1690 = 12) + N("Secretária bilíngue ou coordenador ou especialista"),
            8000,
            IF($N1690 = 7 + N("Diretor"),
                15000,
                IF($N1690 = 14 + N("Gerente"),
                    12000,
                    IF($N1690 = 9 + N("Estagiário"),
                        705,
                        IF($N1690 = 10 + N("Trainee"),
                            805,
                            IF($N1690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IF($L1690 = 7,
  500,
  IF($L1690 = 8,
    1000,
    IF($L1690 = 9,
      1500,
      IF($L1690 = 10,
        2000,
        0
      )
    )
  )
)
+
N("Adicional no salário por área")
+
IF($M1690 = 14 + N("Tecnologia da Informação"),
  120,
  IF($M1690 = 16 + N("Vendas"),
    110,
    IF($M1690 = 15 + N("Jurídico"),
      100,
      IF(OR($M1690 = 8, $M1690 = 9, $M1690 = 11) + N("Recursos humanos ou comercial ou comunicação e marketing"),
        80,
        0
      )
    )
  )
)
+
N("Adicionando pegadinha")
+
IF(AND($M1690 = 16, $L1690 = 9, $N1690 = 11) + N("Se for de vendas, com mestrado, analista sênior"),
  IF($J1690 = 5,
    100,
    0
  )
  +
  IF($H1690 = "M",
    200,
    0
  ),
  0
)</f>
        <v>23000</v>
      </c>
    </row>
    <row r="1691" spans="1:22" x14ac:dyDescent="0.2">
      <c r="A1691" s="7" cm="1">
        <f t="array" aca="1" ref="A1691" ca="1">INDEX(Companies!$A:$A,RANDBETWEEN(2,COUNTA(Companies!$A:$A)),1)</f>
        <v>2</v>
      </c>
      <c r="B1691" s="5">
        <f t="shared" si="260"/>
        <v>1690</v>
      </c>
      <c r="C1691" s="6">
        <f t="shared" ca="1" si="261"/>
        <v>1</v>
      </c>
      <c r="D1691" s="7">
        <f ca="1">IF($B1691 = 1 + N("Presidente"),
    127,
    IF($B1691 = 2 + N("Vice-Presidente"),
        72,
        IF($B1691 = 3 + N("Secretária bilíngue"),
            13,
            RANDBETWEEN(5,COUNT(Name!$A:$A) + 1)
        )
    )
)</f>
        <v>295</v>
      </c>
      <c r="E1691" s="7" t="str">
        <f ca="1" xml:space="preserve">
VLOOKUP(
  $D1691,
  Name!$A:$B,
  2,
  FALSE
)
&amp; " " &amp;
IF($B1691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Negrão Alcantara</v>
      </c>
      <c r="F1691" s="7">
        <v>2</v>
      </c>
      <c r="G1691" s="7" t="str" cm="1">
        <f t="array" aca="1" ref="G1691" ca="1">VLOOKUP(INDEX(States!$B:$B,RANDBETWEEN(2,COUNTA(States!$A:$A)),1),States!$B:$C,2,FALSE)</f>
        <v>Viana do Castelo</v>
      </c>
      <c r="H1691" s="7" t="str">
        <f ca="1">VLOOKUP($D1691,Name!$A:$C,3,FALSE)</f>
        <v>M</v>
      </c>
      <c r="I1691" s="7" cm="1">
        <f t="array" aca="1" ref="I1691" ca="1">INDEX('Marital status'!$A:$A,RANDBETWEEN(2,COUNTA('Marital status'!$A:$A)),1)</f>
        <v>6</v>
      </c>
      <c r="J1691" s="7">
        <f t="shared" ca="1" si="262"/>
        <v>5</v>
      </c>
      <c r="K1691" s="8">
        <f t="shared" ca="1" si="263"/>
        <v>37678</v>
      </c>
      <c r="L1691" s="6">
        <f t="shared" ca="1" si="264"/>
        <v>4</v>
      </c>
      <c r="M1691" s="7">
        <f ca="1" xml:space="preserve">
  IF(OR($N1691 = 2, $N1691 = 3, $N1691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691" s="6">
        <f t="shared" ca="1" si="265"/>
        <v>8</v>
      </c>
      <c r="O1691" s="7" t="str">
        <f ca="1">VLOOKUP($N1691,Roles!$A:$B,2,FALSE)</f>
        <v>Analyst</v>
      </c>
      <c r="P1691" s="6">
        <f t="shared" ca="1" si="266"/>
        <v>4</v>
      </c>
      <c r="Q1691" s="8">
        <f ca="1" xml:space="preserve">
IF(
  OR(
    $N1691=5,$N1691=6,$N1691=7,$N1691=8,$N1691=14
  ),
  36161,
  IF(
     (
      (TODAY() - $K1691) / 365
     ) &lt; 19,
      TODAY(),
      RANDBETWEEN(36161,TODAY())
  )
)</f>
        <v>36161</v>
      </c>
      <c r="R1691" s="6">
        <f ca="1">RANDBETWEEN(2,COUNTA('Recruitment source'!$A:$A))</f>
        <v>12</v>
      </c>
      <c r="S1691" s="8" t="e">
        <f t="shared" ca="1" si="267"/>
        <v>#N/A</v>
      </c>
      <c r="T1691" s="6" t="e">
        <f t="shared" ca="1" si="268"/>
        <v>#N/A</v>
      </c>
      <c r="U1691" s="6">
        <f t="shared" ca="1" si="269"/>
        <v>2</v>
      </c>
      <c r="V1691" s="1">
        <f ca="1" xml:space="preserve">
IF($N1691 = 5 + N("Presidente"),
    27000,
    IF($N1691 = 6 + N("Vice-presidente"),
        23000,
        IF(OR($N1691 = 8, $N1691= 13, $N1691 = 12) + N("Secretária bilíngue ou coordenador ou especialista"),
            8000,
            IF($N1691 = 7 + N("Diretor"),
                15000,
                IF($N1691 = 14 + N("Gerente"),
                    12000,
                    IF($N1691 = 9 + N("Estagiário"),
                        705,
                        IF($N1691 = 10 + N("Trainee"),
                            805,
                            IF($N1691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IF($L1691 = 7,
  500,
  IF($L1691 = 8,
    1000,
    IF($L1691 = 9,
      1500,
      IF($L1691 = 10,
        2000,
        0
      )
    )
  )
)
+
N("Adicional no salário por área")
+
IF($M1691 = 14 + N("Tecnologia da Informação"),
  120,
  IF($M1691 = 16 + N("Vendas"),
    110,
    IF($M1691 = 15 + N("Jurídico"),
      100,
      IF(OR($M1691 = 8, $M1691 = 9, $M1691 = 11) + N("Recursos humanos ou comercial ou comunicação e marketing"),
        80,
        0
      )
    )
  )
)
+
N("Adicionando pegadinha")
+
IF(AND($M1691 = 16, $L1691 = 9, $N1691 = 11) + N("Se for de vendas, com mestrado, analista sênior"),
  IF($J1691 = 5,
    100,
    0
  )
  +
  IF($H1691 = "M",
    200,
    0
  ),
  0
)</f>
        <v>8080</v>
      </c>
    </row>
    <row r="1692" spans="1:22" x14ac:dyDescent="0.2">
      <c r="A1692" s="7" cm="1">
        <f t="array" aca="1" ref="A1692" ca="1">INDEX(Companies!$A:$A,RANDBETWEEN(2,COUNTA(Companies!$A:$A)),1)</f>
        <v>2</v>
      </c>
      <c r="B1692" s="5">
        <f t="shared" si="260"/>
        <v>1691</v>
      </c>
      <c r="C1692" s="6">
        <f t="shared" ca="1" si="261"/>
        <v>1</v>
      </c>
      <c r="D1692" s="7">
        <f ca="1">IF($B1692 = 1 + N("Presidente"),
    127,
    IF($B1692 = 2 + N("Vice-Presidente"),
        72,
        IF($B1692 = 3 + N("Secretária bilíngue"),
            13,
            RANDBETWEEN(5,COUNT(Name!$A:$A) + 1)
        )
    )
)</f>
        <v>295</v>
      </c>
      <c r="E1692" s="7" t="str">
        <f ca="1" xml:space="preserve">
VLOOKUP(
  $D1692,
  Name!$A:$B,
  2,
  FALSE
)
&amp; " " &amp;
IF($B1692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Brasão Mariani</v>
      </c>
      <c r="F1692" s="7">
        <v>2</v>
      </c>
      <c r="G1692" s="7" t="str" cm="1">
        <f t="array" aca="1" ref="G1692" ca="1">VLOOKUP(INDEX(States!$B:$B,RANDBETWEEN(2,COUNTA(States!$A:$A)),1),States!$B:$C,2,FALSE)</f>
        <v>Faro</v>
      </c>
      <c r="H1692" s="7" t="str">
        <f ca="1">VLOOKUP($D1692,Name!$A:$C,3,FALSE)</f>
        <v>M</v>
      </c>
      <c r="I1692" s="7" cm="1">
        <f t="array" aca="1" ref="I1692" ca="1">INDEX('Marital status'!$A:$A,RANDBETWEEN(2,COUNTA('Marital status'!$A:$A)),1)</f>
        <v>3</v>
      </c>
      <c r="J1692" s="7">
        <f t="shared" ca="1" si="262"/>
        <v>2</v>
      </c>
      <c r="K1692" s="8">
        <f t="shared" ca="1" si="263"/>
        <v>29128</v>
      </c>
      <c r="L1692" s="6">
        <f t="shared" ca="1" si="264"/>
        <v>4</v>
      </c>
      <c r="M1692" s="7">
        <f ca="1" xml:space="preserve">
  IF(OR($N1692 = 2, $N1692 = 3, $N1692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692" s="6">
        <f t="shared" ca="1" si="265"/>
        <v>6</v>
      </c>
      <c r="O1692" s="7" t="str">
        <f ca="1">VLOOKUP($N1692,Roles!$A:$B,2,FALSE)</f>
        <v>Intern</v>
      </c>
      <c r="P1692" s="6" t="e">
        <f t="shared" ca="1" si="266"/>
        <v>#N/A</v>
      </c>
      <c r="Q1692" s="8">
        <f ca="1" xml:space="preserve">
IF(
  OR(
    $N1692=5,$N1692=6,$N1692=7,$N1692=8,$N1692=14
  ),
  36161,
  IF(
     (
      (TODAY() - $K1692) / 365
     ) &lt; 19,
      TODAY(),
      RANDBETWEEN(36161,TODAY())
  )
)</f>
        <v>36161</v>
      </c>
      <c r="R1692" s="6">
        <f ca="1">RANDBETWEEN(2,COUNTA('Recruitment source'!$A:$A))</f>
        <v>3</v>
      </c>
      <c r="S1692" s="8" t="e">
        <f t="shared" ca="1" si="267"/>
        <v>#N/A</v>
      </c>
      <c r="T1692" s="6" t="e">
        <f t="shared" ca="1" si="268"/>
        <v>#N/A</v>
      </c>
      <c r="U1692" s="6">
        <f t="shared" ca="1" si="269"/>
        <v>4</v>
      </c>
      <c r="V1692" s="1">
        <f ca="1" xml:space="preserve">
IF($N1692 = 5 + N("Presidente"),
    27000,
    IF($N1692 = 6 + N("Vice-presidente"),
        23000,
        IF(OR($N1692 = 8, $N1692= 13, $N1692 = 12) + N("Secretária bilíngue ou coordenador ou especialista"),
            8000,
            IF($N1692 = 7 + N("Diretor"),
                15000,
                IF($N1692 = 14 + N("Gerente"),
                    12000,
                    IF($N1692 = 9 + N("Estagiário"),
                        705,
                        IF($N1692 = 10 + N("Trainee"),
                            805,
                            IF($N1692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IF($L1692 = 7,
  500,
  IF($L1692 = 8,
    1000,
    IF($L1692 = 9,
      1500,
      IF($L1692 = 10,
        2000,
        0
      )
    )
  )
)
+
N("Adicional no salário por área")
+
IF($M1692 = 14 + N("Tecnologia da Informação"),
  120,
  IF($M1692 = 16 + N("Vendas"),
    110,
    IF($M1692 = 15 + N("Jurídico"),
      100,
      IF(OR($M1692 = 8, $M1692 = 9, $M1692 = 11) + N("Recursos humanos ou comercial ou comunicação e marketing"),
        80,
        0
      )
    )
  )
)
+
N("Adicionando pegadinha")
+
IF(AND($M1692 = 16, $L1692 = 9, $N1692 = 11) + N("Se for de vendas, com mestrado, analista sênior"),
  IF($J1692 = 5,
    100,
    0
  )
  +
  IF($H1692 = "M",
    200,
    0
  ),
  0
)</f>
        <v>23000</v>
      </c>
    </row>
    <row r="1693" spans="1:22" x14ac:dyDescent="0.2">
      <c r="A1693" s="7" cm="1">
        <f t="array" aca="1" ref="A1693" ca="1">INDEX(Companies!$A:$A,RANDBETWEEN(2,COUNTA(Companies!$A:$A)),1)</f>
        <v>2</v>
      </c>
      <c r="B1693" s="5">
        <f t="shared" si="260"/>
        <v>1692</v>
      </c>
      <c r="C1693" s="6">
        <f t="shared" ca="1" si="261"/>
        <v>1</v>
      </c>
      <c r="D1693" s="7">
        <f ca="1">IF($B1693 = 1 + N("Presidente"),
    127,
    IF($B1693 = 2 + N("Vice-Presidente"),
        72,
        IF($B1693 = 3 + N("Secretária bilíngue"),
            13,
            RANDBETWEEN(5,COUNT(Name!$A:$A) + 1)
        )
    )
)</f>
        <v>165</v>
      </c>
      <c r="E1693" s="7" t="str">
        <f ca="1" xml:space="preserve">
VLOOKUP(
  $D1693,
  Name!$A:$B,
  2,
  FALSE
)
&amp; " " &amp;
IF($B1693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dos Santos Freitas</v>
      </c>
      <c r="F1693" s="7">
        <v>2</v>
      </c>
      <c r="G1693" s="7" t="str" cm="1">
        <f t="array" aca="1" ref="G1693" ca="1">VLOOKUP(INDEX(States!$B:$B,RANDBETWEEN(2,COUNTA(States!$A:$A)),1),States!$B:$C,2,FALSE)</f>
        <v>Coimbra</v>
      </c>
      <c r="H1693" s="7" t="str">
        <f ca="1">VLOOKUP($D1693,Name!$A:$C,3,FALSE)</f>
        <v>F</v>
      </c>
      <c r="I1693" s="7" cm="1">
        <f t="array" aca="1" ref="I1693" ca="1">INDEX('Marital status'!$A:$A,RANDBETWEEN(2,COUNTA('Marital status'!$A:$A)),1)</f>
        <v>5</v>
      </c>
      <c r="J1693" s="7">
        <f t="shared" ca="1" si="262"/>
        <v>2</v>
      </c>
      <c r="K1693" s="8">
        <f t="shared" ca="1" si="263"/>
        <v>37099</v>
      </c>
      <c r="L1693" s="6">
        <f t="shared" ca="1" si="264"/>
        <v>5</v>
      </c>
      <c r="M1693" s="7">
        <f ca="1" xml:space="preserve">
  IF(OR($N1693 = 2, $N1693 = 3, $N1693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693" s="6">
        <f t="shared" ca="1" si="265"/>
        <v>8</v>
      </c>
      <c r="O1693" s="7" t="str">
        <f ca="1">VLOOKUP($N1693,Roles!$A:$B,2,FALSE)</f>
        <v>Analyst</v>
      </c>
      <c r="P1693" s="6">
        <f t="shared" ca="1" si="266"/>
        <v>3</v>
      </c>
      <c r="Q1693" s="8">
        <f ca="1" xml:space="preserve">
IF(
  OR(
    $N1693=5,$N1693=6,$N1693=7,$N1693=8,$N1693=14
  ),
  36161,
  IF(
     (
      (TODAY() - $K1693) / 365
     ) &lt; 19,
      TODAY(),
      RANDBETWEEN(36161,TODAY())
  )
)</f>
        <v>36161</v>
      </c>
      <c r="R1693" s="6">
        <f ca="1">RANDBETWEEN(2,COUNTA('Recruitment source'!$A:$A))</f>
        <v>8</v>
      </c>
      <c r="S1693" s="8" t="e">
        <f t="shared" ca="1" si="267"/>
        <v>#N/A</v>
      </c>
      <c r="T1693" s="6" t="e">
        <f t="shared" ca="1" si="268"/>
        <v>#N/A</v>
      </c>
      <c r="U1693" s="6">
        <f t="shared" ca="1" si="269"/>
        <v>3</v>
      </c>
      <c r="V1693" s="1">
        <f ca="1" xml:space="preserve">
IF($N1693 = 5 + N("Presidente"),
    27000,
    IF($N1693 = 6 + N("Vice-presidente"),
        23000,
        IF(OR($N1693 = 8, $N1693= 13, $N1693 = 12) + N("Secretária bilíngue ou coordenador ou especialista"),
            8000,
            IF($N1693 = 7 + N("Diretor"),
                15000,
                IF($N1693 = 14 + N("Gerente"),
                    12000,
                    IF($N1693 = 9 + N("Estagiário"),
                        705,
                        IF($N1693 = 10 + N("Trainee"),
                            805,
                            IF($N1693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IF($L1693 = 7,
  500,
  IF($L1693 = 8,
    1000,
    IF($L1693 = 9,
      1500,
      IF($L1693 = 10,
        2000,
        0
      )
    )
  )
)
+
N("Adicional no salário por área")
+
IF($M1693 = 14 + N("Tecnologia da Informação"),
  120,
  IF($M1693 = 16 + N("Vendas"),
    110,
    IF($M1693 = 15 + N("Jurídico"),
      100,
      IF(OR($M1693 = 8, $M1693 = 9, $M1693 = 11) + N("Recursos humanos ou comercial ou comunicação e marketing"),
        80,
        0
      )
    )
  )
)
+
N("Adicionando pegadinha")
+
IF(AND($M1693 = 16, $L1693 = 9, $N1693 = 11) + N("Se for de vendas, com mestrado, analista sênior"),
  IF($J1693 = 5,
    100,
    0
  )
  +
  IF($H1693 = "M",
    200,
    0
  ),
  0
)</f>
        <v>8080</v>
      </c>
    </row>
    <row r="1694" spans="1:22" x14ac:dyDescent="0.2">
      <c r="A1694" s="7" cm="1">
        <f t="array" aca="1" ref="A1694" ca="1">INDEX(Companies!$A:$A,RANDBETWEEN(2,COUNTA(Companies!$A:$A)),1)</f>
        <v>2</v>
      </c>
      <c r="B1694" s="5">
        <f t="shared" si="260"/>
        <v>1693</v>
      </c>
      <c r="C1694" s="6">
        <f t="shared" ca="1" si="261"/>
        <v>1</v>
      </c>
      <c r="D1694" s="7">
        <f ca="1">IF($B1694 = 1 + N("Presidente"),
    127,
    IF($B1694 = 2 + N("Vice-Presidente"),
        72,
        IF($B1694 = 3 + N("Secretária bilíngue"),
            13,
            RANDBETWEEN(5,COUNT(Name!$A:$A) + 1)
        )
    )
)</f>
        <v>219</v>
      </c>
      <c r="E1694" s="7" t="str">
        <f ca="1" xml:space="preserve">
VLOOKUP(
  $D1694,
  Name!$A:$B,
  2,
  FALSE
)
&amp; " " &amp;
IF($B1694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Faro Marino</v>
      </c>
      <c r="F1694" s="7">
        <v>2</v>
      </c>
      <c r="G1694" s="7" t="str" cm="1">
        <f t="array" aca="1" ref="G1694" ca="1">VLOOKUP(INDEX(States!$B:$B,RANDBETWEEN(2,COUNTA(States!$A:$A)),1),States!$B:$C,2,FALSE)</f>
        <v>AveirO</v>
      </c>
      <c r="H1694" s="7" t="str">
        <f ca="1">VLOOKUP($D1694,Name!$A:$C,3,FALSE)</f>
        <v>F</v>
      </c>
      <c r="I1694" s="7" cm="1">
        <f t="array" aca="1" ref="I1694" ca="1">INDEX('Marital status'!$A:$A,RANDBETWEEN(2,COUNTA('Marital status'!$A:$A)),1)</f>
        <v>5</v>
      </c>
      <c r="J1694" s="7">
        <f t="shared" ca="1" si="262"/>
        <v>4</v>
      </c>
      <c r="K1694" s="8">
        <f t="shared" ca="1" si="263"/>
        <v>20469</v>
      </c>
      <c r="L1694" s="6">
        <f t="shared" ca="1" si="264"/>
        <v>4</v>
      </c>
      <c r="M1694" s="7">
        <f ca="1" xml:space="preserve">
  IF(OR($N1694 = 2, $N1694 = 3, $N1694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94" s="6">
        <f t="shared" ca="1" si="265"/>
        <v>6</v>
      </c>
      <c r="O1694" s="7" t="str">
        <f ca="1">VLOOKUP($N1694,Roles!$A:$B,2,FALSE)</f>
        <v>Intern</v>
      </c>
      <c r="P1694" s="6" t="e">
        <f t="shared" ca="1" si="266"/>
        <v>#N/A</v>
      </c>
      <c r="Q1694" s="8">
        <f ca="1" xml:space="preserve">
IF(
  OR(
    $N1694=5,$N1694=6,$N1694=7,$N1694=8,$N1694=14
  ),
  36161,
  IF(
     (
      (TODAY() - $K1694) / 365
     ) &lt; 19,
      TODAY(),
      RANDBETWEEN(36161,TODAY())
  )
)</f>
        <v>36161</v>
      </c>
      <c r="R1694" s="6">
        <f ca="1">RANDBETWEEN(2,COUNTA('Recruitment source'!$A:$A))</f>
        <v>3</v>
      </c>
      <c r="S1694" s="8" t="e">
        <f t="shared" ca="1" si="267"/>
        <v>#N/A</v>
      </c>
      <c r="T1694" s="6" t="e">
        <f t="shared" ca="1" si="268"/>
        <v>#N/A</v>
      </c>
      <c r="U1694" s="6">
        <f t="shared" ca="1" si="269"/>
        <v>3</v>
      </c>
      <c r="V1694" s="1">
        <f ca="1" xml:space="preserve">
IF($N1694 = 5 + N("Presidente"),
    27000,
    IF($N1694 = 6 + N("Vice-presidente"),
        23000,
        IF(OR($N1694 = 8, $N1694= 13, $N1694 = 12) + N("Secretária bilíngue ou coordenador ou especialista"),
            8000,
            IF($N1694 = 7 + N("Diretor"),
                15000,
                IF($N1694 = 14 + N("Gerente"),
                    12000,
                    IF($N1694 = 9 + N("Estagiário"),
                        705,
                        IF($N1694 = 10 + N("Trainee"),
                            805,
                            IF($N1694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IF($L1694 = 7,
  500,
  IF($L1694 = 8,
    1000,
    IF($L1694 = 9,
      1500,
      IF($L1694 = 10,
        2000,
        0
      )
    )
  )
)
+
N("Adicional no salário por área")
+
IF($M1694 = 14 + N("Tecnologia da Informação"),
  120,
  IF($M1694 = 16 + N("Vendas"),
    110,
    IF($M1694 = 15 + N("Jurídico"),
      100,
      IF(OR($M1694 = 8, $M1694 = 9, $M1694 = 11) + N("Recursos humanos ou comercial ou comunicação e marketing"),
        80,
        0
      )
    )
  )
)
+
N("Adicionando pegadinha")
+
IF(AND($M1694 = 16, $L1694 = 9, $N1694 = 11) + N("Se for de vendas, com mestrado, analista sênior"),
  IF($J1694 = 5,
    100,
    0
  )
  +
  IF($H1694 = "M",
    200,
    0
  ),
  0
)</f>
        <v>23000</v>
      </c>
    </row>
    <row r="1695" spans="1:22" x14ac:dyDescent="0.2">
      <c r="A1695" s="7" cm="1">
        <f t="array" aca="1" ref="A1695" ca="1">INDEX(Companies!$A:$A,RANDBETWEEN(2,COUNTA(Companies!$A:$A)),1)</f>
        <v>2</v>
      </c>
      <c r="B1695" s="5">
        <f t="shared" si="260"/>
        <v>1694</v>
      </c>
      <c r="C1695" s="6">
        <f t="shared" ca="1" si="261"/>
        <v>1</v>
      </c>
      <c r="D1695" s="7">
        <f ca="1">IF($B1695 = 1 + N("Presidente"),
    127,
    IF($B1695 = 2 + N("Vice-Presidente"),
        72,
        IF($B1695 = 3 + N("Secretária bilíngue"),
            13,
            RANDBETWEEN(5,COUNT(Name!$A:$A) + 1)
        )
    )
)</f>
        <v>173</v>
      </c>
      <c r="E1695" s="7" t="str">
        <f ca="1" xml:space="preserve">
VLOOKUP(
  $D1695,
  Name!$A:$B,
  2,
  FALSE
)
&amp; " " &amp;
IF($B1695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Sousa Cunha</v>
      </c>
      <c r="F1695" s="7">
        <v>2</v>
      </c>
      <c r="G1695" s="7" t="str" cm="1">
        <f t="array" aca="1" ref="G1695" ca="1">VLOOKUP(INDEX(States!$B:$B,RANDBETWEEN(2,COUNTA(States!$A:$A)),1),States!$B:$C,2,FALSE)</f>
        <v>PORTO</v>
      </c>
      <c r="H1695" s="7" t="str">
        <f ca="1">VLOOKUP($D1695,Name!$A:$C,3,FALSE)</f>
        <v>M</v>
      </c>
      <c r="I1695" s="7" cm="1">
        <f t="array" aca="1" ref="I1695" ca="1">INDEX('Marital status'!$A:$A,RANDBETWEEN(2,COUNTA('Marital status'!$A:$A)),1)</f>
        <v>4</v>
      </c>
      <c r="J1695" s="7">
        <f t="shared" ca="1" si="262"/>
        <v>2</v>
      </c>
      <c r="K1695" s="8">
        <f t="shared" ca="1" si="263"/>
        <v>35109</v>
      </c>
      <c r="L1695" s="6">
        <f t="shared" ca="1" si="264"/>
        <v>5</v>
      </c>
      <c r="M1695" s="7">
        <f ca="1" xml:space="preserve">
  IF(OR($N1695 = 2, $N1695 = 3, $N1695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695" s="6">
        <f t="shared" ca="1" si="265"/>
        <v>8</v>
      </c>
      <c r="O1695" s="7" t="str">
        <f ca="1">VLOOKUP($N1695,Roles!$A:$B,2,FALSE)</f>
        <v>Analyst</v>
      </c>
      <c r="P1695" s="6">
        <f t="shared" ca="1" si="266"/>
        <v>3</v>
      </c>
      <c r="Q1695" s="8">
        <f ca="1" xml:space="preserve">
IF(
  OR(
    $N1695=5,$N1695=6,$N1695=7,$N1695=8,$N1695=14
  ),
  36161,
  IF(
     (
      (TODAY() - $K1695) / 365
     ) &lt; 19,
      TODAY(),
      RANDBETWEEN(36161,TODAY())
  )
)</f>
        <v>36161</v>
      </c>
      <c r="R1695" s="6">
        <f ca="1">RANDBETWEEN(2,COUNTA('Recruitment source'!$A:$A))</f>
        <v>2</v>
      </c>
      <c r="S1695" s="8" t="e">
        <f t="shared" ca="1" si="267"/>
        <v>#N/A</v>
      </c>
      <c r="T1695" s="6" t="e">
        <f t="shared" ca="1" si="268"/>
        <v>#N/A</v>
      </c>
      <c r="U1695" s="6">
        <f t="shared" ca="1" si="269"/>
        <v>5</v>
      </c>
      <c r="V1695" s="1">
        <f ca="1" xml:space="preserve">
IF($N1695 = 5 + N("Presidente"),
    27000,
    IF($N1695 = 6 + N("Vice-presidente"),
        23000,
        IF(OR($N1695 = 8, $N1695= 13, $N1695 = 12) + N("Secretária bilíngue ou coordenador ou especialista"),
            8000,
            IF($N1695 = 7 + N("Diretor"),
                15000,
                IF($N1695 = 14 + N("Gerente"),
                    12000,
                    IF($N1695 = 9 + N("Estagiário"),
                        705,
                        IF($N1695 = 10 + N("Trainee"),
                            805,
                            IF($N1695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IF($L1695 = 7,
  500,
  IF($L1695 = 8,
    1000,
    IF($L1695 = 9,
      1500,
      IF($L1695 = 10,
        2000,
        0
      )
    )
  )
)
+
N("Adicional no salário por área")
+
IF($M1695 = 14 + N("Tecnologia da Informação"),
  120,
  IF($M1695 = 16 + N("Vendas"),
    110,
    IF($M1695 = 15 + N("Jurídico"),
      100,
      IF(OR($M1695 = 8, $M1695 = 9, $M1695 = 11) + N("Recursos humanos ou comercial ou comunicação e marketing"),
        80,
        0
      )
    )
  )
)
+
N("Adicionando pegadinha")
+
IF(AND($M1695 = 16, $L1695 = 9, $N1695 = 11) + N("Se for de vendas, com mestrado, analista sênior"),
  IF($J1695 = 5,
    100,
    0
  )
  +
  IF($H1695 = "M",
    200,
    0
  ),
  0
)</f>
        <v>8080</v>
      </c>
    </row>
    <row r="1696" spans="1:22" x14ac:dyDescent="0.2">
      <c r="A1696" s="7" cm="1">
        <f t="array" aca="1" ref="A1696" ca="1">INDEX(Companies!$A:$A,RANDBETWEEN(2,COUNTA(Companies!$A:$A)),1)</f>
        <v>2</v>
      </c>
      <c r="B1696" s="5">
        <f t="shared" si="260"/>
        <v>1695</v>
      </c>
      <c r="C1696" s="6">
        <f t="shared" ca="1" si="261"/>
        <v>1</v>
      </c>
      <c r="D1696" s="7">
        <f ca="1">IF($B1696 = 1 + N("Presidente"),
    127,
    IF($B1696 = 2 + N("Vice-Presidente"),
        72,
        IF($B1696 = 3 + N("Secretária bilíngue"),
            13,
            RANDBETWEEN(5,COUNT(Name!$A:$A) + 1)
        )
    )
)</f>
        <v>91</v>
      </c>
      <c r="E1696" s="7" t="str">
        <f ca="1" xml:space="preserve">
VLOOKUP(
  $D1696,
  Name!$A:$B,
  2,
  FALSE
)
&amp; " " &amp;
IF($B1696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Souza Martini</v>
      </c>
      <c r="F1696" s="7">
        <v>2</v>
      </c>
      <c r="G1696" s="7" t="str" cm="1">
        <f t="array" aca="1" ref="G1696" ca="1">VLOOKUP(INDEX(States!$B:$B,RANDBETWEEN(2,COUNTA(States!$A:$A)),1),States!$B:$C,2,FALSE)</f>
        <v xml:space="preserve"> ÉVORA</v>
      </c>
      <c r="H1696" s="7" t="str">
        <f ca="1">VLOOKUP($D1696,Name!$A:$C,3,FALSE)</f>
        <v>F</v>
      </c>
      <c r="I1696" s="7" cm="1">
        <f t="array" aca="1" ref="I1696" ca="1">INDEX('Marital status'!$A:$A,RANDBETWEEN(2,COUNTA('Marital status'!$A:$A)),1)</f>
        <v>6</v>
      </c>
      <c r="J1696" s="7">
        <f t="shared" ca="1" si="262"/>
        <v>2</v>
      </c>
      <c r="K1696" s="8">
        <f t="shared" ca="1" si="263"/>
        <v>32464</v>
      </c>
      <c r="L1696" s="6">
        <f t="shared" ca="1" si="264"/>
        <v>4</v>
      </c>
      <c r="M1696" s="7">
        <f ca="1" xml:space="preserve">
  IF(OR($N1696 = 2, $N1696 = 3, $N1696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696" s="6">
        <f t="shared" ca="1" si="265"/>
        <v>6</v>
      </c>
      <c r="O1696" s="7" t="str">
        <f ca="1">VLOOKUP($N1696,Roles!$A:$B,2,FALSE)</f>
        <v>Intern</v>
      </c>
      <c r="P1696" s="6" t="e">
        <f t="shared" ca="1" si="266"/>
        <v>#N/A</v>
      </c>
      <c r="Q1696" s="8">
        <f ca="1" xml:space="preserve">
IF(
  OR(
    $N1696=5,$N1696=6,$N1696=7,$N1696=8,$N1696=14
  ),
  36161,
  IF(
     (
      (TODAY() - $K1696) / 365
     ) &lt; 19,
      TODAY(),
      RANDBETWEEN(36161,TODAY())
  )
)</f>
        <v>36161</v>
      </c>
      <c r="R1696" s="6">
        <f ca="1">RANDBETWEEN(2,COUNTA('Recruitment source'!$A:$A))</f>
        <v>3</v>
      </c>
      <c r="S1696" s="8" t="e">
        <f t="shared" ca="1" si="267"/>
        <v>#N/A</v>
      </c>
      <c r="T1696" s="6" t="e">
        <f t="shared" ca="1" si="268"/>
        <v>#N/A</v>
      </c>
      <c r="U1696" s="6">
        <f t="shared" ca="1" si="269"/>
        <v>3</v>
      </c>
      <c r="V1696" s="1">
        <f ca="1" xml:space="preserve">
IF($N1696 = 5 + N("Presidente"),
    27000,
    IF($N1696 = 6 + N("Vice-presidente"),
        23000,
        IF(OR($N1696 = 8, $N1696= 13, $N1696 = 12) + N("Secretária bilíngue ou coordenador ou especialista"),
            8000,
            IF($N1696 = 7 + N("Diretor"),
                15000,
                IF($N1696 = 14 + N("Gerente"),
                    12000,
                    IF($N1696 = 9 + N("Estagiário"),
                        705,
                        IF($N1696 = 10 + N("Trainee"),
                            805,
                            IF($N1696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IF($L1696 = 7,
  500,
  IF($L1696 = 8,
    1000,
    IF($L1696 = 9,
      1500,
      IF($L1696 = 10,
        2000,
        0
      )
    )
  )
)
+
N("Adicional no salário por área")
+
IF($M1696 = 14 + N("Tecnologia da Informação"),
  120,
  IF($M1696 = 16 + N("Vendas"),
    110,
    IF($M1696 = 15 + N("Jurídico"),
      100,
      IF(OR($M1696 = 8, $M1696 = 9, $M1696 = 11) + N("Recursos humanos ou comercial ou comunicação e marketing"),
        80,
        0
      )
    )
  )
)
+
N("Adicionando pegadinha")
+
IF(AND($M1696 = 16, $L1696 = 9, $N1696 = 11) + N("Se for de vendas, com mestrado, analista sênior"),
  IF($J1696 = 5,
    100,
    0
  )
  +
  IF($H1696 = "M",
    200,
    0
  ),
  0
)</f>
        <v>23000</v>
      </c>
    </row>
    <row r="1697" spans="1:22" x14ac:dyDescent="0.2">
      <c r="A1697" s="7" cm="1">
        <f t="array" aca="1" ref="A1697" ca="1">INDEX(Companies!$A:$A,RANDBETWEEN(2,COUNTA(Companies!$A:$A)),1)</f>
        <v>2</v>
      </c>
      <c r="B1697" s="5">
        <f t="shared" si="260"/>
        <v>1696</v>
      </c>
      <c r="C1697" s="6">
        <f t="shared" ca="1" si="261"/>
        <v>1</v>
      </c>
      <c r="D1697" s="7">
        <f ca="1">IF($B1697 = 1 + N("Presidente"),
    127,
    IF($B1697 = 2 + N("Vice-Presidente"),
        72,
        IF($B1697 = 3 + N("Secretária bilíngue"),
            13,
            RANDBETWEEN(5,COUNT(Name!$A:$A) + 1)
        )
    )
)</f>
        <v>90</v>
      </c>
      <c r="E1697" s="7" t="str">
        <f ca="1" xml:space="preserve">
VLOOKUP(
  $D1697,
  Name!$A:$B,
  2,
  FALSE
)
&amp; " " &amp;
IF($B1697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Araújo Monti</v>
      </c>
      <c r="F1697" s="7">
        <v>2</v>
      </c>
      <c r="G1697" s="7" t="str" cm="1">
        <f t="array" aca="1" ref="G1697" ca="1">VLOOKUP(INDEX(States!$B:$B,RANDBETWEEN(2,COUNTA(States!$A:$A)),1),States!$B:$C,2,FALSE)</f>
        <v>Santarém</v>
      </c>
      <c r="H1697" s="7" t="str">
        <f ca="1">VLOOKUP($D1697,Name!$A:$C,3,FALSE)</f>
        <v>M</v>
      </c>
      <c r="I1697" s="7" cm="1">
        <f t="array" aca="1" ref="I1697" ca="1">INDEX('Marital status'!$A:$A,RANDBETWEEN(2,COUNTA('Marital status'!$A:$A)),1)</f>
        <v>3</v>
      </c>
      <c r="J1697" s="7">
        <f t="shared" ca="1" si="262"/>
        <v>2</v>
      </c>
      <c r="K1697" s="8">
        <f t="shared" ca="1" si="263"/>
        <v>35820</v>
      </c>
      <c r="L1697" s="6">
        <f t="shared" ca="1" si="264"/>
        <v>4</v>
      </c>
      <c r="M1697" s="7">
        <f ca="1" xml:space="preserve">
  IF(OR($N1697 = 2, $N1697 = 3, $N1697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697" s="6">
        <f t="shared" ca="1" si="265"/>
        <v>8</v>
      </c>
      <c r="O1697" s="7" t="str">
        <f ca="1">VLOOKUP($N1697,Roles!$A:$B,2,FALSE)</f>
        <v>Analyst</v>
      </c>
      <c r="P1697" s="6">
        <f t="shared" ca="1" si="266"/>
        <v>4</v>
      </c>
      <c r="Q1697" s="8">
        <f ca="1" xml:space="preserve">
IF(
  OR(
    $N1697=5,$N1697=6,$N1697=7,$N1697=8,$N1697=14
  ),
  36161,
  IF(
     (
      (TODAY() - $K1697) / 365
     ) &lt; 19,
      TODAY(),
      RANDBETWEEN(36161,TODAY())
  )
)</f>
        <v>36161</v>
      </c>
      <c r="R1697" s="6">
        <f ca="1">RANDBETWEEN(2,COUNTA('Recruitment source'!$A:$A))</f>
        <v>10</v>
      </c>
      <c r="S1697" s="8" t="e">
        <f t="shared" ca="1" si="267"/>
        <v>#N/A</v>
      </c>
      <c r="T1697" s="6" t="e">
        <f t="shared" ca="1" si="268"/>
        <v>#N/A</v>
      </c>
      <c r="U1697" s="6">
        <f t="shared" ca="1" si="269"/>
        <v>4</v>
      </c>
      <c r="V1697" s="1">
        <f ca="1" xml:space="preserve">
IF($N1697 = 5 + N("Presidente"),
    27000,
    IF($N1697 = 6 + N("Vice-presidente"),
        23000,
        IF(OR($N1697 = 8, $N1697= 13, $N1697 = 12) + N("Secretária bilíngue ou coordenador ou especialista"),
            8000,
            IF($N1697 = 7 + N("Diretor"),
                15000,
                IF($N1697 = 14 + N("Gerente"),
                    12000,
                    IF($N1697 = 9 + N("Estagiário"),
                        705,
                        IF($N1697 = 10 + N("Trainee"),
                            805,
                            IF($N1697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IF($L1697 = 7,
  500,
  IF($L1697 = 8,
    1000,
    IF($L1697 = 9,
      1500,
      IF($L1697 = 10,
        2000,
        0
      )
    )
  )
)
+
N("Adicional no salário por área")
+
IF($M1697 = 14 + N("Tecnologia da Informação"),
  120,
  IF($M1697 = 16 + N("Vendas"),
    110,
    IF($M1697 = 15 + N("Jurídico"),
      100,
      IF(OR($M1697 = 8, $M1697 = 9, $M1697 = 11) + N("Recursos humanos ou comercial ou comunicação e marketing"),
        80,
        0
      )
    )
  )
)
+
N("Adicionando pegadinha")
+
IF(AND($M1697 = 16, $L1697 = 9, $N1697 = 11) + N("Se for de vendas, com mestrado, analista sênior"),
  IF($J1697 = 5,
    100,
    0
  )
  +
  IF($H1697 = "M",
    200,
    0
  ),
  0
)</f>
        <v>8000</v>
      </c>
    </row>
    <row r="1698" spans="1:22" x14ac:dyDescent="0.2">
      <c r="A1698" s="7" cm="1">
        <f t="array" aca="1" ref="A1698" ca="1">INDEX(Companies!$A:$A,RANDBETWEEN(2,COUNTA(Companies!$A:$A)),1)</f>
        <v>2</v>
      </c>
      <c r="B1698" s="5">
        <f t="shared" si="260"/>
        <v>1697</v>
      </c>
      <c r="C1698" s="6">
        <f t="shared" ca="1" si="261"/>
        <v>1</v>
      </c>
      <c r="D1698" s="7">
        <f ca="1">IF($B1698 = 1 + N("Presidente"),
    127,
    IF($B1698 = 2 + N("Vice-Presidente"),
        72,
        IF($B1698 = 3 + N("Secretária bilíngue"),
            13,
            RANDBETWEEN(5,COUNT(Name!$A:$A) + 1)
        )
    )
)</f>
        <v>123</v>
      </c>
      <c r="E1698" s="7" t="str">
        <f ca="1" xml:space="preserve">
VLOOKUP(
  $D1698,
  Name!$A:$B,
  2,
  FALSE
)
&amp; " " &amp;
IF($B1698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Andrioli Greco</v>
      </c>
      <c r="F1698" s="7">
        <v>2</v>
      </c>
      <c r="G1698" s="7" t="str" cm="1">
        <f t="array" aca="1" ref="G1698" ca="1">VLOOKUP(INDEX(States!$B:$B,RANDBETWEEN(2,COUNTA(States!$A:$A)),1),States!$B:$C,2,FALSE)</f>
        <v>PORTO</v>
      </c>
      <c r="H1698" s="7" t="str">
        <f ca="1">VLOOKUP($D1698,Name!$A:$C,3,FALSE)</f>
        <v>F</v>
      </c>
      <c r="I1698" s="7" cm="1">
        <f t="array" aca="1" ref="I1698" ca="1">INDEX('Marital status'!$A:$A,RANDBETWEEN(2,COUNTA('Marital status'!$A:$A)),1)</f>
        <v>4</v>
      </c>
      <c r="J1698" s="7">
        <f t="shared" ca="1" si="262"/>
        <v>2</v>
      </c>
      <c r="K1698" s="8">
        <f t="shared" ca="1" si="263"/>
        <v>21760</v>
      </c>
      <c r="L1698" s="6">
        <f t="shared" ca="1" si="264"/>
        <v>4</v>
      </c>
      <c r="M1698" s="7">
        <f ca="1" xml:space="preserve">
  IF(OR($N1698 = 2, $N1698 = 3, $N1698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698" s="6">
        <f t="shared" ca="1" si="265"/>
        <v>6</v>
      </c>
      <c r="O1698" s="7" t="str">
        <f ca="1">VLOOKUP($N1698,Roles!$A:$B,2,FALSE)</f>
        <v>Intern</v>
      </c>
      <c r="P1698" s="6" t="e">
        <f t="shared" ca="1" si="266"/>
        <v>#N/A</v>
      </c>
      <c r="Q1698" s="8">
        <f ca="1" xml:space="preserve">
IF(
  OR(
    $N1698=5,$N1698=6,$N1698=7,$N1698=8,$N1698=14
  ),
  36161,
  IF(
     (
      (TODAY() - $K1698) / 365
     ) &lt; 19,
      TODAY(),
      RANDBETWEEN(36161,TODAY())
  )
)</f>
        <v>36161</v>
      </c>
      <c r="R1698" s="6">
        <f ca="1">RANDBETWEEN(2,COUNTA('Recruitment source'!$A:$A))</f>
        <v>10</v>
      </c>
      <c r="S1698" s="8" t="e">
        <f t="shared" ca="1" si="267"/>
        <v>#N/A</v>
      </c>
      <c r="T1698" s="6" t="e">
        <f t="shared" ca="1" si="268"/>
        <v>#N/A</v>
      </c>
      <c r="U1698" s="6">
        <f t="shared" ca="1" si="269"/>
        <v>2</v>
      </c>
      <c r="V1698" s="1">
        <f ca="1" xml:space="preserve">
IF($N1698 = 5 + N("Presidente"),
    27000,
    IF($N1698 = 6 + N("Vice-presidente"),
        23000,
        IF(OR($N1698 = 8, $N1698= 13, $N1698 = 12) + N("Secretária bilíngue ou coordenador ou especialista"),
            8000,
            IF($N1698 = 7 + N("Diretor"),
                15000,
                IF($N1698 = 14 + N("Gerente"),
                    12000,
                    IF($N1698 = 9 + N("Estagiário"),
                        705,
                        IF($N1698 = 10 + N("Trainee"),
                            805,
                            IF($N1698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IF($L1698 = 7,
  500,
  IF($L1698 = 8,
    1000,
    IF($L1698 = 9,
      1500,
      IF($L1698 = 10,
        2000,
        0
      )
    )
  )
)
+
N("Adicional no salário por área")
+
IF($M1698 = 14 + N("Tecnologia da Informação"),
  120,
  IF($M1698 = 16 + N("Vendas"),
    110,
    IF($M1698 = 15 + N("Jurídico"),
      100,
      IF(OR($M1698 = 8, $M1698 = 9, $M1698 = 11) + N("Recursos humanos ou comercial ou comunicação e marketing"),
        80,
        0
      )
    )
  )
)
+
N("Adicionando pegadinha")
+
IF(AND($M1698 = 16, $L1698 = 9, $N1698 = 11) + N("Se for de vendas, com mestrado, analista sênior"),
  IF($J1698 = 5,
    100,
    0
  )
  +
  IF($H1698 = "M",
    200,
    0
  ),
  0
)</f>
        <v>23080</v>
      </c>
    </row>
    <row r="1699" spans="1:22" x14ac:dyDescent="0.2">
      <c r="A1699" s="7" cm="1">
        <f t="array" aca="1" ref="A1699" ca="1">INDEX(Companies!$A:$A,RANDBETWEEN(2,COUNTA(Companies!$A:$A)),1)</f>
        <v>2</v>
      </c>
      <c r="B1699" s="5">
        <f t="shared" si="260"/>
        <v>1698</v>
      </c>
      <c r="C1699" s="6">
        <f t="shared" ca="1" si="261"/>
        <v>1</v>
      </c>
      <c r="D1699" s="7">
        <f ca="1">IF($B1699 = 1 + N("Presidente"),
    127,
    IF($B1699 = 2 + N("Vice-Presidente"),
        72,
        IF($B1699 = 3 + N("Secretária bilíngue"),
            13,
            RANDBETWEEN(5,COUNT(Name!$A:$A) + 1)
        )
    )
)</f>
        <v>28</v>
      </c>
      <c r="E1699" s="7" t="str">
        <f ca="1" xml:space="preserve">
VLOOKUP(
  $D1699,
  Name!$A:$B,
  2,
  FALSE
)
&amp; " " &amp;
IF($B1699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Barroso Furtado</v>
      </c>
      <c r="F1699" s="7">
        <v>2</v>
      </c>
      <c r="G1699" s="7" t="str" cm="1">
        <f t="array" aca="1" ref="G1699" ca="1">VLOOKUP(INDEX(States!$B:$B,RANDBETWEEN(2,COUNTA(States!$A:$A)),1),States!$B:$C,2,FALSE)</f>
        <v>AveirO</v>
      </c>
      <c r="H1699" s="7" t="str">
        <f ca="1">VLOOKUP($D1699,Name!$A:$C,3,FALSE)</f>
        <v>F</v>
      </c>
      <c r="I1699" s="7" cm="1">
        <f t="array" aca="1" ref="I1699" ca="1">INDEX('Marital status'!$A:$A,RANDBETWEEN(2,COUNTA('Marital status'!$A:$A)),1)</f>
        <v>6</v>
      </c>
      <c r="J1699" s="7">
        <f t="shared" ca="1" si="262"/>
        <v>2</v>
      </c>
      <c r="K1699" s="8">
        <f t="shared" ca="1" si="263"/>
        <v>33610</v>
      </c>
      <c r="L1699" s="6">
        <f t="shared" ca="1" si="264"/>
        <v>4</v>
      </c>
      <c r="M1699" s="7">
        <f ca="1" xml:space="preserve">
  IF(OR($N1699 = 2, $N1699 = 3, $N1699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699" s="6">
        <f t="shared" ca="1" si="265"/>
        <v>8</v>
      </c>
      <c r="O1699" s="7" t="str">
        <f ca="1">VLOOKUP($N1699,Roles!$A:$B,2,FALSE)</f>
        <v>Analyst</v>
      </c>
      <c r="P1699" s="6">
        <f t="shared" ca="1" si="266"/>
        <v>2</v>
      </c>
      <c r="Q1699" s="8">
        <f ca="1" xml:space="preserve">
IF(
  OR(
    $N1699=5,$N1699=6,$N1699=7,$N1699=8,$N1699=14
  ),
  36161,
  IF(
     (
      (TODAY() - $K1699) / 365
     ) &lt; 19,
      TODAY(),
      RANDBETWEEN(36161,TODAY())
  )
)</f>
        <v>36161</v>
      </c>
      <c r="R1699" s="6">
        <f ca="1">RANDBETWEEN(2,COUNTA('Recruitment source'!$A:$A))</f>
        <v>11</v>
      </c>
      <c r="S1699" s="8" t="e">
        <f t="shared" ca="1" si="267"/>
        <v>#N/A</v>
      </c>
      <c r="T1699" s="6" t="e">
        <f t="shared" ca="1" si="268"/>
        <v>#N/A</v>
      </c>
      <c r="U1699" s="6">
        <f t="shared" ca="1" si="269"/>
        <v>3</v>
      </c>
      <c r="V1699" s="1">
        <f ca="1" xml:space="preserve">
IF($N1699 = 5 + N("Presidente"),
    27000,
    IF($N1699 = 6 + N("Vice-presidente"),
        23000,
        IF(OR($N1699 = 8, $N1699= 13, $N1699 = 12) + N("Secretária bilíngue ou coordenador ou especialista"),
            8000,
            IF($N1699 = 7 + N("Diretor"),
                15000,
                IF($N1699 = 14 + N("Gerente"),
                    12000,
                    IF($N1699 = 9 + N("Estagiário"),
                        705,
                        IF($N1699 = 10 + N("Trainee"),
                            805,
                            IF($N1699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IF($L1699 = 7,
  500,
  IF($L1699 = 8,
    1000,
    IF($L1699 = 9,
      1500,
      IF($L1699 = 10,
        2000,
        0
      )
    )
  )
)
+
N("Adicional no salário por área")
+
IF($M1699 = 14 + N("Tecnologia da Informação"),
  120,
  IF($M1699 = 16 + N("Vendas"),
    110,
    IF($M1699 = 15 + N("Jurídico"),
      100,
      IF(OR($M1699 = 8, $M1699 = 9, $M1699 = 11) + N("Recursos humanos ou comercial ou comunicação e marketing"),
        80,
        0
      )
    )
  )
)
+
N("Adicionando pegadinha")
+
IF(AND($M1699 = 16, $L1699 = 9, $N1699 = 11) + N("Se for de vendas, com mestrado, analista sênior"),
  IF($J1699 = 5,
    100,
    0
  )
  +
  IF($H1699 = "M",
    200,
    0
  ),
  0
)</f>
        <v>8000</v>
      </c>
    </row>
    <row r="1700" spans="1:22" x14ac:dyDescent="0.2">
      <c r="A1700" s="7" cm="1">
        <f t="array" aca="1" ref="A1700" ca="1">INDEX(Companies!$A:$A,RANDBETWEEN(2,COUNTA(Companies!$A:$A)),1)</f>
        <v>2</v>
      </c>
      <c r="B1700" s="5">
        <f t="shared" si="260"/>
        <v>1699</v>
      </c>
      <c r="C1700" s="6">
        <f t="shared" ca="1" si="261"/>
        <v>1</v>
      </c>
      <c r="D1700" s="7">
        <f ca="1">IF($B1700 = 1 + N("Presidente"),
    127,
    IF($B1700 = 2 + N("Vice-Presidente"),
        72,
        IF($B1700 = 3 + N("Secretária bilíngue"),
            13,
            RANDBETWEEN(5,COUNT(Name!$A:$A) + 1)
        )
    )
)</f>
        <v>157</v>
      </c>
      <c r="E1700" s="7" t="str">
        <f ca="1" xml:space="preserve">
VLOOKUP(
  $D1700,
  Name!$A:$B,
  2,
  FALSE
)
&amp; " " &amp;
IF($B1700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Barroso Caminha</v>
      </c>
      <c r="F1700" s="7">
        <v>2</v>
      </c>
      <c r="G1700" s="7" t="str" cm="1">
        <f t="array" aca="1" ref="G1700" ca="1">VLOOKUP(INDEX(States!$B:$B,RANDBETWEEN(2,COUNTA(States!$A:$A)),1),States!$B:$C,2,FALSE)</f>
        <v>Guarda</v>
      </c>
      <c r="H1700" s="7" t="str">
        <f ca="1">VLOOKUP($D1700,Name!$A:$C,3,FALSE)</f>
        <v>M</v>
      </c>
      <c r="I1700" s="7" cm="1">
        <f t="array" aca="1" ref="I1700" ca="1">INDEX('Marital status'!$A:$A,RANDBETWEEN(2,COUNTA('Marital status'!$A:$A)),1)</f>
        <v>6</v>
      </c>
      <c r="J1700" s="7">
        <f t="shared" ca="1" si="262"/>
        <v>2</v>
      </c>
      <c r="K1700" s="8">
        <f t="shared" ca="1" si="263"/>
        <v>33409</v>
      </c>
      <c r="L1700" s="6">
        <f t="shared" ca="1" si="264"/>
        <v>4</v>
      </c>
      <c r="M1700" s="7">
        <f ca="1" xml:space="preserve">
  IF(OR($N1700 = 2, $N1700 = 3, $N1700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00" s="6">
        <f t="shared" ca="1" si="265"/>
        <v>7</v>
      </c>
      <c r="O1700" s="7" t="str">
        <f ca="1">VLOOKUP($N1700,Roles!$A:$B,2,FALSE)</f>
        <v>Trainee</v>
      </c>
      <c r="P1700" s="6" t="e">
        <f t="shared" ca="1" si="266"/>
        <v>#N/A</v>
      </c>
      <c r="Q1700" s="8">
        <f ca="1" xml:space="preserve">
IF(
  OR(
    $N1700=5,$N1700=6,$N1700=7,$N1700=8,$N1700=14
  ),
  36161,
  IF(
     (
      (TODAY() - $K1700) / 365
     ) &lt; 19,
      TODAY(),
      RANDBETWEEN(36161,TODAY())
  )
)</f>
        <v>36161</v>
      </c>
      <c r="R1700" s="6">
        <f ca="1">RANDBETWEEN(2,COUNTA('Recruitment source'!$A:$A))</f>
        <v>2</v>
      </c>
      <c r="S1700" s="8" t="e">
        <f t="shared" ca="1" si="267"/>
        <v>#N/A</v>
      </c>
      <c r="T1700" s="6" t="e">
        <f t="shared" ca="1" si="268"/>
        <v>#N/A</v>
      </c>
      <c r="U1700" s="6">
        <f t="shared" ca="1" si="269"/>
        <v>3</v>
      </c>
      <c r="V1700" s="1">
        <f ca="1" xml:space="preserve">
IF($N1700 = 5 + N("Presidente"),
    27000,
    IF($N1700 = 6 + N("Vice-presidente"),
        23000,
        IF(OR($N1700 = 8, $N1700= 13, $N1700 = 12) + N("Secretária bilíngue ou coordenador ou especialista"),
            8000,
            IF($N1700 = 7 + N("Diretor"),
                15000,
                IF($N1700 = 14 + N("Gerente"),
                    12000,
                    IF($N1700 = 9 + N("Estagiário"),
                        705,
                        IF($N1700 = 10 + N("Trainee"),
                            805,
                            IF($N1700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IF($L1700 = 7,
  500,
  IF($L1700 = 8,
    1000,
    IF($L1700 = 9,
      1500,
      IF($L1700 = 10,
        2000,
        0
      )
    )
  )
)
+
N("Adicional no salário por área")
+
IF($M1700 = 14 + N("Tecnologia da Informação"),
  120,
  IF($M1700 = 16 + N("Vendas"),
    110,
    IF($M1700 = 15 + N("Jurídico"),
      100,
      IF(OR($M1700 = 8, $M1700 = 9, $M1700 = 11) + N("Recursos humanos ou comercial ou comunicação e marketing"),
        80,
        0
      )
    )
  )
)
+
N("Adicionando pegadinha")
+
IF(AND($M1700 = 16, $L1700 = 9, $N1700 = 11) + N("Se for de vendas, com mestrado, analista sênior"),
  IF($J1700 = 5,
    100,
    0
  )
  +
  IF($H1700 = "M",
    200,
    0
  ),
  0
)</f>
        <v>15000</v>
      </c>
    </row>
    <row r="1701" spans="1:22" x14ac:dyDescent="0.2">
      <c r="A1701" s="7" cm="1">
        <f t="array" aca="1" ref="A1701" ca="1">INDEX(Companies!$A:$A,RANDBETWEEN(2,COUNTA(Companies!$A:$A)),1)</f>
        <v>2</v>
      </c>
      <c r="B1701" s="5">
        <f t="shared" si="260"/>
        <v>1700</v>
      </c>
      <c r="C1701" s="6">
        <f t="shared" ca="1" si="261"/>
        <v>1</v>
      </c>
      <c r="D1701" s="7">
        <f ca="1">IF($B1701 = 1 + N("Presidente"),
    127,
    IF($B1701 = 2 + N("Vice-Presidente"),
        72,
        IF($B1701 = 3 + N("Secretária bilíngue"),
            13,
            RANDBETWEEN(5,COUNT(Name!$A:$A) + 1)
        )
    )
)</f>
        <v>45</v>
      </c>
      <c r="E1701" s="7" t="str">
        <f ca="1" xml:space="preserve">
VLOOKUP(
  $D1701,
  Name!$A:$B,
  2,
  FALSE
)
&amp; " " &amp;
IF($B1701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Badu Costa</v>
      </c>
      <c r="F1701" s="7">
        <v>2</v>
      </c>
      <c r="G1701" s="7" t="str" cm="1">
        <f t="array" aca="1" ref="G1701" ca="1">VLOOKUP(INDEX(States!$B:$B,RANDBETWEEN(2,COUNTA(States!$A:$A)),1),States!$B:$C,2,FALSE)</f>
        <v>braga</v>
      </c>
      <c r="H1701" s="7" t="str">
        <f ca="1">VLOOKUP($D1701,Name!$A:$C,3,FALSE)</f>
        <v>F</v>
      </c>
      <c r="I1701" s="7" cm="1">
        <f t="array" aca="1" ref="I1701" ca="1">INDEX('Marital status'!$A:$A,RANDBETWEEN(2,COUNTA('Marital status'!$A:$A)),1)</f>
        <v>5</v>
      </c>
      <c r="J1701" s="7">
        <f t="shared" ca="1" si="262"/>
        <v>3</v>
      </c>
      <c r="K1701" s="8">
        <f t="shared" ca="1" si="263"/>
        <v>34687</v>
      </c>
      <c r="L1701" s="6">
        <f t="shared" ca="1" si="264"/>
        <v>4</v>
      </c>
      <c r="M1701" s="7">
        <f ca="1" xml:space="preserve">
  IF(OR($N1701 = 2, $N1701 = 3, $N1701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701" s="6">
        <f t="shared" ca="1" si="265"/>
        <v>8</v>
      </c>
      <c r="O1701" s="7" t="str">
        <f ca="1">VLOOKUP($N1701,Roles!$A:$B,2,FALSE)</f>
        <v>Analyst</v>
      </c>
      <c r="P1701" s="6">
        <f t="shared" ca="1" si="266"/>
        <v>2</v>
      </c>
      <c r="Q1701" s="8">
        <f ca="1" xml:space="preserve">
IF(
  OR(
    $N1701=5,$N1701=6,$N1701=7,$N1701=8,$N1701=14
  ),
  36161,
  IF(
     (
      (TODAY() - $K1701) / 365
     ) &lt; 19,
      TODAY(),
      RANDBETWEEN(36161,TODAY())
  )
)</f>
        <v>36161</v>
      </c>
      <c r="R1701" s="6">
        <f ca="1">RANDBETWEEN(2,COUNTA('Recruitment source'!$A:$A))</f>
        <v>10</v>
      </c>
      <c r="S1701" s="8" t="e">
        <f t="shared" ca="1" si="267"/>
        <v>#N/A</v>
      </c>
      <c r="T1701" s="6" t="e">
        <f t="shared" ca="1" si="268"/>
        <v>#N/A</v>
      </c>
      <c r="U1701" s="6">
        <f t="shared" ca="1" si="269"/>
        <v>4</v>
      </c>
      <c r="V1701" s="1">
        <f ca="1" xml:space="preserve">
IF($N1701 = 5 + N("Presidente"),
    27000,
    IF($N1701 = 6 + N("Vice-presidente"),
        23000,
        IF(OR($N1701 = 8, $N1701= 13, $N1701 = 12) + N("Secretária bilíngue ou coordenador ou especialista"),
            8000,
            IF($N1701 = 7 + N("Diretor"),
                15000,
                IF($N1701 = 14 + N("Gerente"),
                    12000,
                    IF($N1701 = 9 + N("Estagiário"),
                        705,
                        IF($N1701 = 10 + N("Trainee"),
                            805,
                            IF($N1701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IF($L1701 = 7,
  500,
  IF($L1701 = 8,
    1000,
    IF($L1701 = 9,
      1500,
      IF($L1701 = 10,
        2000,
        0
      )
    )
  )
)
+
N("Adicional no salário por área")
+
IF($M1701 = 14 + N("Tecnologia da Informação"),
  120,
  IF($M1701 = 16 + N("Vendas"),
    110,
    IF($M1701 = 15 + N("Jurídico"),
      100,
      IF(OR($M1701 = 8, $M1701 = 9, $M1701 = 11) + N("Recursos humanos ou comercial ou comunicação e marketing"),
        80,
        0
      )
    )
  )
)
+
N("Adicionando pegadinha")
+
IF(AND($M1701 = 16, $L1701 = 9, $N1701 = 11) + N("Se for de vendas, com mestrado, analista sênior"),
  IF($J1701 = 5,
    100,
    0
  )
  +
  IF($H1701 = "M",
    200,
    0
  ),
  0
)</f>
        <v>8000</v>
      </c>
    </row>
    <row r="1702" spans="1:22" x14ac:dyDescent="0.2">
      <c r="A1702" s="7" cm="1">
        <f t="array" aca="1" ref="A1702" ca="1">INDEX(Companies!$A:$A,RANDBETWEEN(2,COUNTA(Companies!$A:$A)),1)</f>
        <v>2</v>
      </c>
      <c r="B1702" s="5">
        <f t="shared" si="260"/>
        <v>1701</v>
      </c>
      <c r="C1702" s="6">
        <f t="shared" ca="1" si="261"/>
        <v>1</v>
      </c>
      <c r="D1702" s="7">
        <f ca="1">IF($B1702 = 1 + N("Presidente"),
    127,
    IF($B1702 = 2 + N("Vice-Presidente"),
        72,
        IF($B1702 = 3 + N("Secretária bilíngue"),
            13,
            RANDBETWEEN(5,COUNT(Name!$A:$A) + 1)
        )
    )
)</f>
        <v>26</v>
      </c>
      <c r="E1702" s="7" t="str">
        <f ca="1" xml:space="preserve">
VLOOKUP(
  $D1702,
  Name!$A:$B,
  2,
  FALSE
)
&amp; " " &amp;
IF($B1702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Cardozo Pedroso</v>
      </c>
      <c r="F1702" s="7">
        <v>2</v>
      </c>
      <c r="G1702" s="7" t="str" cm="1">
        <f t="array" aca="1" ref="G1702" ca="1">VLOOKUP(INDEX(States!$B:$B,RANDBETWEEN(2,COUNTA(States!$A:$A)),1),States!$B:$C,2,FALSE)</f>
        <v>Azores</v>
      </c>
      <c r="H1702" s="7" t="str">
        <f ca="1">VLOOKUP($D1702,Name!$A:$C,3,FALSE)</f>
        <v>F</v>
      </c>
      <c r="I1702" s="7" cm="1">
        <f t="array" aca="1" ref="I1702" ca="1">INDEX('Marital status'!$A:$A,RANDBETWEEN(2,COUNTA('Marital status'!$A:$A)),1)</f>
        <v>5</v>
      </c>
      <c r="J1702" s="7">
        <f t="shared" ca="1" si="262"/>
        <v>2</v>
      </c>
      <c r="K1702" s="8">
        <f t="shared" ca="1" si="263"/>
        <v>28805</v>
      </c>
      <c r="L1702" s="6">
        <f t="shared" ca="1" si="264"/>
        <v>4</v>
      </c>
      <c r="M1702" s="7">
        <f ca="1" xml:space="preserve">
  IF(OR($N1702 = 2, $N1702 = 3, $N1702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02" s="6">
        <f t="shared" ca="1" si="265"/>
        <v>6</v>
      </c>
      <c r="O1702" s="7" t="str">
        <f ca="1">VLOOKUP($N1702,Roles!$A:$B,2,FALSE)</f>
        <v>Intern</v>
      </c>
      <c r="P1702" s="6" t="e">
        <f t="shared" ca="1" si="266"/>
        <v>#N/A</v>
      </c>
      <c r="Q1702" s="8">
        <f ca="1" xml:space="preserve">
IF(
  OR(
    $N1702=5,$N1702=6,$N1702=7,$N1702=8,$N1702=14
  ),
  36161,
  IF(
     (
      (TODAY() - $K1702) / 365
     ) &lt; 19,
      TODAY(),
      RANDBETWEEN(36161,TODAY())
  )
)</f>
        <v>36161</v>
      </c>
      <c r="R1702" s="6">
        <f ca="1">RANDBETWEEN(2,COUNTA('Recruitment source'!$A:$A))</f>
        <v>9</v>
      </c>
      <c r="S1702" s="8" t="e">
        <f t="shared" ca="1" si="267"/>
        <v>#N/A</v>
      </c>
      <c r="T1702" s="6" t="e">
        <f t="shared" ca="1" si="268"/>
        <v>#N/A</v>
      </c>
      <c r="U1702" s="6">
        <f t="shared" ca="1" si="269"/>
        <v>3</v>
      </c>
      <c r="V1702" s="1">
        <f ca="1" xml:space="preserve">
IF($N1702 = 5 + N("Presidente"),
    27000,
    IF($N1702 = 6 + N("Vice-presidente"),
        23000,
        IF(OR($N1702 = 8, $N1702= 13, $N1702 = 12) + N("Secretária bilíngue ou coordenador ou especialista"),
            8000,
            IF($N1702 = 7 + N("Diretor"),
                15000,
                IF($N1702 = 14 + N("Gerente"),
                    12000,
                    IF($N1702 = 9 + N("Estagiário"),
                        705,
                        IF($N1702 = 10 + N("Trainee"),
                            805,
                            IF($N1702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IF($L1702 = 7,
  500,
  IF($L1702 = 8,
    1000,
    IF($L1702 = 9,
      1500,
      IF($L1702 = 10,
        2000,
        0
      )
    )
  )
)
+
N("Adicional no salário por área")
+
IF($M1702 = 14 + N("Tecnologia da Informação"),
  120,
  IF($M1702 = 16 + N("Vendas"),
    110,
    IF($M1702 = 15 + N("Jurídico"),
      100,
      IF(OR($M1702 = 8, $M1702 = 9, $M1702 = 11) + N("Recursos humanos ou comercial ou comunicação e marketing"),
        80,
        0
      )
    )
  )
)
+
N("Adicionando pegadinha")
+
IF(AND($M1702 = 16, $L1702 = 9, $N1702 = 11) + N("Se for de vendas, com mestrado, analista sênior"),
  IF($J1702 = 5,
    100,
    0
  )
  +
  IF($H1702 = "M",
    200,
    0
  ),
  0
)</f>
        <v>23000</v>
      </c>
    </row>
    <row r="1703" spans="1:22" x14ac:dyDescent="0.2">
      <c r="A1703" s="7" cm="1">
        <f t="array" aca="1" ref="A1703" ca="1">INDEX(Companies!$A:$A,RANDBETWEEN(2,COUNTA(Companies!$A:$A)),1)</f>
        <v>2</v>
      </c>
      <c r="B1703" s="5">
        <f t="shared" si="260"/>
        <v>1702</v>
      </c>
      <c r="C1703" s="6">
        <f t="shared" ca="1" si="261"/>
        <v>1</v>
      </c>
      <c r="D1703" s="7">
        <f ca="1">IF($B1703 = 1 + N("Presidente"),
    127,
    IF($B1703 = 2 + N("Vice-Presidente"),
        72,
        IF($B1703 = 3 + N("Secretária bilíngue"),
            13,
            RANDBETWEEN(5,COUNT(Name!$A:$A) + 1)
        )
    )
)</f>
        <v>183</v>
      </c>
      <c r="E1703" s="7" t="str">
        <f ca="1" xml:space="preserve">
VLOOKUP(
  $D1703,
  Name!$A:$B,
  2,
  FALSE
)
&amp; " " &amp;
IF($B1703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Pedrosa Ferrari</v>
      </c>
      <c r="F1703" s="7">
        <v>2</v>
      </c>
      <c r="G1703" s="7" t="str" cm="1">
        <f t="array" aca="1" ref="G1703" ca="1">VLOOKUP(INDEX(States!$B:$B,RANDBETWEEN(2,COUNTA(States!$A:$A)),1),States!$B:$C,2,FALSE)</f>
        <v xml:space="preserve"> Setúbal </v>
      </c>
      <c r="H1703" s="7" t="str">
        <f ca="1">VLOOKUP($D1703,Name!$A:$C,3,FALSE)</f>
        <v>F</v>
      </c>
      <c r="I1703" s="7" cm="1">
        <f t="array" aca="1" ref="I1703" ca="1">INDEX('Marital status'!$A:$A,RANDBETWEEN(2,COUNTA('Marital status'!$A:$A)),1)</f>
        <v>2</v>
      </c>
      <c r="J1703" s="7">
        <f t="shared" ca="1" si="262"/>
        <v>2</v>
      </c>
      <c r="K1703" s="8">
        <f t="shared" ca="1" si="263"/>
        <v>34281</v>
      </c>
      <c r="L1703" s="6">
        <f t="shared" ca="1" si="264"/>
        <v>5</v>
      </c>
      <c r="M1703" s="7">
        <f ca="1" xml:space="preserve">
  IF(OR($N1703 = 2, $N1703 = 3, $N1703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03" s="6">
        <f t="shared" ca="1" si="265"/>
        <v>8</v>
      </c>
      <c r="O1703" s="7" t="str">
        <f ca="1">VLOOKUP($N1703,Roles!$A:$B,2,FALSE)</f>
        <v>Analyst</v>
      </c>
      <c r="P1703" s="6">
        <f t="shared" ca="1" si="266"/>
        <v>2</v>
      </c>
      <c r="Q1703" s="8">
        <f ca="1" xml:space="preserve">
IF(
  OR(
    $N1703=5,$N1703=6,$N1703=7,$N1703=8,$N1703=14
  ),
  36161,
  IF(
     (
      (TODAY() - $K1703) / 365
     ) &lt; 19,
      TODAY(),
      RANDBETWEEN(36161,TODAY())
  )
)</f>
        <v>36161</v>
      </c>
      <c r="R1703" s="6">
        <f ca="1">RANDBETWEEN(2,COUNTA('Recruitment source'!$A:$A))</f>
        <v>3</v>
      </c>
      <c r="S1703" s="8" t="e">
        <f t="shared" ca="1" si="267"/>
        <v>#N/A</v>
      </c>
      <c r="T1703" s="6" t="e">
        <f t="shared" ca="1" si="268"/>
        <v>#N/A</v>
      </c>
      <c r="U1703" s="6">
        <f t="shared" ca="1" si="269"/>
        <v>5</v>
      </c>
      <c r="V1703" s="1">
        <f ca="1" xml:space="preserve">
IF($N1703 = 5 + N("Presidente"),
    27000,
    IF($N1703 = 6 + N("Vice-presidente"),
        23000,
        IF(OR($N1703 = 8, $N1703= 13, $N1703 = 12) + N("Secretária bilíngue ou coordenador ou especialista"),
            8000,
            IF($N1703 = 7 + N("Diretor"),
                15000,
                IF($N1703 = 14 + N("Gerente"),
                    12000,
                    IF($N1703 = 9 + N("Estagiário"),
                        705,
                        IF($N1703 = 10 + N("Trainee"),
                            805,
                            IF($N1703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IF($L1703 = 7,
  500,
  IF($L1703 = 8,
    1000,
    IF($L1703 = 9,
      1500,
      IF($L1703 = 10,
        2000,
        0
      )
    )
  )
)
+
N("Adicional no salário por área")
+
IF($M1703 = 14 + N("Tecnologia da Informação"),
  120,
  IF($M1703 = 16 + N("Vendas"),
    110,
    IF($M1703 = 15 + N("Jurídico"),
      100,
      IF(OR($M1703 = 8, $M1703 = 9, $M1703 = 11) + N("Recursos humanos ou comercial ou comunicação e marketing"),
        80,
        0
      )
    )
  )
)
+
N("Adicionando pegadinha")
+
IF(AND($M1703 = 16, $L1703 = 9, $N1703 = 11) + N("Se for de vendas, com mestrado, analista sênior"),
  IF($J1703 = 5,
    100,
    0
  )
  +
  IF($H1703 = "M",
    200,
    0
  ),
  0
)</f>
        <v>8000</v>
      </c>
    </row>
    <row r="1704" spans="1:22" x14ac:dyDescent="0.2">
      <c r="A1704" s="7" cm="1">
        <f t="array" aca="1" ref="A1704" ca="1">INDEX(Companies!$A:$A,RANDBETWEEN(2,COUNTA(Companies!$A:$A)),1)</f>
        <v>2</v>
      </c>
      <c r="B1704" s="5">
        <f t="shared" si="260"/>
        <v>1703</v>
      </c>
      <c r="C1704" s="6">
        <f t="shared" ca="1" si="261"/>
        <v>1</v>
      </c>
      <c r="D1704" s="7">
        <f ca="1">IF($B1704 = 1 + N("Presidente"),
    127,
    IF($B1704 = 2 + N("Vice-Presidente"),
        72,
        IF($B1704 = 3 + N("Secretária bilíngue"),
            13,
            RANDBETWEEN(5,COUNT(Name!$A:$A) + 1)
        )
    )
)</f>
        <v>172</v>
      </c>
      <c r="E1704" s="7" t="str">
        <f ca="1" xml:space="preserve">
VLOOKUP(
  $D1704,
  Name!$A:$B,
  2,
  FALSE
)
&amp; " " &amp;
IF($B1704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Alves Aleluia</v>
      </c>
      <c r="F1704" s="7">
        <v>2</v>
      </c>
      <c r="G1704" s="7" t="str" cm="1">
        <f t="array" aca="1" ref="G1704" ca="1">VLOOKUP(INDEX(States!$B:$B,RANDBETWEEN(2,COUNTA(States!$A:$A)),1),States!$B:$C,2,FALSE)</f>
        <v>Beja</v>
      </c>
      <c r="H1704" s="7" t="str">
        <f ca="1">VLOOKUP($D1704,Name!$A:$C,3,FALSE)</f>
        <v>F</v>
      </c>
      <c r="I1704" s="7" cm="1">
        <f t="array" aca="1" ref="I1704" ca="1">INDEX('Marital status'!$A:$A,RANDBETWEEN(2,COUNTA('Marital status'!$A:$A)),1)</f>
        <v>2</v>
      </c>
      <c r="J1704" s="7">
        <f t="shared" ca="1" si="262"/>
        <v>2</v>
      </c>
      <c r="K1704" s="8">
        <f t="shared" ca="1" si="263"/>
        <v>30722</v>
      </c>
      <c r="L1704" s="6">
        <f t="shared" ca="1" si="264"/>
        <v>4</v>
      </c>
      <c r="M1704" s="7">
        <f ca="1" xml:space="preserve">
  IF(OR($N1704 = 2, $N1704 = 3, $N1704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704" s="6">
        <f t="shared" ca="1" si="265"/>
        <v>7</v>
      </c>
      <c r="O1704" s="7" t="str">
        <f ca="1">VLOOKUP($N1704,Roles!$A:$B,2,FALSE)</f>
        <v>Trainee</v>
      </c>
      <c r="P1704" s="6" t="e">
        <f t="shared" ca="1" si="266"/>
        <v>#N/A</v>
      </c>
      <c r="Q1704" s="8">
        <f ca="1" xml:space="preserve">
IF(
  OR(
    $N1704=5,$N1704=6,$N1704=7,$N1704=8,$N1704=14
  ),
  36161,
  IF(
     (
      (TODAY() - $K1704) / 365
     ) &lt; 19,
      TODAY(),
      RANDBETWEEN(36161,TODAY())
  )
)</f>
        <v>36161</v>
      </c>
      <c r="R1704" s="6">
        <f ca="1">RANDBETWEEN(2,COUNTA('Recruitment source'!$A:$A))</f>
        <v>11</v>
      </c>
      <c r="S1704" s="8" t="e">
        <f t="shared" ca="1" si="267"/>
        <v>#N/A</v>
      </c>
      <c r="T1704" s="6" t="e">
        <f t="shared" ca="1" si="268"/>
        <v>#N/A</v>
      </c>
      <c r="U1704" s="6">
        <f t="shared" ca="1" si="269"/>
        <v>5</v>
      </c>
      <c r="V1704" s="1">
        <f ca="1" xml:space="preserve">
IF($N1704 = 5 + N("Presidente"),
    27000,
    IF($N1704 = 6 + N("Vice-presidente"),
        23000,
        IF(OR($N1704 = 8, $N1704= 13, $N1704 = 12) + N("Secretária bilíngue ou coordenador ou especialista"),
            8000,
            IF($N1704 = 7 + N("Diretor"),
                15000,
                IF($N1704 = 14 + N("Gerente"),
                    12000,
                    IF($N1704 = 9 + N("Estagiário"),
                        705,
                        IF($N1704 = 10 + N("Trainee"),
                            805,
                            IF($N1704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IF($L1704 = 7,
  500,
  IF($L1704 = 8,
    1000,
    IF($L1704 = 9,
      1500,
      IF($L1704 = 10,
        2000,
        0
      )
    )
  )
)
+
N("Adicional no salário por área")
+
IF($M1704 = 14 + N("Tecnologia da Informação"),
  120,
  IF($M1704 = 16 + N("Vendas"),
    110,
    IF($M1704 = 15 + N("Jurídico"),
      100,
      IF(OR($M1704 = 8, $M1704 = 9, $M1704 = 11) + N("Recursos humanos ou comercial ou comunicação e marketing"),
        80,
        0
      )
    )
  )
)
+
N("Adicionando pegadinha")
+
IF(AND($M1704 = 16, $L1704 = 9, $N1704 = 11) + N("Se for de vendas, com mestrado, analista sênior"),
  IF($J1704 = 5,
    100,
    0
  )
  +
  IF($H1704 = "M",
    200,
    0
  ),
  0
)</f>
        <v>15080</v>
      </c>
    </row>
    <row r="1705" spans="1:22" x14ac:dyDescent="0.2">
      <c r="A1705" s="7" cm="1">
        <f t="array" aca="1" ref="A1705" ca="1">INDEX(Companies!$A:$A,RANDBETWEEN(2,COUNTA(Companies!$A:$A)),1)</f>
        <v>2</v>
      </c>
      <c r="B1705" s="5">
        <f t="shared" si="260"/>
        <v>1704</v>
      </c>
      <c r="C1705" s="6">
        <f t="shared" ca="1" si="261"/>
        <v>1</v>
      </c>
      <c r="D1705" s="7">
        <f ca="1">IF($B1705 = 1 + N("Presidente"),
    127,
    IF($B1705 = 2 + N("Vice-Presidente"),
        72,
        IF($B1705 = 3 + N("Secretária bilíngue"),
            13,
            RANDBETWEEN(5,COUNT(Name!$A:$A) + 1)
        )
    )
)</f>
        <v>224</v>
      </c>
      <c r="E1705" s="7" t="str">
        <f ca="1" xml:space="preserve">
VLOOKUP(
  $D1705,
  Name!$A:$B,
  2,
  FALSE
)
&amp; " " &amp;
IF($B1705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Soares Café</v>
      </c>
      <c r="F1705" s="7">
        <v>2</v>
      </c>
      <c r="G1705" s="7" t="str" cm="1">
        <f t="array" aca="1" ref="G1705" ca="1">VLOOKUP(INDEX(States!$B:$B,RANDBETWEEN(2,COUNTA(States!$A:$A)),1),States!$B:$C,2,FALSE)</f>
        <v>Viana do Castelo</v>
      </c>
      <c r="H1705" s="7" t="str">
        <f ca="1">VLOOKUP($D1705,Name!$A:$C,3,FALSE)</f>
        <v>F</v>
      </c>
      <c r="I1705" s="7" cm="1">
        <f t="array" aca="1" ref="I1705" ca="1">INDEX('Marital status'!$A:$A,RANDBETWEEN(2,COUNTA('Marital status'!$A:$A)),1)</f>
        <v>2</v>
      </c>
      <c r="J1705" s="7">
        <f t="shared" ca="1" si="262"/>
        <v>4</v>
      </c>
      <c r="K1705" s="8">
        <f t="shared" ca="1" si="263"/>
        <v>33558</v>
      </c>
      <c r="L1705" s="6">
        <f t="shared" ca="1" si="264"/>
        <v>4</v>
      </c>
      <c r="M1705" s="7">
        <f ca="1" xml:space="preserve">
  IF(OR($N1705 = 2, $N1705 = 3, $N1705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05" s="6">
        <f t="shared" ca="1" si="265"/>
        <v>8</v>
      </c>
      <c r="O1705" s="7" t="str">
        <f ca="1">VLOOKUP($N1705,Roles!$A:$B,2,FALSE)</f>
        <v>Analyst</v>
      </c>
      <c r="P1705" s="6">
        <f t="shared" ca="1" si="266"/>
        <v>3</v>
      </c>
      <c r="Q1705" s="8">
        <f ca="1" xml:space="preserve">
IF(
  OR(
    $N1705=5,$N1705=6,$N1705=7,$N1705=8,$N1705=14
  ),
  36161,
  IF(
     (
      (TODAY() - $K1705) / 365
     ) &lt; 19,
      TODAY(),
      RANDBETWEEN(36161,TODAY())
  )
)</f>
        <v>36161</v>
      </c>
      <c r="R1705" s="6">
        <f ca="1">RANDBETWEEN(2,COUNTA('Recruitment source'!$A:$A))</f>
        <v>2</v>
      </c>
      <c r="S1705" s="8" t="e">
        <f t="shared" ca="1" si="267"/>
        <v>#N/A</v>
      </c>
      <c r="T1705" s="6" t="e">
        <f t="shared" ca="1" si="268"/>
        <v>#N/A</v>
      </c>
      <c r="U1705" s="6">
        <f t="shared" ca="1" si="269"/>
        <v>5</v>
      </c>
      <c r="V1705" s="1">
        <f ca="1" xml:space="preserve">
IF($N1705 = 5 + N("Presidente"),
    27000,
    IF($N1705 = 6 + N("Vice-presidente"),
        23000,
        IF(OR($N1705 = 8, $N1705= 13, $N1705 = 12) + N("Secretária bilíngue ou coordenador ou especialista"),
            8000,
            IF($N1705 = 7 + N("Diretor"),
                15000,
                IF($N1705 = 14 + N("Gerente"),
                    12000,
                    IF($N1705 = 9 + N("Estagiário"),
                        705,
                        IF($N1705 = 10 + N("Trainee"),
                            805,
                            IF($N1705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IF($L1705 = 7,
  500,
  IF($L1705 = 8,
    1000,
    IF($L1705 = 9,
      1500,
      IF($L1705 = 10,
        2000,
        0
      )
    )
  )
)
+
N("Adicional no salário por área")
+
IF($M1705 = 14 + N("Tecnologia da Informação"),
  120,
  IF($M1705 = 16 + N("Vendas"),
    110,
    IF($M1705 = 15 + N("Jurídico"),
      100,
      IF(OR($M1705 = 8, $M1705 = 9, $M1705 = 11) + N("Recursos humanos ou comercial ou comunicação e marketing"),
        80,
        0
      )
    )
  )
)
+
N("Adicionando pegadinha")
+
IF(AND($M1705 = 16, $L1705 = 9, $N1705 = 11) + N("Se for de vendas, com mestrado, analista sênior"),
  IF($J1705 = 5,
    100,
    0
  )
  +
  IF($H1705 = "M",
    200,
    0
  ),
  0
)</f>
        <v>8080</v>
      </c>
    </row>
    <row r="1706" spans="1:22" x14ac:dyDescent="0.2">
      <c r="A1706" s="7" cm="1">
        <f t="array" aca="1" ref="A1706" ca="1">INDEX(Companies!$A:$A,RANDBETWEEN(2,COUNTA(Companies!$A:$A)),1)</f>
        <v>2</v>
      </c>
      <c r="B1706" s="5">
        <f t="shared" si="260"/>
        <v>1705</v>
      </c>
      <c r="C1706" s="6">
        <f t="shared" ca="1" si="261"/>
        <v>1</v>
      </c>
      <c r="D1706" s="7">
        <f ca="1">IF($B1706 = 1 + N("Presidente"),
    127,
    IF($B1706 = 2 + N("Vice-Presidente"),
        72,
        IF($B1706 = 3 + N("Secretária bilíngue"),
            13,
            RANDBETWEEN(5,COUNT(Name!$A:$A) + 1)
        )
    )
)</f>
        <v>186</v>
      </c>
      <c r="E1706" s="7" t="str">
        <f ca="1" xml:space="preserve">
VLOOKUP(
  $D1706,
  Name!$A:$B,
  2,
  FALSE
)
&amp; " " &amp;
IF($B1706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Moreira Veiga</v>
      </c>
      <c r="F1706" s="7">
        <v>2</v>
      </c>
      <c r="G1706" s="7" t="str" cm="1">
        <f t="array" aca="1" ref="G1706" ca="1">VLOOKUP(INDEX(States!$B:$B,RANDBETWEEN(2,COUNTA(States!$A:$A)),1),States!$B:$C,2,FALSE)</f>
        <v>Viana do Castelo</v>
      </c>
      <c r="H1706" s="7" t="str">
        <f ca="1">VLOOKUP($D1706,Name!$A:$C,3,FALSE)</f>
        <v>M</v>
      </c>
      <c r="I1706" s="7" cm="1">
        <f t="array" aca="1" ref="I1706" ca="1">INDEX('Marital status'!$A:$A,RANDBETWEEN(2,COUNTA('Marital status'!$A:$A)),1)</f>
        <v>4</v>
      </c>
      <c r="J1706" s="7">
        <f t="shared" ca="1" si="262"/>
        <v>2</v>
      </c>
      <c r="K1706" s="8">
        <f t="shared" ca="1" si="263"/>
        <v>29844</v>
      </c>
      <c r="L1706" s="6">
        <f t="shared" ca="1" si="264"/>
        <v>4</v>
      </c>
      <c r="M1706" s="7">
        <f ca="1" xml:space="preserve">
  IF(OR($N1706 = 2, $N1706 = 3, $N1706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06" s="6">
        <f t="shared" ca="1" si="265"/>
        <v>6</v>
      </c>
      <c r="O1706" s="7" t="str">
        <f ca="1">VLOOKUP($N1706,Roles!$A:$B,2,FALSE)</f>
        <v>Intern</v>
      </c>
      <c r="P1706" s="6" t="e">
        <f t="shared" ca="1" si="266"/>
        <v>#N/A</v>
      </c>
      <c r="Q1706" s="8">
        <f ca="1" xml:space="preserve">
IF(
  OR(
    $N1706=5,$N1706=6,$N1706=7,$N1706=8,$N1706=14
  ),
  36161,
  IF(
     (
      (TODAY() - $K1706) / 365
     ) &lt; 19,
      TODAY(),
      RANDBETWEEN(36161,TODAY())
  )
)</f>
        <v>36161</v>
      </c>
      <c r="R1706" s="6">
        <f ca="1">RANDBETWEEN(2,COUNTA('Recruitment source'!$A:$A))</f>
        <v>4</v>
      </c>
      <c r="S1706" s="8" t="e">
        <f t="shared" ca="1" si="267"/>
        <v>#N/A</v>
      </c>
      <c r="T1706" s="6" t="e">
        <f t="shared" ca="1" si="268"/>
        <v>#N/A</v>
      </c>
      <c r="U1706" s="6">
        <f t="shared" ca="1" si="269"/>
        <v>3</v>
      </c>
      <c r="V1706" s="1">
        <f ca="1" xml:space="preserve">
IF($N1706 = 5 + N("Presidente"),
    27000,
    IF($N1706 = 6 + N("Vice-presidente"),
        23000,
        IF(OR($N1706 = 8, $N1706= 13, $N1706 = 12) + N("Secretária bilíngue ou coordenador ou especialista"),
            8000,
            IF($N1706 = 7 + N("Diretor"),
                15000,
                IF($N1706 = 14 + N("Gerente"),
                    12000,
                    IF($N1706 = 9 + N("Estagiário"),
                        705,
                        IF($N1706 = 10 + N("Trainee"),
                            805,
                            IF($N1706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IF($L1706 = 7,
  500,
  IF($L1706 = 8,
    1000,
    IF($L1706 = 9,
      1500,
      IF($L1706 = 10,
        2000,
        0
      )
    )
  )
)
+
N("Adicional no salário por área")
+
IF($M1706 = 14 + N("Tecnologia da Informação"),
  120,
  IF($M1706 = 16 + N("Vendas"),
    110,
    IF($M1706 = 15 + N("Jurídico"),
      100,
      IF(OR($M1706 = 8, $M1706 = 9, $M1706 = 11) + N("Recursos humanos ou comercial ou comunicação e marketing"),
        80,
        0
      )
    )
  )
)
+
N("Adicionando pegadinha")
+
IF(AND($M1706 = 16, $L1706 = 9, $N1706 = 11) + N("Se for de vendas, com mestrado, analista sênior"),
  IF($J1706 = 5,
    100,
    0
  )
  +
  IF($H1706 = "M",
    200,
    0
  ),
  0
)</f>
        <v>23080</v>
      </c>
    </row>
    <row r="1707" spans="1:22" x14ac:dyDescent="0.2">
      <c r="A1707" s="7" cm="1">
        <f t="array" aca="1" ref="A1707" ca="1">INDEX(Companies!$A:$A,RANDBETWEEN(2,COUNTA(Companies!$A:$A)),1)</f>
        <v>2</v>
      </c>
      <c r="B1707" s="5">
        <f t="shared" si="260"/>
        <v>1706</v>
      </c>
      <c r="C1707" s="6">
        <f t="shared" ca="1" si="261"/>
        <v>1</v>
      </c>
      <c r="D1707" s="7">
        <f ca="1">IF($B1707 = 1 + N("Presidente"),
    127,
    IF($B1707 = 2 + N("Vice-Presidente"),
        72,
        IF($B1707 = 3 + N("Secretária bilíngue"),
            13,
            RANDBETWEEN(5,COUNT(Name!$A:$A) + 1)
        )
    )
)</f>
        <v>354</v>
      </c>
      <c r="E1707" s="7" t="str">
        <f ca="1" xml:space="preserve">
VLOOKUP(
  $D1707,
  Name!$A:$B,
  2,
  FALSE
)
&amp; " " &amp;
IF($B1707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Campos Esposito</v>
      </c>
      <c r="F1707" s="7">
        <v>2</v>
      </c>
      <c r="G1707" s="7" t="str" cm="1">
        <f t="array" aca="1" ref="G1707" ca="1">VLOOKUP(INDEX(States!$B:$B,RANDBETWEEN(2,COUNTA(States!$A:$A)),1),States!$B:$C,2,FALSE)</f>
        <v>Castelo Branco</v>
      </c>
      <c r="H1707" s="7" t="str">
        <f ca="1">VLOOKUP($D1707,Name!$A:$C,3,FALSE)</f>
        <v>M</v>
      </c>
      <c r="I1707" s="7" cm="1">
        <f t="array" aca="1" ref="I1707" ca="1">INDEX('Marital status'!$A:$A,RANDBETWEEN(2,COUNTA('Marital status'!$A:$A)),1)</f>
        <v>3</v>
      </c>
      <c r="J1707" s="7">
        <f t="shared" ca="1" si="262"/>
        <v>2</v>
      </c>
      <c r="K1707" s="8">
        <f t="shared" ca="1" si="263"/>
        <v>36529</v>
      </c>
      <c r="L1707" s="6">
        <f t="shared" ca="1" si="264"/>
        <v>5</v>
      </c>
      <c r="M1707" s="7">
        <f ca="1" xml:space="preserve">
  IF(OR($N1707 = 2, $N1707 = 3, $N1707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707" s="6">
        <f t="shared" ca="1" si="265"/>
        <v>8</v>
      </c>
      <c r="O1707" s="7" t="str">
        <f ca="1">VLOOKUP($N1707,Roles!$A:$B,2,FALSE)</f>
        <v>Analyst</v>
      </c>
      <c r="P1707" s="6">
        <f t="shared" ca="1" si="266"/>
        <v>2</v>
      </c>
      <c r="Q1707" s="8">
        <f ca="1" xml:space="preserve">
IF(
  OR(
    $N1707=5,$N1707=6,$N1707=7,$N1707=8,$N1707=14
  ),
  36161,
  IF(
     (
      (TODAY() - $K1707) / 365
     ) &lt; 19,
      TODAY(),
      RANDBETWEEN(36161,TODAY())
  )
)</f>
        <v>36161</v>
      </c>
      <c r="R1707" s="6">
        <f ca="1">RANDBETWEEN(2,COUNTA('Recruitment source'!$A:$A))</f>
        <v>7</v>
      </c>
      <c r="S1707" s="8" t="e">
        <f t="shared" ca="1" si="267"/>
        <v>#N/A</v>
      </c>
      <c r="T1707" s="6" t="e">
        <f t="shared" ca="1" si="268"/>
        <v>#N/A</v>
      </c>
      <c r="U1707" s="6">
        <f t="shared" ca="1" si="269"/>
        <v>4</v>
      </c>
      <c r="V1707" s="1">
        <f ca="1" xml:space="preserve">
IF($N1707 = 5 + N("Presidente"),
    27000,
    IF($N1707 = 6 + N("Vice-presidente"),
        23000,
        IF(OR($N1707 = 8, $N1707= 13, $N1707 = 12) + N("Secretária bilíngue ou coordenador ou especialista"),
            8000,
            IF($N1707 = 7 + N("Diretor"),
                15000,
                IF($N1707 = 14 + N("Gerente"),
                    12000,
                    IF($N1707 = 9 + N("Estagiário"),
                        705,
                        IF($N1707 = 10 + N("Trainee"),
                            805,
                            IF($N1707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IF($L1707 = 7,
  500,
  IF($L1707 = 8,
    1000,
    IF($L1707 = 9,
      1500,
      IF($L1707 = 10,
        2000,
        0
      )
    )
  )
)
+
N("Adicional no salário por área")
+
IF($M1707 = 14 + N("Tecnologia da Informação"),
  120,
  IF($M1707 = 16 + N("Vendas"),
    110,
    IF($M1707 = 15 + N("Jurídico"),
      100,
      IF(OR($M1707 = 8, $M1707 = 9, $M1707 = 11) + N("Recursos humanos ou comercial ou comunicação e marketing"),
        80,
        0
      )
    )
  )
)
+
N("Adicionando pegadinha")
+
IF(AND($M1707 = 16, $L1707 = 9, $N1707 = 11) + N("Se for de vendas, com mestrado, analista sênior"),
  IF($J1707 = 5,
    100,
    0
  )
  +
  IF($H1707 = "M",
    200,
    0
  ),
  0
)</f>
        <v>8000</v>
      </c>
    </row>
    <row r="1708" spans="1:22" x14ac:dyDescent="0.2">
      <c r="A1708" s="7" cm="1">
        <f t="array" aca="1" ref="A1708" ca="1">INDEX(Companies!$A:$A,RANDBETWEEN(2,COUNTA(Companies!$A:$A)),1)</f>
        <v>2</v>
      </c>
      <c r="B1708" s="5">
        <f t="shared" si="260"/>
        <v>1707</v>
      </c>
      <c r="C1708" s="6">
        <f t="shared" ca="1" si="261"/>
        <v>1</v>
      </c>
      <c r="D1708" s="7">
        <f ca="1">IF($B1708 = 1 + N("Presidente"),
    127,
    IF($B1708 = 2 + N("Vice-Presidente"),
        72,
        IF($B1708 = 3 + N("Secretária bilíngue"),
            13,
            RANDBETWEEN(5,COUNT(Name!$A:$A) + 1)
        )
    )
)</f>
        <v>159</v>
      </c>
      <c r="E1708" s="7" t="str">
        <f ca="1" xml:space="preserve">
VLOOKUP(
  $D1708,
  Name!$A:$B,
  2,
  FALSE
)
&amp; " " &amp;
IF($B1708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Morato Amor</v>
      </c>
      <c r="F1708" s="7">
        <v>2</v>
      </c>
      <c r="G1708" s="7" t="str" cm="1">
        <f t="array" aca="1" ref="G1708" ca="1">VLOOKUP(INDEX(States!$B:$B,RANDBETWEEN(2,COUNTA(States!$A:$A)),1),States!$B:$C,2,FALSE)</f>
        <v>Castelo Branco</v>
      </c>
      <c r="H1708" s="7" t="str">
        <f ca="1">VLOOKUP($D1708,Name!$A:$C,3,FALSE)</f>
        <v>M</v>
      </c>
      <c r="I1708" s="7" cm="1">
        <f t="array" aca="1" ref="I1708" ca="1">INDEX('Marital status'!$A:$A,RANDBETWEEN(2,COUNTA('Marital status'!$A:$A)),1)</f>
        <v>5</v>
      </c>
      <c r="J1708" s="7">
        <f t="shared" ca="1" si="262"/>
        <v>3</v>
      </c>
      <c r="K1708" s="8">
        <f t="shared" ca="1" si="263"/>
        <v>32522</v>
      </c>
      <c r="L1708" s="6">
        <f t="shared" ca="1" si="264"/>
        <v>4</v>
      </c>
      <c r="M1708" s="7">
        <f ca="1" xml:space="preserve">
  IF(OR($N1708 = 2, $N1708 = 3, $N1708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708" s="6">
        <f t="shared" ca="1" si="265"/>
        <v>7</v>
      </c>
      <c r="O1708" s="7" t="str">
        <f ca="1">VLOOKUP($N1708,Roles!$A:$B,2,FALSE)</f>
        <v>Trainee</v>
      </c>
      <c r="P1708" s="6" t="e">
        <f t="shared" ca="1" si="266"/>
        <v>#N/A</v>
      </c>
      <c r="Q1708" s="8">
        <f ca="1" xml:space="preserve">
IF(
  OR(
    $N1708=5,$N1708=6,$N1708=7,$N1708=8,$N1708=14
  ),
  36161,
  IF(
     (
      (TODAY() - $K1708) / 365
     ) &lt; 19,
      TODAY(),
      RANDBETWEEN(36161,TODAY())
  )
)</f>
        <v>36161</v>
      </c>
      <c r="R1708" s="6">
        <f ca="1">RANDBETWEEN(2,COUNTA('Recruitment source'!$A:$A))</f>
        <v>12</v>
      </c>
      <c r="S1708" s="8" t="e">
        <f t="shared" ca="1" si="267"/>
        <v>#N/A</v>
      </c>
      <c r="T1708" s="6" t="e">
        <f t="shared" ca="1" si="268"/>
        <v>#N/A</v>
      </c>
      <c r="U1708" s="6">
        <f t="shared" ca="1" si="269"/>
        <v>3</v>
      </c>
      <c r="V1708" s="1">
        <f ca="1" xml:space="preserve">
IF($N1708 = 5 + N("Presidente"),
    27000,
    IF($N1708 = 6 + N("Vice-presidente"),
        23000,
        IF(OR($N1708 = 8, $N1708= 13, $N1708 = 12) + N("Secretária bilíngue ou coordenador ou especialista"),
            8000,
            IF($N1708 = 7 + N("Diretor"),
                15000,
                IF($N1708 = 14 + N("Gerente"),
                    12000,
                    IF($N1708 = 9 + N("Estagiário"),
                        705,
                        IF($N1708 = 10 + N("Trainee"),
                            805,
                            IF($N1708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IF($L1708 = 7,
  500,
  IF($L1708 = 8,
    1000,
    IF($L1708 = 9,
      1500,
      IF($L1708 = 10,
        2000,
        0
      )
    )
  )
)
+
N("Adicional no salário por área")
+
IF($M1708 = 14 + N("Tecnologia da Informação"),
  120,
  IF($M1708 = 16 + N("Vendas"),
    110,
    IF($M1708 = 15 + N("Jurídico"),
      100,
      IF(OR($M1708 = 8, $M1708 = 9, $M1708 = 11) + N("Recursos humanos ou comercial ou comunicação e marketing"),
        80,
        0
      )
    )
  )
)
+
N("Adicionando pegadinha")
+
IF(AND($M1708 = 16, $L1708 = 9, $N1708 = 11) + N("Se for de vendas, com mestrado, analista sênior"),
  IF($J1708 = 5,
    100,
    0
  )
  +
  IF($H1708 = "M",
    200,
    0
  ),
  0
)</f>
        <v>15000</v>
      </c>
    </row>
    <row r="1709" spans="1:22" x14ac:dyDescent="0.2">
      <c r="A1709" s="7" cm="1">
        <f t="array" aca="1" ref="A1709" ca="1">INDEX(Companies!$A:$A,RANDBETWEEN(2,COUNTA(Companies!$A:$A)),1)</f>
        <v>2</v>
      </c>
      <c r="B1709" s="5">
        <f t="shared" si="260"/>
        <v>1708</v>
      </c>
      <c r="C1709" s="6">
        <f t="shared" ca="1" si="261"/>
        <v>1</v>
      </c>
      <c r="D1709" s="7">
        <f ca="1">IF($B1709 = 1 + N("Presidente"),
    127,
    IF($B1709 = 2 + N("Vice-Presidente"),
        72,
        IF($B1709 = 3 + N("Secretária bilíngue"),
            13,
            RANDBETWEEN(5,COUNT(Name!$A:$A) + 1)
        )
    )
)</f>
        <v>19</v>
      </c>
      <c r="E1709" s="7" t="str">
        <f ca="1" xml:space="preserve">
VLOOKUP(
  $D1709,
  Name!$A:$B,
  2,
  FALSE
)
&amp; " " &amp;
IF($B1709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Araújo Tavarez</v>
      </c>
      <c r="F1709" s="7">
        <v>2</v>
      </c>
      <c r="G1709" s="7" t="str" cm="1">
        <f t="array" aca="1" ref="G1709" ca="1">VLOOKUP(INDEX(States!$B:$B,RANDBETWEEN(2,COUNTA(States!$A:$A)),1),States!$B:$C,2,FALSE)</f>
        <v xml:space="preserve"> ÉVORA</v>
      </c>
      <c r="H1709" s="7" t="str">
        <f ca="1">VLOOKUP($D1709,Name!$A:$C,3,FALSE)</f>
        <v>F</v>
      </c>
      <c r="I1709" s="7" cm="1">
        <f t="array" aca="1" ref="I1709" ca="1">INDEX('Marital status'!$A:$A,RANDBETWEEN(2,COUNTA('Marital status'!$A:$A)),1)</f>
        <v>6</v>
      </c>
      <c r="J1709" s="7">
        <f t="shared" ca="1" si="262"/>
        <v>2</v>
      </c>
      <c r="K1709" s="8">
        <f t="shared" ca="1" si="263"/>
        <v>34303</v>
      </c>
      <c r="L1709" s="6">
        <f t="shared" ca="1" si="264"/>
        <v>5</v>
      </c>
      <c r="M1709" s="7">
        <f ca="1" xml:space="preserve">
  IF(OR($N1709 = 2, $N1709 = 3, $N1709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709" s="6">
        <f t="shared" ca="1" si="265"/>
        <v>8</v>
      </c>
      <c r="O1709" s="7" t="str">
        <f ca="1">VLOOKUP($N1709,Roles!$A:$B,2,FALSE)</f>
        <v>Analyst</v>
      </c>
      <c r="P1709" s="6">
        <f t="shared" ca="1" si="266"/>
        <v>4</v>
      </c>
      <c r="Q1709" s="8">
        <f ca="1" xml:space="preserve">
IF(
  OR(
    $N1709=5,$N1709=6,$N1709=7,$N1709=8,$N1709=14
  ),
  36161,
  IF(
     (
      (TODAY() - $K1709) / 365
     ) &lt; 19,
      TODAY(),
      RANDBETWEEN(36161,TODAY())
  )
)</f>
        <v>36161</v>
      </c>
      <c r="R1709" s="6">
        <f ca="1">RANDBETWEEN(2,COUNTA('Recruitment source'!$A:$A))</f>
        <v>8</v>
      </c>
      <c r="S1709" s="8" t="e">
        <f t="shared" ca="1" si="267"/>
        <v>#N/A</v>
      </c>
      <c r="T1709" s="6" t="e">
        <f t="shared" ca="1" si="268"/>
        <v>#N/A</v>
      </c>
      <c r="U1709" s="6">
        <f t="shared" ca="1" si="269"/>
        <v>5</v>
      </c>
      <c r="V1709" s="1">
        <f ca="1" xml:space="preserve">
IF($N1709 = 5 + N("Presidente"),
    27000,
    IF($N1709 = 6 + N("Vice-presidente"),
        23000,
        IF(OR($N1709 = 8, $N1709= 13, $N1709 = 12) + N("Secretária bilíngue ou coordenador ou especialista"),
            8000,
            IF($N1709 = 7 + N("Diretor"),
                15000,
                IF($N1709 = 14 + N("Gerente"),
                    12000,
                    IF($N1709 = 9 + N("Estagiário"),
                        705,
                        IF($N1709 = 10 + N("Trainee"),
                            805,
                            IF($N1709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IF($L1709 = 7,
  500,
  IF($L1709 = 8,
    1000,
    IF($L1709 = 9,
      1500,
      IF($L1709 = 10,
        2000,
        0
      )
    )
  )
)
+
N("Adicional no salário por área")
+
IF($M1709 = 14 + N("Tecnologia da Informação"),
  120,
  IF($M1709 = 16 + N("Vendas"),
    110,
    IF($M1709 = 15 + N("Jurídico"),
      100,
      IF(OR($M1709 = 8, $M1709 = 9, $M1709 = 11) + N("Recursos humanos ou comercial ou comunicação e marketing"),
        80,
        0
      )
    )
  )
)
+
N("Adicionando pegadinha")
+
IF(AND($M1709 = 16, $L1709 = 9, $N1709 = 11) + N("Se for de vendas, com mestrado, analista sênior"),
  IF($J1709 = 5,
    100,
    0
  )
  +
  IF($H1709 = "M",
    200,
    0
  ),
  0
)</f>
        <v>8080</v>
      </c>
    </row>
    <row r="1710" spans="1:22" x14ac:dyDescent="0.2">
      <c r="A1710" s="7" cm="1">
        <f t="array" aca="1" ref="A1710" ca="1">INDEX(Companies!$A:$A,RANDBETWEEN(2,COUNTA(Companies!$A:$A)),1)</f>
        <v>2</v>
      </c>
      <c r="B1710" s="5">
        <f t="shared" si="260"/>
        <v>1709</v>
      </c>
      <c r="C1710" s="6">
        <f t="shared" ca="1" si="261"/>
        <v>1</v>
      </c>
      <c r="D1710" s="7">
        <f ca="1">IF($B1710 = 1 + N("Presidente"),
    127,
    IF($B1710 = 2 + N("Vice-Presidente"),
        72,
        IF($B1710 = 3 + N("Secretária bilíngue"),
            13,
            RANDBETWEEN(5,COUNT(Name!$A:$A) + 1)
        )
    )
)</f>
        <v>247</v>
      </c>
      <c r="E1710" s="7" t="str">
        <f ca="1" xml:space="preserve">
VLOOKUP(
  $D1710,
  Name!$A:$B,
  2,
  FALSE
)
&amp; " " &amp;
IF($B1710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Brasil Gallo</v>
      </c>
      <c r="F1710" s="7">
        <v>2</v>
      </c>
      <c r="G1710" s="7" t="str" cm="1">
        <f t="array" aca="1" ref="G1710" ca="1">VLOOKUP(INDEX(States!$B:$B,RANDBETWEEN(2,COUNTA(States!$A:$A)),1),States!$B:$C,2,FALSE)</f>
        <v>braga</v>
      </c>
      <c r="H1710" s="7" t="str">
        <f ca="1">VLOOKUP($D1710,Name!$A:$C,3,FALSE)</f>
        <v>M</v>
      </c>
      <c r="I1710" s="7" cm="1">
        <f t="array" aca="1" ref="I1710" ca="1">INDEX('Marital status'!$A:$A,RANDBETWEEN(2,COUNTA('Marital status'!$A:$A)),1)</f>
        <v>6</v>
      </c>
      <c r="J1710" s="7">
        <f t="shared" ca="1" si="262"/>
        <v>5</v>
      </c>
      <c r="K1710" s="8">
        <f t="shared" ca="1" si="263"/>
        <v>33682</v>
      </c>
      <c r="L1710" s="6">
        <f t="shared" ca="1" si="264"/>
        <v>4</v>
      </c>
      <c r="M1710" s="7">
        <f ca="1" xml:space="preserve">
  IF(OR($N1710 = 2, $N1710 = 3, $N1710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10" s="6">
        <f t="shared" ca="1" si="265"/>
        <v>6</v>
      </c>
      <c r="O1710" s="7" t="str">
        <f ca="1">VLOOKUP($N1710,Roles!$A:$B,2,FALSE)</f>
        <v>Intern</v>
      </c>
      <c r="P1710" s="6" t="e">
        <f t="shared" ca="1" si="266"/>
        <v>#N/A</v>
      </c>
      <c r="Q1710" s="8">
        <f ca="1" xml:space="preserve">
IF(
  OR(
    $N1710=5,$N1710=6,$N1710=7,$N1710=8,$N1710=14
  ),
  36161,
  IF(
     (
      (TODAY() - $K1710) / 365
     ) &lt; 19,
      TODAY(),
      RANDBETWEEN(36161,TODAY())
  )
)</f>
        <v>36161</v>
      </c>
      <c r="R1710" s="6">
        <f ca="1">RANDBETWEEN(2,COUNTA('Recruitment source'!$A:$A))</f>
        <v>7</v>
      </c>
      <c r="S1710" s="8" t="e">
        <f t="shared" ca="1" si="267"/>
        <v>#N/A</v>
      </c>
      <c r="T1710" s="6" t="e">
        <f t="shared" ca="1" si="268"/>
        <v>#N/A</v>
      </c>
      <c r="U1710" s="6">
        <f t="shared" ca="1" si="269"/>
        <v>2</v>
      </c>
      <c r="V1710" s="1">
        <f ca="1" xml:space="preserve">
IF($N1710 = 5 + N("Presidente"),
    27000,
    IF($N1710 = 6 + N("Vice-presidente"),
        23000,
        IF(OR($N1710 = 8, $N1710= 13, $N1710 = 12) + N("Secretária bilíngue ou coordenador ou especialista"),
            8000,
            IF($N1710 = 7 + N("Diretor"),
                15000,
                IF($N1710 = 14 + N("Gerente"),
                    12000,
                    IF($N1710 = 9 + N("Estagiário"),
                        705,
                        IF($N1710 = 10 + N("Trainee"),
                            805,
                            IF($N1710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IF($L1710 = 7,
  500,
  IF($L1710 = 8,
    1000,
    IF($L1710 = 9,
      1500,
      IF($L1710 = 10,
        2000,
        0
      )
    )
  )
)
+
N("Adicional no salário por área")
+
IF($M1710 = 14 + N("Tecnologia da Informação"),
  120,
  IF($M1710 = 16 + N("Vendas"),
    110,
    IF($M1710 = 15 + N("Jurídico"),
      100,
      IF(OR($M1710 = 8, $M1710 = 9, $M1710 = 11) + N("Recursos humanos ou comercial ou comunicação e marketing"),
        80,
        0
      )
    )
  )
)
+
N("Adicionando pegadinha")
+
IF(AND($M1710 = 16, $L1710 = 9, $N1710 = 11) + N("Se for de vendas, com mestrado, analista sênior"),
  IF($J1710 = 5,
    100,
    0
  )
  +
  IF($H1710 = "M",
    200,
    0
  ),
  0
)</f>
        <v>23080</v>
      </c>
    </row>
    <row r="1711" spans="1:22" x14ac:dyDescent="0.2">
      <c r="A1711" s="7" cm="1">
        <f t="array" aca="1" ref="A1711" ca="1">INDEX(Companies!$A:$A,RANDBETWEEN(2,COUNTA(Companies!$A:$A)),1)</f>
        <v>2</v>
      </c>
      <c r="B1711" s="5">
        <f t="shared" si="260"/>
        <v>1710</v>
      </c>
      <c r="C1711" s="6">
        <f t="shared" ca="1" si="261"/>
        <v>1</v>
      </c>
      <c r="D1711" s="7">
        <f ca="1">IF($B1711 = 1 + N("Presidente"),
    127,
    IF($B1711 = 2 + N("Vice-Presidente"),
        72,
        IF($B1711 = 3 + N("Secretária bilíngue"),
            13,
            RANDBETWEEN(5,COUNT(Name!$A:$A) + 1)
        )
    )
)</f>
        <v>62</v>
      </c>
      <c r="E1711" s="7" t="str">
        <f ca="1" xml:space="preserve">
VLOOKUP(
  $D1711,
  Name!$A:$B,
  2,
  FALSE
)
&amp; " " &amp;
IF($B1711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Barroso Santos</v>
      </c>
      <c r="F1711" s="7">
        <v>2</v>
      </c>
      <c r="G1711" s="7" t="str" cm="1">
        <f t="array" aca="1" ref="G1711" ca="1">VLOOKUP(INDEX(States!$B:$B,RANDBETWEEN(2,COUNTA(States!$A:$A)),1),States!$B:$C,2,FALSE)</f>
        <v>Madeira</v>
      </c>
      <c r="H1711" s="7" t="str">
        <f ca="1">VLOOKUP($D1711,Name!$A:$C,3,FALSE)</f>
        <v>F</v>
      </c>
      <c r="I1711" s="7" cm="1">
        <f t="array" aca="1" ref="I1711" ca="1">INDEX('Marital status'!$A:$A,RANDBETWEEN(2,COUNTA('Marital status'!$A:$A)),1)</f>
        <v>3</v>
      </c>
      <c r="J1711" s="7">
        <f t="shared" ca="1" si="262"/>
        <v>2</v>
      </c>
      <c r="K1711" s="8">
        <f t="shared" ca="1" si="263"/>
        <v>34681</v>
      </c>
      <c r="L1711" s="6">
        <f t="shared" ca="1" si="264"/>
        <v>5</v>
      </c>
      <c r="M1711" s="7">
        <f ca="1" xml:space="preserve">
  IF(OR($N1711 = 2, $N1711 = 3, $N1711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11" s="6">
        <f t="shared" ca="1" si="265"/>
        <v>8</v>
      </c>
      <c r="O1711" s="7" t="str">
        <f ca="1">VLOOKUP($N1711,Roles!$A:$B,2,FALSE)</f>
        <v>Analyst</v>
      </c>
      <c r="P1711" s="6">
        <f t="shared" ca="1" si="266"/>
        <v>3</v>
      </c>
      <c r="Q1711" s="8">
        <f ca="1" xml:space="preserve">
IF(
  OR(
    $N1711=5,$N1711=6,$N1711=7,$N1711=8,$N1711=14
  ),
  36161,
  IF(
     (
      (TODAY() - $K1711) / 365
     ) &lt; 19,
      TODAY(),
      RANDBETWEEN(36161,TODAY())
  )
)</f>
        <v>36161</v>
      </c>
      <c r="R1711" s="6">
        <f ca="1">RANDBETWEEN(2,COUNTA('Recruitment source'!$A:$A))</f>
        <v>5</v>
      </c>
      <c r="S1711" s="8" t="e">
        <f t="shared" ca="1" si="267"/>
        <v>#N/A</v>
      </c>
      <c r="T1711" s="6" t="e">
        <f t="shared" ca="1" si="268"/>
        <v>#N/A</v>
      </c>
      <c r="U1711" s="6">
        <f t="shared" ca="1" si="269"/>
        <v>2</v>
      </c>
      <c r="V1711" s="1">
        <f ca="1" xml:space="preserve">
IF($N1711 = 5 + N("Presidente"),
    27000,
    IF($N1711 = 6 + N("Vice-presidente"),
        23000,
        IF(OR($N1711 = 8, $N1711= 13, $N1711 = 12) + N("Secretária bilíngue ou coordenador ou especialista"),
            8000,
            IF($N1711 = 7 + N("Diretor"),
                15000,
                IF($N1711 = 14 + N("Gerente"),
                    12000,
                    IF($N1711 = 9 + N("Estagiário"),
                        705,
                        IF($N1711 = 10 + N("Trainee"),
                            805,
                            IF($N1711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IF($L1711 = 7,
  500,
  IF($L1711 = 8,
    1000,
    IF($L1711 = 9,
      1500,
      IF($L1711 = 10,
        2000,
        0
      )
    )
  )
)
+
N("Adicional no salário por área")
+
IF($M1711 = 14 + N("Tecnologia da Informação"),
  120,
  IF($M1711 = 16 + N("Vendas"),
    110,
    IF($M1711 = 15 + N("Jurídico"),
      100,
      IF(OR($M1711 = 8, $M1711 = 9, $M1711 = 11) + N("Recursos humanos ou comercial ou comunicação e marketing"),
        80,
        0
      )
    )
  )
)
+
N("Adicionando pegadinha")
+
IF(AND($M1711 = 16, $L1711 = 9, $N1711 = 11) + N("Se for de vendas, com mestrado, analista sênior"),
  IF($J1711 = 5,
    100,
    0
  )
  +
  IF($H1711 = "M",
    200,
    0
  ),
  0
)</f>
        <v>8000</v>
      </c>
    </row>
    <row r="1712" spans="1:22" x14ac:dyDescent="0.2">
      <c r="A1712" s="7" cm="1">
        <f t="array" aca="1" ref="A1712" ca="1">INDEX(Companies!$A:$A,RANDBETWEEN(2,COUNTA(Companies!$A:$A)),1)</f>
        <v>2</v>
      </c>
      <c r="B1712" s="5">
        <f t="shared" si="260"/>
        <v>1711</v>
      </c>
      <c r="C1712" s="6">
        <f t="shared" ca="1" si="261"/>
        <v>1</v>
      </c>
      <c r="D1712" s="7">
        <f ca="1">IF($B1712 = 1 + N("Presidente"),
    127,
    IF($B1712 = 2 + N("Vice-Presidente"),
        72,
        IF($B1712 = 3 + N("Secretária bilíngue"),
            13,
            RANDBETWEEN(5,COUNT(Name!$A:$A) + 1)
        )
    )
)</f>
        <v>23</v>
      </c>
      <c r="E1712" s="7" t="str">
        <f ca="1" xml:space="preserve">
VLOOKUP(
  $D1712,
  Name!$A:$B,
  2,
  FALSE
)
&amp; " " &amp;
IF($B1712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Costa Fernandes</v>
      </c>
      <c r="F1712" s="7">
        <v>2</v>
      </c>
      <c r="G1712" s="7" t="str" cm="1">
        <f t="array" aca="1" ref="G1712" ca="1">VLOOKUP(INDEX(States!$B:$B,RANDBETWEEN(2,COUNTA(States!$A:$A)),1),States!$B:$C,2,FALSE)</f>
        <v>Madeira</v>
      </c>
      <c r="H1712" s="7" t="str">
        <f ca="1">VLOOKUP($D1712,Name!$A:$C,3,FALSE)</f>
        <v>F</v>
      </c>
      <c r="I1712" s="7" cm="1">
        <f t="array" aca="1" ref="I1712" ca="1">INDEX('Marital status'!$A:$A,RANDBETWEEN(2,COUNTA('Marital status'!$A:$A)),1)</f>
        <v>3</v>
      </c>
      <c r="J1712" s="7">
        <f t="shared" ca="1" si="262"/>
        <v>2</v>
      </c>
      <c r="K1712" s="8">
        <f t="shared" ca="1" si="263"/>
        <v>27966</v>
      </c>
      <c r="L1712" s="6">
        <f t="shared" ca="1" si="264"/>
        <v>4</v>
      </c>
      <c r="M1712" s="7">
        <f ca="1" xml:space="preserve">
  IF(OR($N1712 = 2, $N1712 = 3, $N1712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12" s="6">
        <f t="shared" ca="1" si="265"/>
        <v>6</v>
      </c>
      <c r="O1712" s="7" t="str">
        <f ca="1">VLOOKUP($N1712,Roles!$A:$B,2,FALSE)</f>
        <v>Intern</v>
      </c>
      <c r="P1712" s="6" t="e">
        <f t="shared" ca="1" si="266"/>
        <v>#N/A</v>
      </c>
      <c r="Q1712" s="8">
        <f ca="1" xml:space="preserve">
IF(
  OR(
    $N1712=5,$N1712=6,$N1712=7,$N1712=8,$N1712=14
  ),
  36161,
  IF(
     (
      (TODAY() - $K1712) / 365
     ) &lt; 19,
      TODAY(),
      RANDBETWEEN(36161,TODAY())
  )
)</f>
        <v>36161</v>
      </c>
      <c r="R1712" s="6">
        <f ca="1">RANDBETWEEN(2,COUNTA('Recruitment source'!$A:$A))</f>
        <v>8</v>
      </c>
      <c r="S1712" s="8" t="e">
        <f t="shared" ca="1" si="267"/>
        <v>#N/A</v>
      </c>
      <c r="T1712" s="6" t="e">
        <f t="shared" ca="1" si="268"/>
        <v>#N/A</v>
      </c>
      <c r="U1712" s="6">
        <f t="shared" ca="1" si="269"/>
        <v>2</v>
      </c>
      <c r="V1712" s="1">
        <f ca="1" xml:space="preserve">
IF($N1712 = 5 + N("Presidente"),
    27000,
    IF($N1712 = 6 + N("Vice-presidente"),
        23000,
        IF(OR($N1712 = 8, $N1712= 13, $N1712 = 12) + N("Secretária bilíngue ou coordenador ou especialista"),
            8000,
            IF($N1712 = 7 + N("Diretor"),
                15000,
                IF($N1712 = 14 + N("Gerente"),
                    12000,
                    IF($N1712 = 9 + N("Estagiário"),
                        705,
                        IF($N1712 = 10 + N("Trainee"),
                            805,
                            IF($N1712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IF($L1712 = 7,
  500,
  IF($L1712 = 8,
    1000,
    IF($L1712 = 9,
      1500,
      IF($L1712 = 10,
        2000,
        0
      )
    )
  )
)
+
N("Adicional no salário por área")
+
IF($M1712 = 14 + N("Tecnologia da Informação"),
  120,
  IF($M1712 = 16 + N("Vendas"),
    110,
    IF($M1712 = 15 + N("Jurídico"),
      100,
      IF(OR($M1712 = 8, $M1712 = 9, $M1712 = 11) + N("Recursos humanos ou comercial ou comunicação e marketing"),
        80,
        0
      )
    )
  )
)
+
N("Adicionando pegadinha")
+
IF(AND($M1712 = 16, $L1712 = 9, $N1712 = 11) + N("Se for de vendas, com mestrado, analista sênior"),
  IF($J1712 = 5,
    100,
    0
  )
  +
  IF($H1712 = "M",
    200,
    0
  ),
  0
)</f>
        <v>23000</v>
      </c>
    </row>
    <row r="1713" spans="1:22" x14ac:dyDescent="0.2">
      <c r="A1713" s="7" cm="1">
        <f t="array" aca="1" ref="A1713" ca="1">INDEX(Companies!$A:$A,RANDBETWEEN(2,COUNTA(Companies!$A:$A)),1)</f>
        <v>2</v>
      </c>
      <c r="B1713" s="5">
        <f t="shared" si="260"/>
        <v>1712</v>
      </c>
      <c r="C1713" s="6">
        <f t="shared" ca="1" si="261"/>
        <v>1</v>
      </c>
      <c r="D1713" s="7">
        <f ca="1">IF($B1713 = 1 + N("Presidente"),
    127,
    IF($B1713 = 2 + N("Vice-Presidente"),
        72,
        IF($B1713 = 3 + N("Secretária bilíngue"),
            13,
            RANDBETWEEN(5,COUNT(Name!$A:$A) + 1)
        )
    )
)</f>
        <v>300</v>
      </c>
      <c r="E1713" s="7" t="str">
        <f ca="1" xml:space="preserve">
VLOOKUP(
  $D1713,
  Name!$A:$B,
  2,
  FALSE
)
&amp; " " &amp;
IF($B1713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de Oliveira Barbosa</v>
      </c>
      <c r="F1713" s="7">
        <v>2</v>
      </c>
      <c r="G1713" s="7" t="str" cm="1">
        <f t="array" aca="1" ref="G1713" ca="1">VLOOKUP(INDEX(States!$B:$B,RANDBETWEEN(2,COUNTA(States!$A:$A)),1),States!$B:$C,2,FALSE)</f>
        <v>Beja</v>
      </c>
      <c r="H1713" s="7" t="str">
        <f ca="1">VLOOKUP($D1713,Name!$A:$C,3,FALSE)</f>
        <v>M</v>
      </c>
      <c r="I1713" s="7" cm="1">
        <f t="array" aca="1" ref="I1713" ca="1">INDEX('Marital status'!$A:$A,RANDBETWEEN(2,COUNTA('Marital status'!$A:$A)),1)</f>
        <v>4</v>
      </c>
      <c r="J1713" s="7">
        <f t="shared" ca="1" si="262"/>
        <v>2</v>
      </c>
      <c r="K1713" s="8">
        <f t="shared" ca="1" si="263"/>
        <v>34209</v>
      </c>
      <c r="L1713" s="6">
        <f t="shared" ca="1" si="264"/>
        <v>5</v>
      </c>
      <c r="M1713" s="7">
        <f ca="1" xml:space="preserve">
  IF(OR($N1713 = 2, $N1713 = 3, $N1713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13" s="6">
        <f t="shared" ca="1" si="265"/>
        <v>8</v>
      </c>
      <c r="O1713" s="7" t="str">
        <f ca="1">VLOOKUP($N1713,Roles!$A:$B,2,FALSE)</f>
        <v>Analyst</v>
      </c>
      <c r="P1713" s="6">
        <f t="shared" ca="1" si="266"/>
        <v>2</v>
      </c>
      <c r="Q1713" s="8">
        <f ca="1" xml:space="preserve">
IF(
  OR(
    $N1713=5,$N1713=6,$N1713=7,$N1713=8,$N1713=14
  ),
  36161,
  IF(
     (
      (TODAY() - $K1713) / 365
     ) &lt; 19,
      TODAY(),
      RANDBETWEEN(36161,TODAY())
  )
)</f>
        <v>36161</v>
      </c>
      <c r="R1713" s="6">
        <f ca="1">RANDBETWEEN(2,COUNTA('Recruitment source'!$A:$A))</f>
        <v>5</v>
      </c>
      <c r="S1713" s="8" t="e">
        <f t="shared" ca="1" si="267"/>
        <v>#N/A</v>
      </c>
      <c r="T1713" s="6" t="e">
        <f t="shared" ca="1" si="268"/>
        <v>#N/A</v>
      </c>
      <c r="U1713" s="6">
        <f t="shared" ca="1" si="269"/>
        <v>2</v>
      </c>
      <c r="V1713" s="1">
        <f ca="1" xml:space="preserve">
IF($N1713 = 5 + N("Presidente"),
    27000,
    IF($N1713 = 6 + N("Vice-presidente"),
        23000,
        IF(OR($N1713 = 8, $N1713= 13, $N1713 = 12) + N("Secretária bilíngue ou coordenador ou especialista"),
            8000,
            IF($N1713 = 7 + N("Diretor"),
                15000,
                IF($N1713 = 14 + N("Gerente"),
                    12000,
                    IF($N1713 = 9 + N("Estagiário"),
                        705,
                        IF($N1713 = 10 + N("Trainee"),
                            805,
                            IF($N1713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IF($L1713 = 7,
  500,
  IF($L1713 = 8,
    1000,
    IF($L1713 = 9,
      1500,
      IF($L1713 = 10,
        2000,
        0
      )
    )
  )
)
+
N("Adicional no salário por área")
+
IF($M1713 = 14 + N("Tecnologia da Informação"),
  120,
  IF($M1713 = 16 + N("Vendas"),
    110,
    IF($M1713 = 15 + N("Jurídico"),
      100,
      IF(OR($M1713 = 8, $M1713 = 9, $M1713 = 11) + N("Recursos humanos ou comercial ou comunicação e marketing"),
        80,
        0
      )
    )
  )
)
+
N("Adicionando pegadinha")
+
IF(AND($M1713 = 16, $L1713 = 9, $N1713 = 11) + N("Se for de vendas, com mestrado, analista sênior"),
  IF($J1713 = 5,
    100,
    0
  )
  +
  IF($H1713 = "M",
    200,
    0
  ),
  0
)</f>
        <v>8080</v>
      </c>
    </row>
    <row r="1714" spans="1:22" x14ac:dyDescent="0.2">
      <c r="A1714" s="7" cm="1">
        <f t="array" aca="1" ref="A1714" ca="1">INDEX(Companies!$A:$A,RANDBETWEEN(2,COUNTA(Companies!$A:$A)),1)</f>
        <v>2</v>
      </c>
      <c r="B1714" s="5">
        <f t="shared" si="260"/>
        <v>1713</v>
      </c>
      <c r="C1714" s="6">
        <f t="shared" ca="1" si="261"/>
        <v>1</v>
      </c>
      <c r="D1714" s="7">
        <f ca="1">IF($B1714 = 1 + N("Presidente"),
    127,
    IF($B1714 = 2 + N("Vice-Presidente"),
        72,
        IF($B1714 = 3 + N("Secretária bilíngue"),
            13,
            RANDBETWEEN(5,COUNT(Name!$A:$A) + 1)
        )
    )
)</f>
        <v>165</v>
      </c>
      <c r="E1714" s="7" t="str">
        <f ca="1" xml:space="preserve">
VLOOKUP(
  $D1714,
  Name!$A:$B,
  2,
  FALSE
)
&amp; " " &amp;
IF($B1714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Dias Martins</v>
      </c>
      <c r="F1714" s="7">
        <v>2</v>
      </c>
      <c r="G1714" s="7" t="str" cm="1">
        <f t="array" aca="1" ref="G1714" ca="1">VLOOKUP(INDEX(States!$B:$B,RANDBETWEEN(2,COUNTA(States!$A:$A)),1),States!$B:$C,2,FALSE)</f>
        <v>Brangança</v>
      </c>
      <c r="H1714" s="7" t="str">
        <f ca="1">VLOOKUP($D1714,Name!$A:$C,3,FALSE)</f>
        <v>F</v>
      </c>
      <c r="I1714" s="7" cm="1">
        <f t="array" aca="1" ref="I1714" ca="1">INDEX('Marital status'!$A:$A,RANDBETWEEN(2,COUNTA('Marital status'!$A:$A)),1)</f>
        <v>6</v>
      </c>
      <c r="J1714" s="7">
        <f t="shared" ca="1" si="262"/>
        <v>2</v>
      </c>
      <c r="K1714" s="8">
        <f t="shared" ca="1" si="263"/>
        <v>28752</v>
      </c>
      <c r="L1714" s="6">
        <f t="shared" ca="1" si="264"/>
        <v>4</v>
      </c>
      <c r="M1714" s="7">
        <f ca="1" xml:space="preserve">
  IF(OR($N1714 = 2, $N1714 = 3, $N1714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714" s="6">
        <f t="shared" ca="1" si="265"/>
        <v>6</v>
      </c>
      <c r="O1714" s="7" t="str">
        <f ca="1">VLOOKUP($N1714,Roles!$A:$B,2,FALSE)</f>
        <v>Intern</v>
      </c>
      <c r="P1714" s="6" t="e">
        <f t="shared" ca="1" si="266"/>
        <v>#N/A</v>
      </c>
      <c r="Q1714" s="8">
        <f ca="1" xml:space="preserve">
IF(
  OR(
    $N1714=5,$N1714=6,$N1714=7,$N1714=8,$N1714=14
  ),
  36161,
  IF(
     (
      (TODAY() - $K1714) / 365
     ) &lt; 19,
      TODAY(),
      RANDBETWEEN(36161,TODAY())
  )
)</f>
        <v>36161</v>
      </c>
      <c r="R1714" s="6">
        <f ca="1">RANDBETWEEN(2,COUNTA('Recruitment source'!$A:$A))</f>
        <v>11</v>
      </c>
      <c r="S1714" s="8" t="e">
        <f t="shared" ca="1" si="267"/>
        <v>#N/A</v>
      </c>
      <c r="T1714" s="6" t="e">
        <f t="shared" ca="1" si="268"/>
        <v>#N/A</v>
      </c>
      <c r="U1714" s="6">
        <f t="shared" ca="1" si="269"/>
        <v>5</v>
      </c>
      <c r="V1714" s="1">
        <f ca="1" xml:space="preserve">
IF($N1714 = 5 + N("Presidente"),
    27000,
    IF($N1714 = 6 + N("Vice-presidente"),
        23000,
        IF(OR($N1714 = 8, $N1714= 13, $N1714 = 12) + N("Secretária bilíngue ou coordenador ou especialista"),
            8000,
            IF($N1714 = 7 + N("Diretor"),
                15000,
                IF($N1714 = 14 + N("Gerente"),
                    12000,
                    IF($N1714 = 9 + N("Estagiário"),
                        705,
                        IF($N1714 = 10 + N("Trainee"),
                            805,
                            IF($N1714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IF($L1714 = 7,
  500,
  IF($L1714 = 8,
    1000,
    IF($L1714 = 9,
      1500,
      IF($L1714 = 10,
        2000,
        0
      )
    )
  )
)
+
N("Adicional no salário por área")
+
IF($M1714 = 14 + N("Tecnologia da Informação"),
  120,
  IF($M1714 = 16 + N("Vendas"),
    110,
    IF($M1714 = 15 + N("Jurídico"),
      100,
      IF(OR($M1714 = 8, $M1714 = 9, $M1714 = 11) + N("Recursos humanos ou comercial ou comunicação e marketing"),
        80,
        0
      )
    )
  )
)
+
N("Adicionando pegadinha")
+
IF(AND($M1714 = 16, $L1714 = 9, $N1714 = 11) + N("Se for de vendas, com mestrado, analista sênior"),
  IF($J1714 = 5,
    100,
    0
  )
  +
  IF($H1714 = "M",
    200,
    0
  ),
  0
)</f>
        <v>23000</v>
      </c>
    </row>
    <row r="1715" spans="1:22" x14ac:dyDescent="0.2">
      <c r="A1715" s="7" cm="1">
        <f t="array" aca="1" ref="A1715" ca="1">INDEX(Companies!$A:$A,RANDBETWEEN(2,COUNTA(Companies!$A:$A)),1)</f>
        <v>2</v>
      </c>
      <c r="B1715" s="5">
        <f t="shared" si="260"/>
        <v>1714</v>
      </c>
      <c r="C1715" s="6">
        <f t="shared" ca="1" si="261"/>
        <v>1</v>
      </c>
      <c r="D1715" s="7">
        <f ca="1">IF($B1715 = 1 + N("Presidente"),
    127,
    IF($B1715 = 2 + N("Vice-Presidente"),
        72,
        IF($B1715 = 3 + N("Secretária bilíngue"),
            13,
            RANDBETWEEN(5,COUNT(Name!$A:$A) + 1)
        )
    )
)</f>
        <v>152</v>
      </c>
      <c r="E1715" s="7" t="str">
        <f ca="1" xml:space="preserve">
VLOOKUP(
  $D1715,
  Name!$A:$B,
  2,
  FALSE
)
&amp; " " &amp;
IF($B1715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Barboza Abranches</v>
      </c>
      <c r="F1715" s="7">
        <v>2</v>
      </c>
      <c r="G1715" s="7" t="str" cm="1">
        <f t="array" aca="1" ref="G1715" ca="1">VLOOKUP(INDEX(States!$B:$B,RANDBETWEEN(2,COUNTA(States!$A:$A)),1),States!$B:$C,2,FALSE)</f>
        <v xml:space="preserve"> Setúbal </v>
      </c>
      <c r="H1715" s="7" t="str">
        <f ca="1">VLOOKUP($D1715,Name!$A:$C,3,FALSE)</f>
        <v>M</v>
      </c>
      <c r="I1715" s="7" cm="1">
        <f t="array" aca="1" ref="I1715" ca="1">INDEX('Marital status'!$A:$A,RANDBETWEEN(2,COUNTA('Marital status'!$A:$A)),1)</f>
        <v>2</v>
      </c>
      <c r="J1715" s="7">
        <f t="shared" ca="1" si="262"/>
        <v>3</v>
      </c>
      <c r="K1715" s="8">
        <f t="shared" ca="1" si="263"/>
        <v>33936</v>
      </c>
      <c r="L1715" s="6">
        <f t="shared" ca="1" si="264"/>
        <v>4</v>
      </c>
      <c r="M1715" s="7">
        <f ca="1" xml:space="preserve">
  IF(OR($N1715 = 2, $N1715 = 3, $N1715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715" s="6">
        <f t="shared" ca="1" si="265"/>
        <v>8</v>
      </c>
      <c r="O1715" s="7" t="str">
        <f ca="1">VLOOKUP($N1715,Roles!$A:$B,2,FALSE)</f>
        <v>Analyst</v>
      </c>
      <c r="P1715" s="6">
        <f t="shared" ca="1" si="266"/>
        <v>3</v>
      </c>
      <c r="Q1715" s="8">
        <f ca="1" xml:space="preserve">
IF(
  OR(
    $N1715=5,$N1715=6,$N1715=7,$N1715=8,$N1715=14
  ),
  36161,
  IF(
     (
      (TODAY() - $K1715) / 365
     ) &lt; 19,
      TODAY(),
      RANDBETWEEN(36161,TODAY())
  )
)</f>
        <v>36161</v>
      </c>
      <c r="R1715" s="6">
        <f ca="1">RANDBETWEEN(2,COUNTA('Recruitment source'!$A:$A))</f>
        <v>9</v>
      </c>
      <c r="S1715" s="8" t="e">
        <f t="shared" ca="1" si="267"/>
        <v>#N/A</v>
      </c>
      <c r="T1715" s="6" t="e">
        <f t="shared" ca="1" si="268"/>
        <v>#N/A</v>
      </c>
      <c r="U1715" s="6">
        <f t="shared" ca="1" si="269"/>
        <v>3</v>
      </c>
      <c r="V1715" s="1">
        <f ca="1" xml:space="preserve">
IF($N1715 = 5 + N("Presidente"),
    27000,
    IF($N1715 = 6 + N("Vice-presidente"),
        23000,
        IF(OR($N1715 = 8, $N1715= 13, $N1715 = 12) + N("Secretária bilíngue ou coordenador ou especialista"),
            8000,
            IF($N1715 = 7 + N("Diretor"),
                15000,
                IF($N1715 = 14 + N("Gerente"),
                    12000,
                    IF($N1715 = 9 + N("Estagiário"),
                        705,
                        IF($N1715 = 10 + N("Trainee"),
                            805,
                            IF($N1715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IF($L1715 = 7,
  500,
  IF($L1715 = 8,
    1000,
    IF($L1715 = 9,
      1500,
      IF($L1715 = 10,
        2000,
        0
      )
    )
  )
)
+
N("Adicional no salário por área")
+
IF($M1715 = 14 + N("Tecnologia da Informação"),
  120,
  IF($M1715 = 16 + N("Vendas"),
    110,
    IF($M1715 = 15 + N("Jurídico"),
      100,
      IF(OR($M1715 = 8, $M1715 = 9, $M1715 = 11) + N("Recursos humanos ou comercial ou comunicação e marketing"),
        80,
        0
      )
    )
  )
)
+
N("Adicionando pegadinha")
+
IF(AND($M1715 = 16, $L1715 = 9, $N1715 = 11) + N("Se for de vendas, com mestrado, analista sênior"),
  IF($J1715 = 5,
    100,
    0
  )
  +
  IF($H1715 = "M",
    200,
    0
  ),
  0
)</f>
        <v>8000</v>
      </c>
    </row>
    <row r="1716" spans="1:22" x14ac:dyDescent="0.2">
      <c r="A1716" s="7" cm="1">
        <f t="array" aca="1" ref="A1716" ca="1">INDEX(Companies!$A:$A,RANDBETWEEN(2,COUNTA(Companies!$A:$A)),1)</f>
        <v>2</v>
      </c>
      <c r="B1716" s="5">
        <f t="shared" si="260"/>
        <v>1715</v>
      </c>
      <c r="C1716" s="6">
        <f t="shared" ca="1" si="261"/>
        <v>1</v>
      </c>
      <c r="D1716" s="7">
        <f ca="1">IF($B1716 = 1 + N("Presidente"),
    127,
    IF($B1716 = 2 + N("Vice-Presidente"),
        72,
        IF($B1716 = 3 + N("Secretária bilíngue"),
            13,
            RANDBETWEEN(5,COUNT(Name!$A:$A) + 1)
        )
    )
)</f>
        <v>61</v>
      </c>
      <c r="E1716" s="7" t="str">
        <f ca="1" xml:space="preserve">
VLOOKUP(
  $D1716,
  Name!$A:$B,
  2,
  FALSE
)
&amp; " " &amp;
IF($B1716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Aragão Malafaia</v>
      </c>
      <c r="F1716" s="7">
        <v>2</v>
      </c>
      <c r="G1716" s="7" t="str" cm="1">
        <f t="array" aca="1" ref="G1716" ca="1">VLOOKUP(INDEX(States!$B:$B,RANDBETWEEN(2,COUNTA(States!$A:$A)),1),States!$B:$C,2,FALSE)</f>
        <v>Guarda</v>
      </c>
      <c r="H1716" s="7" t="str">
        <f ca="1">VLOOKUP($D1716,Name!$A:$C,3,FALSE)</f>
        <v>M</v>
      </c>
      <c r="I1716" s="7" cm="1">
        <f t="array" aca="1" ref="I1716" ca="1">INDEX('Marital status'!$A:$A,RANDBETWEEN(2,COUNTA('Marital status'!$A:$A)),1)</f>
        <v>5</v>
      </c>
      <c r="J1716" s="7">
        <f t="shared" ca="1" si="262"/>
        <v>4</v>
      </c>
      <c r="K1716" s="8">
        <f t="shared" ca="1" si="263"/>
        <v>34341</v>
      </c>
      <c r="L1716" s="6">
        <f t="shared" ca="1" si="264"/>
        <v>4</v>
      </c>
      <c r="M1716" s="7">
        <f ca="1" xml:space="preserve">
  IF(OR($N1716 = 2, $N1716 = 3, $N1716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716" s="6">
        <f t="shared" ca="1" si="265"/>
        <v>7</v>
      </c>
      <c r="O1716" s="7" t="str">
        <f ca="1">VLOOKUP($N1716,Roles!$A:$B,2,FALSE)</f>
        <v>Trainee</v>
      </c>
      <c r="P1716" s="6" t="e">
        <f t="shared" ca="1" si="266"/>
        <v>#N/A</v>
      </c>
      <c r="Q1716" s="8">
        <f ca="1" xml:space="preserve">
IF(
  OR(
    $N1716=5,$N1716=6,$N1716=7,$N1716=8,$N1716=14
  ),
  36161,
  IF(
     (
      (TODAY() - $K1716) / 365
     ) &lt; 19,
      TODAY(),
      RANDBETWEEN(36161,TODAY())
  )
)</f>
        <v>36161</v>
      </c>
      <c r="R1716" s="6">
        <f ca="1">RANDBETWEEN(2,COUNTA('Recruitment source'!$A:$A))</f>
        <v>8</v>
      </c>
      <c r="S1716" s="8" t="e">
        <f t="shared" ca="1" si="267"/>
        <v>#N/A</v>
      </c>
      <c r="T1716" s="6" t="e">
        <f t="shared" ca="1" si="268"/>
        <v>#N/A</v>
      </c>
      <c r="U1716" s="6">
        <f t="shared" ca="1" si="269"/>
        <v>4</v>
      </c>
      <c r="V1716" s="1">
        <f ca="1" xml:space="preserve">
IF($N1716 = 5 + N("Presidente"),
    27000,
    IF($N1716 = 6 + N("Vice-presidente"),
        23000,
        IF(OR($N1716 = 8, $N1716= 13, $N1716 = 12) + N("Secretária bilíngue ou coordenador ou especialista"),
            8000,
            IF($N1716 = 7 + N("Diretor"),
                15000,
                IF($N1716 = 14 + N("Gerente"),
                    12000,
                    IF($N1716 = 9 + N("Estagiário"),
                        705,
                        IF($N1716 = 10 + N("Trainee"),
                            805,
                            IF($N1716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IF($L1716 = 7,
  500,
  IF($L1716 = 8,
    1000,
    IF($L1716 = 9,
      1500,
      IF($L1716 = 10,
        2000,
        0
      )
    )
  )
)
+
N("Adicional no salário por área")
+
IF($M1716 = 14 + N("Tecnologia da Informação"),
  120,
  IF($M1716 = 16 + N("Vendas"),
    110,
    IF($M1716 = 15 + N("Jurídico"),
      100,
      IF(OR($M1716 = 8, $M1716 = 9, $M1716 = 11) + N("Recursos humanos ou comercial ou comunicação e marketing"),
        80,
        0
      )
    )
  )
)
+
N("Adicionando pegadinha")
+
IF(AND($M1716 = 16, $L1716 = 9, $N1716 = 11) + N("Se for de vendas, com mestrado, analista sênior"),
  IF($J1716 = 5,
    100,
    0
  )
  +
  IF($H1716 = "M",
    200,
    0
  ),
  0
)</f>
        <v>15000</v>
      </c>
    </row>
    <row r="1717" spans="1:22" x14ac:dyDescent="0.2">
      <c r="A1717" s="7" cm="1">
        <f t="array" aca="1" ref="A1717" ca="1">INDEX(Companies!$A:$A,RANDBETWEEN(2,COUNTA(Companies!$A:$A)),1)</f>
        <v>2</v>
      </c>
      <c r="B1717" s="5">
        <f t="shared" si="260"/>
        <v>1716</v>
      </c>
      <c r="C1717" s="6">
        <f t="shared" ca="1" si="261"/>
        <v>1</v>
      </c>
      <c r="D1717" s="7">
        <f ca="1">IF($B1717 = 1 + N("Presidente"),
    127,
    IF($B1717 = 2 + N("Vice-Presidente"),
        72,
        IF($B1717 = 3 + N("Secretária bilíngue"),
            13,
            RANDBETWEEN(5,COUNT(Name!$A:$A) + 1)
        )
    )
)</f>
        <v>271</v>
      </c>
      <c r="E1717" s="7" t="str">
        <f ca="1" xml:space="preserve">
VLOOKUP(
  $D1717,
  Name!$A:$B,
  2,
  FALSE
)
&amp; " " &amp;
IF($B1717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Mendes Figo</v>
      </c>
      <c r="F1717" s="7">
        <v>2</v>
      </c>
      <c r="G1717" s="7" t="str" cm="1">
        <f t="array" aca="1" ref="G1717" ca="1">VLOOKUP(INDEX(States!$B:$B,RANDBETWEEN(2,COUNTA(States!$A:$A)),1),States!$B:$C,2,FALSE)</f>
        <v xml:space="preserve"> ÉVORA</v>
      </c>
      <c r="H1717" s="7" t="str">
        <f ca="1">VLOOKUP($D1717,Name!$A:$C,3,FALSE)</f>
        <v>F</v>
      </c>
      <c r="I1717" s="7" cm="1">
        <f t="array" aca="1" ref="I1717" ca="1">INDEX('Marital status'!$A:$A,RANDBETWEEN(2,COUNTA('Marital status'!$A:$A)),1)</f>
        <v>6</v>
      </c>
      <c r="J1717" s="7">
        <f t="shared" ca="1" si="262"/>
        <v>2</v>
      </c>
      <c r="K1717" s="8">
        <f t="shared" ca="1" si="263"/>
        <v>32509</v>
      </c>
      <c r="L1717" s="6">
        <f t="shared" ca="1" si="264"/>
        <v>5</v>
      </c>
      <c r="M1717" s="7">
        <f ca="1" xml:space="preserve">
  IF(OR($N1717 = 2, $N1717 = 3, $N1717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717" s="6">
        <f t="shared" ca="1" si="265"/>
        <v>8</v>
      </c>
      <c r="O1717" s="7" t="str">
        <f ca="1">VLOOKUP($N1717,Roles!$A:$B,2,FALSE)</f>
        <v>Analyst</v>
      </c>
      <c r="P1717" s="6">
        <f t="shared" ca="1" si="266"/>
        <v>4</v>
      </c>
      <c r="Q1717" s="8">
        <f ca="1" xml:space="preserve">
IF(
  OR(
    $N1717=5,$N1717=6,$N1717=7,$N1717=8,$N1717=14
  ),
  36161,
  IF(
     (
      (TODAY() - $K1717) / 365
     ) &lt; 19,
      TODAY(),
      RANDBETWEEN(36161,TODAY())
  )
)</f>
        <v>36161</v>
      </c>
      <c r="R1717" s="6">
        <f ca="1">RANDBETWEEN(2,COUNTA('Recruitment source'!$A:$A))</f>
        <v>5</v>
      </c>
      <c r="S1717" s="8" t="e">
        <f t="shared" ca="1" si="267"/>
        <v>#N/A</v>
      </c>
      <c r="T1717" s="6" t="e">
        <f t="shared" ca="1" si="268"/>
        <v>#N/A</v>
      </c>
      <c r="U1717" s="6">
        <f t="shared" ca="1" si="269"/>
        <v>5</v>
      </c>
      <c r="V1717" s="1">
        <f ca="1" xml:space="preserve">
IF($N1717 = 5 + N("Presidente"),
    27000,
    IF($N1717 = 6 + N("Vice-presidente"),
        23000,
        IF(OR($N1717 = 8, $N1717= 13, $N1717 = 12) + N("Secretária bilíngue ou coordenador ou especialista"),
            8000,
            IF($N1717 = 7 + N("Diretor"),
                15000,
                IF($N1717 = 14 + N("Gerente"),
                    12000,
                    IF($N1717 = 9 + N("Estagiário"),
                        705,
                        IF($N1717 = 10 + N("Trainee"),
                            805,
                            IF($N1717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IF($L1717 = 7,
  500,
  IF($L1717 = 8,
    1000,
    IF($L1717 = 9,
      1500,
      IF($L1717 = 10,
        2000,
        0
      )
    )
  )
)
+
N("Adicional no salário por área")
+
IF($M1717 = 14 + N("Tecnologia da Informação"),
  120,
  IF($M1717 = 16 + N("Vendas"),
    110,
    IF($M1717 = 15 + N("Jurídico"),
      100,
      IF(OR($M1717 = 8, $M1717 = 9, $M1717 = 11) + N("Recursos humanos ou comercial ou comunicação e marketing"),
        80,
        0
      )
    )
  )
)
+
N("Adicionando pegadinha")
+
IF(AND($M1717 = 16, $L1717 = 9, $N1717 = 11) + N("Se for de vendas, com mestrado, analista sênior"),
  IF($J1717 = 5,
    100,
    0
  )
  +
  IF($H1717 = "M",
    200,
    0
  ),
  0
)</f>
        <v>8000</v>
      </c>
    </row>
    <row r="1718" spans="1:22" x14ac:dyDescent="0.2">
      <c r="A1718" s="7" cm="1">
        <f t="array" aca="1" ref="A1718" ca="1">INDEX(Companies!$A:$A,RANDBETWEEN(2,COUNTA(Companies!$A:$A)),1)</f>
        <v>2</v>
      </c>
      <c r="B1718" s="5">
        <f t="shared" si="260"/>
        <v>1717</v>
      </c>
      <c r="C1718" s="6">
        <f t="shared" ca="1" si="261"/>
        <v>1</v>
      </c>
      <c r="D1718" s="7">
        <f ca="1">IF($B1718 = 1 + N("Presidente"),
    127,
    IF($B1718 = 2 + N("Vice-Presidente"),
        72,
        IF($B1718 = 3 + N("Secretária bilíngue"),
            13,
            RANDBETWEEN(5,COUNT(Name!$A:$A) + 1)
        )
    )
)</f>
        <v>299</v>
      </c>
      <c r="E1718" s="7" t="str">
        <f ca="1" xml:space="preserve">
VLOOKUP(
  $D1718,
  Name!$A:$B,
  2,
  FALSE
)
&amp; " " &amp;
IF($B1718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Sá Serra</v>
      </c>
      <c r="F1718" s="7">
        <v>2</v>
      </c>
      <c r="G1718" s="7" t="str" cm="1">
        <f t="array" aca="1" ref="G1718" ca="1">VLOOKUP(INDEX(States!$B:$B,RANDBETWEEN(2,COUNTA(States!$A:$A)),1),States!$B:$C,2,FALSE)</f>
        <v>Coimbra</v>
      </c>
      <c r="H1718" s="7" t="str">
        <f ca="1">VLOOKUP($D1718,Name!$A:$C,3,FALSE)</f>
        <v>F</v>
      </c>
      <c r="I1718" s="7" cm="1">
        <f t="array" aca="1" ref="I1718" ca="1">INDEX('Marital status'!$A:$A,RANDBETWEEN(2,COUNTA('Marital status'!$A:$A)),1)</f>
        <v>3</v>
      </c>
      <c r="J1718" s="7">
        <f t="shared" ca="1" si="262"/>
        <v>2</v>
      </c>
      <c r="K1718" s="8">
        <f t="shared" ca="1" si="263"/>
        <v>33784</v>
      </c>
      <c r="L1718" s="6">
        <f t="shared" ca="1" si="264"/>
        <v>4</v>
      </c>
      <c r="M1718" s="7">
        <f ca="1" xml:space="preserve">
  IF(OR($N1718 = 2, $N1718 = 3, $N1718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18" s="6">
        <f t="shared" ca="1" si="265"/>
        <v>7</v>
      </c>
      <c r="O1718" s="7" t="str">
        <f ca="1">VLOOKUP($N1718,Roles!$A:$B,2,FALSE)</f>
        <v>Trainee</v>
      </c>
      <c r="P1718" s="6" t="e">
        <f t="shared" ca="1" si="266"/>
        <v>#N/A</v>
      </c>
      <c r="Q1718" s="8">
        <f ca="1" xml:space="preserve">
IF(
  OR(
    $N1718=5,$N1718=6,$N1718=7,$N1718=8,$N1718=14
  ),
  36161,
  IF(
     (
      (TODAY() - $K1718) / 365
     ) &lt; 19,
      TODAY(),
      RANDBETWEEN(36161,TODAY())
  )
)</f>
        <v>36161</v>
      </c>
      <c r="R1718" s="6">
        <f ca="1">RANDBETWEEN(2,COUNTA('Recruitment source'!$A:$A))</f>
        <v>5</v>
      </c>
      <c r="S1718" s="8" t="e">
        <f t="shared" ca="1" si="267"/>
        <v>#N/A</v>
      </c>
      <c r="T1718" s="6" t="e">
        <f t="shared" ca="1" si="268"/>
        <v>#N/A</v>
      </c>
      <c r="U1718" s="6">
        <f t="shared" ca="1" si="269"/>
        <v>4</v>
      </c>
      <c r="V1718" s="1">
        <f ca="1" xml:space="preserve">
IF($N1718 = 5 + N("Presidente"),
    27000,
    IF($N1718 = 6 + N("Vice-presidente"),
        23000,
        IF(OR($N1718 = 8, $N1718= 13, $N1718 = 12) + N("Secretária bilíngue ou coordenador ou especialista"),
            8000,
            IF($N1718 = 7 + N("Diretor"),
                15000,
                IF($N1718 = 14 + N("Gerente"),
                    12000,
                    IF($N1718 = 9 + N("Estagiário"),
                        705,
                        IF($N1718 = 10 + N("Trainee"),
                            805,
                            IF($N1718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IF($L1718 = 7,
  500,
  IF($L1718 = 8,
    1000,
    IF($L1718 = 9,
      1500,
      IF($L1718 = 10,
        2000,
        0
      )
    )
  )
)
+
N("Adicional no salário por área")
+
IF($M1718 = 14 + N("Tecnologia da Informação"),
  120,
  IF($M1718 = 16 + N("Vendas"),
    110,
    IF($M1718 = 15 + N("Jurídico"),
      100,
      IF(OR($M1718 = 8, $M1718 = 9, $M1718 = 11) + N("Recursos humanos ou comercial ou comunicação e marketing"),
        80,
        0
      )
    )
  )
)
+
N("Adicionando pegadinha")
+
IF(AND($M1718 = 16, $L1718 = 9, $N1718 = 11) + N("Se for de vendas, com mestrado, analista sênior"),
  IF($J1718 = 5,
    100,
    0
  )
  +
  IF($H1718 = "M",
    200,
    0
  ),
  0
)</f>
        <v>15000</v>
      </c>
    </row>
    <row r="1719" spans="1:22" x14ac:dyDescent="0.2">
      <c r="A1719" s="7" cm="1">
        <f t="array" aca="1" ref="A1719" ca="1">INDEX(Companies!$A:$A,RANDBETWEEN(2,COUNTA(Companies!$A:$A)),1)</f>
        <v>2</v>
      </c>
      <c r="B1719" s="5">
        <f t="shared" si="260"/>
        <v>1718</v>
      </c>
      <c r="C1719" s="6">
        <f t="shared" ca="1" si="261"/>
        <v>1</v>
      </c>
      <c r="D1719" s="7">
        <f ca="1">IF($B1719 = 1 + N("Presidente"),
    127,
    IF($B1719 = 2 + N("Vice-Presidente"),
        72,
        IF($B1719 = 3 + N("Secretária bilíngue"),
            13,
            RANDBETWEEN(5,COUNT(Name!$A:$A) + 1)
        )
    )
)</f>
        <v>113</v>
      </c>
      <c r="E1719" s="7" t="str">
        <f ca="1" xml:space="preserve">
VLOOKUP(
  $D1719,
  Name!$A:$B,
  2,
  FALSE
)
&amp; " " &amp;
IF($B1719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Campos Ribeiro</v>
      </c>
      <c r="F1719" s="7">
        <v>2</v>
      </c>
      <c r="G1719" s="7" t="str" cm="1">
        <f t="array" aca="1" ref="G1719" ca="1">VLOOKUP(INDEX(States!$B:$B,RANDBETWEEN(2,COUNTA(States!$A:$A)),1),States!$B:$C,2,FALSE)</f>
        <v>Santarém</v>
      </c>
      <c r="H1719" s="7" t="str">
        <f ca="1">VLOOKUP($D1719,Name!$A:$C,3,FALSE)</f>
        <v>F</v>
      </c>
      <c r="I1719" s="7" cm="1">
        <f t="array" aca="1" ref="I1719" ca="1">INDEX('Marital status'!$A:$A,RANDBETWEEN(2,COUNTA('Marital status'!$A:$A)),1)</f>
        <v>5</v>
      </c>
      <c r="J1719" s="7">
        <f t="shared" ca="1" si="262"/>
        <v>2</v>
      </c>
      <c r="K1719" s="8">
        <f t="shared" ca="1" si="263"/>
        <v>34831</v>
      </c>
      <c r="L1719" s="6">
        <f t="shared" ca="1" si="264"/>
        <v>5</v>
      </c>
      <c r="M1719" s="7">
        <f ca="1" xml:space="preserve">
  IF(OR($N1719 = 2, $N1719 = 3, $N1719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19" s="6">
        <f t="shared" ca="1" si="265"/>
        <v>8</v>
      </c>
      <c r="O1719" s="7" t="str">
        <f ca="1">VLOOKUP($N1719,Roles!$A:$B,2,FALSE)</f>
        <v>Analyst</v>
      </c>
      <c r="P1719" s="6">
        <f t="shared" ca="1" si="266"/>
        <v>3</v>
      </c>
      <c r="Q1719" s="8">
        <f ca="1" xml:space="preserve">
IF(
  OR(
    $N1719=5,$N1719=6,$N1719=7,$N1719=8,$N1719=14
  ),
  36161,
  IF(
     (
      (TODAY() - $K1719) / 365
     ) &lt; 19,
      TODAY(),
      RANDBETWEEN(36161,TODAY())
  )
)</f>
        <v>36161</v>
      </c>
      <c r="R1719" s="6">
        <f ca="1">RANDBETWEEN(2,COUNTA('Recruitment source'!$A:$A))</f>
        <v>3</v>
      </c>
      <c r="S1719" s="8" t="e">
        <f t="shared" ca="1" si="267"/>
        <v>#N/A</v>
      </c>
      <c r="T1719" s="6" t="e">
        <f t="shared" ca="1" si="268"/>
        <v>#N/A</v>
      </c>
      <c r="U1719" s="6">
        <f t="shared" ca="1" si="269"/>
        <v>5</v>
      </c>
      <c r="V1719" s="1">
        <f ca="1" xml:space="preserve">
IF($N1719 = 5 + N("Presidente"),
    27000,
    IF($N1719 = 6 + N("Vice-presidente"),
        23000,
        IF(OR($N1719 = 8, $N1719= 13, $N1719 = 12) + N("Secretária bilíngue ou coordenador ou especialista"),
            8000,
            IF($N1719 = 7 + N("Diretor"),
                15000,
                IF($N1719 = 14 + N("Gerente"),
                    12000,
                    IF($N1719 = 9 + N("Estagiário"),
                        705,
                        IF($N1719 = 10 + N("Trainee"),
                            805,
                            IF($N1719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IF($L1719 = 7,
  500,
  IF($L1719 = 8,
    1000,
    IF($L1719 = 9,
      1500,
      IF($L1719 = 10,
        2000,
        0
      )
    )
  )
)
+
N("Adicional no salário por área")
+
IF($M1719 = 14 + N("Tecnologia da Informação"),
  120,
  IF($M1719 = 16 + N("Vendas"),
    110,
    IF($M1719 = 15 + N("Jurídico"),
      100,
      IF(OR($M1719 = 8, $M1719 = 9, $M1719 = 11) + N("Recursos humanos ou comercial ou comunicação e marketing"),
        80,
        0
      )
    )
  )
)
+
N("Adicionando pegadinha")
+
IF(AND($M1719 = 16, $L1719 = 9, $N1719 = 11) + N("Se for de vendas, com mestrado, analista sênior"),
  IF($J1719 = 5,
    100,
    0
  )
  +
  IF($H1719 = "M",
    200,
    0
  ),
  0
)</f>
        <v>8000</v>
      </c>
    </row>
    <row r="1720" spans="1:22" x14ac:dyDescent="0.2">
      <c r="A1720" s="7" cm="1">
        <f t="array" aca="1" ref="A1720" ca="1">INDEX(Companies!$A:$A,RANDBETWEEN(2,COUNTA(Companies!$A:$A)),1)</f>
        <v>2</v>
      </c>
      <c r="B1720" s="5">
        <f t="shared" si="260"/>
        <v>1719</v>
      </c>
      <c r="C1720" s="6">
        <f t="shared" ca="1" si="261"/>
        <v>1</v>
      </c>
      <c r="D1720" s="7">
        <f ca="1">IF($B1720 = 1 + N("Presidente"),
    127,
    IF($B1720 = 2 + N("Vice-Presidente"),
        72,
        IF($B1720 = 3 + N("Secretária bilíngue"),
            13,
            RANDBETWEEN(5,COUNT(Name!$A:$A) + 1)
        )
    )
)</f>
        <v>159</v>
      </c>
      <c r="E1720" s="7" t="str">
        <f ca="1" xml:space="preserve">
VLOOKUP(
  $D1720,
  Name!$A:$B,
  2,
  FALSE
)
&amp; " " &amp;
IF($B1720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Battaglia Negreiros</v>
      </c>
      <c r="F1720" s="7">
        <v>2</v>
      </c>
      <c r="G1720" s="7" t="str" cm="1">
        <f t="array" aca="1" ref="G1720" ca="1">VLOOKUP(INDEX(States!$B:$B,RANDBETWEEN(2,COUNTA(States!$A:$A)),1),States!$B:$C,2,FALSE)</f>
        <v>Portalegre</v>
      </c>
      <c r="H1720" s="7" t="str">
        <f ca="1">VLOOKUP($D1720,Name!$A:$C,3,FALSE)</f>
        <v>M</v>
      </c>
      <c r="I1720" s="7" cm="1">
        <f t="array" aca="1" ref="I1720" ca="1">INDEX('Marital status'!$A:$A,RANDBETWEEN(2,COUNTA('Marital status'!$A:$A)),1)</f>
        <v>6</v>
      </c>
      <c r="J1720" s="7">
        <f t="shared" ca="1" si="262"/>
        <v>2</v>
      </c>
      <c r="K1720" s="8">
        <f t="shared" ca="1" si="263"/>
        <v>29917</v>
      </c>
      <c r="L1720" s="6">
        <f t="shared" ca="1" si="264"/>
        <v>4</v>
      </c>
      <c r="M1720" s="7">
        <f ca="1" xml:space="preserve">
  IF(OR($N1720 = 2, $N1720 = 3, $N1720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20" s="6">
        <f t="shared" ca="1" si="265"/>
        <v>6</v>
      </c>
      <c r="O1720" s="7" t="str">
        <f ca="1">VLOOKUP($N1720,Roles!$A:$B,2,FALSE)</f>
        <v>Intern</v>
      </c>
      <c r="P1720" s="6" t="e">
        <f t="shared" ca="1" si="266"/>
        <v>#N/A</v>
      </c>
      <c r="Q1720" s="8">
        <f ca="1" xml:space="preserve">
IF(
  OR(
    $N1720=5,$N1720=6,$N1720=7,$N1720=8,$N1720=14
  ),
  36161,
  IF(
     (
      (TODAY() - $K1720) / 365
     ) &lt; 19,
      TODAY(),
      RANDBETWEEN(36161,TODAY())
  )
)</f>
        <v>36161</v>
      </c>
      <c r="R1720" s="6">
        <f ca="1">RANDBETWEEN(2,COUNTA('Recruitment source'!$A:$A))</f>
        <v>7</v>
      </c>
      <c r="S1720" s="8" t="e">
        <f t="shared" ca="1" si="267"/>
        <v>#N/A</v>
      </c>
      <c r="T1720" s="6" t="e">
        <f t="shared" ca="1" si="268"/>
        <v>#N/A</v>
      </c>
      <c r="U1720" s="6">
        <f t="shared" ca="1" si="269"/>
        <v>4</v>
      </c>
      <c r="V1720" s="1">
        <f ca="1" xml:space="preserve">
IF($N1720 = 5 + N("Presidente"),
    27000,
    IF($N1720 = 6 + N("Vice-presidente"),
        23000,
        IF(OR($N1720 = 8, $N1720= 13, $N1720 = 12) + N("Secretária bilíngue ou coordenador ou especialista"),
            8000,
            IF($N1720 = 7 + N("Diretor"),
                15000,
                IF($N1720 = 14 + N("Gerente"),
                    12000,
                    IF($N1720 = 9 + N("Estagiário"),
                        705,
                        IF($N1720 = 10 + N("Trainee"),
                            805,
                            IF($N1720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IF($L1720 = 7,
  500,
  IF($L1720 = 8,
    1000,
    IF($L1720 = 9,
      1500,
      IF($L1720 = 10,
        2000,
        0
      )
    )
  )
)
+
N("Adicional no salário por área")
+
IF($M1720 = 14 + N("Tecnologia da Informação"),
  120,
  IF($M1720 = 16 + N("Vendas"),
    110,
    IF($M1720 = 15 + N("Jurídico"),
      100,
      IF(OR($M1720 = 8, $M1720 = 9, $M1720 = 11) + N("Recursos humanos ou comercial ou comunicação e marketing"),
        80,
        0
      )
    )
  )
)
+
N("Adicionando pegadinha")
+
IF(AND($M1720 = 16, $L1720 = 9, $N1720 = 11) + N("Se for de vendas, com mestrado, analista sênior"),
  IF($J1720 = 5,
    100,
    0
  )
  +
  IF($H1720 = "M",
    200,
    0
  ),
  0
)</f>
        <v>23000</v>
      </c>
    </row>
    <row r="1721" spans="1:22" x14ac:dyDescent="0.2">
      <c r="A1721" s="7" cm="1">
        <f t="array" aca="1" ref="A1721" ca="1">INDEX(Companies!$A:$A,RANDBETWEEN(2,COUNTA(Companies!$A:$A)),1)</f>
        <v>2</v>
      </c>
      <c r="B1721" s="5">
        <f t="shared" si="260"/>
        <v>1720</v>
      </c>
      <c r="C1721" s="6">
        <f t="shared" ca="1" si="261"/>
        <v>1</v>
      </c>
      <c r="D1721" s="7">
        <f ca="1">IF($B1721 = 1 + N("Presidente"),
    127,
    IF($B1721 = 2 + N("Vice-Presidente"),
        72,
        IF($B1721 = 3 + N("Secretária bilíngue"),
            13,
            RANDBETWEEN(5,COUNT(Name!$A:$A) + 1)
        )
    )
)</f>
        <v>267</v>
      </c>
      <c r="E1721" s="7" t="str">
        <f ca="1" xml:space="preserve">
VLOOKUP(
  $D1721,
  Name!$A:$B,
  2,
  FALSE
)
&amp; " " &amp;
IF($B1721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Dias Tavares</v>
      </c>
      <c r="F1721" s="7">
        <v>2</v>
      </c>
      <c r="G1721" s="7" t="str" cm="1">
        <f t="array" aca="1" ref="G1721" ca="1">VLOOKUP(INDEX(States!$B:$B,RANDBETWEEN(2,COUNTA(States!$A:$A)),1),States!$B:$C,2,FALSE)</f>
        <v>Portalegre</v>
      </c>
      <c r="H1721" s="7" t="str">
        <f ca="1">VLOOKUP($D1721,Name!$A:$C,3,FALSE)</f>
        <v>F</v>
      </c>
      <c r="I1721" s="7" cm="1">
        <f t="array" aca="1" ref="I1721" ca="1">INDEX('Marital status'!$A:$A,RANDBETWEEN(2,COUNTA('Marital status'!$A:$A)),1)</f>
        <v>4</v>
      </c>
      <c r="J1721" s="7">
        <f t="shared" ca="1" si="262"/>
        <v>2</v>
      </c>
      <c r="K1721" s="8">
        <f t="shared" ca="1" si="263"/>
        <v>34599</v>
      </c>
      <c r="L1721" s="6">
        <f t="shared" ca="1" si="264"/>
        <v>5</v>
      </c>
      <c r="M1721" s="7">
        <f ca="1" xml:space="preserve">
  IF(OR($N1721 = 2, $N1721 = 3, $N1721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21" s="6">
        <f t="shared" ca="1" si="265"/>
        <v>8</v>
      </c>
      <c r="O1721" s="7" t="str">
        <f ca="1">VLOOKUP($N1721,Roles!$A:$B,2,FALSE)</f>
        <v>Analyst</v>
      </c>
      <c r="P1721" s="6">
        <f t="shared" ca="1" si="266"/>
        <v>3</v>
      </c>
      <c r="Q1721" s="8">
        <f ca="1" xml:space="preserve">
IF(
  OR(
    $N1721=5,$N1721=6,$N1721=7,$N1721=8,$N1721=14
  ),
  36161,
  IF(
     (
      (TODAY() - $K1721) / 365
     ) &lt; 19,
      TODAY(),
      RANDBETWEEN(36161,TODAY())
  )
)</f>
        <v>36161</v>
      </c>
      <c r="R1721" s="6">
        <f ca="1">RANDBETWEEN(2,COUNTA('Recruitment source'!$A:$A))</f>
        <v>2</v>
      </c>
      <c r="S1721" s="8" t="e">
        <f t="shared" ca="1" si="267"/>
        <v>#N/A</v>
      </c>
      <c r="T1721" s="6" t="e">
        <f t="shared" ca="1" si="268"/>
        <v>#N/A</v>
      </c>
      <c r="U1721" s="6">
        <f t="shared" ca="1" si="269"/>
        <v>2</v>
      </c>
      <c r="V1721" s="1">
        <f ca="1" xml:space="preserve">
IF($N1721 = 5 + N("Presidente"),
    27000,
    IF($N1721 = 6 + N("Vice-presidente"),
        23000,
        IF(OR($N1721 = 8, $N1721= 13, $N1721 = 12) + N("Secretária bilíngue ou coordenador ou especialista"),
            8000,
            IF($N1721 = 7 + N("Diretor"),
                15000,
                IF($N1721 = 14 + N("Gerente"),
                    12000,
                    IF($N1721 = 9 + N("Estagiário"),
                        705,
                        IF($N1721 = 10 + N("Trainee"),
                            805,
                            IF($N1721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IF($L1721 = 7,
  500,
  IF($L1721 = 8,
    1000,
    IF($L1721 = 9,
      1500,
      IF($L1721 = 10,
        2000,
        0
      )
    )
  )
)
+
N("Adicional no salário por área")
+
IF($M1721 = 14 + N("Tecnologia da Informação"),
  120,
  IF($M1721 = 16 + N("Vendas"),
    110,
    IF($M1721 = 15 + N("Jurídico"),
      100,
      IF(OR($M1721 = 8, $M1721 = 9, $M1721 = 11) + N("Recursos humanos ou comercial ou comunicação e marketing"),
        80,
        0
      )
    )
  )
)
+
N("Adicionando pegadinha")
+
IF(AND($M1721 = 16, $L1721 = 9, $N1721 = 11) + N("Se for de vendas, com mestrado, analista sênior"),
  IF($J1721 = 5,
    100,
    0
  )
  +
  IF($H1721 = "M",
    200,
    0
  ),
  0
)</f>
        <v>8000</v>
      </c>
    </row>
    <row r="1722" spans="1:22" x14ac:dyDescent="0.2">
      <c r="A1722" s="7" cm="1">
        <f t="array" aca="1" ref="A1722" ca="1">INDEX(Companies!$A:$A,RANDBETWEEN(2,COUNTA(Companies!$A:$A)),1)</f>
        <v>2</v>
      </c>
      <c r="B1722" s="5">
        <f t="shared" si="260"/>
        <v>1721</v>
      </c>
      <c r="C1722" s="6">
        <f t="shared" ca="1" si="261"/>
        <v>1</v>
      </c>
      <c r="D1722" s="7">
        <f ca="1">IF($B1722 = 1 + N("Presidente"),
    127,
    IF($B1722 = 2 + N("Vice-Presidente"),
        72,
        IF($B1722 = 3 + N("Secretária bilíngue"),
            13,
            RANDBETWEEN(5,COUNT(Name!$A:$A) + 1)
        )
    )
)</f>
        <v>324</v>
      </c>
      <c r="E1722" s="7" t="str">
        <f ca="1" xml:space="preserve">
VLOOKUP(
  $D1722,
  Name!$A:$B,
  2,
  FALSE
)
&amp; " " &amp;
IF($B1722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Farias Ribeiro</v>
      </c>
      <c r="F1722" s="7">
        <v>2</v>
      </c>
      <c r="G1722" s="7" t="str" cm="1">
        <f t="array" aca="1" ref="G1722" ca="1">VLOOKUP(INDEX(States!$B:$B,RANDBETWEEN(2,COUNTA(States!$A:$A)),1),States!$B:$C,2,FALSE)</f>
        <v>Portalegre</v>
      </c>
      <c r="H1722" s="7" t="str">
        <f ca="1">VLOOKUP($D1722,Name!$A:$C,3,FALSE)</f>
        <v>M</v>
      </c>
      <c r="I1722" s="7" cm="1">
        <f t="array" aca="1" ref="I1722" ca="1">INDEX('Marital status'!$A:$A,RANDBETWEEN(2,COUNTA('Marital status'!$A:$A)),1)</f>
        <v>4</v>
      </c>
      <c r="J1722" s="7">
        <f t="shared" ca="1" si="262"/>
        <v>3</v>
      </c>
      <c r="K1722" s="8">
        <f t="shared" ca="1" si="263"/>
        <v>23492</v>
      </c>
      <c r="L1722" s="6">
        <f t="shared" ca="1" si="264"/>
        <v>4</v>
      </c>
      <c r="M1722" s="7">
        <f ca="1" xml:space="preserve">
  IF(OR($N1722 = 2, $N1722 = 3, $N1722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22" s="6">
        <f t="shared" ca="1" si="265"/>
        <v>6</v>
      </c>
      <c r="O1722" s="7" t="str">
        <f ca="1">VLOOKUP($N1722,Roles!$A:$B,2,FALSE)</f>
        <v>Intern</v>
      </c>
      <c r="P1722" s="6" t="e">
        <f t="shared" ca="1" si="266"/>
        <v>#N/A</v>
      </c>
      <c r="Q1722" s="8">
        <f ca="1" xml:space="preserve">
IF(
  OR(
    $N1722=5,$N1722=6,$N1722=7,$N1722=8,$N1722=14
  ),
  36161,
  IF(
     (
      (TODAY() - $K1722) / 365
     ) &lt; 19,
      TODAY(),
      RANDBETWEEN(36161,TODAY())
  )
)</f>
        <v>36161</v>
      </c>
      <c r="R1722" s="6">
        <f ca="1">RANDBETWEEN(2,COUNTA('Recruitment source'!$A:$A))</f>
        <v>11</v>
      </c>
      <c r="S1722" s="8" t="e">
        <f t="shared" ca="1" si="267"/>
        <v>#N/A</v>
      </c>
      <c r="T1722" s="6" t="e">
        <f t="shared" ca="1" si="268"/>
        <v>#N/A</v>
      </c>
      <c r="U1722" s="6">
        <f t="shared" ca="1" si="269"/>
        <v>4</v>
      </c>
      <c r="V1722" s="1">
        <f ca="1" xml:space="preserve">
IF($N1722 = 5 + N("Presidente"),
    27000,
    IF($N1722 = 6 + N("Vice-presidente"),
        23000,
        IF(OR($N1722 = 8, $N1722= 13, $N1722 = 12) + N("Secretária bilíngue ou coordenador ou especialista"),
            8000,
            IF($N1722 = 7 + N("Diretor"),
                15000,
                IF($N1722 = 14 + N("Gerente"),
                    12000,
                    IF($N1722 = 9 + N("Estagiário"),
                        705,
                        IF($N1722 = 10 + N("Trainee"),
                            805,
                            IF($N1722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IF($L1722 = 7,
  500,
  IF($L1722 = 8,
    1000,
    IF($L1722 = 9,
      1500,
      IF($L1722 = 10,
        2000,
        0
      )
    )
  )
)
+
N("Adicional no salário por área")
+
IF($M1722 = 14 + N("Tecnologia da Informação"),
  120,
  IF($M1722 = 16 + N("Vendas"),
    110,
    IF($M1722 = 15 + N("Jurídico"),
      100,
      IF(OR($M1722 = 8, $M1722 = 9, $M1722 = 11) + N("Recursos humanos ou comercial ou comunicação e marketing"),
        80,
        0
      )
    )
  )
)
+
N("Adicionando pegadinha")
+
IF(AND($M1722 = 16, $L1722 = 9, $N1722 = 11) + N("Se for de vendas, com mestrado, analista sênior"),
  IF($J1722 = 5,
    100,
    0
  )
  +
  IF($H1722 = "M",
    200,
    0
  ),
  0
)</f>
        <v>23080</v>
      </c>
    </row>
    <row r="1723" spans="1:22" x14ac:dyDescent="0.2">
      <c r="A1723" s="7" cm="1">
        <f t="array" aca="1" ref="A1723" ca="1">INDEX(Companies!$A:$A,RANDBETWEEN(2,COUNTA(Companies!$A:$A)),1)</f>
        <v>2</v>
      </c>
      <c r="B1723" s="5">
        <f t="shared" si="260"/>
        <v>1722</v>
      </c>
      <c r="C1723" s="6">
        <f t="shared" ca="1" si="261"/>
        <v>1</v>
      </c>
      <c r="D1723" s="7">
        <f ca="1">IF($B1723 = 1 + N("Presidente"),
    127,
    IF($B1723 = 2 + N("Vice-Presidente"),
        72,
        IF($B1723 = 3 + N("Secretária bilíngue"),
            13,
            RANDBETWEEN(5,COUNT(Name!$A:$A) + 1)
        )
    )
)</f>
        <v>166</v>
      </c>
      <c r="E1723" s="7" t="str">
        <f ca="1" xml:space="preserve">
VLOOKUP(
  $D1723,
  Name!$A:$B,
  2,
  FALSE
)
&amp; " " &amp;
IF($B1723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Souza Trindade</v>
      </c>
      <c r="F1723" s="7">
        <v>2</v>
      </c>
      <c r="G1723" s="7" t="str" cm="1">
        <f t="array" aca="1" ref="G1723" ca="1">VLOOKUP(INDEX(States!$B:$B,RANDBETWEEN(2,COUNTA(States!$A:$A)),1),States!$B:$C,2,FALSE)</f>
        <v>Brangança</v>
      </c>
      <c r="H1723" s="7" t="str">
        <f ca="1">VLOOKUP($D1723,Name!$A:$C,3,FALSE)</f>
        <v>M</v>
      </c>
      <c r="I1723" s="7" cm="1">
        <f t="array" aca="1" ref="I1723" ca="1">INDEX('Marital status'!$A:$A,RANDBETWEEN(2,COUNTA('Marital status'!$A:$A)),1)</f>
        <v>5</v>
      </c>
      <c r="J1723" s="7">
        <f t="shared" ca="1" si="262"/>
        <v>2</v>
      </c>
      <c r="K1723" s="8">
        <f t="shared" ca="1" si="263"/>
        <v>36742</v>
      </c>
      <c r="L1723" s="6">
        <f t="shared" ca="1" si="264"/>
        <v>5</v>
      </c>
      <c r="M1723" s="7">
        <f ca="1" xml:space="preserve">
  IF(OR($N1723 = 2, $N1723 = 3, $N1723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723" s="6">
        <f t="shared" ca="1" si="265"/>
        <v>8</v>
      </c>
      <c r="O1723" s="7" t="str">
        <f ca="1">VLOOKUP($N1723,Roles!$A:$B,2,FALSE)</f>
        <v>Analyst</v>
      </c>
      <c r="P1723" s="6">
        <f t="shared" ca="1" si="266"/>
        <v>4</v>
      </c>
      <c r="Q1723" s="8">
        <f ca="1" xml:space="preserve">
IF(
  OR(
    $N1723=5,$N1723=6,$N1723=7,$N1723=8,$N1723=14
  ),
  36161,
  IF(
     (
      (TODAY() - $K1723) / 365
     ) &lt; 19,
      TODAY(),
      RANDBETWEEN(36161,TODAY())
  )
)</f>
        <v>36161</v>
      </c>
      <c r="R1723" s="6">
        <f ca="1">RANDBETWEEN(2,COUNTA('Recruitment source'!$A:$A))</f>
        <v>3</v>
      </c>
      <c r="S1723" s="8" t="e">
        <f t="shared" ca="1" si="267"/>
        <v>#N/A</v>
      </c>
      <c r="T1723" s="6" t="e">
        <f t="shared" ca="1" si="268"/>
        <v>#N/A</v>
      </c>
      <c r="U1723" s="6">
        <f t="shared" ca="1" si="269"/>
        <v>4</v>
      </c>
      <c r="V1723" s="1">
        <f ca="1" xml:space="preserve">
IF($N1723 = 5 + N("Presidente"),
    27000,
    IF($N1723 = 6 + N("Vice-presidente"),
        23000,
        IF(OR($N1723 = 8, $N1723= 13, $N1723 = 12) + N("Secretária bilíngue ou coordenador ou especialista"),
            8000,
            IF($N1723 = 7 + N("Diretor"),
                15000,
                IF($N1723 = 14 + N("Gerente"),
                    12000,
                    IF($N1723 = 9 + N("Estagiário"),
                        705,
                        IF($N1723 = 10 + N("Trainee"),
                            805,
                            IF($N1723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IF($L1723 = 7,
  500,
  IF($L1723 = 8,
    1000,
    IF($L1723 = 9,
      1500,
      IF($L1723 = 10,
        2000,
        0
      )
    )
  )
)
+
N("Adicional no salário por área")
+
IF($M1723 = 14 + N("Tecnologia da Informação"),
  120,
  IF($M1723 = 16 + N("Vendas"),
    110,
    IF($M1723 = 15 + N("Jurídico"),
      100,
      IF(OR($M1723 = 8, $M1723 = 9, $M1723 = 11) + N("Recursos humanos ou comercial ou comunicação e marketing"),
        80,
        0
      )
    )
  )
)
+
N("Adicionando pegadinha")
+
IF(AND($M1723 = 16, $L1723 = 9, $N1723 = 11) + N("Se for de vendas, com mestrado, analista sênior"),
  IF($J1723 = 5,
    100,
    0
  )
  +
  IF($H1723 = "M",
    200,
    0
  ),
  0
)</f>
        <v>8000</v>
      </c>
    </row>
    <row r="1724" spans="1:22" x14ac:dyDescent="0.2">
      <c r="A1724" s="7" cm="1">
        <f t="array" aca="1" ref="A1724" ca="1">INDEX(Companies!$A:$A,RANDBETWEEN(2,COUNTA(Companies!$A:$A)),1)</f>
        <v>2</v>
      </c>
      <c r="B1724" s="5">
        <f t="shared" si="260"/>
        <v>1723</v>
      </c>
      <c r="C1724" s="6">
        <f t="shared" ca="1" si="261"/>
        <v>1</v>
      </c>
      <c r="D1724" s="7">
        <f ca="1">IF($B1724 = 1 + N("Presidente"),
    127,
    IF($B1724 = 2 + N("Vice-Presidente"),
        72,
        IF($B1724 = 3 + N("Secretária bilíngue"),
            13,
            RANDBETWEEN(5,COUNT(Name!$A:$A) + 1)
        )
    )
)</f>
        <v>115</v>
      </c>
      <c r="E1724" s="7" t="str">
        <f ca="1" xml:space="preserve">
VLOOKUP(
  $D1724,
  Name!$A:$B,
  2,
  FALSE
)
&amp; " " &amp;
IF($B1724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Dulce Asvilla Martini</v>
      </c>
      <c r="F1724" s="7">
        <v>2</v>
      </c>
      <c r="G1724" s="7" t="str" cm="1">
        <f t="array" aca="1" ref="G1724" ca="1">VLOOKUP(INDEX(States!$B:$B,RANDBETWEEN(2,COUNTA(States!$A:$A)),1),States!$B:$C,2,FALSE)</f>
        <v>Brangança</v>
      </c>
      <c r="H1724" s="7" t="str">
        <f ca="1">VLOOKUP($D1724,Name!$A:$C,3,FALSE)</f>
        <v>F</v>
      </c>
      <c r="I1724" s="7" cm="1">
        <f t="array" aca="1" ref="I1724" ca="1">INDEX('Marital status'!$A:$A,RANDBETWEEN(2,COUNTA('Marital status'!$A:$A)),1)</f>
        <v>2</v>
      </c>
      <c r="J1724" s="7">
        <f t="shared" ca="1" si="262"/>
        <v>2</v>
      </c>
      <c r="K1724" s="8">
        <f t="shared" ca="1" si="263"/>
        <v>17705</v>
      </c>
      <c r="L1724" s="6">
        <f t="shared" ca="1" si="264"/>
        <v>4</v>
      </c>
      <c r="M1724" s="7">
        <f ca="1" xml:space="preserve">
  IF(OR($N1724 = 2, $N1724 = 3, $N1724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724" s="6">
        <f t="shared" ca="1" si="265"/>
        <v>6</v>
      </c>
      <c r="O1724" s="7" t="str">
        <f ca="1">VLOOKUP($N1724,Roles!$A:$B,2,FALSE)</f>
        <v>Intern</v>
      </c>
      <c r="P1724" s="6" t="e">
        <f t="shared" ca="1" si="266"/>
        <v>#N/A</v>
      </c>
      <c r="Q1724" s="8">
        <f ca="1" xml:space="preserve">
IF(
  OR(
    $N1724=5,$N1724=6,$N1724=7,$N1724=8,$N1724=14
  ),
  36161,
  IF(
     (
      (TODAY() - $K1724) / 365
     ) &lt; 19,
      TODAY(),
      RANDBETWEEN(36161,TODAY())
  )
)</f>
        <v>36161</v>
      </c>
      <c r="R1724" s="6">
        <f ca="1">RANDBETWEEN(2,COUNTA('Recruitment source'!$A:$A))</f>
        <v>7</v>
      </c>
      <c r="S1724" s="8" t="e">
        <f t="shared" ca="1" si="267"/>
        <v>#N/A</v>
      </c>
      <c r="T1724" s="6" t="e">
        <f t="shared" ca="1" si="268"/>
        <v>#N/A</v>
      </c>
      <c r="U1724" s="6">
        <f t="shared" ca="1" si="269"/>
        <v>3</v>
      </c>
      <c r="V1724" s="1">
        <f ca="1" xml:space="preserve">
IF($N1724 = 5 + N("Presidente"),
    27000,
    IF($N1724 = 6 + N("Vice-presidente"),
        23000,
        IF(OR($N1724 = 8, $N1724= 13, $N1724 = 12) + N("Secretária bilíngue ou coordenador ou especialista"),
            8000,
            IF($N1724 = 7 + N("Diretor"),
                15000,
                IF($N1724 = 14 + N("Gerente"),
                    12000,
                    IF($N1724 = 9 + N("Estagiário"),
                        705,
                        IF($N1724 = 10 + N("Trainee"),
                            805,
                            IF($N1724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IF($L1724 = 7,
  500,
  IF($L1724 = 8,
    1000,
    IF($L1724 = 9,
      1500,
      IF($L1724 = 10,
        2000,
        0
      )
    )
  )
)
+
N("Adicional no salário por área")
+
IF($M1724 = 14 + N("Tecnologia da Informação"),
  120,
  IF($M1724 = 16 + N("Vendas"),
    110,
    IF($M1724 = 15 + N("Jurídico"),
      100,
      IF(OR($M1724 = 8, $M1724 = 9, $M1724 = 11) + N("Recursos humanos ou comercial ou comunicação e marketing"),
        80,
        0
      )
    )
  )
)
+
N("Adicionando pegadinha")
+
IF(AND($M1724 = 16, $L1724 = 9, $N1724 = 11) + N("Se for de vendas, com mestrado, analista sênior"),
  IF($J1724 = 5,
    100,
    0
  )
  +
  IF($H1724 = "M",
    200,
    0
  ),
  0
)</f>
        <v>23000</v>
      </c>
    </row>
    <row r="1725" spans="1:22" x14ac:dyDescent="0.2">
      <c r="A1725" s="7" cm="1">
        <f t="array" aca="1" ref="A1725" ca="1">INDEX(Companies!$A:$A,RANDBETWEEN(2,COUNTA(Companies!$A:$A)),1)</f>
        <v>2</v>
      </c>
      <c r="B1725" s="5">
        <f t="shared" si="260"/>
        <v>1724</v>
      </c>
      <c r="C1725" s="6">
        <f t="shared" ca="1" si="261"/>
        <v>1</v>
      </c>
      <c r="D1725" s="7">
        <f ca="1">IF($B1725 = 1 + N("Presidente"),
    127,
    IF($B1725 = 2 + N("Vice-Presidente"),
        72,
        IF($B1725 = 3 + N("Secretária bilíngue"),
            13,
            RANDBETWEEN(5,COUNT(Name!$A:$A) + 1)
        )
    )
)</f>
        <v>290</v>
      </c>
      <c r="E1725" s="7" t="str">
        <f ca="1" xml:space="preserve">
VLOOKUP(
  $D1725,
  Name!$A:$B,
  2,
  FALSE
)
&amp; " " &amp;
IF($B1725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Monti Ramos</v>
      </c>
      <c r="F1725" s="7">
        <v>2</v>
      </c>
      <c r="G1725" s="7" t="str" cm="1">
        <f t="array" aca="1" ref="G1725" ca="1">VLOOKUP(INDEX(States!$B:$B,RANDBETWEEN(2,COUNTA(States!$A:$A)),1),States!$B:$C,2,FALSE)</f>
        <v>PORTO</v>
      </c>
      <c r="H1725" s="7" t="str">
        <f ca="1">VLOOKUP($D1725,Name!$A:$C,3,FALSE)</f>
        <v>F</v>
      </c>
      <c r="I1725" s="7" cm="1">
        <f t="array" aca="1" ref="I1725" ca="1">INDEX('Marital status'!$A:$A,RANDBETWEEN(2,COUNTA('Marital status'!$A:$A)),1)</f>
        <v>2</v>
      </c>
      <c r="J1725" s="7">
        <f t="shared" ca="1" si="262"/>
        <v>2</v>
      </c>
      <c r="K1725" s="8">
        <f t="shared" ca="1" si="263"/>
        <v>37033</v>
      </c>
      <c r="L1725" s="6">
        <f t="shared" ca="1" si="264"/>
        <v>4</v>
      </c>
      <c r="M1725" s="7">
        <f ca="1" xml:space="preserve">
  IF(OR($N1725 = 2, $N1725 = 3, $N1725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725" s="6">
        <f t="shared" ca="1" si="265"/>
        <v>8</v>
      </c>
      <c r="O1725" s="7" t="str">
        <f ca="1">VLOOKUP($N1725,Roles!$A:$B,2,FALSE)</f>
        <v>Analyst</v>
      </c>
      <c r="P1725" s="6">
        <f t="shared" ca="1" si="266"/>
        <v>2</v>
      </c>
      <c r="Q1725" s="8">
        <f ca="1" xml:space="preserve">
IF(
  OR(
    $N1725=5,$N1725=6,$N1725=7,$N1725=8,$N1725=14
  ),
  36161,
  IF(
     (
      (TODAY() - $K1725) / 365
     ) &lt; 19,
      TODAY(),
      RANDBETWEEN(36161,TODAY())
  )
)</f>
        <v>36161</v>
      </c>
      <c r="R1725" s="6">
        <f ca="1">RANDBETWEEN(2,COUNTA('Recruitment source'!$A:$A))</f>
        <v>12</v>
      </c>
      <c r="S1725" s="8" t="e">
        <f t="shared" ca="1" si="267"/>
        <v>#N/A</v>
      </c>
      <c r="T1725" s="6" t="e">
        <f t="shared" ca="1" si="268"/>
        <v>#N/A</v>
      </c>
      <c r="U1725" s="6">
        <f t="shared" ca="1" si="269"/>
        <v>2</v>
      </c>
      <c r="V1725" s="1">
        <f ca="1" xml:space="preserve">
IF($N1725 = 5 + N("Presidente"),
    27000,
    IF($N1725 = 6 + N("Vice-presidente"),
        23000,
        IF(OR($N1725 = 8, $N1725= 13, $N1725 = 12) + N("Secretária bilíngue ou coordenador ou especialista"),
            8000,
            IF($N1725 = 7 + N("Diretor"),
                15000,
                IF($N1725 = 14 + N("Gerente"),
                    12000,
                    IF($N1725 = 9 + N("Estagiário"),
                        705,
                        IF($N1725 = 10 + N("Trainee"),
                            805,
                            IF($N1725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IF($L1725 = 7,
  500,
  IF($L1725 = 8,
    1000,
    IF($L1725 = 9,
      1500,
      IF($L1725 = 10,
        2000,
        0
      )
    )
  )
)
+
N("Adicional no salário por área")
+
IF($M1725 = 14 + N("Tecnologia da Informação"),
  120,
  IF($M1725 = 16 + N("Vendas"),
    110,
    IF($M1725 = 15 + N("Jurídico"),
      100,
      IF(OR($M1725 = 8, $M1725 = 9, $M1725 = 11) + N("Recursos humanos ou comercial ou comunicação e marketing"),
        80,
        0
      )
    )
  )
)
+
N("Adicionando pegadinha")
+
IF(AND($M1725 = 16, $L1725 = 9, $N1725 = 11) + N("Se for de vendas, com mestrado, analista sênior"),
  IF($J1725 = 5,
    100,
    0
  )
  +
  IF($H1725 = "M",
    200,
    0
  ),
  0
)</f>
        <v>8080</v>
      </c>
    </row>
    <row r="1726" spans="1:22" x14ac:dyDescent="0.2">
      <c r="A1726" s="7" cm="1">
        <f t="array" aca="1" ref="A1726" ca="1">INDEX(Companies!$A:$A,RANDBETWEEN(2,COUNTA(Companies!$A:$A)),1)</f>
        <v>2</v>
      </c>
      <c r="B1726" s="5">
        <f t="shared" si="260"/>
        <v>1725</v>
      </c>
      <c r="C1726" s="6">
        <f t="shared" ca="1" si="261"/>
        <v>1</v>
      </c>
      <c r="D1726" s="7">
        <f ca="1">IF($B1726 = 1 + N("Presidente"),
    127,
    IF($B1726 = 2 + N("Vice-Presidente"),
        72,
        IF($B1726 = 3 + N("Secretária bilíngue"),
            13,
            RANDBETWEEN(5,COUNT(Name!$A:$A) + 1)
        )
    )
)</f>
        <v>180</v>
      </c>
      <c r="E1726" s="7" t="str">
        <f ca="1" xml:space="preserve">
VLOOKUP(
  $D1726,
  Name!$A:$B,
  2,
  FALSE
)
&amp; " " &amp;
IF($B1726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Rodrigues Battaglia</v>
      </c>
      <c r="F1726" s="7">
        <v>2</v>
      </c>
      <c r="G1726" s="7" t="str" cm="1">
        <f t="array" aca="1" ref="G1726" ca="1">VLOOKUP(INDEX(States!$B:$B,RANDBETWEEN(2,COUNTA(States!$A:$A)),1),States!$B:$C,2,FALSE)</f>
        <v>Azores</v>
      </c>
      <c r="H1726" s="7" t="str">
        <f ca="1">VLOOKUP($D1726,Name!$A:$C,3,FALSE)</f>
        <v>F</v>
      </c>
      <c r="I1726" s="7" cm="1">
        <f t="array" aca="1" ref="I1726" ca="1">INDEX('Marital status'!$A:$A,RANDBETWEEN(2,COUNTA('Marital status'!$A:$A)),1)</f>
        <v>6</v>
      </c>
      <c r="J1726" s="7">
        <f t="shared" ca="1" si="262"/>
        <v>2</v>
      </c>
      <c r="K1726" s="8">
        <f t="shared" ca="1" si="263"/>
        <v>26564</v>
      </c>
      <c r="L1726" s="6">
        <f t="shared" ca="1" si="264"/>
        <v>4</v>
      </c>
      <c r="M1726" s="7">
        <f ca="1" xml:space="preserve">
  IF(OR($N1726 = 2, $N1726 = 3, $N1726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26" s="6">
        <f t="shared" ca="1" si="265"/>
        <v>6</v>
      </c>
      <c r="O1726" s="7" t="str">
        <f ca="1">VLOOKUP($N1726,Roles!$A:$B,2,FALSE)</f>
        <v>Intern</v>
      </c>
      <c r="P1726" s="6" t="e">
        <f t="shared" ca="1" si="266"/>
        <v>#N/A</v>
      </c>
      <c r="Q1726" s="8">
        <f ca="1" xml:space="preserve">
IF(
  OR(
    $N1726=5,$N1726=6,$N1726=7,$N1726=8,$N1726=14
  ),
  36161,
  IF(
     (
      (TODAY() - $K1726) / 365
     ) &lt; 19,
      TODAY(),
      RANDBETWEEN(36161,TODAY())
  )
)</f>
        <v>36161</v>
      </c>
      <c r="R1726" s="6">
        <f ca="1">RANDBETWEEN(2,COUNTA('Recruitment source'!$A:$A))</f>
        <v>10</v>
      </c>
      <c r="S1726" s="8" t="e">
        <f t="shared" ca="1" si="267"/>
        <v>#N/A</v>
      </c>
      <c r="T1726" s="6" t="e">
        <f t="shared" ca="1" si="268"/>
        <v>#N/A</v>
      </c>
      <c r="U1726" s="6">
        <f t="shared" ca="1" si="269"/>
        <v>3</v>
      </c>
      <c r="V1726" s="1">
        <f ca="1" xml:space="preserve">
IF($N1726 = 5 + N("Presidente"),
    27000,
    IF($N1726 = 6 + N("Vice-presidente"),
        23000,
        IF(OR($N1726 = 8, $N1726= 13, $N1726 = 12) + N("Secretária bilíngue ou coordenador ou especialista"),
            8000,
            IF($N1726 = 7 + N("Diretor"),
                15000,
                IF($N1726 = 14 + N("Gerente"),
                    12000,
                    IF($N1726 = 9 + N("Estagiário"),
                        705,
                        IF($N1726 = 10 + N("Trainee"),
                            805,
                            IF($N1726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IF($L1726 = 7,
  500,
  IF($L1726 = 8,
    1000,
    IF($L1726 = 9,
      1500,
      IF($L1726 = 10,
        2000,
        0
      )
    )
  )
)
+
N("Adicional no salário por área")
+
IF($M1726 = 14 + N("Tecnologia da Informação"),
  120,
  IF($M1726 = 16 + N("Vendas"),
    110,
    IF($M1726 = 15 + N("Jurídico"),
      100,
      IF(OR($M1726 = 8, $M1726 = 9, $M1726 = 11) + N("Recursos humanos ou comercial ou comunicação e marketing"),
        80,
        0
      )
    )
  )
)
+
N("Adicionando pegadinha")
+
IF(AND($M1726 = 16, $L1726 = 9, $N1726 = 11) + N("Se for de vendas, com mestrado, analista sênior"),
  IF($J1726 = 5,
    100,
    0
  )
  +
  IF($H1726 = "M",
    200,
    0
  ),
  0
)</f>
        <v>23000</v>
      </c>
    </row>
    <row r="1727" spans="1:22" x14ac:dyDescent="0.2">
      <c r="A1727" s="7" cm="1">
        <f t="array" aca="1" ref="A1727" ca="1">INDEX(Companies!$A:$A,RANDBETWEEN(2,COUNTA(Companies!$A:$A)),1)</f>
        <v>2</v>
      </c>
      <c r="B1727" s="5">
        <f t="shared" si="260"/>
        <v>1726</v>
      </c>
      <c r="C1727" s="6">
        <f t="shared" ca="1" si="261"/>
        <v>1</v>
      </c>
      <c r="D1727" s="7">
        <f ca="1">IF($B1727 = 1 + N("Presidente"),
    127,
    IF($B1727 = 2 + N("Vice-Presidente"),
        72,
        IF($B1727 = 3 + N("Secretária bilíngue"),
            13,
            RANDBETWEEN(5,COUNT(Name!$A:$A) + 1)
        )
    )
)</f>
        <v>151</v>
      </c>
      <c r="E1727" s="7" t="str">
        <f ca="1" xml:space="preserve">
VLOOKUP(
  $D1727,
  Name!$A:$B,
  2,
  FALSE
)
&amp; " " &amp;
IF($B1727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Botelho Bragança</v>
      </c>
      <c r="F1727" s="7">
        <v>2</v>
      </c>
      <c r="G1727" s="7" t="str" cm="1">
        <f t="array" aca="1" ref="G1727" ca="1">VLOOKUP(INDEX(States!$B:$B,RANDBETWEEN(2,COUNTA(States!$A:$A)),1),States!$B:$C,2,FALSE)</f>
        <v>Castelo Branco</v>
      </c>
      <c r="H1727" s="7" t="str">
        <f ca="1">VLOOKUP($D1727,Name!$A:$C,3,FALSE)</f>
        <v>F</v>
      </c>
      <c r="I1727" s="7" cm="1">
        <f t="array" aca="1" ref="I1727" ca="1">INDEX('Marital status'!$A:$A,RANDBETWEEN(2,COUNTA('Marital status'!$A:$A)),1)</f>
        <v>4</v>
      </c>
      <c r="J1727" s="7">
        <f t="shared" ca="1" si="262"/>
        <v>4</v>
      </c>
      <c r="K1727" s="8">
        <f t="shared" ca="1" si="263"/>
        <v>36759</v>
      </c>
      <c r="L1727" s="6">
        <f t="shared" ca="1" si="264"/>
        <v>5</v>
      </c>
      <c r="M1727" s="7">
        <f ca="1" xml:space="preserve">
  IF(OR($N1727 = 2, $N1727 = 3, $N1727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27" s="6">
        <f t="shared" ca="1" si="265"/>
        <v>8</v>
      </c>
      <c r="O1727" s="7" t="str">
        <f ca="1">VLOOKUP($N1727,Roles!$A:$B,2,FALSE)</f>
        <v>Analyst</v>
      </c>
      <c r="P1727" s="6">
        <f t="shared" ca="1" si="266"/>
        <v>4</v>
      </c>
      <c r="Q1727" s="8">
        <f ca="1" xml:space="preserve">
IF(
  OR(
    $N1727=5,$N1727=6,$N1727=7,$N1727=8,$N1727=14
  ),
  36161,
  IF(
     (
      (TODAY() - $K1727) / 365
     ) &lt; 19,
      TODAY(),
      RANDBETWEEN(36161,TODAY())
  )
)</f>
        <v>36161</v>
      </c>
      <c r="R1727" s="6">
        <f ca="1">RANDBETWEEN(2,COUNTA('Recruitment source'!$A:$A))</f>
        <v>9</v>
      </c>
      <c r="S1727" s="8" t="e">
        <f t="shared" ca="1" si="267"/>
        <v>#N/A</v>
      </c>
      <c r="T1727" s="6" t="e">
        <f t="shared" ca="1" si="268"/>
        <v>#N/A</v>
      </c>
      <c r="U1727" s="6">
        <f t="shared" ca="1" si="269"/>
        <v>5</v>
      </c>
      <c r="V1727" s="1">
        <f ca="1" xml:space="preserve">
IF($N1727 = 5 + N("Presidente"),
    27000,
    IF($N1727 = 6 + N("Vice-presidente"),
        23000,
        IF(OR($N1727 = 8, $N1727= 13, $N1727 = 12) + N("Secretária bilíngue ou coordenador ou especialista"),
            8000,
            IF($N1727 = 7 + N("Diretor"),
                15000,
                IF($N1727 = 14 + N("Gerente"),
                    12000,
                    IF($N1727 = 9 + N("Estagiário"),
                        705,
                        IF($N1727 = 10 + N("Trainee"),
                            805,
                            IF($N1727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IF($L1727 = 7,
  500,
  IF($L1727 = 8,
    1000,
    IF($L1727 = 9,
      1500,
      IF($L1727 = 10,
        2000,
        0
      )
    )
  )
)
+
N("Adicional no salário por área")
+
IF($M1727 = 14 + N("Tecnologia da Informação"),
  120,
  IF($M1727 = 16 + N("Vendas"),
    110,
    IF($M1727 = 15 + N("Jurídico"),
      100,
      IF(OR($M1727 = 8, $M1727 = 9, $M1727 = 11) + N("Recursos humanos ou comercial ou comunicação e marketing"),
        80,
        0
      )
    )
  )
)
+
N("Adicionando pegadinha")
+
IF(AND($M1727 = 16, $L1727 = 9, $N1727 = 11) + N("Se for de vendas, com mestrado, analista sênior"),
  IF($J1727 = 5,
    100,
    0
  )
  +
  IF($H1727 = "M",
    200,
    0
  ),
  0
)</f>
        <v>8000</v>
      </c>
    </row>
    <row r="1728" spans="1:22" x14ac:dyDescent="0.2">
      <c r="A1728" s="7" cm="1">
        <f t="array" aca="1" ref="A1728" ca="1">INDEX(Companies!$A:$A,RANDBETWEEN(2,COUNTA(Companies!$A:$A)),1)</f>
        <v>2</v>
      </c>
      <c r="B1728" s="5">
        <f t="shared" si="260"/>
        <v>1727</v>
      </c>
      <c r="C1728" s="6">
        <f t="shared" ca="1" si="261"/>
        <v>1</v>
      </c>
      <c r="D1728" s="7">
        <f ca="1">IF($B1728 = 1 + N("Presidente"),
    127,
    IF($B1728 = 2 + N("Vice-Presidente"),
        72,
        IF($B1728 = 3 + N("Secretária bilíngue"),
            13,
            RANDBETWEEN(5,COUNT(Name!$A:$A) + 1)
        )
    )
)</f>
        <v>188</v>
      </c>
      <c r="E1728" s="7" t="str">
        <f ca="1" xml:space="preserve">
VLOOKUP(
  $D1728,
  Name!$A:$B,
  2,
  FALSE
)
&amp; " " &amp;
IF($B1728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Rinaldi Barbosa</v>
      </c>
      <c r="F1728" s="7">
        <v>2</v>
      </c>
      <c r="G1728" s="7" t="str" cm="1">
        <f t="array" aca="1" ref="G1728" ca="1">VLOOKUP(INDEX(States!$B:$B,RANDBETWEEN(2,COUNTA(States!$A:$A)),1),States!$B:$C,2,FALSE)</f>
        <v>Castelo Branco</v>
      </c>
      <c r="H1728" s="7" t="str">
        <f ca="1">VLOOKUP($D1728,Name!$A:$C,3,FALSE)</f>
        <v>M</v>
      </c>
      <c r="I1728" s="7" cm="1">
        <f t="array" aca="1" ref="I1728" ca="1">INDEX('Marital status'!$A:$A,RANDBETWEEN(2,COUNTA('Marital status'!$A:$A)),1)</f>
        <v>5</v>
      </c>
      <c r="J1728" s="7">
        <f t="shared" ca="1" si="262"/>
        <v>2</v>
      </c>
      <c r="K1728" s="8">
        <f t="shared" ca="1" si="263"/>
        <v>33218</v>
      </c>
      <c r="L1728" s="6">
        <f t="shared" ca="1" si="264"/>
        <v>4</v>
      </c>
      <c r="M1728" s="7">
        <f ca="1" xml:space="preserve">
  IF(OR($N1728 = 2, $N1728 = 3, $N1728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28" s="6">
        <f t="shared" ca="1" si="265"/>
        <v>7</v>
      </c>
      <c r="O1728" s="7" t="str">
        <f ca="1">VLOOKUP($N1728,Roles!$A:$B,2,FALSE)</f>
        <v>Trainee</v>
      </c>
      <c r="P1728" s="6" t="e">
        <f t="shared" ca="1" si="266"/>
        <v>#N/A</v>
      </c>
      <c r="Q1728" s="8">
        <f ca="1" xml:space="preserve">
IF(
  OR(
    $N1728=5,$N1728=6,$N1728=7,$N1728=8,$N1728=14
  ),
  36161,
  IF(
     (
      (TODAY() - $K1728) / 365
     ) &lt; 19,
      TODAY(),
      RANDBETWEEN(36161,TODAY())
  )
)</f>
        <v>36161</v>
      </c>
      <c r="R1728" s="6">
        <f ca="1">RANDBETWEEN(2,COUNTA('Recruitment source'!$A:$A))</f>
        <v>4</v>
      </c>
      <c r="S1728" s="8" t="e">
        <f t="shared" ca="1" si="267"/>
        <v>#N/A</v>
      </c>
      <c r="T1728" s="6" t="e">
        <f t="shared" ca="1" si="268"/>
        <v>#N/A</v>
      </c>
      <c r="U1728" s="6">
        <f t="shared" ca="1" si="269"/>
        <v>4</v>
      </c>
      <c r="V1728" s="1">
        <f ca="1" xml:space="preserve">
IF($N1728 = 5 + N("Presidente"),
    27000,
    IF($N1728 = 6 + N("Vice-presidente"),
        23000,
        IF(OR($N1728 = 8, $N1728= 13, $N1728 = 12) + N("Secretária bilíngue ou coordenador ou especialista"),
            8000,
            IF($N1728 = 7 + N("Diretor"),
                15000,
                IF($N1728 = 14 + N("Gerente"),
                    12000,
                    IF($N1728 = 9 + N("Estagiário"),
                        705,
                        IF($N1728 = 10 + N("Trainee"),
                            805,
                            IF($N1728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IF($L1728 = 7,
  500,
  IF($L1728 = 8,
    1000,
    IF($L1728 = 9,
      1500,
      IF($L1728 = 10,
        2000,
        0
      )
    )
  )
)
+
N("Adicional no salário por área")
+
IF($M1728 = 14 + N("Tecnologia da Informação"),
  120,
  IF($M1728 = 16 + N("Vendas"),
    110,
    IF($M1728 = 15 + N("Jurídico"),
      100,
      IF(OR($M1728 = 8, $M1728 = 9, $M1728 = 11) + N("Recursos humanos ou comercial ou comunicação e marketing"),
        80,
        0
      )
    )
  )
)
+
N("Adicionando pegadinha")
+
IF(AND($M1728 = 16, $L1728 = 9, $N1728 = 11) + N("Se for de vendas, com mestrado, analista sênior"),
  IF($J1728 = 5,
    100,
    0
  )
  +
  IF($H1728 = "M",
    200,
    0
  ),
  0
)</f>
        <v>15000</v>
      </c>
    </row>
    <row r="1729" spans="1:22" x14ac:dyDescent="0.2">
      <c r="A1729" s="7" cm="1">
        <f t="array" aca="1" ref="A1729" ca="1">INDEX(Companies!$A:$A,RANDBETWEEN(2,COUNTA(Companies!$A:$A)),1)</f>
        <v>2</v>
      </c>
      <c r="B1729" s="5">
        <f t="shared" si="260"/>
        <v>1728</v>
      </c>
      <c r="C1729" s="6">
        <f t="shared" ca="1" si="261"/>
        <v>1</v>
      </c>
      <c r="D1729" s="7">
        <f ca="1">IF($B1729 = 1 + N("Presidente"),
    127,
    IF($B1729 = 2 + N("Vice-Presidente"),
        72,
        IF($B1729 = 3 + N("Secretária bilíngue"),
            13,
            RANDBETWEEN(5,COUNT(Name!$A:$A) + 1)
        )
    )
)</f>
        <v>278</v>
      </c>
      <c r="E1729" s="7" t="str">
        <f ca="1" xml:space="preserve">
VLOOKUP(
  $D1729,
  Name!$A:$B,
  2,
  FALSE
)
&amp; " " &amp;
IF($B1729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Sousa Faria</v>
      </c>
      <c r="F1729" s="7">
        <v>2</v>
      </c>
      <c r="G1729" s="7" t="str" cm="1">
        <f t="array" aca="1" ref="G1729" ca="1">VLOOKUP(INDEX(States!$B:$B,RANDBETWEEN(2,COUNTA(States!$A:$A)),1),States!$B:$C,2,FALSE)</f>
        <v>Faro</v>
      </c>
      <c r="H1729" s="7" t="str">
        <f ca="1">VLOOKUP($D1729,Name!$A:$C,3,FALSE)</f>
        <v>F</v>
      </c>
      <c r="I1729" s="7" cm="1">
        <f t="array" aca="1" ref="I1729" ca="1">INDEX('Marital status'!$A:$A,RANDBETWEEN(2,COUNTA('Marital status'!$A:$A)),1)</f>
        <v>2</v>
      </c>
      <c r="J1729" s="7">
        <f t="shared" ca="1" si="262"/>
        <v>5</v>
      </c>
      <c r="K1729" s="8">
        <f t="shared" ca="1" si="263"/>
        <v>35535</v>
      </c>
      <c r="L1729" s="6">
        <f t="shared" ca="1" si="264"/>
        <v>4</v>
      </c>
      <c r="M1729" s="7">
        <f ca="1" xml:space="preserve">
  IF(OR($N1729 = 2, $N1729 = 3, $N1729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29" s="6">
        <f t="shared" ca="1" si="265"/>
        <v>8</v>
      </c>
      <c r="O1729" s="7" t="str">
        <f ca="1">VLOOKUP($N1729,Roles!$A:$B,2,FALSE)</f>
        <v>Analyst</v>
      </c>
      <c r="P1729" s="6">
        <f t="shared" ca="1" si="266"/>
        <v>4</v>
      </c>
      <c r="Q1729" s="8">
        <f ca="1" xml:space="preserve">
IF(
  OR(
    $N1729=5,$N1729=6,$N1729=7,$N1729=8,$N1729=14
  ),
  36161,
  IF(
     (
      (TODAY() - $K1729) / 365
     ) &lt; 19,
      TODAY(),
      RANDBETWEEN(36161,TODAY())
  )
)</f>
        <v>36161</v>
      </c>
      <c r="R1729" s="6">
        <f ca="1">RANDBETWEEN(2,COUNTA('Recruitment source'!$A:$A))</f>
        <v>4</v>
      </c>
      <c r="S1729" s="8" t="e">
        <f t="shared" ca="1" si="267"/>
        <v>#N/A</v>
      </c>
      <c r="T1729" s="6" t="e">
        <f t="shared" ca="1" si="268"/>
        <v>#N/A</v>
      </c>
      <c r="U1729" s="6">
        <f t="shared" ca="1" si="269"/>
        <v>4</v>
      </c>
      <c r="V1729" s="1">
        <f ca="1" xml:space="preserve">
IF($N1729 = 5 + N("Presidente"),
    27000,
    IF($N1729 = 6 + N("Vice-presidente"),
        23000,
        IF(OR($N1729 = 8, $N1729= 13, $N1729 = 12) + N("Secretária bilíngue ou coordenador ou especialista"),
            8000,
            IF($N1729 = 7 + N("Diretor"),
                15000,
                IF($N1729 = 14 + N("Gerente"),
                    12000,
                    IF($N1729 = 9 + N("Estagiário"),
                        705,
                        IF($N1729 = 10 + N("Trainee"),
                            805,
                            IF($N1729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IF($L1729 = 7,
  500,
  IF($L1729 = 8,
    1000,
    IF($L1729 = 9,
      1500,
      IF($L1729 = 10,
        2000,
        0
      )
    )
  )
)
+
N("Adicional no salário por área")
+
IF($M1729 = 14 + N("Tecnologia da Informação"),
  120,
  IF($M1729 = 16 + N("Vendas"),
    110,
    IF($M1729 = 15 + N("Jurídico"),
      100,
      IF(OR($M1729 = 8, $M1729 = 9, $M1729 = 11) + N("Recursos humanos ou comercial ou comunicação e marketing"),
        80,
        0
      )
    )
  )
)
+
N("Adicionando pegadinha")
+
IF(AND($M1729 = 16, $L1729 = 9, $N1729 = 11) + N("Se for de vendas, com mestrado, analista sênior"),
  IF($J1729 = 5,
    100,
    0
  )
  +
  IF($H1729 = "M",
    200,
    0
  ),
  0
)</f>
        <v>8000</v>
      </c>
    </row>
    <row r="1730" spans="1:22" x14ac:dyDescent="0.2">
      <c r="A1730" s="7" cm="1">
        <f t="array" aca="1" ref="A1730" ca="1">INDEX(Companies!$A:$A,RANDBETWEEN(2,COUNTA(Companies!$A:$A)),1)</f>
        <v>2</v>
      </c>
      <c r="B1730" s="5">
        <f t="shared" si="260"/>
        <v>1729</v>
      </c>
      <c r="C1730" s="6">
        <f t="shared" ca="1" si="261"/>
        <v>1</v>
      </c>
      <c r="D1730" s="7">
        <f ca="1">IF($B1730 = 1 + N("Presidente"),
    127,
    IF($B1730 = 2 + N("Vice-Presidente"),
        72,
        IF($B1730 = 3 + N("Secretária bilíngue"),
            13,
            RANDBETWEEN(5,COUNT(Name!$A:$A) + 1)
        )
    )
)</f>
        <v>169</v>
      </c>
      <c r="E1730" s="7" t="str">
        <f ca="1" xml:space="preserve">
VLOOKUP(
  $D1730,
  Name!$A:$B,
  2,
  FALSE
)
&amp; " " &amp;
IF($B1730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Longo Vieira</v>
      </c>
      <c r="F1730" s="7">
        <v>2</v>
      </c>
      <c r="G1730" s="7" t="str" cm="1">
        <f t="array" aca="1" ref="G1730" ca="1">VLOOKUP(INDEX(States!$B:$B,RANDBETWEEN(2,COUNTA(States!$A:$A)),1),States!$B:$C,2,FALSE)</f>
        <v>Coimbra</v>
      </c>
      <c r="H1730" s="7" t="str">
        <f ca="1">VLOOKUP($D1730,Name!$A:$C,3,FALSE)</f>
        <v>M</v>
      </c>
      <c r="I1730" s="7" cm="1">
        <f t="array" aca="1" ref="I1730" ca="1">INDEX('Marital status'!$A:$A,RANDBETWEEN(2,COUNTA('Marital status'!$A:$A)),1)</f>
        <v>5</v>
      </c>
      <c r="J1730" s="7">
        <f t="shared" ca="1" si="262"/>
        <v>2</v>
      </c>
      <c r="K1730" s="8">
        <f t="shared" ca="1" si="263"/>
        <v>30379</v>
      </c>
      <c r="L1730" s="6">
        <f t="shared" ca="1" si="264"/>
        <v>4</v>
      </c>
      <c r="M1730" s="7">
        <f ca="1" xml:space="preserve">
  IF(OR($N1730 = 2, $N1730 = 3, $N1730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730" s="6">
        <f t="shared" ca="1" si="265"/>
        <v>6</v>
      </c>
      <c r="O1730" s="7" t="str">
        <f ca="1">VLOOKUP($N1730,Roles!$A:$B,2,FALSE)</f>
        <v>Intern</v>
      </c>
      <c r="P1730" s="6" t="e">
        <f t="shared" ca="1" si="266"/>
        <v>#N/A</v>
      </c>
      <c r="Q1730" s="8">
        <f ca="1" xml:space="preserve">
IF(
  OR(
    $N1730=5,$N1730=6,$N1730=7,$N1730=8,$N1730=14
  ),
  36161,
  IF(
     (
      (TODAY() - $K1730) / 365
     ) &lt; 19,
      TODAY(),
      RANDBETWEEN(36161,TODAY())
  )
)</f>
        <v>36161</v>
      </c>
      <c r="R1730" s="6">
        <f ca="1">RANDBETWEEN(2,COUNTA('Recruitment source'!$A:$A))</f>
        <v>12</v>
      </c>
      <c r="S1730" s="8" t="e">
        <f t="shared" ca="1" si="267"/>
        <v>#N/A</v>
      </c>
      <c r="T1730" s="6" t="e">
        <f t="shared" ca="1" si="268"/>
        <v>#N/A</v>
      </c>
      <c r="U1730" s="6">
        <f t="shared" ca="1" si="269"/>
        <v>4</v>
      </c>
      <c r="V1730" s="1">
        <f ca="1" xml:space="preserve">
IF($N1730 = 5 + N("Presidente"),
    27000,
    IF($N1730 = 6 + N("Vice-presidente"),
        23000,
        IF(OR($N1730 = 8, $N1730= 13, $N1730 = 12) + N("Secretária bilíngue ou coordenador ou especialista"),
            8000,
            IF($N1730 = 7 + N("Diretor"),
                15000,
                IF($N1730 = 14 + N("Gerente"),
                    12000,
                    IF($N1730 = 9 + N("Estagiário"),
                        705,
                        IF($N1730 = 10 + N("Trainee"),
                            805,
                            IF($N1730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IF($L1730 = 7,
  500,
  IF($L1730 = 8,
    1000,
    IF($L1730 = 9,
      1500,
      IF($L1730 = 10,
        2000,
        0
      )
    )
  )
)
+
N("Adicional no salário por área")
+
IF($M1730 = 14 + N("Tecnologia da Informação"),
  120,
  IF($M1730 = 16 + N("Vendas"),
    110,
    IF($M1730 = 15 + N("Jurídico"),
      100,
      IF(OR($M1730 = 8, $M1730 = 9, $M1730 = 11) + N("Recursos humanos ou comercial ou comunicação e marketing"),
        80,
        0
      )
    )
  )
)
+
N("Adicionando pegadinha")
+
IF(AND($M1730 = 16, $L1730 = 9, $N1730 = 11) + N("Se for de vendas, com mestrado, analista sênior"),
  IF($J1730 = 5,
    100,
    0
  )
  +
  IF($H1730 = "M",
    200,
    0
  ),
  0
)</f>
        <v>23000</v>
      </c>
    </row>
    <row r="1731" spans="1:22" x14ac:dyDescent="0.2">
      <c r="A1731" s="7" cm="1">
        <f t="array" aca="1" ref="A1731" ca="1">INDEX(Companies!$A:$A,RANDBETWEEN(2,COUNTA(Companies!$A:$A)),1)</f>
        <v>2</v>
      </c>
      <c r="B1731" s="5">
        <f t="shared" ref="B1731:B1794" si="270">ROW() - 1</f>
        <v>1730</v>
      </c>
      <c r="C1731" s="6">
        <f t="shared" ref="C1731:C1794" ca="1" si="271">IF(ISNA($S1731),1,0)</f>
        <v>1</v>
      </c>
      <c r="D1731" s="7">
        <f ca="1">IF($B1731 = 1 + N("Presidente"),
    127,
    IF($B1731 = 2 + N("Vice-Presidente"),
        72,
        IF($B1731 = 3 + N("Secretária bilíngue"),
            13,
            RANDBETWEEN(5,COUNT(Name!$A:$A) + 1)
        )
    )
)</f>
        <v>293</v>
      </c>
      <c r="E1731" s="7" t="str">
        <f ca="1" xml:space="preserve">
VLOOKUP(
  $D1731,
  Name!$A:$B,
  2,
  FALSE
)
&amp; " " &amp;
IF($B1731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Campos Bragança</v>
      </c>
      <c r="F1731" s="7">
        <v>2</v>
      </c>
      <c r="G1731" s="7" t="str" cm="1">
        <f t="array" aca="1" ref="G1731" ca="1">VLOOKUP(INDEX(States!$B:$B,RANDBETWEEN(2,COUNTA(States!$A:$A)),1),States!$B:$C,2,FALSE)</f>
        <v>Beja</v>
      </c>
      <c r="H1731" s="7" t="str">
        <f ca="1">VLOOKUP($D1731,Name!$A:$C,3,FALSE)</f>
        <v>M</v>
      </c>
      <c r="I1731" s="7" cm="1">
        <f t="array" aca="1" ref="I1731" ca="1">INDEX('Marital status'!$A:$A,RANDBETWEEN(2,COUNTA('Marital status'!$A:$A)),1)</f>
        <v>4</v>
      </c>
      <c r="J1731" s="7">
        <f t="shared" ref="J1731:J1794" ca="1" si="272" xml:space="preserve">
IF(AND($N1731 &gt;= 2, $N1731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731" s="8">
        <f t="shared" ref="K1731:K1794" ca="1" si="273" xml:space="preserve">
IF($N1731 = 5 + N("CEO"),
    TODAY() - 16340,
    IF($N1731 = 8 + N("Secretary"),
        RANDBETWEEN(TODAY() - 12418.5, TODAY()-6574.5),
        IF(OR($N1731 = 7, $N1731 = 14),
            RANDBETWEEN(TODAY() - 16071, TODAY() - 8766),
            IF(OR($N1731 = 13, $N1731 = 12, $N1731 = 11),
                RANDBETWEEN(TODAY() - 27393.75, TODAY() - 12783.75),
                RANDBETWEEN(TODAY() - 27393.75, TODAY()-10957.5)
            )
        )
    )
)</f>
        <v>36308</v>
      </c>
      <c r="L1731" s="6">
        <f t="shared" ref="L1731:L1794" ca="1" si="274" xml:space="preserve">
IF(OR($N1731 = 2, $N1731 = 3) + N("Se for presidente ou vice-presidente"),
    7 + N("Doutor"),
    IF($N1731 = 4 + N("Se for diretor"),
        RANDBETWEEN(5,7) + N("Graduate school or Master’s degree or Doctorate"),
        IF($N1731 = 11 + N("Se for gerente"),
            RANDBETWEEN(4,6) + N("Undergraduate degree or Graduate school or Master’s degree"),
            IF(AND($N1731 &gt;= 8, $N1731 &lt;= 10) + N("If coordinator or specialist or analyst"),
                RANDBETWEEN(4,5),
                4
            )
        )
    )
)</f>
        <v>4</v>
      </c>
      <c r="M1731" s="7">
        <f ca="1" xml:space="preserve">
  IF(OR($N1731 = 2, $N1731 = 3, $N1731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31" s="6">
        <f t="shared" ref="N1731:N1794" ca="1" si="275" xml:space="preserve">
IF($B1731 = 1 + N("Se matrícula for 1"),
  2 + N("Presidente"),
  IF($B1731 = 2 + N("Se matrícula for 2"),
    3 + N("Vice-presidente"),
    IF($B1731 = 3 + N("Se matrícula for 3"),
      5 + N("Secretária bilíngue"),
      IF(AND($B1731 &gt;= 4, $B1731 &lt;=14),
        4 + N("Diretor"),
        IF(AND($B1731 &gt;= 15, $B1731 &lt;= 25),
          11 + N("Manager"),
          IF(AND($B1731 &gt;= 26, $B1731 &lt;= 36),
            10 + N("Coordinador"),
            IF(AND($B1731 &gt;= 37, $B1731 &lt;= 47),
              9 + N("Especialista"),
                IF(MOD($B1731,2) = 0,
                  8 + N("Analista"),
                  RANDBETWEEN(6,7) + N("Estagiário ou Trainee")
                )
            )
          )
        )
      )
    )
  )
)</f>
        <v>8</v>
      </c>
      <c r="O1731" s="7" t="str">
        <f ca="1">VLOOKUP($N1731,Roles!$A:$B,2,FALSE)</f>
        <v>Analyst</v>
      </c>
      <c r="P1731" s="6">
        <f t="shared" ref="P1731:P1794" ca="1" si="276" xml:space="preserve">
IF($N1731 =8 + N("Analyst"),
    RANDBETWEEN(2, 4) + N("Jr, Pleno, Sr"),
    NA()
)</f>
        <v>4</v>
      </c>
      <c r="Q1731" s="8">
        <f ca="1" xml:space="preserve">
IF(
  OR(
    $N1731=5,$N1731=6,$N1731=7,$N1731=8,$N1731=14
  ),
  36161,
  IF(
     (
      (TODAY() - $K1731) / 365
     ) &lt; 19,
      TODAY(),
      RANDBETWEEN(36161,TODAY())
  )
)</f>
        <v>36161</v>
      </c>
      <c r="R1731" s="6">
        <f ca="1">RANDBETWEEN(2,COUNTA('Recruitment source'!$A:$A))</f>
        <v>10</v>
      </c>
      <c r="S1731" s="8" t="e">
        <f t="shared" ref="S1731:S1794" ca="1" si="277" xml:space="preserve">
IF(MOD(
     ROW(),111
   )=0,
   RANDBETWEEN($Q1731 + 1,TODAY() - 1),NA()
)</f>
        <v>#N/A</v>
      </c>
      <c r="T1731" s="6" t="e">
        <f t="shared" ref="T1731:T1794" ca="1" si="278" xml:space="preserve">
IF(
  ISNA(S1731),
  NA(),
  RANDBETWEEN(2,IF($H1731="F",10,9))
)</f>
        <v>#N/A</v>
      </c>
      <c r="U1731" s="6">
        <f t="shared" ref="U1731:U1794" ca="1" si="279" xml:space="preserve">
IF(
 ISNA($S1731),
 IF(
   $N1731 = 2,
   5,
   IF(
     OR($N1731=3,$N1731=4,$N1731=5),
     RANDBETWEEN(4,5),
     IF(
       OR($N1731=11,$N1731=12),
       RANDBETWEEN(3,5),
       RANDBETWEEN(2,5)
     )
   )
 ),
 RANDBETWEEN(1,3)
)</f>
        <v>4</v>
      </c>
      <c r="V1731" s="1">
        <f ca="1" xml:space="preserve">
IF($N1731 = 5 + N("Presidente"),
    27000,
    IF($N1731 = 6 + N("Vice-presidente"),
        23000,
        IF(OR($N1731 = 8, $N1731= 13, $N1731 = 12) + N("Secretária bilíngue ou coordenador ou especialista"),
            8000,
            IF($N1731 = 7 + N("Diretor"),
                15000,
                IF($N1731 = 14 + N("Gerente"),
                    12000,
                    IF($N1731 = 9 + N("Estagiário"),
                        705,
                        IF($N1731 = 10 + N("Trainee"),
                            805,
                            IF($N1731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IF($L1731 = 7,
  500,
  IF($L1731 = 8,
    1000,
    IF($L1731 = 9,
      1500,
      IF($L1731 = 10,
        2000,
        0
      )
    )
  )
)
+
N("Adicional no salário por área")
+
IF($M1731 = 14 + N("Tecnologia da Informação"),
  120,
  IF($M1731 = 16 + N("Vendas"),
    110,
    IF($M1731 = 15 + N("Jurídico"),
      100,
      IF(OR($M1731 = 8, $M1731 = 9, $M1731 = 11) + N("Recursos humanos ou comercial ou comunicação e marketing"),
        80,
        0
      )
    )
  )
)
+
N("Adicionando pegadinha")
+
IF(AND($M1731 = 16, $L1731 = 9, $N1731 = 11) + N("Se for de vendas, com mestrado, analista sênior"),
  IF($J1731 = 5,
    100,
    0
  )
  +
  IF($H1731 = "M",
    200,
    0
  ),
  0
)</f>
        <v>8000</v>
      </c>
    </row>
    <row r="1732" spans="1:22" x14ac:dyDescent="0.2">
      <c r="A1732" s="7" cm="1">
        <f t="array" aca="1" ref="A1732" ca="1">INDEX(Companies!$A:$A,RANDBETWEEN(2,COUNTA(Companies!$A:$A)),1)</f>
        <v>2</v>
      </c>
      <c r="B1732" s="5">
        <f t="shared" si="270"/>
        <v>1731</v>
      </c>
      <c r="C1732" s="6">
        <f t="shared" ca="1" si="271"/>
        <v>1</v>
      </c>
      <c r="D1732" s="7">
        <f ca="1">IF($B1732 = 1 + N("Presidente"),
    127,
    IF($B1732 = 2 + N("Vice-Presidente"),
        72,
        IF($B1732 = 3 + N("Secretária bilíngue"),
            13,
            RANDBETWEEN(5,COUNT(Name!$A:$A) + 1)
        )
    )
)</f>
        <v>236</v>
      </c>
      <c r="E1732" s="7" t="str">
        <f ca="1" xml:space="preserve">
VLOOKUP(
  $D1732,
  Name!$A:$B,
  2,
  FALSE
)
&amp; " " &amp;
IF($B1732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Melo Campos</v>
      </c>
      <c r="F1732" s="7">
        <v>2</v>
      </c>
      <c r="G1732" s="7" t="str" cm="1">
        <f t="array" aca="1" ref="G1732" ca="1">VLOOKUP(INDEX(States!$B:$B,RANDBETWEEN(2,COUNTA(States!$A:$A)),1),States!$B:$C,2,FALSE)</f>
        <v>braga</v>
      </c>
      <c r="H1732" s="7" t="str">
        <f ca="1">VLOOKUP($D1732,Name!$A:$C,3,FALSE)</f>
        <v>F</v>
      </c>
      <c r="I1732" s="7" cm="1">
        <f t="array" aca="1" ref="I1732" ca="1">INDEX('Marital status'!$A:$A,RANDBETWEEN(2,COUNTA('Marital status'!$A:$A)),1)</f>
        <v>5</v>
      </c>
      <c r="J1732" s="7">
        <f t="shared" ca="1" si="272"/>
        <v>2</v>
      </c>
      <c r="K1732" s="8">
        <f t="shared" ca="1" si="273"/>
        <v>33243</v>
      </c>
      <c r="L1732" s="6">
        <f t="shared" ca="1" si="274"/>
        <v>4</v>
      </c>
      <c r="M1732" s="7">
        <f ca="1" xml:space="preserve">
  IF(OR($N1732 = 2, $N1732 = 3, $N1732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732" s="6">
        <f t="shared" ca="1" si="275"/>
        <v>7</v>
      </c>
      <c r="O1732" s="7" t="str">
        <f ca="1">VLOOKUP($N1732,Roles!$A:$B,2,FALSE)</f>
        <v>Trainee</v>
      </c>
      <c r="P1732" s="6" t="e">
        <f t="shared" ca="1" si="276"/>
        <v>#N/A</v>
      </c>
      <c r="Q1732" s="8">
        <f ca="1" xml:space="preserve">
IF(
  OR(
    $N1732=5,$N1732=6,$N1732=7,$N1732=8,$N1732=14
  ),
  36161,
  IF(
     (
      (TODAY() - $K1732) / 365
     ) &lt; 19,
      TODAY(),
      RANDBETWEEN(36161,TODAY())
  )
)</f>
        <v>36161</v>
      </c>
      <c r="R1732" s="6">
        <f ca="1">RANDBETWEEN(2,COUNTA('Recruitment source'!$A:$A))</f>
        <v>9</v>
      </c>
      <c r="S1732" s="8" t="e">
        <f t="shared" ca="1" si="277"/>
        <v>#N/A</v>
      </c>
      <c r="T1732" s="6" t="e">
        <f t="shared" ca="1" si="278"/>
        <v>#N/A</v>
      </c>
      <c r="U1732" s="6">
        <f t="shared" ca="1" si="279"/>
        <v>5</v>
      </c>
      <c r="V1732" s="1">
        <f ca="1" xml:space="preserve">
IF($N1732 = 5 + N("Presidente"),
    27000,
    IF($N1732 = 6 + N("Vice-presidente"),
        23000,
        IF(OR($N1732 = 8, $N1732= 13, $N1732 = 12) + N("Secretária bilíngue ou coordenador ou especialista"),
            8000,
            IF($N1732 = 7 + N("Diretor"),
                15000,
                IF($N1732 = 14 + N("Gerente"),
                    12000,
                    IF($N1732 = 9 + N("Estagiário"),
                        705,
                        IF($N1732 = 10 + N("Trainee"),
                            805,
                            IF($N1732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IF($L1732 = 7,
  500,
  IF($L1732 = 8,
    1000,
    IF($L1732 = 9,
      1500,
      IF($L1732 = 10,
        2000,
        0
      )
    )
  )
)
+
N("Adicional no salário por área")
+
IF($M1732 = 14 + N("Tecnologia da Informação"),
  120,
  IF($M1732 = 16 + N("Vendas"),
    110,
    IF($M1732 = 15 + N("Jurídico"),
      100,
      IF(OR($M1732 = 8, $M1732 = 9, $M1732 = 11) + N("Recursos humanos ou comercial ou comunicação e marketing"),
        80,
        0
      )
    )
  )
)
+
N("Adicionando pegadinha")
+
IF(AND($M1732 = 16, $L1732 = 9, $N1732 = 11) + N("Se for de vendas, com mestrado, analista sênior"),
  IF($J1732 = 5,
    100,
    0
  )
  +
  IF($H1732 = "M",
    200,
    0
  ),
  0
)</f>
        <v>15000</v>
      </c>
    </row>
    <row r="1733" spans="1:22" x14ac:dyDescent="0.2">
      <c r="A1733" s="7" cm="1">
        <f t="array" aca="1" ref="A1733" ca="1">INDEX(Companies!$A:$A,RANDBETWEEN(2,COUNTA(Companies!$A:$A)),1)</f>
        <v>2</v>
      </c>
      <c r="B1733" s="5">
        <f t="shared" si="270"/>
        <v>1732</v>
      </c>
      <c r="C1733" s="6">
        <f t="shared" ca="1" si="271"/>
        <v>1</v>
      </c>
      <c r="D1733" s="7">
        <f ca="1">IF($B1733 = 1 + N("Presidente"),
    127,
    IF($B1733 = 2 + N("Vice-Presidente"),
        72,
        IF($B1733 = 3 + N("Secretária bilíngue"),
            13,
            RANDBETWEEN(5,COUNT(Name!$A:$A) + 1)
        )
    )
)</f>
        <v>38</v>
      </c>
      <c r="E1733" s="7" t="str">
        <f ca="1" xml:space="preserve">
VLOOKUP(
  $D1733,
  Name!$A:$B,
  2,
  FALSE
)
&amp; " " &amp;
IF($B1733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Costa Santana</v>
      </c>
      <c r="F1733" s="7">
        <v>2</v>
      </c>
      <c r="G1733" s="7" t="str" cm="1">
        <f t="array" aca="1" ref="G1733" ca="1">VLOOKUP(INDEX(States!$B:$B,RANDBETWEEN(2,COUNTA(States!$A:$A)),1),States!$B:$C,2,FALSE)</f>
        <v xml:space="preserve"> ÉVORA</v>
      </c>
      <c r="H1733" s="7" t="str">
        <f ca="1">VLOOKUP($D1733,Name!$A:$C,3,FALSE)</f>
        <v>F</v>
      </c>
      <c r="I1733" s="7" cm="1">
        <f t="array" aca="1" ref="I1733" ca="1">INDEX('Marital status'!$A:$A,RANDBETWEEN(2,COUNTA('Marital status'!$A:$A)),1)</f>
        <v>3</v>
      </c>
      <c r="J1733" s="7">
        <f t="shared" ca="1" si="272"/>
        <v>2</v>
      </c>
      <c r="K1733" s="8">
        <f t="shared" ca="1" si="273"/>
        <v>35758</v>
      </c>
      <c r="L1733" s="6">
        <f t="shared" ca="1" si="274"/>
        <v>4</v>
      </c>
      <c r="M1733" s="7">
        <f ca="1" xml:space="preserve">
  IF(OR($N1733 = 2, $N1733 = 3, $N1733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733" s="6">
        <f t="shared" ca="1" si="275"/>
        <v>8</v>
      </c>
      <c r="O1733" s="7" t="str">
        <f ca="1">VLOOKUP($N1733,Roles!$A:$B,2,FALSE)</f>
        <v>Analyst</v>
      </c>
      <c r="P1733" s="6">
        <f t="shared" ca="1" si="276"/>
        <v>4</v>
      </c>
      <c r="Q1733" s="8">
        <f ca="1" xml:space="preserve">
IF(
  OR(
    $N1733=5,$N1733=6,$N1733=7,$N1733=8,$N1733=14
  ),
  36161,
  IF(
     (
      (TODAY() - $K1733) / 365
     ) &lt; 19,
      TODAY(),
      RANDBETWEEN(36161,TODAY())
  )
)</f>
        <v>36161</v>
      </c>
      <c r="R1733" s="6">
        <f ca="1">RANDBETWEEN(2,COUNTA('Recruitment source'!$A:$A))</f>
        <v>2</v>
      </c>
      <c r="S1733" s="8" t="e">
        <f t="shared" ca="1" si="277"/>
        <v>#N/A</v>
      </c>
      <c r="T1733" s="6" t="e">
        <f t="shared" ca="1" si="278"/>
        <v>#N/A</v>
      </c>
      <c r="U1733" s="6">
        <f t="shared" ca="1" si="279"/>
        <v>2</v>
      </c>
      <c r="V1733" s="1">
        <f ca="1" xml:space="preserve">
IF($N1733 = 5 + N("Presidente"),
    27000,
    IF($N1733 = 6 + N("Vice-presidente"),
        23000,
        IF(OR($N1733 = 8, $N1733= 13, $N1733 = 12) + N("Secretária bilíngue ou coordenador ou especialista"),
            8000,
            IF($N1733 = 7 + N("Diretor"),
                15000,
                IF($N1733 = 14 + N("Gerente"),
                    12000,
                    IF($N1733 = 9 + N("Estagiário"),
                        705,
                        IF($N1733 = 10 + N("Trainee"),
                            805,
                            IF($N1733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IF($L1733 = 7,
  500,
  IF($L1733 = 8,
    1000,
    IF($L1733 = 9,
      1500,
      IF($L1733 = 10,
        2000,
        0
      )
    )
  )
)
+
N("Adicional no salário por área")
+
IF($M1733 = 14 + N("Tecnologia da Informação"),
  120,
  IF($M1733 = 16 + N("Vendas"),
    110,
    IF($M1733 = 15 + N("Jurídico"),
      100,
      IF(OR($M1733 = 8, $M1733 = 9, $M1733 = 11) + N("Recursos humanos ou comercial ou comunicação e marketing"),
        80,
        0
      )
    )
  )
)
+
N("Adicionando pegadinha")
+
IF(AND($M1733 = 16, $L1733 = 9, $N1733 = 11) + N("Se for de vendas, com mestrado, analista sênior"),
  IF($J1733 = 5,
    100,
    0
  )
  +
  IF($H1733 = "M",
    200,
    0
  ),
  0
)</f>
        <v>8080</v>
      </c>
    </row>
    <row r="1734" spans="1:22" x14ac:dyDescent="0.2">
      <c r="A1734" s="7" cm="1">
        <f t="array" aca="1" ref="A1734" ca="1">INDEX(Companies!$A:$A,RANDBETWEEN(2,COUNTA(Companies!$A:$A)),1)</f>
        <v>2</v>
      </c>
      <c r="B1734" s="5">
        <f t="shared" si="270"/>
        <v>1733</v>
      </c>
      <c r="C1734" s="6">
        <f t="shared" ca="1" si="271"/>
        <v>1</v>
      </c>
      <c r="D1734" s="7">
        <f ca="1">IF($B1734 = 1 + N("Presidente"),
    127,
    IF($B1734 = 2 + N("Vice-Presidente"),
        72,
        IF($B1734 = 3 + N("Secretária bilíngue"),
            13,
            RANDBETWEEN(5,COUNT(Name!$A:$A) + 1)
        )
    )
)</f>
        <v>107</v>
      </c>
      <c r="E1734" s="7" t="str">
        <f ca="1" xml:space="preserve">
VLOOKUP(
  $D1734,
  Name!$A:$B,
  2,
  FALSE
)
&amp; " " &amp;
IF($B1734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Melo Nascimento</v>
      </c>
      <c r="F1734" s="7">
        <v>2</v>
      </c>
      <c r="G1734" s="7" t="str" cm="1">
        <f t="array" aca="1" ref="G1734" ca="1">VLOOKUP(INDEX(States!$B:$B,RANDBETWEEN(2,COUNTA(States!$A:$A)),1),States!$B:$C,2,FALSE)</f>
        <v>Brangança</v>
      </c>
      <c r="H1734" s="7" t="str">
        <f ca="1">VLOOKUP($D1734,Name!$A:$C,3,FALSE)</f>
        <v>M</v>
      </c>
      <c r="I1734" s="7" cm="1">
        <f t="array" aca="1" ref="I1734" ca="1">INDEX('Marital status'!$A:$A,RANDBETWEEN(2,COUNTA('Marital status'!$A:$A)),1)</f>
        <v>5</v>
      </c>
      <c r="J1734" s="7">
        <f t="shared" ca="1" si="272"/>
        <v>2</v>
      </c>
      <c r="K1734" s="8">
        <f t="shared" ca="1" si="273"/>
        <v>28110</v>
      </c>
      <c r="L1734" s="6">
        <f t="shared" ca="1" si="274"/>
        <v>4</v>
      </c>
      <c r="M1734" s="7">
        <f ca="1" xml:space="preserve">
  IF(OR($N1734 = 2, $N1734 = 3, $N1734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734" s="6">
        <f t="shared" ca="1" si="275"/>
        <v>6</v>
      </c>
      <c r="O1734" s="7" t="str">
        <f ca="1">VLOOKUP($N1734,Roles!$A:$B,2,FALSE)</f>
        <v>Intern</v>
      </c>
      <c r="P1734" s="6" t="e">
        <f t="shared" ca="1" si="276"/>
        <v>#N/A</v>
      </c>
      <c r="Q1734" s="8">
        <f ca="1" xml:space="preserve">
IF(
  OR(
    $N1734=5,$N1734=6,$N1734=7,$N1734=8,$N1734=14
  ),
  36161,
  IF(
     (
      (TODAY() - $K1734) / 365
     ) &lt; 19,
      TODAY(),
      RANDBETWEEN(36161,TODAY())
  )
)</f>
        <v>36161</v>
      </c>
      <c r="R1734" s="6">
        <f ca="1">RANDBETWEEN(2,COUNTA('Recruitment source'!$A:$A))</f>
        <v>3</v>
      </c>
      <c r="S1734" s="8" t="e">
        <f t="shared" ca="1" si="277"/>
        <v>#N/A</v>
      </c>
      <c r="T1734" s="6" t="e">
        <f t="shared" ca="1" si="278"/>
        <v>#N/A</v>
      </c>
      <c r="U1734" s="6">
        <f t="shared" ca="1" si="279"/>
        <v>3</v>
      </c>
      <c r="V1734" s="1">
        <f ca="1" xml:space="preserve">
IF($N1734 = 5 + N("Presidente"),
    27000,
    IF($N1734 = 6 + N("Vice-presidente"),
        23000,
        IF(OR($N1734 = 8, $N1734= 13, $N1734 = 12) + N("Secretária bilíngue ou coordenador ou especialista"),
            8000,
            IF($N1734 = 7 + N("Diretor"),
                15000,
                IF($N1734 = 14 + N("Gerente"),
                    12000,
                    IF($N1734 = 9 + N("Estagiário"),
                        705,
                        IF($N1734 = 10 + N("Trainee"),
                            805,
                            IF($N1734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IF($L1734 = 7,
  500,
  IF($L1734 = 8,
    1000,
    IF($L1734 = 9,
      1500,
      IF($L1734 = 10,
        2000,
        0
      )
    )
  )
)
+
N("Adicional no salário por área")
+
IF($M1734 = 14 + N("Tecnologia da Informação"),
  120,
  IF($M1734 = 16 + N("Vendas"),
    110,
    IF($M1734 = 15 + N("Jurídico"),
      100,
      IF(OR($M1734 = 8, $M1734 = 9, $M1734 = 11) + N("Recursos humanos ou comercial ou comunicação e marketing"),
        80,
        0
      )
    )
  )
)
+
N("Adicionando pegadinha")
+
IF(AND($M1734 = 16, $L1734 = 9, $N1734 = 11) + N("Se for de vendas, com mestrado, analista sênior"),
  IF($J1734 = 5,
    100,
    0
  )
  +
  IF($H1734 = "M",
    200,
    0
  ),
  0
)</f>
        <v>23000</v>
      </c>
    </row>
    <row r="1735" spans="1:22" x14ac:dyDescent="0.2">
      <c r="A1735" s="7" cm="1">
        <f t="array" aca="1" ref="A1735" ca="1">INDEX(Companies!$A:$A,RANDBETWEEN(2,COUNTA(Companies!$A:$A)),1)</f>
        <v>2</v>
      </c>
      <c r="B1735" s="5">
        <f t="shared" si="270"/>
        <v>1734</v>
      </c>
      <c r="C1735" s="6">
        <f t="shared" ca="1" si="271"/>
        <v>1</v>
      </c>
      <c r="D1735" s="7">
        <f ca="1">IF($B1735 = 1 + N("Presidente"),
    127,
    IF($B1735 = 2 + N("Vice-Presidente"),
        72,
        IF($B1735 = 3 + N("Secretária bilíngue"),
            13,
            RANDBETWEEN(5,COUNT(Name!$A:$A) + 1)
        )
    )
)</f>
        <v>91</v>
      </c>
      <c r="E1735" s="7" t="str">
        <f ca="1" xml:space="preserve">
VLOOKUP(
  $D1735,
  Name!$A:$B,
  2,
  FALSE
)
&amp; " " &amp;
IF($B1735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Negrão Mancini</v>
      </c>
      <c r="F1735" s="7">
        <v>2</v>
      </c>
      <c r="G1735" s="7" t="str" cm="1">
        <f t="array" aca="1" ref="G1735" ca="1">VLOOKUP(INDEX(States!$B:$B,RANDBETWEEN(2,COUNTA(States!$A:$A)),1),States!$B:$C,2,FALSE)</f>
        <v>Beja</v>
      </c>
      <c r="H1735" s="7" t="str">
        <f ca="1">VLOOKUP($D1735,Name!$A:$C,3,FALSE)</f>
        <v>F</v>
      </c>
      <c r="I1735" s="7" cm="1">
        <f t="array" aca="1" ref="I1735" ca="1">INDEX('Marital status'!$A:$A,RANDBETWEEN(2,COUNTA('Marital status'!$A:$A)),1)</f>
        <v>2</v>
      </c>
      <c r="J1735" s="7">
        <f t="shared" ca="1" si="272"/>
        <v>2</v>
      </c>
      <c r="K1735" s="8">
        <f t="shared" ca="1" si="273"/>
        <v>37558</v>
      </c>
      <c r="L1735" s="6">
        <f t="shared" ca="1" si="274"/>
        <v>5</v>
      </c>
      <c r="M1735" s="7">
        <f ca="1" xml:space="preserve">
  IF(OR($N1735 = 2, $N1735 = 3, $N1735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35" s="6">
        <f t="shared" ca="1" si="275"/>
        <v>8</v>
      </c>
      <c r="O1735" s="7" t="str">
        <f ca="1">VLOOKUP($N1735,Roles!$A:$B,2,FALSE)</f>
        <v>Analyst</v>
      </c>
      <c r="P1735" s="6">
        <f t="shared" ca="1" si="276"/>
        <v>4</v>
      </c>
      <c r="Q1735" s="8">
        <f ca="1" xml:space="preserve">
IF(
  OR(
    $N1735=5,$N1735=6,$N1735=7,$N1735=8,$N1735=14
  ),
  36161,
  IF(
     (
      (TODAY() - $K1735) / 365
     ) &lt; 19,
      TODAY(),
      RANDBETWEEN(36161,TODAY())
  )
)</f>
        <v>36161</v>
      </c>
      <c r="R1735" s="6">
        <f ca="1">RANDBETWEEN(2,COUNTA('Recruitment source'!$A:$A))</f>
        <v>6</v>
      </c>
      <c r="S1735" s="8" t="e">
        <f t="shared" ca="1" si="277"/>
        <v>#N/A</v>
      </c>
      <c r="T1735" s="6" t="e">
        <f t="shared" ca="1" si="278"/>
        <v>#N/A</v>
      </c>
      <c r="U1735" s="6">
        <f t="shared" ca="1" si="279"/>
        <v>2</v>
      </c>
      <c r="V1735" s="1">
        <f ca="1" xml:space="preserve">
IF($N1735 = 5 + N("Presidente"),
    27000,
    IF($N1735 = 6 + N("Vice-presidente"),
        23000,
        IF(OR($N1735 = 8, $N1735= 13, $N1735 = 12) + N("Secretária bilíngue ou coordenador ou especialista"),
            8000,
            IF($N1735 = 7 + N("Diretor"),
                15000,
                IF($N1735 = 14 + N("Gerente"),
                    12000,
                    IF($N1735 = 9 + N("Estagiário"),
                        705,
                        IF($N1735 = 10 + N("Trainee"),
                            805,
                            IF($N1735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IF($L1735 = 7,
  500,
  IF($L1735 = 8,
    1000,
    IF($L1735 = 9,
      1500,
      IF($L1735 = 10,
        2000,
        0
      )
    )
  )
)
+
N("Adicional no salário por área")
+
IF($M1735 = 14 + N("Tecnologia da Informação"),
  120,
  IF($M1735 = 16 + N("Vendas"),
    110,
    IF($M1735 = 15 + N("Jurídico"),
      100,
      IF(OR($M1735 = 8, $M1735 = 9, $M1735 = 11) + N("Recursos humanos ou comercial ou comunicação e marketing"),
        80,
        0
      )
    )
  )
)
+
N("Adicionando pegadinha")
+
IF(AND($M1735 = 16, $L1735 = 9, $N1735 = 11) + N("Se for de vendas, com mestrado, analista sênior"),
  IF($J1735 = 5,
    100,
    0
  )
  +
  IF($H1735 = "M",
    200,
    0
  ),
  0
)</f>
        <v>8000</v>
      </c>
    </row>
    <row r="1736" spans="1:22" x14ac:dyDescent="0.2">
      <c r="A1736" s="7" cm="1">
        <f t="array" aca="1" ref="A1736" ca="1">INDEX(Companies!$A:$A,RANDBETWEEN(2,COUNTA(Companies!$A:$A)),1)</f>
        <v>2</v>
      </c>
      <c r="B1736" s="5">
        <f t="shared" si="270"/>
        <v>1735</v>
      </c>
      <c r="C1736" s="6">
        <f t="shared" ca="1" si="271"/>
        <v>1</v>
      </c>
      <c r="D1736" s="7">
        <f ca="1">IF($B1736 = 1 + N("Presidente"),
    127,
    IF($B1736 = 2 + N("Vice-Presidente"),
        72,
        IF($B1736 = 3 + N("Secretária bilíngue"),
            13,
            RANDBETWEEN(5,COUNT(Name!$A:$A) + 1)
        )
    )
)</f>
        <v>274</v>
      </c>
      <c r="E1736" s="7" t="str">
        <f ca="1" xml:space="preserve">
VLOOKUP(
  $D1736,
  Name!$A:$B,
  2,
  FALSE
)
&amp; " " &amp;
IF($B1736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Ferrari Batista</v>
      </c>
      <c r="F1736" s="7">
        <v>2</v>
      </c>
      <c r="G1736" s="7" t="str" cm="1">
        <f t="array" aca="1" ref="G1736" ca="1">VLOOKUP(INDEX(States!$B:$B,RANDBETWEEN(2,COUNTA(States!$A:$A)),1),States!$B:$C,2,FALSE)</f>
        <v>Azores</v>
      </c>
      <c r="H1736" s="7" t="str">
        <f ca="1">VLOOKUP($D1736,Name!$A:$C,3,FALSE)</f>
        <v>F</v>
      </c>
      <c r="I1736" s="7" cm="1">
        <f t="array" aca="1" ref="I1736" ca="1">INDEX('Marital status'!$A:$A,RANDBETWEEN(2,COUNTA('Marital status'!$A:$A)),1)</f>
        <v>2</v>
      </c>
      <c r="J1736" s="7">
        <f t="shared" ca="1" si="272"/>
        <v>3</v>
      </c>
      <c r="K1736" s="8">
        <f t="shared" ca="1" si="273"/>
        <v>32425</v>
      </c>
      <c r="L1736" s="6">
        <f t="shared" ca="1" si="274"/>
        <v>4</v>
      </c>
      <c r="M1736" s="7">
        <f ca="1" xml:space="preserve">
  IF(OR($N1736 = 2, $N1736 = 3, $N1736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36" s="6">
        <f t="shared" ca="1" si="275"/>
        <v>7</v>
      </c>
      <c r="O1736" s="7" t="str">
        <f ca="1">VLOOKUP($N1736,Roles!$A:$B,2,FALSE)</f>
        <v>Trainee</v>
      </c>
      <c r="P1736" s="6" t="e">
        <f t="shared" ca="1" si="276"/>
        <v>#N/A</v>
      </c>
      <c r="Q1736" s="8">
        <f ca="1" xml:space="preserve">
IF(
  OR(
    $N1736=5,$N1736=6,$N1736=7,$N1736=8,$N1736=14
  ),
  36161,
  IF(
     (
      (TODAY() - $K1736) / 365
     ) &lt; 19,
      TODAY(),
      RANDBETWEEN(36161,TODAY())
  )
)</f>
        <v>36161</v>
      </c>
      <c r="R1736" s="6">
        <f ca="1">RANDBETWEEN(2,COUNTA('Recruitment source'!$A:$A))</f>
        <v>11</v>
      </c>
      <c r="S1736" s="8" t="e">
        <f t="shared" ca="1" si="277"/>
        <v>#N/A</v>
      </c>
      <c r="T1736" s="6" t="e">
        <f t="shared" ca="1" si="278"/>
        <v>#N/A</v>
      </c>
      <c r="U1736" s="6">
        <f t="shared" ca="1" si="279"/>
        <v>3</v>
      </c>
      <c r="V1736" s="1">
        <f ca="1" xml:space="preserve">
IF($N1736 = 5 + N("Presidente"),
    27000,
    IF($N1736 = 6 + N("Vice-presidente"),
        23000,
        IF(OR($N1736 = 8, $N1736= 13, $N1736 = 12) + N("Secretária bilíngue ou coordenador ou especialista"),
            8000,
            IF($N1736 = 7 + N("Diretor"),
                15000,
                IF($N1736 = 14 + N("Gerente"),
                    12000,
                    IF($N1736 = 9 + N("Estagiário"),
                        705,
                        IF($N1736 = 10 + N("Trainee"),
                            805,
                            IF($N1736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IF($L1736 = 7,
  500,
  IF($L1736 = 8,
    1000,
    IF($L1736 = 9,
      1500,
      IF($L1736 = 10,
        2000,
        0
      )
    )
  )
)
+
N("Adicional no salário por área")
+
IF($M1736 = 14 + N("Tecnologia da Informação"),
  120,
  IF($M1736 = 16 + N("Vendas"),
    110,
    IF($M1736 = 15 + N("Jurídico"),
      100,
      IF(OR($M1736 = 8, $M1736 = 9, $M1736 = 11) + N("Recursos humanos ou comercial ou comunicação e marketing"),
        80,
        0
      )
    )
  )
)
+
N("Adicionando pegadinha")
+
IF(AND($M1736 = 16, $L1736 = 9, $N1736 = 11) + N("Se for de vendas, com mestrado, analista sênior"),
  IF($J1736 = 5,
    100,
    0
  )
  +
  IF($H1736 = "M",
    200,
    0
  ),
  0
)</f>
        <v>15080</v>
      </c>
    </row>
    <row r="1737" spans="1:22" x14ac:dyDescent="0.2">
      <c r="A1737" s="7" cm="1">
        <f t="array" aca="1" ref="A1737" ca="1">INDEX(Companies!$A:$A,RANDBETWEEN(2,COUNTA(Companies!$A:$A)),1)</f>
        <v>2</v>
      </c>
      <c r="B1737" s="5">
        <f t="shared" si="270"/>
        <v>1736</v>
      </c>
      <c r="C1737" s="6">
        <f t="shared" ca="1" si="271"/>
        <v>1</v>
      </c>
      <c r="D1737" s="7">
        <f ca="1">IF($B1737 = 1 + N("Presidente"),
    127,
    IF($B1737 = 2 + N("Vice-Presidente"),
        72,
        IF($B1737 = 3 + N("Secretária bilíngue"),
            13,
            RANDBETWEEN(5,COUNT(Name!$A:$A) + 1)
        )
    )
)</f>
        <v>17</v>
      </c>
      <c r="E1737" s="7" t="str">
        <f ca="1" xml:space="preserve">
VLOOKUP(
  $D1737,
  Name!$A:$B,
  2,
  FALSE
)
&amp; " " &amp;
IF($B1737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Zil Evangelista</v>
      </c>
      <c r="F1737" s="7">
        <v>2</v>
      </c>
      <c r="G1737" s="7" t="str" cm="1">
        <f t="array" aca="1" ref="G1737" ca="1">VLOOKUP(INDEX(States!$B:$B,RANDBETWEEN(2,COUNTA(States!$A:$A)),1),States!$B:$C,2,FALSE)</f>
        <v>Madeira</v>
      </c>
      <c r="H1737" s="7" t="str">
        <f ca="1">VLOOKUP($D1737,Name!$A:$C,3,FALSE)</f>
        <v>F</v>
      </c>
      <c r="I1737" s="7" cm="1">
        <f t="array" aca="1" ref="I1737" ca="1">INDEX('Marital status'!$A:$A,RANDBETWEEN(2,COUNTA('Marital status'!$A:$A)),1)</f>
        <v>5</v>
      </c>
      <c r="J1737" s="7">
        <f t="shared" ca="1" si="272"/>
        <v>2</v>
      </c>
      <c r="K1737" s="8">
        <f t="shared" ca="1" si="273"/>
        <v>33975</v>
      </c>
      <c r="L1737" s="6">
        <f t="shared" ca="1" si="274"/>
        <v>4</v>
      </c>
      <c r="M1737" s="7">
        <f ca="1" xml:space="preserve">
  IF(OR($N1737 = 2, $N1737 = 3, $N1737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37" s="6">
        <f t="shared" ca="1" si="275"/>
        <v>8</v>
      </c>
      <c r="O1737" s="7" t="str">
        <f ca="1">VLOOKUP($N1737,Roles!$A:$B,2,FALSE)</f>
        <v>Analyst</v>
      </c>
      <c r="P1737" s="6">
        <f t="shared" ca="1" si="276"/>
        <v>4</v>
      </c>
      <c r="Q1737" s="8">
        <f ca="1" xml:space="preserve">
IF(
  OR(
    $N1737=5,$N1737=6,$N1737=7,$N1737=8,$N1737=14
  ),
  36161,
  IF(
     (
      (TODAY() - $K1737) / 365
     ) &lt; 19,
      TODAY(),
      RANDBETWEEN(36161,TODAY())
  )
)</f>
        <v>36161</v>
      </c>
      <c r="R1737" s="6">
        <f ca="1">RANDBETWEEN(2,COUNTA('Recruitment source'!$A:$A))</f>
        <v>8</v>
      </c>
      <c r="S1737" s="8" t="e">
        <f t="shared" ca="1" si="277"/>
        <v>#N/A</v>
      </c>
      <c r="T1737" s="6" t="e">
        <f t="shared" ca="1" si="278"/>
        <v>#N/A</v>
      </c>
      <c r="U1737" s="6">
        <f t="shared" ca="1" si="279"/>
        <v>2</v>
      </c>
      <c r="V1737" s="1">
        <f ca="1" xml:space="preserve">
IF($N1737 = 5 + N("Presidente"),
    27000,
    IF($N1737 = 6 + N("Vice-presidente"),
        23000,
        IF(OR($N1737 = 8, $N1737= 13, $N1737 = 12) + N("Secretária bilíngue ou coordenador ou especialista"),
            8000,
            IF($N1737 = 7 + N("Diretor"),
                15000,
                IF($N1737 = 14 + N("Gerente"),
                    12000,
                    IF($N1737 = 9 + N("Estagiário"),
                        705,
                        IF($N1737 = 10 + N("Trainee"),
                            805,
                            IF($N1737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IF($L1737 = 7,
  500,
  IF($L1737 = 8,
    1000,
    IF($L1737 = 9,
      1500,
      IF($L1737 = 10,
        2000,
        0
      )
    )
  )
)
+
N("Adicional no salário por área")
+
IF($M1737 = 14 + N("Tecnologia da Informação"),
  120,
  IF($M1737 = 16 + N("Vendas"),
    110,
    IF($M1737 = 15 + N("Jurídico"),
      100,
      IF(OR($M1737 = 8, $M1737 = 9, $M1737 = 11) + N("Recursos humanos ou comercial ou comunicação e marketing"),
        80,
        0
      )
    )
  )
)
+
N("Adicionando pegadinha")
+
IF(AND($M1737 = 16, $L1737 = 9, $N1737 = 11) + N("Se for de vendas, com mestrado, analista sênior"),
  IF($J1737 = 5,
    100,
    0
  )
  +
  IF($H1737 = "M",
    200,
    0
  ),
  0
)</f>
        <v>8000</v>
      </c>
    </row>
    <row r="1738" spans="1:22" x14ac:dyDescent="0.2">
      <c r="A1738" s="7" cm="1">
        <f t="array" aca="1" ref="A1738" ca="1">INDEX(Companies!$A:$A,RANDBETWEEN(2,COUNTA(Companies!$A:$A)),1)</f>
        <v>2</v>
      </c>
      <c r="B1738" s="5">
        <f t="shared" si="270"/>
        <v>1737</v>
      </c>
      <c r="C1738" s="6">
        <f t="shared" ca="1" si="271"/>
        <v>1</v>
      </c>
      <c r="D1738" s="7">
        <f ca="1">IF($B1738 = 1 + N("Presidente"),
    127,
    IF($B1738 = 2 + N("Vice-Presidente"),
        72,
        IF($B1738 = 3 + N("Secretária bilíngue"),
            13,
            RANDBETWEEN(5,COUNT(Name!$A:$A) + 1)
        )
    )
)</f>
        <v>199</v>
      </c>
      <c r="E1738" s="7" t="str">
        <f ca="1" xml:space="preserve">
VLOOKUP(
  $D1738,
  Name!$A:$B,
  2,
  FALSE
)
&amp; " " &amp;
IF($B1738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Bermudes Café</v>
      </c>
      <c r="F1738" s="7">
        <v>2</v>
      </c>
      <c r="G1738" s="7" t="str" cm="1">
        <f t="array" aca="1" ref="G1738" ca="1">VLOOKUP(INDEX(States!$B:$B,RANDBETWEEN(2,COUNTA(States!$A:$A)),1),States!$B:$C,2,FALSE)</f>
        <v>braga</v>
      </c>
      <c r="H1738" s="7" t="str">
        <f ca="1">VLOOKUP($D1738,Name!$A:$C,3,FALSE)</f>
        <v>M</v>
      </c>
      <c r="I1738" s="7" cm="1">
        <f t="array" aca="1" ref="I1738" ca="1">INDEX('Marital status'!$A:$A,RANDBETWEEN(2,COUNTA('Marital status'!$A:$A)),1)</f>
        <v>4</v>
      </c>
      <c r="J1738" s="7">
        <f t="shared" ca="1" si="272"/>
        <v>4</v>
      </c>
      <c r="K1738" s="8">
        <f t="shared" ca="1" si="273"/>
        <v>36022</v>
      </c>
      <c r="L1738" s="6">
        <f t="shared" ca="1" si="274"/>
        <v>4</v>
      </c>
      <c r="M1738" s="7">
        <f ca="1" xml:space="preserve">
  IF(OR($N1738 = 2, $N1738 = 3, $N1738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38" s="6">
        <f t="shared" ca="1" si="275"/>
        <v>7</v>
      </c>
      <c r="O1738" s="7" t="str">
        <f ca="1">VLOOKUP($N1738,Roles!$A:$B,2,FALSE)</f>
        <v>Trainee</v>
      </c>
      <c r="P1738" s="6" t="e">
        <f t="shared" ca="1" si="276"/>
        <v>#N/A</v>
      </c>
      <c r="Q1738" s="8">
        <f ca="1" xml:space="preserve">
IF(
  OR(
    $N1738=5,$N1738=6,$N1738=7,$N1738=8,$N1738=14
  ),
  36161,
  IF(
     (
      (TODAY() - $K1738) / 365
     ) &lt; 19,
      TODAY(),
      RANDBETWEEN(36161,TODAY())
  )
)</f>
        <v>36161</v>
      </c>
      <c r="R1738" s="6">
        <f ca="1">RANDBETWEEN(2,COUNTA('Recruitment source'!$A:$A))</f>
        <v>6</v>
      </c>
      <c r="S1738" s="8" t="e">
        <f t="shared" ca="1" si="277"/>
        <v>#N/A</v>
      </c>
      <c r="T1738" s="6" t="e">
        <f t="shared" ca="1" si="278"/>
        <v>#N/A</v>
      </c>
      <c r="U1738" s="6">
        <f t="shared" ca="1" si="279"/>
        <v>2</v>
      </c>
      <c r="V1738" s="1">
        <f ca="1" xml:space="preserve">
IF($N1738 = 5 + N("Presidente"),
    27000,
    IF($N1738 = 6 + N("Vice-presidente"),
        23000,
        IF(OR($N1738 = 8, $N1738= 13, $N1738 = 12) + N("Secretária bilíngue ou coordenador ou especialista"),
            8000,
            IF($N1738 = 7 + N("Diretor"),
                15000,
                IF($N1738 = 14 + N("Gerente"),
                    12000,
                    IF($N1738 = 9 + N("Estagiário"),
                        705,
                        IF($N1738 = 10 + N("Trainee"),
                            805,
                            IF($N1738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IF($L1738 = 7,
  500,
  IF($L1738 = 8,
    1000,
    IF($L1738 = 9,
      1500,
      IF($L1738 = 10,
        2000,
        0
      )
    )
  )
)
+
N("Adicional no salário por área")
+
IF($M1738 = 14 + N("Tecnologia da Informação"),
  120,
  IF($M1738 = 16 + N("Vendas"),
    110,
    IF($M1738 = 15 + N("Jurídico"),
      100,
      IF(OR($M1738 = 8, $M1738 = 9, $M1738 = 11) + N("Recursos humanos ou comercial ou comunicação e marketing"),
        80,
        0
      )
    )
  )
)
+
N("Adicionando pegadinha")
+
IF(AND($M1738 = 16, $L1738 = 9, $N1738 = 11) + N("Se for de vendas, com mestrado, analista sênior"),
  IF($J1738 = 5,
    100,
    0
  )
  +
  IF($H1738 = "M",
    200,
    0
  ),
  0
)</f>
        <v>15080</v>
      </c>
    </row>
    <row r="1739" spans="1:22" x14ac:dyDescent="0.2">
      <c r="A1739" s="7" cm="1">
        <f t="array" aca="1" ref="A1739" ca="1">INDEX(Companies!$A:$A,RANDBETWEEN(2,COUNTA(Companies!$A:$A)),1)</f>
        <v>2</v>
      </c>
      <c r="B1739" s="5">
        <f t="shared" si="270"/>
        <v>1738</v>
      </c>
      <c r="C1739" s="6">
        <f t="shared" ca="1" si="271"/>
        <v>1</v>
      </c>
      <c r="D1739" s="7">
        <f ca="1">IF($B1739 = 1 + N("Presidente"),
    127,
    IF($B1739 = 2 + N("Vice-Presidente"),
        72,
        IF($B1739 = 3 + N("Secretária bilíngue"),
            13,
            RANDBETWEEN(5,COUNT(Name!$A:$A) + 1)
        )
    )
)</f>
        <v>294</v>
      </c>
      <c r="E1739" s="7" t="str">
        <f ca="1" xml:space="preserve">
VLOOKUP(
  $D1739,
  Name!$A:$B,
  2,
  FALSE
)
&amp; " " &amp;
IF($B1739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Padrão Longo</v>
      </c>
      <c r="F1739" s="7">
        <v>2</v>
      </c>
      <c r="G1739" s="7" t="str" cm="1">
        <f t="array" aca="1" ref="G1739" ca="1">VLOOKUP(INDEX(States!$B:$B,RANDBETWEEN(2,COUNTA(States!$A:$A)),1),States!$B:$C,2,FALSE)</f>
        <v>Portalegre</v>
      </c>
      <c r="H1739" s="7" t="str">
        <f ca="1">VLOOKUP($D1739,Name!$A:$C,3,FALSE)</f>
        <v>M</v>
      </c>
      <c r="I1739" s="7" cm="1">
        <f t="array" aca="1" ref="I1739" ca="1">INDEX('Marital status'!$A:$A,RANDBETWEEN(2,COUNTA('Marital status'!$A:$A)),1)</f>
        <v>4</v>
      </c>
      <c r="J1739" s="7">
        <f t="shared" ca="1" si="272"/>
        <v>2</v>
      </c>
      <c r="K1739" s="8">
        <f t="shared" ca="1" si="273"/>
        <v>36649</v>
      </c>
      <c r="L1739" s="6">
        <f t="shared" ca="1" si="274"/>
        <v>5</v>
      </c>
      <c r="M1739" s="7">
        <f ca="1" xml:space="preserve">
  IF(OR($N1739 = 2, $N1739 = 3, $N1739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739" s="6">
        <f t="shared" ca="1" si="275"/>
        <v>8</v>
      </c>
      <c r="O1739" s="7" t="str">
        <f ca="1">VLOOKUP($N1739,Roles!$A:$B,2,FALSE)</f>
        <v>Analyst</v>
      </c>
      <c r="P1739" s="6">
        <f t="shared" ca="1" si="276"/>
        <v>3</v>
      </c>
      <c r="Q1739" s="8">
        <f ca="1" xml:space="preserve">
IF(
  OR(
    $N1739=5,$N1739=6,$N1739=7,$N1739=8,$N1739=14
  ),
  36161,
  IF(
     (
      (TODAY() - $K1739) / 365
     ) &lt; 19,
      TODAY(),
      RANDBETWEEN(36161,TODAY())
  )
)</f>
        <v>36161</v>
      </c>
      <c r="R1739" s="6">
        <f ca="1">RANDBETWEEN(2,COUNTA('Recruitment source'!$A:$A))</f>
        <v>3</v>
      </c>
      <c r="S1739" s="8" t="e">
        <f t="shared" ca="1" si="277"/>
        <v>#N/A</v>
      </c>
      <c r="T1739" s="6" t="e">
        <f t="shared" ca="1" si="278"/>
        <v>#N/A</v>
      </c>
      <c r="U1739" s="6">
        <f t="shared" ca="1" si="279"/>
        <v>4</v>
      </c>
      <c r="V1739" s="1">
        <f ca="1" xml:space="preserve">
IF($N1739 = 5 + N("Presidente"),
    27000,
    IF($N1739 = 6 + N("Vice-presidente"),
        23000,
        IF(OR($N1739 = 8, $N1739= 13, $N1739 = 12) + N("Secretária bilíngue ou coordenador ou especialista"),
            8000,
            IF($N1739 = 7 + N("Diretor"),
                15000,
                IF($N1739 = 14 + N("Gerente"),
                    12000,
                    IF($N1739 = 9 + N("Estagiário"),
                        705,
                        IF($N1739 = 10 + N("Trainee"),
                            805,
                            IF($N1739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IF($L1739 = 7,
  500,
  IF($L1739 = 8,
    1000,
    IF($L1739 = 9,
      1500,
      IF($L1739 = 10,
        2000,
        0
      )
    )
  )
)
+
N("Adicional no salário por área")
+
IF($M1739 = 14 + N("Tecnologia da Informação"),
  120,
  IF($M1739 = 16 + N("Vendas"),
    110,
    IF($M1739 = 15 + N("Jurídico"),
      100,
      IF(OR($M1739 = 8, $M1739 = 9, $M1739 = 11) + N("Recursos humanos ou comercial ou comunicação e marketing"),
        80,
        0
      )
    )
  )
)
+
N("Adicionando pegadinha")
+
IF(AND($M1739 = 16, $L1739 = 9, $N1739 = 11) + N("Se for de vendas, com mestrado, analista sênior"),
  IF($J1739 = 5,
    100,
    0
  )
  +
  IF($H1739 = "M",
    200,
    0
  ),
  0
)</f>
        <v>8080</v>
      </c>
    </row>
    <row r="1740" spans="1:22" x14ac:dyDescent="0.2">
      <c r="A1740" s="7" cm="1">
        <f t="array" aca="1" ref="A1740" ca="1">INDEX(Companies!$A:$A,RANDBETWEEN(2,COUNTA(Companies!$A:$A)),1)</f>
        <v>2</v>
      </c>
      <c r="B1740" s="5">
        <f t="shared" si="270"/>
        <v>1739</v>
      </c>
      <c r="C1740" s="6">
        <f t="shared" ca="1" si="271"/>
        <v>1</v>
      </c>
      <c r="D1740" s="7">
        <f ca="1">IF($B1740 = 1 + N("Presidente"),
    127,
    IF($B1740 = 2 + N("Vice-Presidente"),
        72,
        IF($B1740 = 3 + N("Secretária bilíngue"),
            13,
            RANDBETWEEN(5,COUNT(Name!$A:$A) + 1)
        )
    )
)</f>
        <v>121</v>
      </c>
      <c r="E1740" s="7" t="str">
        <f ca="1" xml:space="preserve">
VLOOKUP(
  $D1740,
  Name!$A:$B,
  2,
  FALSE
)
&amp; " " &amp;
IF($B1740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Sacramento Holanda</v>
      </c>
      <c r="F1740" s="7">
        <v>2</v>
      </c>
      <c r="G1740" s="7" t="str" cm="1">
        <f t="array" aca="1" ref="G1740" ca="1">VLOOKUP(INDEX(States!$B:$B,RANDBETWEEN(2,COUNTA(States!$A:$A)),1),States!$B:$C,2,FALSE)</f>
        <v>Coimbra</v>
      </c>
      <c r="H1740" s="7" t="str">
        <f ca="1">VLOOKUP($D1740,Name!$A:$C,3,FALSE)</f>
        <v>F</v>
      </c>
      <c r="I1740" s="7" cm="1">
        <f t="array" aca="1" ref="I1740" ca="1">INDEX('Marital status'!$A:$A,RANDBETWEEN(2,COUNTA('Marital status'!$A:$A)),1)</f>
        <v>6</v>
      </c>
      <c r="J1740" s="7">
        <f t="shared" ca="1" si="272"/>
        <v>2</v>
      </c>
      <c r="K1740" s="8">
        <f t="shared" ca="1" si="273"/>
        <v>31898</v>
      </c>
      <c r="L1740" s="6">
        <f t="shared" ca="1" si="274"/>
        <v>4</v>
      </c>
      <c r="M1740" s="7">
        <f ca="1" xml:space="preserve">
  IF(OR($N1740 = 2, $N1740 = 3, $N1740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40" s="6">
        <f t="shared" ca="1" si="275"/>
        <v>7</v>
      </c>
      <c r="O1740" s="7" t="str">
        <f ca="1">VLOOKUP($N1740,Roles!$A:$B,2,FALSE)</f>
        <v>Trainee</v>
      </c>
      <c r="P1740" s="6" t="e">
        <f t="shared" ca="1" si="276"/>
        <v>#N/A</v>
      </c>
      <c r="Q1740" s="8">
        <f ca="1" xml:space="preserve">
IF(
  OR(
    $N1740=5,$N1740=6,$N1740=7,$N1740=8,$N1740=14
  ),
  36161,
  IF(
     (
      (TODAY() - $K1740) / 365
     ) &lt; 19,
      TODAY(),
      RANDBETWEEN(36161,TODAY())
  )
)</f>
        <v>36161</v>
      </c>
      <c r="R1740" s="6">
        <f ca="1">RANDBETWEEN(2,COUNTA('Recruitment source'!$A:$A))</f>
        <v>2</v>
      </c>
      <c r="S1740" s="8" t="e">
        <f t="shared" ca="1" si="277"/>
        <v>#N/A</v>
      </c>
      <c r="T1740" s="6" t="e">
        <f t="shared" ca="1" si="278"/>
        <v>#N/A</v>
      </c>
      <c r="U1740" s="6">
        <f t="shared" ca="1" si="279"/>
        <v>3</v>
      </c>
      <c r="V1740" s="1">
        <f ca="1" xml:space="preserve">
IF($N1740 = 5 + N("Presidente"),
    27000,
    IF($N1740 = 6 + N("Vice-presidente"),
        23000,
        IF(OR($N1740 = 8, $N1740= 13, $N1740 = 12) + N("Secretária bilíngue ou coordenador ou especialista"),
            8000,
            IF($N1740 = 7 + N("Diretor"),
                15000,
                IF($N1740 = 14 + N("Gerente"),
                    12000,
                    IF($N1740 = 9 + N("Estagiário"),
                        705,
                        IF($N1740 = 10 + N("Trainee"),
                            805,
                            IF($N1740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IF($L1740 = 7,
  500,
  IF($L1740 = 8,
    1000,
    IF($L1740 = 9,
      1500,
      IF($L1740 = 10,
        2000,
        0
      )
    )
  )
)
+
N("Adicional no salário por área")
+
IF($M1740 = 14 + N("Tecnologia da Informação"),
  120,
  IF($M1740 = 16 + N("Vendas"),
    110,
    IF($M1740 = 15 + N("Jurídico"),
      100,
      IF(OR($M1740 = 8, $M1740 = 9, $M1740 = 11) + N("Recursos humanos ou comercial ou comunicação e marketing"),
        80,
        0
      )
    )
  )
)
+
N("Adicionando pegadinha")
+
IF(AND($M1740 = 16, $L1740 = 9, $N1740 = 11) + N("Se for de vendas, com mestrado, analista sênior"),
  IF($J1740 = 5,
    100,
    0
  )
  +
  IF($H1740 = "M",
    200,
    0
  ),
  0
)</f>
        <v>15000</v>
      </c>
    </row>
    <row r="1741" spans="1:22" x14ac:dyDescent="0.2">
      <c r="A1741" s="7" cm="1">
        <f t="array" aca="1" ref="A1741" ca="1">INDEX(Companies!$A:$A,RANDBETWEEN(2,COUNTA(Companies!$A:$A)),1)</f>
        <v>2</v>
      </c>
      <c r="B1741" s="5">
        <f t="shared" si="270"/>
        <v>1740</v>
      </c>
      <c r="C1741" s="6">
        <f t="shared" ca="1" si="271"/>
        <v>1</v>
      </c>
      <c r="D1741" s="7">
        <f ca="1">IF($B1741 = 1 + N("Presidente"),
    127,
    IF($B1741 = 2 + N("Vice-Presidente"),
        72,
        IF($B1741 = 3 + N("Secretária bilíngue"),
            13,
            RANDBETWEEN(5,COUNT(Name!$A:$A) + 1)
        )
    )
)</f>
        <v>156</v>
      </c>
      <c r="E1741" s="7" t="str">
        <f ca="1" xml:space="preserve">
VLOOKUP(
  $D1741,
  Name!$A:$B,
  2,
  FALSE
)
&amp; " " &amp;
IF($B1741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Moura Rizzo</v>
      </c>
      <c r="F1741" s="7">
        <v>2</v>
      </c>
      <c r="G1741" s="7" t="str" cm="1">
        <f t="array" aca="1" ref="G1741" ca="1">VLOOKUP(INDEX(States!$B:$B,RANDBETWEEN(2,COUNTA(States!$A:$A)),1),States!$B:$C,2,FALSE)</f>
        <v>Faro</v>
      </c>
      <c r="H1741" s="7" t="str">
        <f ca="1">VLOOKUP($D1741,Name!$A:$C,3,FALSE)</f>
        <v>F</v>
      </c>
      <c r="I1741" s="7" cm="1">
        <f t="array" aca="1" ref="I1741" ca="1">INDEX('Marital status'!$A:$A,RANDBETWEEN(2,COUNTA('Marital status'!$A:$A)),1)</f>
        <v>3</v>
      </c>
      <c r="J1741" s="7">
        <f t="shared" ca="1" si="272"/>
        <v>2</v>
      </c>
      <c r="K1741" s="8">
        <f t="shared" ca="1" si="273"/>
        <v>37531</v>
      </c>
      <c r="L1741" s="6">
        <f t="shared" ca="1" si="274"/>
        <v>4</v>
      </c>
      <c r="M1741" s="7">
        <f ca="1" xml:space="preserve">
  IF(OR($N1741 = 2, $N1741 = 3, $N1741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41" s="6">
        <f t="shared" ca="1" si="275"/>
        <v>8</v>
      </c>
      <c r="O1741" s="7" t="str">
        <f ca="1">VLOOKUP($N1741,Roles!$A:$B,2,FALSE)</f>
        <v>Analyst</v>
      </c>
      <c r="P1741" s="6">
        <f t="shared" ca="1" si="276"/>
        <v>4</v>
      </c>
      <c r="Q1741" s="8">
        <f ca="1" xml:space="preserve">
IF(
  OR(
    $N1741=5,$N1741=6,$N1741=7,$N1741=8,$N1741=14
  ),
  36161,
  IF(
     (
      (TODAY() - $K1741) / 365
     ) &lt; 19,
      TODAY(),
      RANDBETWEEN(36161,TODAY())
  )
)</f>
        <v>36161</v>
      </c>
      <c r="R1741" s="6">
        <f ca="1">RANDBETWEEN(2,COUNTA('Recruitment source'!$A:$A))</f>
        <v>2</v>
      </c>
      <c r="S1741" s="8" t="e">
        <f t="shared" ca="1" si="277"/>
        <v>#N/A</v>
      </c>
      <c r="T1741" s="6" t="e">
        <f t="shared" ca="1" si="278"/>
        <v>#N/A</v>
      </c>
      <c r="U1741" s="6">
        <f t="shared" ca="1" si="279"/>
        <v>3</v>
      </c>
      <c r="V1741" s="1">
        <f ca="1" xml:space="preserve">
IF($N1741 = 5 + N("Presidente"),
    27000,
    IF($N1741 = 6 + N("Vice-presidente"),
        23000,
        IF(OR($N1741 = 8, $N1741= 13, $N1741 = 12) + N("Secretária bilíngue ou coordenador ou especialista"),
            8000,
            IF($N1741 = 7 + N("Diretor"),
                15000,
                IF($N1741 = 14 + N("Gerente"),
                    12000,
                    IF($N1741 = 9 + N("Estagiário"),
                        705,
                        IF($N1741 = 10 + N("Trainee"),
                            805,
                            IF($N1741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IF($L1741 = 7,
  500,
  IF($L1741 = 8,
    1000,
    IF($L1741 = 9,
      1500,
      IF($L1741 = 10,
        2000,
        0
      )
    )
  )
)
+
N("Adicional no salário por área")
+
IF($M1741 = 14 + N("Tecnologia da Informação"),
  120,
  IF($M1741 = 16 + N("Vendas"),
    110,
    IF($M1741 = 15 + N("Jurídico"),
      100,
      IF(OR($M1741 = 8, $M1741 = 9, $M1741 = 11) + N("Recursos humanos ou comercial ou comunicação e marketing"),
        80,
        0
      )
    )
  )
)
+
N("Adicionando pegadinha")
+
IF(AND($M1741 = 16, $L1741 = 9, $N1741 = 11) + N("Se for de vendas, com mestrado, analista sênior"),
  IF($J1741 = 5,
    100,
    0
  )
  +
  IF($H1741 = "M",
    200,
    0
  ),
  0
)</f>
        <v>8000</v>
      </c>
    </row>
    <row r="1742" spans="1:22" x14ac:dyDescent="0.2">
      <c r="A1742" s="7" cm="1">
        <f t="array" aca="1" ref="A1742" ca="1">INDEX(Companies!$A:$A,RANDBETWEEN(2,COUNTA(Companies!$A:$A)),1)</f>
        <v>2</v>
      </c>
      <c r="B1742" s="5">
        <f t="shared" si="270"/>
        <v>1741</v>
      </c>
      <c r="C1742" s="6">
        <f t="shared" ca="1" si="271"/>
        <v>1</v>
      </c>
      <c r="D1742" s="7">
        <f ca="1">IF($B1742 = 1 + N("Presidente"),
    127,
    IF($B1742 = 2 + N("Vice-Presidente"),
        72,
        IF($B1742 = 3 + N("Secretária bilíngue"),
            13,
            RANDBETWEEN(5,COUNT(Name!$A:$A) + 1)
        )
    )
)</f>
        <v>151</v>
      </c>
      <c r="E1742" s="7" t="str">
        <f ca="1" xml:space="preserve">
VLOOKUP(
  $D1742,
  Name!$A:$B,
  2,
  FALSE
)
&amp; " " &amp;
IF($B1742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Moraes Asvilla</v>
      </c>
      <c r="F1742" s="7">
        <v>2</v>
      </c>
      <c r="G1742" s="7" t="str" cm="1">
        <f t="array" aca="1" ref="G1742" ca="1">VLOOKUP(INDEX(States!$B:$B,RANDBETWEEN(2,COUNTA(States!$A:$A)),1),States!$B:$C,2,FALSE)</f>
        <v>braga</v>
      </c>
      <c r="H1742" s="7" t="str">
        <f ca="1">VLOOKUP($D1742,Name!$A:$C,3,FALSE)</f>
        <v>F</v>
      </c>
      <c r="I1742" s="7" cm="1">
        <f t="array" aca="1" ref="I1742" ca="1">INDEX('Marital status'!$A:$A,RANDBETWEEN(2,COUNTA('Marital status'!$A:$A)),1)</f>
        <v>4</v>
      </c>
      <c r="J1742" s="7">
        <f t="shared" ca="1" si="272"/>
        <v>2</v>
      </c>
      <c r="K1742" s="8">
        <f t="shared" ca="1" si="273"/>
        <v>30683</v>
      </c>
      <c r="L1742" s="6">
        <f t="shared" ca="1" si="274"/>
        <v>4</v>
      </c>
      <c r="M1742" s="7">
        <f ca="1" xml:space="preserve">
  IF(OR($N1742 = 2, $N1742 = 3, $N1742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42" s="6">
        <f t="shared" ca="1" si="275"/>
        <v>6</v>
      </c>
      <c r="O1742" s="7" t="str">
        <f ca="1">VLOOKUP($N1742,Roles!$A:$B,2,FALSE)</f>
        <v>Intern</v>
      </c>
      <c r="P1742" s="6" t="e">
        <f t="shared" ca="1" si="276"/>
        <v>#N/A</v>
      </c>
      <c r="Q1742" s="8">
        <f ca="1" xml:space="preserve">
IF(
  OR(
    $N1742=5,$N1742=6,$N1742=7,$N1742=8,$N1742=14
  ),
  36161,
  IF(
     (
      (TODAY() - $K1742) / 365
     ) &lt; 19,
      TODAY(),
      RANDBETWEEN(36161,TODAY())
  )
)</f>
        <v>36161</v>
      </c>
      <c r="R1742" s="6">
        <f ca="1">RANDBETWEEN(2,COUNTA('Recruitment source'!$A:$A))</f>
        <v>2</v>
      </c>
      <c r="S1742" s="8" t="e">
        <f t="shared" ca="1" si="277"/>
        <v>#N/A</v>
      </c>
      <c r="T1742" s="6" t="e">
        <f t="shared" ca="1" si="278"/>
        <v>#N/A</v>
      </c>
      <c r="U1742" s="6">
        <f t="shared" ca="1" si="279"/>
        <v>5</v>
      </c>
      <c r="V1742" s="1">
        <f ca="1" xml:space="preserve">
IF($N1742 = 5 + N("Presidente"),
    27000,
    IF($N1742 = 6 + N("Vice-presidente"),
        23000,
        IF(OR($N1742 = 8, $N1742= 13, $N1742 = 12) + N("Secretária bilíngue ou coordenador ou especialista"),
            8000,
            IF($N1742 = 7 + N("Diretor"),
                15000,
                IF($N1742 = 14 + N("Gerente"),
                    12000,
                    IF($N1742 = 9 + N("Estagiário"),
                        705,
                        IF($N1742 = 10 + N("Trainee"),
                            805,
                            IF($N1742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IF($L1742 = 7,
  500,
  IF($L1742 = 8,
    1000,
    IF($L1742 = 9,
      1500,
      IF($L1742 = 10,
        2000,
        0
      )
    )
  )
)
+
N("Adicional no salário por área")
+
IF($M1742 = 14 + N("Tecnologia da Informação"),
  120,
  IF($M1742 = 16 + N("Vendas"),
    110,
    IF($M1742 = 15 + N("Jurídico"),
      100,
      IF(OR($M1742 = 8, $M1742 = 9, $M1742 = 11) + N("Recursos humanos ou comercial ou comunicação e marketing"),
        80,
        0
      )
    )
  )
)
+
N("Adicionando pegadinha")
+
IF(AND($M1742 = 16, $L1742 = 9, $N1742 = 11) + N("Se for de vendas, com mestrado, analista sênior"),
  IF($J1742 = 5,
    100,
    0
  )
  +
  IF($H1742 = "M",
    200,
    0
  ),
  0
)</f>
        <v>23000</v>
      </c>
    </row>
    <row r="1743" spans="1:22" x14ac:dyDescent="0.2">
      <c r="A1743" s="7" cm="1">
        <f t="array" aca="1" ref="A1743" ca="1">INDEX(Companies!$A:$A,RANDBETWEEN(2,COUNTA(Companies!$A:$A)),1)</f>
        <v>2</v>
      </c>
      <c r="B1743" s="5">
        <f t="shared" si="270"/>
        <v>1742</v>
      </c>
      <c r="C1743" s="6">
        <f t="shared" ca="1" si="271"/>
        <v>1</v>
      </c>
      <c r="D1743" s="7">
        <f ca="1">IF($B1743 = 1 + N("Presidente"),
    127,
    IF($B1743 = 2 + N("Vice-Presidente"),
        72,
        IF($B1743 = 3 + N("Secretária bilíngue"),
            13,
            RANDBETWEEN(5,COUNT(Name!$A:$A) + 1)
        )
    )
)</f>
        <v>312</v>
      </c>
      <c r="E1743" s="7" t="str">
        <f ca="1" xml:space="preserve">
VLOOKUP(
  $D1743,
  Name!$A:$B,
  2,
  FALSE
)
&amp; " " &amp;
IF($B1743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Alencar Caminha</v>
      </c>
      <c r="F1743" s="7">
        <v>2</v>
      </c>
      <c r="G1743" s="7" t="str" cm="1">
        <f t="array" aca="1" ref="G1743" ca="1">VLOOKUP(INDEX(States!$B:$B,RANDBETWEEN(2,COUNTA(States!$A:$A)),1),States!$B:$C,2,FALSE)</f>
        <v>Leiria</v>
      </c>
      <c r="H1743" s="7" t="str">
        <f ca="1">VLOOKUP($D1743,Name!$A:$C,3,FALSE)</f>
        <v>M</v>
      </c>
      <c r="I1743" s="7" cm="1">
        <f t="array" aca="1" ref="I1743" ca="1">INDEX('Marital status'!$A:$A,RANDBETWEEN(2,COUNTA('Marital status'!$A:$A)),1)</f>
        <v>6</v>
      </c>
      <c r="J1743" s="7">
        <f t="shared" ca="1" si="272"/>
        <v>3</v>
      </c>
      <c r="K1743" s="8">
        <f t="shared" ca="1" si="273"/>
        <v>37155</v>
      </c>
      <c r="L1743" s="6">
        <f t="shared" ca="1" si="274"/>
        <v>5</v>
      </c>
      <c r="M1743" s="7">
        <f ca="1" xml:space="preserve">
  IF(OR($N1743 = 2, $N1743 = 3, $N1743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43" s="6">
        <f t="shared" ca="1" si="275"/>
        <v>8</v>
      </c>
      <c r="O1743" s="7" t="str">
        <f ca="1">VLOOKUP($N1743,Roles!$A:$B,2,FALSE)</f>
        <v>Analyst</v>
      </c>
      <c r="P1743" s="6">
        <f t="shared" ca="1" si="276"/>
        <v>3</v>
      </c>
      <c r="Q1743" s="8">
        <f ca="1" xml:space="preserve">
IF(
  OR(
    $N1743=5,$N1743=6,$N1743=7,$N1743=8,$N1743=14
  ),
  36161,
  IF(
     (
      (TODAY() - $K1743) / 365
     ) &lt; 19,
      TODAY(),
      RANDBETWEEN(36161,TODAY())
  )
)</f>
        <v>36161</v>
      </c>
      <c r="R1743" s="6">
        <f ca="1">RANDBETWEEN(2,COUNTA('Recruitment source'!$A:$A))</f>
        <v>8</v>
      </c>
      <c r="S1743" s="8" t="e">
        <f t="shared" ca="1" si="277"/>
        <v>#N/A</v>
      </c>
      <c r="T1743" s="6" t="e">
        <f t="shared" ca="1" si="278"/>
        <v>#N/A</v>
      </c>
      <c r="U1743" s="6">
        <f t="shared" ca="1" si="279"/>
        <v>4</v>
      </c>
      <c r="V1743" s="1">
        <f ca="1" xml:space="preserve">
IF($N1743 = 5 + N("Presidente"),
    27000,
    IF($N1743 = 6 + N("Vice-presidente"),
        23000,
        IF(OR($N1743 = 8, $N1743= 13, $N1743 = 12) + N("Secretária bilíngue ou coordenador ou especialista"),
            8000,
            IF($N1743 = 7 + N("Diretor"),
                15000,
                IF($N1743 = 14 + N("Gerente"),
                    12000,
                    IF($N1743 = 9 + N("Estagiário"),
                        705,
                        IF($N1743 = 10 + N("Trainee"),
                            805,
                            IF($N1743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IF($L1743 = 7,
  500,
  IF($L1743 = 8,
    1000,
    IF($L1743 = 9,
      1500,
      IF($L1743 = 10,
        2000,
        0
      )
    )
  )
)
+
N("Adicional no salário por área")
+
IF($M1743 = 14 + N("Tecnologia da Informação"),
  120,
  IF($M1743 = 16 + N("Vendas"),
    110,
    IF($M1743 = 15 + N("Jurídico"),
      100,
      IF(OR($M1743 = 8, $M1743 = 9, $M1743 = 11) + N("Recursos humanos ou comercial ou comunicação e marketing"),
        80,
        0
      )
    )
  )
)
+
N("Adicionando pegadinha")
+
IF(AND($M1743 = 16, $L1743 = 9, $N1743 = 11) + N("Se for de vendas, com mestrado, analista sênior"),
  IF($J1743 = 5,
    100,
    0
  )
  +
  IF($H1743 = "M",
    200,
    0
  ),
  0
)</f>
        <v>8000</v>
      </c>
    </row>
    <row r="1744" spans="1:22" x14ac:dyDescent="0.2">
      <c r="A1744" s="7" cm="1">
        <f t="array" aca="1" ref="A1744" ca="1">INDEX(Companies!$A:$A,RANDBETWEEN(2,COUNTA(Companies!$A:$A)),1)</f>
        <v>2</v>
      </c>
      <c r="B1744" s="5">
        <f t="shared" si="270"/>
        <v>1743</v>
      </c>
      <c r="C1744" s="6">
        <f t="shared" ca="1" si="271"/>
        <v>1</v>
      </c>
      <c r="D1744" s="7">
        <f ca="1">IF($B1744 = 1 + N("Presidente"),
    127,
    IF($B1744 = 2 + N("Vice-Presidente"),
        72,
        IF($B1744 = 3 + N("Secretária bilíngue"),
            13,
            RANDBETWEEN(5,COUNT(Name!$A:$A) + 1)
        )
    )
)</f>
        <v>130</v>
      </c>
      <c r="E1744" s="7" t="str">
        <f ca="1" xml:space="preserve">
VLOOKUP(
  $D1744,
  Name!$A:$B,
  2,
  FALSE
)
&amp; " " &amp;
IF($B1744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Rocha Fontana</v>
      </c>
      <c r="F1744" s="7">
        <v>2</v>
      </c>
      <c r="G1744" s="7" t="str" cm="1">
        <f t="array" aca="1" ref="G1744" ca="1">VLOOKUP(INDEX(States!$B:$B,RANDBETWEEN(2,COUNTA(States!$A:$A)),1),States!$B:$C,2,FALSE)</f>
        <v>Brangança</v>
      </c>
      <c r="H1744" s="7" t="str">
        <f ca="1">VLOOKUP($D1744,Name!$A:$C,3,FALSE)</f>
        <v>M</v>
      </c>
      <c r="I1744" s="7" cm="1">
        <f t="array" aca="1" ref="I1744" ca="1">INDEX('Marital status'!$A:$A,RANDBETWEEN(2,COUNTA('Marital status'!$A:$A)),1)</f>
        <v>4</v>
      </c>
      <c r="J1744" s="7">
        <f t="shared" ca="1" si="272"/>
        <v>2</v>
      </c>
      <c r="K1744" s="8">
        <f t="shared" ca="1" si="273"/>
        <v>35480</v>
      </c>
      <c r="L1744" s="6">
        <f t="shared" ca="1" si="274"/>
        <v>4</v>
      </c>
      <c r="M1744" s="7">
        <f ca="1" xml:space="preserve">
  IF(OR($N1744 = 2, $N1744 = 3, $N1744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44" s="6">
        <f t="shared" ca="1" si="275"/>
        <v>7</v>
      </c>
      <c r="O1744" s="7" t="str">
        <f ca="1">VLOOKUP($N1744,Roles!$A:$B,2,FALSE)</f>
        <v>Trainee</v>
      </c>
      <c r="P1744" s="6" t="e">
        <f t="shared" ca="1" si="276"/>
        <v>#N/A</v>
      </c>
      <c r="Q1744" s="8">
        <f ca="1" xml:space="preserve">
IF(
  OR(
    $N1744=5,$N1744=6,$N1744=7,$N1744=8,$N1744=14
  ),
  36161,
  IF(
     (
      (TODAY() - $K1744) / 365
     ) &lt; 19,
      TODAY(),
      RANDBETWEEN(36161,TODAY())
  )
)</f>
        <v>36161</v>
      </c>
      <c r="R1744" s="6">
        <f ca="1">RANDBETWEEN(2,COUNTA('Recruitment source'!$A:$A))</f>
        <v>3</v>
      </c>
      <c r="S1744" s="8" t="e">
        <f t="shared" ca="1" si="277"/>
        <v>#N/A</v>
      </c>
      <c r="T1744" s="6" t="e">
        <f t="shared" ca="1" si="278"/>
        <v>#N/A</v>
      </c>
      <c r="U1744" s="6">
        <f t="shared" ca="1" si="279"/>
        <v>4</v>
      </c>
      <c r="V1744" s="1">
        <f ca="1" xml:space="preserve">
IF($N1744 = 5 + N("Presidente"),
    27000,
    IF($N1744 = 6 + N("Vice-presidente"),
        23000,
        IF(OR($N1744 = 8, $N1744= 13, $N1744 = 12) + N("Secretária bilíngue ou coordenador ou especialista"),
            8000,
            IF($N1744 = 7 + N("Diretor"),
                15000,
                IF($N1744 = 14 + N("Gerente"),
                    12000,
                    IF($N1744 = 9 + N("Estagiário"),
                        705,
                        IF($N1744 = 10 + N("Trainee"),
                            805,
                            IF($N1744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IF($L1744 = 7,
  500,
  IF($L1744 = 8,
    1000,
    IF($L1744 = 9,
      1500,
      IF($L1744 = 10,
        2000,
        0
      )
    )
  )
)
+
N("Adicional no salário por área")
+
IF($M1744 = 14 + N("Tecnologia da Informação"),
  120,
  IF($M1744 = 16 + N("Vendas"),
    110,
    IF($M1744 = 15 + N("Jurídico"),
      100,
      IF(OR($M1744 = 8, $M1744 = 9, $M1744 = 11) + N("Recursos humanos ou comercial ou comunicação e marketing"),
        80,
        0
      )
    )
  )
)
+
N("Adicionando pegadinha")
+
IF(AND($M1744 = 16, $L1744 = 9, $N1744 = 11) + N("Se for de vendas, com mestrado, analista sênior"),
  IF($J1744 = 5,
    100,
    0
  )
  +
  IF($H1744 = "M",
    200,
    0
  ),
  0
)</f>
        <v>15000</v>
      </c>
    </row>
    <row r="1745" spans="1:22" x14ac:dyDescent="0.2">
      <c r="A1745" s="7" cm="1">
        <f t="array" aca="1" ref="A1745" ca="1">INDEX(Companies!$A:$A,RANDBETWEEN(2,COUNTA(Companies!$A:$A)),1)</f>
        <v>2</v>
      </c>
      <c r="B1745" s="5">
        <f t="shared" si="270"/>
        <v>1744</v>
      </c>
      <c r="C1745" s="6">
        <f t="shared" ca="1" si="271"/>
        <v>1</v>
      </c>
      <c r="D1745" s="7">
        <f ca="1">IF($B1745 = 1 + N("Presidente"),
    127,
    IF($B1745 = 2 + N("Vice-Presidente"),
        72,
        IF($B1745 = 3 + N("Secretária bilíngue"),
            13,
            RANDBETWEEN(5,COUNT(Name!$A:$A) + 1)
        )
    )
)</f>
        <v>291</v>
      </c>
      <c r="E1745" s="7" t="str">
        <f ca="1" xml:space="preserve">
VLOOKUP(
  $D1745,
  Name!$A:$B,
  2,
  FALSE
)
&amp; " " &amp;
IF($B1745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Gonçalves Rocha</v>
      </c>
      <c r="F1745" s="7">
        <v>2</v>
      </c>
      <c r="G1745" s="7" t="str" cm="1">
        <f t="array" aca="1" ref="G1745" ca="1">VLOOKUP(INDEX(States!$B:$B,RANDBETWEEN(2,COUNTA(States!$A:$A)),1),States!$B:$C,2,FALSE)</f>
        <v>Azores</v>
      </c>
      <c r="H1745" s="7" t="str">
        <f ca="1">VLOOKUP($D1745,Name!$A:$C,3,FALSE)</f>
        <v>F</v>
      </c>
      <c r="I1745" s="7" cm="1">
        <f t="array" aca="1" ref="I1745" ca="1">INDEX('Marital status'!$A:$A,RANDBETWEEN(2,COUNTA('Marital status'!$A:$A)),1)</f>
        <v>2</v>
      </c>
      <c r="J1745" s="7">
        <f t="shared" ca="1" si="272"/>
        <v>2</v>
      </c>
      <c r="K1745" s="8">
        <f t="shared" ca="1" si="273"/>
        <v>32971</v>
      </c>
      <c r="L1745" s="6">
        <f t="shared" ca="1" si="274"/>
        <v>4</v>
      </c>
      <c r="M1745" s="7">
        <f ca="1" xml:space="preserve">
  IF(OR($N1745 = 2, $N1745 = 3, $N1745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45" s="6">
        <f t="shared" ca="1" si="275"/>
        <v>8</v>
      </c>
      <c r="O1745" s="7" t="str">
        <f ca="1">VLOOKUP($N1745,Roles!$A:$B,2,FALSE)</f>
        <v>Analyst</v>
      </c>
      <c r="P1745" s="6">
        <f t="shared" ca="1" si="276"/>
        <v>2</v>
      </c>
      <c r="Q1745" s="8">
        <f ca="1" xml:space="preserve">
IF(
  OR(
    $N1745=5,$N1745=6,$N1745=7,$N1745=8,$N1745=14
  ),
  36161,
  IF(
     (
      (TODAY() - $K1745) / 365
     ) &lt; 19,
      TODAY(),
      RANDBETWEEN(36161,TODAY())
  )
)</f>
        <v>36161</v>
      </c>
      <c r="R1745" s="6">
        <f ca="1">RANDBETWEEN(2,COUNTA('Recruitment source'!$A:$A))</f>
        <v>9</v>
      </c>
      <c r="S1745" s="8" t="e">
        <f t="shared" ca="1" si="277"/>
        <v>#N/A</v>
      </c>
      <c r="T1745" s="6" t="e">
        <f t="shared" ca="1" si="278"/>
        <v>#N/A</v>
      </c>
      <c r="U1745" s="6">
        <f t="shared" ca="1" si="279"/>
        <v>4</v>
      </c>
      <c r="V1745" s="1">
        <f ca="1" xml:space="preserve">
IF($N1745 = 5 + N("Presidente"),
    27000,
    IF($N1745 = 6 + N("Vice-presidente"),
        23000,
        IF(OR($N1745 = 8, $N1745= 13, $N1745 = 12) + N("Secretária bilíngue ou coordenador ou especialista"),
            8000,
            IF($N1745 = 7 + N("Diretor"),
                15000,
                IF($N1745 = 14 + N("Gerente"),
                    12000,
                    IF($N1745 = 9 + N("Estagiário"),
                        705,
                        IF($N1745 = 10 + N("Trainee"),
                            805,
                            IF($N1745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IF($L1745 = 7,
  500,
  IF($L1745 = 8,
    1000,
    IF($L1745 = 9,
      1500,
      IF($L1745 = 10,
        2000,
        0
      )
    )
  )
)
+
N("Adicional no salário por área")
+
IF($M1745 = 14 + N("Tecnologia da Informação"),
  120,
  IF($M1745 = 16 + N("Vendas"),
    110,
    IF($M1745 = 15 + N("Jurídico"),
      100,
      IF(OR($M1745 = 8, $M1745 = 9, $M1745 = 11) + N("Recursos humanos ou comercial ou comunicação e marketing"),
        80,
        0
      )
    )
  )
)
+
N("Adicionando pegadinha")
+
IF(AND($M1745 = 16, $L1745 = 9, $N1745 = 11) + N("Se for de vendas, com mestrado, analista sênior"),
  IF($J1745 = 5,
    100,
    0
  )
  +
  IF($H1745 = "M",
    200,
    0
  ),
  0
)</f>
        <v>8000</v>
      </c>
    </row>
    <row r="1746" spans="1:22" x14ac:dyDescent="0.2">
      <c r="A1746" s="7" cm="1">
        <f t="array" aca="1" ref="A1746" ca="1">INDEX(Companies!$A:$A,RANDBETWEEN(2,COUNTA(Companies!$A:$A)),1)</f>
        <v>2</v>
      </c>
      <c r="B1746" s="5">
        <f t="shared" si="270"/>
        <v>1745</v>
      </c>
      <c r="C1746" s="6">
        <f t="shared" ca="1" si="271"/>
        <v>1</v>
      </c>
      <c r="D1746" s="7">
        <f ca="1">IF($B1746 = 1 + N("Presidente"),
    127,
    IF($B1746 = 2 + N("Vice-Presidente"),
        72,
        IF($B1746 = 3 + N("Secretária bilíngue"),
            13,
            RANDBETWEEN(5,COUNT(Name!$A:$A) + 1)
        )
    )
)</f>
        <v>322</v>
      </c>
      <c r="E1746" s="7" t="str">
        <f ca="1" xml:space="preserve">
VLOOKUP(
  $D1746,
  Name!$A:$B,
  2,
  FALSE
)
&amp; " " &amp;
IF($B1746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Cunha Badu</v>
      </c>
      <c r="F1746" s="7">
        <v>2</v>
      </c>
      <c r="G1746" s="7" t="str" cm="1">
        <f t="array" aca="1" ref="G1746" ca="1">VLOOKUP(INDEX(States!$B:$B,RANDBETWEEN(2,COUNTA(States!$A:$A)),1),States!$B:$C,2,FALSE)</f>
        <v xml:space="preserve"> ÉVORA</v>
      </c>
      <c r="H1746" s="7" t="str">
        <f ca="1">VLOOKUP($D1746,Name!$A:$C,3,FALSE)</f>
        <v>M</v>
      </c>
      <c r="I1746" s="7" cm="1">
        <f t="array" aca="1" ref="I1746" ca="1">INDEX('Marital status'!$A:$A,RANDBETWEEN(2,COUNTA('Marital status'!$A:$A)),1)</f>
        <v>2</v>
      </c>
      <c r="J1746" s="7">
        <f t="shared" ca="1" si="272"/>
        <v>2</v>
      </c>
      <c r="K1746" s="8">
        <f t="shared" ca="1" si="273"/>
        <v>32730</v>
      </c>
      <c r="L1746" s="6">
        <f t="shared" ca="1" si="274"/>
        <v>4</v>
      </c>
      <c r="M1746" s="7">
        <f ca="1" xml:space="preserve">
  IF(OR($N1746 = 2, $N1746 = 3, $N1746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746" s="6">
        <f t="shared" ca="1" si="275"/>
        <v>7</v>
      </c>
      <c r="O1746" s="7" t="str">
        <f ca="1">VLOOKUP($N1746,Roles!$A:$B,2,FALSE)</f>
        <v>Trainee</v>
      </c>
      <c r="P1746" s="6" t="e">
        <f t="shared" ca="1" si="276"/>
        <v>#N/A</v>
      </c>
      <c r="Q1746" s="8">
        <f ca="1" xml:space="preserve">
IF(
  OR(
    $N1746=5,$N1746=6,$N1746=7,$N1746=8,$N1746=14
  ),
  36161,
  IF(
     (
      (TODAY() - $K1746) / 365
     ) &lt; 19,
      TODAY(),
      RANDBETWEEN(36161,TODAY())
  )
)</f>
        <v>36161</v>
      </c>
      <c r="R1746" s="6">
        <f ca="1">RANDBETWEEN(2,COUNTA('Recruitment source'!$A:$A))</f>
        <v>12</v>
      </c>
      <c r="S1746" s="8" t="e">
        <f t="shared" ca="1" si="277"/>
        <v>#N/A</v>
      </c>
      <c r="T1746" s="6" t="e">
        <f t="shared" ca="1" si="278"/>
        <v>#N/A</v>
      </c>
      <c r="U1746" s="6">
        <f t="shared" ca="1" si="279"/>
        <v>5</v>
      </c>
      <c r="V1746" s="1">
        <f ca="1" xml:space="preserve">
IF($N1746 = 5 + N("Presidente"),
    27000,
    IF($N1746 = 6 + N("Vice-presidente"),
        23000,
        IF(OR($N1746 = 8, $N1746= 13, $N1746 = 12) + N("Secretária bilíngue ou coordenador ou especialista"),
            8000,
            IF($N1746 = 7 + N("Diretor"),
                15000,
                IF($N1746 = 14 + N("Gerente"),
                    12000,
                    IF($N1746 = 9 + N("Estagiário"),
                        705,
                        IF($N1746 = 10 + N("Trainee"),
                            805,
                            IF($N1746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IF($L1746 = 7,
  500,
  IF($L1746 = 8,
    1000,
    IF($L1746 = 9,
      1500,
      IF($L1746 = 10,
        2000,
        0
      )
    )
  )
)
+
N("Adicional no salário por área")
+
IF($M1746 = 14 + N("Tecnologia da Informação"),
  120,
  IF($M1746 = 16 + N("Vendas"),
    110,
    IF($M1746 = 15 + N("Jurídico"),
      100,
      IF(OR($M1746 = 8, $M1746 = 9, $M1746 = 11) + N("Recursos humanos ou comercial ou comunicação e marketing"),
        80,
        0
      )
    )
  )
)
+
N("Adicionando pegadinha")
+
IF(AND($M1746 = 16, $L1746 = 9, $N1746 = 11) + N("Se for de vendas, com mestrado, analista sênior"),
  IF($J1746 = 5,
    100,
    0
  )
  +
  IF($H1746 = "M",
    200,
    0
  ),
  0
)</f>
        <v>15000</v>
      </c>
    </row>
    <row r="1747" spans="1:22" x14ac:dyDescent="0.2">
      <c r="A1747" s="7" cm="1">
        <f t="array" aca="1" ref="A1747" ca="1">INDEX(Companies!$A:$A,RANDBETWEEN(2,COUNTA(Companies!$A:$A)),1)</f>
        <v>2</v>
      </c>
      <c r="B1747" s="5">
        <f t="shared" si="270"/>
        <v>1746</v>
      </c>
      <c r="C1747" s="6">
        <f t="shared" ca="1" si="271"/>
        <v>1</v>
      </c>
      <c r="D1747" s="7">
        <f ca="1">IF($B1747 = 1 + N("Presidente"),
    127,
    IF($B1747 = 2 + N("Vice-Presidente"),
        72,
        IF($B1747 = 3 + N("Secretária bilíngue"),
            13,
            RANDBETWEEN(5,COUNT(Name!$A:$A) + 1)
        )
    )
)</f>
        <v>242</v>
      </c>
      <c r="E1747" s="7" t="str">
        <f ca="1" xml:space="preserve">
VLOOKUP(
  $D1747,
  Name!$A:$B,
  2,
  FALSE
)
&amp; " " &amp;
IF($B1747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Pedroso Greco</v>
      </c>
      <c r="F1747" s="7">
        <v>2</v>
      </c>
      <c r="G1747" s="7" t="str" cm="1">
        <f t="array" aca="1" ref="G1747" ca="1">VLOOKUP(INDEX(States!$B:$B,RANDBETWEEN(2,COUNTA(States!$A:$A)),1),States!$B:$C,2,FALSE)</f>
        <v>Vila Real</v>
      </c>
      <c r="H1747" s="7" t="str">
        <f ca="1">VLOOKUP($D1747,Name!$A:$C,3,FALSE)</f>
        <v>F</v>
      </c>
      <c r="I1747" s="7" cm="1">
        <f t="array" aca="1" ref="I1747" ca="1">INDEX('Marital status'!$A:$A,RANDBETWEEN(2,COUNTA('Marital status'!$A:$A)),1)</f>
        <v>5</v>
      </c>
      <c r="J1747" s="7">
        <f t="shared" ca="1" si="272"/>
        <v>2</v>
      </c>
      <c r="K1747" s="8">
        <f t="shared" ca="1" si="273"/>
        <v>33988</v>
      </c>
      <c r="L1747" s="6">
        <f t="shared" ca="1" si="274"/>
        <v>4</v>
      </c>
      <c r="M1747" s="7">
        <f ca="1" xml:space="preserve">
  IF(OR($N1747 = 2, $N1747 = 3, $N1747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47" s="6">
        <f t="shared" ca="1" si="275"/>
        <v>8</v>
      </c>
      <c r="O1747" s="7" t="str">
        <f ca="1">VLOOKUP($N1747,Roles!$A:$B,2,FALSE)</f>
        <v>Analyst</v>
      </c>
      <c r="P1747" s="6">
        <f t="shared" ca="1" si="276"/>
        <v>2</v>
      </c>
      <c r="Q1747" s="8">
        <f ca="1" xml:space="preserve">
IF(
  OR(
    $N1747=5,$N1747=6,$N1747=7,$N1747=8,$N1747=14
  ),
  36161,
  IF(
     (
      (TODAY() - $K1747) / 365
     ) &lt; 19,
      TODAY(),
      RANDBETWEEN(36161,TODAY())
  )
)</f>
        <v>36161</v>
      </c>
      <c r="R1747" s="6">
        <f ca="1">RANDBETWEEN(2,COUNTA('Recruitment source'!$A:$A))</f>
        <v>6</v>
      </c>
      <c r="S1747" s="8" t="e">
        <f t="shared" ca="1" si="277"/>
        <v>#N/A</v>
      </c>
      <c r="T1747" s="6" t="e">
        <f t="shared" ca="1" si="278"/>
        <v>#N/A</v>
      </c>
      <c r="U1747" s="6">
        <f t="shared" ca="1" si="279"/>
        <v>5</v>
      </c>
      <c r="V1747" s="1">
        <f ca="1" xml:space="preserve">
IF($N1747 = 5 + N("Presidente"),
    27000,
    IF($N1747 = 6 + N("Vice-presidente"),
        23000,
        IF(OR($N1747 = 8, $N1747= 13, $N1747 = 12) + N("Secretária bilíngue ou coordenador ou especialista"),
            8000,
            IF($N1747 = 7 + N("Diretor"),
                15000,
                IF($N1747 = 14 + N("Gerente"),
                    12000,
                    IF($N1747 = 9 + N("Estagiário"),
                        705,
                        IF($N1747 = 10 + N("Trainee"),
                            805,
                            IF($N1747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IF($L1747 = 7,
  500,
  IF($L1747 = 8,
    1000,
    IF($L1747 = 9,
      1500,
      IF($L1747 = 10,
        2000,
        0
      )
    )
  )
)
+
N("Adicional no salário por área")
+
IF($M1747 = 14 + N("Tecnologia da Informação"),
  120,
  IF($M1747 = 16 + N("Vendas"),
    110,
    IF($M1747 = 15 + N("Jurídico"),
      100,
      IF(OR($M1747 = 8, $M1747 = 9, $M1747 = 11) + N("Recursos humanos ou comercial ou comunicação e marketing"),
        80,
        0
      )
    )
  )
)
+
N("Adicionando pegadinha")
+
IF(AND($M1747 = 16, $L1747 = 9, $N1747 = 11) + N("Se for de vendas, com mestrado, analista sênior"),
  IF($J1747 = 5,
    100,
    0
  )
  +
  IF($H1747 = "M",
    200,
    0
  ),
  0
)</f>
        <v>8080</v>
      </c>
    </row>
    <row r="1748" spans="1:22" x14ac:dyDescent="0.2">
      <c r="A1748" s="7" cm="1">
        <f t="array" aca="1" ref="A1748" ca="1">INDEX(Companies!$A:$A,RANDBETWEEN(2,COUNTA(Companies!$A:$A)),1)</f>
        <v>2</v>
      </c>
      <c r="B1748" s="5">
        <f t="shared" si="270"/>
        <v>1747</v>
      </c>
      <c r="C1748" s="6">
        <f t="shared" ca="1" si="271"/>
        <v>1</v>
      </c>
      <c r="D1748" s="7">
        <f ca="1">IF($B1748 = 1 + N("Presidente"),
    127,
    IF($B1748 = 2 + N("Vice-Presidente"),
        72,
        IF($B1748 = 3 + N("Secretária bilíngue"),
            13,
            RANDBETWEEN(5,COUNT(Name!$A:$A) + 1)
        )
    )
)</f>
        <v>353</v>
      </c>
      <c r="E1748" s="7" t="str">
        <f ca="1" xml:space="preserve">
VLOOKUP(
  $D1748,
  Name!$A:$B,
  2,
  FALSE
)
&amp; " " &amp;
IF($B1748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Braga Asvilla</v>
      </c>
      <c r="F1748" s="7">
        <v>2</v>
      </c>
      <c r="G1748" s="7" t="str" cm="1">
        <f t="array" aca="1" ref="G1748" ca="1">VLOOKUP(INDEX(States!$B:$B,RANDBETWEEN(2,COUNTA(States!$A:$A)),1),States!$B:$C,2,FALSE)</f>
        <v>Santarém</v>
      </c>
      <c r="H1748" s="7" t="str">
        <f ca="1">VLOOKUP($D1748,Name!$A:$C,3,FALSE)</f>
        <v>M</v>
      </c>
      <c r="I1748" s="7" cm="1">
        <f t="array" aca="1" ref="I1748" ca="1">INDEX('Marital status'!$A:$A,RANDBETWEEN(2,COUNTA('Marital status'!$A:$A)),1)</f>
        <v>5</v>
      </c>
      <c r="J1748" s="7">
        <f t="shared" ca="1" si="272"/>
        <v>5</v>
      </c>
      <c r="K1748" s="8">
        <f t="shared" ca="1" si="273"/>
        <v>33563</v>
      </c>
      <c r="L1748" s="6">
        <f t="shared" ca="1" si="274"/>
        <v>4</v>
      </c>
      <c r="M1748" s="7">
        <f ca="1" xml:space="preserve">
  IF(OR($N1748 = 2, $N1748 = 3, $N1748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748" s="6">
        <f t="shared" ca="1" si="275"/>
        <v>7</v>
      </c>
      <c r="O1748" s="7" t="str">
        <f ca="1">VLOOKUP($N1748,Roles!$A:$B,2,FALSE)</f>
        <v>Trainee</v>
      </c>
      <c r="P1748" s="6" t="e">
        <f t="shared" ca="1" si="276"/>
        <v>#N/A</v>
      </c>
      <c r="Q1748" s="8">
        <f ca="1" xml:space="preserve">
IF(
  OR(
    $N1748=5,$N1748=6,$N1748=7,$N1748=8,$N1748=14
  ),
  36161,
  IF(
     (
      (TODAY() - $K1748) / 365
     ) &lt; 19,
      TODAY(),
      RANDBETWEEN(36161,TODAY())
  )
)</f>
        <v>36161</v>
      </c>
      <c r="R1748" s="6">
        <f ca="1">RANDBETWEEN(2,COUNTA('Recruitment source'!$A:$A))</f>
        <v>11</v>
      </c>
      <c r="S1748" s="8" t="e">
        <f t="shared" ca="1" si="277"/>
        <v>#N/A</v>
      </c>
      <c r="T1748" s="6" t="e">
        <f t="shared" ca="1" si="278"/>
        <v>#N/A</v>
      </c>
      <c r="U1748" s="6">
        <f t="shared" ca="1" si="279"/>
        <v>5</v>
      </c>
      <c r="V1748" s="1">
        <f ca="1" xml:space="preserve">
IF($N1748 = 5 + N("Presidente"),
    27000,
    IF($N1748 = 6 + N("Vice-presidente"),
        23000,
        IF(OR($N1748 = 8, $N1748= 13, $N1748 = 12) + N("Secretária bilíngue ou coordenador ou especialista"),
            8000,
            IF($N1748 = 7 + N("Diretor"),
                15000,
                IF($N1748 = 14 + N("Gerente"),
                    12000,
                    IF($N1748 = 9 + N("Estagiário"),
                        705,
                        IF($N1748 = 10 + N("Trainee"),
                            805,
                            IF($N1748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IF($L1748 = 7,
  500,
  IF($L1748 = 8,
    1000,
    IF($L1748 = 9,
      1500,
      IF($L1748 = 10,
        2000,
        0
      )
    )
  )
)
+
N("Adicional no salário por área")
+
IF($M1748 = 14 + N("Tecnologia da Informação"),
  120,
  IF($M1748 = 16 + N("Vendas"),
    110,
    IF($M1748 = 15 + N("Jurídico"),
      100,
      IF(OR($M1748 = 8, $M1748 = 9, $M1748 = 11) + N("Recursos humanos ou comercial ou comunicação e marketing"),
        80,
        0
      )
    )
  )
)
+
N("Adicionando pegadinha")
+
IF(AND($M1748 = 16, $L1748 = 9, $N1748 = 11) + N("Se for de vendas, com mestrado, analista sênior"),
  IF($J1748 = 5,
    100,
    0
  )
  +
  IF($H1748 = "M",
    200,
    0
  ),
  0
)</f>
        <v>15000</v>
      </c>
    </row>
    <row r="1749" spans="1:22" x14ac:dyDescent="0.2">
      <c r="A1749" s="7" cm="1">
        <f t="array" aca="1" ref="A1749" ca="1">INDEX(Companies!$A:$A,RANDBETWEEN(2,COUNTA(Companies!$A:$A)),1)</f>
        <v>2</v>
      </c>
      <c r="B1749" s="5">
        <f t="shared" si="270"/>
        <v>1748</v>
      </c>
      <c r="C1749" s="6">
        <f t="shared" ca="1" si="271"/>
        <v>1</v>
      </c>
      <c r="D1749" s="7">
        <f ca="1">IF($B1749 = 1 + N("Presidente"),
    127,
    IF($B1749 = 2 + N("Vice-Presidente"),
        72,
        IF($B1749 = 3 + N("Secretária bilíngue"),
            13,
            RANDBETWEEN(5,COUNT(Name!$A:$A) + 1)
        )
    )
)</f>
        <v>266</v>
      </c>
      <c r="E1749" s="7" t="str">
        <f ca="1" xml:space="preserve">
VLOOKUP(
  $D1749,
  Name!$A:$B,
  2,
  FALSE
)
&amp; " " &amp;
IF($B1749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Frasão Bispo</v>
      </c>
      <c r="F1749" s="7">
        <v>2</v>
      </c>
      <c r="G1749" s="7" t="str" cm="1">
        <f t="array" aca="1" ref="G1749" ca="1">VLOOKUP(INDEX(States!$B:$B,RANDBETWEEN(2,COUNTA(States!$A:$A)),1),States!$B:$C,2,FALSE)</f>
        <v>Portalegre</v>
      </c>
      <c r="H1749" s="7" t="str">
        <f ca="1">VLOOKUP($D1749,Name!$A:$C,3,FALSE)</f>
        <v>F</v>
      </c>
      <c r="I1749" s="7" cm="1">
        <f t="array" aca="1" ref="I1749" ca="1">INDEX('Marital status'!$A:$A,RANDBETWEEN(2,COUNTA('Marital status'!$A:$A)),1)</f>
        <v>2</v>
      </c>
      <c r="J1749" s="7">
        <f t="shared" ca="1" si="272"/>
        <v>4</v>
      </c>
      <c r="K1749" s="8">
        <f t="shared" ca="1" si="273"/>
        <v>33803</v>
      </c>
      <c r="L1749" s="6">
        <f t="shared" ca="1" si="274"/>
        <v>4</v>
      </c>
      <c r="M1749" s="7">
        <f ca="1" xml:space="preserve">
  IF(OR($N1749 = 2, $N1749 = 3, $N1749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749" s="6">
        <f t="shared" ca="1" si="275"/>
        <v>8</v>
      </c>
      <c r="O1749" s="7" t="str">
        <f ca="1">VLOOKUP($N1749,Roles!$A:$B,2,FALSE)</f>
        <v>Analyst</v>
      </c>
      <c r="P1749" s="6">
        <f t="shared" ca="1" si="276"/>
        <v>3</v>
      </c>
      <c r="Q1749" s="8">
        <f ca="1" xml:space="preserve">
IF(
  OR(
    $N1749=5,$N1749=6,$N1749=7,$N1749=8,$N1749=14
  ),
  36161,
  IF(
     (
      (TODAY() - $K1749) / 365
     ) &lt; 19,
      TODAY(),
      RANDBETWEEN(36161,TODAY())
  )
)</f>
        <v>36161</v>
      </c>
      <c r="R1749" s="6">
        <f ca="1">RANDBETWEEN(2,COUNTA('Recruitment source'!$A:$A))</f>
        <v>10</v>
      </c>
      <c r="S1749" s="8" t="e">
        <f t="shared" ca="1" si="277"/>
        <v>#N/A</v>
      </c>
      <c r="T1749" s="6" t="e">
        <f t="shared" ca="1" si="278"/>
        <v>#N/A</v>
      </c>
      <c r="U1749" s="6">
        <f t="shared" ca="1" si="279"/>
        <v>3</v>
      </c>
      <c r="V1749" s="1">
        <f ca="1" xml:space="preserve">
IF($N1749 = 5 + N("Presidente"),
    27000,
    IF($N1749 = 6 + N("Vice-presidente"),
        23000,
        IF(OR($N1749 = 8, $N1749= 13, $N1749 = 12) + N("Secretária bilíngue ou coordenador ou especialista"),
            8000,
            IF($N1749 = 7 + N("Diretor"),
                15000,
                IF($N1749 = 14 + N("Gerente"),
                    12000,
                    IF($N1749 = 9 + N("Estagiário"),
                        705,
                        IF($N1749 = 10 + N("Trainee"),
                            805,
                            IF($N1749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IF($L1749 = 7,
  500,
  IF($L1749 = 8,
    1000,
    IF($L1749 = 9,
      1500,
      IF($L1749 = 10,
        2000,
        0
      )
    )
  )
)
+
N("Adicional no salário por área")
+
IF($M1749 = 14 + N("Tecnologia da Informação"),
  120,
  IF($M1749 = 16 + N("Vendas"),
    110,
    IF($M1749 = 15 + N("Jurídico"),
      100,
      IF(OR($M1749 = 8, $M1749 = 9, $M1749 = 11) + N("Recursos humanos ou comercial ou comunicação e marketing"),
        80,
        0
      )
    )
  )
)
+
N("Adicionando pegadinha")
+
IF(AND($M1749 = 16, $L1749 = 9, $N1749 = 11) + N("Se for de vendas, com mestrado, analista sênior"),
  IF($J1749 = 5,
    100,
    0
  )
  +
  IF($H1749 = "M",
    200,
    0
  ),
  0
)</f>
        <v>8000</v>
      </c>
    </row>
    <row r="1750" spans="1:22" x14ac:dyDescent="0.2">
      <c r="A1750" s="7" cm="1">
        <f t="array" aca="1" ref="A1750" ca="1">INDEX(Companies!$A:$A,RANDBETWEEN(2,COUNTA(Companies!$A:$A)),1)</f>
        <v>2</v>
      </c>
      <c r="B1750" s="5">
        <f t="shared" si="270"/>
        <v>1749</v>
      </c>
      <c r="C1750" s="6">
        <f t="shared" ca="1" si="271"/>
        <v>1</v>
      </c>
      <c r="D1750" s="7">
        <f ca="1">IF($B1750 = 1 + N("Presidente"),
    127,
    IF($B1750 = 2 + N("Vice-Presidente"),
        72,
        IF($B1750 = 3 + N("Secretária bilíngue"),
            13,
            RANDBETWEEN(5,COUNT(Name!$A:$A) + 1)
        )
    )
)</f>
        <v>213</v>
      </c>
      <c r="E1750" s="7" t="str">
        <f ca="1" xml:space="preserve">
VLOOKUP(
  $D1750,
  Name!$A:$B,
  2,
  FALSE
)
&amp; " " &amp;
IF($B1750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Pinheiro Moura</v>
      </c>
      <c r="F1750" s="7">
        <v>2</v>
      </c>
      <c r="G1750" s="7" t="str" cm="1">
        <f t="array" aca="1" ref="G1750" ca="1">VLOOKUP(INDEX(States!$B:$B,RANDBETWEEN(2,COUNTA(States!$A:$A)),1),States!$B:$C,2,FALSE)</f>
        <v>braga</v>
      </c>
      <c r="H1750" s="7" t="str">
        <f ca="1">VLOOKUP($D1750,Name!$A:$C,3,FALSE)</f>
        <v>M</v>
      </c>
      <c r="I1750" s="7" cm="1">
        <f t="array" aca="1" ref="I1750" ca="1">INDEX('Marital status'!$A:$A,RANDBETWEEN(2,COUNTA('Marital status'!$A:$A)),1)</f>
        <v>5</v>
      </c>
      <c r="J1750" s="7">
        <f t="shared" ca="1" si="272"/>
        <v>3</v>
      </c>
      <c r="K1750" s="8">
        <f t="shared" ca="1" si="273"/>
        <v>32533</v>
      </c>
      <c r="L1750" s="6">
        <f t="shared" ca="1" si="274"/>
        <v>4</v>
      </c>
      <c r="M1750" s="7">
        <f ca="1" xml:space="preserve">
  IF(OR($N1750 = 2, $N1750 = 3, $N1750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50" s="6">
        <f t="shared" ca="1" si="275"/>
        <v>7</v>
      </c>
      <c r="O1750" s="7" t="str">
        <f ca="1">VLOOKUP($N1750,Roles!$A:$B,2,FALSE)</f>
        <v>Trainee</v>
      </c>
      <c r="P1750" s="6" t="e">
        <f t="shared" ca="1" si="276"/>
        <v>#N/A</v>
      </c>
      <c r="Q1750" s="8">
        <f ca="1" xml:space="preserve">
IF(
  OR(
    $N1750=5,$N1750=6,$N1750=7,$N1750=8,$N1750=14
  ),
  36161,
  IF(
     (
      (TODAY() - $K1750) / 365
     ) &lt; 19,
      TODAY(),
      RANDBETWEEN(36161,TODAY())
  )
)</f>
        <v>36161</v>
      </c>
      <c r="R1750" s="6">
        <f ca="1">RANDBETWEEN(2,COUNTA('Recruitment source'!$A:$A))</f>
        <v>11</v>
      </c>
      <c r="S1750" s="8" t="e">
        <f t="shared" ca="1" si="277"/>
        <v>#N/A</v>
      </c>
      <c r="T1750" s="6" t="e">
        <f t="shared" ca="1" si="278"/>
        <v>#N/A</v>
      </c>
      <c r="U1750" s="6">
        <f t="shared" ca="1" si="279"/>
        <v>2</v>
      </c>
      <c r="V1750" s="1">
        <f ca="1" xml:space="preserve">
IF($N1750 = 5 + N("Presidente"),
    27000,
    IF($N1750 = 6 + N("Vice-presidente"),
        23000,
        IF(OR($N1750 = 8, $N1750= 13, $N1750 = 12) + N("Secretária bilíngue ou coordenador ou especialista"),
            8000,
            IF($N1750 = 7 + N("Diretor"),
                15000,
                IF($N1750 = 14 + N("Gerente"),
                    12000,
                    IF($N1750 = 9 + N("Estagiário"),
                        705,
                        IF($N1750 = 10 + N("Trainee"),
                            805,
                            IF($N1750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IF($L1750 = 7,
  500,
  IF($L1750 = 8,
    1000,
    IF($L1750 = 9,
      1500,
      IF($L1750 = 10,
        2000,
        0
      )
    )
  )
)
+
N("Adicional no salário por área")
+
IF($M1750 = 14 + N("Tecnologia da Informação"),
  120,
  IF($M1750 = 16 + N("Vendas"),
    110,
    IF($M1750 = 15 + N("Jurídico"),
      100,
      IF(OR($M1750 = 8, $M1750 = 9, $M1750 = 11) + N("Recursos humanos ou comercial ou comunicação e marketing"),
        80,
        0
      )
    )
  )
)
+
N("Adicionando pegadinha")
+
IF(AND($M1750 = 16, $L1750 = 9, $N1750 = 11) + N("Se for de vendas, com mestrado, analista sênior"),
  IF($J1750 = 5,
    100,
    0
  )
  +
  IF($H1750 = "M",
    200,
    0
  ),
  0
)</f>
        <v>15000</v>
      </c>
    </row>
    <row r="1751" spans="1:22" x14ac:dyDescent="0.2">
      <c r="A1751" s="7" cm="1">
        <f t="array" aca="1" ref="A1751" ca="1">INDEX(Companies!$A:$A,RANDBETWEEN(2,COUNTA(Companies!$A:$A)),1)</f>
        <v>2</v>
      </c>
      <c r="B1751" s="5">
        <f t="shared" si="270"/>
        <v>1750</v>
      </c>
      <c r="C1751" s="6">
        <f t="shared" ca="1" si="271"/>
        <v>1</v>
      </c>
      <c r="D1751" s="7">
        <f ca="1">IF($B1751 = 1 + N("Presidente"),
    127,
    IF($B1751 = 2 + N("Vice-Presidente"),
        72,
        IF($B1751 = 3 + N("Secretária bilíngue"),
            13,
            RANDBETWEEN(5,COUNT(Name!$A:$A) + 1)
        )
    )
)</f>
        <v>29</v>
      </c>
      <c r="E1751" s="7" t="str">
        <f ca="1" xml:space="preserve">
VLOOKUP(
  $D1751,
  Name!$A:$B,
  2,
  FALSE
)
&amp; " " &amp;
IF($B1751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Moreira Rossi</v>
      </c>
      <c r="F1751" s="7">
        <v>2</v>
      </c>
      <c r="G1751" s="7" t="str" cm="1">
        <f t="array" aca="1" ref="G1751" ca="1">VLOOKUP(INDEX(States!$B:$B,RANDBETWEEN(2,COUNTA(States!$A:$A)),1),States!$B:$C,2,FALSE)</f>
        <v>braga</v>
      </c>
      <c r="H1751" s="7" t="str">
        <f ca="1">VLOOKUP($D1751,Name!$A:$C,3,FALSE)</f>
        <v>F</v>
      </c>
      <c r="I1751" s="7" cm="1">
        <f t="array" aca="1" ref="I1751" ca="1">INDEX('Marital status'!$A:$A,RANDBETWEEN(2,COUNTA('Marital status'!$A:$A)),1)</f>
        <v>2</v>
      </c>
      <c r="J1751" s="7">
        <f t="shared" ca="1" si="272"/>
        <v>2</v>
      </c>
      <c r="K1751" s="8">
        <f t="shared" ca="1" si="273"/>
        <v>37695</v>
      </c>
      <c r="L1751" s="6">
        <f t="shared" ca="1" si="274"/>
        <v>4</v>
      </c>
      <c r="M1751" s="7">
        <f ca="1" xml:space="preserve">
  IF(OR($N1751 = 2, $N1751 = 3, $N1751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751" s="6">
        <f t="shared" ca="1" si="275"/>
        <v>8</v>
      </c>
      <c r="O1751" s="7" t="str">
        <f ca="1">VLOOKUP($N1751,Roles!$A:$B,2,FALSE)</f>
        <v>Analyst</v>
      </c>
      <c r="P1751" s="6">
        <f t="shared" ca="1" si="276"/>
        <v>4</v>
      </c>
      <c r="Q1751" s="8">
        <f ca="1" xml:space="preserve">
IF(
  OR(
    $N1751=5,$N1751=6,$N1751=7,$N1751=8,$N1751=14
  ),
  36161,
  IF(
     (
      (TODAY() - $K1751) / 365
     ) &lt; 19,
      TODAY(),
      RANDBETWEEN(36161,TODAY())
  )
)</f>
        <v>36161</v>
      </c>
      <c r="R1751" s="6">
        <f ca="1">RANDBETWEEN(2,COUNTA('Recruitment source'!$A:$A))</f>
        <v>12</v>
      </c>
      <c r="S1751" s="8" t="e">
        <f t="shared" ca="1" si="277"/>
        <v>#N/A</v>
      </c>
      <c r="T1751" s="6" t="e">
        <f t="shared" ca="1" si="278"/>
        <v>#N/A</v>
      </c>
      <c r="U1751" s="6">
        <f t="shared" ca="1" si="279"/>
        <v>4</v>
      </c>
      <c r="V1751" s="1">
        <f ca="1" xml:space="preserve">
IF($N1751 = 5 + N("Presidente"),
    27000,
    IF($N1751 = 6 + N("Vice-presidente"),
        23000,
        IF(OR($N1751 = 8, $N1751= 13, $N1751 = 12) + N("Secretária bilíngue ou coordenador ou especialista"),
            8000,
            IF($N1751 = 7 + N("Diretor"),
                15000,
                IF($N1751 = 14 + N("Gerente"),
                    12000,
                    IF($N1751 = 9 + N("Estagiário"),
                        705,
                        IF($N1751 = 10 + N("Trainee"),
                            805,
                            IF($N1751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IF($L1751 = 7,
  500,
  IF($L1751 = 8,
    1000,
    IF($L1751 = 9,
      1500,
      IF($L1751 = 10,
        2000,
        0
      )
    )
  )
)
+
N("Adicional no salário por área")
+
IF($M1751 = 14 + N("Tecnologia da Informação"),
  120,
  IF($M1751 = 16 + N("Vendas"),
    110,
    IF($M1751 = 15 + N("Jurídico"),
      100,
      IF(OR($M1751 = 8, $M1751 = 9, $M1751 = 11) + N("Recursos humanos ou comercial ou comunicação e marketing"),
        80,
        0
      )
    )
  )
)
+
N("Adicionando pegadinha")
+
IF(AND($M1751 = 16, $L1751 = 9, $N1751 = 11) + N("Se for de vendas, com mestrado, analista sênior"),
  IF($J1751 = 5,
    100,
    0
  )
  +
  IF($H1751 = "M",
    200,
    0
  ),
  0
)</f>
        <v>8080</v>
      </c>
    </row>
    <row r="1752" spans="1:22" x14ac:dyDescent="0.2">
      <c r="A1752" s="7" cm="1">
        <f t="array" aca="1" ref="A1752" ca="1">INDEX(Companies!$A:$A,RANDBETWEEN(2,COUNTA(Companies!$A:$A)),1)</f>
        <v>2</v>
      </c>
      <c r="B1752" s="5">
        <f t="shared" si="270"/>
        <v>1751</v>
      </c>
      <c r="C1752" s="6">
        <f t="shared" ca="1" si="271"/>
        <v>1</v>
      </c>
      <c r="D1752" s="7">
        <f ca="1">IF($B1752 = 1 + N("Presidente"),
    127,
    IF($B1752 = 2 + N("Vice-Presidente"),
        72,
        IF($B1752 = 3 + N("Secretária bilíngue"),
            13,
            RANDBETWEEN(5,COUNT(Name!$A:$A) + 1)
        )
    )
)</f>
        <v>65</v>
      </c>
      <c r="E1752" s="7" t="str">
        <f ca="1" xml:space="preserve">
VLOOKUP(
  $D1752,
  Name!$A:$B,
  2,
  FALSE
)
&amp; " " &amp;
IF($B1752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Farias Longo</v>
      </c>
      <c r="F1752" s="7">
        <v>2</v>
      </c>
      <c r="G1752" s="7" t="str" cm="1">
        <f t="array" aca="1" ref="G1752" ca="1">VLOOKUP(INDEX(States!$B:$B,RANDBETWEEN(2,COUNTA(States!$A:$A)),1),States!$B:$C,2,FALSE)</f>
        <v xml:space="preserve"> Lisboa</v>
      </c>
      <c r="H1752" s="7" t="str">
        <f ca="1">VLOOKUP($D1752,Name!$A:$C,3,FALSE)</f>
        <v>F</v>
      </c>
      <c r="I1752" s="7" cm="1">
        <f t="array" aca="1" ref="I1752" ca="1">INDEX('Marital status'!$A:$A,RANDBETWEEN(2,COUNTA('Marital status'!$A:$A)),1)</f>
        <v>6</v>
      </c>
      <c r="J1752" s="7">
        <f t="shared" ca="1" si="272"/>
        <v>2</v>
      </c>
      <c r="K1752" s="8">
        <f t="shared" ca="1" si="273"/>
        <v>34222</v>
      </c>
      <c r="L1752" s="6">
        <f t="shared" ca="1" si="274"/>
        <v>4</v>
      </c>
      <c r="M1752" s="7">
        <f ca="1" xml:space="preserve">
  IF(OR($N1752 = 2, $N1752 = 3, $N1752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52" s="6">
        <f t="shared" ca="1" si="275"/>
        <v>7</v>
      </c>
      <c r="O1752" s="7" t="str">
        <f ca="1">VLOOKUP($N1752,Roles!$A:$B,2,FALSE)</f>
        <v>Trainee</v>
      </c>
      <c r="P1752" s="6" t="e">
        <f t="shared" ca="1" si="276"/>
        <v>#N/A</v>
      </c>
      <c r="Q1752" s="8">
        <f ca="1" xml:space="preserve">
IF(
  OR(
    $N1752=5,$N1752=6,$N1752=7,$N1752=8,$N1752=14
  ),
  36161,
  IF(
     (
      (TODAY() - $K1752) / 365
     ) &lt; 19,
      TODAY(),
      RANDBETWEEN(36161,TODAY())
  )
)</f>
        <v>36161</v>
      </c>
      <c r="R1752" s="6">
        <f ca="1">RANDBETWEEN(2,COUNTA('Recruitment source'!$A:$A))</f>
        <v>3</v>
      </c>
      <c r="S1752" s="8" t="e">
        <f t="shared" ca="1" si="277"/>
        <v>#N/A</v>
      </c>
      <c r="T1752" s="6" t="e">
        <f t="shared" ca="1" si="278"/>
        <v>#N/A</v>
      </c>
      <c r="U1752" s="6">
        <f t="shared" ca="1" si="279"/>
        <v>2</v>
      </c>
      <c r="V1752" s="1">
        <f ca="1" xml:space="preserve">
IF($N1752 = 5 + N("Presidente"),
    27000,
    IF($N1752 = 6 + N("Vice-presidente"),
        23000,
        IF(OR($N1752 = 8, $N1752= 13, $N1752 = 12) + N("Secretária bilíngue ou coordenador ou especialista"),
            8000,
            IF($N1752 = 7 + N("Diretor"),
                15000,
                IF($N1752 = 14 + N("Gerente"),
                    12000,
                    IF($N1752 = 9 + N("Estagiário"),
                        705,
                        IF($N1752 = 10 + N("Trainee"),
                            805,
                            IF($N1752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IF($L1752 = 7,
  500,
  IF($L1752 = 8,
    1000,
    IF($L1752 = 9,
      1500,
      IF($L1752 = 10,
        2000,
        0
      )
    )
  )
)
+
N("Adicional no salário por área")
+
IF($M1752 = 14 + N("Tecnologia da Informação"),
  120,
  IF($M1752 = 16 + N("Vendas"),
    110,
    IF($M1752 = 15 + N("Jurídico"),
      100,
      IF(OR($M1752 = 8, $M1752 = 9, $M1752 = 11) + N("Recursos humanos ou comercial ou comunicação e marketing"),
        80,
        0
      )
    )
  )
)
+
N("Adicionando pegadinha")
+
IF(AND($M1752 = 16, $L1752 = 9, $N1752 = 11) + N("Se for de vendas, com mestrado, analista sênior"),
  IF($J1752 = 5,
    100,
    0
  )
  +
  IF($H1752 = "M",
    200,
    0
  ),
  0
)</f>
        <v>15080</v>
      </c>
    </row>
    <row r="1753" spans="1:22" x14ac:dyDescent="0.2">
      <c r="A1753" s="7" cm="1">
        <f t="array" aca="1" ref="A1753" ca="1">INDEX(Companies!$A:$A,RANDBETWEEN(2,COUNTA(Companies!$A:$A)),1)</f>
        <v>2</v>
      </c>
      <c r="B1753" s="5">
        <f t="shared" si="270"/>
        <v>1752</v>
      </c>
      <c r="C1753" s="6">
        <f t="shared" ca="1" si="271"/>
        <v>1</v>
      </c>
      <c r="D1753" s="7">
        <f ca="1">IF($B1753 = 1 + N("Presidente"),
    127,
    IF($B1753 = 2 + N("Vice-Presidente"),
        72,
        IF($B1753 = 3 + N("Secretária bilíngue"),
            13,
            RANDBETWEEN(5,COUNT(Name!$A:$A) + 1)
        )
    )
)</f>
        <v>152</v>
      </c>
      <c r="E1753" s="7" t="str">
        <f ca="1" xml:space="preserve">
VLOOKUP(
  $D1753,
  Name!$A:$B,
  2,
  FALSE
)
&amp; " " &amp;
IF($B1753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Faria Campos</v>
      </c>
      <c r="F1753" s="7">
        <v>2</v>
      </c>
      <c r="G1753" s="7" t="str" cm="1">
        <f t="array" aca="1" ref="G1753" ca="1">VLOOKUP(INDEX(States!$B:$B,RANDBETWEEN(2,COUNTA(States!$A:$A)),1),States!$B:$C,2,FALSE)</f>
        <v>Madeira</v>
      </c>
      <c r="H1753" s="7" t="str">
        <f ca="1">VLOOKUP($D1753,Name!$A:$C,3,FALSE)</f>
        <v>M</v>
      </c>
      <c r="I1753" s="7" cm="1">
        <f t="array" aca="1" ref="I1753" ca="1">INDEX('Marital status'!$A:$A,RANDBETWEEN(2,COUNTA('Marital status'!$A:$A)),1)</f>
        <v>3</v>
      </c>
      <c r="J1753" s="7">
        <f t="shared" ca="1" si="272"/>
        <v>2</v>
      </c>
      <c r="K1753" s="8">
        <f t="shared" ca="1" si="273"/>
        <v>35611</v>
      </c>
      <c r="L1753" s="6">
        <f t="shared" ca="1" si="274"/>
        <v>4</v>
      </c>
      <c r="M1753" s="7">
        <f ca="1" xml:space="preserve">
  IF(OR($N1753 = 2, $N1753 = 3, $N1753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53" s="6">
        <f t="shared" ca="1" si="275"/>
        <v>8</v>
      </c>
      <c r="O1753" s="7" t="str">
        <f ca="1">VLOOKUP($N1753,Roles!$A:$B,2,FALSE)</f>
        <v>Analyst</v>
      </c>
      <c r="P1753" s="6">
        <f t="shared" ca="1" si="276"/>
        <v>2</v>
      </c>
      <c r="Q1753" s="8">
        <f ca="1" xml:space="preserve">
IF(
  OR(
    $N1753=5,$N1753=6,$N1753=7,$N1753=8,$N1753=14
  ),
  36161,
  IF(
     (
      (TODAY() - $K1753) / 365
     ) &lt; 19,
      TODAY(),
      RANDBETWEEN(36161,TODAY())
  )
)</f>
        <v>36161</v>
      </c>
      <c r="R1753" s="6">
        <f ca="1">RANDBETWEEN(2,COUNTA('Recruitment source'!$A:$A))</f>
        <v>4</v>
      </c>
      <c r="S1753" s="8" t="e">
        <f t="shared" ca="1" si="277"/>
        <v>#N/A</v>
      </c>
      <c r="T1753" s="6" t="e">
        <f t="shared" ca="1" si="278"/>
        <v>#N/A</v>
      </c>
      <c r="U1753" s="6">
        <f t="shared" ca="1" si="279"/>
        <v>4</v>
      </c>
      <c r="V1753" s="1">
        <f ca="1" xml:space="preserve">
IF($N1753 = 5 + N("Presidente"),
    27000,
    IF($N1753 = 6 + N("Vice-presidente"),
        23000,
        IF(OR($N1753 = 8, $N1753= 13, $N1753 = 12) + N("Secretária bilíngue ou coordenador ou especialista"),
            8000,
            IF($N1753 = 7 + N("Diretor"),
                15000,
                IF($N1753 = 14 + N("Gerente"),
                    12000,
                    IF($N1753 = 9 + N("Estagiário"),
                        705,
                        IF($N1753 = 10 + N("Trainee"),
                            805,
                            IF($N1753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IF($L1753 = 7,
  500,
  IF($L1753 = 8,
    1000,
    IF($L1753 = 9,
      1500,
      IF($L1753 = 10,
        2000,
        0
      )
    )
  )
)
+
N("Adicional no salário por área")
+
IF($M1753 = 14 + N("Tecnologia da Informação"),
  120,
  IF($M1753 = 16 + N("Vendas"),
    110,
    IF($M1753 = 15 + N("Jurídico"),
      100,
      IF(OR($M1753 = 8, $M1753 = 9, $M1753 = 11) + N("Recursos humanos ou comercial ou comunicação e marketing"),
        80,
        0
      )
    )
  )
)
+
N("Adicionando pegadinha")
+
IF(AND($M1753 = 16, $L1753 = 9, $N1753 = 11) + N("Se for de vendas, com mestrado, analista sênior"),
  IF($J1753 = 5,
    100,
    0
  )
  +
  IF($H1753 = "M",
    200,
    0
  ),
  0
)</f>
        <v>8000</v>
      </c>
    </row>
    <row r="1754" spans="1:22" x14ac:dyDescent="0.2">
      <c r="A1754" s="7" cm="1">
        <f t="array" aca="1" ref="A1754" ca="1">INDEX(Companies!$A:$A,RANDBETWEEN(2,COUNTA(Companies!$A:$A)),1)</f>
        <v>2</v>
      </c>
      <c r="B1754" s="5">
        <f t="shared" si="270"/>
        <v>1753</v>
      </c>
      <c r="C1754" s="6">
        <f t="shared" ca="1" si="271"/>
        <v>1</v>
      </c>
      <c r="D1754" s="7">
        <f ca="1">IF($B1754 = 1 + N("Presidente"),
    127,
    IF($B1754 = 2 + N("Vice-Presidente"),
        72,
        IF($B1754 = 3 + N("Secretária bilíngue"),
            13,
            RANDBETWEEN(5,COUNT(Name!$A:$A) + 1)
        )
    )
)</f>
        <v>235</v>
      </c>
      <c r="E1754" s="7" t="str">
        <f ca="1" xml:space="preserve">
VLOOKUP(
  $D1754,
  Name!$A:$B,
  2,
  FALSE
)
&amp; " " &amp;
IF($B1754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Ferreira Barbosa</v>
      </c>
      <c r="F1754" s="7">
        <v>2</v>
      </c>
      <c r="G1754" s="7" t="str" cm="1">
        <f t="array" aca="1" ref="G1754" ca="1">VLOOKUP(INDEX(States!$B:$B,RANDBETWEEN(2,COUNTA(States!$A:$A)),1),States!$B:$C,2,FALSE)</f>
        <v>Viseu</v>
      </c>
      <c r="H1754" s="7" t="str">
        <f ca="1">VLOOKUP($D1754,Name!$A:$C,3,FALSE)</f>
        <v>M</v>
      </c>
      <c r="I1754" s="7" cm="1">
        <f t="array" aca="1" ref="I1754" ca="1">INDEX('Marital status'!$A:$A,RANDBETWEEN(2,COUNTA('Marital status'!$A:$A)),1)</f>
        <v>6</v>
      </c>
      <c r="J1754" s="7">
        <f t="shared" ca="1" si="272"/>
        <v>2</v>
      </c>
      <c r="K1754" s="8">
        <f t="shared" ca="1" si="273"/>
        <v>23809</v>
      </c>
      <c r="L1754" s="6">
        <f t="shared" ca="1" si="274"/>
        <v>4</v>
      </c>
      <c r="M1754" s="7">
        <f ca="1" xml:space="preserve">
  IF(OR($N1754 = 2, $N1754 = 3, $N1754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754" s="6">
        <f t="shared" ca="1" si="275"/>
        <v>6</v>
      </c>
      <c r="O1754" s="7" t="str">
        <f ca="1">VLOOKUP($N1754,Roles!$A:$B,2,FALSE)</f>
        <v>Intern</v>
      </c>
      <c r="P1754" s="6" t="e">
        <f t="shared" ca="1" si="276"/>
        <v>#N/A</v>
      </c>
      <c r="Q1754" s="8">
        <f ca="1" xml:space="preserve">
IF(
  OR(
    $N1754=5,$N1754=6,$N1754=7,$N1754=8,$N1754=14
  ),
  36161,
  IF(
     (
      (TODAY() - $K1754) / 365
     ) &lt; 19,
      TODAY(),
      RANDBETWEEN(36161,TODAY())
  )
)</f>
        <v>36161</v>
      </c>
      <c r="R1754" s="6">
        <f ca="1">RANDBETWEEN(2,COUNTA('Recruitment source'!$A:$A))</f>
        <v>11</v>
      </c>
      <c r="S1754" s="8" t="e">
        <f t="shared" ca="1" si="277"/>
        <v>#N/A</v>
      </c>
      <c r="T1754" s="6" t="e">
        <f t="shared" ca="1" si="278"/>
        <v>#N/A</v>
      </c>
      <c r="U1754" s="6">
        <f t="shared" ca="1" si="279"/>
        <v>3</v>
      </c>
      <c r="V1754" s="1">
        <f ca="1" xml:space="preserve">
IF($N1754 = 5 + N("Presidente"),
    27000,
    IF($N1754 = 6 + N("Vice-presidente"),
        23000,
        IF(OR($N1754 = 8, $N1754= 13, $N1754 = 12) + N("Secretária bilíngue ou coordenador ou especialista"),
            8000,
            IF($N1754 = 7 + N("Diretor"),
                15000,
                IF($N1754 = 14 + N("Gerente"),
                    12000,
                    IF($N1754 = 9 + N("Estagiário"),
                        705,
                        IF($N1754 = 10 + N("Trainee"),
                            805,
                            IF($N1754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IF($L1754 = 7,
  500,
  IF($L1754 = 8,
    1000,
    IF($L1754 = 9,
      1500,
      IF($L1754 = 10,
        2000,
        0
      )
    )
  )
)
+
N("Adicional no salário por área")
+
IF($M1754 = 14 + N("Tecnologia da Informação"),
  120,
  IF($M1754 = 16 + N("Vendas"),
    110,
    IF($M1754 = 15 + N("Jurídico"),
      100,
      IF(OR($M1754 = 8, $M1754 = 9, $M1754 = 11) + N("Recursos humanos ou comercial ou comunicação e marketing"),
        80,
        0
      )
    )
  )
)
+
N("Adicionando pegadinha")
+
IF(AND($M1754 = 16, $L1754 = 9, $N1754 = 11) + N("Se for de vendas, com mestrado, analista sênior"),
  IF($J1754 = 5,
    100,
    0
  )
  +
  IF($H1754 = "M",
    200,
    0
  ),
  0
)</f>
        <v>23000</v>
      </c>
    </row>
    <row r="1755" spans="1:22" x14ac:dyDescent="0.2">
      <c r="A1755" s="7" cm="1">
        <f t="array" aca="1" ref="A1755" ca="1">INDEX(Companies!$A:$A,RANDBETWEEN(2,COUNTA(Companies!$A:$A)),1)</f>
        <v>2</v>
      </c>
      <c r="B1755" s="5">
        <f t="shared" si="270"/>
        <v>1754</v>
      </c>
      <c r="C1755" s="6">
        <f t="shared" ca="1" si="271"/>
        <v>1</v>
      </c>
      <c r="D1755" s="7">
        <f ca="1">IF($B1755 = 1 + N("Presidente"),
    127,
    IF($B1755 = 2 + N("Vice-Presidente"),
        72,
        IF($B1755 = 3 + N("Secretária bilíngue"),
            13,
            RANDBETWEEN(5,COUNT(Name!$A:$A) + 1)
        )
    )
)</f>
        <v>323</v>
      </c>
      <c r="E1755" s="7" t="str">
        <f ca="1" xml:space="preserve">
VLOOKUP(
  $D1755,
  Name!$A:$B,
  2,
  FALSE
)
&amp; " " &amp;
IF($B1755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Albuquerque Ferrari</v>
      </c>
      <c r="F1755" s="7">
        <v>2</v>
      </c>
      <c r="G1755" s="7" t="str" cm="1">
        <f t="array" aca="1" ref="G1755" ca="1">VLOOKUP(INDEX(States!$B:$B,RANDBETWEEN(2,COUNTA(States!$A:$A)),1),States!$B:$C,2,FALSE)</f>
        <v>PORTO</v>
      </c>
      <c r="H1755" s="7" t="str">
        <f ca="1">VLOOKUP($D1755,Name!$A:$C,3,FALSE)</f>
        <v>F</v>
      </c>
      <c r="I1755" s="7" cm="1">
        <f t="array" aca="1" ref="I1755" ca="1">INDEX('Marital status'!$A:$A,RANDBETWEEN(2,COUNTA('Marital status'!$A:$A)),1)</f>
        <v>4</v>
      </c>
      <c r="J1755" s="7">
        <f t="shared" ca="1" si="272"/>
        <v>2</v>
      </c>
      <c r="K1755" s="8">
        <f t="shared" ca="1" si="273"/>
        <v>37028</v>
      </c>
      <c r="L1755" s="6">
        <f t="shared" ca="1" si="274"/>
        <v>4</v>
      </c>
      <c r="M1755" s="7">
        <f ca="1" xml:space="preserve">
  IF(OR($N1755 = 2, $N1755 = 3, $N1755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55" s="6">
        <f t="shared" ca="1" si="275"/>
        <v>8</v>
      </c>
      <c r="O1755" s="7" t="str">
        <f ca="1">VLOOKUP($N1755,Roles!$A:$B,2,FALSE)</f>
        <v>Analyst</v>
      </c>
      <c r="P1755" s="6">
        <f t="shared" ca="1" si="276"/>
        <v>2</v>
      </c>
      <c r="Q1755" s="8">
        <f ca="1" xml:space="preserve">
IF(
  OR(
    $N1755=5,$N1755=6,$N1755=7,$N1755=8,$N1755=14
  ),
  36161,
  IF(
     (
      (TODAY() - $K1755) / 365
     ) &lt; 19,
      TODAY(),
      RANDBETWEEN(36161,TODAY())
  )
)</f>
        <v>36161</v>
      </c>
      <c r="R1755" s="6">
        <f ca="1">RANDBETWEEN(2,COUNTA('Recruitment source'!$A:$A))</f>
        <v>3</v>
      </c>
      <c r="S1755" s="8" t="e">
        <f t="shared" ca="1" si="277"/>
        <v>#N/A</v>
      </c>
      <c r="T1755" s="6" t="e">
        <f t="shared" ca="1" si="278"/>
        <v>#N/A</v>
      </c>
      <c r="U1755" s="6">
        <f t="shared" ca="1" si="279"/>
        <v>2</v>
      </c>
      <c r="V1755" s="1">
        <f ca="1" xml:space="preserve">
IF($N1755 = 5 + N("Presidente"),
    27000,
    IF($N1755 = 6 + N("Vice-presidente"),
        23000,
        IF(OR($N1755 = 8, $N1755= 13, $N1755 = 12) + N("Secretária bilíngue ou coordenador ou especialista"),
            8000,
            IF($N1755 = 7 + N("Diretor"),
                15000,
                IF($N1755 = 14 + N("Gerente"),
                    12000,
                    IF($N1755 = 9 + N("Estagiário"),
                        705,
                        IF($N1755 = 10 + N("Trainee"),
                            805,
                            IF($N1755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IF($L1755 = 7,
  500,
  IF($L1755 = 8,
    1000,
    IF($L1755 = 9,
      1500,
      IF($L1755 = 10,
        2000,
        0
      )
    )
  )
)
+
N("Adicional no salário por área")
+
IF($M1755 = 14 + N("Tecnologia da Informação"),
  120,
  IF($M1755 = 16 + N("Vendas"),
    110,
    IF($M1755 = 15 + N("Jurídico"),
      100,
      IF(OR($M1755 = 8, $M1755 = 9, $M1755 = 11) + N("Recursos humanos ou comercial ou comunicação e marketing"),
        80,
        0
      )
    )
  )
)
+
N("Adicionando pegadinha")
+
IF(AND($M1755 = 16, $L1755 = 9, $N1755 = 11) + N("Se for de vendas, com mestrado, analista sênior"),
  IF($J1755 = 5,
    100,
    0
  )
  +
  IF($H1755 = "M",
    200,
    0
  ),
  0
)</f>
        <v>8080</v>
      </c>
    </row>
    <row r="1756" spans="1:22" x14ac:dyDescent="0.2">
      <c r="A1756" s="7" cm="1">
        <f t="array" aca="1" ref="A1756" ca="1">INDEX(Companies!$A:$A,RANDBETWEEN(2,COUNTA(Companies!$A:$A)),1)</f>
        <v>2</v>
      </c>
      <c r="B1756" s="5">
        <f t="shared" si="270"/>
        <v>1755</v>
      </c>
      <c r="C1756" s="6">
        <f t="shared" ca="1" si="271"/>
        <v>1</v>
      </c>
      <c r="D1756" s="7">
        <f ca="1">IF($B1756 = 1 + N("Presidente"),
    127,
    IF($B1756 = 2 + N("Vice-Presidente"),
        72,
        IF($B1756 = 3 + N("Secretária bilíngue"),
            13,
            RANDBETWEEN(5,COUNT(Name!$A:$A) + 1)
        )
    )
)</f>
        <v>163</v>
      </c>
      <c r="E1756" s="7" t="str">
        <f ca="1" xml:space="preserve">
VLOOKUP(
  $D1756,
  Name!$A:$B,
  2,
  FALSE
)
&amp; " " &amp;
IF($B1756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Paulista Anunciação</v>
      </c>
      <c r="F1756" s="7">
        <v>2</v>
      </c>
      <c r="G1756" s="7" t="str" cm="1">
        <f t="array" aca="1" ref="G1756" ca="1">VLOOKUP(INDEX(States!$B:$B,RANDBETWEEN(2,COUNTA(States!$A:$A)),1),States!$B:$C,2,FALSE)</f>
        <v>AveirO</v>
      </c>
      <c r="H1756" s="7" t="str">
        <f ca="1">VLOOKUP($D1756,Name!$A:$C,3,FALSE)</f>
        <v>F</v>
      </c>
      <c r="I1756" s="7" cm="1">
        <f t="array" aca="1" ref="I1756" ca="1">INDEX('Marital status'!$A:$A,RANDBETWEEN(2,COUNTA('Marital status'!$A:$A)),1)</f>
        <v>3</v>
      </c>
      <c r="J1756" s="7">
        <f t="shared" ca="1" si="272"/>
        <v>2</v>
      </c>
      <c r="K1756" s="8">
        <f t="shared" ca="1" si="273"/>
        <v>20441</v>
      </c>
      <c r="L1756" s="6">
        <f t="shared" ca="1" si="274"/>
        <v>4</v>
      </c>
      <c r="M1756" s="7">
        <f ca="1" xml:space="preserve">
  IF(OR($N1756 = 2, $N1756 = 3, $N1756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756" s="6">
        <f t="shared" ca="1" si="275"/>
        <v>6</v>
      </c>
      <c r="O1756" s="7" t="str">
        <f ca="1">VLOOKUP($N1756,Roles!$A:$B,2,FALSE)</f>
        <v>Intern</v>
      </c>
      <c r="P1756" s="6" t="e">
        <f t="shared" ca="1" si="276"/>
        <v>#N/A</v>
      </c>
      <c r="Q1756" s="8">
        <f ca="1" xml:space="preserve">
IF(
  OR(
    $N1756=5,$N1756=6,$N1756=7,$N1756=8,$N1756=14
  ),
  36161,
  IF(
     (
      (TODAY() - $K1756) / 365
     ) &lt; 19,
      TODAY(),
      RANDBETWEEN(36161,TODAY())
  )
)</f>
        <v>36161</v>
      </c>
      <c r="R1756" s="6">
        <f ca="1">RANDBETWEEN(2,COUNTA('Recruitment source'!$A:$A))</f>
        <v>6</v>
      </c>
      <c r="S1756" s="8" t="e">
        <f t="shared" ca="1" si="277"/>
        <v>#N/A</v>
      </c>
      <c r="T1756" s="6" t="e">
        <f t="shared" ca="1" si="278"/>
        <v>#N/A</v>
      </c>
      <c r="U1756" s="6">
        <f t="shared" ca="1" si="279"/>
        <v>4</v>
      </c>
      <c r="V1756" s="1">
        <f ca="1" xml:space="preserve">
IF($N1756 = 5 + N("Presidente"),
    27000,
    IF($N1756 = 6 + N("Vice-presidente"),
        23000,
        IF(OR($N1756 = 8, $N1756= 13, $N1756 = 12) + N("Secretária bilíngue ou coordenador ou especialista"),
            8000,
            IF($N1756 = 7 + N("Diretor"),
                15000,
                IF($N1756 = 14 + N("Gerente"),
                    12000,
                    IF($N1756 = 9 + N("Estagiário"),
                        705,
                        IF($N1756 = 10 + N("Trainee"),
                            805,
                            IF($N1756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IF($L1756 = 7,
  500,
  IF($L1756 = 8,
    1000,
    IF($L1756 = 9,
      1500,
      IF($L1756 = 10,
        2000,
        0
      )
    )
  )
)
+
N("Adicional no salário por área")
+
IF($M1756 = 14 + N("Tecnologia da Informação"),
  120,
  IF($M1756 = 16 + N("Vendas"),
    110,
    IF($M1756 = 15 + N("Jurídico"),
      100,
      IF(OR($M1756 = 8, $M1756 = 9, $M1756 = 11) + N("Recursos humanos ou comercial ou comunicação e marketing"),
        80,
        0
      )
    )
  )
)
+
N("Adicionando pegadinha")
+
IF(AND($M1756 = 16, $L1756 = 9, $N1756 = 11) + N("Se for de vendas, com mestrado, analista sênior"),
  IF($J1756 = 5,
    100,
    0
  )
  +
  IF($H1756 = "M",
    200,
    0
  ),
  0
)</f>
        <v>23000</v>
      </c>
    </row>
    <row r="1757" spans="1:22" x14ac:dyDescent="0.2">
      <c r="A1757" s="7" cm="1">
        <f t="array" aca="1" ref="A1757" ca="1">INDEX(Companies!$A:$A,RANDBETWEEN(2,COUNTA(Companies!$A:$A)),1)</f>
        <v>2</v>
      </c>
      <c r="B1757" s="5">
        <f t="shared" si="270"/>
        <v>1756</v>
      </c>
      <c r="C1757" s="6">
        <f t="shared" ca="1" si="271"/>
        <v>1</v>
      </c>
      <c r="D1757" s="7">
        <f ca="1">IF($B1757 = 1 + N("Presidente"),
    127,
    IF($B1757 = 2 + N("Vice-Presidente"),
        72,
        IF($B1757 = 3 + N("Secretária bilíngue"),
            13,
            RANDBETWEEN(5,COUNT(Name!$A:$A) + 1)
        )
    )
)</f>
        <v>208</v>
      </c>
      <c r="E1757" s="7" t="str">
        <f ca="1" xml:space="preserve">
VLOOKUP(
  $D1757,
  Name!$A:$B,
  2,
  FALSE
)
&amp; " " &amp;
IF($B1757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Peçanha Alencar</v>
      </c>
      <c r="F1757" s="7">
        <v>2</v>
      </c>
      <c r="G1757" s="7" t="str" cm="1">
        <f t="array" aca="1" ref="G1757" ca="1">VLOOKUP(INDEX(States!$B:$B,RANDBETWEEN(2,COUNTA(States!$A:$A)),1),States!$B:$C,2,FALSE)</f>
        <v>Faro</v>
      </c>
      <c r="H1757" s="7" t="str">
        <f ca="1">VLOOKUP($D1757,Name!$A:$C,3,FALSE)</f>
        <v>F</v>
      </c>
      <c r="I1757" s="7" cm="1">
        <f t="array" aca="1" ref="I1757" ca="1">INDEX('Marital status'!$A:$A,RANDBETWEEN(2,COUNTA('Marital status'!$A:$A)),1)</f>
        <v>5</v>
      </c>
      <c r="J1757" s="7">
        <f t="shared" ca="1" si="272"/>
        <v>3</v>
      </c>
      <c r="K1757" s="8">
        <f t="shared" ca="1" si="273"/>
        <v>37995</v>
      </c>
      <c r="L1757" s="6">
        <f t="shared" ca="1" si="274"/>
        <v>4</v>
      </c>
      <c r="M1757" s="7">
        <f ca="1" xml:space="preserve">
  IF(OR($N1757 = 2, $N1757 = 3, $N1757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57" s="6">
        <f t="shared" ca="1" si="275"/>
        <v>8</v>
      </c>
      <c r="O1757" s="7" t="str">
        <f ca="1">VLOOKUP($N1757,Roles!$A:$B,2,FALSE)</f>
        <v>Analyst</v>
      </c>
      <c r="P1757" s="6">
        <f t="shared" ca="1" si="276"/>
        <v>3</v>
      </c>
      <c r="Q1757" s="8">
        <f ca="1" xml:space="preserve">
IF(
  OR(
    $N1757=5,$N1757=6,$N1757=7,$N1757=8,$N1757=14
  ),
  36161,
  IF(
     (
      (TODAY() - $K1757) / 365
     ) &lt; 19,
      TODAY(),
      RANDBETWEEN(36161,TODAY())
  )
)</f>
        <v>36161</v>
      </c>
      <c r="R1757" s="6">
        <f ca="1">RANDBETWEEN(2,COUNTA('Recruitment source'!$A:$A))</f>
        <v>11</v>
      </c>
      <c r="S1757" s="8" t="e">
        <f t="shared" ca="1" si="277"/>
        <v>#N/A</v>
      </c>
      <c r="T1757" s="6" t="e">
        <f t="shared" ca="1" si="278"/>
        <v>#N/A</v>
      </c>
      <c r="U1757" s="6">
        <f t="shared" ca="1" si="279"/>
        <v>2</v>
      </c>
      <c r="V1757" s="1">
        <f ca="1" xml:space="preserve">
IF($N1757 = 5 + N("Presidente"),
    27000,
    IF($N1757 = 6 + N("Vice-presidente"),
        23000,
        IF(OR($N1757 = 8, $N1757= 13, $N1757 = 12) + N("Secretária bilíngue ou coordenador ou especialista"),
            8000,
            IF($N1757 = 7 + N("Diretor"),
                15000,
                IF($N1757 = 14 + N("Gerente"),
                    12000,
                    IF($N1757 = 9 + N("Estagiário"),
                        705,
                        IF($N1757 = 10 + N("Trainee"),
                            805,
                            IF($N1757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IF($L1757 = 7,
  500,
  IF($L1757 = 8,
    1000,
    IF($L1757 = 9,
      1500,
      IF($L1757 = 10,
        2000,
        0
      )
    )
  )
)
+
N("Adicional no salário por área")
+
IF($M1757 = 14 + N("Tecnologia da Informação"),
  120,
  IF($M1757 = 16 + N("Vendas"),
    110,
    IF($M1757 = 15 + N("Jurídico"),
      100,
      IF(OR($M1757 = 8, $M1757 = 9, $M1757 = 11) + N("Recursos humanos ou comercial ou comunicação e marketing"),
        80,
        0
      )
    )
  )
)
+
N("Adicionando pegadinha")
+
IF(AND($M1757 = 16, $L1757 = 9, $N1757 = 11) + N("Se for de vendas, com mestrado, analista sênior"),
  IF($J1757 = 5,
    100,
    0
  )
  +
  IF($H1757 = "M",
    200,
    0
  ),
  0
)</f>
        <v>8000</v>
      </c>
    </row>
    <row r="1758" spans="1:22" x14ac:dyDescent="0.2">
      <c r="A1758" s="7" cm="1">
        <f t="array" aca="1" ref="A1758" ca="1">INDEX(Companies!$A:$A,RANDBETWEEN(2,COUNTA(Companies!$A:$A)),1)</f>
        <v>2</v>
      </c>
      <c r="B1758" s="5">
        <f t="shared" si="270"/>
        <v>1757</v>
      </c>
      <c r="C1758" s="6">
        <f t="shared" ca="1" si="271"/>
        <v>1</v>
      </c>
      <c r="D1758" s="7">
        <f ca="1">IF($B1758 = 1 + N("Presidente"),
    127,
    IF($B1758 = 2 + N("Vice-Presidente"),
        72,
        IF($B1758 = 3 + N("Secretária bilíngue"),
            13,
            RANDBETWEEN(5,COUNT(Name!$A:$A) + 1)
        )
    )
)</f>
        <v>289</v>
      </c>
      <c r="E1758" s="7" t="str">
        <f ca="1" xml:space="preserve">
VLOOKUP(
  $D1758,
  Name!$A:$B,
  2,
  FALSE
)
&amp; " " &amp;
IF($B1758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Esteves Leite</v>
      </c>
      <c r="F1758" s="7">
        <v>2</v>
      </c>
      <c r="G1758" s="7" t="str" cm="1">
        <f t="array" aca="1" ref="G1758" ca="1">VLOOKUP(INDEX(States!$B:$B,RANDBETWEEN(2,COUNTA(States!$A:$A)),1),States!$B:$C,2,FALSE)</f>
        <v xml:space="preserve"> ÉVORA</v>
      </c>
      <c r="H1758" s="7" t="str">
        <f ca="1">VLOOKUP($D1758,Name!$A:$C,3,FALSE)</f>
        <v>F</v>
      </c>
      <c r="I1758" s="7" cm="1">
        <f t="array" aca="1" ref="I1758" ca="1">INDEX('Marital status'!$A:$A,RANDBETWEEN(2,COUNTA('Marital status'!$A:$A)),1)</f>
        <v>6</v>
      </c>
      <c r="J1758" s="7">
        <f t="shared" ca="1" si="272"/>
        <v>2</v>
      </c>
      <c r="K1758" s="8">
        <f t="shared" ca="1" si="273"/>
        <v>33320</v>
      </c>
      <c r="L1758" s="6">
        <f t="shared" ca="1" si="274"/>
        <v>4</v>
      </c>
      <c r="M1758" s="7">
        <f ca="1" xml:space="preserve">
  IF(OR($N1758 = 2, $N1758 = 3, $N1758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58" s="6">
        <f t="shared" ca="1" si="275"/>
        <v>7</v>
      </c>
      <c r="O1758" s="7" t="str">
        <f ca="1">VLOOKUP($N1758,Roles!$A:$B,2,FALSE)</f>
        <v>Trainee</v>
      </c>
      <c r="P1758" s="6" t="e">
        <f t="shared" ca="1" si="276"/>
        <v>#N/A</v>
      </c>
      <c r="Q1758" s="8">
        <f ca="1" xml:space="preserve">
IF(
  OR(
    $N1758=5,$N1758=6,$N1758=7,$N1758=8,$N1758=14
  ),
  36161,
  IF(
     (
      (TODAY() - $K1758) / 365
     ) &lt; 19,
      TODAY(),
      RANDBETWEEN(36161,TODAY())
  )
)</f>
        <v>36161</v>
      </c>
      <c r="R1758" s="6">
        <f ca="1">RANDBETWEEN(2,COUNTA('Recruitment source'!$A:$A))</f>
        <v>6</v>
      </c>
      <c r="S1758" s="8" t="e">
        <f t="shared" ca="1" si="277"/>
        <v>#N/A</v>
      </c>
      <c r="T1758" s="6" t="e">
        <f t="shared" ca="1" si="278"/>
        <v>#N/A</v>
      </c>
      <c r="U1758" s="6">
        <f t="shared" ca="1" si="279"/>
        <v>3</v>
      </c>
      <c r="V1758" s="1">
        <f ca="1" xml:space="preserve">
IF($N1758 = 5 + N("Presidente"),
    27000,
    IF($N1758 = 6 + N("Vice-presidente"),
        23000,
        IF(OR($N1758 = 8, $N1758= 13, $N1758 = 12) + N("Secretária bilíngue ou coordenador ou especialista"),
            8000,
            IF($N1758 = 7 + N("Diretor"),
                15000,
                IF($N1758 = 14 + N("Gerente"),
                    12000,
                    IF($N1758 = 9 + N("Estagiário"),
                        705,
                        IF($N1758 = 10 + N("Trainee"),
                            805,
                            IF($N1758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IF($L1758 = 7,
  500,
  IF($L1758 = 8,
    1000,
    IF($L1758 = 9,
      1500,
      IF($L1758 = 10,
        2000,
        0
      )
    )
  )
)
+
N("Adicional no salário por área")
+
IF($M1758 = 14 + N("Tecnologia da Informação"),
  120,
  IF($M1758 = 16 + N("Vendas"),
    110,
    IF($M1758 = 15 + N("Jurídico"),
      100,
      IF(OR($M1758 = 8, $M1758 = 9, $M1758 = 11) + N("Recursos humanos ou comercial ou comunicação e marketing"),
        80,
        0
      )
    )
  )
)
+
N("Adicionando pegadinha")
+
IF(AND($M1758 = 16, $L1758 = 9, $N1758 = 11) + N("Se for de vendas, com mestrado, analista sênior"),
  IF($J1758 = 5,
    100,
    0
  )
  +
  IF($H1758 = "M",
    200,
    0
  ),
  0
)</f>
        <v>15080</v>
      </c>
    </row>
    <row r="1759" spans="1:22" x14ac:dyDescent="0.2">
      <c r="A1759" s="7" cm="1">
        <f t="array" aca="1" ref="A1759" ca="1">INDEX(Companies!$A:$A,RANDBETWEEN(2,COUNTA(Companies!$A:$A)),1)</f>
        <v>2</v>
      </c>
      <c r="B1759" s="5">
        <f t="shared" si="270"/>
        <v>1758</v>
      </c>
      <c r="C1759" s="6">
        <f t="shared" ca="1" si="271"/>
        <v>1</v>
      </c>
      <c r="D1759" s="7">
        <f ca="1">IF($B1759 = 1 + N("Presidente"),
    127,
    IF($B1759 = 2 + N("Vice-Presidente"),
        72,
        IF($B1759 = 3 + N("Secretária bilíngue"),
            13,
            RANDBETWEEN(5,COUNT(Name!$A:$A) + 1)
        )
    )
)</f>
        <v>210</v>
      </c>
      <c r="E1759" s="7" t="str">
        <f ca="1" xml:space="preserve">
VLOOKUP(
  $D1759,
  Name!$A:$B,
  2,
  FALSE
)
&amp; " " &amp;
IF($B1759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Ildelfonso Teixeira</v>
      </c>
      <c r="F1759" s="7">
        <v>2</v>
      </c>
      <c r="G1759" s="7" t="str" cm="1">
        <f t="array" aca="1" ref="G1759" ca="1">VLOOKUP(INDEX(States!$B:$B,RANDBETWEEN(2,COUNTA(States!$A:$A)),1),States!$B:$C,2,FALSE)</f>
        <v>AveirO</v>
      </c>
      <c r="H1759" s="7" t="str">
        <f ca="1">VLOOKUP($D1759,Name!$A:$C,3,FALSE)</f>
        <v>M</v>
      </c>
      <c r="I1759" s="7" cm="1">
        <f t="array" aca="1" ref="I1759" ca="1">INDEX('Marital status'!$A:$A,RANDBETWEEN(2,COUNTA('Marital status'!$A:$A)),1)</f>
        <v>5</v>
      </c>
      <c r="J1759" s="7">
        <f t="shared" ca="1" si="272"/>
        <v>2</v>
      </c>
      <c r="K1759" s="8">
        <f t="shared" ca="1" si="273"/>
        <v>34783</v>
      </c>
      <c r="L1759" s="6">
        <f t="shared" ca="1" si="274"/>
        <v>4</v>
      </c>
      <c r="M1759" s="7">
        <f ca="1" xml:space="preserve">
  IF(OR($N1759 = 2, $N1759 = 3, $N1759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59" s="6">
        <f t="shared" ca="1" si="275"/>
        <v>8</v>
      </c>
      <c r="O1759" s="7" t="str">
        <f ca="1">VLOOKUP($N1759,Roles!$A:$B,2,FALSE)</f>
        <v>Analyst</v>
      </c>
      <c r="P1759" s="6">
        <f t="shared" ca="1" si="276"/>
        <v>4</v>
      </c>
      <c r="Q1759" s="8">
        <f ca="1" xml:space="preserve">
IF(
  OR(
    $N1759=5,$N1759=6,$N1759=7,$N1759=8,$N1759=14
  ),
  36161,
  IF(
     (
      (TODAY() - $K1759) / 365
     ) &lt; 19,
      TODAY(),
      RANDBETWEEN(36161,TODAY())
  )
)</f>
        <v>36161</v>
      </c>
      <c r="R1759" s="6">
        <f ca="1">RANDBETWEEN(2,COUNTA('Recruitment source'!$A:$A))</f>
        <v>3</v>
      </c>
      <c r="S1759" s="8" t="e">
        <f t="shared" ca="1" si="277"/>
        <v>#N/A</v>
      </c>
      <c r="T1759" s="6" t="e">
        <f t="shared" ca="1" si="278"/>
        <v>#N/A</v>
      </c>
      <c r="U1759" s="6">
        <f t="shared" ca="1" si="279"/>
        <v>4</v>
      </c>
      <c r="V1759" s="1">
        <f ca="1" xml:space="preserve">
IF($N1759 = 5 + N("Presidente"),
    27000,
    IF($N1759 = 6 + N("Vice-presidente"),
        23000,
        IF(OR($N1759 = 8, $N1759= 13, $N1759 = 12) + N("Secretária bilíngue ou coordenador ou especialista"),
            8000,
            IF($N1759 = 7 + N("Diretor"),
                15000,
                IF($N1759 = 14 + N("Gerente"),
                    12000,
                    IF($N1759 = 9 + N("Estagiário"),
                        705,
                        IF($N1759 = 10 + N("Trainee"),
                            805,
                            IF($N1759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IF($L1759 = 7,
  500,
  IF($L1759 = 8,
    1000,
    IF($L1759 = 9,
      1500,
      IF($L1759 = 10,
        2000,
        0
      )
    )
  )
)
+
N("Adicional no salário por área")
+
IF($M1759 = 14 + N("Tecnologia da Informação"),
  120,
  IF($M1759 = 16 + N("Vendas"),
    110,
    IF($M1759 = 15 + N("Jurídico"),
      100,
      IF(OR($M1759 = 8, $M1759 = 9, $M1759 = 11) + N("Recursos humanos ou comercial ou comunicação e marketing"),
        80,
        0
      )
    )
  )
)
+
N("Adicionando pegadinha")
+
IF(AND($M1759 = 16, $L1759 = 9, $N1759 = 11) + N("Se for de vendas, com mestrado, analista sênior"),
  IF($J1759 = 5,
    100,
    0
  )
  +
  IF($H1759 = "M",
    200,
    0
  ),
  0
)</f>
        <v>8000</v>
      </c>
    </row>
    <row r="1760" spans="1:22" x14ac:dyDescent="0.2">
      <c r="A1760" s="7" cm="1">
        <f t="array" aca="1" ref="A1760" ca="1">INDEX(Companies!$A:$A,RANDBETWEEN(2,COUNTA(Companies!$A:$A)),1)</f>
        <v>2</v>
      </c>
      <c r="B1760" s="5">
        <f t="shared" si="270"/>
        <v>1759</v>
      </c>
      <c r="C1760" s="6">
        <f t="shared" ca="1" si="271"/>
        <v>1</v>
      </c>
      <c r="D1760" s="7">
        <f ca="1">IF($B1760 = 1 + N("Presidente"),
    127,
    IF($B1760 = 2 + N("Vice-Presidente"),
        72,
        IF($B1760 = 3 + N("Secretária bilíngue"),
            13,
            RANDBETWEEN(5,COUNT(Name!$A:$A) + 1)
        )
    )
)</f>
        <v>22</v>
      </c>
      <c r="E1760" s="7" t="str">
        <f ca="1" xml:space="preserve">
VLOOKUP(
  $D1760,
  Name!$A:$B,
  2,
  FALSE
)
&amp; " " &amp;
IF($B1760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Conti Ferreira</v>
      </c>
      <c r="F1760" s="7">
        <v>2</v>
      </c>
      <c r="G1760" s="7" t="str" cm="1">
        <f t="array" aca="1" ref="G1760" ca="1">VLOOKUP(INDEX(States!$B:$B,RANDBETWEEN(2,COUNTA(States!$A:$A)),1),States!$B:$C,2,FALSE)</f>
        <v>AveirO</v>
      </c>
      <c r="H1760" s="7" t="str">
        <f ca="1">VLOOKUP($D1760,Name!$A:$C,3,FALSE)</f>
        <v>M</v>
      </c>
      <c r="I1760" s="7" cm="1">
        <f t="array" aca="1" ref="I1760" ca="1">INDEX('Marital status'!$A:$A,RANDBETWEEN(2,COUNTA('Marital status'!$A:$A)),1)</f>
        <v>5</v>
      </c>
      <c r="J1760" s="7">
        <f t="shared" ca="1" si="272"/>
        <v>4</v>
      </c>
      <c r="K1760" s="8">
        <f t="shared" ca="1" si="273"/>
        <v>33502</v>
      </c>
      <c r="L1760" s="6">
        <f t="shared" ca="1" si="274"/>
        <v>4</v>
      </c>
      <c r="M1760" s="7">
        <f ca="1" xml:space="preserve">
  IF(OR($N1760 = 2, $N1760 = 3, $N1760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60" s="6">
        <f t="shared" ca="1" si="275"/>
        <v>7</v>
      </c>
      <c r="O1760" s="7" t="str">
        <f ca="1">VLOOKUP($N1760,Roles!$A:$B,2,FALSE)</f>
        <v>Trainee</v>
      </c>
      <c r="P1760" s="6" t="e">
        <f t="shared" ca="1" si="276"/>
        <v>#N/A</v>
      </c>
      <c r="Q1760" s="8">
        <f ca="1" xml:space="preserve">
IF(
  OR(
    $N1760=5,$N1760=6,$N1760=7,$N1760=8,$N1760=14
  ),
  36161,
  IF(
     (
      (TODAY() - $K1760) / 365
     ) &lt; 19,
      TODAY(),
      RANDBETWEEN(36161,TODAY())
  )
)</f>
        <v>36161</v>
      </c>
      <c r="R1760" s="6">
        <f ca="1">RANDBETWEEN(2,COUNTA('Recruitment source'!$A:$A))</f>
        <v>12</v>
      </c>
      <c r="S1760" s="8" t="e">
        <f t="shared" ca="1" si="277"/>
        <v>#N/A</v>
      </c>
      <c r="T1760" s="6" t="e">
        <f t="shared" ca="1" si="278"/>
        <v>#N/A</v>
      </c>
      <c r="U1760" s="6">
        <f t="shared" ca="1" si="279"/>
        <v>5</v>
      </c>
      <c r="V1760" s="1">
        <f ca="1" xml:space="preserve">
IF($N1760 = 5 + N("Presidente"),
    27000,
    IF($N1760 = 6 + N("Vice-presidente"),
        23000,
        IF(OR($N1760 = 8, $N1760= 13, $N1760 = 12) + N("Secretária bilíngue ou coordenador ou especialista"),
            8000,
            IF($N1760 = 7 + N("Diretor"),
                15000,
                IF($N1760 = 14 + N("Gerente"),
                    12000,
                    IF($N1760 = 9 + N("Estagiário"),
                        705,
                        IF($N1760 = 10 + N("Trainee"),
                            805,
                            IF($N1760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IF($L1760 = 7,
  500,
  IF($L1760 = 8,
    1000,
    IF($L1760 = 9,
      1500,
      IF($L1760 = 10,
        2000,
        0
      )
    )
  )
)
+
N("Adicional no salário por área")
+
IF($M1760 = 14 + N("Tecnologia da Informação"),
  120,
  IF($M1760 = 16 + N("Vendas"),
    110,
    IF($M1760 = 15 + N("Jurídico"),
      100,
      IF(OR($M1760 = 8, $M1760 = 9, $M1760 = 11) + N("Recursos humanos ou comercial ou comunicação e marketing"),
        80,
        0
      )
    )
  )
)
+
N("Adicionando pegadinha")
+
IF(AND($M1760 = 16, $L1760 = 9, $N1760 = 11) + N("Se for de vendas, com mestrado, analista sênior"),
  IF($J1760 = 5,
    100,
    0
  )
  +
  IF($H1760 = "M",
    200,
    0
  ),
  0
)</f>
        <v>15080</v>
      </c>
    </row>
    <row r="1761" spans="1:22" x14ac:dyDescent="0.2">
      <c r="A1761" s="7" cm="1">
        <f t="array" aca="1" ref="A1761" ca="1">INDEX(Companies!$A:$A,RANDBETWEEN(2,COUNTA(Companies!$A:$A)),1)</f>
        <v>2</v>
      </c>
      <c r="B1761" s="5">
        <f t="shared" si="270"/>
        <v>1760</v>
      </c>
      <c r="C1761" s="6">
        <f t="shared" ca="1" si="271"/>
        <v>1</v>
      </c>
      <c r="D1761" s="7">
        <f ca="1">IF($B1761 = 1 + N("Presidente"),
    127,
    IF($B1761 = 2 + N("Vice-Presidente"),
        72,
        IF($B1761 = 3 + N("Secretária bilíngue"),
            13,
            RANDBETWEEN(5,COUNT(Name!$A:$A) + 1)
        )
    )
)</f>
        <v>34</v>
      </c>
      <c r="E1761" s="7" t="str">
        <f ca="1" xml:space="preserve">
VLOOKUP(
  $D1761,
  Name!$A:$B,
  2,
  FALSE
)
&amp; " " &amp;
IF($B1761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Braga Romano</v>
      </c>
      <c r="F1761" s="7">
        <v>2</v>
      </c>
      <c r="G1761" s="7" t="str" cm="1">
        <f t="array" aca="1" ref="G1761" ca="1">VLOOKUP(INDEX(States!$B:$B,RANDBETWEEN(2,COUNTA(States!$A:$A)),1),States!$B:$C,2,FALSE)</f>
        <v>Viana do Castelo</v>
      </c>
      <c r="H1761" s="7" t="str">
        <f ca="1">VLOOKUP($D1761,Name!$A:$C,3,FALSE)</f>
        <v>F</v>
      </c>
      <c r="I1761" s="7" cm="1">
        <f t="array" aca="1" ref="I1761" ca="1">INDEX('Marital status'!$A:$A,RANDBETWEEN(2,COUNTA('Marital status'!$A:$A)),1)</f>
        <v>6</v>
      </c>
      <c r="J1761" s="7">
        <f t="shared" ca="1" si="272"/>
        <v>2</v>
      </c>
      <c r="K1761" s="8">
        <f t="shared" ca="1" si="273"/>
        <v>35029</v>
      </c>
      <c r="L1761" s="6">
        <f t="shared" ca="1" si="274"/>
        <v>4</v>
      </c>
      <c r="M1761" s="7">
        <f ca="1" xml:space="preserve">
  IF(OR($N1761 = 2, $N1761 = 3, $N1761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61" s="6">
        <f t="shared" ca="1" si="275"/>
        <v>8</v>
      </c>
      <c r="O1761" s="7" t="str">
        <f ca="1">VLOOKUP($N1761,Roles!$A:$B,2,FALSE)</f>
        <v>Analyst</v>
      </c>
      <c r="P1761" s="6">
        <f t="shared" ca="1" si="276"/>
        <v>2</v>
      </c>
      <c r="Q1761" s="8">
        <f ca="1" xml:space="preserve">
IF(
  OR(
    $N1761=5,$N1761=6,$N1761=7,$N1761=8,$N1761=14
  ),
  36161,
  IF(
     (
      (TODAY() - $K1761) / 365
     ) &lt; 19,
      TODAY(),
      RANDBETWEEN(36161,TODAY())
  )
)</f>
        <v>36161</v>
      </c>
      <c r="R1761" s="6">
        <f ca="1">RANDBETWEEN(2,COUNTA('Recruitment source'!$A:$A))</f>
        <v>10</v>
      </c>
      <c r="S1761" s="8" t="e">
        <f t="shared" ca="1" si="277"/>
        <v>#N/A</v>
      </c>
      <c r="T1761" s="6" t="e">
        <f t="shared" ca="1" si="278"/>
        <v>#N/A</v>
      </c>
      <c r="U1761" s="6">
        <f t="shared" ca="1" si="279"/>
        <v>4</v>
      </c>
      <c r="V1761" s="1">
        <f ca="1" xml:space="preserve">
IF($N1761 = 5 + N("Presidente"),
    27000,
    IF($N1761 = 6 + N("Vice-presidente"),
        23000,
        IF(OR($N1761 = 8, $N1761= 13, $N1761 = 12) + N("Secretária bilíngue ou coordenador ou especialista"),
            8000,
            IF($N1761 = 7 + N("Diretor"),
                15000,
                IF($N1761 = 14 + N("Gerente"),
                    12000,
                    IF($N1761 = 9 + N("Estagiário"),
                        705,
                        IF($N1761 = 10 + N("Trainee"),
                            805,
                            IF($N1761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IF($L1761 = 7,
  500,
  IF($L1761 = 8,
    1000,
    IF($L1761 = 9,
      1500,
      IF($L1761 = 10,
        2000,
        0
      )
    )
  )
)
+
N("Adicional no salário por área")
+
IF($M1761 = 14 + N("Tecnologia da Informação"),
  120,
  IF($M1761 = 16 + N("Vendas"),
    110,
    IF($M1761 = 15 + N("Jurídico"),
      100,
      IF(OR($M1761 = 8, $M1761 = 9, $M1761 = 11) + N("Recursos humanos ou comercial ou comunicação e marketing"),
        80,
        0
      )
    )
  )
)
+
N("Adicionando pegadinha")
+
IF(AND($M1761 = 16, $L1761 = 9, $N1761 = 11) + N("Se for de vendas, com mestrado, analista sênior"),
  IF($J1761 = 5,
    100,
    0
  )
  +
  IF($H1761 = "M",
    200,
    0
  ),
  0
)</f>
        <v>8080</v>
      </c>
    </row>
    <row r="1762" spans="1:22" x14ac:dyDescent="0.2">
      <c r="A1762" s="7" cm="1">
        <f t="array" aca="1" ref="A1762" ca="1">INDEX(Companies!$A:$A,RANDBETWEEN(2,COUNTA(Companies!$A:$A)),1)</f>
        <v>2</v>
      </c>
      <c r="B1762" s="5">
        <f t="shared" si="270"/>
        <v>1761</v>
      </c>
      <c r="C1762" s="6">
        <f t="shared" ca="1" si="271"/>
        <v>1</v>
      </c>
      <c r="D1762" s="7">
        <f ca="1">IF($B1762 = 1 + N("Presidente"),
    127,
    IF($B1762 = 2 + N("Vice-Presidente"),
        72,
        IF($B1762 = 3 + N("Secretária bilíngue"),
            13,
            RANDBETWEEN(5,COUNT(Name!$A:$A) + 1)
        )
    )
)</f>
        <v>315</v>
      </c>
      <c r="E1762" s="7" t="str">
        <f ca="1" xml:space="preserve">
VLOOKUP(
  $D1762,
  Name!$A:$B,
  2,
  FALSE
)
&amp; " " &amp;
IF($B1762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Sousa Reis</v>
      </c>
      <c r="F1762" s="7">
        <v>2</v>
      </c>
      <c r="G1762" s="7" t="str" cm="1">
        <f t="array" aca="1" ref="G1762" ca="1">VLOOKUP(INDEX(States!$B:$B,RANDBETWEEN(2,COUNTA(States!$A:$A)),1),States!$B:$C,2,FALSE)</f>
        <v>Faro</v>
      </c>
      <c r="H1762" s="7" t="str">
        <f ca="1">VLOOKUP($D1762,Name!$A:$C,3,FALSE)</f>
        <v>M</v>
      </c>
      <c r="I1762" s="7" cm="1">
        <f t="array" aca="1" ref="I1762" ca="1">INDEX('Marital status'!$A:$A,RANDBETWEEN(2,COUNTA('Marital status'!$A:$A)),1)</f>
        <v>6</v>
      </c>
      <c r="J1762" s="7">
        <f t="shared" ca="1" si="272"/>
        <v>2</v>
      </c>
      <c r="K1762" s="8">
        <f t="shared" ca="1" si="273"/>
        <v>18215</v>
      </c>
      <c r="L1762" s="6">
        <f t="shared" ca="1" si="274"/>
        <v>4</v>
      </c>
      <c r="M1762" s="7">
        <f ca="1" xml:space="preserve">
  IF(OR($N1762 = 2, $N1762 = 3, $N1762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62" s="6">
        <f t="shared" ca="1" si="275"/>
        <v>6</v>
      </c>
      <c r="O1762" s="7" t="str">
        <f ca="1">VLOOKUP($N1762,Roles!$A:$B,2,FALSE)</f>
        <v>Intern</v>
      </c>
      <c r="P1762" s="6" t="e">
        <f t="shared" ca="1" si="276"/>
        <v>#N/A</v>
      </c>
      <c r="Q1762" s="8">
        <f ca="1" xml:space="preserve">
IF(
  OR(
    $N1762=5,$N1762=6,$N1762=7,$N1762=8,$N1762=14
  ),
  36161,
  IF(
     (
      (TODAY() - $K1762) / 365
     ) &lt; 19,
      TODAY(),
      RANDBETWEEN(36161,TODAY())
  )
)</f>
        <v>36161</v>
      </c>
      <c r="R1762" s="6">
        <f ca="1">RANDBETWEEN(2,COUNTA('Recruitment source'!$A:$A))</f>
        <v>10</v>
      </c>
      <c r="S1762" s="8" t="e">
        <f t="shared" ca="1" si="277"/>
        <v>#N/A</v>
      </c>
      <c r="T1762" s="6" t="e">
        <f t="shared" ca="1" si="278"/>
        <v>#N/A</v>
      </c>
      <c r="U1762" s="6">
        <f t="shared" ca="1" si="279"/>
        <v>4</v>
      </c>
      <c r="V1762" s="1">
        <f ca="1" xml:space="preserve">
IF($N1762 = 5 + N("Presidente"),
    27000,
    IF($N1762 = 6 + N("Vice-presidente"),
        23000,
        IF(OR($N1762 = 8, $N1762= 13, $N1762 = 12) + N("Secretária bilíngue ou coordenador ou especialista"),
            8000,
            IF($N1762 = 7 + N("Diretor"),
                15000,
                IF($N1762 = 14 + N("Gerente"),
                    12000,
                    IF($N1762 = 9 + N("Estagiário"),
                        705,
                        IF($N1762 = 10 + N("Trainee"),
                            805,
                            IF($N1762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IF($L1762 = 7,
  500,
  IF($L1762 = 8,
    1000,
    IF($L1762 = 9,
      1500,
      IF($L1762 = 10,
        2000,
        0
      )
    )
  )
)
+
N("Adicional no salário por área")
+
IF($M1762 = 14 + N("Tecnologia da Informação"),
  120,
  IF($M1762 = 16 + N("Vendas"),
    110,
    IF($M1762 = 15 + N("Jurídico"),
      100,
      IF(OR($M1762 = 8, $M1762 = 9, $M1762 = 11) + N("Recursos humanos ou comercial ou comunicação e marketing"),
        80,
        0
      )
    )
  )
)
+
N("Adicionando pegadinha")
+
IF(AND($M1762 = 16, $L1762 = 9, $N1762 = 11) + N("Se for de vendas, com mestrado, analista sênior"),
  IF($J1762 = 5,
    100,
    0
  )
  +
  IF($H1762 = "M",
    200,
    0
  ),
  0
)</f>
        <v>23080</v>
      </c>
    </row>
    <row r="1763" spans="1:22" x14ac:dyDescent="0.2">
      <c r="A1763" s="7" cm="1">
        <f t="array" aca="1" ref="A1763" ca="1">INDEX(Companies!$A:$A,RANDBETWEEN(2,COUNTA(Companies!$A:$A)),1)</f>
        <v>2</v>
      </c>
      <c r="B1763" s="5">
        <f t="shared" si="270"/>
        <v>1762</v>
      </c>
      <c r="C1763" s="6">
        <f t="shared" ca="1" si="271"/>
        <v>1</v>
      </c>
      <c r="D1763" s="7">
        <f ca="1">IF($B1763 = 1 + N("Presidente"),
    127,
    IF($B1763 = 2 + N("Vice-Presidente"),
        72,
        IF($B1763 = 3 + N("Secretária bilíngue"),
            13,
            RANDBETWEEN(5,COUNT(Name!$A:$A) + 1)
        )
    )
)</f>
        <v>261</v>
      </c>
      <c r="E1763" s="7" t="str">
        <f ca="1" xml:space="preserve">
VLOOKUP(
  $D1763,
  Name!$A:$B,
  2,
  FALSE
)
&amp; " " &amp;
IF($B1763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Tavares Arruda</v>
      </c>
      <c r="F1763" s="7">
        <v>2</v>
      </c>
      <c r="G1763" s="7" t="str" cm="1">
        <f t="array" aca="1" ref="G1763" ca="1">VLOOKUP(INDEX(States!$B:$B,RANDBETWEEN(2,COUNTA(States!$A:$A)),1),States!$B:$C,2,FALSE)</f>
        <v>Faro</v>
      </c>
      <c r="H1763" s="7" t="str">
        <f ca="1">VLOOKUP($D1763,Name!$A:$C,3,FALSE)</f>
        <v>F</v>
      </c>
      <c r="I1763" s="7" cm="1">
        <f t="array" aca="1" ref="I1763" ca="1">INDEX('Marital status'!$A:$A,RANDBETWEEN(2,COUNTA('Marital status'!$A:$A)),1)</f>
        <v>3</v>
      </c>
      <c r="J1763" s="7">
        <f t="shared" ca="1" si="272"/>
        <v>2</v>
      </c>
      <c r="K1763" s="8">
        <f t="shared" ca="1" si="273"/>
        <v>38061</v>
      </c>
      <c r="L1763" s="6">
        <f t="shared" ca="1" si="274"/>
        <v>4</v>
      </c>
      <c r="M1763" s="7">
        <f ca="1" xml:space="preserve">
  IF(OR($N1763 = 2, $N1763 = 3, $N1763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63" s="6">
        <f t="shared" ca="1" si="275"/>
        <v>8</v>
      </c>
      <c r="O1763" s="7" t="str">
        <f ca="1">VLOOKUP($N1763,Roles!$A:$B,2,FALSE)</f>
        <v>Analyst</v>
      </c>
      <c r="P1763" s="6">
        <f t="shared" ca="1" si="276"/>
        <v>2</v>
      </c>
      <c r="Q1763" s="8">
        <f ca="1" xml:space="preserve">
IF(
  OR(
    $N1763=5,$N1763=6,$N1763=7,$N1763=8,$N1763=14
  ),
  36161,
  IF(
     (
      (TODAY() - $K1763) / 365
     ) &lt; 19,
      TODAY(),
      RANDBETWEEN(36161,TODAY())
  )
)</f>
        <v>36161</v>
      </c>
      <c r="R1763" s="6">
        <f ca="1">RANDBETWEEN(2,COUNTA('Recruitment source'!$A:$A))</f>
        <v>3</v>
      </c>
      <c r="S1763" s="8" t="e">
        <f t="shared" ca="1" si="277"/>
        <v>#N/A</v>
      </c>
      <c r="T1763" s="6" t="e">
        <f t="shared" ca="1" si="278"/>
        <v>#N/A</v>
      </c>
      <c r="U1763" s="6">
        <f t="shared" ca="1" si="279"/>
        <v>3</v>
      </c>
      <c r="V1763" s="1">
        <f ca="1" xml:space="preserve">
IF($N1763 = 5 + N("Presidente"),
    27000,
    IF($N1763 = 6 + N("Vice-presidente"),
        23000,
        IF(OR($N1763 = 8, $N1763= 13, $N1763 = 12) + N("Secretária bilíngue ou coordenador ou especialista"),
            8000,
            IF($N1763 = 7 + N("Diretor"),
                15000,
                IF($N1763 = 14 + N("Gerente"),
                    12000,
                    IF($N1763 = 9 + N("Estagiário"),
                        705,
                        IF($N1763 = 10 + N("Trainee"),
                            805,
                            IF($N1763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IF($L1763 = 7,
  500,
  IF($L1763 = 8,
    1000,
    IF($L1763 = 9,
      1500,
      IF($L1763 = 10,
        2000,
        0
      )
    )
  )
)
+
N("Adicional no salário por área")
+
IF($M1763 = 14 + N("Tecnologia da Informação"),
  120,
  IF($M1763 = 16 + N("Vendas"),
    110,
    IF($M1763 = 15 + N("Jurídico"),
      100,
      IF(OR($M1763 = 8, $M1763 = 9, $M1763 = 11) + N("Recursos humanos ou comercial ou comunicação e marketing"),
        80,
        0
      )
    )
  )
)
+
N("Adicionando pegadinha")
+
IF(AND($M1763 = 16, $L1763 = 9, $N1763 = 11) + N("Se for de vendas, com mestrado, analista sênior"),
  IF($J1763 = 5,
    100,
    0
  )
  +
  IF($H1763 = "M",
    200,
    0
  ),
  0
)</f>
        <v>8000</v>
      </c>
    </row>
    <row r="1764" spans="1:22" x14ac:dyDescent="0.2">
      <c r="A1764" s="7" cm="1">
        <f t="array" aca="1" ref="A1764" ca="1">INDEX(Companies!$A:$A,RANDBETWEEN(2,COUNTA(Companies!$A:$A)),1)</f>
        <v>2</v>
      </c>
      <c r="B1764" s="5">
        <f t="shared" si="270"/>
        <v>1763</v>
      </c>
      <c r="C1764" s="6">
        <f t="shared" ca="1" si="271"/>
        <v>1</v>
      </c>
      <c r="D1764" s="7">
        <f ca="1">IF($B1764 = 1 + N("Presidente"),
    127,
    IF($B1764 = 2 + N("Vice-Presidente"),
        72,
        IF($B1764 = 3 + N("Secretária bilíngue"),
            13,
            RANDBETWEEN(5,COUNT(Name!$A:$A) + 1)
        )
    )
)</f>
        <v>295</v>
      </c>
      <c r="E1764" s="7" t="str">
        <f ca="1" xml:space="preserve">
VLOOKUP(
  $D1764,
  Name!$A:$B,
  2,
  FALSE
)
&amp; " " &amp;
IF($B1764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Gallo Ricci</v>
      </c>
      <c r="F1764" s="7">
        <v>2</v>
      </c>
      <c r="G1764" s="7" t="str" cm="1">
        <f t="array" aca="1" ref="G1764" ca="1">VLOOKUP(INDEX(States!$B:$B,RANDBETWEEN(2,COUNTA(States!$A:$A)),1),States!$B:$C,2,FALSE)</f>
        <v xml:space="preserve"> Setúbal </v>
      </c>
      <c r="H1764" s="7" t="str">
        <f ca="1">VLOOKUP($D1764,Name!$A:$C,3,FALSE)</f>
        <v>M</v>
      </c>
      <c r="I1764" s="7" cm="1">
        <f t="array" aca="1" ref="I1764" ca="1">INDEX('Marital status'!$A:$A,RANDBETWEEN(2,COUNTA('Marital status'!$A:$A)),1)</f>
        <v>5</v>
      </c>
      <c r="J1764" s="7">
        <f t="shared" ca="1" si="272"/>
        <v>3</v>
      </c>
      <c r="K1764" s="8">
        <f t="shared" ca="1" si="273"/>
        <v>28044</v>
      </c>
      <c r="L1764" s="6">
        <f t="shared" ca="1" si="274"/>
        <v>4</v>
      </c>
      <c r="M1764" s="7">
        <f ca="1" xml:space="preserve">
  IF(OR($N1764 = 2, $N1764 = 3, $N1764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64" s="6">
        <f t="shared" ca="1" si="275"/>
        <v>6</v>
      </c>
      <c r="O1764" s="7" t="str">
        <f ca="1">VLOOKUP($N1764,Roles!$A:$B,2,FALSE)</f>
        <v>Intern</v>
      </c>
      <c r="P1764" s="6" t="e">
        <f t="shared" ca="1" si="276"/>
        <v>#N/A</v>
      </c>
      <c r="Q1764" s="8">
        <f ca="1" xml:space="preserve">
IF(
  OR(
    $N1764=5,$N1764=6,$N1764=7,$N1764=8,$N1764=14
  ),
  36161,
  IF(
     (
      (TODAY() - $K1764) / 365
     ) &lt; 19,
      TODAY(),
      RANDBETWEEN(36161,TODAY())
  )
)</f>
        <v>36161</v>
      </c>
      <c r="R1764" s="6">
        <f ca="1">RANDBETWEEN(2,COUNTA('Recruitment source'!$A:$A))</f>
        <v>12</v>
      </c>
      <c r="S1764" s="8" t="e">
        <f t="shared" ca="1" si="277"/>
        <v>#N/A</v>
      </c>
      <c r="T1764" s="6" t="e">
        <f t="shared" ca="1" si="278"/>
        <v>#N/A</v>
      </c>
      <c r="U1764" s="6">
        <f t="shared" ca="1" si="279"/>
        <v>4</v>
      </c>
      <c r="V1764" s="1">
        <f ca="1" xml:space="preserve">
IF($N1764 = 5 + N("Presidente"),
    27000,
    IF($N1764 = 6 + N("Vice-presidente"),
        23000,
        IF(OR($N1764 = 8, $N1764= 13, $N1764 = 12) + N("Secretária bilíngue ou coordenador ou especialista"),
            8000,
            IF($N1764 = 7 + N("Diretor"),
                15000,
                IF($N1764 = 14 + N("Gerente"),
                    12000,
                    IF($N1764 = 9 + N("Estagiário"),
                        705,
                        IF($N1764 = 10 + N("Trainee"),
                            805,
                            IF($N1764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IF($L1764 = 7,
  500,
  IF($L1764 = 8,
    1000,
    IF($L1764 = 9,
      1500,
      IF($L1764 = 10,
        2000,
        0
      )
    )
  )
)
+
N("Adicional no salário por área")
+
IF($M1764 = 14 + N("Tecnologia da Informação"),
  120,
  IF($M1764 = 16 + N("Vendas"),
    110,
    IF($M1764 = 15 + N("Jurídico"),
      100,
      IF(OR($M1764 = 8, $M1764 = 9, $M1764 = 11) + N("Recursos humanos ou comercial ou comunicação e marketing"),
        80,
        0
      )
    )
  )
)
+
N("Adicionando pegadinha")
+
IF(AND($M1764 = 16, $L1764 = 9, $N1764 = 11) + N("Se for de vendas, com mestrado, analista sênior"),
  IF($J1764 = 5,
    100,
    0
  )
  +
  IF($H1764 = "M",
    200,
    0
  ),
  0
)</f>
        <v>23000</v>
      </c>
    </row>
    <row r="1765" spans="1:22" x14ac:dyDescent="0.2">
      <c r="A1765" s="7" cm="1">
        <f t="array" aca="1" ref="A1765" ca="1">INDEX(Companies!$A:$A,RANDBETWEEN(2,COUNTA(Companies!$A:$A)),1)</f>
        <v>2</v>
      </c>
      <c r="B1765" s="5">
        <f t="shared" si="270"/>
        <v>1764</v>
      </c>
      <c r="C1765" s="6">
        <f t="shared" ca="1" si="271"/>
        <v>1</v>
      </c>
      <c r="D1765" s="7">
        <f ca="1">IF($B1765 = 1 + N("Presidente"),
    127,
    IF($B1765 = 2 + N("Vice-Presidente"),
        72,
        IF($B1765 = 3 + N("Secretária bilíngue"),
            13,
            RANDBETWEEN(5,COUNT(Name!$A:$A) + 1)
        )
    )
)</f>
        <v>79</v>
      </c>
      <c r="E1765" s="7" t="str">
        <f ca="1" xml:space="preserve">
VLOOKUP(
  $D1765,
  Name!$A:$B,
  2,
  FALSE
)
&amp; " " &amp;
IF($B1765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Caruso Poeta</v>
      </c>
      <c r="F1765" s="7">
        <v>2</v>
      </c>
      <c r="G1765" s="7" t="str" cm="1">
        <f t="array" aca="1" ref="G1765" ca="1">VLOOKUP(INDEX(States!$B:$B,RANDBETWEEN(2,COUNTA(States!$A:$A)),1),States!$B:$C,2,FALSE)</f>
        <v xml:space="preserve"> Setúbal </v>
      </c>
      <c r="H1765" s="7" t="str">
        <f ca="1">VLOOKUP($D1765,Name!$A:$C,3,FALSE)</f>
        <v>F</v>
      </c>
      <c r="I1765" s="7" cm="1">
        <f t="array" aca="1" ref="I1765" ca="1">INDEX('Marital status'!$A:$A,RANDBETWEEN(2,COUNTA('Marital status'!$A:$A)),1)</f>
        <v>5</v>
      </c>
      <c r="J1765" s="7">
        <f t="shared" ca="1" si="272"/>
        <v>2</v>
      </c>
      <c r="K1765" s="8">
        <f t="shared" ca="1" si="273"/>
        <v>32452</v>
      </c>
      <c r="L1765" s="6">
        <f t="shared" ca="1" si="274"/>
        <v>4</v>
      </c>
      <c r="M1765" s="7">
        <f ca="1" xml:space="preserve">
  IF(OR($N1765 = 2, $N1765 = 3, $N1765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65" s="6">
        <f t="shared" ca="1" si="275"/>
        <v>8</v>
      </c>
      <c r="O1765" s="7" t="str">
        <f ca="1">VLOOKUP($N1765,Roles!$A:$B,2,FALSE)</f>
        <v>Analyst</v>
      </c>
      <c r="P1765" s="6">
        <f t="shared" ca="1" si="276"/>
        <v>4</v>
      </c>
      <c r="Q1765" s="8">
        <f ca="1" xml:space="preserve">
IF(
  OR(
    $N1765=5,$N1765=6,$N1765=7,$N1765=8,$N1765=14
  ),
  36161,
  IF(
     (
      (TODAY() - $K1765) / 365
     ) &lt; 19,
      TODAY(),
      RANDBETWEEN(36161,TODAY())
  )
)</f>
        <v>36161</v>
      </c>
      <c r="R1765" s="6">
        <f ca="1">RANDBETWEEN(2,COUNTA('Recruitment source'!$A:$A))</f>
        <v>3</v>
      </c>
      <c r="S1765" s="8" t="e">
        <f t="shared" ca="1" si="277"/>
        <v>#N/A</v>
      </c>
      <c r="T1765" s="6" t="e">
        <f t="shared" ca="1" si="278"/>
        <v>#N/A</v>
      </c>
      <c r="U1765" s="6">
        <f t="shared" ca="1" si="279"/>
        <v>4</v>
      </c>
      <c r="V1765" s="1">
        <f ca="1" xml:space="preserve">
IF($N1765 = 5 + N("Presidente"),
    27000,
    IF($N1765 = 6 + N("Vice-presidente"),
        23000,
        IF(OR($N1765 = 8, $N1765= 13, $N1765 = 12) + N("Secretária bilíngue ou coordenador ou especialista"),
            8000,
            IF($N1765 = 7 + N("Diretor"),
                15000,
                IF($N1765 = 14 + N("Gerente"),
                    12000,
                    IF($N1765 = 9 + N("Estagiário"),
                        705,
                        IF($N1765 = 10 + N("Trainee"),
                            805,
                            IF($N1765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IF($L1765 = 7,
  500,
  IF($L1765 = 8,
    1000,
    IF($L1765 = 9,
      1500,
      IF($L1765 = 10,
        2000,
        0
      )
    )
  )
)
+
N("Adicional no salário por área")
+
IF($M1765 = 14 + N("Tecnologia da Informação"),
  120,
  IF($M1765 = 16 + N("Vendas"),
    110,
    IF($M1765 = 15 + N("Jurídico"),
      100,
      IF(OR($M1765 = 8, $M1765 = 9, $M1765 = 11) + N("Recursos humanos ou comercial ou comunicação e marketing"),
        80,
        0
      )
    )
  )
)
+
N("Adicionando pegadinha")
+
IF(AND($M1765 = 16, $L1765 = 9, $N1765 = 11) + N("Se for de vendas, com mestrado, analista sênior"),
  IF($J1765 = 5,
    100,
    0
  )
  +
  IF($H1765 = "M",
    200,
    0
  ),
  0
)</f>
        <v>8080</v>
      </c>
    </row>
    <row r="1766" spans="1:22" x14ac:dyDescent="0.2">
      <c r="A1766" s="7" cm="1">
        <f t="array" aca="1" ref="A1766" ca="1">INDEX(Companies!$A:$A,RANDBETWEEN(2,COUNTA(Companies!$A:$A)),1)</f>
        <v>2</v>
      </c>
      <c r="B1766" s="5">
        <f t="shared" si="270"/>
        <v>1765</v>
      </c>
      <c r="C1766" s="6">
        <f t="shared" ca="1" si="271"/>
        <v>1</v>
      </c>
      <c r="D1766" s="7">
        <f ca="1">IF($B1766 = 1 + N("Presidente"),
    127,
    IF($B1766 = 2 + N("Vice-Presidente"),
        72,
        IF($B1766 = 3 + N("Secretária bilíngue"),
            13,
            RANDBETWEEN(5,COUNT(Name!$A:$A) + 1)
        )
    )
)</f>
        <v>332</v>
      </c>
      <c r="E1766" s="7" t="str">
        <f ca="1" xml:space="preserve">
VLOOKUP(
  $D1766,
  Name!$A:$B,
  2,
  FALSE
)
&amp; " " &amp;
IF($B1766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Rodrigues Moraes</v>
      </c>
      <c r="F1766" s="7">
        <v>2</v>
      </c>
      <c r="G1766" s="7" t="str" cm="1">
        <f t="array" aca="1" ref="G1766" ca="1">VLOOKUP(INDEX(States!$B:$B,RANDBETWEEN(2,COUNTA(States!$A:$A)),1),States!$B:$C,2,FALSE)</f>
        <v>Brangança</v>
      </c>
      <c r="H1766" s="7" t="str">
        <f ca="1">VLOOKUP($D1766,Name!$A:$C,3,FALSE)</f>
        <v>M</v>
      </c>
      <c r="I1766" s="7" cm="1">
        <f t="array" aca="1" ref="I1766" ca="1">INDEX('Marital status'!$A:$A,RANDBETWEEN(2,COUNTA('Marital status'!$A:$A)),1)</f>
        <v>2</v>
      </c>
      <c r="J1766" s="7">
        <f t="shared" ca="1" si="272"/>
        <v>2</v>
      </c>
      <c r="K1766" s="8">
        <f t="shared" ca="1" si="273"/>
        <v>21925</v>
      </c>
      <c r="L1766" s="6">
        <f t="shared" ca="1" si="274"/>
        <v>4</v>
      </c>
      <c r="M1766" s="7">
        <f ca="1" xml:space="preserve">
  IF(OR($N1766 = 2, $N1766 = 3, $N1766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66" s="6">
        <f t="shared" ca="1" si="275"/>
        <v>6</v>
      </c>
      <c r="O1766" s="7" t="str">
        <f ca="1">VLOOKUP($N1766,Roles!$A:$B,2,FALSE)</f>
        <v>Intern</v>
      </c>
      <c r="P1766" s="6" t="e">
        <f t="shared" ca="1" si="276"/>
        <v>#N/A</v>
      </c>
      <c r="Q1766" s="8">
        <f ca="1" xml:space="preserve">
IF(
  OR(
    $N1766=5,$N1766=6,$N1766=7,$N1766=8,$N1766=14
  ),
  36161,
  IF(
     (
      (TODAY() - $K1766) / 365
     ) &lt; 19,
      TODAY(),
      RANDBETWEEN(36161,TODAY())
  )
)</f>
        <v>36161</v>
      </c>
      <c r="R1766" s="6">
        <f ca="1">RANDBETWEEN(2,COUNTA('Recruitment source'!$A:$A))</f>
        <v>3</v>
      </c>
      <c r="S1766" s="8" t="e">
        <f t="shared" ca="1" si="277"/>
        <v>#N/A</v>
      </c>
      <c r="T1766" s="6" t="e">
        <f t="shared" ca="1" si="278"/>
        <v>#N/A</v>
      </c>
      <c r="U1766" s="6">
        <f t="shared" ca="1" si="279"/>
        <v>2</v>
      </c>
      <c r="V1766" s="1">
        <f ca="1" xml:space="preserve">
IF($N1766 = 5 + N("Presidente"),
    27000,
    IF($N1766 = 6 + N("Vice-presidente"),
        23000,
        IF(OR($N1766 = 8, $N1766= 13, $N1766 = 12) + N("Secretária bilíngue ou coordenador ou especialista"),
            8000,
            IF($N1766 = 7 + N("Diretor"),
                15000,
                IF($N1766 = 14 + N("Gerente"),
                    12000,
                    IF($N1766 = 9 + N("Estagiário"),
                        705,
                        IF($N1766 = 10 + N("Trainee"),
                            805,
                            IF($N1766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IF($L1766 = 7,
  500,
  IF($L1766 = 8,
    1000,
    IF($L1766 = 9,
      1500,
      IF($L1766 = 10,
        2000,
        0
      )
    )
  )
)
+
N("Adicional no salário por área")
+
IF($M1766 = 14 + N("Tecnologia da Informação"),
  120,
  IF($M1766 = 16 + N("Vendas"),
    110,
    IF($M1766 = 15 + N("Jurídico"),
      100,
      IF(OR($M1766 = 8, $M1766 = 9, $M1766 = 11) + N("Recursos humanos ou comercial ou comunicação e marketing"),
        80,
        0
      )
    )
  )
)
+
N("Adicionando pegadinha")
+
IF(AND($M1766 = 16, $L1766 = 9, $N1766 = 11) + N("Se for de vendas, com mestrado, analista sênior"),
  IF($J1766 = 5,
    100,
    0
  )
  +
  IF($H1766 = "M",
    200,
    0
  ),
  0
)</f>
        <v>23000</v>
      </c>
    </row>
    <row r="1767" spans="1:22" x14ac:dyDescent="0.2">
      <c r="A1767" s="7" cm="1">
        <f t="array" aca="1" ref="A1767" ca="1">INDEX(Companies!$A:$A,RANDBETWEEN(2,COUNTA(Companies!$A:$A)),1)</f>
        <v>2</v>
      </c>
      <c r="B1767" s="5">
        <f t="shared" si="270"/>
        <v>1766</v>
      </c>
      <c r="C1767" s="6">
        <f t="shared" ca="1" si="271"/>
        <v>1</v>
      </c>
      <c r="D1767" s="7">
        <f ca="1">IF($B1767 = 1 + N("Presidente"),
    127,
    IF($B1767 = 2 + N("Vice-Presidente"),
        72,
        IF($B1767 = 3 + N("Secretária bilíngue"),
            13,
            RANDBETWEEN(5,COUNT(Name!$A:$A) + 1)
        )
    )
)</f>
        <v>320</v>
      </c>
      <c r="E1767" s="7" t="str">
        <f ca="1" xml:space="preserve">
VLOOKUP(
  $D1767,
  Name!$A:$B,
  2,
  FALSE
)
&amp; " " &amp;
IF($B1767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Serra Seixas</v>
      </c>
      <c r="F1767" s="7">
        <v>2</v>
      </c>
      <c r="G1767" s="7" t="str" cm="1">
        <f t="array" aca="1" ref="G1767" ca="1">VLOOKUP(INDEX(States!$B:$B,RANDBETWEEN(2,COUNTA(States!$A:$A)),1),States!$B:$C,2,FALSE)</f>
        <v>PORTO</v>
      </c>
      <c r="H1767" s="7" t="str">
        <f ca="1">VLOOKUP($D1767,Name!$A:$C,3,FALSE)</f>
        <v>M</v>
      </c>
      <c r="I1767" s="7" cm="1">
        <f t="array" aca="1" ref="I1767" ca="1">INDEX('Marital status'!$A:$A,RANDBETWEEN(2,COUNTA('Marital status'!$A:$A)),1)</f>
        <v>6</v>
      </c>
      <c r="J1767" s="7">
        <f t="shared" ca="1" si="272"/>
        <v>5</v>
      </c>
      <c r="K1767" s="8">
        <f t="shared" ca="1" si="273"/>
        <v>36418</v>
      </c>
      <c r="L1767" s="6">
        <f t="shared" ca="1" si="274"/>
        <v>5</v>
      </c>
      <c r="M1767" s="7">
        <f ca="1" xml:space="preserve">
  IF(OR($N1767 = 2, $N1767 = 3, $N1767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67" s="6">
        <f t="shared" ca="1" si="275"/>
        <v>8</v>
      </c>
      <c r="O1767" s="7" t="str">
        <f ca="1">VLOOKUP($N1767,Roles!$A:$B,2,FALSE)</f>
        <v>Analyst</v>
      </c>
      <c r="P1767" s="6">
        <f t="shared" ca="1" si="276"/>
        <v>4</v>
      </c>
      <c r="Q1767" s="8">
        <f ca="1" xml:space="preserve">
IF(
  OR(
    $N1767=5,$N1767=6,$N1767=7,$N1767=8,$N1767=14
  ),
  36161,
  IF(
     (
      (TODAY() - $K1767) / 365
     ) &lt; 19,
      TODAY(),
      RANDBETWEEN(36161,TODAY())
  )
)</f>
        <v>36161</v>
      </c>
      <c r="R1767" s="6">
        <f ca="1">RANDBETWEEN(2,COUNTA('Recruitment source'!$A:$A))</f>
        <v>4</v>
      </c>
      <c r="S1767" s="8" t="e">
        <f t="shared" ca="1" si="277"/>
        <v>#N/A</v>
      </c>
      <c r="T1767" s="6" t="e">
        <f t="shared" ca="1" si="278"/>
        <v>#N/A</v>
      </c>
      <c r="U1767" s="6">
        <f t="shared" ca="1" si="279"/>
        <v>2</v>
      </c>
      <c r="V1767" s="1">
        <f ca="1" xml:space="preserve">
IF($N1767 = 5 + N("Presidente"),
    27000,
    IF($N1767 = 6 + N("Vice-presidente"),
        23000,
        IF(OR($N1767 = 8, $N1767= 13, $N1767 = 12) + N("Secretária bilíngue ou coordenador ou especialista"),
            8000,
            IF($N1767 = 7 + N("Diretor"),
                15000,
                IF($N1767 = 14 + N("Gerente"),
                    12000,
                    IF($N1767 = 9 + N("Estagiário"),
                        705,
                        IF($N1767 = 10 + N("Trainee"),
                            805,
                            IF($N1767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IF($L1767 = 7,
  500,
  IF($L1767 = 8,
    1000,
    IF($L1767 = 9,
      1500,
      IF($L1767 = 10,
        2000,
        0
      )
    )
  )
)
+
N("Adicional no salário por área")
+
IF($M1767 = 14 + N("Tecnologia da Informação"),
  120,
  IF($M1767 = 16 + N("Vendas"),
    110,
    IF($M1767 = 15 + N("Jurídico"),
      100,
      IF(OR($M1767 = 8, $M1767 = 9, $M1767 = 11) + N("Recursos humanos ou comercial ou comunicação e marketing"),
        80,
        0
      )
    )
  )
)
+
N("Adicionando pegadinha")
+
IF(AND($M1767 = 16, $L1767 = 9, $N1767 = 11) + N("Se for de vendas, com mestrado, analista sênior"),
  IF($J1767 = 5,
    100,
    0
  )
  +
  IF($H1767 = "M",
    200,
    0
  ),
  0
)</f>
        <v>8080</v>
      </c>
    </row>
    <row r="1768" spans="1:22" x14ac:dyDescent="0.2">
      <c r="A1768" s="7" cm="1">
        <f t="array" aca="1" ref="A1768" ca="1">INDEX(Companies!$A:$A,RANDBETWEEN(2,COUNTA(Companies!$A:$A)),1)</f>
        <v>2</v>
      </c>
      <c r="B1768" s="5">
        <f t="shared" si="270"/>
        <v>1767</v>
      </c>
      <c r="C1768" s="6">
        <f t="shared" ca="1" si="271"/>
        <v>1</v>
      </c>
      <c r="D1768" s="7">
        <f ca="1">IF($B1768 = 1 + N("Presidente"),
    127,
    IF($B1768 = 2 + N("Vice-Presidente"),
        72,
        IF($B1768 = 3 + N("Secretária bilíngue"),
            13,
            RANDBETWEEN(5,COUNT(Name!$A:$A) + 1)
        )
    )
)</f>
        <v>216</v>
      </c>
      <c r="E1768" s="7" t="str">
        <f ca="1" xml:space="preserve">
VLOOKUP(
  $D1768,
  Name!$A:$B,
  2,
  FALSE
)
&amp; " " &amp;
IF($B1768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Aguiar Pimenta</v>
      </c>
      <c r="F1768" s="7">
        <v>2</v>
      </c>
      <c r="G1768" s="7" t="str" cm="1">
        <f t="array" aca="1" ref="G1768" ca="1">VLOOKUP(INDEX(States!$B:$B,RANDBETWEEN(2,COUNTA(States!$A:$A)),1),States!$B:$C,2,FALSE)</f>
        <v>Madeira</v>
      </c>
      <c r="H1768" s="7" t="str">
        <f ca="1">VLOOKUP($D1768,Name!$A:$C,3,FALSE)</f>
        <v>F</v>
      </c>
      <c r="I1768" s="7" cm="1">
        <f t="array" aca="1" ref="I1768" ca="1">INDEX('Marital status'!$A:$A,RANDBETWEEN(2,COUNTA('Marital status'!$A:$A)),1)</f>
        <v>2</v>
      </c>
      <c r="J1768" s="7">
        <f t="shared" ca="1" si="272"/>
        <v>2</v>
      </c>
      <c r="K1768" s="8">
        <f t="shared" ca="1" si="273"/>
        <v>35168</v>
      </c>
      <c r="L1768" s="6">
        <f t="shared" ca="1" si="274"/>
        <v>4</v>
      </c>
      <c r="M1768" s="7">
        <f ca="1" xml:space="preserve">
  IF(OR($N1768 = 2, $N1768 = 3, $N1768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68" s="6">
        <f t="shared" ca="1" si="275"/>
        <v>7</v>
      </c>
      <c r="O1768" s="7" t="str">
        <f ca="1">VLOOKUP($N1768,Roles!$A:$B,2,FALSE)</f>
        <v>Trainee</v>
      </c>
      <c r="P1768" s="6" t="e">
        <f t="shared" ca="1" si="276"/>
        <v>#N/A</v>
      </c>
      <c r="Q1768" s="8">
        <f ca="1" xml:space="preserve">
IF(
  OR(
    $N1768=5,$N1768=6,$N1768=7,$N1768=8,$N1768=14
  ),
  36161,
  IF(
     (
      (TODAY() - $K1768) / 365
     ) &lt; 19,
      TODAY(),
      RANDBETWEEN(36161,TODAY())
  )
)</f>
        <v>36161</v>
      </c>
      <c r="R1768" s="6">
        <f ca="1">RANDBETWEEN(2,COUNTA('Recruitment source'!$A:$A))</f>
        <v>2</v>
      </c>
      <c r="S1768" s="8" t="e">
        <f t="shared" ca="1" si="277"/>
        <v>#N/A</v>
      </c>
      <c r="T1768" s="6" t="e">
        <f t="shared" ca="1" si="278"/>
        <v>#N/A</v>
      </c>
      <c r="U1768" s="6">
        <f t="shared" ca="1" si="279"/>
        <v>3</v>
      </c>
      <c r="V1768" s="1">
        <f ca="1" xml:space="preserve">
IF($N1768 = 5 + N("Presidente"),
    27000,
    IF($N1768 = 6 + N("Vice-presidente"),
        23000,
        IF(OR($N1768 = 8, $N1768= 13, $N1768 = 12) + N("Secretária bilíngue ou coordenador ou especialista"),
            8000,
            IF($N1768 = 7 + N("Diretor"),
                15000,
                IF($N1768 = 14 + N("Gerente"),
                    12000,
                    IF($N1768 = 9 + N("Estagiário"),
                        705,
                        IF($N1768 = 10 + N("Trainee"),
                            805,
                            IF($N1768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IF($L1768 = 7,
  500,
  IF($L1768 = 8,
    1000,
    IF($L1768 = 9,
      1500,
      IF($L1768 = 10,
        2000,
        0
      )
    )
  )
)
+
N("Adicional no salário por área")
+
IF($M1768 = 14 + N("Tecnologia da Informação"),
  120,
  IF($M1768 = 16 + N("Vendas"),
    110,
    IF($M1768 = 15 + N("Jurídico"),
      100,
      IF(OR($M1768 = 8, $M1768 = 9, $M1768 = 11) + N("Recursos humanos ou comercial ou comunicação e marketing"),
        80,
        0
      )
    )
  )
)
+
N("Adicionando pegadinha")
+
IF(AND($M1768 = 16, $L1768 = 9, $N1768 = 11) + N("Se for de vendas, com mestrado, analista sênior"),
  IF($J1768 = 5,
    100,
    0
  )
  +
  IF($H1768 = "M",
    200,
    0
  ),
  0
)</f>
        <v>15000</v>
      </c>
    </row>
    <row r="1769" spans="1:22" x14ac:dyDescent="0.2">
      <c r="A1769" s="7" cm="1">
        <f t="array" aca="1" ref="A1769" ca="1">INDEX(Companies!$A:$A,RANDBETWEEN(2,COUNTA(Companies!$A:$A)),1)</f>
        <v>2</v>
      </c>
      <c r="B1769" s="5">
        <f t="shared" si="270"/>
        <v>1768</v>
      </c>
      <c r="C1769" s="6">
        <f t="shared" ca="1" si="271"/>
        <v>1</v>
      </c>
      <c r="D1769" s="7">
        <f ca="1">IF($B1769 = 1 + N("Presidente"),
    127,
    IF($B1769 = 2 + N("Vice-Presidente"),
        72,
        IF($B1769 = 3 + N("Secretária bilíngue"),
            13,
            RANDBETWEEN(5,COUNT(Name!$A:$A) + 1)
        )
    )
)</f>
        <v>42</v>
      </c>
      <c r="E1769" s="7" t="str">
        <f ca="1" xml:space="preserve">
VLOOKUP(
  $D1769,
  Name!$A:$B,
  2,
  FALSE
)
&amp; " " &amp;
IF($B1769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Salvador Serra</v>
      </c>
      <c r="F1769" s="7">
        <v>2</v>
      </c>
      <c r="G1769" s="7" t="str" cm="1">
        <f t="array" aca="1" ref="G1769" ca="1">VLOOKUP(INDEX(States!$B:$B,RANDBETWEEN(2,COUNTA(States!$A:$A)),1),States!$B:$C,2,FALSE)</f>
        <v>Viana do Castelo</v>
      </c>
      <c r="H1769" s="7" t="str">
        <f ca="1">VLOOKUP($D1769,Name!$A:$C,3,FALSE)</f>
        <v>M</v>
      </c>
      <c r="I1769" s="7" cm="1">
        <f t="array" aca="1" ref="I1769" ca="1">INDEX('Marital status'!$A:$A,RANDBETWEEN(2,COUNTA('Marital status'!$A:$A)),1)</f>
        <v>2</v>
      </c>
      <c r="J1769" s="7">
        <f t="shared" ca="1" si="272"/>
        <v>2</v>
      </c>
      <c r="K1769" s="8">
        <f t="shared" ca="1" si="273"/>
        <v>34968</v>
      </c>
      <c r="L1769" s="6">
        <f t="shared" ca="1" si="274"/>
        <v>4</v>
      </c>
      <c r="M1769" s="7">
        <f ca="1" xml:space="preserve">
  IF(OR($N1769 = 2, $N1769 = 3, $N1769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69" s="6">
        <f t="shared" ca="1" si="275"/>
        <v>8</v>
      </c>
      <c r="O1769" s="7" t="str">
        <f ca="1">VLOOKUP($N1769,Roles!$A:$B,2,FALSE)</f>
        <v>Analyst</v>
      </c>
      <c r="P1769" s="6">
        <f t="shared" ca="1" si="276"/>
        <v>2</v>
      </c>
      <c r="Q1769" s="8">
        <f ca="1" xml:space="preserve">
IF(
  OR(
    $N1769=5,$N1769=6,$N1769=7,$N1769=8,$N1769=14
  ),
  36161,
  IF(
     (
      (TODAY() - $K1769) / 365
     ) &lt; 19,
      TODAY(),
      RANDBETWEEN(36161,TODAY())
  )
)</f>
        <v>36161</v>
      </c>
      <c r="R1769" s="6">
        <f ca="1">RANDBETWEEN(2,COUNTA('Recruitment source'!$A:$A))</f>
        <v>3</v>
      </c>
      <c r="S1769" s="8" t="e">
        <f t="shared" ca="1" si="277"/>
        <v>#N/A</v>
      </c>
      <c r="T1769" s="6" t="e">
        <f t="shared" ca="1" si="278"/>
        <v>#N/A</v>
      </c>
      <c r="U1769" s="6">
        <f t="shared" ca="1" si="279"/>
        <v>3</v>
      </c>
      <c r="V1769" s="1">
        <f ca="1" xml:space="preserve">
IF($N1769 = 5 + N("Presidente"),
    27000,
    IF($N1769 = 6 + N("Vice-presidente"),
        23000,
        IF(OR($N1769 = 8, $N1769= 13, $N1769 = 12) + N("Secretária bilíngue ou coordenador ou especialista"),
            8000,
            IF($N1769 = 7 + N("Diretor"),
                15000,
                IF($N1769 = 14 + N("Gerente"),
                    12000,
                    IF($N1769 = 9 + N("Estagiário"),
                        705,
                        IF($N1769 = 10 + N("Trainee"),
                            805,
                            IF($N1769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IF($L1769 = 7,
  500,
  IF($L1769 = 8,
    1000,
    IF($L1769 = 9,
      1500,
      IF($L1769 = 10,
        2000,
        0
      )
    )
  )
)
+
N("Adicional no salário por área")
+
IF($M1769 = 14 + N("Tecnologia da Informação"),
  120,
  IF($M1769 = 16 + N("Vendas"),
    110,
    IF($M1769 = 15 + N("Jurídico"),
      100,
      IF(OR($M1769 = 8, $M1769 = 9, $M1769 = 11) + N("Recursos humanos ou comercial ou comunicação e marketing"),
        80,
        0
      )
    )
  )
)
+
N("Adicionando pegadinha")
+
IF(AND($M1769 = 16, $L1769 = 9, $N1769 = 11) + N("Se for de vendas, com mestrado, analista sênior"),
  IF($J1769 = 5,
    100,
    0
  )
  +
  IF($H1769 = "M",
    200,
    0
  ),
  0
)</f>
        <v>8080</v>
      </c>
    </row>
    <row r="1770" spans="1:22" x14ac:dyDescent="0.2">
      <c r="A1770" s="7" cm="1">
        <f t="array" aca="1" ref="A1770" ca="1">INDEX(Companies!$A:$A,RANDBETWEEN(2,COUNTA(Companies!$A:$A)),1)</f>
        <v>2</v>
      </c>
      <c r="B1770" s="5">
        <f t="shared" si="270"/>
        <v>1769</v>
      </c>
      <c r="C1770" s="6">
        <f t="shared" ca="1" si="271"/>
        <v>1</v>
      </c>
      <c r="D1770" s="7">
        <f ca="1">IF($B1770 = 1 + N("Presidente"),
    127,
    IF($B1770 = 2 + N("Vice-Presidente"),
        72,
        IF($B1770 = 3 + N("Secretária bilíngue"),
            13,
            RANDBETWEEN(5,COUNT(Name!$A:$A) + 1)
        )
    )
)</f>
        <v>159</v>
      </c>
      <c r="E1770" s="7" t="str">
        <f ca="1" xml:space="preserve">
VLOOKUP(
  $D1770,
  Name!$A:$B,
  2,
  FALSE
)
&amp; " " &amp;
IF($B1770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Lombardi Cardozo</v>
      </c>
      <c r="F1770" s="7">
        <v>2</v>
      </c>
      <c r="G1770" s="7" t="str" cm="1">
        <f t="array" aca="1" ref="G1770" ca="1">VLOOKUP(INDEX(States!$B:$B,RANDBETWEEN(2,COUNTA(States!$A:$A)),1),States!$B:$C,2,FALSE)</f>
        <v xml:space="preserve"> Setúbal </v>
      </c>
      <c r="H1770" s="7" t="str">
        <f ca="1">VLOOKUP($D1770,Name!$A:$C,3,FALSE)</f>
        <v>M</v>
      </c>
      <c r="I1770" s="7" cm="1">
        <f t="array" aca="1" ref="I1770" ca="1">INDEX('Marital status'!$A:$A,RANDBETWEEN(2,COUNTA('Marital status'!$A:$A)),1)</f>
        <v>5</v>
      </c>
      <c r="J1770" s="7">
        <f t="shared" ca="1" si="272"/>
        <v>2</v>
      </c>
      <c r="K1770" s="8">
        <f t="shared" ca="1" si="273"/>
        <v>31651</v>
      </c>
      <c r="L1770" s="6">
        <f t="shared" ca="1" si="274"/>
        <v>4</v>
      </c>
      <c r="M1770" s="7">
        <f ca="1" xml:space="preserve">
  IF(OR($N1770 = 2, $N1770 = 3, $N1770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70" s="6">
        <f t="shared" ca="1" si="275"/>
        <v>7</v>
      </c>
      <c r="O1770" s="7" t="str">
        <f ca="1">VLOOKUP($N1770,Roles!$A:$B,2,FALSE)</f>
        <v>Trainee</v>
      </c>
      <c r="P1770" s="6" t="e">
        <f t="shared" ca="1" si="276"/>
        <v>#N/A</v>
      </c>
      <c r="Q1770" s="8">
        <f ca="1" xml:space="preserve">
IF(
  OR(
    $N1770=5,$N1770=6,$N1770=7,$N1770=8,$N1770=14
  ),
  36161,
  IF(
     (
      (TODAY() - $K1770) / 365
     ) &lt; 19,
      TODAY(),
      RANDBETWEEN(36161,TODAY())
  )
)</f>
        <v>36161</v>
      </c>
      <c r="R1770" s="6">
        <f ca="1">RANDBETWEEN(2,COUNTA('Recruitment source'!$A:$A))</f>
        <v>7</v>
      </c>
      <c r="S1770" s="8" t="e">
        <f t="shared" ca="1" si="277"/>
        <v>#N/A</v>
      </c>
      <c r="T1770" s="6" t="e">
        <f t="shared" ca="1" si="278"/>
        <v>#N/A</v>
      </c>
      <c r="U1770" s="6">
        <f t="shared" ca="1" si="279"/>
        <v>3</v>
      </c>
      <c r="V1770" s="1">
        <f ca="1" xml:space="preserve">
IF($N1770 = 5 + N("Presidente"),
    27000,
    IF($N1770 = 6 + N("Vice-presidente"),
        23000,
        IF(OR($N1770 = 8, $N1770= 13, $N1770 = 12) + N("Secretária bilíngue ou coordenador ou especialista"),
            8000,
            IF($N1770 = 7 + N("Diretor"),
                15000,
                IF($N1770 = 14 + N("Gerente"),
                    12000,
                    IF($N1770 = 9 + N("Estagiário"),
                        705,
                        IF($N1770 = 10 + N("Trainee"),
                            805,
                            IF($N1770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IF($L1770 = 7,
  500,
  IF($L1770 = 8,
    1000,
    IF($L1770 = 9,
      1500,
      IF($L1770 = 10,
        2000,
        0
      )
    )
  )
)
+
N("Adicional no salário por área")
+
IF($M1770 = 14 + N("Tecnologia da Informação"),
  120,
  IF($M1770 = 16 + N("Vendas"),
    110,
    IF($M1770 = 15 + N("Jurídico"),
      100,
      IF(OR($M1770 = 8, $M1770 = 9, $M1770 = 11) + N("Recursos humanos ou comercial ou comunicação e marketing"),
        80,
        0
      )
    )
  )
)
+
N("Adicionando pegadinha")
+
IF(AND($M1770 = 16, $L1770 = 9, $N1770 = 11) + N("Se for de vendas, com mestrado, analista sênior"),
  IF($J1770 = 5,
    100,
    0
  )
  +
  IF($H1770 = "M",
    200,
    0
  ),
  0
)</f>
        <v>15000</v>
      </c>
    </row>
    <row r="1771" spans="1:22" x14ac:dyDescent="0.2">
      <c r="A1771" s="7" cm="1">
        <f t="array" aca="1" ref="A1771" ca="1">INDEX(Companies!$A:$A,RANDBETWEEN(2,COUNTA(Companies!$A:$A)),1)</f>
        <v>2</v>
      </c>
      <c r="B1771" s="5">
        <f t="shared" si="270"/>
        <v>1770</v>
      </c>
      <c r="C1771" s="6">
        <f t="shared" ca="1" si="271"/>
        <v>1</v>
      </c>
      <c r="D1771" s="7">
        <f ca="1">IF($B1771 = 1 + N("Presidente"),
    127,
    IF($B1771 = 2 + N("Vice-Presidente"),
        72,
        IF($B1771 = 3 + N("Secretária bilíngue"),
            13,
            RANDBETWEEN(5,COUNT(Name!$A:$A) + 1)
        )
    )
)</f>
        <v>330</v>
      </c>
      <c r="E1771" s="7" t="str">
        <f ca="1" xml:space="preserve">
VLOOKUP(
  $D1771,
  Name!$A:$B,
  2,
  FALSE
)
&amp; " " &amp;
IF($B1771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Garcia Battaglia</v>
      </c>
      <c r="F1771" s="7">
        <v>2</v>
      </c>
      <c r="G1771" s="7" t="str" cm="1">
        <f t="array" aca="1" ref="G1771" ca="1">VLOOKUP(INDEX(States!$B:$B,RANDBETWEEN(2,COUNTA(States!$A:$A)),1),States!$B:$C,2,FALSE)</f>
        <v>Guarda</v>
      </c>
      <c r="H1771" s="7" t="str">
        <f ca="1">VLOOKUP($D1771,Name!$A:$C,3,FALSE)</f>
        <v>F</v>
      </c>
      <c r="I1771" s="7" cm="1">
        <f t="array" aca="1" ref="I1771" ca="1">INDEX('Marital status'!$A:$A,RANDBETWEEN(2,COUNTA('Marital status'!$A:$A)),1)</f>
        <v>3</v>
      </c>
      <c r="J1771" s="7">
        <f t="shared" ca="1" si="272"/>
        <v>4</v>
      </c>
      <c r="K1771" s="8">
        <f t="shared" ca="1" si="273"/>
        <v>36639</v>
      </c>
      <c r="L1771" s="6">
        <f t="shared" ca="1" si="274"/>
        <v>5</v>
      </c>
      <c r="M1771" s="7">
        <f ca="1" xml:space="preserve">
  IF(OR($N1771 = 2, $N1771 = 3, $N1771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771" s="6">
        <f t="shared" ca="1" si="275"/>
        <v>8</v>
      </c>
      <c r="O1771" s="7" t="str">
        <f ca="1">VLOOKUP($N1771,Roles!$A:$B,2,FALSE)</f>
        <v>Analyst</v>
      </c>
      <c r="P1771" s="6">
        <f t="shared" ca="1" si="276"/>
        <v>2</v>
      </c>
      <c r="Q1771" s="8">
        <f ca="1" xml:space="preserve">
IF(
  OR(
    $N1771=5,$N1771=6,$N1771=7,$N1771=8,$N1771=14
  ),
  36161,
  IF(
     (
      (TODAY() - $K1771) / 365
     ) &lt; 19,
      TODAY(),
      RANDBETWEEN(36161,TODAY())
  )
)</f>
        <v>36161</v>
      </c>
      <c r="R1771" s="6">
        <f ca="1">RANDBETWEEN(2,COUNTA('Recruitment source'!$A:$A))</f>
        <v>8</v>
      </c>
      <c r="S1771" s="8" t="e">
        <f t="shared" ca="1" si="277"/>
        <v>#N/A</v>
      </c>
      <c r="T1771" s="6" t="e">
        <f t="shared" ca="1" si="278"/>
        <v>#N/A</v>
      </c>
      <c r="U1771" s="6">
        <f t="shared" ca="1" si="279"/>
        <v>4</v>
      </c>
      <c r="V1771" s="1">
        <f ca="1" xml:space="preserve">
IF($N1771 = 5 + N("Presidente"),
    27000,
    IF($N1771 = 6 + N("Vice-presidente"),
        23000,
        IF(OR($N1771 = 8, $N1771= 13, $N1771 = 12) + N("Secretária bilíngue ou coordenador ou especialista"),
            8000,
            IF($N1771 = 7 + N("Diretor"),
                15000,
                IF($N1771 = 14 + N("Gerente"),
                    12000,
                    IF($N1771 = 9 + N("Estagiário"),
                        705,
                        IF($N1771 = 10 + N("Trainee"),
                            805,
                            IF($N1771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IF($L1771 = 7,
  500,
  IF($L1771 = 8,
    1000,
    IF($L1771 = 9,
      1500,
      IF($L1771 = 10,
        2000,
        0
      )
    )
  )
)
+
N("Adicional no salário por área")
+
IF($M1771 = 14 + N("Tecnologia da Informação"),
  120,
  IF($M1771 = 16 + N("Vendas"),
    110,
    IF($M1771 = 15 + N("Jurídico"),
      100,
      IF(OR($M1771 = 8, $M1771 = 9, $M1771 = 11) + N("Recursos humanos ou comercial ou comunicação e marketing"),
        80,
        0
      )
    )
  )
)
+
N("Adicionando pegadinha")
+
IF(AND($M1771 = 16, $L1771 = 9, $N1771 = 11) + N("Se for de vendas, com mestrado, analista sênior"),
  IF($J1771 = 5,
    100,
    0
  )
  +
  IF($H1771 = "M",
    200,
    0
  ),
  0
)</f>
        <v>8000</v>
      </c>
    </row>
    <row r="1772" spans="1:22" x14ac:dyDescent="0.2">
      <c r="A1772" s="7" cm="1">
        <f t="array" aca="1" ref="A1772" ca="1">INDEX(Companies!$A:$A,RANDBETWEEN(2,COUNTA(Companies!$A:$A)),1)</f>
        <v>2</v>
      </c>
      <c r="B1772" s="5">
        <f t="shared" si="270"/>
        <v>1771</v>
      </c>
      <c r="C1772" s="6">
        <f t="shared" ca="1" si="271"/>
        <v>1</v>
      </c>
      <c r="D1772" s="7">
        <f ca="1">IF($B1772 = 1 + N("Presidente"),
    127,
    IF($B1772 = 2 + N("Vice-Presidente"),
        72,
        IF($B1772 = 3 + N("Secretária bilíngue"),
            13,
            RANDBETWEEN(5,COUNT(Name!$A:$A) + 1)
        )
    )
)</f>
        <v>172</v>
      </c>
      <c r="E1772" s="7" t="str">
        <f ca="1" xml:space="preserve">
VLOOKUP(
  $D1772,
  Name!$A:$B,
  2,
  FALSE
)
&amp; " " &amp;
IF($B1772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Chaves Sousa</v>
      </c>
      <c r="F1772" s="7">
        <v>2</v>
      </c>
      <c r="G1772" s="7" t="str" cm="1">
        <f t="array" aca="1" ref="G1772" ca="1">VLOOKUP(INDEX(States!$B:$B,RANDBETWEEN(2,COUNTA(States!$A:$A)),1),States!$B:$C,2,FALSE)</f>
        <v>Beja</v>
      </c>
      <c r="H1772" s="7" t="str">
        <f ca="1">VLOOKUP($D1772,Name!$A:$C,3,FALSE)</f>
        <v>F</v>
      </c>
      <c r="I1772" s="7" cm="1">
        <f t="array" aca="1" ref="I1772" ca="1">INDEX('Marital status'!$A:$A,RANDBETWEEN(2,COUNTA('Marital status'!$A:$A)),1)</f>
        <v>2</v>
      </c>
      <c r="J1772" s="7">
        <f t="shared" ca="1" si="272"/>
        <v>2</v>
      </c>
      <c r="K1772" s="8">
        <f t="shared" ca="1" si="273"/>
        <v>34272</v>
      </c>
      <c r="L1772" s="6">
        <f t="shared" ca="1" si="274"/>
        <v>4</v>
      </c>
      <c r="M1772" s="7">
        <f ca="1" xml:space="preserve">
  IF(OR($N1772 = 2, $N1772 = 3, $N1772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72" s="6">
        <f t="shared" ca="1" si="275"/>
        <v>7</v>
      </c>
      <c r="O1772" s="7" t="str">
        <f ca="1">VLOOKUP($N1772,Roles!$A:$B,2,FALSE)</f>
        <v>Trainee</v>
      </c>
      <c r="P1772" s="6" t="e">
        <f t="shared" ca="1" si="276"/>
        <v>#N/A</v>
      </c>
      <c r="Q1772" s="8">
        <f ca="1" xml:space="preserve">
IF(
  OR(
    $N1772=5,$N1772=6,$N1772=7,$N1772=8,$N1772=14
  ),
  36161,
  IF(
     (
      (TODAY() - $K1772) / 365
     ) &lt; 19,
      TODAY(),
      RANDBETWEEN(36161,TODAY())
  )
)</f>
        <v>36161</v>
      </c>
      <c r="R1772" s="6">
        <f ca="1">RANDBETWEEN(2,COUNTA('Recruitment source'!$A:$A))</f>
        <v>5</v>
      </c>
      <c r="S1772" s="8" t="e">
        <f t="shared" ca="1" si="277"/>
        <v>#N/A</v>
      </c>
      <c r="T1772" s="6" t="e">
        <f t="shared" ca="1" si="278"/>
        <v>#N/A</v>
      </c>
      <c r="U1772" s="6">
        <f t="shared" ca="1" si="279"/>
        <v>5</v>
      </c>
      <c r="V1772" s="1">
        <f ca="1" xml:space="preserve">
IF($N1772 = 5 + N("Presidente"),
    27000,
    IF($N1772 = 6 + N("Vice-presidente"),
        23000,
        IF(OR($N1772 = 8, $N1772= 13, $N1772 = 12) + N("Secretária bilíngue ou coordenador ou especialista"),
            8000,
            IF($N1772 = 7 + N("Diretor"),
                15000,
                IF($N1772 = 14 + N("Gerente"),
                    12000,
                    IF($N1772 = 9 + N("Estagiário"),
                        705,
                        IF($N1772 = 10 + N("Trainee"),
                            805,
                            IF($N1772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IF($L1772 = 7,
  500,
  IF($L1772 = 8,
    1000,
    IF($L1772 = 9,
      1500,
      IF($L1772 = 10,
        2000,
        0
      )
    )
  )
)
+
N("Adicional no salário por área")
+
IF($M1772 = 14 + N("Tecnologia da Informação"),
  120,
  IF($M1772 = 16 + N("Vendas"),
    110,
    IF($M1772 = 15 + N("Jurídico"),
      100,
      IF(OR($M1772 = 8, $M1772 = 9, $M1772 = 11) + N("Recursos humanos ou comercial ou comunicação e marketing"),
        80,
        0
      )
    )
  )
)
+
N("Adicionando pegadinha")
+
IF(AND($M1772 = 16, $L1772 = 9, $N1772 = 11) + N("Se for de vendas, com mestrado, analista sênior"),
  IF($J1772 = 5,
    100,
    0
  )
  +
  IF($H1772 = "M",
    200,
    0
  ),
  0
)</f>
        <v>15080</v>
      </c>
    </row>
    <row r="1773" spans="1:22" x14ac:dyDescent="0.2">
      <c r="A1773" s="7" cm="1">
        <f t="array" aca="1" ref="A1773" ca="1">INDEX(Companies!$A:$A,RANDBETWEEN(2,COUNTA(Companies!$A:$A)),1)</f>
        <v>2</v>
      </c>
      <c r="B1773" s="5">
        <f t="shared" si="270"/>
        <v>1772</v>
      </c>
      <c r="C1773" s="6">
        <f t="shared" ca="1" si="271"/>
        <v>1</v>
      </c>
      <c r="D1773" s="7">
        <f ca="1">IF($B1773 = 1 + N("Presidente"),
    127,
    IF($B1773 = 2 + N("Vice-Presidente"),
        72,
        IF($B1773 = 3 + N("Secretária bilíngue"),
            13,
            RANDBETWEEN(5,COUNT(Name!$A:$A) + 1)
        )
    )
)</f>
        <v>85</v>
      </c>
      <c r="E1773" s="7" t="str">
        <f ca="1" xml:space="preserve">
VLOOKUP(
  $D1773,
  Name!$A:$B,
  2,
  FALSE
)
&amp; " " &amp;
IF($B1773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Braga Camargo</v>
      </c>
      <c r="F1773" s="7">
        <v>2</v>
      </c>
      <c r="G1773" s="7" t="str" cm="1">
        <f t="array" aca="1" ref="G1773" ca="1">VLOOKUP(INDEX(States!$B:$B,RANDBETWEEN(2,COUNTA(States!$A:$A)),1),States!$B:$C,2,FALSE)</f>
        <v xml:space="preserve"> ÉVORA</v>
      </c>
      <c r="H1773" s="7" t="str">
        <f ca="1">VLOOKUP($D1773,Name!$A:$C,3,FALSE)</f>
        <v>M</v>
      </c>
      <c r="I1773" s="7" cm="1">
        <f t="array" aca="1" ref="I1773" ca="1">INDEX('Marital status'!$A:$A,RANDBETWEEN(2,COUNTA('Marital status'!$A:$A)),1)</f>
        <v>3</v>
      </c>
      <c r="J1773" s="7">
        <f t="shared" ca="1" si="272"/>
        <v>2</v>
      </c>
      <c r="K1773" s="8">
        <f t="shared" ca="1" si="273"/>
        <v>36094</v>
      </c>
      <c r="L1773" s="6">
        <f t="shared" ca="1" si="274"/>
        <v>5</v>
      </c>
      <c r="M1773" s="7">
        <f ca="1" xml:space="preserve">
  IF(OR($N1773 = 2, $N1773 = 3, $N1773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73" s="6">
        <f t="shared" ca="1" si="275"/>
        <v>8</v>
      </c>
      <c r="O1773" s="7" t="str">
        <f ca="1">VLOOKUP($N1773,Roles!$A:$B,2,FALSE)</f>
        <v>Analyst</v>
      </c>
      <c r="P1773" s="6">
        <f t="shared" ca="1" si="276"/>
        <v>4</v>
      </c>
      <c r="Q1773" s="8">
        <f ca="1" xml:space="preserve">
IF(
  OR(
    $N1773=5,$N1773=6,$N1773=7,$N1773=8,$N1773=14
  ),
  36161,
  IF(
     (
      (TODAY() - $K1773) / 365
     ) &lt; 19,
      TODAY(),
      RANDBETWEEN(36161,TODAY())
  )
)</f>
        <v>36161</v>
      </c>
      <c r="R1773" s="6">
        <f ca="1">RANDBETWEEN(2,COUNTA('Recruitment source'!$A:$A))</f>
        <v>7</v>
      </c>
      <c r="S1773" s="8" t="e">
        <f t="shared" ca="1" si="277"/>
        <v>#N/A</v>
      </c>
      <c r="T1773" s="6" t="e">
        <f t="shared" ca="1" si="278"/>
        <v>#N/A</v>
      </c>
      <c r="U1773" s="6">
        <f t="shared" ca="1" si="279"/>
        <v>3</v>
      </c>
      <c r="V1773" s="1">
        <f ca="1" xml:space="preserve">
IF($N1773 = 5 + N("Presidente"),
    27000,
    IF($N1773 = 6 + N("Vice-presidente"),
        23000,
        IF(OR($N1773 = 8, $N1773= 13, $N1773 = 12) + N("Secretária bilíngue ou coordenador ou especialista"),
            8000,
            IF($N1773 = 7 + N("Diretor"),
                15000,
                IF($N1773 = 14 + N("Gerente"),
                    12000,
                    IF($N1773 = 9 + N("Estagiário"),
                        705,
                        IF($N1773 = 10 + N("Trainee"),
                            805,
                            IF($N1773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IF($L1773 = 7,
  500,
  IF($L1773 = 8,
    1000,
    IF($L1773 = 9,
      1500,
      IF($L1773 = 10,
        2000,
        0
      )
    )
  )
)
+
N("Adicional no salário por área")
+
IF($M1773 = 14 + N("Tecnologia da Informação"),
  120,
  IF($M1773 = 16 + N("Vendas"),
    110,
    IF($M1773 = 15 + N("Jurídico"),
      100,
      IF(OR($M1773 = 8, $M1773 = 9, $M1773 = 11) + N("Recursos humanos ou comercial ou comunicação e marketing"),
        80,
        0
      )
    )
  )
)
+
N("Adicionando pegadinha")
+
IF(AND($M1773 = 16, $L1773 = 9, $N1773 = 11) + N("Se for de vendas, com mestrado, analista sênior"),
  IF($J1773 = 5,
    100,
    0
  )
  +
  IF($H1773 = "M",
    200,
    0
  ),
  0
)</f>
        <v>8000</v>
      </c>
    </row>
    <row r="1774" spans="1:22" x14ac:dyDescent="0.2">
      <c r="A1774" s="7" cm="1">
        <f t="array" aca="1" ref="A1774" ca="1">INDEX(Companies!$A:$A,RANDBETWEEN(2,COUNTA(Companies!$A:$A)),1)</f>
        <v>2</v>
      </c>
      <c r="B1774" s="5">
        <f t="shared" si="270"/>
        <v>1773</v>
      </c>
      <c r="C1774" s="6">
        <f t="shared" ca="1" si="271"/>
        <v>1</v>
      </c>
      <c r="D1774" s="7">
        <f ca="1">IF($B1774 = 1 + N("Presidente"),
    127,
    IF($B1774 = 2 + N("Vice-Presidente"),
        72,
        IF($B1774 = 3 + N("Secretária bilíngue"),
            13,
            RANDBETWEEN(5,COUNT(Name!$A:$A) + 1)
        )
    )
)</f>
        <v>66</v>
      </c>
      <c r="E1774" s="7" t="str">
        <f ca="1" xml:space="preserve">
VLOOKUP(
  $D1774,
  Name!$A:$B,
  2,
  FALSE
)
&amp; " " &amp;
IF($B1774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Andrade Reis</v>
      </c>
      <c r="F1774" s="7">
        <v>2</v>
      </c>
      <c r="G1774" s="7" t="str" cm="1">
        <f t="array" aca="1" ref="G1774" ca="1">VLOOKUP(INDEX(States!$B:$B,RANDBETWEEN(2,COUNTA(States!$A:$A)),1),States!$B:$C,2,FALSE)</f>
        <v>Coimbra</v>
      </c>
      <c r="H1774" s="7" t="str">
        <f ca="1">VLOOKUP($D1774,Name!$A:$C,3,FALSE)</f>
        <v>M</v>
      </c>
      <c r="I1774" s="7" cm="1">
        <f t="array" aca="1" ref="I1774" ca="1">INDEX('Marital status'!$A:$A,RANDBETWEEN(2,COUNTA('Marital status'!$A:$A)),1)</f>
        <v>6</v>
      </c>
      <c r="J1774" s="7">
        <f t="shared" ca="1" si="272"/>
        <v>2</v>
      </c>
      <c r="K1774" s="8">
        <f t="shared" ca="1" si="273"/>
        <v>35232</v>
      </c>
      <c r="L1774" s="6">
        <f t="shared" ca="1" si="274"/>
        <v>4</v>
      </c>
      <c r="M1774" s="7">
        <f ca="1" xml:space="preserve">
  IF(OR($N1774 = 2, $N1774 = 3, $N1774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74" s="6">
        <f t="shared" ca="1" si="275"/>
        <v>7</v>
      </c>
      <c r="O1774" s="7" t="str">
        <f ca="1">VLOOKUP($N1774,Roles!$A:$B,2,FALSE)</f>
        <v>Trainee</v>
      </c>
      <c r="P1774" s="6" t="e">
        <f t="shared" ca="1" si="276"/>
        <v>#N/A</v>
      </c>
      <c r="Q1774" s="8">
        <f ca="1" xml:space="preserve">
IF(
  OR(
    $N1774=5,$N1774=6,$N1774=7,$N1774=8,$N1774=14
  ),
  36161,
  IF(
     (
      (TODAY() - $K1774) / 365
     ) &lt; 19,
      TODAY(),
      RANDBETWEEN(36161,TODAY())
  )
)</f>
        <v>36161</v>
      </c>
      <c r="R1774" s="6">
        <f ca="1">RANDBETWEEN(2,COUNTA('Recruitment source'!$A:$A))</f>
        <v>12</v>
      </c>
      <c r="S1774" s="8" t="e">
        <f t="shared" ca="1" si="277"/>
        <v>#N/A</v>
      </c>
      <c r="T1774" s="6" t="e">
        <f t="shared" ca="1" si="278"/>
        <v>#N/A</v>
      </c>
      <c r="U1774" s="6">
        <f t="shared" ca="1" si="279"/>
        <v>5</v>
      </c>
      <c r="V1774" s="1">
        <f ca="1" xml:space="preserve">
IF($N1774 = 5 + N("Presidente"),
    27000,
    IF($N1774 = 6 + N("Vice-presidente"),
        23000,
        IF(OR($N1774 = 8, $N1774= 13, $N1774 = 12) + N("Secretária bilíngue ou coordenador ou especialista"),
            8000,
            IF($N1774 = 7 + N("Diretor"),
                15000,
                IF($N1774 = 14 + N("Gerente"),
                    12000,
                    IF($N1774 = 9 + N("Estagiário"),
                        705,
                        IF($N1774 = 10 + N("Trainee"),
                            805,
                            IF($N1774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IF($L1774 = 7,
  500,
  IF($L1774 = 8,
    1000,
    IF($L1774 = 9,
      1500,
      IF($L1774 = 10,
        2000,
        0
      )
    )
  )
)
+
N("Adicional no salário por área")
+
IF($M1774 = 14 + N("Tecnologia da Informação"),
  120,
  IF($M1774 = 16 + N("Vendas"),
    110,
    IF($M1774 = 15 + N("Jurídico"),
      100,
      IF(OR($M1774 = 8, $M1774 = 9, $M1774 = 11) + N("Recursos humanos ou comercial ou comunicação e marketing"),
        80,
        0
      )
    )
  )
)
+
N("Adicionando pegadinha")
+
IF(AND($M1774 = 16, $L1774 = 9, $N1774 = 11) + N("Se for de vendas, com mestrado, analista sênior"),
  IF($J1774 = 5,
    100,
    0
  )
  +
  IF($H1774 = "M",
    200,
    0
  ),
  0
)</f>
        <v>15080</v>
      </c>
    </row>
    <row r="1775" spans="1:22" x14ac:dyDescent="0.2">
      <c r="A1775" s="7" cm="1">
        <f t="array" aca="1" ref="A1775" ca="1">INDEX(Companies!$A:$A,RANDBETWEEN(2,COUNTA(Companies!$A:$A)),1)</f>
        <v>2</v>
      </c>
      <c r="B1775" s="5">
        <f t="shared" si="270"/>
        <v>1774</v>
      </c>
      <c r="C1775" s="6">
        <f t="shared" ca="1" si="271"/>
        <v>1</v>
      </c>
      <c r="D1775" s="7">
        <f ca="1">IF($B1775 = 1 + N("Presidente"),
    127,
    IF($B1775 = 2 + N("Vice-Presidente"),
        72,
        IF($B1775 = 3 + N("Secretária bilíngue"),
            13,
            RANDBETWEEN(5,COUNT(Name!$A:$A) + 1)
        )
    )
)</f>
        <v>107</v>
      </c>
      <c r="E1775" s="7" t="str">
        <f ca="1" xml:space="preserve">
VLOOKUP(
  $D1775,
  Name!$A:$B,
  2,
  FALSE
)
&amp; " " &amp;
IF($B1775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Marques Giordano</v>
      </c>
      <c r="F1775" s="7">
        <v>2</v>
      </c>
      <c r="G1775" s="7" t="str" cm="1">
        <f t="array" aca="1" ref="G1775" ca="1">VLOOKUP(INDEX(States!$B:$B,RANDBETWEEN(2,COUNTA(States!$A:$A)),1),States!$B:$C,2,FALSE)</f>
        <v>Viana do Castelo</v>
      </c>
      <c r="H1775" s="7" t="str">
        <f ca="1">VLOOKUP($D1775,Name!$A:$C,3,FALSE)</f>
        <v>M</v>
      </c>
      <c r="I1775" s="7" cm="1">
        <f t="array" aca="1" ref="I1775" ca="1">INDEX('Marital status'!$A:$A,RANDBETWEEN(2,COUNTA('Marital status'!$A:$A)),1)</f>
        <v>4</v>
      </c>
      <c r="J1775" s="7">
        <f t="shared" ca="1" si="272"/>
        <v>2</v>
      </c>
      <c r="K1775" s="8">
        <f t="shared" ca="1" si="273"/>
        <v>32975</v>
      </c>
      <c r="L1775" s="6">
        <f t="shared" ca="1" si="274"/>
        <v>4</v>
      </c>
      <c r="M1775" s="7">
        <f ca="1" xml:space="preserve">
  IF(OR($N1775 = 2, $N1775 = 3, $N1775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75" s="6">
        <f t="shared" ca="1" si="275"/>
        <v>8</v>
      </c>
      <c r="O1775" s="7" t="str">
        <f ca="1">VLOOKUP($N1775,Roles!$A:$B,2,FALSE)</f>
        <v>Analyst</v>
      </c>
      <c r="P1775" s="6">
        <f t="shared" ca="1" si="276"/>
        <v>4</v>
      </c>
      <c r="Q1775" s="8">
        <f ca="1" xml:space="preserve">
IF(
  OR(
    $N1775=5,$N1775=6,$N1775=7,$N1775=8,$N1775=14
  ),
  36161,
  IF(
     (
      (TODAY() - $K1775) / 365
     ) &lt; 19,
      TODAY(),
      RANDBETWEEN(36161,TODAY())
  )
)</f>
        <v>36161</v>
      </c>
      <c r="R1775" s="6">
        <f ca="1">RANDBETWEEN(2,COUNTA('Recruitment source'!$A:$A))</f>
        <v>7</v>
      </c>
      <c r="S1775" s="8" t="e">
        <f t="shared" ca="1" si="277"/>
        <v>#N/A</v>
      </c>
      <c r="T1775" s="6" t="e">
        <f t="shared" ca="1" si="278"/>
        <v>#N/A</v>
      </c>
      <c r="U1775" s="6">
        <f t="shared" ca="1" si="279"/>
        <v>4</v>
      </c>
      <c r="V1775" s="1">
        <f ca="1" xml:space="preserve">
IF($N1775 = 5 + N("Presidente"),
    27000,
    IF($N1775 = 6 + N("Vice-presidente"),
        23000,
        IF(OR($N1775 = 8, $N1775= 13, $N1775 = 12) + N("Secretária bilíngue ou coordenador ou especialista"),
            8000,
            IF($N1775 = 7 + N("Diretor"),
                15000,
                IF($N1775 = 14 + N("Gerente"),
                    12000,
                    IF($N1775 = 9 + N("Estagiário"),
                        705,
                        IF($N1775 = 10 + N("Trainee"),
                            805,
                            IF($N1775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IF($L1775 = 7,
  500,
  IF($L1775 = 8,
    1000,
    IF($L1775 = 9,
      1500,
      IF($L1775 = 10,
        2000,
        0
      )
    )
  )
)
+
N("Adicional no salário por área")
+
IF($M1775 = 14 + N("Tecnologia da Informação"),
  120,
  IF($M1775 = 16 + N("Vendas"),
    110,
    IF($M1775 = 15 + N("Jurídico"),
      100,
      IF(OR($M1775 = 8, $M1775 = 9, $M1775 = 11) + N("Recursos humanos ou comercial ou comunicação e marketing"),
        80,
        0
      )
    )
  )
)
+
N("Adicionando pegadinha")
+
IF(AND($M1775 = 16, $L1775 = 9, $N1775 = 11) + N("Se for de vendas, com mestrado, analista sênior"),
  IF($J1775 = 5,
    100,
    0
  )
  +
  IF($H1775 = "M",
    200,
    0
  ),
  0
)</f>
        <v>8080</v>
      </c>
    </row>
    <row r="1776" spans="1:22" x14ac:dyDescent="0.2">
      <c r="A1776" s="7" cm="1">
        <f t="array" aca="1" ref="A1776" ca="1">INDEX(Companies!$A:$A,RANDBETWEEN(2,COUNTA(Companies!$A:$A)),1)</f>
        <v>2</v>
      </c>
      <c r="B1776" s="5">
        <f t="shared" si="270"/>
        <v>1775</v>
      </c>
      <c r="C1776" s="6">
        <f t="shared" ca="1" si="271"/>
        <v>0</v>
      </c>
      <c r="D1776" s="7">
        <f ca="1">IF($B1776 = 1 + N("Presidente"),
    127,
    IF($B1776 = 2 + N("Vice-Presidente"),
        72,
        IF($B1776 = 3 + N("Secretária bilíngue"),
            13,
            RANDBETWEEN(5,COUNT(Name!$A:$A) + 1)
        )
    )
)</f>
        <v>326</v>
      </c>
      <c r="E1776" s="7" t="str">
        <f ca="1" xml:space="preserve">
VLOOKUP(
  $D1776,
  Name!$A:$B,
  2,
  FALSE
)
&amp; " " &amp;
IF($B1776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Carneiro Albuquerque</v>
      </c>
      <c r="F1776" s="7">
        <v>2</v>
      </c>
      <c r="G1776" s="7" t="str" cm="1">
        <f t="array" aca="1" ref="G1776" ca="1">VLOOKUP(INDEX(States!$B:$B,RANDBETWEEN(2,COUNTA(States!$A:$A)),1),States!$B:$C,2,FALSE)</f>
        <v>Coimbra</v>
      </c>
      <c r="H1776" s="7" t="str">
        <f ca="1">VLOOKUP($D1776,Name!$A:$C,3,FALSE)</f>
        <v>F</v>
      </c>
      <c r="I1776" s="7" cm="1">
        <f t="array" aca="1" ref="I1776" ca="1">INDEX('Marital status'!$A:$A,RANDBETWEEN(2,COUNTA('Marital status'!$A:$A)),1)</f>
        <v>3</v>
      </c>
      <c r="J1776" s="7">
        <f t="shared" ca="1" si="272"/>
        <v>2</v>
      </c>
      <c r="K1776" s="8">
        <f t="shared" ca="1" si="273"/>
        <v>31523</v>
      </c>
      <c r="L1776" s="6">
        <f t="shared" ca="1" si="274"/>
        <v>4</v>
      </c>
      <c r="M1776" s="7">
        <f ca="1" xml:space="preserve">
  IF(OR($N1776 = 2, $N1776 = 3, $N1776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776" s="6">
        <f t="shared" ca="1" si="275"/>
        <v>7</v>
      </c>
      <c r="O1776" s="7" t="str">
        <f ca="1">VLOOKUP($N1776,Roles!$A:$B,2,FALSE)</f>
        <v>Trainee</v>
      </c>
      <c r="P1776" s="6" t="e">
        <f t="shared" ca="1" si="276"/>
        <v>#N/A</v>
      </c>
      <c r="Q1776" s="8">
        <f ca="1" xml:space="preserve">
IF(
  OR(
    $N1776=5,$N1776=6,$N1776=7,$N1776=8,$N1776=14
  ),
  36161,
  IF(
     (
      (TODAY() - $K1776) / 365
     ) &lt; 19,
      TODAY(),
      RANDBETWEEN(36161,TODAY())
  )
)</f>
        <v>36161</v>
      </c>
      <c r="R1776" s="6">
        <f ca="1">RANDBETWEEN(2,COUNTA('Recruitment source'!$A:$A))</f>
        <v>10</v>
      </c>
      <c r="S1776" s="8">
        <f t="shared" ca="1" si="277"/>
        <v>39390</v>
      </c>
      <c r="T1776" s="6">
        <f t="shared" ca="1" si="278"/>
        <v>4</v>
      </c>
      <c r="U1776" s="6">
        <f t="shared" ca="1" si="279"/>
        <v>2</v>
      </c>
      <c r="V1776" s="1">
        <f ca="1" xml:space="preserve">
IF($N1776 = 5 + N("Presidente"),
    27000,
    IF($N1776 = 6 + N("Vice-presidente"),
        23000,
        IF(OR($N1776 = 8, $N1776= 13, $N1776 = 12) + N("Secretária bilíngue ou coordenador ou especialista"),
            8000,
            IF($N1776 = 7 + N("Diretor"),
                15000,
                IF($N1776 = 14 + N("Gerente"),
                    12000,
                    IF($N1776 = 9 + N("Estagiário"),
                        705,
                        IF($N1776 = 10 + N("Trainee"),
                            805,
                            IF($N1776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IF($L1776 = 7,
  500,
  IF($L1776 = 8,
    1000,
    IF($L1776 = 9,
      1500,
      IF($L1776 = 10,
        2000,
        0
      )
    )
  )
)
+
N("Adicional no salário por área")
+
IF($M1776 = 14 + N("Tecnologia da Informação"),
  120,
  IF($M1776 = 16 + N("Vendas"),
    110,
    IF($M1776 = 15 + N("Jurídico"),
      100,
      IF(OR($M1776 = 8, $M1776 = 9, $M1776 = 11) + N("Recursos humanos ou comercial ou comunicação e marketing"),
        80,
        0
      )
    )
  )
)
+
N("Adicionando pegadinha")
+
IF(AND($M1776 = 16, $L1776 = 9, $N1776 = 11) + N("Se for de vendas, com mestrado, analista sênior"),
  IF($J1776 = 5,
    100,
    0
  )
  +
  IF($H1776 = "M",
    200,
    0
  ),
  0
)</f>
        <v>15000</v>
      </c>
    </row>
    <row r="1777" spans="1:22" x14ac:dyDescent="0.2">
      <c r="A1777" s="7" cm="1">
        <f t="array" aca="1" ref="A1777" ca="1">INDEX(Companies!$A:$A,RANDBETWEEN(2,COUNTA(Companies!$A:$A)),1)</f>
        <v>2</v>
      </c>
      <c r="B1777" s="5">
        <f t="shared" si="270"/>
        <v>1776</v>
      </c>
      <c r="C1777" s="6">
        <f t="shared" ca="1" si="271"/>
        <v>1</v>
      </c>
      <c r="D1777" s="7">
        <f ca="1">IF($B1777 = 1 + N("Presidente"),
    127,
    IF($B1777 = 2 + N("Vice-Presidente"),
        72,
        IF($B1777 = 3 + N("Secretária bilíngue"),
            13,
            RANDBETWEEN(5,COUNT(Name!$A:$A) + 1)
        )
    )
)</f>
        <v>209</v>
      </c>
      <c r="E1777" s="7" t="str">
        <f ca="1" xml:space="preserve">
VLOOKUP(
  $D1777,
  Name!$A:$B,
  2,
  FALSE
)
&amp; " " &amp;
IF($B1777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Arruda Greco</v>
      </c>
      <c r="F1777" s="7">
        <v>2</v>
      </c>
      <c r="G1777" s="7" t="str" cm="1">
        <f t="array" aca="1" ref="G1777" ca="1">VLOOKUP(INDEX(States!$B:$B,RANDBETWEEN(2,COUNTA(States!$A:$A)),1),States!$B:$C,2,FALSE)</f>
        <v>Azores</v>
      </c>
      <c r="H1777" s="7" t="str">
        <f ca="1">VLOOKUP($D1777,Name!$A:$C,3,FALSE)</f>
        <v>F</v>
      </c>
      <c r="I1777" s="7" cm="1">
        <f t="array" aca="1" ref="I1777" ca="1">INDEX('Marital status'!$A:$A,RANDBETWEEN(2,COUNTA('Marital status'!$A:$A)),1)</f>
        <v>6</v>
      </c>
      <c r="J1777" s="7">
        <f t="shared" ca="1" si="272"/>
        <v>2</v>
      </c>
      <c r="K1777" s="8">
        <f t="shared" ca="1" si="273"/>
        <v>34131</v>
      </c>
      <c r="L1777" s="6">
        <f t="shared" ca="1" si="274"/>
        <v>4</v>
      </c>
      <c r="M1777" s="7">
        <f ca="1" xml:space="preserve">
  IF(OR($N1777 = 2, $N1777 = 3, $N1777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777" s="6">
        <f t="shared" ca="1" si="275"/>
        <v>8</v>
      </c>
      <c r="O1777" s="7" t="str">
        <f ca="1">VLOOKUP($N1777,Roles!$A:$B,2,FALSE)</f>
        <v>Analyst</v>
      </c>
      <c r="P1777" s="6">
        <f t="shared" ca="1" si="276"/>
        <v>2</v>
      </c>
      <c r="Q1777" s="8">
        <f ca="1" xml:space="preserve">
IF(
  OR(
    $N1777=5,$N1777=6,$N1777=7,$N1777=8,$N1777=14
  ),
  36161,
  IF(
     (
      (TODAY() - $K1777) / 365
     ) &lt; 19,
      TODAY(),
      RANDBETWEEN(36161,TODAY())
  )
)</f>
        <v>36161</v>
      </c>
      <c r="R1777" s="6">
        <f ca="1">RANDBETWEEN(2,COUNTA('Recruitment source'!$A:$A))</f>
        <v>7</v>
      </c>
      <c r="S1777" s="8" t="e">
        <f t="shared" ca="1" si="277"/>
        <v>#N/A</v>
      </c>
      <c r="T1777" s="6" t="e">
        <f t="shared" ca="1" si="278"/>
        <v>#N/A</v>
      </c>
      <c r="U1777" s="6">
        <f t="shared" ca="1" si="279"/>
        <v>3</v>
      </c>
      <c r="V1777" s="1">
        <f ca="1" xml:space="preserve">
IF($N1777 = 5 + N("Presidente"),
    27000,
    IF($N1777 = 6 + N("Vice-presidente"),
        23000,
        IF(OR($N1777 = 8, $N1777= 13, $N1777 = 12) + N("Secretária bilíngue ou coordenador ou especialista"),
            8000,
            IF($N1777 = 7 + N("Diretor"),
                15000,
                IF($N1777 = 14 + N("Gerente"),
                    12000,
                    IF($N1777 = 9 + N("Estagiário"),
                        705,
                        IF($N1777 = 10 + N("Trainee"),
                            805,
                            IF($N1777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IF($L1777 = 7,
  500,
  IF($L1777 = 8,
    1000,
    IF($L1777 = 9,
      1500,
      IF($L1777 = 10,
        2000,
        0
      )
    )
  )
)
+
N("Adicional no salário por área")
+
IF($M1777 = 14 + N("Tecnologia da Informação"),
  120,
  IF($M1777 = 16 + N("Vendas"),
    110,
    IF($M1777 = 15 + N("Jurídico"),
      100,
      IF(OR($M1777 = 8, $M1777 = 9, $M1777 = 11) + N("Recursos humanos ou comercial ou comunicação e marketing"),
        80,
        0
      )
    )
  )
)
+
N("Adicionando pegadinha")
+
IF(AND($M1777 = 16, $L1777 = 9, $N1777 = 11) + N("Se for de vendas, com mestrado, analista sênior"),
  IF($J1777 = 5,
    100,
    0
  )
  +
  IF($H1777 = "M",
    200,
    0
  ),
  0
)</f>
        <v>8080</v>
      </c>
    </row>
    <row r="1778" spans="1:22" x14ac:dyDescent="0.2">
      <c r="A1778" s="7" cm="1">
        <f t="array" aca="1" ref="A1778" ca="1">INDEX(Companies!$A:$A,RANDBETWEEN(2,COUNTA(Companies!$A:$A)),1)</f>
        <v>2</v>
      </c>
      <c r="B1778" s="5">
        <f t="shared" si="270"/>
        <v>1777</v>
      </c>
      <c r="C1778" s="6">
        <f t="shared" ca="1" si="271"/>
        <v>1</v>
      </c>
      <c r="D1778" s="7">
        <f ca="1">IF($B1778 = 1 + N("Presidente"),
    127,
    IF($B1778 = 2 + N("Vice-Presidente"),
        72,
        IF($B1778 = 3 + N("Secretária bilíngue"),
            13,
            RANDBETWEEN(5,COUNT(Name!$A:$A) + 1)
        )
    )
)</f>
        <v>119</v>
      </c>
      <c r="E1778" s="7" t="str">
        <f ca="1" xml:space="preserve">
VLOOKUP(
  $D1778,
  Name!$A:$B,
  2,
  FALSE
)
&amp; " " &amp;
IF($B1778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Albuquerque Anunciação</v>
      </c>
      <c r="F1778" s="7">
        <v>2</v>
      </c>
      <c r="G1778" s="7" t="str" cm="1">
        <f t="array" aca="1" ref="G1778" ca="1">VLOOKUP(INDEX(States!$B:$B,RANDBETWEEN(2,COUNTA(States!$A:$A)),1),States!$B:$C,2,FALSE)</f>
        <v xml:space="preserve"> Lisboa</v>
      </c>
      <c r="H1778" s="7" t="str">
        <f ca="1">VLOOKUP($D1778,Name!$A:$C,3,FALSE)</f>
        <v>F</v>
      </c>
      <c r="I1778" s="7" cm="1">
        <f t="array" aca="1" ref="I1778" ca="1">INDEX('Marital status'!$A:$A,RANDBETWEEN(2,COUNTA('Marital status'!$A:$A)),1)</f>
        <v>4</v>
      </c>
      <c r="J1778" s="7">
        <f t="shared" ca="1" si="272"/>
        <v>3</v>
      </c>
      <c r="K1778" s="8">
        <f t="shared" ca="1" si="273"/>
        <v>34546</v>
      </c>
      <c r="L1778" s="6">
        <f t="shared" ca="1" si="274"/>
        <v>4</v>
      </c>
      <c r="M1778" s="7">
        <f ca="1" xml:space="preserve">
  IF(OR($N1778 = 2, $N1778 = 3, $N1778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78" s="6">
        <f t="shared" ca="1" si="275"/>
        <v>7</v>
      </c>
      <c r="O1778" s="7" t="str">
        <f ca="1">VLOOKUP($N1778,Roles!$A:$B,2,FALSE)</f>
        <v>Trainee</v>
      </c>
      <c r="P1778" s="6" t="e">
        <f t="shared" ca="1" si="276"/>
        <v>#N/A</v>
      </c>
      <c r="Q1778" s="8">
        <f ca="1" xml:space="preserve">
IF(
  OR(
    $N1778=5,$N1778=6,$N1778=7,$N1778=8,$N1778=14
  ),
  36161,
  IF(
     (
      (TODAY() - $K1778) / 365
     ) &lt; 19,
      TODAY(),
      RANDBETWEEN(36161,TODAY())
  )
)</f>
        <v>36161</v>
      </c>
      <c r="R1778" s="6">
        <f ca="1">RANDBETWEEN(2,COUNTA('Recruitment source'!$A:$A))</f>
        <v>7</v>
      </c>
      <c r="S1778" s="8" t="e">
        <f t="shared" ca="1" si="277"/>
        <v>#N/A</v>
      </c>
      <c r="T1778" s="6" t="e">
        <f t="shared" ca="1" si="278"/>
        <v>#N/A</v>
      </c>
      <c r="U1778" s="6">
        <f t="shared" ca="1" si="279"/>
        <v>5</v>
      </c>
      <c r="V1778" s="1">
        <f ca="1" xml:space="preserve">
IF($N1778 = 5 + N("Presidente"),
    27000,
    IF($N1778 = 6 + N("Vice-presidente"),
        23000,
        IF(OR($N1778 = 8, $N1778= 13, $N1778 = 12) + N("Secretária bilíngue ou coordenador ou especialista"),
            8000,
            IF($N1778 = 7 + N("Diretor"),
                15000,
                IF($N1778 = 14 + N("Gerente"),
                    12000,
                    IF($N1778 = 9 + N("Estagiário"),
                        705,
                        IF($N1778 = 10 + N("Trainee"),
                            805,
                            IF($N1778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IF($L1778 = 7,
  500,
  IF($L1778 = 8,
    1000,
    IF($L1778 = 9,
      1500,
      IF($L1778 = 10,
        2000,
        0
      )
    )
  )
)
+
N("Adicional no salário por área")
+
IF($M1778 = 14 + N("Tecnologia da Informação"),
  120,
  IF($M1778 = 16 + N("Vendas"),
    110,
    IF($M1778 = 15 + N("Jurídico"),
      100,
      IF(OR($M1778 = 8, $M1778 = 9, $M1778 = 11) + N("Recursos humanos ou comercial ou comunicação e marketing"),
        80,
        0
      )
    )
  )
)
+
N("Adicionando pegadinha")
+
IF(AND($M1778 = 16, $L1778 = 9, $N1778 = 11) + N("Se for de vendas, com mestrado, analista sênior"),
  IF($J1778 = 5,
    100,
    0
  )
  +
  IF($H1778 = "M",
    200,
    0
  ),
  0
)</f>
        <v>15000</v>
      </c>
    </row>
    <row r="1779" spans="1:22" x14ac:dyDescent="0.2">
      <c r="A1779" s="7" cm="1">
        <f t="array" aca="1" ref="A1779" ca="1">INDEX(Companies!$A:$A,RANDBETWEEN(2,COUNTA(Companies!$A:$A)),1)</f>
        <v>2</v>
      </c>
      <c r="B1779" s="5">
        <f t="shared" si="270"/>
        <v>1778</v>
      </c>
      <c r="C1779" s="6">
        <f t="shared" ca="1" si="271"/>
        <v>1</v>
      </c>
      <c r="D1779" s="7">
        <f ca="1">IF($B1779 = 1 + N("Presidente"),
    127,
    IF($B1779 = 2 + N("Vice-Presidente"),
        72,
        IF($B1779 = 3 + N("Secretária bilíngue"),
            13,
            RANDBETWEEN(5,COUNT(Name!$A:$A) + 1)
        )
    )
)</f>
        <v>166</v>
      </c>
      <c r="E1779" s="7" t="str">
        <f ca="1" xml:space="preserve">
VLOOKUP(
  $D1779,
  Name!$A:$B,
  2,
  FALSE
)
&amp; " " &amp;
IF($B1779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Frois Oliveira</v>
      </c>
      <c r="F1779" s="7">
        <v>2</v>
      </c>
      <c r="G1779" s="7" t="str" cm="1">
        <f t="array" aca="1" ref="G1779" ca="1">VLOOKUP(INDEX(States!$B:$B,RANDBETWEEN(2,COUNTA(States!$A:$A)),1),States!$B:$C,2,FALSE)</f>
        <v>Beja</v>
      </c>
      <c r="H1779" s="7" t="str">
        <f ca="1">VLOOKUP($D1779,Name!$A:$C,3,FALSE)</f>
        <v>M</v>
      </c>
      <c r="I1779" s="7" cm="1">
        <f t="array" aca="1" ref="I1779" ca="1">INDEX('Marital status'!$A:$A,RANDBETWEEN(2,COUNTA('Marital status'!$A:$A)),1)</f>
        <v>3</v>
      </c>
      <c r="J1779" s="7">
        <f t="shared" ca="1" si="272"/>
        <v>2</v>
      </c>
      <c r="K1779" s="8">
        <f t="shared" ca="1" si="273"/>
        <v>32777</v>
      </c>
      <c r="L1779" s="6">
        <f t="shared" ca="1" si="274"/>
        <v>5</v>
      </c>
      <c r="M1779" s="7">
        <f ca="1" xml:space="preserve">
  IF(OR($N1779 = 2, $N1779 = 3, $N1779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79" s="6">
        <f t="shared" ca="1" si="275"/>
        <v>8</v>
      </c>
      <c r="O1779" s="7" t="str">
        <f ca="1">VLOOKUP($N1779,Roles!$A:$B,2,FALSE)</f>
        <v>Analyst</v>
      </c>
      <c r="P1779" s="6">
        <f t="shared" ca="1" si="276"/>
        <v>4</v>
      </c>
      <c r="Q1779" s="8">
        <f ca="1" xml:space="preserve">
IF(
  OR(
    $N1779=5,$N1779=6,$N1779=7,$N1779=8,$N1779=14
  ),
  36161,
  IF(
     (
      (TODAY() - $K1779) / 365
     ) &lt; 19,
      TODAY(),
      RANDBETWEEN(36161,TODAY())
  )
)</f>
        <v>36161</v>
      </c>
      <c r="R1779" s="6">
        <f ca="1">RANDBETWEEN(2,COUNTA('Recruitment source'!$A:$A))</f>
        <v>9</v>
      </c>
      <c r="S1779" s="8" t="e">
        <f t="shared" ca="1" si="277"/>
        <v>#N/A</v>
      </c>
      <c r="T1779" s="6" t="e">
        <f t="shared" ca="1" si="278"/>
        <v>#N/A</v>
      </c>
      <c r="U1779" s="6">
        <f t="shared" ca="1" si="279"/>
        <v>5</v>
      </c>
      <c r="V1779" s="1">
        <f ca="1" xml:space="preserve">
IF($N1779 = 5 + N("Presidente"),
    27000,
    IF($N1779 = 6 + N("Vice-presidente"),
        23000,
        IF(OR($N1779 = 8, $N1779= 13, $N1779 = 12) + N("Secretária bilíngue ou coordenador ou especialista"),
            8000,
            IF($N1779 = 7 + N("Diretor"),
                15000,
                IF($N1779 = 14 + N("Gerente"),
                    12000,
                    IF($N1779 = 9 + N("Estagiário"),
                        705,
                        IF($N1779 = 10 + N("Trainee"),
                            805,
                            IF($N1779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IF($L1779 = 7,
  500,
  IF($L1779 = 8,
    1000,
    IF($L1779 = 9,
      1500,
      IF($L1779 = 10,
        2000,
        0
      )
    )
  )
)
+
N("Adicional no salário por área")
+
IF($M1779 = 14 + N("Tecnologia da Informação"),
  120,
  IF($M1779 = 16 + N("Vendas"),
    110,
    IF($M1779 = 15 + N("Jurídico"),
      100,
      IF(OR($M1779 = 8, $M1779 = 9, $M1779 = 11) + N("Recursos humanos ou comercial ou comunicação e marketing"),
        80,
        0
      )
    )
  )
)
+
N("Adicionando pegadinha")
+
IF(AND($M1779 = 16, $L1779 = 9, $N1779 = 11) + N("Se for de vendas, com mestrado, analista sênior"),
  IF($J1779 = 5,
    100,
    0
  )
  +
  IF($H1779 = "M",
    200,
    0
  ),
  0
)</f>
        <v>8000</v>
      </c>
    </row>
    <row r="1780" spans="1:22" x14ac:dyDescent="0.2">
      <c r="A1780" s="7" cm="1">
        <f t="array" aca="1" ref="A1780" ca="1">INDEX(Companies!$A:$A,RANDBETWEEN(2,COUNTA(Companies!$A:$A)),1)</f>
        <v>2</v>
      </c>
      <c r="B1780" s="5">
        <f t="shared" si="270"/>
        <v>1779</v>
      </c>
      <c r="C1780" s="6">
        <f t="shared" ca="1" si="271"/>
        <v>1</v>
      </c>
      <c r="D1780" s="7">
        <f ca="1">IF($B1780 = 1 + N("Presidente"),
    127,
    IF($B1780 = 2 + N("Vice-Presidente"),
        72,
        IF($B1780 = 3 + N("Secretária bilíngue"),
            13,
            RANDBETWEEN(5,COUNT(Name!$A:$A) + 1)
        )
    )
)</f>
        <v>236</v>
      </c>
      <c r="E1780" s="7" t="str">
        <f ca="1" xml:space="preserve">
VLOOKUP(
  $D1780,
  Name!$A:$B,
  2,
  FALSE
)
&amp; " " &amp;
IF($B1780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Bicalho Rossi</v>
      </c>
      <c r="F1780" s="7">
        <v>2</v>
      </c>
      <c r="G1780" s="7" t="str" cm="1">
        <f t="array" aca="1" ref="G1780" ca="1">VLOOKUP(INDEX(States!$B:$B,RANDBETWEEN(2,COUNTA(States!$A:$A)),1),States!$B:$C,2,FALSE)</f>
        <v xml:space="preserve"> Setúbal </v>
      </c>
      <c r="H1780" s="7" t="str">
        <f ca="1">VLOOKUP($D1780,Name!$A:$C,3,FALSE)</f>
        <v>F</v>
      </c>
      <c r="I1780" s="7" cm="1">
        <f t="array" aca="1" ref="I1780" ca="1">INDEX('Marital status'!$A:$A,RANDBETWEEN(2,COUNTA('Marital status'!$A:$A)),1)</f>
        <v>6</v>
      </c>
      <c r="J1780" s="7">
        <f t="shared" ca="1" si="272"/>
        <v>2</v>
      </c>
      <c r="K1780" s="8">
        <f t="shared" ca="1" si="273"/>
        <v>33033</v>
      </c>
      <c r="L1780" s="6">
        <f t="shared" ca="1" si="274"/>
        <v>4</v>
      </c>
      <c r="M1780" s="7">
        <f ca="1" xml:space="preserve">
  IF(OR($N1780 = 2, $N1780 = 3, $N1780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80" s="6">
        <f t="shared" ca="1" si="275"/>
        <v>7</v>
      </c>
      <c r="O1780" s="7" t="str">
        <f ca="1">VLOOKUP($N1780,Roles!$A:$B,2,FALSE)</f>
        <v>Trainee</v>
      </c>
      <c r="P1780" s="6" t="e">
        <f t="shared" ca="1" si="276"/>
        <v>#N/A</v>
      </c>
      <c r="Q1780" s="8">
        <f ca="1" xml:space="preserve">
IF(
  OR(
    $N1780=5,$N1780=6,$N1780=7,$N1780=8,$N1780=14
  ),
  36161,
  IF(
     (
      (TODAY() - $K1780) / 365
     ) &lt; 19,
      TODAY(),
      RANDBETWEEN(36161,TODAY())
  )
)</f>
        <v>36161</v>
      </c>
      <c r="R1780" s="6">
        <f ca="1">RANDBETWEEN(2,COUNTA('Recruitment source'!$A:$A))</f>
        <v>8</v>
      </c>
      <c r="S1780" s="8" t="e">
        <f t="shared" ca="1" si="277"/>
        <v>#N/A</v>
      </c>
      <c r="T1780" s="6" t="e">
        <f t="shared" ca="1" si="278"/>
        <v>#N/A</v>
      </c>
      <c r="U1780" s="6">
        <f t="shared" ca="1" si="279"/>
        <v>3</v>
      </c>
      <c r="V1780" s="1">
        <f ca="1" xml:space="preserve">
IF($N1780 = 5 + N("Presidente"),
    27000,
    IF($N1780 = 6 + N("Vice-presidente"),
        23000,
        IF(OR($N1780 = 8, $N1780= 13, $N1780 = 12) + N("Secretária bilíngue ou coordenador ou especialista"),
            8000,
            IF($N1780 = 7 + N("Diretor"),
                15000,
                IF($N1780 = 14 + N("Gerente"),
                    12000,
                    IF($N1780 = 9 + N("Estagiário"),
                        705,
                        IF($N1780 = 10 + N("Trainee"),
                            805,
                            IF($N1780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IF($L1780 = 7,
  500,
  IF($L1780 = 8,
    1000,
    IF($L1780 = 9,
      1500,
      IF($L1780 = 10,
        2000,
        0
      )
    )
  )
)
+
N("Adicional no salário por área")
+
IF($M1780 = 14 + N("Tecnologia da Informação"),
  120,
  IF($M1780 = 16 + N("Vendas"),
    110,
    IF($M1780 = 15 + N("Jurídico"),
      100,
      IF(OR($M1780 = 8, $M1780 = 9, $M1780 = 11) + N("Recursos humanos ou comercial ou comunicação e marketing"),
        80,
        0
      )
    )
  )
)
+
N("Adicionando pegadinha")
+
IF(AND($M1780 = 16, $L1780 = 9, $N1780 = 11) + N("Se for de vendas, com mestrado, analista sênior"),
  IF($J1780 = 5,
    100,
    0
  )
  +
  IF($H1780 = "M",
    200,
    0
  ),
  0
)</f>
        <v>15000</v>
      </c>
    </row>
    <row r="1781" spans="1:22" x14ac:dyDescent="0.2">
      <c r="A1781" s="7" cm="1">
        <f t="array" aca="1" ref="A1781" ca="1">INDEX(Companies!$A:$A,RANDBETWEEN(2,COUNTA(Companies!$A:$A)),1)</f>
        <v>2</v>
      </c>
      <c r="B1781" s="5">
        <f t="shared" si="270"/>
        <v>1780</v>
      </c>
      <c r="C1781" s="6">
        <f t="shared" ca="1" si="271"/>
        <v>1</v>
      </c>
      <c r="D1781" s="7">
        <f ca="1">IF($B1781 = 1 + N("Presidente"),
    127,
    IF($B1781 = 2 + N("Vice-Presidente"),
        72,
        IF($B1781 = 3 + N("Secretária bilíngue"),
            13,
            RANDBETWEEN(5,COUNT(Name!$A:$A) + 1)
        )
    )
)</f>
        <v>324</v>
      </c>
      <c r="E1781" s="7" t="str">
        <f ca="1" xml:space="preserve">
VLOOKUP(
  $D1781,
  Name!$A:$B,
  2,
  FALSE
)
&amp; " " &amp;
IF($B1781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Ramos Amor</v>
      </c>
      <c r="F1781" s="7">
        <v>2</v>
      </c>
      <c r="G1781" s="7" t="str" cm="1">
        <f t="array" aca="1" ref="G1781" ca="1">VLOOKUP(INDEX(States!$B:$B,RANDBETWEEN(2,COUNTA(States!$A:$A)),1),States!$B:$C,2,FALSE)</f>
        <v>braga</v>
      </c>
      <c r="H1781" s="7" t="str">
        <f ca="1">VLOOKUP($D1781,Name!$A:$C,3,FALSE)</f>
        <v>M</v>
      </c>
      <c r="I1781" s="7" cm="1">
        <f t="array" aca="1" ref="I1781" ca="1">INDEX('Marital status'!$A:$A,RANDBETWEEN(2,COUNTA('Marital status'!$A:$A)),1)</f>
        <v>6</v>
      </c>
      <c r="J1781" s="7">
        <f t="shared" ca="1" si="272"/>
        <v>2</v>
      </c>
      <c r="K1781" s="8">
        <f t="shared" ca="1" si="273"/>
        <v>36721</v>
      </c>
      <c r="L1781" s="6">
        <f t="shared" ca="1" si="274"/>
        <v>4</v>
      </c>
      <c r="M1781" s="7">
        <f ca="1" xml:space="preserve">
  IF(OR($N1781 = 2, $N1781 = 3, $N1781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781" s="6">
        <f t="shared" ca="1" si="275"/>
        <v>8</v>
      </c>
      <c r="O1781" s="7" t="str">
        <f ca="1">VLOOKUP($N1781,Roles!$A:$B,2,FALSE)</f>
        <v>Analyst</v>
      </c>
      <c r="P1781" s="6">
        <f t="shared" ca="1" si="276"/>
        <v>4</v>
      </c>
      <c r="Q1781" s="8">
        <f ca="1" xml:space="preserve">
IF(
  OR(
    $N1781=5,$N1781=6,$N1781=7,$N1781=8,$N1781=14
  ),
  36161,
  IF(
     (
      (TODAY() - $K1781) / 365
     ) &lt; 19,
      TODAY(),
      RANDBETWEEN(36161,TODAY())
  )
)</f>
        <v>36161</v>
      </c>
      <c r="R1781" s="6">
        <f ca="1">RANDBETWEEN(2,COUNTA('Recruitment source'!$A:$A))</f>
        <v>5</v>
      </c>
      <c r="S1781" s="8" t="e">
        <f t="shared" ca="1" si="277"/>
        <v>#N/A</v>
      </c>
      <c r="T1781" s="6" t="e">
        <f t="shared" ca="1" si="278"/>
        <v>#N/A</v>
      </c>
      <c r="U1781" s="6">
        <f t="shared" ca="1" si="279"/>
        <v>2</v>
      </c>
      <c r="V1781" s="1">
        <f ca="1" xml:space="preserve">
IF($N1781 = 5 + N("Presidente"),
    27000,
    IF($N1781 = 6 + N("Vice-presidente"),
        23000,
        IF(OR($N1781 = 8, $N1781= 13, $N1781 = 12) + N("Secretária bilíngue ou coordenador ou especialista"),
            8000,
            IF($N1781 = 7 + N("Diretor"),
                15000,
                IF($N1781 = 14 + N("Gerente"),
                    12000,
                    IF($N1781 = 9 + N("Estagiário"),
                        705,
                        IF($N1781 = 10 + N("Trainee"),
                            805,
                            IF($N1781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IF($L1781 = 7,
  500,
  IF($L1781 = 8,
    1000,
    IF($L1781 = 9,
      1500,
      IF($L1781 = 10,
        2000,
        0
      )
    )
  )
)
+
N("Adicional no salário por área")
+
IF($M1781 = 14 + N("Tecnologia da Informação"),
  120,
  IF($M1781 = 16 + N("Vendas"),
    110,
    IF($M1781 = 15 + N("Jurídico"),
      100,
      IF(OR($M1781 = 8, $M1781 = 9, $M1781 = 11) + N("Recursos humanos ou comercial ou comunicação e marketing"),
        80,
        0
      )
    )
  )
)
+
N("Adicionando pegadinha")
+
IF(AND($M1781 = 16, $L1781 = 9, $N1781 = 11) + N("Se for de vendas, com mestrado, analista sênior"),
  IF($J1781 = 5,
    100,
    0
  )
  +
  IF($H1781 = "M",
    200,
    0
  ),
  0
)</f>
        <v>8080</v>
      </c>
    </row>
    <row r="1782" spans="1:22" x14ac:dyDescent="0.2">
      <c r="A1782" s="7" cm="1">
        <f t="array" aca="1" ref="A1782" ca="1">INDEX(Companies!$A:$A,RANDBETWEEN(2,COUNTA(Companies!$A:$A)),1)</f>
        <v>2</v>
      </c>
      <c r="B1782" s="5">
        <f t="shared" si="270"/>
        <v>1781</v>
      </c>
      <c r="C1782" s="6">
        <f t="shared" ca="1" si="271"/>
        <v>1</v>
      </c>
      <c r="D1782" s="7">
        <f ca="1">IF($B1782 = 1 + N("Presidente"),
    127,
    IF($B1782 = 2 + N("Vice-Presidente"),
        72,
        IF($B1782 = 3 + N("Secretária bilíngue"),
            13,
            RANDBETWEEN(5,COUNT(Name!$A:$A) + 1)
        )
    )
)</f>
        <v>123</v>
      </c>
      <c r="E1782" s="7" t="str">
        <f ca="1" xml:space="preserve">
VLOOKUP(
  $D1782,
  Name!$A:$B,
  2,
  FALSE
)
&amp; " " &amp;
IF($B1782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Freitas Silva</v>
      </c>
      <c r="F1782" s="7">
        <v>2</v>
      </c>
      <c r="G1782" s="7" t="str" cm="1">
        <f t="array" aca="1" ref="G1782" ca="1">VLOOKUP(INDEX(States!$B:$B,RANDBETWEEN(2,COUNTA(States!$A:$A)),1),States!$B:$C,2,FALSE)</f>
        <v>Castelo Branco</v>
      </c>
      <c r="H1782" s="7" t="str">
        <f ca="1">VLOOKUP($D1782,Name!$A:$C,3,FALSE)</f>
        <v>F</v>
      </c>
      <c r="I1782" s="7" cm="1">
        <f t="array" aca="1" ref="I1782" ca="1">INDEX('Marital status'!$A:$A,RANDBETWEEN(2,COUNTA('Marital status'!$A:$A)),1)</f>
        <v>5</v>
      </c>
      <c r="J1782" s="7">
        <f t="shared" ca="1" si="272"/>
        <v>4</v>
      </c>
      <c r="K1782" s="8">
        <f t="shared" ca="1" si="273"/>
        <v>33416</v>
      </c>
      <c r="L1782" s="6">
        <f t="shared" ca="1" si="274"/>
        <v>4</v>
      </c>
      <c r="M1782" s="7">
        <f ca="1" xml:space="preserve">
  IF(OR($N1782 = 2, $N1782 = 3, $N1782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82" s="6">
        <f t="shared" ca="1" si="275"/>
        <v>7</v>
      </c>
      <c r="O1782" s="7" t="str">
        <f ca="1">VLOOKUP($N1782,Roles!$A:$B,2,FALSE)</f>
        <v>Trainee</v>
      </c>
      <c r="P1782" s="6" t="e">
        <f t="shared" ca="1" si="276"/>
        <v>#N/A</v>
      </c>
      <c r="Q1782" s="8">
        <f ca="1" xml:space="preserve">
IF(
  OR(
    $N1782=5,$N1782=6,$N1782=7,$N1782=8,$N1782=14
  ),
  36161,
  IF(
     (
      (TODAY() - $K1782) / 365
     ) &lt; 19,
      TODAY(),
      RANDBETWEEN(36161,TODAY())
  )
)</f>
        <v>36161</v>
      </c>
      <c r="R1782" s="6">
        <f ca="1">RANDBETWEEN(2,COUNTA('Recruitment source'!$A:$A))</f>
        <v>4</v>
      </c>
      <c r="S1782" s="8" t="e">
        <f t="shared" ca="1" si="277"/>
        <v>#N/A</v>
      </c>
      <c r="T1782" s="6" t="e">
        <f t="shared" ca="1" si="278"/>
        <v>#N/A</v>
      </c>
      <c r="U1782" s="6">
        <f t="shared" ca="1" si="279"/>
        <v>2</v>
      </c>
      <c r="V1782" s="1">
        <f ca="1" xml:space="preserve">
IF($N1782 = 5 + N("Presidente"),
    27000,
    IF($N1782 = 6 + N("Vice-presidente"),
        23000,
        IF(OR($N1782 = 8, $N1782= 13, $N1782 = 12) + N("Secretária bilíngue ou coordenador ou especialista"),
            8000,
            IF($N1782 = 7 + N("Diretor"),
                15000,
                IF($N1782 = 14 + N("Gerente"),
                    12000,
                    IF($N1782 = 9 + N("Estagiário"),
                        705,
                        IF($N1782 = 10 + N("Trainee"),
                            805,
                            IF($N1782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IF($L1782 = 7,
  500,
  IF($L1782 = 8,
    1000,
    IF($L1782 = 9,
      1500,
      IF($L1782 = 10,
        2000,
        0
      )
    )
  )
)
+
N("Adicional no salário por área")
+
IF($M1782 = 14 + N("Tecnologia da Informação"),
  120,
  IF($M1782 = 16 + N("Vendas"),
    110,
    IF($M1782 = 15 + N("Jurídico"),
      100,
      IF(OR($M1782 = 8, $M1782 = 9, $M1782 = 11) + N("Recursos humanos ou comercial ou comunicação e marketing"),
        80,
        0
      )
    )
  )
)
+
N("Adicionando pegadinha")
+
IF(AND($M1782 = 16, $L1782 = 9, $N1782 = 11) + N("Se for de vendas, com mestrado, analista sênior"),
  IF($J1782 = 5,
    100,
    0
  )
  +
  IF($H1782 = "M",
    200,
    0
  ),
  0
)</f>
        <v>15000</v>
      </c>
    </row>
    <row r="1783" spans="1:22" x14ac:dyDescent="0.2">
      <c r="A1783" s="7" cm="1">
        <f t="array" aca="1" ref="A1783" ca="1">INDEX(Companies!$A:$A,RANDBETWEEN(2,COUNTA(Companies!$A:$A)),1)</f>
        <v>2</v>
      </c>
      <c r="B1783" s="5">
        <f t="shared" si="270"/>
        <v>1782</v>
      </c>
      <c r="C1783" s="6">
        <f t="shared" ca="1" si="271"/>
        <v>1</v>
      </c>
      <c r="D1783" s="7">
        <f ca="1">IF($B1783 = 1 + N("Presidente"),
    127,
    IF($B1783 = 2 + N("Vice-Presidente"),
        72,
        IF($B1783 = 3 + N("Secretária bilíngue"),
            13,
            RANDBETWEEN(5,COUNT(Name!$A:$A) + 1)
        )
    )
)</f>
        <v>181</v>
      </c>
      <c r="E1783" s="7" t="str">
        <f ca="1" xml:space="preserve">
VLOOKUP(
  $D1783,
  Name!$A:$B,
  2,
  FALSE
)
&amp; " " &amp;
IF($B1783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Pereira Barbosa</v>
      </c>
      <c r="F1783" s="7">
        <v>2</v>
      </c>
      <c r="G1783" s="7" t="str" cm="1">
        <f t="array" aca="1" ref="G1783" ca="1">VLOOKUP(INDEX(States!$B:$B,RANDBETWEEN(2,COUNTA(States!$A:$A)),1),States!$B:$C,2,FALSE)</f>
        <v>Faro</v>
      </c>
      <c r="H1783" s="7" t="str">
        <f ca="1">VLOOKUP($D1783,Name!$A:$C,3,FALSE)</f>
        <v>F</v>
      </c>
      <c r="I1783" s="7" cm="1">
        <f t="array" aca="1" ref="I1783" ca="1">INDEX('Marital status'!$A:$A,RANDBETWEEN(2,COUNTA('Marital status'!$A:$A)),1)</f>
        <v>5</v>
      </c>
      <c r="J1783" s="7">
        <f t="shared" ca="1" si="272"/>
        <v>2</v>
      </c>
      <c r="K1783" s="8">
        <f t="shared" ca="1" si="273"/>
        <v>32915</v>
      </c>
      <c r="L1783" s="6">
        <f t="shared" ca="1" si="274"/>
        <v>5</v>
      </c>
      <c r="M1783" s="7">
        <f ca="1" xml:space="preserve">
  IF(OR($N1783 = 2, $N1783 = 3, $N1783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783" s="6">
        <f t="shared" ca="1" si="275"/>
        <v>8</v>
      </c>
      <c r="O1783" s="7" t="str">
        <f ca="1">VLOOKUP($N1783,Roles!$A:$B,2,FALSE)</f>
        <v>Analyst</v>
      </c>
      <c r="P1783" s="6">
        <f t="shared" ca="1" si="276"/>
        <v>3</v>
      </c>
      <c r="Q1783" s="8">
        <f ca="1" xml:space="preserve">
IF(
  OR(
    $N1783=5,$N1783=6,$N1783=7,$N1783=8,$N1783=14
  ),
  36161,
  IF(
     (
      (TODAY() - $K1783) / 365
     ) &lt; 19,
      TODAY(),
      RANDBETWEEN(36161,TODAY())
  )
)</f>
        <v>36161</v>
      </c>
      <c r="R1783" s="6">
        <f ca="1">RANDBETWEEN(2,COUNTA('Recruitment source'!$A:$A))</f>
        <v>10</v>
      </c>
      <c r="S1783" s="8" t="e">
        <f t="shared" ca="1" si="277"/>
        <v>#N/A</v>
      </c>
      <c r="T1783" s="6" t="e">
        <f t="shared" ca="1" si="278"/>
        <v>#N/A</v>
      </c>
      <c r="U1783" s="6">
        <f t="shared" ca="1" si="279"/>
        <v>5</v>
      </c>
      <c r="V1783" s="1">
        <f ca="1" xml:space="preserve">
IF($N1783 = 5 + N("Presidente"),
    27000,
    IF($N1783 = 6 + N("Vice-presidente"),
        23000,
        IF(OR($N1783 = 8, $N1783= 13, $N1783 = 12) + N("Secretária bilíngue ou coordenador ou especialista"),
            8000,
            IF($N1783 = 7 + N("Diretor"),
                15000,
                IF($N1783 = 14 + N("Gerente"),
                    12000,
                    IF($N1783 = 9 + N("Estagiário"),
                        705,
                        IF($N1783 = 10 + N("Trainee"),
                            805,
                            IF($N1783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IF($L1783 = 7,
  500,
  IF($L1783 = 8,
    1000,
    IF($L1783 = 9,
      1500,
      IF($L1783 = 10,
        2000,
        0
      )
    )
  )
)
+
N("Adicional no salário por área")
+
IF($M1783 = 14 + N("Tecnologia da Informação"),
  120,
  IF($M1783 = 16 + N("Vendas"),
    110,
    IF($M1783 = 15 + N("Jurídico"),
      100,
      IF(OR($M1783 = 8, $M1783 = 9, $M1783 = 11) + N("Recursos humanos ou comercial ou comunicação e marketing"),
        80,
        0
      )
    )
  )
)
+
N("Adicionando pegadinha")
+
IF(AND($M1783 = 16, $L1783 = 9, $N1783 = 11) + N("Se for de vendas, com mestrado, analista sênior"),
  IF($J1783 = 5,
    100,
    0
  )
  +
  IF($H1783 = "M",
    200,
    0
  ),
  0
)</f>
        <v>8000</v>
      </c>
    </row>
    <row r="1784" spans="1:22" x14ac:dyDescent="0.2">
      <c r="A1784" s="7" cm="1">
        <f t="array" aca="1" ref="A1784" ca="1">INDEX(Companies!$A:$A,RANDBETWEEN(2,COUNTA(Companies!$A:$A)),1)</f>
        <v>2</v>
      </c>
      <c r="B1784" s="5">
        <f t="shared" si="270"/>
        <v>1783</v>
      </c>
      <c r="C1784" s="6">
        <f t="shared" ca="1" si="271"/>
        <v>1</v>
      </c>
      <c r="D1784" s="7">
        <f ca="1">IF($B1784 = 1 + N("Presidente"),
    127,
    IF($B1784 = 2 + N("Vice-Presidente"),
        72,
        IF($B1784 = 3 + N("Secretária bilíngue"),
            13,
            RANDBETWEEN(5,COUNT(Name!$A:$A) + 1)
        )
    )
)</f>
        <v>175</v>
      </c>
      <c r="E1784" s="7" t="str">
        <f ca="1" xml:space="preserve">
VLOOKUP(
  $D1784,
  Name!$A:$B,
  2,
  FALSE
)
&amp; " " &amp;
IF($B1784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Negrão Saragoça</v>
      </c>
      <c r="F1784" s="7">
        <v>2</v>
      </c>
      <c r="G1784" s="7" t="str" cm="1">
        <f t="array" aca="1" ref="G1784" ca="1">VLOOKUP(INDEX(States!$B:$B,RANDBETWEEN(2,COUNTA(States!$A:$A)),1),States!$B:$C,2,FALSE)</f>
        <v>AveirO</v>
      </c>
      <c r="H1784" s="7" t="str">
        <f ca="1">VLOOKUP($D1784,Name!$A:$C,3,FALSE)</f>
        <v>F</v>
      </c>
      <c r="I1784" s="7" cm="1">
        <f t="array" aca="1" ref="I1784" ca="1">INDEX('Marital status'!$A:$A,RANDBETWEEN(2,COUNTA('Marital status'!$A:$A)),1)</f>
        <v>3</v>
      </c>
      <c r="J1784" s="7">
        <f t="shared" ca="1" si="272"/>
        <v>2</v>
      </c>
      <c r="K1784" s="8">
        <f t="shared" ca="1" si="273"/>
        <v>32192</v>
      </c>
      <c r="L1784" s="6">
        <f t="shared" ca="1" si="274"/>
        <v>4</v>
      </c>
      <c r="M1784" s="7">
        <f ca="1" xml:space="preserve">
  IF(OR($N1784 = 2, $N1784 = 3, $N1784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84" s="6">
        <f t="shared" ca="1" si="275"/>
        <v>7</v>
      </c>
      <c r="O1784" s="7" t="str">
        <f ca="1">VLOOKUP($N1784,Roles!$A:$B,2,FALSE)</f>
        <v>Trainee</v>
      </c>
      <c r="P1784" s="6" t="e">
        <f t="shared" ca="1" si="276"/>
        <v>#N/A</v>
      </c>
      <c r="Q1784" s="8">
        <f ca="1" xml:space="preserve">
IF(
  OR(
    $N1784=5,$N1784=6,$N1784=7,$N1784=8,$N1784=14
  ),
  36161,
  IF(
     (
      (TODAY() - $K1784) / 365
     ) &lt; 19,
      TODAY(),
      RANDBETWEEN(36161,TODAY())
  )
)</f>
        <v>36161</v>
      </c>
      <c r="R1784" s="6">
        <f ca="1">RANDBETWEEN(2,COUNTA('Recruitment source'!$A:$A))</f>
        <v>4</v>
      </c>
      <c r="S1784" s="8" t="e">
        <f t="shared" ca="1" si="277"/>
        <v>#N/A</v>
      </c>
      <c r="T1784" s="6" t="e">
        <f t="shared" ca="1" si="278"/>
        <v>#N/A</v>
      </c>
      <c r="U1784" s="6">
        <f t="shared" ca="1" si="279"/>
        <v>5</v>
      </c>
      <c r="V1784" s="1">
        <f ca="1" xml:space="preserve">
IF($N1784 = 5 + N("Presidente"),
    27000,
    IF($N1784 = 6 + N("Vice-presidente"),
        23000,
        IF(OR($N1784 = 8, $N1784= 13, $N1784 = 12) + N("Secretária bilíngue ou coordenador ou especialista"),
            8000,
            IF($N1784 = 7 + N("Diretor"),
                15000,
                IF($N1784 = 14 + N("Gerente"),
                    12000,
                    IF($N1784 = 9 + N("Estagiário"),
                        705,
                        IF($N1784 = 10 + N("Trainee"),
                            805,
                            IF($N1784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IF($L1784 = 7,
  500,
  IF($L1784 = 8,
    1000,
    IF($L1784 = 9,
      1500,
      IF($L1784 = 10,
        2000,
        0
      )
    )
  )
)
+
N("Adicional no salário por área")
+
IF($M1784 = 14 + N("Tecnologia da Informação"),
  120,
  IF($M1784 = 16 + N("Vendas"),
    110,
    IF($M1784 = 15 + N("Jurídico"),
      100,
      IF(OR($M1784 = 8, $M1784 = 9, $M1784 = 11) + N("Recursos humanos ou comercial ou comunicação e marketing"),
        80,
        0
      )
    )
  )
)
+
N("Adicionando pegadinha")
+
IF(AND($M1784 = 16, $L1784 = 9, $N1784 = 11) + N("Se for de vendas, com mestrado, analista sênior"),
  IF($J1784 = 5,
    100,
    0
  )
  +
  IF($H1784 = "M",
    200,
    0
  ),
  0
)</f>
        <v>15080</v>
      </c>
    </row>
    <row r="1785" spans="1:22" x14ac:dyDescent="0.2">
      <c r="A1785" s="7" cm="1">
        <f t="array" aca="1" ref="A1785" ca="1">INDEX(Companies!$A:$A,RANDBETWEEN(2,COUNTA(Companies!$A:$A)),1)</f>
        <v>2</v>
      </c>
      <c r="B1785" s="5">
        <f t="shared" si="270"/>
        <v>1784</v>
      </c>
      <c r="C1785" s="6">
        <f t="shared" ca="1" si="271"/>
        <v>1</v>
      </c>
      <c r="D1785" s="7">
        <f ca="1">IF($B1785 = 1 + N("Presidente"),
    127,
    IF($B1785 = 2 + N("Vice-Presidente"),
        72,
        IF($B1785 = 3 + N("Secretária bilíngue"),
            13,
            RANDBETWEEN(5,COUNT(Name!$A:$A) + 1)
        )
    )
)</f>
        <v>141</v>
      </c>
      <c r="E1785" s="7" t="str">
        <f ca="1" xml:space="preserve">
VLOOKUP(
  $D1785,
  Name!$A:$B,
  2,
  FALSE
)
&amp; " " &amp;
IF($B1785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Simões Barbieri</v>
      </c>
      <c r="F1785" s="7">
        <v>2</v>
      </c>
      <c r="G1785" s="7" t="str" cm="1">
        <f t="array" aca="1" ref="G1785" ca="1">VLOOKUP(INDEX(States!$B:$B,RANDBETWEEN(2,COUNTA(States!$A:$A)),1),States!$B:$C,2,FALSE)</f>
        <v>Coimbra</v>
      </c>
      <c r="H1785" s="7" t="str">
        <f ca="1">VLOOKUP($D1785,Name!$A:$C,3,FALSE)</f>
        <v>M</v>
      </c>
      <c r="I1785" s="7" cm="1">
        <f t="array" aca="1" ref="I1785" ca="1">INDEX('Marital status'!$A:$A,RANDBETWEEN(2,COUNTA('Marital status'!$A:$A)),1)</f>
        <v>5</v>
      </c>
      <c r="J1785" s="7">
        <f t="shared" ca="1" si="272"/>
        <v>3</v>
      </c>
      <c r="K1785" s="8">
        <f t="shared" ca="1" si="273"/>
        <v>34933</v>
      </c>
      <c r="L1785" s="6">
        <f t="shared" ca="1" si="274"/>
        <v>4</v>
      </c>
      <c r="M1785" s="7">
        <f ca="1" xml:space="preserve">
  IF(OR($N1785 = 2, $N1785 = 3, $N1785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785" s="6">
        <f t="shared" ca="1" si="275"/>
        <v>8</v>
      </c>
      <c r="O1785" s="7" t="str">
        <f ca="1">VLOOKUP($N1785,Roles!$A:$B,2,FALSE)</f>
        <v>Analyst</v>
      </c>
      <c r="P1785" s="6">
        <f t="shared" ca="1" si="276"/>
        <v>2</v>
      </c>
      <c r="Q1785" s="8">
        <f ca="1" xml:space="preserve">
IF(
  OR(
    $N1785=5,$N1785=6,$N1785=7,$N1785=8,$N1785=14
  ),
  36161,
  IF(
     (
      (TODAY() - $K1785) / 365
     ) &lt; 19,
      TODAY(),
      RANDBETWEEN(36161,TODAY())
  )
)</f>
        <v>36161</v>
      </c>
      <c r="R1785" s="6">
        <f ca="1">RANDBETWEEN(2,COUNTA('Recruitment source'!$A:$A))</f>
        <v>12</v>
      </c>
      <c r="S1785" s="8" t="e">
        <f t="shared" ca="1" si="277"/>
        <v>#N/A</v>
      </c>
      <c r="T1785" s="6" t="e">
        <f t="shared" ca="1" si="278"/>
        <v>#N/A</v>
      </c>
      <c r="U1785" s="6">
        <f t="shared" ca="1" si="279"/>
        <v>3</v>
      </c>
      <c r="V1785" s="1">
        <f ca="1" xml:space="preserve">
IF($N1785 = 5 + N("Presidente"),
    27000,
    IF($N1785 = 6 + N("Vice-presidente"),
        23000,
        IF(OR($N1785 = 8, $N1785= 13, $N1785 = 12) + N("Secretária bilíngue ou coordenador ou especialista"),
            8000,
            IF($N1785 = 7 + N("Diretor"),
                15000,
                IF($N1785 = 14 + N("Gerente"),
                    12000,
                    IF($N1785 = 9 + N("Estagiário"),
                        705,
                        IF($N1785 = 10 + N("Trainee"),
                            805,
                            IF($N1785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IF($L1785 = 7,
  500,
  IF($L1785 = 8,
    1000,
    IF($L1785 = 9,
      1500,
      IF($L1785 = 10,
        2000,
        0
      )
    )
  )
)
+
N("Adicional no salário por área")
+
IF($M1785 = 14 + N("Tecnologia da Informação"),
  120,
  IF($M1785 = 16 + N("Vendas"),
    110,
    IF($M1785 = 15 + N("Jurídico"),
      100,
      IF(OR($M1785 = 8, $M1785 = 9, $M1785 = 11) + N("Recursos humanos ou comercial ou comunicação e marketing"),
        80,
        0
      )
    )
  )
)
+
N("Adicionando pegadinha")
+
IF(AND($M1785 = 16, $L1785 = 9, $N1785 = 11) + N("Se for de vendas, com mestrado, analista sênior"),
  IF($J1785 = 5,
    100,
    0
  )
  +
  IF($H1785 = "M",
    200,
    0
  ),
  0
)</f>
        <v>8080</v>
      </c>
    </row>
    <row r="1786" spans="1:22" x14ac:dyDescent="0.2">
      <c r="A1786" s="7" cm="1">
        <f t="array" aca="1" ref="A1786" ca="1">INDEX(Companies!$A:$A,RANDBETWEEN(2,COUNTA(Companies!$A:$A)),1)</f>
        <v>2</v>
      </c>
      <c r="B1786" s="5">
        <f t="shared" si="270"/>
        <v>1785</v>
      </c>
      <c r="C1786" s="6">
        <f t="shared" ca="1" si="271"/>
        <v>1</v>
      </c>
      <c r="D1786" s="7">
        <f ca="1">IF($B1786 = 1 + N("Presidente"),
    127,
    IF($B1786 = 2 + N("Vice-Presidente"),
        72,
        IF($B1786 = 3 + N("Secretária bilíngue"),
            13,
            RANDBETWEEN(5,COUNT(Name!$A:$A) + 1)
        )
    )
)</f>
        <v>185</v>
      </c>
      <c r="E1786" s="7" t="str">
        <f ca="1" xml:space="preserve">
VLOOKUP(
  $D1786,
  Name!$A:$B,
  2,
  FALSE
)
&amp; " " &amp;
IF($B1786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Leone Furtado</v>
      </c>
      <c r="F1786" s="7">
        <v>2</v>
      </c>
      <c r="G1786" s="7" t="str" cm="1">
        <f t="array" aca="1" ref="G1786" ca="1">VLOOKUP(INDEX(States!$B:$B,RANDBETWEEN(2,COUNTA(States!$A:$A)),1),States!$B:$C,2,FALSE)</f>
        <v xml:space="preserve"> ÉVORA</v>
      </c>
      <c r="H1786" s="7" t="str">
        <f ca="1">VLOOKUP($D1786,Name!$A:$C,3,FALSE)</f>
        <v>M</v>
      </c>
      <c r="I1786" s="7" cm="1">
        <f t="array" aca="1" ref="I1786" ca="1">INDEX('Marital status'!$A:$A,RANDBETWEEN(2,COUNTA('Marital status'!$A:$A)),1)</f>
        <v>6</v>
      </c>
      <c r="J1786" s="7">
        <f t="shared" ca="1" si="272"/>
        <v>5</v>
      </c>
      <c r="K1786" s="8">
        <f t="shared" ca="1" si="273"/>
        <v>34165</v>
      </c>
      <c r="L1786" s="6">
        <f t="shared" ca="1" si="274"/>
        <v>4</v>
      </c>
      <c r="M1786" s="7">
        <f ca="1" xml:space="preserve">
  IF(OR($N1786 = 2, $N1786 = 3, $N1786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786" s="6">
        <f t="shared" ca="1" si="275"/>
        <v>7</v>
      </c>
      <c r="O1786" s="7" t="str">
        <f ca="1">VLOOKUP($N1786,Roles!$A:$B,2,FALSE)</f>
        <v>Trainee</v>
      </c>
      <c r="P1786" s="6" t="e">
        <f t="shared" ca="1" si="276"/>
        <v>#N/A</v>
      </c>
      <c r="Q1786" s="8">
        <f ca="1" xml:space="preserve">
IF(
  OR(
    $N1786=5,$N1786=6,$N1786=7,$N1786=8,$N1786=14
  ),
  36161,
  IF(
     (
      (TODAY() - $K1786) / 365
     ) &lt; 19,
      TODAY(),
      RANDBETWEEN(36161,TODAY())
  )
)</f>
        <v>36161</v>
      </c>
      <c r="R1786" s="6">
        <f ca="1">RANDBETWEEN(2,COUNTA('Recruitment source'!$A:$A))</f>
        <v>10</v>
      </c>
      <c r="S1786" s="8" t="e">
        <f t="shared" ca="1" si="277"/>
        <v>#N/A</v>
      </c>
      <c r="T1786" s="6" t="e">
        <f t="shared" ca="1" si="278"/>
        <v>#N/A</v>
      </c>
      <c r="U1786" s="6">
        <f t="shared" ca="1" si="279"/>
        <v>4</v>
      </c>
      <c r="V1786" s="1">
        <f ca="1" xml:space="preserve">
IF($N1786 = 5 + N("Presidente"),
    27000,
    IF($N1786 = 6 + N("Vice-presidente"),
        23000,
        IF(OR($N1786 = 8, $N1786= 13, $N1786 = 12) + N("Secretária bilíngue ou coordenador ou especialista"),
            8000,
            IF($N1786 = 7 + N("Diretor"),
                15000,
                IF($N1786 = 14 + N("Gerente"),
                    12000,
                    IF($N1786 = 9 + N("Estagiário"),
                        705,
                        IF($N1786 = 10 + N("Trainee"),
                            805,
                            IF($N1786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IF($L1786 = 7,
  500,
  IF($L1786 = 8,
    1000,
    IF($L1786 = 9,
      1500,
      IF($L1786 = 10,
        2000,
        0
      )
    )
  )
)
+
N("Adicional no salário por área")
+
IF($M1786 = 14 + N("Tecnologia da Informação"),
  120,
  IF($M1786 = 16 + N("Vendas"),
    110,
    IF($M1786 = 15 + N("Jurídico"),
      100,
      IF(OR($M1786 = 8, $M1786 = 9, $M1786 = 11) + N("Recursos humanos ou comercial ou comunicação e marketing"),
        80,
        0
      )
    )
  )
)
+
N("Adicionando pegadinha")
+
IF(AND($M1786 = 16, $L1786 = 9, $N1786 = 11) + N("Se for de vendas, com mestrado, analista sênior"),
  IF($J1786 = 5,
    100,
    0
  )
  +
  IF($H1786 = "M",
    200,
    0
  ),
  0
)</f>
        <v>15000</v>
      </c>
    </row>
    <row r="1787" spans="1:22" x14ac:dyDescent="0.2">
      <c r="A1787" s="7" cm="1">
        <f t="array" aca="1" ref="A1787" ca="1">INDEX(Companies!$A:$A,RANDBETWEEN(2,COUNTA(Companies!$A:$A)),1)</f>
        <v>2</v>
      </c>
      <c r="B1787" s="5">
        <f t="shared" si="270"/>
        <v>1786</v>
      </c>
      <c r="C1787" s="6">
        <f t="shared" ca="1" si="271"/>
        <v>1</v>
      </c>
      <c r="D1787" s="7">
        <f ca="1">IF($B1787 = 1 + N("Presidente"),
    127,
    IF($B1787 = 2 + N("Vice-Presidente"),
        72,
        IF($B1787 = 3 + N("Secretária bilíngue"),
            13,
            RANDBETWEEN(5,COUNT(Name!$A:$A) + 1)
        )
    )
)</f>
        <v>57</v>
      </c>
      <c r="E1787" s="7" t="str">
        <f ca="1" xml:space="preserve">
VLOOKUP(
  $D1787,
  Name!$A:$B,
  2,
  FALSE
)
&amp; " " &amp;
IF($B1787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Pimentel Gallo</v>
      </c>
      <c r="F1787" s="7">
        <v>2</v>
      </c>
      <c r="G1787" s="7" t="str" cm="1">
        <f t="array" aca="1" ref="G1787" ca="1">VLOOKUP(INDEX(States!$B:$B,RANDBETWEEN(2,COUNTA(States!$A:$A)),1),States!$B:$C,2,FALSE)</f>
        <v>Beja</v>
      </c>
      <c r="H1787" s="7" t="str">
        <f ca="1">VLOOKUP($D1787,Name!$A:$C,3,FALSE)</f>
        <v>M</v>
      </c>
      <c r="I1787" s="7" cm="1">
        <f t="array" aca="1" ref="I1787" ca="1">INDEX('Marital status'!$A:$A,RANDBETWEEN(2,COUNTA('Marital status'!$A:$A)),1)</f>
        <v>3</v>
      </c>
      <c r="J1787" s="7">
        <f t="shared" ca="1" si="272"/>
        <v>2</v>
      </c>
      <c r="K1787" s="8">
        <f t="shared" ca="1" si="273"/>
        <v>35081</v>
      </c>
      <c r="L1787" s="6">
        <f t="shared" ca="1" si="274"/>
        <v>4</v>
      </c>
      <c r="M1787" s="7">
        <f ca="1" xml:space="preserve">
  IF(OR($N1787 = 2, $N1787 = 3, $N1787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787" s="6">
        <f t="shared" ca="1" si="275"/>
        <v>8</v>
      </c>
      <c r="O1787" s="7" t="str">
        <f ca="1">VLOOKUP($N1787,Roles!$A:$B,2,FALSE)</f>
        <v>Analyst</v>
      </c>
      <c r="P1787" s="6">
        <f t="shared" ca="1" si="276"/>
        <v>4</v>
      </c>
      <c r="Q1787" s="8">
        <f ca="1" xml:space="preserve">
IF(
  OR(
    $N1787=5,$N1787=6,$N1787=7,$N1787=8,$N1787=14
  ),
  36161,
  IF(
     (
      (TODAY() - $K1787) / 365
     ) &lt; 19,
      TODAY(),
      RANDBETWEEN(36161,TODAY())
  )
)</f>
        <v>36161</v>
      </c>
      <c r="R1787" s="6">
        <f ca="1">RANDBETWEEN(2,COUNTA('Recruitment source'!$A:$A))</f>
        <v>7</v>
      </c>
      <c r="S1787" s="8" t="e">
        <f t="shared" ca="1" si="277"/>
        <v>#N/A</v>
      </c>
      <c r="T1787" s="6" t="e">
        <f t="shared" ca="1" si="278"/>
        <v>#N/A</v>
      </c>
      <c r="U1787" s="6">
        <f t="shared" ca="1" si="279"/>
        <v>3</v>
      </c>
      <c r="V1787" s="1">
        <f ca="1" xml:space="preserve">
IF($N1787 = 5 + N("Presidente"),
    27000,
    IF($N1787 = 6 + N("Vice-presidente"),
        23000,
        IF(OR($N1787 = 8, $N1787= 13, $N1787 = 12) + N("Secretária bilíngue ou coordenador ou especialista"),
            8000,
            IF($N1787 = 7 + N("Diretor"),
                15000,
                IF($N1787 = 14 + N("Gerente"),
                    12000,
                    IF($N1787 = 9 + N("Estagiário"),
                        705,
                        IF($N1787 = 10 + N("Trainee"),
                            805,
                            IF($N1787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IF($L1787 = 7,
  500,
  IF($L1787 = 8,
    1000,
    IF($L1787 = 9,
      1500,
      IF($L1787 = 10,
        2000,
        0
      )
    )
  )
)
+
N("Adicional no salário por área")
+
IF($M1787 = 14 + N("Tecnologia da Informação"),
  120,
  IF($M1787 = 16 + N("Vendas"),
    110,
    IF($M1787 = 15 + N("Jurídico"),
      100,
      IF(OR($M1787 = 8, $M1787 = 9, $M1787 = 11) + N("Recursos humanos ou comercial ou comunicação e marketing"),
        80,
        0
      )
    )
  )
)
+
N("Adicionando pegadinha")
+
IF(AND($M1787 = 16, $L1787 = 9, $N1787 = 11) + N("Se for de vendas, com mestrado, analista sênior"),
  IF($J1787 = 5,
    100,
    0
  )
  +
  IF($H1787 = "M",
    200,
    0
  ),
  0
)</f>
        <v>8000</v>
      </c>
    </row>
    <row r="1788" spans="1:22" x14ac:dyDescent="0.2">
      <c r="A1788" s="7" cm="1">
        <f t="array" aca="1" ref="A1788" ca="1">INDEX(Companies!$A:$A,RANDBETWEEN(2,COUNTA(Companies!$A:$A)),1)</f>
        <v>2</v>
      </c>
      <c r="B1788" s="5">
        <f t="shared" si="270"/>
        <v>1787</v>
      </c>
      <c r="C1788" s="6">
        <f t="shared" ca="1" si="271"/>
        <v>1</v>
      </c>
      <c r="D1788" s="7">
        <f ca="1">IF($B1788 = 1 + N("Presidente"),
    127,
    IF($B1788 = 2 + N("Vice-Presidente"),
        72,
        IF($B1788 = 3 + N("Secretária bilíngue"),
            13,
            RANDBETWEEN(5,COUNT(Name!$A:$A) + 1)
        )
    )
)</f>
        <v>91</v>
      </c>
      <c r="E1788" s="7" t="str">
        <f ca="1" xml:space="preserve">
VLOOKUP(
  $D1788,
  Name!$A:$B,
  2,
  FALSE
)
&amp; " " &amp;
IF($B1788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Santoro Martins</v>
      </c>
      <c r="F1788" s="7">
        <v>2</v>
      </c>
      <c r="G1788" s="7" t="str" cm="1">
        <f t="array" aca="1" ref="G1788" ca="1">VLOOKUP(INDEX(States!$B:$B,RANDBETWEEN(2,COUNTA(States!$A:$A)),1),States!$B:$C,2,FALSE)</f>
        <v>Coimbra</v>
      </c>
      <c r="H1788" s="7" t="str">
        <f ca="1">VLOOKUP($D1788,Name!$A:$C,3,FALSE)</f>
        <v>F</v>
      </c>
      <c r="I1788" s="7" cm="1">
        <f t="array" aca="1" ref="I1788" ca="1">INDEX('Marital status'!$A:$A,RANDBETWEEN(2,COUNTA('Marital status'!$A:$A)),1)</f>
        <v>5</v>
      </c>
      <c r="J1788" s="7">
        <f t="shared" ca="1" si="272"/>
        <v>2</v>
      </c>
      <c r="K1788" s="8">
        <f t="shared" ca="1" si="273"/>
        <v>35900</v>
      </c>
      <c r="L1788" s="6">
        <f t="shared" ca="1" si="274"/>
        <v>4</v>
      </c>
      <c r="M1788" s="7">
        <f ca="1" xml:space="preserve">
  IF(OR($N1788 = 2, $N1788 = 3, $N1788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88" s="6">
        <f t="shared" ca="1" si="275"/>
        <v>7</v>
      </c>
      <c r="O1788" s="7" t="str">
        <f ca="1">VLOOKUP($N1788,Roles!$A:$B,2,FALSE)</f>
        <v>Trainee</v>
      </c>
      <c r="P1788" s="6" t="e">
        <f t="shared" ca="1" si="276"/>
        <v>#N/A</v>
      </c>
      <c r="Q1788" s="8">
        <f ca="1" xml:space="preserve">
IF(
  OR(
    $N1788=5,$N1788=6,$N1788=7,$N1788=8,$N1788=14
  ),
  36161,
  IF(
     (
      (TODAY() - $K1788) / 365
     ) &lt; 19,
      TODAY(),
      RANDBETWEEN(36161,TODAY())
  )
)</f>
        <v>36161</v>
      </c>
      <c r="R1788" s="6">
        <f ca="1">RANDBETWEEN(2,COUNTA('Recruitment source'!$A:$A))</f>
        <v>12</v>
      </c>
      <c r="S1788" s="8" t="e">
        <f t="shared" ca="1" si="277"/>
        <v>#N/A</v>
      </c>
      <c r="T1788" s="6" t="e">
        <f t="shared" ca="1" si="278"/>
        <v>#N/A</v>
      </c>
      <c r="U1788" s="6">
        <f t="shared" ca="1" si="279"/>
        <v>2</v>
      </c>
      <c r="V1788" s="1">
        <f ca="1" xml:space="preserve">
IF($N1788 = 5 + N("Presidente"),
    27000,
    IF($N1788 = 6 + N("Vice-presidente"),
        23000,
        IF(OR($N1788 = 8, $N1788= 13, $N1788 = 12) + N("Secretária bilíngue ou coordenador ou especialista"),
            8000,
            IF($N1788 = 7 + N("Diretor"),
                15000,
                IF($N1788 = 14 + N("Gerente"),
                    12000,
                    IF($N1788 = 9 + N("Estagiário"),
                        705,
                        IF($N1788 = 10 + N("Trainee"),
                            805,
                            IF($N1788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IF($L1788 = 7,
  500,
  IF($L1788 = 8,
    1000,
    IF($L1788 = 9,
      1500,
      IF($L1788 = 10,
        2000,
        0
      )
    )
  )
)
+
N("Adicional no salário por área")
+
IF($M1788 = 14 + N("Tecnologia da Informação"),
  120,
  IF($M1788 = 16 + N("Vendas"),
    110,
    IF($M1788 = 15 + N("Jurídico"),
      100,
      IF(OR($M1788 = 8, $M1788 = 9, $M1788 = 11) + N("Recursos humanos ou comercial ou comunicação e marketing"),
        80,
        0
      )
    )
  )
)
+
N("Adicionando pegadinha")
+
IF(AND($M1788 = 16, $L1788 = 9, $N1788 = 11) + N("Se for de vendas, com mestrado, analista sênior"),
  IF($J1788 = 5,
    100,
    0
  )
  +
  IF($H1788 = "M",
    200,
    0
  ),
  0
)</f>
        <v>15080</v>
      </c>
    </row>
    <row r="1789" spans="1:22" x14ac:dyDescent="0.2">
      <c r="A1789" s="7" cm="1">
        <f t="array" aca="1" ref="A1789" ca="1">INDEX(Companies!$A:$A,RANDBETWEEN(2,COUNTA(Companies!$A:$A)),1)</f>
        <v>2</v>
      </c>
      <c r="B1789" s="5">
        <f t="shared" si="270"/>
        <v>1788</v>
      </c>
      <c r="C1789" s="6">
        <f t="shared" ca="1" si="271"/>
        <v>1</v>
      </c>
      <c r="D1789" s="7">
        <f ca="1">IF($B1789 = 1 + N("Presidente"),
    127,
    IF($B1789 = 2 + N("Vice-Presidente"),
        72,
        IF($B1789 = 3 + N("Secretária bilíngue"),
            13,
            RANDBETWEEN(5,COUNT(Name!$A:$A) + 1)
        )
    )
)</f>
        <v>239</v>
      </c>
      <c r="E1789" s="7" t="str">
        <f ca="1" xml:space="preserve">
VLOOKUP(
  $D1789,
  Name!$A:$B,
  2,
  FALSE
)
&amp; " " &amp;
IF($B1789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Negrão Pinheiro</v>
      </c>
      <c r="F1789" s="7">
        <v>2</v>
      </c>
      <c r="G1789" s="7" t="str" cm="1">
        <f t="array" aca="1" ref="G1789" ca="1">VLOOKUP(INDEX(States!$B:$B,RANDBETWEEN(2,COUNTA(States!$A:$A)),1),States!$B:$C,2,FALSE)</f>
        <v>AveirO</v>
      </c>
      <c r="H1789" s="7" t="str">
        <f ca="1">VLOOKUP($D1789,Name!$A:$C,3,FALSE)</f>
        <v>M</v>
      </c>
      <c r="I1789" s="7" cm="1">
        <f t="array" aca="1" ref="I1789" ca="1">INDEX('Marital status'!$A:$A,RANDBETWEEN(2,COUNTA('Marital status'!$A:$A)),1)</f>
        <v>6</v>
      </c>
      <c r="J1789" s="7">
        <f t="shared" ca="1" si="272"/>
        <v>2</v>
      </c>
      <c r="K1789" s="8">
        <f t="shared" ca="1" si="273"/>
        <v>33864</v>
      </c>
      <c r="L1789" s="6">
        <f t="shared" ca="1" si="274"/>
        <v>5</v>
      </c>
      <c r="M1789" s="7">
        <f ca="1" xml:space="preserve">
  IF(OR($N1789 = 2, $N1789 = 3, $N1789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89" s="6">
        <f t="shared" ca="1" si="275"/>
        <v>8</v>
      </c>
      <c r="O1789" s="7" t="str">
        <f ca="1">VLOOKUP($N1789,Roles!$A:$B,2,FALSE)</f>
        <v>Analyst</v>
      </c>
      <c r="P1789" s="6">
        <f t="shared" ca="1" si="276"/>
        <v>3</v>
      </c>
      <c r="Q1789" s="8">
        <f ca="1" xml:space="preserve">
IF(
  OR(
    $N1789=5,$N1789=6,$N1789=7,$N1789=8,$N1789=14
  ),
  36161,
  IF(
     (
      (TODAY() - $K1789) / 365
     ) &lt; 19,
      TODAY(),
      RANDBETWEEN(36161,TODAY())
  )
)</f>
        <v>36161</v>
      </c>
      <c r="R1789" s="6">
        <f ca="1">RANDBETWEEN(2,COUNTA('Recruitment source'!$A:$A))</f>
        <v>9</v>
      </c>
      <c r="S1789" s="8" t="e">
        <f t="shared" ca="1" si="277"/>
        <v>#N/A</v>
      </c>
      <c r="T1789" s="6" t="e">
        <f t="shared" ca="1" si="278"/>
        <v>#N/A</v>
      </c>
      <c r="U1789" s="6">
        <f t="shared" ca="1" si="279"/>
        <v>4</v>
      </c>
      <c r="V1789" s="1">
        <f ca="1" xml:space="preserve">
IF($N1789 = 5 + N("Presidente"),
    27000,
    IF($N1789 = 6 + N("Vice-presidente"),
        23000,
        IF(OR($N1789 = 8, $N1789= 13, $N1789 = 12) + N("Secretária bilíngue ou coordenador ou especialista"),
            8000,
            IF($N1789 = 7 + N("Diretor"),
                15000,
                IF($N1789 = 14 + N("Gerente"),
                    12000,
                    IF($N1789 = 9 + N("Estagiário"),
                        705,
                        IF($N1789 = 10 + N("Trainee"),
                            805,
                            IF($N1789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IF($L1789 = 7,
  500,
  IF($L1789 = 8,
    1000,
    IF($L1789 = 9,
      1500,
      IF($L1789 = 10,
        2000,
        0
      )
    )
  )
)
+
N("Adicional no salário por área")
+
IF($M1789 = 14 + N("Tecnologia da Informação"),
  120,
  IF($M1789 = 16 + N("Vendas"),
    110,
    IF($M1789 = 15 + N("Jurídico"),
      100,
      IF(OR($M1789 = 8, $M1789 = 9, $M1789 = 11) + N("Recursos humanos ou comercial ou comunicação e marketing"),
        80,
        0
      )
    )
  )
)
+
N("Adicionando pegadinha")
+
IF(AND($M1789 = 16, $L1789 = 9, $N1789 = 11) + N("Se for de vendas, com mestrado, analista sênior"),
  IF($J1789 = 5,
    100,
    0
  )
  +
  IF($H1789 = "M",
    200,
    0
  ),
  0
)</f>
        <v>8080</v>
      </c>
    </row>
    <row r="1790" spans="1:22" x14ac:dyDescent="0.2">
      <c r="A1790" s="7" cm="1">
        <f t="array" aca="1" ref="A1790" ca="1">INDEX(Companies!$A:$A,RANDBETWEEN(2,COUNTA(Companies!$A:$A)),1)</f>
        <v>2</v>
      </c>
      <c r="B1790" s="5">
        <f t="shared" si="270"/>
        <v>1789</v>
      </c>
      <c r="C1790" s="6">
        <f t="shared" ca="1" si="271"/>
        <v>1</v>
      </c>
      <c r="D1790" s="7">
        <f ca="1">IF($B1790 = 1 + N("Presidente"),
    127,
    IF($B1790 = 2 + N("Vice-Presidente"),
        72,
        IF($B1790 = 3 + N("Secretária bilíngue"),
            13,
            RANDBETWEEN(5,COUNT(Name!$A:$A) + 1)
        )
    )
)</f>
        <v>101</v>
      </c>
      <c r="E1790" s="7" t="str">
        <f ca="1" xml:space="preserve">
VLOOKUP(
  $D1790,
  Name!$A:$B,
  2,
  FALSE
)
&amp; " " &amp;
IF($B1790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Rangel Vaz</v>
      </c>
      <c r="F1790" s="7">
        <v>2</v>
      </c>
      <c r="G1790" s="7" t="str" cm="1">
        <f t="array" aca="1" ref="G1790" ca="1">VLOOKUP(INDEX(States!$B:$B,RANDBETWEEN(2,COUNTA(States!$A:$A)),1),States!$B:$C,2,FALSE)</f>
        <v xml:space="preserve"> Setúbal </v>
      </c>
      <c r="H1790" s="7" t="str">
        <f ca="1">VLOOKUP($D1790,Name!$A:$C,3,FALSE)</f>
        <v>M</v>
      </c>
      <c r="I1790" s="7" cm="1">
        <f t="array" aca="1" ref="I1790" ca="1">INDEX('Marital status'!$A:$A,RANDBETWEEN(2,COUNTA('Marital status'!$A:$A)),1)</f>
        <v>5</v>
      </c>
      <c r="J1790" s="7">
        <f t="shared" ca="1" si="272"/>
        <v>2</v>
      </c>
      <c r="K1790" s="8">
        <f t="shared" ca="1" si="273"/>
        <v>33769</v>
      </c>
      <c r="L1790" s="6">
        <f t="shared" ca="1" si="274"/>
        <v>4</v>
      </c>
      <c r="M1790" s="7">
        <f ca="1" xml:space="preserve">
  IF(OR($N1790 = 2, $N1790 = 3, $N1790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790" s="6">
        <f t="shared" ca="1" si="275"/>
        <v>7</v>
      </c>
      <c r="O1790" s="7" t="str">
        <f ca="1">VLOOKUP($N1790,Roles!$A:$B,2,FALSE)</f>
        <v>Trainee</v>
      </c>
      <c r="P1790" s="6" t="e">
        <f t="shared" ca="1" si="276"/>
        <v>#N/A</v>
      </c>
      <c r="Q1790" s="8">
        <f ca="1" xml:space="preserve">
IF(
  OR(
    $N1790=5,$N1790=6,$N1790=7,$N1790=8,$N1790=14
  ),
  36161,
  IF(
     (
      (TODAY() - $K1790) / 365
     ) &lt; 19,
      TODAY(),
      RANDBETWEEN(36161,TODAY())
  )
)</f>
        <v>36161</v>
      </c>
      <c r="R1790" s="6">
        <f ca="1">RANDBETWEEN(2,COUNTA('Recruitment source'!$A:$A))</f>
        <v>12</v>
      </c>
      <c r="S1790" s="8" t="e">
        <f t="shared" ca="1" si="277"/>
        <v>#N/A</v>
      </c>
      <c r="T1790" s="6" t="e">
        <f t="shared" ca="1" si="278"/>
        <v>#N/A</v>
      </c>
      <c r="U1790" s="6">
        <f t="shared" ca="1" si="279"/>
        <v>4</v>
      </c>
      <c r="V1790" s="1">
        <f ca="1" xml:space="preserve">
IF($N1790 = 5 + N("Presidente"),
    27000,
    IF($N1790 = 6 + N("Vice-presidente"),
        23000,
        IF(OR($N1790 = 8, $N1790= 13, $N1790 = 12) + N("Secretária bilíngue ou coordenador ou especialista"),
            8000,
            IF($N1790 = 7 + N("Diretor"),
                15000,
                IF($N1790 = 14 + N("Gerente"),
                    12000,
                    IF($N1790 = 9 + N("Estagiário"),
                        705,
                        IF($N1790 = 10 + N("Trainee"),
                            805,
                            IF($N1790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IF($L1790 = 7,
  500,
  IF($L1790 = 8,
    1000,
    IF($L1790 = 9,
      1500,
      IF($L1790 = 10,
        2000,
        0
      )
    )
  )
)
+
N("Adicional no salário por área")
+
IF($M1790 = 14 + N("Tecnologia da Informação"),
  120,
  IF($M1790 = 16 + N("Vendas"),
    110,
    IF($M1790 = 15 + N("Jurídico"),
      100,
      IF(OR($M1790 = 8, $M1790 = 9, $M1790 = 11) + N("Recursos humanos ou comercial ou comunicação e marketing"),
        80,
        0
      )
    )
  )
)
+
N("Adicionando pegadinha")
+
IF(AND($M1790 = 16, $L1790 = 9, $N1790 = 11) + N("Se for de vendas, com mestrado, analista sênior"),
  IF($J1790 = 5,
    100,
    0
  )
  +
  IF($H1790 = "M",
    200,
    0
  ),
  0
)</f>
        <v>15000</v>
      </c>
    </row>
    <row r="1791" spans="1:22" x14ac:dyDescent="0.2">
      <c r="A1791" s="7" cm="1">
        <f t="array" aca="1" ref="A1791" ca="1">INDEX(Companies!$A:$A,RANDBETWEEN(2,COUNTA(Companies!$A:$A)),1)</f>
        <v>2</v>
      </c>
      <c r="B1791" s="5">
        <f t="shared" si="270"/>
        <v>1790</v>
      </c>
      <c r="C1791" s="6">
        <f t="shared" ca="1" si="271"/>
        <v>1</v>
      </c>
      <c r="D1791" s="7">
        <f ca="1">IF($B1791 = 1 + N("Presidente"),
    127,
    IF($B1791 = 2 + N("Vice-Presidente"),
        72,
        IF($B1791 = 3 + N("Secretária bilíngue"),
            13,
            RANDBETWEEN(5,COUNT(Name!$A:$A) + 1)
        )
    )
)</f>
        <v>364</v>
      </c>
      <c r="E1791" s="7" t="str">
        <f ca="1" xml:space="preserve">
VLOOKUP(
  $D1791,
  Name!$A:$B,
  2,
  FALSE
)
&amp; " " &amp;
IF($B1791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Costa Monti</v>
      </c>
      <c r="F1791" s="7">
        <v>2</v>
      </c>
      <c r="G1791" s="7" t="str" cm="1">
        <f t="array" aca="1" ref="G1791" ca="1">VLOOKUP(INDEX(States!$B:$B,RANDBETWEEN(2,COUNTA(States!$A:$A)),1),States!$B:$C,2,FALSE)</f>
        <v>PORTO</v>
      </c>
      <c r="H1791" s="7" t="str">
        <f ca="1">VLOOKUP($D1791,Name!$A:$C,3,FALSE)</f>
        <v>F</v>
      </c>
      <c r="I1791" s="7" cm="1">
        <f t="array" aca="1" ref="I1791" ca="1">INDEX('Marital status'!$A:$A,RANDBETWEEN(2,COUNTA('Marital status'!$A:$A)),1)</f>
        <v>4</v>
      </c>
      <c r="J1791" s="7">
        <f t="shared" ca="1" si="272"/>
        <v>2</v>
      </c>
      <c r="K1791" s="8">
        <f t="shared" ca="1" si="273"/>
        <v>35363</v>
      </c>
      <c r="L1791" s="6">
        <f t="shared" ca="1" si="274"/>
        <v>4</v>
      </c>
      <c r="M1791" s="7">
        <f ca="1" xml:space="preserve">
  IF(OR($N1791 = 2, $N1791 = 3, $N1791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791" s="6">
        <f t="shared" ca="1" si="275"/>
        <v>8</v>
      </c>
      <c r="O1791" s="7" t="str">
        <f ca="1">VLOOKUP($N1791,Roles!$A:$B,2,FALSE)</f>
        <v>Analyst</v>
      </c>
      <c r="P1791" s="6">
        <f t="shared" ca="1" si="276"/>
        <v>4</v>
      </c>
      <c r="Q1791" s="8">
        <f ca="1" xml:space="preserve">
IF(
  OR(
    $N1791=5,$N1791=6,$N1791=7,$N1791=8,$N1791=14
  ),
  36161,
  IF(
     (
      (TODAY() - $K1791) / 365
     ) &lt; 19,
      TODAY(),
      RANDBETWEEN(36161,TODAY())
  )
)</f>
        <v>36161</v>
      </c>
      <c r="R1791" s="6">
        <f ca="1">RANDBETWEEN(2,COUNTA('Recruitment source'!$A:$A))</f>
        <v>2</v>
      </c>
      <c r="S1791" s="8" t="e">
        <f t="shared" ca="1" si="277"/>
        <v>#N/A</v>
      </c>
      <c r="T1791" s="6" t="e">
        <f t="shared" ca="1" si="278"/>
        <v>#N/A</v>
      </c>
      <c r="U1791" s="6">
        <f t="shared" ca="1" si="279"/>
        <v>4</v>
      </c>
      <c r="V1791" s="1">
        <f ca="1" xml:space="preserve">
IF($N1791 = 5 + N("Presidente"),
    27000,
    IF($N1791 = 6 + N("Vice-presidente"),
        23000,
        IF(OR($N1791 = 8, $N1791= 13, $N1791 = 12) + N("Secretária bilíngue ou coordenador ou especialista"),
            8000,
            IF($N1791 = 7 + N("Diretor"),
                15000,
                IF($N1791 = 14 + N("Gerente"),
                    12000,
                    IF($N1791 = 9 + N("Estagiário"),
                        705,
                        IF($N1791 = 10 + N("Trainee"),
                            805,
                            IF($N1791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IF($L1791 = 7,
  500,
  IF($L1791 = 8,
    1000,
    IF($L1791 = 9,
      1500,
      IF($L1791 = 10,
        2000,
        0
      )
    )
  )
)
+
N("Adicional no salário por área")
+
IF($M1791 = 14 + N("Tecnologia da Informação"),
  120,
  IF($M1791 = 16 + N("Vendas"),
    110,
    IF($M1791 = 15 + N("Jurídico"),
      100,
      IF(OR($M1791 = 8, $M1791 = 9, $M1791 = 11) + N("Recursos humanos ou comercial ou comunicação e marketing"),
        80,
        0
      )
    )
  )
)
+
N("Adicionando pegadinha")
+
IF(AND($M1791 = 16, $L1791 = 9, $N1791 = 11) + N("Se for de vendas, com mestrado, analista sênior"),
  IF($J1791 = 5,
    100,
    0
  )
  +
  IF($H1791 = "M",
    200,
    0
  ),
  0
)</f>
        <v>8000</v>
      </c>
    </row>
    <row r="1792" spans="1:22" x14ac:dyDescent="0.2">
      <c r="A1792" s="7" cm="1">
        <f t="array" aca="1" ref="A1792" ca="1">INDEX(Companies!$A:$A,RANDBETWEEN(2,COUNTA(Companies!$A:$A)),1)</f>
        <v>2</v>
      </c>
      <c r="B1792" s="5">
        <f t="shared" si="270"/>
        <v>1791</v>
      </c>
      <c r="C1792" s="6">
        <f t="shared" ca="1" si="271"/>
        <v>1</v>
      </c>
      <c r="D1792" s="7">
        <f ca="1">IF($B1792 = 1 + N("Presidente"),
    127,
    IF($B1792 = 2 + N("Vice-Presidente"),
        72,
        IF($B1792 = 3 + N("Secretária bilíngue"),
            13,
            RANDBETWEEN(5,COUNT(Name!$A:$A) + 1)
        )
    )
)</f>
        <v>264</v>
      </c>
      <c r="E1792" s="7" t="str">
        <f ca="1" xml:space="preserve">
VLOOKUP(
  $D1792,
  Name!$A:$B,
  2,
  FALSE
)
&amp; " " &amp;
IF($B1792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Gomes Longo</v>
      </c>
      <c r="F1792" s="7">
        <v>2</v>
      </c>
      <c r="G1792" s="7" t="str" cm="1">
        <f t="array" aca="1" ref="G1792" ca="1">VLOOKUP(INDEX(States!$B:$B,RANDBETWEEN(2,COUNTA(States!$A:$A)),1),States!$B:$C,2,FALSE)</f>
        <v>Guarda</v>
      </c>
      <c r="H1792" s="7" t="str">
        <f ca="1">VLOOKUP($D1792,Name!$A:$C,3,FALSE)</f>
        <v>F</v>
      </c>
      <c r="I1792" s="7" cm="1">
        <f t="array" aca="1" ref="I1792" ca="1">INDEX('Marital status'!$A:$A,RANDBETWEEN(2,COUNTA('Marital status'!$A:$A)),1)</f>
        <v>3</v>
      </c>
      <c r="J1792" s="7">
        <f t="shared" ca="1" si="272"/>
        <v>3</v>
      </c>
      <c r="K1792" s="8">
        <f t="shared" ca="1" si="273"/>
        <v>34550</v>
      </c>
      <c r="L1792" s="6">
        <f t="shared" ca="1" si="274"/>
        <v>4</v>
      </c>
      <c r="M1792" s="7">
        <f ca="1" xml:space="preserve">
  IF(OR($N1792 = 2, $N1792 = 3, $N1792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792" s="6">
        <f t="shared" ca="1" si="275"/>
        <v>7</v>
      </c>
      <c r="O1792" s="7" t="str">
        <f ca="1">VLOOKUP($N1792,Roles!$A:$B,2,FALSE)</f>
        <v>Trainee</v>
      </c>
      <c r="P1792" s="6" t="e">
        <f t="shared" ca="1" si="276"/>
        <v>#N/A</v>
      </c>
      <c r="Q1792" s="8">
        <f ca="1" xml:space="preserve">
IF(
  OR(
    $N1792=5,$N1792=6,$N1792=7,$N1792=8,$N1792=14
  ),
  36161,
  IF(
     (
      (TODAY() - $K1792) / 365
     ) &lt; 19,
      TODAY(),
      RANDBETWEEN(36161,TODAY())
  )
)</f>
        <v>36161</v>
      </c>
      <c r="R1792" s="6">
        <f ca="1">RANDBETWEEN(2,COUNTA('Recruitment source'!$A:$A))</f>
        <v>8</v>
      </c>
      <c r="S1792" s="8" t="e">
        <f t="shared" ca="1" si="277"/>
        <v>#N/A</v>
      </c>
      <c r="T1792" s="6" t="e">
        <f t="shared" ca="1" si="278"/>
        <v>#N/A</v>
      </c>
      <c r="U1792" s="6">
        <f t="shared" ca="1" si="279"/>
        <v>3</v>
      </c>
      <c r="V1792" s="1">
        <f ca="1" xml:space="preserve">
IF($N1792 = 5 + N("Presidente"),
    27000,
    IF($N1792 = 6 + N("Vice-presidente"),
        23000,
        IF(OR($N1792 = 8, $N1792= 13, $N1792 = 12) + N("Secretária bilíngue ou coordenador ou especialista"),
            8000,
            IF($N1792 = 7 + N("Diretor"),
                15000,
                IF($N1792 = 14 + N("Gerente"),
                    12000,
                    IF($N1792 = 9 + N("Estagiário"),
                        705,
                        IF($N1792 = 10 + N("Trainee"),
                            805,
                            IF($N1792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IF($L1792 = 7,
  500,
  IF($L1792 = 8,
    1000,
    IF($L1792 = 9,
      1500,
      IF($L1792 = 10,
        2000,
        0
      )
    )
  )
)
+
N("Adicional no salário por área")
+
IF($M1792 = 14 + N("Tecnologia da Informação"),
  120,
  IF($M1792 = 16 + N("Vendas"),
    110,
    IF($M1792 = 15 + N("Jurídico"),
      100,
      IF(OR($M1792 = 8, $M1792 = 9, $M1792 = 11) + N("Recursos humanos ou comercial ou comunicação e marketing"),
        80,
        0
      )
    )
  )
)
+
N("Adicionando pegadinha")
+
IF(AND($M1792 = 16, $L1792 = 9, $N1792 = 11) + N("Se for de vendas, com mestrado, analista sênior"),
  IF($J1792 = 5,
    100,
    0
  )
  +
  IF($H1792 = "M",
    200,
    0
  ),
  0
)</f>
        <v>15000</v>
      </c>
    </row>
    <row r="1793" spans="1:22" x14ac:dyDescent="0.2">
      <c r="A1793" s="7" cm="1">
        <f t="array" aca="1" ref="A1793" ca="1">INDEX(Companies!$A:$A,RANDBETWEEN(2,COUNTA(Companies!$A:$A)),1)</f>
        <v>2</v>
      </c>
      <c r="B1793" s="5">
        <f t="shared" si="270"/>
        <v>1792</v>
      </c>
      <c r="C1793" s="6">
        <f t="shared" ca="1" si="271"/>
        <v>1</v>
      </c>
      <c r="D1793" s="7">
        <f ca="1">IF($B1793 = 1 + N("Presidente"),
    127,
    IF($B1793 = 2 + N("Vice-Presidente"),
        72,
        IF($B1793 = 3 + N("Secretária bilíngue"),
            13,
            RANDBETWEEN(5,COUNT(Name!$A:$A) + 1)
        )
    )
)</f>
        <v>282</v>
      </c>
      <c r="E1793" s="7" t="str">
        <f ca="1" xml:space="preserve">
VLOOKUP(
  $D1793,
  Name!$A:$B,
  2,
  FALSE
)
&amp; " " &amp;
IF($B1793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Freitas Bactista</v>
      </c>
      <c r="F1793" s="7">
        <v>2</v>
      </c>
      <c r="G1793" s="7" t="str" cm="1">
        <f t="array" aca="1" ref="G1793" ca="1">VLOOKUP(INDEX(States!$B:$B,RANDBETWEEN(2,COUNTA(States!$A:$A)),1),States!$B:$C,2,FALSE)</f>
        <v>braga</v>
      </c>
      <c r="H1793" s="7" t="str">
        <f ca="1">VLOOKUP($D1793,Name!$A:$C,3,FALSE)</f>
        <v>F</v>
      </c>
      <c r="I1793" s="7" cm="1">
        <f t="array" aca="1" ref="I1793" ca="1">INDEX('Marital status'!$A:$A,RANDBETWEEN(2,COUNTA('Marital status'!$A:$A)),1)</f>
        <v>4</v>
      </c>
      <c r="J1793" s="7">
        <f t="shared" ca="1" si="272"/>
        <v>4</v>
      </c>
      <c r="K1793" s="8">
        <f t="shared" ca="1" si="273"/>
        <v>32808</v>
      </c>
      <c r="L1793" s="6">
        <f t="shared" ca="1" si="274"/>
        <v>4</v>
      </c>
      <c r="M1793" s="7">
        <f ca="1" xml:space="preserve">
  IF(OR($N1793 = 2, $N1793 = 3, $N1793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793" s="6">
        <f t="shared" ca="1" si="275"/>
        <v>8</v>
      </c>
      <c r="O1793" s="7" t="str">
        <f ca="1">VLOOKUP($N1793,Roles!$A:$B,2,FALSE)</f>
        <v>Analyst</v>
      </c>
      <c r="P1793" s="6">
        <f t="shared" ca="1" si="276"/>
        <v>3</v>
      </c>
      <c r="Q1793" s="8">
        <f ca="1" xml:space="preserve">
IF(
  OR(
    $N1793=5,$N1793=6,$N1793=7,$N1793=8,$N1793=14
  ),
  36161,
  IF(
     (
      (TODAY() - $K1793) / 365
     ) &lt; 19,
      TODAY(),
      RANDBETWEEN(36161,TODAY())
  )
)</f>
        <v>36161</v>
      </c>
      <c r="R1793" s="6">
        <f ca="1">RANDBETWEEN(2,COUNTA('Recruitment source'!$A:$A))</f>
        <v>2</v>
      </c>
      <c r="S1793" s="8" t="e">
        <f t="shared" ca="1" si="277"/>
        <v>#N/A</v>
      </c>
      <c r="T1793" s="6" t="e">
        <f t="shared" ca="1" si="278"/>
        <v>#N/A</v>
      </c>
      <c r="U1793" s="6">
        <f t="shared" ca="1" si="279"/>
        <v>5</v>
      </c>
      <c r="V1793" s="1">
        <f ca="1" xml:space="preserve">
IF($N1793 = 5 + N("Presidente"),
    27000,
    IF($N1793 = 6 + N("Vice-presidente"),
        23000,
        IF(OR($N1793 = 8, $N1793= 13, $N1793 = 12) + N("Secretária bilíngue ou coordenador ou especialista"),
            8000,
            IF($N1793 = 7 + N("Diretor"),
                15000,
                IF($N1793 = 14 + N("Gerente"),
                    12000,
                    IF($N1793 = 9 + N("Estagiário"),
                        705,
                        IF($N1793 = 10 + N("Trainee"),
                            805,
                            IF($N1793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IF($L1793 = 7,
  500,
  IF($L1793 = 8,
    1000,
    IF($L1793 = 9,
      1500,
      IF($L1793 = 10,
        2000,
        0
      )
    )
  )
)
+
N("Adicional no salário por área")
+
IF($M1793 = 14 + N("Tecnologia da Informação"),
  120,
  IF($M1793 = 16 + N("Vendas"),
    110,
    IF($M1793 = 15 + N("Jurídico"),
      100,
      IF(OR($M1793 = 8, $M1793 = 9, $M1793 = 11) + N("Recursos humanos ou comercial ou comunicação e marketing"),
        80,
        0
      )
    )
  )
)
+
N("Adicionando pegadinha")
+
IF(AND($M1793 = 16, $L1793 = 9, $N1793 = 11) + N("Se for de vendas, com mestrado, analista sênior"),
  IF($J1793 = 5,
    100,
    0
  )
  +
  IF($H1793 = "M",
    200,
    0
  ),
  0
)</f>
        <v>8000</v>
      </c>
    </row>
    <row r="1794" spans="1:22" x14ac:dyDescent="0.2">
      <c r="A1794" s="7" cm="1">
        <f t="array" aca="1" ref="A1794" ca="1">INDEX(Companies!$A:$A,RANDBETWEEN(2,COUNTA(Companies!$A:$A)),1)</f>
        <v>2</v>
      </c>
      <c r="B1794" s="5">
        <f t="shared" si="270"/>
        <v>1793</v>
      </c>
      <c r="C1794" s="6">
        <f t="shared" ca="1" si="271"/>
        <v>1</v>
      </c>
      <c r="D1794" s="7">
        <f ca="1">IF($B1794 = 1 + N("Presidente"),
    127,
    IF($B1794 = 2 + N("Vice-Presidente"),
        72,
        IF($B1794 = 3 + N("Secretária bilíngue"),
            13,
            RANDBETWEEN(5,COUNT(Name!$A:$A) + 1)
        )
    )
)</f>
        <v>299</v>
      </c>
      <c r="E1794" s="7" t="str">
        <f ca="1" xml:space="preserve">
VLOOKUP(
  $D1794,
  Name!$A:$B,
  2,
  FALSE
)
&amp; " " &amp;
IF($B1794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de Oliveira Ricci</v>
      </c>
      <c r="F1794" s="7">
        <v>2</v>
      </c>
      <c r="G1794" s="7" t="str" cm="1">
        <f t="array" aca="1" ref="G1794" ca="1">VLOOKUP(INDEX(States!$B:$B,RANDBETWEEN(2,COUNTA(States!$A:$A)),1),States!$B:$C,2,FALSE)</f>
        <v>Viseu</v>
      </c>
      <c r="H1794" s="7" t="str">
        <f ca="1">VLOOKUP($D1794,Name!$A:$C,3,FALSE)</f>
        <v>F</v>
      </c>
      <c r="I1794" s="7" cm="1">
        <f t="array" aca="1" ref="I1794" ca="1">INDEX('Marital status'!$A:$A,RANDBETWEEN(2,COUNTA('Marital status'!$A:$A)),1)</f>
        <v>6</v>
      </c>
      <c r="J1794" s="7">
        <f t="shared" ca="1" si="272"/>
        <v>2</v>
      </c>
      <c r="K1794" s="8">
        <f t="shared" ca="1" si="273"/>
        <v>23726</v>
      </c>
      <c r="L1794" s="6">
        <f t="shared" ca="1" si="274"/>
        <v>4</v>
      </c>
      <c r="M1794" s="7">
        <f ca="1" xml:space="preserve">
  IF(OR($N1794 = 2, $N1794 = 3, $N1794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94" s="6">
        <f t="shared" ca="1" si="275"/>
        <v>6</v>
      </c>
      <c r="O1794" s="7" t="str">
        <f ca="1">VLOOKUP($N1794,Roles!$A:$B,2,FALSE)</f>
        <v>Intern</v>
      </c>
      <c r="P1794" s="6" t="e">
        <f t="shared" ca="1" si="276"/>
        <v>#N/A</v>
      </c>
      <c r="Q1794" s="8">
        <f ca="1" xml:space="preserve">
IF(
  OR(
    $N1794=5,$N1794=6,$N1794=7,$N1794=8,$N1794=14
  ),
  36161,
  IF(
     (
      (TODAY() - $K1794) / 365
     ) &lt; 19,
      TODAY(),
      RANDBETWEEN(36161,TODAY())
  )
)</f>
        <v>36161</v>
      </c>
      <c r="R1794" s="6">
        <f ca="1">RANDBETWEEN(2,COUNTA('Recruitment source'!$A:$A))</f>
        <v>12</v>
      </c>
      <c r="S1794" s="8" t="e">
        <f t="shared" ca="1" si="277"/>
        <v>#N/A</v>
      </c>
      <c r="T1794" s="6" t="e">
        <f t="shared" ca="1" si="278"/>
        <v>#N/A</v>
      </c>
      <c r="U1794" s="6">
        <f t="shared" ca="1" si="279"/>
        <v>3</v>
      </c>
      <c r="V1794" s="1">
        <f ca="1" xml:space="preserve">
IF($N1794 = 5 + N("Presidente"),
    27000,
    IF($N1794 = 6 + N("Vice-presidente"),
        23000,
        IF(OR($N1794 = 8, $N1794= 13, $N1794 = 12) + N("Secretária bilíngue ou coordenador ou especialista"),
            8000,
            IF($N1794 = 7 + N("Diretor"),
                15000,
                IF($N1794 = 14 + N("Gerente"),
                    12000,
                    IF($N1794 = 9 + N("Estagiário"),
                        705,
                        IF($N1794 = 10 + N("Trainee"),
                            805,
                            IF($N1794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IF($L1794 = 7,
  500,
  IF($L1794 = 8,
    1000,
    IF($L1794 = 9,
      1500,
      IF($L1794 = 10,
        2000,
        0
      )
    )
  )
)
+
N("Adicional no salário por área")
+
IF($M1794 = 14 + N("Tecnologia da Informação"),
  120,
  IF($M1794 = 16 + N("Vendas"),
    110,
    IF($M1794 = 15 + N("Jurídico"),
      100,
      IF(OR($M1794 = 8, $M1794 = 9, $M1794 = 11) + N("Recursos humanos ou comercial ou comunicação e marketing"),
        80,
        0
      )
    )
  )
)
+
N("Adicionando pegadinha")
+
IF(AND($M1794 = 16, $L1794 = 9, $N1794 = 11) + N("Se for de vendas, com mestrado, analista sênior"),
  IF($J1794 = 5,
    100,
    0
  )
  +
  IF($H1794 = "M",
    200,
    0
  ),
  0
)</f>
        <v>23000</v>
      </c>
    </row>
    <row r="1795" spans="1:22" x14ac:dyDescent="0.2">
      <c r="A1795" s="7" cm="1">
        <f t="array" aca="1" ref="A1795" ca="1">INDEX(Companies!$A:$A,RANDBETWEEN(2,COUNTA(Companies!$A:$A)),1)</f>
        <v>2</v>
      </c>
      <c r="B1795" s="5">
        <f t="shared" ref="B1795:B1858" si="280">ROW() - 1</f>
        <v>1794</v>
      </c>
      <c r="C1795" s="6">
        <f t="shared" ref="C1795:C1858" ca="1" si="281">IF(ISNA($S1795),1,0)</f>
        <v>1</v>
      </c>
      <c r="D1795" s="7">
        <f ca="1">IF($B1795 = 1 + N("Presidente"),
    127,
    IF($B1795 = 2 + N("Vice-Presidente"),
        72,
        IF($B1795 = 3 + N("Secretária bilíngue"),
            13,
            RANDBETWEEN(5,COUNT(Name!$A:$A) + 1)
        )
    )
)</f>
        <v>178</v>
      </c>
      <c r="E1795" s="7" t="str">
        <f ca="1" xml:space="preserve">
VLOOKUP(
  $D1795,
  Name!$A:$B,
  2,
  FALSE
)
&amp; " " &amp;
IF($B1795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Arruda Ferrari</v>
      </c>
      <c r="F1795" s="7">
        <v>2</v>
      </c>
      <c r="G1795" s="7" t="str" cm="1">
        <f t="array" aca="1" ref="G1795" ca="1">VLOOKUP(INDEX(States!$B:$B,RANDBETWEEN(2,COUNTA(States!$A:$A)),1),States!$B:$C,2,FALSE)</f>
        <v>Viseu</v>
      </c>
      <c r="H1795" s="7" t="str">
        <f ca="1">VLOOKUP($D1795,Name!$A:$C,3,FALSE)</f>
        <v>F</v>
      </c>
      <c r="I1795" s="7" cm="1">
        <f t="array" aca="1" ref="I1795" ca="1">INDEX('Marital status'!$A:$A,RANDBETWEEN(2,COUNTA('Marital status'!$A:$A)),1)</f>
        <v>6</v>
      </c>
      <c r="J1795" s="7">
        <f t="shared" ref="J1795:J1858" ca="1" si="282" xml:space="preserve">
IF(AND($N1795 &gt;= 2, $N1795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795" s="8">
        <f t="shared" ref="K1795:K1858" ca="1" si="283" xml:space="preserve">
IF($N1795 = 5 + N("CEO"),
    TODAY() - 16340,
    IF($N1795 = 8 + N("Secretary"),
        RANDBETWEEN(TODAY() - 12418.5, TODAY()-6574.5),
        IF(OR($N1795 = 7, $N1795 = 14),
            RANDBETWEEN(TODAY() - 16071, TODAY() - 8766),
            IF(OR($N1795 = 13, $N1795 = 12, $N1795 = 11),
                RANDBETWEEN(TODAY() - 27393.75, TODAY() - 12783.75),
                RANDBETWEEN(TODAY() - 27393.75, TODAY()-10957.5)
            )
        )
    )
)</f>
        <v>32567</v>
      </c>
      <c r="L1795" s="6">
        <f t="shared" ref="L1795:L1858" ca="1" si="284" xml:space="preserve">
IF(OR($N1795 = 2, $N1795 = 3) + N("Se for presidente ou vice-presidente"),
    7 + N("Doutor"),
    IF($N1795 = 4 + N("Se for diretor"),
        RANDBETWEEN(5,7) + N("Graduate school or Master’s degree or Doctorate"),
        IF($N1795 = 11 + N("Se for gerente"),
            RANDBETWEEN(4,6) + N("Undergraduate degree or Graduate school or Master’s degree"),
            IF(AND($N1795 &gt;= 8, $N1795 &lt;= 10) + N("If coordinator or specialist or analyst"),
                RANDBETWEEN(4,5),
                4
            )
        )
    )
)</f>
        <v>5</v>
      </c>
      <c r="M1795" s="7">
        <f ca="1" xml:space="preserve">
  IF(OR($N1795 = 2, $N1795 = 3, $N1795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95" s="6">
        <f t="shared" ref="N1795:N1858" ca="1" si="285" xml:space="preserve">
IF($B1795 = 1 + N("Se matrícula for 1"),
  2 + N("Presidente"),
  IF($B1795 = 2 + N("Se matrícula for 2"),
    3 + N("Vice-presidente"),
    IF($B1795 = 3 + N("Se matrícula for 3"),
      5 + N("Secretária bilíngue"),
      IF(AND($B1795 &gt;= 4, $B1795 &lt;=14),
        4 + N("Diretor"),
        IF(AND($B1795 &gt;= 15, $B1795 &lt;= 25),
          11 + N("Manager"),
          IF(AND($B1795 &gt;= 26, $B1795 &lt;= 36),
            10 + N("Coordinador"),
            IF(AND($B1795 &gt;= 37, $B1795 &lt;= 47),
              9 + N("Especialista"),
                IF(MOD($B1795,2) = 0,
                  8 + N("Analista"),
                  RANDBETWEEN(6,7) + N("Estagiário ou Trainee")
                )
            )
          )
        )
      )
    )
  )
)</f>
        <v>8</v>
      </c>
      <c r="O1795" s="7" t="str">
        <f ca="1">VLOOKUP($N1795,Roles!$A:$B,2,FALSE)</f>
        <v>Analyst</v>
      </c>
      <c r="P1795" s="6">
        <f t="shared" ref="P1795:P1858" ca="1" si="286" xml:space="preserve">
IF($N1795 =8 + N("Analyst"),
    RANDBETWEEN(2, 4) + N("Jr, Pleno, Sr"),
    NA()
)</f>
        <v>2</v>
      </c>
      <c r="Q1795" s="8">
        <f ca="1" xml:space="preserve">
IF(
  OR(
    $N1795=5,$N1795=6,$N1795=7,$N1795=8,$N1795=14
  ),
  36161,
  IF(
     (
      (TODAY() - $K1795) / 365
     ) &lt; 19,
      TODAY(),
      RANDBETWEEN(36161,TODAY())
  )
)</f>
        <v>36161</v>
      </c>
      <c r="R1795" s="6">
        <f ca="1">RANDBETWEEN(2,COUNTA('Recruitment source'!$A:$A))</f>
        <v>6</v>
      </c>
      <c r="S1795" s="8" t="e">
        <f t="shared" ref="S1795:S1858" ca="1" si="287" xml:space="preserve">
IF(MOD(
     ROW(),111
   )=0,
   RANDBETWEEN($Q1795 + 1,TODAY() - 1),NA()
)</f>
        <v>#N/A</v>
      </c>
      <c r="T1795" s="6" t="e">
        <f t="shared" ref="T1795:T1858" ca="1" si="288" xml:space="preserve">
IF(
  ISNA(S1795),
  NA(),
  RANDBETWEEN(2,IF($H1795="F",10,9))
)</f>
        <v>#N/A</v>
      </c>
      <c r="U1795" s="6">
        <f t="shared" ref="U1795:U1858" ca="1" si="289" xml:space="preserve">
IF(
 ISNA($S1795),
 IF(
   $N1795 = 2,
   5,
   IF(
     OR($N1795=3,$N1795=4,$N1795=5),
     RANDBETWEEN(4,5),
     IF(
       OR($N1795=11,$N1795=12),
       RANDBETWEEN(3,5),
       RANDBETWEEN(2,5)
     )
   )
 ),
 RANDBETWEEN(1,3)
)</f>
        <v>2</v>
      </c>
      <c r="V1795" s="1">
        <f ca="1" xml:space="preserve">
IF($N1795 = 5 + N("Presidente"),
    27000,
    IF($N1795 = 6 + N("Vice-presidente"),
        23000,
        IF(OR($N1795 = 8, $N1795= 13, $N1795 = 12) + N("Secretária bilíngue ou coordenador ou especialista"),
            8000,
            IF($N1795 = 7 + N("Diretor"),
                15000,
                IF($N1795 = 14 + N("Gerente"),
                    12000,
                    IF($N1795 = 9 + N("Estagiário"),
                        705,
                        IF($N1795 = 10 + N("Trainee"),
                            805,
                            IF($N1795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IF($L1795 = 7,
  500,
  IF($L1795 = 8,
    1000,
    IF($L1795 = 9,
      1500,
      IF($L1795 = 10,
        2000,
        0
      )
    )
  )
)
+
N("Adicional no salário por área")
+
IF($M1795 = 14 + N("Tecnologia da Informação"),
  120,
  IF($M1795 = 16 + N("Vendas"),
    110,
    IF($M1795 = 15 + N("Jurídico"),
      100,
      IF(OR($M1795 = 8, $M1795 = 9, $M1795 = 11) + N("Recursos humanos ou comercial ou comunicação e marketing"),
        80,
        0
      )
    )
  )
)
+
N("Adicionando pegadinha")
+
IF(AND($M1795 = 16, $L1795 = 9, $N1795 = 11) + N("Se for de vendas, com mestrado, analista sênior"),
  IF($J1795 = 5,
    100,
    0
  )
  +
  IF($H1795 = "M",
    200,
    0
  ),
  0
)</f>
        <v>8000</v>
      </c>
    </row>
    <row r="1796" spans="1:22" x14ac:dyDescent="0.2">
      <c r="A1796" s="7" cm="1">
        <f t="array" aca="1" ref="A1796" ca="1">INDEX(Companies!$A:$A,RANDBETWEEN(2,COUNTA(Companies!$A:$A)),1)</f>
        <v>2</v>
      </c>
      <c r="B1796" s="5">
        <f t="shared" si="280"/>
        <v>1795</v>
      </c>
      <c r="C1796" s="6">
        <f t="shared" ca="1" si="281"/>
        <v>1</v>
      </c>
      <c r="D1796" s="7">
        <f ca="1">IF($B1796 = 1 + N("Presidente"),
    127,
    IF($B1796 = 2 + N("Vice-Presidente"),
        72,
        IF($B1796 = 3 + N("Secretária bilíngue"),
            13,
            RANDBETWEEN(5,COUNT(Name!$A:$A) + 1)
        )
    )
)</f>
        <v>340</v>
      </c>
      <c r="E1796" s="7" t="str">
        <f ca="1" xml:space="preserve">
VLOOKUP(
  $D1796,
  Name!$A:$B,
  2,
  FALSE
)
&amp; " " &amp;
IF($B1796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Monti Leitão</v>
      </c>
      <c r="F1796" s="7">
        <v>2</v>
      </c>
      <c r="G1796" s="7" t="str" cm="1">
        <f t="array" aca="1" ref="G1796" ca="1">VLOOKUP(INDEX(States!$B:$B,RANDBETWEEN(2,COUNTA(States!$A:$A)),1),States!$B:$C,2,FALSE)</f>
        <v xml:space="preserve"> ÉVORA</v>
      </c>
      <c r="H1796" s="7" t="str">
        <f ca="1">VLOOKUP($D1796,Name!$A:$C,3,FALSE)</f>
        <v>F</v>
      </c>
      <c r="I1796" s="7" cm="1">
        <f t="array" aca="1" ref="I1796" ca="1">INDEX('Marital status'!$A:$A,RANDBETWEEN(2,COUNTA('Marital status'!$A:$A)),1)</f>
        <v>5</v>
      </c>
      <c r="J1796" s="7">
        <f t="shared" ca="1" si="282"/>
        <v>2</v>
      </c>
      <c r="K1796" s="8">
        <f t="shared" ca="1" si="283"/>
        <v>29540</v>
      </c>
      <c r="L1796" s="6">
        <f t="shared" ca="1" si="284"/>
        <v>4</v>
      </c>
      <c r="M1796" s="7">
        <f ca="1" xml:space="preserve">
  IF(OR($N1796 = 2, $N1796 = 3, $N1796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796" s="6">
        <f t="shared" ca="1" si="285"/>
        <v>7</v>
      </c>
      <c r="O1796" s="7" t="str">
        <f ca="1">VLOOKUP($N1796,Roles!$A:$B,2,FALSE)</f>
        <v>Trainee</v>
      </c>
      <c r="P1796" s="6" t="e">
        <f t="shared" ca="1" si="286"/>
        <v>#N/A</v>
      </c>
      <c r="Q1796" s="8">
        <f ca="1" xml:space="preserve">
IF(
  OR(
    $N1796=5,$N1796=6,$N1796=7,$N1796=8,$N1796=14
  ),
  36161,
  IF(
     (
      (TODAY() - $K1796) / 365
     ) &lt; 19,
      TODAY(),
      RANDBETWEEN(36161,TODAY())
  )
)</f>
        <v>36161</v>
      </c>
      <c r="R1796" s="6">
        <f ca="1">RANDBETWEEN(2,COUNTA('Recruitment source'!$A:$A))</f>
        <v>8</v>
      </c>
      <c r="S1796" s="8" t="e">
        <f t="shared" ca="1" si="287"/>
        <v>#N/A</v>
      </c>
      <c r="T1796" s="6" t="e">
        <f t="shared" ca="1" si="288"/>
        <v>#N/A</v>
      </c>
      <c r="U1796" s="6">
        <f t="shared" ca="1" si="289"/>
        <v>2</v>
      </c>
      <c r="V1796" s="1">
        <f ca="1" xml:space="preserve">
IF($N1796 = 5 + N("Presidente"),
    27000,
    IF($N1796 = 6 + N("Vice-presidente"),
        23000,
        IF(OR($N1796 = 8, $N1796= 13, $N1796 = 12) + N("Secretária bilíngue ou coordenador ou especialista"),
            8000,
            IF($N1796 = 7 + N("Diretor"),
                15000,
                IF($N1796 = 14 + N("Gerente"),
                    12000,
                    IF($N1796 = 9 + N("Estagiário"),
                        705,
                        IF($N1796 = 10 + N("Trainee"),
                            805,
                            IF($N1796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IF($L1796 = 7,
  500,
  IF($L1796 = 8,
    1000,
    IF($L1796 = 9,
      1500,
      IF($L1796 = 10,
        2000,
        0
      )
    )
  )
)
+
N("Adicional no salário por área")
+
IF($M1796 = 14 + N("Tecnologia da Informação"),
  120,
  IF($M1796 = 16 + N("Vendas"),
    110,
    IF($M1796 = 15 + N("Jurídico"),
      100,
      IF(OR($M1796 = 8, $M1796 = 9, $M1796 = 11) + N("Recursos humanos ou comercial ou comunicação e marketing"),
        80,
        0
      )
    )
  )
)
+
N("Adicionando pegadinha")
+
IF(AND($M1796 = 16, $L1796 = 9, $N1796 = 11) + N("Se for de vendas, com mestrado, analista sênior"),
  IF($J1796 = 5,
    100,
    0
  )
  +
  IF($H1796 = "M",
    200,
    0
  ),
  0
)</f>
        <v>15080</v>
      </c>
    </row>
    <row r="1797" spans="1:22" x14ac:dyDescent="0.2">
      <c r="A1797" s="7" cm="1">
        <f t="array" aca="1" ref="A1797" ca="1">INDEX(Companies!$A:$A,RANDBETWEEN(2,COUNTA(Companies!$A:$A)),1)</f>
        <v>2</v>
      </c>
      <c r="B1797" s="5">
        <f t="shared" si="280"/>
        <v>1796</v>
      </c>
      <c r="C1797" s="6">
        <f t="shared" ca="1" si="281"/>
        <v>1</v>
      </c>
      <c r="D1797" s="7">
        <f ca="1">IF($B1797 = 1 + N("Presidente"),
    127,
    IF($B1797 = 2 + N("Vice-Presidente"),
        72,
        IF($B1797 = 3 + N("Secretária bilíngue"),
            13,
            RANDBETWEEN(5,COUNT(Name!$A:$A) + 1)
        )
    )
)</f>
        <v>137</v>
      </c>
      <c r="E1797" s="7" t="str">
        <f ca="1" xml:space="preserve">
VLOOKUP(
  $D1797,
  Name!$A:$B,
  2,
  FALSE
)
&amp; " " &amp;
IF($B1797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Tavarez Andrioli</v>
      </c>
      <c r="F1797" s="7">
        <v>2</v>
      </c>
      <c r="G1797" s="7" t="str" cm="1">
        <f t="array" aca="1" ref="G1797" ca="1">VLOOKUP(INDEX(States!$B:$B,RANDBETWEEN(2,COUNTA(States!$A:$A)),1),States!$B:$C,2,FALSE)</f>
        <v>Guarda</v>
      </c>
      <c r="H1797" s="7" t="str">
        <f ca="1">VLOOKUP($D1797,Name!$A:$C,3,FALSE)</f>
        <v>F</v>
      </c>
      <c r="I1797" s="7" cm="1">
        <f t="array" aca="1" ref="I1797" ca="1">INDEX('Marital status'!$A:$A,RANDBETWEEN(2,COUNTA('Marital status'!$A:$A)),1)</f>
        <v>2</v>
      </c>
      <c r="J1797" s="7">
        <f t="shared" ca="1" si="282"/>
        <v>2</v>
      </c>
      <c r="K1797" s="8">
        <f t="shared" ca="1" si="283"/>
        <v>34309</v>
      </c>
      <c r="L1797" s="6">
        <f t="shared" ca="1" si="284"/>
        <v>4</v>
      </c>
      <c r="M1797" s="7">
        <f ca="1" xml:space="preserve">
  IF(OR($N1797 = 2, $N1797 = 3, $N1797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797" s="6">
        <f t="shared" ca="1" si="285"/>
        <v>8</v>
      </c>
      <c r="O1797" s="7" t="str">
        <f ca="1">VLOOKUP($N1797,Roles!$A:$B,2,FALSE)</f>
        <v>Analyst</v>
      </c>
      <c r="P1797" s="6">
        <f t="shared" ca="1" si="286"/>
        <v>2</v>
      </c>
      <c r="Q1797" s="8">
        <f ca="1" xml:space="preserve">
IF(
  OR(
    $N1797=5,$N1797=6,$N1797=7,$N1797=8,$N1797=14
  ),
  36161,
  IF(
     (
      (TODAY() - $K1797) / 365
     ) &lt; 19,
      TODAY(),
      RANDBETWEEN(36161,TODAY())
  )
)</f>
        <v>36161</v>
      </c>
      <c r="R1797" s="6">
        <f ca="1">RANDBETWEEN(2,COUNTA('Recruitment source'!$A:$A))</f>
        <v>11</v>
      </c>
      <c r="S1797" s="8" t="e">
        <f t="shared" ca="1" si="287"/>
        <v>#N/A</v>
      </c>
      <c r="T1797" s="6" t="e">
        <f t="shared" ca="1" si="288"/>
        <v>#N/A</v>
      </c>
      <c r="U1797" s="6">
        <f t="shared" ca="1" si="289"/>
        <v>4</v>
      </c>
      <c r="V1797" s="1">
        <f ca="1" xml:space="preserve">
IF($N1797 = 5 + N("Presidente"),
    27000,
    IF($N1797 = 6 + N("Vice-presidente"),
        23000,
        IF(OR($N1797 = 8, $N1797= 13, $N1797 = 12) + N("Secretária bilíngue ou coordenador ou especialista"),
            8000,
            IF($N1797 = 7 + N("Diretor"),
                15000,
                IF($N1797 = 14 + N("Gerente"),
                    12000,
                    IF($N1797 = 9 + N("Estagiário"),
                        705,
                        IF($N1797 = 10 + N("Trainee"),
                            805,
                            IF($N1797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IF($L1797 = 7,
  500,
  IF($L1797 = 8,
    1000,
    IF($L1797 = 9,
      1500,
      IF($L1797 = 10,
        2000,
        0
      )
    )
  )
)
+
N("Adicional no salário por área")
+
IF($M1797 = 14 + N("Tecnologia da Informação"),
  120,
  IF($M1797 = 16 + N("Vendas"),
    110,
    IF($M1797 = 15 + N("Jurídico"),
      100,
      IF(OR($M1797 = 8, $M1797 = 9, $M1797 = 11) + N("Recursos humanos ou comercial ou comunicação e marketing"),
        80,
        0
      )
    )
  )
)
+
N("Adicionando pegadinha")
+
IF(AND($M1797 = 16, $L1797 = 9, $N1797 = 11) + N("Se for de vendas, com mestrado, analista sênior"),
  IF($J1797 = 5,
    100,
    0
  )
  +
  IF($H1797 = "M",
    200,
    0
  ),
  0
)</f>
        <v>8000</v>
      </c>
    </row>
    <row r="1798" spans="1:22" x14ac:dyDescent="0.2">
      <c r="A1798" s="7" cm="1">
        <f t="array" aca="1" ref="A1798" ca="1">INDEX(Companies!$A:$A,RANDBETWEEN(2,COUNTA(Companies!$A:$A)),1)</f>
        <v>2</v>
      </c>
      <c r="B1798" s="5">
        <f t="shared" si="280"/>
        <v>1797</v>
      </c>
      <c r="C1798" s="6">
        <f t="shared" ca="1" si="281"/>
        <v>1</v>
      </c>
      <c r="D1798" s="7">
        <f ca="1">IF($B1798 = 1 + N("Presidente"),
    127,
    IF($B1798 = 2 + N("Vice-Presidente"),
        72,
        IF($B1798 = 3 + N("Secretária bilíngue"),
            13,
            RANDBETWEEN(5,COUNT(Name!$A:$A) + 1)
        )
    )
)</f>
        <v>274</v>
      </c>
      <c r="E1798" s="7" t="str">
        <f ca="1" xml:space="preserve">
VLOOKUP(
  $D1798,
  Name!$A:$B,
  2,
  FALSE
)
&amp; " " &amp;
IF($B1798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Serra dos Santos</v>
      </c>
      <c r="F1798" s="7">
        <v>2</v>
      </c>
      <c r="G1798" s="7" t="str" cm="1">
        <f t="array" aca="1" ref="G1798" ca="1">VLOOKUP(INDEX(States!$B:$B,RANDBETWEEN(2,COUNTA(States!$A:$A)),1),States!$B:$C,2,FALSE)</f>
        <v>Faro</v>
      </c>
      <c r="H1798" s="7" t="str">
        <f ca="1">VLOOKUP($D1798,Name!$A:$C,3,FALSE)</f>
        <v>F</v>
      </c>
      <c r="I1798" s="7" cm="1">
        <f t="array" aca="1" ref="I1798" ca="1">INDEX('Marital status'!$A:$A,RANDBETWEEN(2,COUNTA('Marital status'!$A:$A)),1)</f>
        <v>6</v>
      </c>
      <c r="J1798" s="7">
        <f t="shared" ca="1" si="282"/>
        <v>2</v>
      </c>
      <c r="K1798" s="8">
        <f t="shared" ca="1" si="283"/>
        <v>30336</v>
      </c>
      <c r="L1798" s="6">
        <f t="shared" ca="1" si="284"/>
        <v>4</v>
      </c>
      <c r="M1798" s="7">
        <f ca="1" xml:space="preserve">
  IF(OR($N1798 = 2, $N1798 = 3, $N1798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798" s="6">
        <f t="shared" ca="1" si="285"/>
        <v>7</v>
      </c>
      <c r="O1798" s="7" t="str">
        <f ca="1">VLOOKUP($N1798,Roles!$A:$B,2,FALSE)</f>
        <v>Trainee</v>
      </c>
      <c r="P1798" s="6" t="e">
        <f t="shared" ca="1" si="286"/>
        <v>#N/A</v>
      </c>
      <c r="Q1798" s="8">
        <f ca="1" xml:space="preserve">
IF(
  OR(
    $N1798=5,$N1798=6,$N1798=7,$N1798=8,$N1798=14
  ),
  36161,
  IF(
     (
      (TODAY() - $K1798) / 365
     ) &lt; 19,
      TODAY(),
      RANDBETWEEN(36161,TODAY())
  )
)</f>
        <v>36161</v>
      </c>
      <c r="R1798" s="6">
        <f ca="1">RANDBETWEEN(2,COUNTA('Recruitment source'!$A:$A))</f>
        <v>11</v>
      </c>
      <c r="S1798" s="8" t="e">
        <f t="shared" ca="1" si="287"/>
        <v>#N/A</v>
      </c>
      <c r="T1798" s="6" t="e">
        <f t="shared" ca="1" si="288"/>
        <v>#N/A</v>
      </c>
      <c r="U1798" s="6">
        <f t="shared" ca="1" si="289"/>
        <v>4</v>
      </c>
      <c r="V1798" s="1">
        <f ca="1" xml:space="preserve">
IF($N1798 = 5 + N("Presidente"),
    27000,
    IF($N1798 = 6 + N("Vice-presidente"),
        23000,
        IF(OR($N1798 = 8, $N1798= 13, $N1798 = 12) + N("Secretária bilíngue ou coordenador ou especialista"),
            8000,
            IF($N1798 = 7 + N("Diretor"),
                15000,
                IF($N1798 = 14 + N("Gerente"),
                    12000,
                    IF($N1798 = 9 + N("Estagiário"),
                        705,
                        IF($N1798 = 10 + N("Trainee"),
                            805,
                            IF($N1798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IF($L1798 = 7,
  500,
  IF($L1798 = 8,
    1000,
    IF($L1798 = 9,
      1500,
      IF($L1798 = 10,
        2000,
        0
      )
    )
  )
)
+
N("Adicional no salário por área")
+
IF($M1798 = 14 + N("Tecnologia da Informação"),
  120,
  IF($M1798 = 16 + N("Vendas"),
    110,
    IF($M1798 = 15 + N("Jurídico"),
      100,
      IF(OR($M1798 = 8, $M1798 = 9, $M1798 = 11) + N("Recursos humanos ou comercial ou comunicação e marketing"),
        80,
        0
      )
    )
  )
)
+
N("Adicionando pegadinha")
+
IF(AND($M1798 = 16, $L1798 = 9, $N1798 = 11) + N("Se for de vendas, com mestrado, analista sênior"),
  IF($J1798 = 5,
    100,
    0
  )
  +
  IF($H1798 = "M",
    200,
    0
  ),
  0
)</f>
        <v>15080</v>
      </c>
    </row>
    <row r="1799" spans="1:22" x14ac:dyDescent="0.2">
      <c r="A1799" s="7" cm="1">
        <f t="array" aca="1" ref="A1799" ca="1">INDEX(Companies!$A:$A,RANDBETWEEN(2,COUNTA(Companies!$A:$A)),1)</f>
        <v>2</v>
      </c>
      <c r="B1799" s="5">
        <f t="shared" si="280"/>
        <v>1798</v>
      </c>
      <c r="C1799" s="6">
        <f t="shared" ca="1" si="281"/>
        <v>1</v>
      </c>
      <c r="D1799" s="7">
        <f ca="1">IF($B1799 = 1 + N("Presidente"),
    127,
    IF($B1799 = 2 + N("Vice-Presidente"),
        72,
        IF($B1799 = 3 + N("Secretária bilíngue"),
            13,
            RANDBETWEEN(5,COUNT(Name!$A:$A) + 1)
        )
    )
)</f>
        <v>277</v>
      </c>
      <c r="E1799" s="7" t="str">
        <f ca="1" xml:space="preserve">
VLOOKUP(
  $D1799,
  Name!$A:$B,
  2,
  FALSE
)
&amp; " " &amp;
IF($B1799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Sousa Dantas</v>
      </c>
      <c r="F1799" s="7">
        <v>2</v>
      </c>
      <c r="G1799" s="7" t="str" cm="1">
        <f t="array" aca="1" ref="G1799" ca="1">VLOOKUP(INDEX(States!$B:$B,RANDBETWEEN(2,COUNTA(States!$A:$A)),1),States!$B:$C,2,FALSE)</f>
        <v>PORTO</v>
      </c>
      <c r="H1799" s="7" t="str">
        <f ca="1">VLOOKUP($D1799,Name!$A:$C,3,FALSE)</f>
        <v>F</v>
      </c>
      <c r="I1799" s="7" cm="1">
        <f t="array" aca="1" ref="I1799" ca="1">INDEX('Marital status'!$A:$A,RANDBETWEEN(2,COUNTA('Marital status'!$A:$A)),1)</f>
        <v>2</v>
      </c>
      <c r="J1799" s="7">
        <f t="shared" ca="1" si="282"/>
        <v>3</v>
      </c>
      <c r="K1799" s="8">
        <f t="shared" ca="1" si="283"/>
        <v>35128</v>
      </c>
      <c r="L1799" s="6">
        <f t="shared" ca="1" si="284"/>
        <v>4</v>
      </c>
      <c r="M1799" s="7">
        <f ca="1" xml:space="preserve">
  IF(OR($N1799 = 2, $N1799 = 3, $N1799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799" s="6">
        <f t="shared" ca="1" si="285"/>
        <v>8</v>
      </c>
      <c r="O1799" s="7" t="str">
        <f ca="1">VLOOKUP($N1799,Roles!$A:$B,2,FALSE)</f>
        <v>Analyst</v>
      </c>
      <c r="P1799" s="6">
        <f t="shared" ca="1" si="286"/>
        <v>3</v>
      </c>
      <c r="Q1799" s="8">
        <f ca="1" xml:space="preserve">
IF(
  OR(
    $N1799=5,$N1799=6,$N1799=7,$N1799=8,$N1799=14
  ),
  36161,
  IF(
     (
      (TODAY() - $K1799) / 365
     ) &lt; 19,
      TODAY(),
      RANDBETWEEN(36161,TODAY())
  )
)</f>
        <v>36161</v>
      </c>
      <c r="R1799" s="6">
        <f ca="1">RANDBETWEEN(2,COUNTA('Recruitment source'!$A:$A))</f>
        <v>9</v>
      </c>
      <c r="S1799" s="8" t="e">
        <f t="shared" ca="1" si="287"/>
        <v>#N/A</v>
      </c>
      <c r="T1799" s="6" t="e">
        <f t="shared" ca="1" si="288"/>
        <v>#N/A</v>
      </c>
      <c r="U1799" s="6">
        <f t="shared" ca="1" si="289"/>
        <v>3</v>
      </c>
      <c r="V1799" s="1">
        <f ca="1" xml:space="preserve">
IF($N1799 = 5 + N("Presidente"),
    27000,
    IF($N1799 = 6 + N("Vice-presidente"),
        23000,
        IF(OR($N1799 = 8, $N1799= 13, $N1799 = 12) + N("Secretária bilíngue ou coordenador ou especialista"),
            8000,
            IF($N1799 = 7 + N("Diretor"),
                15000,
                IF($N1799 = 14 + N("Gerente"),
                    12000,
                    IF($N1799 = 9 + N("Estagiário"),
                        705,
                        IF($N1799 = 10 + N("Trainee"),
                            805,
                            IF($N1799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IF($L1799 = 7,
  500,
  IF($L1799 = 8,
    1000,
    IF($L1799 = 9,
      1500,
      IF($L1799 = 10,
        2000,
        0
      )
    )
  )
)
+
N("Adicional no salário por área")
+
IF($M1799 = 14 + N("Tecnologia da Informação"),
  120,
  IF($M1799 = 16 + N("Vendas"),
    110,
    IF($M1799 = 15 + N("Jurídico"),
      100,
      IF(OR($M1799 = 8, $M1799 = 9, $M1799 = 11) + N("Recursos humanos ou comercial ou comunicação e marketing"),
        80,
        0
      )
    )
  )
)
+
N("Adicionando pegadinha")
+
IF(AND($M1799 = 16, $L1799 = 9, $N1799 = 11) + N("Se for de vendas, com mestrado, analista sênior"),
  IF($J1799 = 5,
    100,
    0
  )
  +
  IF($H1799 = "M",
    200,
    0
  ),
  0
)</f>
        <v>8000</v>
      </c>
    </row>
    <row r="1800" spans="1:22" x14ac:dyDescent="0.2">
      <c r="A1800" s="7" cm="1">
        <f t="array" aca="1" ref="A1800" ca="1">INDEX(Companies!$A:$A,RANDBETWEEN(2,COUNTA(Companies!$A:$A)),1)</f>
        <v>2</v>
      </c>
      <c r="B1800" s="5">
        <f t="shared" si="280"/>
        <v>1799</v>
      </c>
      <c r="C1800" s="6">
        <f t="shared" ca="1" si="281"/>
        <v>1</v>
      </c>
      <c r="D1800" s="7">
        <f ca="1">IF($B1800 = 1 + N("Presidente"),
    127,
    IF($B1800 = 2 + N("Vice-Presidente"),
        72,
        IF($B1800 = 3 + N("Secretária bilíngue"),
            13,
            RANDBETWEEN(5,COUNT(Name!$A:$A) + 1)
        )
    )
)</f>
        <v>295</v>
      </c>
      <c r="E1800" s="7" t="str">
        <f ca="1" xml:space="preserve">
VLOOKUP(
  $D1800,
  Name!$A:$B,
  2,
  FALSE
)
&amp; " " &amp;
IF($B1800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Moraes Barros</v>
      </c>
      <c r="F1800" s="7">
        <v>2</v>
      </c>
      <c r="G1800" s="7" t="str" cm="1">
        <f t="array" aca="1" ref="G1800" ca="1">VLOOKUP(INDEX(States!$B:$B,RANDBETWEEN(2,COUNTA(States!$A:$A)),1),States!$B:$C,2,FALSE)</f>
        <v>Vila Real</v>
      </c>
      <c r="H1800" s="7" t="str">
        <f ca="1">VLOOKUP($D1800,Name!$A:$C,3,FALSE)</f>
        <v>M</v>
      </c>
      <c r="I1800" s="7" cm="1">
        <f t="array" aca="1" ref="I1800" ca="1">INDEX('Marital status'!$A:$A,RANDBETWEEN(2,COUNTA('Marital status'!$A:$A)),1)</f>
        <v>4</v>
      </c>
      <c r="J1800" s="7">
        <f t="shared" ca="1" si="282"/>
        <v>2</v>
      </c>
      <c r="K1800" s="8">
        <f t="shared" ca="1" si="283"/>
        <v>28727</v>
      </c>
      <c r="L1800" s="6">
        <f t="shared" ca="1" si="284"/>
        <v>4</v>
      </c>
      <c r="M1800" s="7">
        <f ca="1" xml:space="preserve">
  IF(OR($N1800 = 2, $N1800 = 3, $N1800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00" s="6">
        <f t="shared" ca="1" si="285"/>
        <v>6</v>
      </c>
      <c r="O1800" s="7" t="str">
        <f ca="1">VLOOKUP($N1800,Roles!$A:$B,2,FALSE)</f>
        <v>Intern</v>
      </c>
      <c r="P1800" s="6" t="e">
        <f t="shared" ca="1" si="286"/>
        <v>#N/A</v>
      </c>
      <c r="Q1800" s="8">
        <f ca="1" xml:space="preserve">
IF(
  OR(
    $N1800=5,$N1800=6,$N1800=7,$N1800=8,$N1800=14
  ),
  36161,
  IF(
     (
      (TODAY() - $K1800) / 365
     ) &lt; 19,
      TODAY(),
      RANDBETWEEN(36161,TODAY())
  )
)</f>
        <v>36161</v>
      </c>
      <c r="R1800" s="6">
        <f ca="1">RANDBETWEEN(2,COUNTA('Recruitment source'!$A:$A))</f>
        <v>7</v>
      </c>
      <c r="S1800" s="8" t="e">
        <f t="shared" ca="1" si="287"/>
        <v>#N/A</v>
      </c>
      <c r="T1800" s="6" t="e">
        <f t="shared" ca="1" si="288"/>
        <v>#N/A</v>
      </c>
      <c r="U1800" s="6">
        <f t="shared" ca="1" si="289"/>
        <v>2</v>
      </c>
      <c r="V1800" s="1">
        <f ca="1" xml:space="preserve">
IF($N1800 = 5 + N("Presidente"),
    27000,
    IF($N1800 = 6 + N("Vice-presidente"),
        23000,
        IF(OR($N1800 = 8, $N1800= 13, $N1800 = 12) + N("Secretária bilíngue ou coordenador ou especialista"),
            8000,
            IF($N1800 = 7 + N("Diretor"),
                15000,
                IF($N1800 = 14 + N("Gerente"),
                    12000,
                    IF($N1800 = 9 + N("Estagiário"),
                        705,
                        IF($N1800 = 10 + N("Trainee"),
                            805,
                            IF($N1800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IF($L1800 = 7,
  500,
  IF($L1800 = 8,
    1000,
    IF($L1800 = 9,
      1500,
      IF($L1800 = 10,
        2000,
        0
      )
    )
  )
)
+
N("Adicional no salário por área")
+
IF($M1800 = 14 + N("Tecnologia da Informação"),
  120,
  IF($M1800 = 16 + N("Vendas"),
    110,
    IF($M1800 = 15 + N("Jurídico"),
      100,
      IF(OR($M1800 = 8, $M1800 = 9, $M1800 = 11) + N("Recursos humanos ou comercial ou comunicação e marketing"),
        80,
        0
      )
    )
  )
)
+
N("Adicionando pegadinha")
+
IF(AND($M1800 = 16, $L1800 = 9, $N1800 = 11) + N("Se for de vendas, com mestrado, analista sênior"),
  IF($J1800 = 5,
    100,
    0
  )
  +
  IF($H1800 = "M",
    200,
    0
  ),
  0
)</f>
        <v>23000</v>
      </c>
    </row>
    <row r="1801" spans="1:22" x14ac:dyDescent="0.2">
      <c r="A1801" s="7" cm="1">
        <f t="array" aca="1" ref="A1801" ca="1">INDEX(Companies!$A:$A,RANDBETWEEN(2,COUNTA(Companies!$A:$A)),1)</f>
        <v>2</v>
      </c>
      <c r="B1801" s="5">
        <f t="shared" si="280"/>
        <v>1800</v>
      </c>
      <c r="C1801" s="6">
        <f t="shared" ca="1" si="281"/>
        <v>1</v>
      </c>
      <c r="D1801" s="7">
        <f ca="1">IF($B1801 = 1 + N("Presidente"),
    127,
    IF($B1801 = 2 + N("Vice-Presidente"),
        72,
        IF($B1801 = 3 + N("Secretária bilíngue"),
            13,
            RANDBETWEEN(5,COUNT(Name!$A:$A) + 1)
        )
    )
)</f>
        <v>225</v>
      </c>
      <c r="E1801" s="7" t="str">
        <f ca="1" xml:space="preserve">
VLOOKUP(
  $D1801,
  Name!$A:$B,
  2,
  FALSE
)
&amp; " " &amp;
IF($B1801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Santacruz Bermudes</v>
      </c>
      <c r="F1801" s="7">
        <v>2</v>
      </c>
      <c r="G1801" s="7" t="str" cm="1">
        <f t="array" aca="1" ref="G1801" ca="1">VLOOKUP(INDEX(States!$B:$B,RANDBETWEEN(2,COUNTA(States!$A:$A)),1),States!$B:$C,2,FALSE)</f>
        <v>Coimbra</v>
      </c>
      <c r="H1801" s="7" t="str">
        <f ca="1">VLOOKUP($D1801,Name!$A:$C,3,FALSE)</f>
        <v>M</v>
      </c>
      <c r="I1801" s="7" cm="1">
        <f t="array" aca="1" ref="I1801" ca="1">INDEX('Marital status'!$A:$A,RANDBETWEEN(2,COUNTA('Marital status'!$A:$A)),1)</f>
        <v>6</v>
      </c>
      <c r="J1801" s="7">
        <f t="shared" ca="1" si="282"/>
        <v>2</v>
      </c>
      <c r="K1801" s="8">
        <f t="shared" ca="1" si="283"/>
        <v>37420</v>
      </c>
      <c r="L1801" s="6">
        <f t="shared" ca="1" si="284"/>
        <v>4</v>
      </c>
      <c r="M1801" s="7">
        <f ca="1" xml:space="preserve">
  IF(OR($N1801 = 2, $N1801 = 3, $N1801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01" s="6">
        <f t="shared" ca="1" si="285"/>
        <v>8</v>
      </c>
      <c r="O1801" s="7" t="str">
        <f ca="1">VLOOKUP($N1801,Roles!$A:$B,2,FALSE)</f>
        <v>Analyst</v>
      </c>
      <c r="P1801" s="6">
        <f t="shared" ca="1" si="286"/>
        <v>2</v>
      </c>
      <c r="Q1801" s="8">
        <f ca="1" xml:space="preserve">
IF(
  OR(
    $N1801=5,$N1801=6,$N1801=7,$N1801=8,$N1801=14
  ),
  36161,
  IF(
     (
      (TODAY() - $K1801) / 365
     ) &lt; 19,
      TODAY(),
      RANDBETWEEN(36161,TODAY())
  )
)</f>
        <v>36161</v>
      </c>
      <c r="R1801" s="6">
        <f ca="1">RANDBETWEEN(2,COUNTA('Recruitment source'!$A:$A))</f>
        <v>2</v>
      </c>
      <c r="S1801" s="8" t="e">
        <f t="shared" ca="1" si="287"/>
        <v>#N/A</v>
      </c>
      <c r="T1801" s="6" t="e">
        <f t="shared" ca="1" si="288"/>
        <v>#N/A</v>
      </c>
      <c r="U1801" s="6">
        <f t="shared" ca="1" si="289"/>
        <v>2</v>
      </c>
      <c r="V1801" s="1">
        <f ca="1" xml:space="preserve">
IF($N1801 = 5 + N("Presidente"),
    27000,
    IF($N1801 = 6 + N("Vice-presidente"),
        23000,
        IF(OR($N1801 = 8, $N1801= 13, $N1801 = 12) + N("Secretária bilíngue ou coordenador ou especialista"),
            8000,
            IF($N1801 = 7 + N("Diretor"),
                15000,
                IF($N1801 = 14 + N("Gerente"),
                    12000,
                    IF($N1801 = 9 + N("Estagiário"),
                        705,
                        IF($N1801 = 10 + N("Trainee"),
                            805,
                            IF($N1801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IF($L1801 = 7,
  500,
  IF($L1801 = 8,
    1000,
    IF($L1801 = 9,
      1500,
      IF($L1801 = 10,
        2000,
        0
      )
    )
  )
)
+
N("Adicional no salário por área")
+
IF($M1801 = 14 + N("Tecnologia da Informação"),
  120,
  IF($M1801 = 16 + N("Vendas"),
    110,
    IF($M1801 = 15 + N("Jurídico"),
      100,
      IF(OR($M1801 = 8, $M1801 = 9, $M1801 = 11) + N("Recursos humanos ou comercial ou comunicação e marketing"),
        80,
        0
      )
    )
  )
)
+
N("Adicionando pegadinha")
+
IF(AND($M1801 = 16, $L1801 = 9, $N1801 = 11) + N("Se for de vendas, com mestrado, analista sênior"),
  IF($J1801 = 5,
    100,
    0
  )
  +
  IF($H1801 = "M",
    200,
    0
  ),
  0
)</f>
        <v>8000</v>
      </c>
    </row>
    <row r="1802" spans="1:22" x14ac:dyDescent="0.2">
      <c r="A1802" s="7" cm="1">
        <f t="array" aca="1" ref="A1802" ca="1">INDEX(Companies!$A:$A,RANDBETWEEN(2,COUNTA(Companies!$A:$A)),1)</f>
        <v>2</v>
      </c>
      <c r="B1802" s="5">
        <f t="shared" si="280"/>
        <v>1801</v>
      </c>
      <c r="C1802" s="6">
        <f t="shared" ca="1" si="281"/>
        <v>1</v>
      </c>
      <c r="D1802" s="7">
        <f ca="1">IF($B1802 = 1 + N("Presidente"),
    127,
    IF($B1802 = 2 + N("Vice-Presidente"),
        72,
        IF($B1802 = 3 + N("Secretária bilíngue"),
            13,
            RANDBETWEEN(5,COUNT(Name!$A:$A) + 1)
        )
    )
)</f>
        <v>93</v>
      </c>
      <c r="E1802" s="7" t="str">
        <f ca="1" xml:space="preserve">
VLOOKUP(
  $D1802,
  Name!$A:$B,
  2,
  FALSE
)
&amp; " " &amp;
IF($B1802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César Gallo Farias</v>
      </c>
      <c r="F1802" s="7">
        <v>2</v>
      </c>
      <c r="G1802" s="7" t="str" cm="1">
        <f t="array" aca="1" ref="G1802" ca="1">VLOOKUP(INDEX(States!$B:$B,RANDBETWEEN(2,COUNTA(States!$A:$A)),1),States!$B:$C,2,FALSE)</f>
        <v xml:space="preserve"> Lisboa</v>
      </c>
      <c r="H1802" s="7" t="str">
        <f ca="1">VLOOKUP($D1802,Name!$A:$C,3,FALSE)</f>
        <v>M</v>
      </c>
      <c r="I1802" s="7" cm="1">
        <f t="array" aca="1" ref="I1802" ca="1">INDEX('Marital status'!$A:$A,RANDBETWEEN(2,COUNTA('Marital status'!$A:$A)),1)</f>
        <v>3</v>
      </c>
      <c r="J1802" s="7">
        <f t="shared" ca="1" si="282"/>
        <v>2</v>
      </c>
      <c r="K1802" s="8">
        <f t="shared" ca="1" si="283"/>
        <v>19913</v>
      </c>
      <c r="L1802" s="6">
        <f t="shared" ca="1" si="284"/>
        <v>4</v>
      </c>
      <c r="M1802" s="7">
        <f ca="1" xml:space="preserve">
  IF(OR($N1802 = 2, $N1802 = 3, $N1802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02" s="6">
        <f t="shared" ca="1" si="285"/>
        <v>6</v>
      </c>
      <c r="O1802" s="7" t="str">
        <f ca="1">VLOOKUP($N1802,Roles!$A:$B,2,FALSE)</f>
        <v>Intern</v>
      </c>
      <c r="P1802" s="6" t="e">
        <f t="shared" ca="1" si="286"/>
        <v>#N/A</v>
      </c>
      <c r="Q1802" s="8">
        <f ca="1" xml:space="preserve">
IF(
  OR(
    $N1802=5,$N1802=6,$N1802=7,$N1802=8,$N1802=14
  ),
  36161,
  IF(
     (
      (TODAY() - $K1802) / 365
     ) &lt; 19,
      TODAY(),
      RANDBETWEEN(36161,TODAY())
  )
)</f>
        <v>36161</v>
      </c>
      <c r="R1802" s="6">
        <f ca="1">RANDBETWEEN(2,COUNTA('Recruitment source'!$A:$A))</f>
        <v>12</v>
      </c>
      <c r="S1802" s="8" t="e">
        <f t="shared" ca="1" si="287"/>
        <v>#N/A</v>
      </c>
      <c r="T1802" s="6" t="e">
        <f t="shared" ca="1" si="288"/>
        <v>#N/A</v>
      </c>
      <c r="U1802" s="6">
        <f t="shared" ca="1" si="289"/>
        <v>3</v>
      </c>
      <c r="V1802" s="1">
        <f ca="1" xml:space="preserve">
IF($N1802 = 5 + N("Presidente"),
    27000,
    IF($N1802 = 6 + N("Vice-presidente"),
        23000,
        IF(OR($N1802 = 8, $N1802= 13, $N1802 = 12) + N("Secretária bilíngue ou coordenador ou especialista"),
            8000,
            IF($N1802 = 7 + N("Diretor"),
                15000,
                IF($N1802 = 14 + N("Gerente"),
                    12000,
                    IF($N1802 = 9 + N("Estagiário"),
                        705,
                        IF($N1802 = 10 + N("Trainee"),
                            805,
                            IF($N1802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IF($L1802 = 7,
  500,
  IF($L1802 = 8,
    1000,
    IF($L1802 = 9,
      1500,
      IF($L1802 = 10,
        2000,
        0
      )
    )
  )
)
+
N("Adicional no salário por área")
+
IF($M1802 = 14 + N("Tecnologia da Informação"),
  120,
  IF($M1802 = 16 + N("Vendas"),
    110,
    IF($M1802 = 15 + N("Jurídico"),
      100,
      IF(OR($M1802 = 8, $M1802 = 9, $M1802 = 11) + N("Recursos humanos ou comercial ou comunicação e marketing"),
        80,
        0
      )
    )
  )
)
+
N("Adicionando pegadinha")
+
IF(AND($M1802 = 16, $L1802 = 9, $N1802 = 11) + N("Se for de vendas, com mestrado, analista sênior"),
  IF($J1802 = 5,
    100,
    0
  )
  +
  IF($H1802 = "M",
    200,
    0
  ),
  0
)</f>
        <v>23000</v>
      </c>
    </row>
    <row r="1803" spans="1:22" x14ac:dyDescent="0.2">
      <c r="A1803" s="7" cm="1">
        <f t="array" aca="1" ref="A1803" ca="1">INDEX(Companies!$A:$A,RANDBETWEEN(2,COUNTA(Companies!$A:$A)),1)</f>
        <v>2</v>
      </c>
      <c r="B1803" s="5">
        <f t="shared" si="280"/>
        <v>1802</v>
      </c>
      <c r="C1803" s="6">
        <f t="shared" ca="1" si="281"/>
        <v>1</v>
      </c>
      <c r="D1803" s="7">
        <f ca="1">IF($B1803 = 1 + N("Presidente"),
    127,
    IF($B1803 = 2 + N("Vice-Presidente"),
        72,
        IF($B1803 = 3 + N("Secretária bilíngue"),
            13,
            RANDBETWEEN(5,COUNT(Name!$A:$A) + 1)
        )
    )
)</f>
        <v>274</v>
      </c>
      <c r="E1803" s="7" t="str">
        <f ca="1" xml:space="preserve">
VLOOKUP(
  $D1803,
  Name!$A:$B,
  2,
  FALSE
)
&amp; " " &amp;
IF($B1803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Furtado Simões</v>
      </c>
      <c r="F1803" s="7">
        <v>2</v>
      </c>
      <c r="G1803" s="7" t="str" cm="1">
        <f t="array" aca="1" ref="G1803" ca="1">VLOOKUP(INDEX(States!$B:$B,RANDBETWEEN(2,COUNTA(States!$A:$A)),1),States!$B:$C,2,FALSE)</f>
        <v>Leiria</v>
      </c>
      <c r="H1803" s="7" t="str">
        <f ca="1">VLOOKUP($D1803,Name!$A:$C,3,FALSE)</f>
        <v>F</v>
      </c>
      <c r="I1803" s="7" cm="1">
        <f t="array" aca="1" ref="I1803" ca="1">INDEX('Marital status'!$A:$A,RANDBETWEEN(2,COUNTA('Marital status'!$A:$A)),1)</f>
        <v>6</v>
      </c>
      <c r="J1803" s="7">
        <f t="shared" ca="1" si="282"/>
        <v>2</v>
      </c>
      <c r="K1803" s="8">
        <f t="shared" ca="1" si="283"/>
        <v>36730</v>
      </c>
      <c r="L1803" s="6">
        <f t="shared" ca="1" si="284"/>
        <v>5</v>
      </c>
      <c r="M1803" s="7">
        <f ca="1" xml:space="preserve">
  IF(OR($N1803 = 2, $N1803 = 3, $N1803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03" s="6">
        <f t="shared" ca="1" si="285"/>
        <v>8</v>
      </c>
      <c r="O1803" s="7" t="str">
        <f ca="1">VLOOKUP($N1803,Roles!$A:$B,2,FALSE)</f>
        <v>Analyst</v>
      </c>
      <c r="P1803" s="6">
        <f t="shared" ca="1" si="286"/>
        <v>3</v>
      </c>
      <c r="Q1803" s="8">
        <f ca="1" xml:space="preserve">
IF(
  OR(
    $N1803=5,$N1803=6,$N1803=7,$N1803=8,$N1803=14
  ),
  36161,
  IF(
     (
      (TODAY() - $K1803) / 365
     ) &lt; 19,
      TODAY(),
      RANDBETWEEN(36161,TODAY())
  )
)</f>
        <v>36161</v>
      </c>
      <c r="R1803" s="6">
        <f ca="1">RANDBETWEEN(2,COUNTA('Recruitment source'!$A:$A))</f>
        <v>2</v>
      </c>
      <c r="S1803" s="8" t="e">
        <f t="shared" ca="1" si="287"/>
        <v>#N/A</v>
      </c>
      <c r="T1803" s="6" t="e">
        <f t="shared" ca="1" si="288"/>
        <v>#N/A</v>
      </c>
      <c r="U1803" s="6">
        <f t="shared" ca="1" si="289"/>
        <v>4</v>
      </c>
      <c r="V1803" s="1">
        <f ca="1" xml:space="preserve">
IF($N1803 = 5 + N("Presidente"),
    27000,
    IF($N1803 = 6 + N("Vice-presidente"),
        23000,
        IF(OR($N1803 = 8, $N1803= 13, $N1803 = 12) + N("Secretária bilíngue ou coordenador ou especialista"),
            8000,
            IF($N1803 = 7 + N("Diretor"),
                15000,
                IF($N1803 = 14 + N("Gerente"),
                    12000,
                    IF($N1803 = 9 + N("Estagiário"),
                        705,
                        IF($N1803 = 10 + N("Trainee"),
                            805,
                            IF($N1803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IF($L1803 = 7,
  500,
  IF($L1803 = 8,
    1000,
    IF($L1803 = 9,
      1500,
      IF($L1803 = 10,
        2000,
        0
      )
    )
  )
)
+
N("Adicional no salário por área")
+
IF($M1803 = 14 + N("Tecnologia da Informação"),
  120,
  IF($M1803 = 16 + N("Vendas"),
    110,
    IF($M1803 = 15 + N("Jurídico"),
      100,
      IF(OR($M1803 = 8, $M1803 = 9, $M1803 = 11) + N("Recursos humanos ou comercial ou comunicação e marketing"),
        80,
        0
      )
    )
  )
)
+
N("Adicionando pegadinha")
+
IF(AND($M1803 = 16, $L1803 = 9, $N1803 = 11) + N("Se for de vendas, com mestrado, analista sênior"),
  IF($J1803 = 5,
    100,
    0
  )
  +
  IF($H1803 = "M",
    200,
    0
  ),
  0
)</f>
        <v>8000</v>
      </c>
    </row>
    <row r="1804" spans="1:22" x14ac:dyDescent="0.2">
      <c r="A1804" s="7" cm="1">
        <f t="array" aca="1" ref="A1804" ca="1">INDEX(Companies!$A:$A,RANDBETWEEN(2,COUNTA(Companies!$A:$A)),1)</f>
        <v>2</v>
      </c>
      <c r="B1804" s="5">
        <f t="shared" si="280"/>
        <v>1803</v>
      </c>
      <c r="C1804" s="6">
        <f t="shared" ca="1" si="281"/>
        <v>1</v>
      </c>
      <c r="D1804" s="7">
        <f ca="1">IF($B1804 = 1 + N("Presidente"),
    127,
    IF($B1804 = 2 + N("Vice-Presidente"),
        72,
        IF($B1804 = 3 + N("Secretária bilíngue"),
            13,
            RANDBETWEEN(5,COUNT(Name!$A:$A) + 1)
        )
    )
)</f>
        <v>175</v>
      </c>
      <c r="E1804" s="7" t="str">
        <f ca="1" xml:space="preserve">
VLOOKUP(
  $D1804,
  Name!$A:$B,
  2,
  FALSE
)
&amp; " " &amp;
IF($B1804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Monti Gonçalves</v>
      </c>
      <c r="F1804" s="7">
        <v>2</v>
      </c>
      <c r="G1804" s="7" t="str" cm="1">
        <f t="array" aca="1" ref="G1804" ca="1">VLOOKUP(INDEX(States!$B:$B,RANDBETWEEN(2,COUNTA(States!$A:$A)),1),States!$B:$C,2,FALSE)</f>
        <v>Azores</v>
      </c>
      <c r="H1804" s="7" t="str">
        <f ca="1">VLOOKUP($D1804,Name!$A:$C,3,FALSE)</f>
        <v>F</v>
      </c>
      <c r="I1804" s="7" cm="1">
        <f t="array" aca="1" ref="I1804" ca="1">INDEX('Marital status'!$A:$A,RANDBETWEEN(2,COUNTA('Marital status'!$A:$A)),1)</f>
        <v>6</v>
      </c>
      <c r="J1804" s="7">
        <f t="shared" ca="1" si="282"/>
        <v>4</v>
      </c>
      <c r="K1804" s="8">
        <f t="shared" ca="1" si="283"/>
        <v>35379</v>
      </c>
      <c r="L1804" s="6">
        <f t="shared" ca="1" si="284"/>
        <v>4</v>
      </c>
      <c r="M1804" s="7">
        <f ca="1" xml:space="preserve">
  IF(OR($N1804 = 2, $N1804 = 3, $N1804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04" s="6">
        <f t="shared" ca="1" si="285"/>
        <v>7</v>
      </c>
      <c r="O1804" s="7" t="str">
        <f ca="1">VLOOKUP($N1804,Roles!$A:$B,2,FALSE)</f>
        <v>Trainee</v>
      </c>
      <c r="P1804" s="6" t="e">
        <f t="shared" ca="1" si="286"/>
        <v>#N/A</v>
      </c>
      <c r="Q1804" s="8">
        <f ca="1" xml:space="preserve">
IF(
  OR(
    $N1804=5,$N1804=6,$N1804=7,$N1804=8,$N1804=14
  ),
  36161,
  IF(
     (
      (TODAY() - $K1804) / 365
     ) &lt; 19,
      TODAY(),
      RANDBETWEEN(36161,TODAY())
  )
)</f>
        <v>36161</v>
      </c>
      <c r="R1804" s="6">
        <f ca="1">RANDBETWEEN(2,COUNTA('Recruitment source'!$A:$A))</f>
        <v>12</v>
      </c>
      <c r="S1804" s="8" t="e">
        <f t="shared" ca="1" si="287"/>
        <v>#N/A</v>
      </c>
      <c r="T1804" s="6" t="e">
        <f t="shared" ca="1" si="288"/>
        <v>#N/A</v>
      </c>
      <c r="U1804" s="6">
        <f t="shared" ca="1" si="289"/>
        <v>5</v>
      </c>
      <c r="V1804" s="1">
        <f ca="1" xml:space="preserve">
IF($N1804 = 5 + N("Presidente"),
    27000,
    IF($N1804 = 6 + N("Vice-presidente"),
        23000,
        IF(OR($N1804 = 8, $N1804= 13, $N1804 = 12) + N("Secretária bilíngue ou coordenador ou especialista"),
            8000,
            IF($N1804 = 7 + N("Diretor"),
                15000,
                IF($N1804 = 14 + N("Gerente"),
                    12000,
                    IF($N1804 = 9 + N("Estagiário"),
                        705,
                        IF($N1804 = 10 + N("Trainee"),
                            805,
                            IF($N1804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IF($L1804 = 7,
  500,
  IF($L1804 = 8,
    1000,
    IF($L1804 = 9,
      1500,
      IF($L1804 = 10,
        2000,
        0
      )
    )
  )
)
+
N("Adicional no salário por área")
+
IF($M1804 = 14 + N("Tecnologia da Informação"),
  120,
  IF($M1804 = 16 + N("Vendas"),
    110,
    IF($M1804 = 15 + N("Jurídico"),
      100,
      IF(OR($M1804 = 8, $M1804 = 9, $M1804 = 11) + N("Recursos humanos ou comercial ou comunicação e marketing"),
        80,
        0
      )
    )
  )
)
+
N("Adicionando pegadinha")
+
IF(AND($M1804 = 16, $L1804 = 9, $N1804 = 11) + N("Se for de vendas, com mestrado, analista sênior"),
  IF($J1804 = 5,
    100,
    0
  )
  +
  IF($H1804 = "M",
    200,
    0
  ),
  0
)</f>
        <v>15000</v>
      </c>
    </row>
    <row r="1805" spans="1:22" x14ac:dyDescent="0.2">
      <c r="A1805" s="7" cm="1">
        <f t="array" aca="1" ref="A1805" ca="1">INDEX(Companies!$A:$A,RANDBETWEEN(2,COUNTA(Companies!$A:$A)),1)</f>
        <v>2</v>
      </c>
      <c r="B1805" s="5">
        <f t="shared" si="280"/>
        <v>1804</v>
      </c>
      <c r="C1805" s="6">
        <f t="shared" ca="1" si="281"/>
        <v>1</v>
      </c>
      <c r="D1805" s="7">
        <f ca="1">IF($B1805 = 1 + N("Presidente"),
    127,
    IF($B1805 = 2 + N("Vice-Presidente"),
        72,
        IF($B1805 = 3 + N("Secretária bilíngue"),
            13,
            RANDBETWEEN(5,COUNT(Name!$A:$A) + 1)
        )
    )
)</f>
        <v>99</v>
      </c>
      <c r="E1805" s="7" t="str">
        <f ca="1" xml:space="preserve">
VLOOKUP(
  $D1805,
  Name!$A:$B,
  2,
  FALSE
)
&amp; " " &amp;
IF($B1805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Auth Freitas</v>
      </c>
      <c r="F1805" s="7">
        <v>2</v>
      </c>
      <c r="G1805" s="7" t="str" cm="1">
        <f t="array" aca="1" ref="G1805" ca="1">VLOOKUP(INDEX(States!$B:$B,RANDBETWEEN(2,COUNTA(States!$A:$A)),1),States!$B:$C,2,FALSE)</f>
        <v xml:space="preserve"> Lisboa</v>
      </c>
      <c r="H1805" s="7" t="str">
        <f ca="1">VLOOKUP($D1805,Name!$A:$C,3,FALSE)</f>
        <v>F</v>
      </c>
      <c r="I1805" s="7" cm="1">
        <f t="array" aca="1" ref="I1805" ca="1">INDEX('Marital status'!$A:$A,RANDBETWEEN(2,COUNTA('Marital status'!$A:$A)),1)</f>
        <v>2</v>
      </c>
      <c r="J1805" s="7">
        <f t="shared" ca="1" si="282"/>
        <v>5</v>
      </c>
      <c r="K1805" s="8">
        <f t="shared" ca="1" si="283"/>
        <v>32812</v>
      </c>
      <c r="L1805" s="6">
        <f t="shared" ca="1" si="284"/>
        <v>4</v>
      </c>
      <c r="M1805" s="7">
        <f ca="1" xml:space="preserve">
  IF(OR($N1805 = 2, $N1805 = 3, $N1805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805" s="6">
        <f t="shared" ca="1" si="285"/>
        <v>8</v>
      </c>
      <c r="O1805" s="7" t="str">
        <f ca="1">VLOOKUP($N1805,Roles!$A:$B,2,FALSE)</f>
        <v>Analyst</v>
      </c>
      <c r="P1805" s="6">
        <f t="shared" ca="1" si="286"/>
        <v>3</v>
      </c>
      <c r="Q1805" s="8">
        <f ca="1" xml:space="preserve">
IF(
  OR(
    $N1805=5,$N1805=6,$N1805=7,$N1805=8,$N1805=14
  ),
  36161,
  IF(
     (
      (TODAY() - $K1805) / 365
     ) &lt; 19,
      TODAY(),
      RANDBETWEEN(36161,TODAY())
  )
)</f>
        <v>36161</v>
      </c>
      <c r="R1805" s="6">
        <f ca="1">RANDBETWEEN(2,COUNTA('Recruitment source'!$A:$A))</f>
        <v>5</v>
      </c>
      <c r="S1805" s="8" t="e">
        <f t="shared" ca="1" si="287"/>
        <v>#N/A</v>
      </c>
      <c r="T1805" s="6" t="e">
        <f t="shared" ca="1" si="288"/>
        <v>#N/A</v>
      </c>
      <c r="U1805" s="6">
        <f t="shared" ca="1" si="289"/>
        <v>5</v>
      </c>
      <c r="V1805" s="1">
        <f ca="1" xml:space="preserve">
IF($N1805 = 5 + N("Presidente"),
    27000,
    IF($N1805 = 6 + N("Vice-presidente"),
        23000,
        IF(OR($N1805 = 8, $N1805= 13, $N1805 = 12) + N("Secretária bilíngue ou coordenador ou especialista"),
            8000,
            IF($N1805 = 7 + N("Diretor"),
                15000,
                IF($N1805 = 14 + N("Gerente"),
                    12000,
                    IF($N1805 = 9 + N("Estagiário"),
                        705,
                        IF($N1805 = 10 + N("Trainee"),
                            805,
                            IF($N1805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IF($L1805 = 7,
  500,
  IF($L1805 = 8,
    1000,
    IF($L1805 = 9,
      1500,
      IF($L1805 = 10,
        2000,
        0
      )
    )
  )
)
+
N("Adicional no salário por área")
+
IF($M1805 = 14 + N("Tecnologia da Informação"),
  120,
  IF($M1805 = 16 + N("Vendas"),
    110,
    IF($M1805 = 15 + N("Jurídico"),
      100,
      IF(OR($M1805 = 8, $M1805 = 9, $M1805 = 11) + N("Recursos humanos ou comercial ou comunicação e marketing"),
        80,
        0
      )
    )
  )
)
+
N("Adicionando pegadinha")
+
IF(AND($M1805 = 16, $L1805 = 9, $N1805 = 11) + N("Se for de vendas, com mestrado, analista sênior"),
  IF($J1805 = 5,
    100,
    0
  )
  +
  IF($H1805 = "M",
    200,
    0
  ),
  0
)</f>
        <v>8080</v>
      </c>
    </row>
    <row r="1806" spans="1:22" x14ac:dyDescent="0.2">
      <c r="A1806" s="7" cm="1">
        <f t="array" aca="1" ref="A1806" ca="1">INDEX(Companies!$A:$A,RANDBETWEEN(2,COUNTA(Companies!$A:$A)),1)</f>
        <v>2</v>
      </c>
      <c r="B1806" s="5">
        <f t="shared" si="280"/>
        <v>1805</v>
      </c>
      <c r="C1806" s="6">
        <f t="shared" ca="1" si="281"/>
        <v>1</v>
      </c>
      <c r="D1806" s="7">
        <f ca="1">IF($B1806 = 1 + N("Presidente"),
    127,
    IF($B1806 = 2 + N("Vice-Presidente"),
        72,
        IF($B1806 = 3 + N("Secretária bilíngue"),
            13,
            RANDBETWEEN(5,COUNT(Name!$A:$A) + 1)
        )
    )
)</f>
        <v>248</v>
      </c>
      <c r="E1806" s="7" t="str">
        <f ca="1" xml:space="preserve">
VLOOKUP(
  $D1806,
  Name!$A:$B,
  2,
  FALSE
)
&amp; " " &amp;
IF($B1806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Barbieri Barbieri</v>
      </c>
      <c r="F1806" s="7">
        <v>2</v>
      </c>
      <c r="G1806" s="7" t="str" cm="1">
        <f t="array" aca="1" ref="G1806" ca="1">VLOOKUP(INDEX(States!$B:$B,RANDBETWEEN(2,COUNTA(States!$A:$A)),1),States!$B:$C,2,FALSE)</f>
        <v xml:space="preserve"> Setúbal </v>
      </c>
      <c r="H1806" s="7" t="str">
        <f ca="1">VLOOKUP($D1806,Name!$A:$C,3,FALSE)</f>
        <v>F</v>
      </c>
      <c r="I1806" s="7" cm="1">
        <f t="array" aca="1" ref="I1806" ca="1">INDEX('Marital status'!$A:$A,RANDBETWEEN(2,COUNTA('Marital status'!$A:$A)),1)</f>
        <v>2</v>
      </c>
      <c r="J1806" s="7">
        <f t="shared" ca="1" si="282"/>
        <v>3</v>
      </c>
      <c r="K1806" s="8">
        <f t="shared" ca="1" si="283"/>
        <v>29602</v>
      </c>
      <c r="L1806" s="6">
        <f t="shared" ca="1" si="284"/>
        <v>4</v>
      </c>
      <c r="M1806" s="7">
        <f ca="1" xml:space="preserve">
  IF(OR($N1806 = 2, $N1806 = 3, $N1806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806" s="6">
        <f t="shared" ca="1" si="285"/>
        <v>7</v>
      </c>
      <c r="O1806" s="7" t="str">
        <f ca="1">VLOOKUP($N1806,Roles!$A:$B,2,FALSE)</f>
        <v>Trainee</v>
      </c>
      <c r="P1806" s="6" t="e">
        <f t="shared" ca="1" si="286"/>
        <v>#N/A</v>
      </c>
      <c r="Q1806" s="8">
        <f ca="1" xml:space="preserve">
IF(
  OR(
    $N1806=5,$N1806=6,$N1806=7,$N1806=8,$N1806=14
  ),
  36161,
  IF(
     (
      (TODAY() - $K1806) / 365
     ) &lt; 19,
      TODAY(),
      RANDBETWEEN(36161,TODAY())
  )
)</f>
        <v>36161</v>
      </c>
      <c r="R1806" s="6">
        <f ca="1">RANDBETWEEN(2,COUNTA('Recruitment source'!$A:$A))</f>
        <v>12</v>
      </c>
      <c r="S1806" s="8" t="e">
        <f t="shared" ca="1" si="287"/>
        <v>#N/A</v>
      </c>
      <c r="T1806" s="6" t="e">
        <f t="shared" ca="1" si="288"/>
        <v>#N/A</v>
      </c>
      <c r="U1806" s="6">
        <f t="shared" ca="1" si="289"/>
        <v>3</v>
      </c>
      <c r="V1806" s="1">
        <f ca="1" xml:space="preserve">
IF($N1806 = 5 + N("Presidente"),
    27000,
    IF($N1806 = 6 + N("Vice-presidente"),
        23000,
        IF(OR($N1806 = 8, $N1806= 13, $N1806 = 12) + N("Secretária bilíngue ou coordenador ou especialista"),
            8000,
            IF($N1806 = 7 + N("Diretor"),
                15000,
                IF($N1806 = 14 + N("Gerente"),
                    12000,
                    IF($N1806 = 9 + N("Estagiário"),
                        705,
                        IF($N1806 = 10 + N("Trainee"),
                            805,
                            IF($N1806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IF($L1806 = 7,
  500,
  IF($L1806 = 8,
    1000,
    IF($L1806 = 9,
      1500,
      IF($L1806 = 10,
        2000,
        0
      )
    )
  )
)
+
N("Adicional no salário por área")
+
IF($M1806 = 14 + N("Tecnologia da Informação"),
  120,
  IF($M1806 = 16 + N("Vendas"),
    110,
    IF($M1806 = 15 + N("Jurídico"),
      100,
      IF(OR($M1806 = 8, $M1806 = 9, $M1806 = 11) + N("Recursos humanos ou comercial ou comunicação e marketing"),
        80,
        0
      )
    )
  )
)
+
N("Adicionando pegadinha")
+
IF(AND($M1806 = 16, $L1806 = 9, $N1806 = 11) + N("Se for de vendas, com mestrado, analista sênior"),
  IF($J1806 = 5,
    100,
    0
  )
  +
  IF($H1806 = "M",
    200,
    0
  ),
  0
)</f>
        <v>15080</v>
      </c>
    </row>
    <row r="1807" spans="1:22" x14ac:dyDescent="0.2">
      <c r="A1807" s="7" cm="1">
        <f t="array" aca="1" ref="A1807" ca="1">INDEX(Companies!$A:$A,RANDBETWEEN(2,COUNTA(Companies!$A:$A)),1)</f>
        <v>2</v>
      </c>
      <c r="B1807" s="5">
        <f t="shared" si="280"/>
        <v>1806</v>
      </c>
      <c r="C1807" s="6">
        <f t="shared" ca="1" si="281"/>
        <v>1</v>
      </c>
      <c r="D1807" s="7">
        <f ca="1">IF($B1807 = 1 + N("Presidente"),
    127,
    IF($B1807 = 2 + N("Vice-Presidente"),
        72,
        IF($B1807 = 3 + N("Secretária bilíngue"),
            13,
            RANDBETWEEN(5,COUNT(Name!$A:$A) + 1)
        )
    )
)</f>
        <v>355</v>
      </c>
      <c r="E1807" s="7" t="str">
        <f ca="1" xml:space="preserve">
VLOOKUP(
  $D1807,
  Name!$A:$B,
  2,
  FALSE
)
&amp; " " &amp;
IF($B1807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Barroso Rinaldi</v>
      </c>
      <c r="F1807" s="7">
        <v>2</v>
      </c>
      <c r="G1807" s="7" t="str" cm="1">
        <f t="array" aca="1" ref="G1807" ca="1">VLOOKUP(INDEX(States!$B:$B,RANDBETWEEN(2,COUNTA(States!$A:$A)),1),States!$B:$C,2,FALSE)</f>
        <v>Beja</v>
      </c>
      <c r="H1807" s="7" t="str">
        <f ca="1">VLOOKUP($D1807,Name!$A:$C,3,FALSE)</f>
        <v>M</v>
      </c>
      <c r="I1807" s="7" cm="1">
        <f t="array" aca="1" ref="I1807" ca="1">INDEX('Marital status'!$A:$A,RANDBETWEEN(2,COUNTA('Marital status'!$A:$A)),1)</f>
        <v>4</v>
      </c>
      <c r="J1807" s="7">
        <f t="shared" ca="1" si="282"/>
        <v>2</v>
      </c>
      <c r="K1807" s="8">
        <f t="shared" ca="1" si="283"/>
        <v>35737</v>
      </c>
      <c r="L1807" s="6">
        <f t="shared" ca="1" si="284"/>
        <v>5</v>
      </c>
      <c r="M1807" s="7">
        <f ca="1" xml:space="preserve">
  IF(OR($N1807 = 2, $N1807 = 3, $N1807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07" s="6">
        <f t="shared" ca="1" si="285"/>
        <v>8</v>
      </c>
      <c r="O1807" s="7" t="str">
        <f ca="1">VLOOKUP($N1807,Roles!$A:$B,2,FALSE)</f>
        <v>Analyst</v>
      </c>
      <c r="P1807" s="6">
        <f t="shared" ca="1" si="286"/>
        <v>4</v>
      </c>
      <c r="Q1807" s="8">
        <f ca="1" xml:space="preserve">
IF(
  OR(
    $N1807=5,$N1807=6,$N1807=7,$N1807=8,$N1807=14
  ),
  36161,
  IF(
     (
      (TODAY() - $K1807) / 365
     ) &lt; 19,
      TODAY(),
      RANDBETWEEN(36161,TODAY())
  )
)</f>
        <v>36161</v>
      </c>
      <c r="R1807" s="6">
        <f ca="1">RANDBETWEEN(2,COUNTA('Recruitment source'!$A:$A))</f>
        <v>2</v>
      </c>
      <c r="S1807" s="8" t="e">
        <f t="shared" ca="1" si="287"/>
        <v>#N/A</v>
      </c>
      <c r="T1807" s="6" t="e">
        <f t="shared" ca="1" si="288"/>
        <v>#N/A</v>
      </c>
      <c r="U1807" s="6">
        <f t="shared" ca="1" si="289"/>
        <v>4</v>
      </c>
      <c r="V1807" s="1">
        <f ca="1" xml:space="preserve">
IF($N1807 = 5 + N("Presidente"),
    27000,
    IF($N1807 = 6 + N("Vice-presidente"),
        23000,
        IF(OR($N1807 = 8, $N1807= 13, $N1807 = 12) + N("Secretária bilíngue ou coordenador ou especialista"),
            8000,
            IF($N1807 = 7 + N("Diretor"),
                15000,
                IF($N1807 = 14 + N("Gerente"),
                    12000,
                    IF($N1807 = 9 + N("Estagiário"),
                        705,
                        IF($N1807 = 10 + N("Trainee"),
                            805,
                            IF($N1807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IF($L1807 = 7,
  500,
  IF($L1807 = 8,
    1000,
    IF($L1807 = 9,
      1500,
      IF($L1807 = 10,
        2000,
        0
      )
    )
  )
)
+
N("Adicional no salário por área")
+
IF($M1807 = 14 + N("Tecnologia da Informação"),
  120,
  IF($M1807 = 16 + N("Vendas"),
    110,
    IF($M1807 = 15 + N("Jurídico"),
      100,
      IF(OR($M1807 = 8, $M1807 = 9, $M1807 = 11) + N("Recursos humanos ou comercial ou comunicação e marketing"),
        80,
        0
      )
    )
  )
)
+
N("Adicionando pegadinha")
+
IF(AND($M1807 = 16, $L1807 = 9, $N1807 = 11) + N("Se for de vendas, com mestrado, analista sênior"),
  IF($J1807 = 5,
    100,
    0
  )
  +
  IF($H1807 = "M",
    200,
    0
  ),
  0
)</f>
        <v>8000</v>
      </c>
    </row>
    <row r="1808" spans="1:22" x14ac:dyDescent="0.2">
      <c r="A1808" s="7" cm="1">
        <f t="array" aca="1" ref="A1808" ca="1">INDEX(Companies!$A:$A,RANDBETWEEN(2,COUNTA(Companies!$A:$A)),1)</f>
        <v>2</v>
      </c>
      <c r="B1808" s="5">
        <f t="shared" si="280"/>
        <v>1807</v>
      </c>
      <c r="C1808" s="6">
        <f t="shared" ca="1" si="281"/>
        <v>1</v>
      </c>
      <c r="D1808" s="7">
        <f ca="1">IF($B1808 = 1 + N("Presidente"),
    127,
    IF($B1808 = 2 + N("Vice-Presidente"),
        72,
        IF($B1808 = 3 + N("Secretária bilíngue"),
            13,
            RANDBETWEEN(5,COUNT(Name!$A:$A) + 1)
        )
    )
)</f>
        <v>264</v>
      </c>
      <c r="E1808" s="7" t="str">
        <f ca="1" xml:space="preserve">
VLOOKUP(
  $D1808,
  Name!$A:$B,
  2,
  FALSE
)
&amp; " " &amp;
IF($B1808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Frois Rangel</v>
      </c>
      <c r="F1808" s="7">
        <v>2</v>
      </c>
      <c r="G1808" s="7" t="str" cm="1">
        <f t="array" aca="1" ref="G1808" ca="1">VLOOKUP(INDEX(States!$B:$B,RANDBETWEEN(2,COUNTA(States!$A:$A)),1),States!$B:$C,2,FALSE)</f>
        <v>Madeira</v>
      </c>
      <c r="H1808" s="7" t="str">
        <f ca="1">VLOOKUP($D1808,Name!$A:$C,3,FALSE)</f>
        <v>F</v>
      </c>
      <c r="I1808" s="7" cm="1">
        <f t="array" aca="1" ref="I1808" ca="1">INDEX('Marital status'!$A:$A,RANDBETWEEN(2,COUNTA('Marital status'!$A:$A)),1)</f>
        <v>3</v>
      </c>
      <c r="J1808" s="7">
        <f t="shared" ca="1" si="282"/>
        <v>2</v>
      </c>
      <c r="K1808" s="8">
        <f t="shared" ca="1" si="283"/>
        <v>23439</v>
      </c>
      <c r="L1808" s="6">
        <f t="shared" ca="1" si="284"/>
        <v>4</v>
      </c>
      <c r="M1808" s="7">
        <f ca="1" xml:space="preserve">
  IF(OR($N1808 = 2, $N1808 = 3, $N1808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808" s="6">
        <f t="shared" ca="1" si="285"/>
        <v>6</v>
      </c>
      <c r="O1808" s="7" t="str">
        <f ca="1">VLOOKUP($N1808,Roles!$A:$B,2,FALSE)</f>
        <v>Intern</v>
      </c>
      <c r="P1808" s="6" t="e">
        <f t="shared" ca="1" si="286"/>
        <v>#N/A</v>
      </c>
      <c r="Q1808" s="8">
        <f ca="1" xml:space="preserve">
IF(
  OR(
    $N1808=5,$N1808=6,$N1808=7,$N1808=8,$N1808=14
  ),
  36161,
  IF(
     (
      (TODAY() - $K1808) / 365
     ) &lt; 19,
      TODAY(),
      RANDBETWEEN(36161,TODAY())
  )
)</f>
        <v>36161</v>
      </c>
      <c r="R1808" s="6">
        <f ca="1">RANDBETWEEN(2,COUNTA('Recruitment source'!$A:$A))</f>
        <v>3</v>
      </c>
      <c r="S1808" s="8" t="e">
        <f t="shared" ca="1" si="287"/>
        <v>#N/A</v>
      </c>
      <c r="T1808" s="6" t="e">
        <f t="shared" ca="1" si="288"/>
        <v>#N/A</v>
      </c>
      <c r="U1808" s="6">
        <f t="shared" ca="1" si="289"/>
        <v>5</v>
      </c>
      <c r="V1808" s="1">
        <f ca="1" xml:space="preserve">
IF($N1808 = 5 + N("Presidente"),
    27000,
    IF($N1808 = 6 + N("Vice-presidente"),
        23000,
        IF(OR($N1808 = 8, $N1808= 13, $N1808 = 12) + N("Secretária bilíngue ou coordenador ou especialista"),
            8000,
            IF($N1808 = 7 + N("Diretor"),
                15000,
                IF($N1808 = 14 + N("Gerente"),
                    12000,
                    IF($N1808 = 9 + N("Estagiário"),
                        705,
                        IF($N1808 = 10 + N("Trainee"),
                            805,
                            IF($N1808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IF($L1808 = 7,
  500,
  IF($L1808 = 8,
    1000,
    IF($L1808 = 9,
      1500,
      IF($L1808 = 10,
        2000,
        0
      )
    )
  )
)
+
N("Adicional no salário por área")
+
IF($M1808 = 14 + N("Tecnologia da Informação"),
  120,
  IF($M1808 = 16 + N("Vendas"),
    110,
    IF($M1808 = 15 + N("Jurídico"),
      100,
      IF(OR($M1808 = 8, $M1808 = 9, $M1808 = 11) + N("Recursos humanos ou comercial ou comunicação e marketing"),
        80,
        0
      )
    )
  )
)
+
N("Adicionando pegadinha")
+
IF(AND($M1808 = 16, $L1808 = 9, $N1808 = 11) + N("Se for de vendas, com mestrado, analista sênior"),
  IF($J1808 = 5,
    100,
    0
  )
  +
  IF($H1808 = "M",
    200,
    0
  ),
  0
)</f>
        <v>23000</v>
      </c>
    </row>
    <row r="1809" spans="1:22" x14ac:dyDescent="0.2">
      <c r="A1809" s="7" cm="1">
        <f t="array" aca="1" ref="A1809" ca="1">INDEX(Companies!$A:$A,RANDBETWEEN(2,COUNTA(Companies!$A:$A)),1)</f>
        <v>2</v>
      </c>
      <c r="B1809" s="5">
        <f t="shared" si="280"/>
        <v>1808</v>
      </c>
      <c r="C1809" s="6">
        <f t="shared" ca="1" si="281"/>
        <v>1</v>
      </c>
      <c r="D1809" s="7">
        <f ca="1">IF($B1809 = 1 + N("Presidente"),
    127,
    IF($B1809 = 2 + N("Vice-Presidente"),
        72,
        IF($B1809 = 3 + N("Secretária bilíngue"),
            13,
            RANDBETWEEN(5,COUNT(Name!$A:$A) + 1)
        )
    )
)</f>
        <v>35</v>
      </c>
      <c r="E1809" s="7" t="str">
        <f ca="1" xml:space="preserve">
VLOOKUP(
  $D1809,
  Name!$A:$B,
  2,
  FALSE
)
&amp; " " &amp;
IF($B1809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Melo Rocha</v>
      </c>
      <c r="F1809" s="7">
        <v>2</v>
      </c>
      <c r="G1809" s="7" t="str" cm="1">
        <f t="array" aca="1" ref="G1809" ca="1">VLOOKUP(INDEX(States!$B:$B,RANDBETWEEN(2,COUNTA(States!$A:$A)),1),States!$B:$C,2,FALSE)</f>
        <v>Guarda</v>
      </c>
      <c r="H1809" s="7" t="str">
        <f ca="1">VLOOKUP($D1809,Name!$A:$C,3,FALSE)</f>
        <v>F</v>
      </c>
      <c r="I1809" s="7" cm="1">
        <f t="array" aca="1" ref="I1809" ca="1">INDEX('Marital status'!$A:$A,RANDBETWEEN(2,COUNTA('Marital status'!$A:$A)),1)</f>
        <v>2</v>
      </c>
      <c r="J1809" s="7">
        <f t="shared" ca="1" si="282"/>
        <v>2</v>
      </c>
      <c r="K1809" s="8">
        <f t="shared" ca="1" si="283"/>
        <v>37895</v>
      </c>
      <c r="L1809" s="6">
        <f t="shared" ca="1" si="284"/>
        <v>5</v>
      </c>
      <c r="M1809" s="7">
        <f ca="1" xml:space="preserve">
  IF(OR($N1809 = 2, $N1809 = 3, $N1809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809" s="6">
        <f t="shared" ca="1" si="285"/>
        <v>8</v>
      </c>
      <c r="O1809" s="7" t="str">
        <f ca="1">VLOOKUP($N1809,Roles!$A:$B,2,FALSE)</f>
        <v>Analyst</v>
      </c>
      <c r="P1809" s="6">
        <f t="shared" ca="1" si="286"/>
        <v>3</v>
      </c>
      <c r="Q1809" s="8">
        <f ca="1" xml:space="preserve">
IF(
  OR(
    $N1809=5,$N1809=6,$N1809=7,$N1809=8,$N1809=14
  ),
  36161,
  IF(
     (
      (TODAY() - $K1809) / 365
     ) &lt; 19,
      TODAY(),
      RANDBETWEEN(36161,TODAY())
  )
)</f>
        <v>36161</v>
      </c>
      <c r="R1809" s="6">
        <f ca="1">RANDBETWEEN(2,COUNTA('Recruitment source'!$A:$A))</f>
        <v>2</v>
      </c>
      <c r="S1809" s="8" t="e">
        <f t="shared" ca="1" si="287"/>
        <v>#N/A</v>
      </c>
      <c r="T1809" s="6" t="e">
        <f t="shared" ca="1" si="288"/>
        <v>#N/A</v>
      </c>
      <c r="U1809" s="6">
        <f t="shared" ca="1" si="289"/>
        <v>5</v>
      </c>
      <c r="V1809" s="1">
        <f ca="1" xml:space="preserve">
IF($N1809 = 5 + N("Presidente"),
    27000,
    IF($N1809 = 6 + N("Vice-presidente"),
        23000,
        IF(OR($N1809 = 8, $N1809= 13, $N1809 = 12) + N("Secretária bilíngue ou coordenador ou especialista"),
            8000,
            IF($N1809 = 7 + N("Diretor"),
                15000,
                IF($N1809 = 14 + N("Gerente"),
                    12000,
                    IF($N1809 = 9 + N("Estagiário"),
                        705,
                        IF($N1809 = 10 + N("Trainee"),
                            805,
                            IF($N1809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IF($L1809 = 7,
  500,
  IF($L1809 = 8,
    1000,
    IF($L1809 = 9,
      1500,
      IF($L1809 = 10,
        2000,
        0
      )
    )
  )
)
+
N("Adicional no salário por área")
+
IF($M1809 = 14 + N("Tecnologia da Informação"),
  120,
  IF($M1809 = 16 + N("Vendas"),
    110,
    IF($M1809 = 15 + N("Jurídico"),
      100,
      IF(OR($M1809 = 8, $M1809 = 9, $M1809 = 11) + N("Recursos humanos ou comercial ou comunicação e marketing"),
        80,
        0
      )
    )
  )
)
+
N("Adicionando pegadinha")
+
IF(AND($M1809 = 16, $L1809 = 9, $N1809 = 11) + N("Se for de vendas, com mestrado, analista sênior"),
  IF($J1809 = 5,
    100,
    0
  )
  +
  IF($H1809 = "M",
    200,
    0
  ),
  0
)</f>
        <v>8000</v>
      </c>
    </row>
    <row r="1810" spans="1:22" x14ac:dyDescent="0.2">
      <c r="A1810" s="7" cm="1">
        <f t="array" aca="1" ref="A1810" ca="1">INDEX(Companies!$A:$A,RANDBETWEEN(2,COUNTA(Companies!$A:$A)),1)</f>
        <v>2</v>
      </c>
      <c r="B1810" s="5">
        <f t="shared" si="280"/>
        <v>1809</v>
      </c>
      <c r="C1810" s="6">
        <f t="shared" ca="1" si="281"/>
        <v>1</v>
      </c>
      <c r="D1810" s="7">
        <f ca="1">IF($B1810 = 1 + N("Presidente"),
    127,
    IF($B1810 = 2 + N("Vice-Presidente"),
        72,
        IF($B1810 = 3 + N("Secretária bilíngue"),
            13,
            RANDBETWEEN(5,COUNT(Name!$A:$A) + 1)
        )
    )
)</f>
        <v>24</v>
      </c>
      <c r="E1810" s="7" t="str">
        <f ca="1" xml:space="preserve">
VLOOKUP(
  $D1810,
  Name!$A:$B,
  2,
  FALSE
)
&amp; " " &amp;
IF($B1810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Paulista Santacruz</v>
      </c>
      <c r="F1810" s="7">
        <v>2</v>
      </c>
      <c r="G1810" s="7" t="str" cm="1">
        <f t="array" aca="1" ref="G1810" ca="1">VLOOKUP(INDEX(States!$B:$B,RANDBETWEEN(2,COUNTA(States!$A:$A)),1),States!$B:$C,2,FALSE)</f>
        <v>AveirO</v>
      </c>
      <c r="H1810" s="7" t="str">
        <f ca="1">VLOOKUP($D1810,Name!$A:$C,3,FALSE)</f>
        <v>F</v>
      </c>
      <c r="I1810" s="7" cm="1">
        <f t="array" aca="1" ref="I1810" ca="1">INDEX('Marital status'!$A:$A,RANDBETWEEN(2,COUNTA('Marital status'!$A:$A)),1)</f>
        <v>2</v>
      </c>
      <c r="J1810" s="7">
        <f t="shared" ca="1" si="282"/>
        <v>2</v>
      </c>
      <c r="K1810" s="8">
        <f t="shared" ca="1" si="283"/>
        <v>30305</v>
      </c>
      <c r="L1810" s="6">
        <f t="shared" ca="1" si="284"/>
        <v>4</v>
      </c>
      <c r="M1810" s="7">
        <f ca="1" xml:space="preserve">
  IF(OR($N1810 = 2, $N1810 = 3, $N1810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810" s="6">
        <f t="shared" ca="1" si="285"/>
        <v>7</v>
      </c>
      <c r="O1810" s="7" t="str">
        <f ca="1">VLOOKUP($N1810,Roles!$A:$B,2,FALSE)</f>
        <v>Trainee</v>
      </c>
      <c r="P1810" s="6" t="e">
        <f t="shared" ca="1" si="286"/>
        <v>#N/A</v>
      </c>
      <c r="Q1810" s="8">
        <f ca="1" xml:space="preserve">
IF(
  OR(
    $N1810=5,$N1810=6,$N1810=7,$N1810=8,$N1810=14
  ),
  36161,
  IF(
     (
      (TODAY() - $K1810) / 365
     ) &lt; 19,
      TODAY(),
      RANDBETWEEN(36161,TODAY())
  )
)</f>
        <v>36161</v>
      </c>
      <c r="R1810" s="6">
        <f ca="1">RANDBETWEEN(2,COUNTA('Recruitment source'!$A:$A))</f>
        <v>9</v>
      </c>
      <c r="S1810" s="8" t="e">
        <f t="shared" ca="1" si="287"/>
        <v>#N/A</v>
      </c>
      <c r="T1810" s="6" t="e">
        <f t="shared" ca="1" si="288"/>
        <v>#N/A</v>
      </c>
      <c r="U1810" s="6">
        <f t="shared" ca="1" si="289"/>
        <v>4</v>
      </c>
      <c r="V1810" s="1">
        <f ca="1" xml:space="preserve">
IF($N1810 = 5 + N("Presidente"),
    27000,
    IF($N1810 = 6 + N("Vice-presidente"),
        23000,
        IF(OR($N1810 = 8, $N1810= 13, $N1810 = 12) + N("Secretária bilíngue ou coordenador ou especialista"),
            8000,
            IF($N1810 = 7 + N("Diretor"),
                15000,
                IF($N1810 = 14 + N("Gerente"),
                    12000,
                    IF($N1810 = 9 + N("Estagiário"),
                        705,
                        IF($N1810 = 10 + N("Trainee"),
                            805,
                            IF($N1810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IF($L1810 = 7,
  500,
  IF($L1810 = 8,
    1000,
    IF($L1810 = 9,
      1500,
      IF($L1810 = 10,
        2000,
        0
      )
    )
  )
)
+
N("Adicional no salário por área")
+
IF($M1810 = 14 + N("Tecnologia da Informação"),
  120,
  IF($M1810 = 16 + N("Vendas"),
    110,
    IF($M1810 = 15 + N("Jurídico"),
      100,
      IF(OR($M1810 = 8, $M1810 = 9, $M1810 = 11) + N("Recursos humanos ou comercial ou comunicação e marketing"),
        80,
        0
      )
    )
  )
)
+
N("Adicionando pegadinha")
+
IF(AND($M1810 = 16, $L1810 = 9, $N1810 = 11) + N("Se for de vendas, com mestrado, analista sênior"),
  IF($J1810 = 5,
    100,
    0
  )
  +
  IF($H1810 = "M",
    200,
    0
  ),
  0
)</f>
        <v>15080</v>
      </c>
    </row>
    <row r="1811" spans="1:22" x14ac:dyDescent="0.2">
      <c r="A1811" s="7" cm="1">
        <f t="array" aca="1" ref="A1811" ca="1">INDEX(Companies!$A:$A,RANDBETWEEN(2,COUNTA(Companies!$A:$A)),1)</f>
        <v>2</v>
      </c>
      <c r="B1811" s="5">
        <f t="shared" si="280"/>
        <v>1810</v>
      </c>
      <c r="C1811" s="6">
        <f t="shared" ca="1" si="281"/>
        <v>1</v>
      </c>
      <c r="D1811" s="7">
        <f ca="1">IF($B1811 = 1 + N("Presidente"),
    127,
    IF($B1811 = 2 + N("Vice-Presidente"),
        72,
        IF($B1811 = 3 + N("Secretária bilíngue"),
            13,
            RANDBETWEEN(5,COUNT(Name!$A:$A) + 1)
        )
    )
)</f>
        <v>297</v>
      </c>
      <c r="E1811" s="7" t="str">
        <f ca="1" xml:space="preserve">
VLOOKUP(
  $D1811,
  Name!$A:$B,
  2,
  FALSE
)
&amp; " " &amp;
IF($B1811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Bicalho Camões</v>
      </c>
      <c r="F1811" s="7">
        <v>2</v>
      </c>
      <c r="G1811" s="7" t="str" cm="1">
        <f t="array" aca="1" ref="G1811" ca="1">VLOOKUP(INDEX(States!$B:$B,RANDBETWEEN(2,COUNTA(States!$A:$A)),1),States!$B:$C,2,FALSE)</f>
        <v>Guarda</v>
      </c>
      <c r="H1811" s="7" t="str">
        <f ca="1">VLOOKUP($D1811,Name!$A:$C,3,FALSE)</f>
        <v>M</v>
      </c>
      <c r="I1811" s="7" cm="1">
        <f t="array" aca="1" ref="I1811" ca="1">INDEX('Marital status'!$A:$A,RANDBETWEEN(2,COUNTA('Marital status'!$A:$A)),1)</f>
        <v>6</v>
      </c>
      <c r="J1811" s="7">
        <f t="shared" ca="1" si="282"/>
        <v>2</v>
      </c>
      <c r="K1811" s="8">
        <f t="shared" ca="1" si="283"/>
        <v>32417</v>
      </c>
      <c r="L1811" s="6">
        <f t="shared" ca="1" si="284"/>
        <v>4</v>
      </c>
      <c r="M1811" s="7">
        <f ca="1" xml:space="preserve">
  IF(OR($N1811 = 2, $N1811 = 3, $N1811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811" s="6">
        <f t="shared" ca="1" si="285"/>
        <v>8</v>
      </c>
      <c r="O1811" s="7" t="str">
        <f ca="1">VLOOKUP($N1811,Roles!$A:$B,2,FALSE)</f>
        <v>Analyst</v>
      </c>
      <c r="P1811" s="6">
        <f t="shared" ca="1" si="286"/>
        <v>3</v>
      </c>
      <c r="Q1811" s="8">
        <f ca="1" xml:space="preserve">
IF(
  OR(
    $N1811=5,$N1811=6,$N1811=7,$N1811=8,$N1811=14
  ),
  36161,
  IF(
     (
      (TODAY() - $K1811) / 365
     ) &lt; 19,
      TODAY(),
      RANDBETWEEN(36161,TODAY())
  )
)</f>
        <v>36161</v>
      </c>
      <c r="R1811" s="6">
        <f ca="1">RANDBETWEEN(2,COUNTA('Recruitment source'!$A:$A))</f>
        <v>4</v>
      </c>
      <c r="S1811" s="8" t="e">
        <f t="shared" ca="1" si="287"/>
        <v>#N/A</v>
      </c>
      <c r="T1811" s="6" t="e">
        <f t="shared" ca="1" si="288"/>
        <v>#N/A</v>
      </c>
      <c r="U1811" s="6">
        <f t="shared" ca="1" si="289"/>
        <v>4</v>
      </c>
      <c r="V1811" s="1">
        <f ca="1" xml:space="preserve">
IF($N1811 = 5 + N("Presidente"),
    27000,
    IF($N1811 = 6 + N("Vice-presidente"),
        23000,
        IF(OR($N1811 = 8, $N1811= 13, $N1811 = 12) + N("Secretária bilíngue ou coordenador ou especialista"),
            8000,
            IF($N1811 = 7 + N("Diretor"),
                15000,
                IF($N1811 = 14 + N("Gerente"),
                    12000,
                    IF($N1811 = 9 + N("Estagiário"),
                        705,
                        IF($N1811 = 10 + N("Trainee"),
                            805,
                            IF($N1811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IF($L1811 = 7,
  500,
  IF($L1811 = 8,
    1000,
    IF($L1811 = 9,
      1500,
      IF($L1811 = 10,
        2000,
        0
      )
    )
  )
)
+
N("Adicional no salário por área")
+
IF($M1811 = 14 + N("Tecnologia da Informação"),
  120,
  IF($M1811 = 16 + N("Vendas"),
    110,
    IF($M1811 = 15 + N("Jurídico"),
      100,
      IF(OR($M1811 = 8, $M1811 = 9, $M1811 = 11) + N("Recursos humanos ou comercial ou comunicação e marketing"),
        80,
        0
      )
    )
  )
)
+
N("Adicionando pegadinha")
+
IF(AND($M1811 = 16, $L1811 = 9, $N1811 = 11) + N("Se for de vendas, com mestrado, analista sênior"),
  IF($J1811 = 5,
    100,
    0
  )
  +
  IF($H1811 = "M",
    200,
    0
  ),
  0
)</f>
        <v>8080</v>
      </c>
    </row>
    <row r="1812" spans="1:22" x14ac:dyDescent="0.2">
      <c r="A1812" s="7" cm="1">
        <f t="array" aca="1" ref="A1812" ca="1">INDEX(Companies!$A:$A,RANDBETWEEN(2,COUNTA(Companies!$A:$A)),1)</f>
        <v>2</v>
      </c>
      <c r="B1812" s="5">
        <f t="shared" si="280"/>
        <v>1811</v>
      </c>
      <c r="C1812" s="6">
        <f t="shared" ca="1" si="281"/>
        <v>1</v>
      </c>
      <c r="D1812" s="7">
        <f ca="1">IF($B1812 = 1 + N("Presidente"),
    127,
    IF($B1812 = 2 + N("Vice-Presidente"),
        72,
        IF($B1812 = 3 + N("Secretária bilíngue"),
            13,
            RANDBETWEEN(5,COUNT(Name!$A:$A) + 1)
        )
    )
)</f>
        <v>270</v>
      </c>
      <c r="E1812" s="7" t="str">
        <f ca="1" xml:space="preserve">
VLOOKUP(
  $D1812,
  Name!$A:$B,
  2,
  FALSE
)
&amp; " " &amp;
IF($B1812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Freitas Rocha</v>
      </c>
      <c r="F1812" s="7">
        <v>2</v>
      </c>
      <c r="G1812" s="7" t="str" cm="1">
        <f t="array" aca="1" ref="G1812" ca="1">VLOOKUP(INDEX(States!$B:$B,RANDBETWEEN(2,COUNTA(States!$A:$A)),1),States!$B:$C,2,FALSE)</f>
        <v>Coimbra</v>
      </c>
      <c r="H1812" s="7" t="str">
        <f ca="1">VLOOKUP($D1812,Name!$A:$C,3,FALSE)</f>
        <v>F</v>
      </c>
      <c r="I1812" s="7" cm="1">
        <f t="array" aca="1" ref="I1812" ca="1">INDEX('Marital status'!$A:$A,RANDBETWEEN(2,COUNTA('Marital status'!$A:$A)),1)</f>
        <v>3</v>
      </c>
      <c r="J1812" s="7">
        <f t="shared" ca="1" si="282"/>
        <v>2</v>
      </c>
      <c r="K1812" s="8">
        <f t="shared" ca="1" si="283"/>
        <v>24457</v>
      </c>
      <c r="L1812" s="6">
        <f t="shared" ca="1" si="284"/>
        <v>4</v>
      </c>
      <c r="M1812" s="7">
        <f ca="1" xml:space="preserve">
  IF(OR($N1812 = 2, $N1812 = 3, $N1812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812" s="6">
        <f t="shared" ca="1" si="285"/>
        <v>6</v>
      </c>
      <c r="O1812" s="7" t="str">
        <f ca="1">VLOOKUP($N1812,Roles!$A:$B,2,FALSE)</f>
        <v>Intern</v>
      </c>
      <c r="P1812" s="6" t="e">
        <f t="shared" ca="1" si="286"/>
        <v>#N/A</v>
      </c>
      <c r="Q1812" s="8">
        <f ca="1" xml:space="preserve">
IF(
  OR(
    $N1812=5,$N1812=6,$N1812=7,$N1812=8,$N1812=14
  ),
  36161,
  IF(
     (
      (TODAY() - $K1812) / 365
     ) &lt; 19,
      TODAY(),
      RANDBETWEEN(36161,TODAY())
  )
)</f>
        <v>36161</v>
      </c>
      <c r="R1812" s="6">
        <f ca="1">RANDBETWEEN(2,COUNTA('Recruitment source'!$A:$A))</f>
        <v>7</v>
      </c>
      <c r="S1812" s="8" t="e">
        <f t="shared" ca="1" si="287"/>
        <v>#N/A</v>
      </c>
      <c r="T1812" s="6" t="e">
        <f t="shared" ca="1" si="288"/>
        <v>#N/A</v>
      </c>
      <c r="U1812" s="6">
        <f t="shared" ca="1" si="289"/>
        <v>3</v>
      </c>
      <c r="V1812" s="1">
        <f ca="1" xml:space="preserve">
IF($N1812 = 5 + N("Presidente"),
    27000,
    IF($N1812 = 6 + N("Vice-presidente"),
        23000,
        IF(OR($N1812 = 8, $N1812= 13, $N1812 = 12) + N("Secretária bilíngue ou coordenador ou especialista"),
            8000,
            IF($N1812 = 7 + N("Diretor"),
                15000,
                IF($N1812 = 14 + N("Gerente"),
                    12000,
                    IF($N1812 = 9 + N("Estagiário"),
                        705,
                        IF($N1812 = 10 + N("Trainee"),
                            805,
                            IF($N1812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IF($L1812 = 7,
  500,
  IF($L1812 = 8,
    1000,
    IF($L1812 = 9,
      1500,
      IF($L1812 = 10,
        2000,
        0
      )
    )
  )
)
+
N("Adicional no salário por área")
+
IF($M1812 = 14 + N("Tecnologia da Informação"),
  120,
  IF($M1812 = 16 + N("Vendas"),
    110,
    IF($M1812 = 15 + N("Jurídico"),
      100,
      IF(OR($M1812 = 8, $M1812 = 9, $M1812 = 11) + N("Recursos humanos ou comercial ou comunicação e marketing"),
        80,
        0
      )
    )
  )
)
+
N("Adicionando pegadinha")
+
IF(AND($M1812 = 16, $L1812 = 9, $N1812 = 11) + N("Se for de vendas, com mestrado, analista sênior"),
  IF($J1812 = 5,
    100,
    0
  )
  +
  IF($H1812 = "M",
    200,
    0
  ),
  0
)</f>
        <v>23000</v>
      </c>
    </row>
    <row r="1813" spans="1:22" x14ac:dyDescent="0.2">
      <c r="A1813" s="7" cm="1">
        <f t="array" aca="1" ref="A1813" ca="1">INDEX(Companies!$A:$A,RANDBETWEEN(2,COUNTA(Companies!$A:$A)),1)</f>
        <v>2</v>
      </c>
      <c r="B1813" s="5">
        <f t="shared" si="280"/>
        <v>1812</v>
      </c>
      <c r="C1813" s="6">
        <f t="shared" ca="1" si="281"/>
        <v>1</v>
      </c>
      <c r="D1813" s="7">
        <f ca="1">IF($B1813 = 1 + N("Presidente"),
    127,
    IF($B1813 = 2 + N("Vice-Presidente"),
        72,
        IF($B1813 = 3 + N("Secretária bilíngue"),
            13,
            RANDBETWEEN(5,COUNT(Name!$A:$A) + 1)
        )
    )
)</f>
        <v>325</v>
      </c>
      <c r="E1813" s="7" t="str">
        <f ca="1" xml:space="preserve">
VLOOKUP(
  $D1813,
  Name!$A:$B,
  2,
  FALSE
)
&amp; " " &amp;
IF($B1813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Moraes Poeta</v>
      </c>
      <c r="F1813" s="7">
        <v>2</v>
      </c>
      <c r="G1813" s="7" t="str" cm="1">
        <f t="array" aca="1" ref="G1813" ca="1">VLOOKUP(INDEX(States!$B:$B,RANDBETWEEN(2,COUNTA(States!$A:$A)),1),States!$B:$C,2,FALSE)</f>
        <v>Coimbra</v>
      </c>
      <c r="H1813" s="7" t="str">
        <f ca="1">VLOOKUP($D1813,Name!$A:$C,3,FALSE)</f>
        <v>F</v>
      </c>
      <c r="I1813" s="7" cm="1">
        <f t="array" aca="1" ref="I1813" ca="1">INDEX('Marital status'!$A:$A,RANDBETWEEN(2,COUNTA('Marital status'!$A:$A)),1)</f>
        <v>5</v>
      </c>
      <c r="J1813" s="7">
        <f t="shared" ca="1" si="282"/>
        <v>3</v>
      </c>
      <c r="K1813" s="8">
        <f t="shared" ca="1" si="283"/>
        <v>34609</v>
      </c>
      <c r="L1813" s="6">
        <f t="shared" ca="1" si="284"/>
        <v>4</v>
      </c>
      <c r="M1813" s="7">
        <f ca="1" xml:space="preserve">
  IF(OR($N1813 = 2, $N1813 = 3, $N1813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13" s="6">
        <f t="shared" ca="1" si="285"/>
        <v>8</v>
      </c>
      <c r="O1813" s="7" t="str">
        <f ca="1">VLOOKUP($N1813,Roles!$A:$B,2,FALSE)</f>
        <v>Analyst</v>
      </c>
      <c r="P1813" s="6">
        <f t="shared" ca="1" si="286"/>
        <v>3</v>
      </c>
      <c r="Q1813" s="8">
        <f ca="1" xml:space="preserve">
IF(
  OR(
    $N1813=5,$N1813=6,$N1813=7,$N1813=8,$N1813=14
  ),
  36161,
  IF(
     (
      (TODAY() - $K1813) / 365
     ) &lt; 19,
      TODAY(),
      RANDBETWEEN(36161,TODAY())
  )
)</f>
        <v>36161</v>
      </c>
      <c r="R1813" s="6">
        <f ca="1">RANDBETWEEN(2,COUNTA('Recruitment source'!$A:$A))</f>
        <v>11</v>
      </c>
      <c r="S1813" s="8" t="e">
        <f t="shared" ca="1" si="287"/>
        <v>#N/A</v>
      </c>
      <c r="T1813" s="6" t="e">
        <f t="shared" ca="1" si="288"/>
        <v>#N/A</v>
      </c>
      <c r="U1813" s="6">
        <f t="shared" ca="1" si="289"/>
        <v>5</v>
      </c>
      <c r="V1813" s="1">
        <f ca="1" xml:space="preserve">
IF($N1813 = 5 + N("Presidente"),
    27000,
    IF($N1813 = 6 + N("Vice-presidente"),
        23000,
        IF(OR($N1813 = 8, $N1813= 13, $N1813 = 12) + N("Secretária bilíngue ou coordenador ou especialista"),
            8000,
            IF($N1813 = 7 + N("Diretor"),
                15000,
                IF($N1813 = 14 + N("Gerente"),
                    12000,
                    IF($N1813 = 9 + N("Estagiário"),
                        705,
                        IF($N1813 = 10 + N("Trainee"),
                            805,
                            IF($N1813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IF($L1813 = 7,
  500,
  IF($L1813 = 8,
    1000,
    IF($L1813 = 9,
      1500,
      IF($L1813 = 10,
        2000,
        0
      )
    )
  )
)
+
N("Adicional no salário por área")
+
IF($M1813 = 14 + N("Tecnologia da Informação"),
  120,
  IF($M1813 = 16 + N("Vendas"),
    110,
    IF($M1813 = 15 + N("Jurídico"),
      100,
      IF(OR($M1813 = 8, $M1813 = 9, $M1813 = 11) + N("Recursos humanos ou comercial ou comunicação e marketing"),
        80,
        0
      )
    )
  )
)
+
N("Adicionando pegadinha")
+
IF(AND($M1813 = 16, $L1813 = 9, $N1813 = 11) + N("Se for de vendas, com mestrado, analista sênior"),
  IF($J1813 = 5,
    100,
    0
  )
  +
  IF($H1813 = "M",
    200,
    0
  ),
  0
)</f>
        <v>8000</v>
      </c>
    </row>
    <row r="1814" spans="1:22" x14ac:dyDescent="0.2">
      <c r="A1814" s="7" cm="1">
        <f t="array" aca="1" ref="A1814" ca="1">INDEX(Companies!$A:$A,RANDBETWEEN(2,COUNTA(Companies!$A:$A)),1)</f>
        <v>2</v>
      </c>
      <c r="B1814" s="5">
        <f t="shared" si="280"/>
        <v>1813</v>
      </c>
      <c r="C1814" s="6">
        <f t="shared" ca="1" si="281"/>
        <v>1</v>
      </c>
      <c r="D1814" s="7">
        <f ca="1">IF($B1814 = 1 + N("Presidente"),
    127,
    IF($B1814 = 2 + N("Vice-Presidente"),
        72,
        IF($B1814 = 3 + N("Secretária bilíngue"),
            13,
            RANDBETWEEN(5,COUNT(Name!$A:$A) + 1)
        )
    )
)</f>
        <v>318</v>
      </c>
      <c r="E1814" s="7" t="str">
        <f ca="1" xml:space="preserve">
VLOOKUP(
  $D1814,
  Name!$A:$B,
  2,
  FALSE
)
&amp; " " &amp;
IF($B1814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Pinto Azeredo</v>
      </c>
      <c r="F1814" s="7">
        <v>2</v>
      </c>
      <c r="G1814" s="7" t="str" cm="1">
        <f t="array" aca="1" ref="G1814" ca="1">VLOOKUP(INDEX(States!$B:$B,RANDBETWEEN(2,COUNTA(States!$A:$A)),1),States!$B:$C,2,FALSE)</f>
        <v xml:space="preserve"> ÉVORA</v>
      </c>
      <c r="H1814" s="7" t="str">
        <f ca="1">VLOOKUP($D1814,Name!$A:$C,3,FALSE)</f>
        <v>M</v>
      </c>
      <c r="I1814" s="7" cm="1">
        <f t="array" aca="1" ref="I1814" ca="1">INDEX('Marital status'!$A:$A,RANDBETWEEN(2,COUNTA('Marital status'!$A:$A)),1)</f>
        <v>5</v>
      </c>
      <c r="J1814" s="7">
        <f t="shared" ca="1" si="282"/>
        <v>2</v>
      </c>
      <c r="K1814" s="8">
        <f t="shared" ca="1" si="283"/>
        <v>35276</v>
      </c>
      <c r="L1814" s="6">
        <f t="shared" ca="1" si="284"/>
        <v>4</v>
      </c>
      <c r="M1814" s="7">
        <f ca="1" xml:space="preserve">
  IF(OR($N1814 = 2, $N1814 = 3, $N1814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814" s="6">
        <f t="shared" ca="1" si="285"/>
        <v>7</v>
      </c>
      <c r="O1814" s="7" t="str">
        <f ca="1">VLOOKUP($N1814,Roles!$A:$B,2,FALSE)</f>
        <v>Trainee</v>
      </c>
      <c r="P1814" s="6" t="e">
        <f t="shared" ca="1" si="286"/>
        <v>#N/A</v>
      </c>
      <c r="Q1814" s="8">
        <f ca="1" xml:space="preserve">
IF(
  OR(
    $N1814=5,$N1814=6,$N1814=7,$N1814=8,$N1814=14
  ),
  36161,
  IF(
     (
      (TODAY() - $K1814) / 365
     ) &lt; 19,
      TODAY(),
      RANDBETWEEN(36161,TODAY())
  )
)</f>
        <v>36161</v>
      </c>
      <c r="R1814" s="6">
        <f ca="1">RANDBETWEEN(2,COUNTA('Recruitment source'!$A:$A))</f>
        <v>6</v>
      </c>
      <c r="S1814" s="8" t="e">
        <f t="shared" ca="1" si="287"/>
        <v>#N/A</v>
      </c>
      <c r="T1814" s="6" t="e">
        <f t="shared" ca="1" si="288"/>
        <v>#N/A</v>
      </c>
      <c r="U1814" s="6">
        <f t="shared" ca="1" si="289"/>
        <v>4</v>
      </c>
      <c r="V1814" s="1">
        <f ca="1" xml:space="preserve">
IF($N1814 = 5 + N("Presidente"),
    27000,
    IF($N1814 = 6 + N("Vice-presidente"),
        23000,
        IF(OR($N1814 = 8, $N1814= 13, $N1814 = 12) + N("Secretária bilíngue ou coordenador ou especialista"),
            8000,
            IF($N1814 = 7 + N("Diretor"),
                15000,
                IF($N1814 = 14 + N("Gerente"),
                    12000,
                    IF($N1814 = 9 + N("Estagiário"),
                        705,
                        IF($N1814 = 10 + N("Trainee"),
                            805,
                            IF($N1814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IF($L1814 = 7,
  500,
  IF($L1814 = 8,
    1000,
    IF($L1814 = 9,
      1500,
      IF($L1814 = 10,
        2000,
        0
      )
    )
  )
)
+
N("Adicional no salário por área")
+
IF($M1814 = 14 + N("Tecnologia da Informação"),
  120,
  IF($M1814 = 16 + N("Vendas"),
    110,
    IF($M1814 = 15 + N("Jurídico"),
      100,
      IF(OR($M1814 = 8, $M1814 = 9, $M1814 = 11) + N("Recursos humanos ou comercial ou comunicação e marketing"),
        80,
        0
      )
    )
  )
)
+
N("Adicionando pegadinha")
+
IF(AND($M1814 = 16, $L1814 = 9, $N1814 = 11) + N("Se for de vendas, com mestrado, analista sênior"),
  IF($J1814 = 5,
    100,
    0
  )
  +
  IF($H1814 = "M",
    200,
    0
  ),
  0
)</f>
        <v>15000</v>
      </c>
    </row>
    <row r="1815" spans="1:22" x14ac:dyDescent="0.2">
      <c r="A1815" s="7" cm="1">
        <f t="array" aca="1" ref="A1815" ca="1">INDEX(Companies!$A:$A,RANDBETWEEN(2,COUNTA(Companies!$A:$A)),1)</f>
        <v>2</v>
      </c>
      <c r="B1815" s="5">
        <f t="shared" si="280"/>
        <v>1814</v>
      </c>
      <c r="C1815" s="6">
        <f t="shared" ca="1" si="281"/>
        <v>1</v>
      </c>
      <c r="D1815" s="7">
        <f ca="1">IF($B1815 = 1 + N("Presidente"),
    127,
    IF($B1815 = 2 + N("Vice-Presidente"),
        72,
        IF($B1815 = 3 + N("Secretária bilíngue"),
            13,
            RANDBETWEEN(5,COUNT(Name!$A:$A) + 1)
        )
    )
)</f>
        <v>220</v>
      </c>
      <c r="E1815" s="7" t="str">
        <f ca="1" xml:space="preserve">
VLOOKUP(
  $D1815,
  Name!$A:$B,
  2,
  FALSE
)
&amp; " " &amp;
IF($B1815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Lopes Carvalho</v>
      </c>
      <c r="F1815" s="7">
        <v>2</v>
      </c>
      <c r="G1815" s="7" t="str" cm="1">
        <f t="array" aca="1" ref="G1815" ca="1">VLOOKUP(INDEX(States!$B:$B,RANDBETWEEN(2,COUNTA(States!$A:$A)),1),States!$B:$C,2,FALSE)</f>
        <v>Leiria</v>
      </c>
      <c r="H1815" s="7" t="str">
        <f ca="1">VLOOKUP($D1815,Name!$A:$C,3,FALSE)</f>
        <v>F</v>
      </c>
      <c r="I1815" s="7" cm="1">
        <f t="array" aca="1" ref="I1815" ca="1">INDEX('Marital status'!$A:$A,RANDBETWEEN(2,COUNTA('Marital status'!$A:$A)),1)</f>
        <v>6</v>
      </c>
      <c r="J1815" s="7">
        <f t="shared" ca="1" si="282"/>
        <v>4</v>
      </c>
      <c r="K1815" s="8">
        <f t="shared" ca="1" si="283"/>
        <v>33798</v>
      </c>
      <c r="L1815" s="6">
        <f t="shared" ca="1" si="284"/>
        <v>4</v>
      </c>
      <c r="M1815" s="7">
        <f ca="1" xml:space="preserve">
  IF(OR($N1815 = 2, $N1815 = 3, $N1815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15" s="6">
        <f t="shared" ca="1" si="285"/>
        <v>8</v>
      </c>
      <c r="O1815" s="7" t="str">
        <f ca="1">VLOOKUP($N1815,Roles!$A:$B,2,FALSE)</f>
        <v>Analyst</v>
      </c>
      <c r="P1815" s="6">
        <f t="shared" ca="1" si="286"/>
        <v>3</v>
      </c>
      <c r="Q1815" s="8">
        <f ca="1" xml:space="preserve">
IF(
  OR(
    $N1815=5,$N1815=6,$N1815=7,$N1815=8,$N1815=14
  ),
  36161,
  IF(
     (
      (TODAY() - $K1815) / 365
     ) &lt; 19,
      TODAY(),
      RANDBETWEEN(36161,TODAY())
  )
)</f>
        <v>36161</v>
      </c>
      <c r="R1815" s="6">
        <f ca="1">RANDBETWEEN(2,COUNTA('Recruitment source'!$A:$A))</f>
        <v>2</v>
      </c>
      <c r="S1815" s="8" t="e">
        <f t="shared" ca="1" si="287"/>
        <v>#N/A</v>
      </c>
      <c r="T1815" s="6" t="e">
        <f t="shared" ca="1" si="288"/>
        <v>#N/A</v>
      </c>
      <c r="U1815" s="6">
        <f t="shared" ca="1" si="289"/>
        <v>2</v>
      </c>
      <c r="V1815" s="1">
        <f ca="1" xml:space="preserve">
IF($N1815 = 5 + N("Presidente"),
    27000,
    IF($N1815 = 6 + N("Vice-presidente"),
        23000,
        IF(OR($N1815 = 8, $N1815= 13, $N1815 = 12) + N("Secretária bilíngue ou coordenador ou especialista"),
            8000,
            IF($N1815 = 7 + N("Diretor"),
                15000,
                IF($N1815 = 14 + N("Gerente"),
                    12000,
                    IF($N1815 = 9 + N("Estagiário"),
                        705,
                        IF($N1815 = 10 + N("Trainee"),
                            805,
                            IF($N1815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IF($L1815 = 7,
  500,
  IF($L1815 = 8,
    1000,
    IF($L1815 = 9,
      1500,
      IF($L1815 = 10,
        2000,
        0
      )
    )
  )
)
+
N("Adicional no salário por área")
+
IF($M1815 = 14 + N("Tecnologia da Informação"),
  120,
  IF($M1815 = 16 + N("Vendas"),
    110,
    IF($M1815 = 15 + N("Jurídico"),
      100,
      IF(OR($M1815 = 8, $M1815 = 9, $M1815 = 11) + N("Recursos humanos ou comercial ou comunicação e marketing"),
        80,
        0
      )
    )
  )
)
+
N("Adicionando pegadinha")
+
IF(AND($M1815 = 16, $L1815 = 9, $N1815 = 11) + N("Se for de vendas, com mestrado, analista sênior"),
  IF($J1815 = 5,
    100,
    0
  )
  +
  IF($H1815 = "M",
    200,
    0
  ),
  0
)</f>
        <v>8000</v>
      </c>
    </row>
    <row r="1816" spans="1:22" x14ac:dyDescent="0.2">
      <c r="A1816" s="7" cm="1">
        <f t="array" aca="1" ref="A1816" ca="1">INDEX(Companies!$A:$A,RANDBETWEEN(2,COUNTA(Companies!$A:$A)),1)</f>
        <v>2</v>
      </c>
      <c r="B1816" s="5">
        <f t="shared" si="280"/>
        <v>1815</v>
      </c>
      <c r="C1816" s="6">
        <f t="shared" ca="1" si="281"/>
        <v>1</v>
      </c>
      <c r="D1816" s="7">
        <f ca="1">IF($B1816 = 1 + N("Presidente"),
    127,
    IF($B1816 = 2 + N("Vice-Presidente"),
        72,
        IF($B1816 = 3 + N("Secretária bilíngue"),
            13,
            RANDBETWEEN(5,COUNT(Name!$A:$A) + 1)
        )
    )
)</f>
        <v>40</v>
      </c>
      <c r="E1816" s="7" t="str">
        <f ca="1" xml:space="preserve">
VLOOKUP(
  $D1816,
  Name!$A:$B,
  2,
  FALSE
)
&amp; " " &amp;
IF($B1816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André Malafaia Tavares</v>
      </c>
      <c r="F1816" s="7">
        <v>2</v>
      </c>
      <c r="G1816" s="7" t="str" cm="1">
        <f t="array" aca="1" ref="G1816" ca="1">VLOOKUP(INDEX(States!$B:$B,RANDBETWEEN(2,COUNTA(States!$A:$A)),1),States!$B:$C,2,FALSE)</f>
        <v xml:space="preserve"> Setúbal </v>
      </c>
      <c r="H1816" s="7" t="str">
        <f ca="1">VLOOKUP($D1816,Name!$A:$C,3,FALSE)</f>
        <v>M</v>
      </c>
      <c r="I1816" s="7" cm="1">
        <f t="array" aca="1" ref="I1816" ca="1">INDEX('Marital status'!$A:$A,RANDBETWEEN(2,COUNTA('Marital status'!$A:$A)),1)</f>
        <v>6</v>
      </c>
      <c r="J1816" s="7">
        <f t="shared" ca="1" si="282"/>
        <v>2</v>
      </c>
      <c r="K1816" s="8">
        <f t="shared" ca="1" si="283"/>
        <v>30630</v>
      </c>
      <c r="L1816" s="6">
        <f t="shared" ca="1" si="284"/>
        <v>4</v>
      </c>
      <c r="M1816" s="7">
        <f ca="1" xml:space="preserve">
  IF(OR($N1816 = 2, $N1816 = 3, $N1816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16" s="6">
        <f t="shared" ca="1" si="285"/>
        <v>7</v>
      </c>
      <c r="O1816" s="7" t="str">
        <f ca="1">VLOOKUP($N1816,Roles!$A:$B,2,FALSE)</f>
        <v>Trainee</v>
      </c>
      <c r="P1816" s="6" t="e">
        <f t="shared" ca="1" si="286"/>
        <v>#N/A</v>
      </c>
      <c r="Q1816" s="8">
        <f ca="1" xml:space="preserve">
IF(
  OR(
    $N1816=5,$N1816=6,$N1816=7,$N1816=8,$N1816=14
  ),
  36161,
  IF(
     (
      (TODAY() - $K1816) / 365
     ) &lt; 19,
      TODAY(),
      RANDBETWEEN(36161,TODAY())
  )
)</f>
        <v>36161</v>
      </c>
      <c r="R1816" s="6">
        <f ca="1">RANDBETWEEN(2,COUNTA('Recruitment source'!$A:$A))</f>
        <v>5</v>
      </c>
      <c r="S1816" s="8" t="e">
        <f t="shared" ca="1" si="287"/>
        <v>#N/A</v>
      </c>
      <c r="T1816" s="6" t="e">
        <f t="shared" ca="1" si="288"/>
        <v>#N/A</v>
      </c>
      <c r="U1816" s="6">
        <f t="shared" ca="1" si="289"/>
        <v>3</v>
      </c>
      <c r="V1816" s="1">
        <f ca="1" xml:space="preserve">
IF($N1816 = 5 + N("Presidente"),
    27000,
    IF($N1816 = 6 + N("Vice-presidente"),
        23000,
        IF(OR($N1816 = 8, $N1816= 13, $N1816 = 12) + N("Secretária bilíngue ou coordenador ou especialista"),
            8000,
            IF($N1816 = 7 + N("Diretor"),
                15000,
                IF($N1816 = 14 + N("Gerente"),
                    12000,
                    IF($N1816 = 9 + N("Estagiário"),
                        705,
                        IF($N1816 = 10 + N("Trainee"),
                            805,
                            IF($N1816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IF($L1816 = 7,
  500,
  IF($L1816 = 8,
    1000,
    IF($L1816 = 9,
      1500,
      IF($L1816 = 10,
        2000,
        0
      )
    )
  )
)
+
N("Adicional no salário por área")
+
IF($M1816 = 14 + N("Tecnologia da Informação"),
  120,
  IF($M1816 = 16 + N("Vendas"),
    110,
    IF($M1816 = 15 + N("Jurídico"),
      100,
      IF(OR($M1816 = 8, $M1816 = 9, $M1816 = 11) + N("Recursos humanos ou comercial ou comunicação e marketing"),
        80,
        0
      )
    )
  )
)
+
N("Adicionando pegadinha")
+
IF(AND($M1816 = 16, $L1816 = 9, $N1816 = 11) + N("Se for de vendas, com mestrado, analista sênior"),
  IF($J1816 = 5,
    100,
    0
  )
  +
  IF($H1816 = "M",
    200,
    0
  ),
  0
)</f>
        <v>15000</v>
      </c>
    </row>
    <row r="1817" spans="1:22" x14ac:dyDescent="0.2">
      <c r="A1817" s="7" cm="1">
        <f t="array" aca="1" ref="A1817" ca="1">INDEX(Companies!$A:$A,RANDBETWEEN(2,COUNTA(Companies!$A:$A)),1)</f>
        <v>2</v>
      </c>
      <c r="B1817" s="5">
        <f t="shared" si="280"/>
        <v>1816</v>
      </c>
      <c r="C1817" s="6">
        <f t="shared" ca="1" si="281"/>
        <v>1</v>
      </c>
      <c r="D1817" s="7">
        <f ca="1">IF($B1817 = 1 + N("Presidente"),
    127,
    IF($B1817 = 2 + N("Vice-Presidente"),
        72,
        IF($B1817 = 3 + N("Secretária bilíngue"),
            13,
            RANDBETWEEN(5,COUNT(Name!$A:$A) + 1)
        )
    )
)</f>
        <v>128</v>
      </c>
      <c r="E1817" s="7" t="str">
        <f ca="1" xml:space="preserve">
VLOOKUP(
  $D1817,
  Name!$A:$B,
  2,
  FALSE
)
&amp; " " &amp;
IF($B1817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Pasquim Battaglia</v>
      </c>
      <c r="F1817" s="7">
        <v>2</v>
      </c>
      <c r="G1817" s="7" t="str" cm="1">
        <f t="array" aca="1" ref="G1817" ca="1">VLOOKUP(INDEX(States!$B:$B,RANDBETWEEN(2,COUNTA(States!$A:$A)),1),States!$B:$C,2,FALSE)</f>
        <v>Castelo Branco</v>
      </c>
      <c r="H1817" s="7" t="str">
        <f ca="1">VLOOKUP($D1817,Name!$A:$C,3,FALSE)</f>
        <v>M</v>
      </c>
      <c r="I1817" s="7" cm="1">
        <f t="array" aca="1" ref="I1817" ca="1">INDEX('Marital status'!$A:$A,RANDBETWEEN(2,COUNTA('Marital status'!$A:$A)),1)</f>
        <v>2</v>
      </c>
      <c r="J1817" s="7">
        <f t="shared" ca="1" si="282"/>
        <v>2</v>
      </c>
      <c r="K1817" s="8">
        <f t="shared" ca="1" si="283"/>
        <v>34889</v>
      </c>
      <c r="L1817" s="6">
        <f t="shared" ca="1" si="284"/>
        <v>4</v>
      </c>
      <c r="M1817" s="7">
        <f ca="1" xml:space="preserve">
  IF(OR($N1817 = 2, $N1817 = 3, $N1817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817" s="6">
        <f t="shared" ca="1" si="285"/>
        <v>8</v>
      </c>
      <c r="O1817" s="7" t="str">
        <f ca="1">VLOOKUP($N1817,Roles!$A:$B,2,FALSE)</f>
        <v>Analyst</v>
      </c>
      <c r="P1817" s="6">
        <f t="shared" ca="1" si="286"/>
        <v>4</v>
      </c>
      <c r="Q1817" s="8">
        <f ca="1" xml:space="preserve">
IF(
  OR(
    $N1817=5,$N1817=6,$N1817=7,$N1817=8,$N1817=14
  ),
  36161,
  IF(
     (
      (TODAY() - $K1817) / 365
     ) &lt; 19,
      TODAY(),
      RANDBETWEEN(36161,TODAY())
  )
)</f>
        <v>36161</v>
      </c>
      <c r="R1817" s="6">
        <f ca="1">RANDBETWEEN(2,COUNTA('Recruitment source'!$A:$A))</f>
        <v>9</v>
      </c>
      <c r="S1817" s="8" t="e">
        <f t="shared" ca="1" si="287"/>
        <v>#N/A</v>
      </c>
      <c r="T1817" s="6" t="e">
        <f t="shared" ca="1" si="288"/>
        <v>#N/A</v>
      </c>
      <c r="U1817" s="6">
        <f t="shared" ca="1" si="289"/>
        <v>4</v>
      </c>
      <c r="V1817" s="1">
        <f ca="1" xml:space="preserve">
IF($N1817 = 5 + N("Presidente"),
    27000,
    IF($N1817 = 6 + N("Vice-presidente"),
        23000,
        IF(OR($N1817 = 8, $N1817= 13, $N1817 = 12) + N("Secretária bilíngue ou coordenador ou especialista"),
            8000,
            IF($N1817 = 7 + N("Diretor"),
                15000,
                IF($N1817 = 14 + N("Gerente"),
                    12000,
                    IF($N1817 = 9 + N("Estagiário"),
                        705,
                        IF($N1817 = 10 + N("Trainee"),
                            805,
                            IF($N1817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IF($L1817 = 7,
  500,
  IF($L1817 = 8,
    1000,
    IF($L1817 = 9,
      1500,
      IF($L1817 = 10,
        2000,
        0
      )
    )
  )
)
+
N("Adicional no salário por área")
+
IF($M1817 = 14 + N("Tecnologia da Informação"),
  120,
  IF($M1817 = 16 + N("Vendas"),
    110,
    IF($M1817 = 15 + N("Jurídico"),
      100,
      IF(OR($M1817 = 8, $M1817 = 9, $M1817 = 11) + N("Recursos humanos ou comercial ou comunicação e marketing"),
        80,
        0
      )
    )
  )
)
+
N("Adicionando pegadinha")
+
IF(AND($M1817 = 16, $L1817 = 9, $N1817 = 11) + N("Se for de vendas, com mestrado, analista sênior"),
  IF($J1817 = 5,
    100,
    0
  )
  +
  IF($H1817 = "M",
    200,
    0
  ),
  0
)</f>
        <v>8080</v>
      </c>
    </row>
    <row r="1818" spans="1:22" x14ac:dyDescent="0.2">
      <c r="A1818" s="7" cm="1">
        <f t="array" aca="1" ref="A1818" ca="1">INDEX(Companies!$A:$A,RANDBETWEEN(2,COUNTA(Companies!$A:$A)),1)</f>
        <v>2</v>
      </c>
      <c r="B1818" s="5">
        <f t="shared" si="280"/>
        <v>1817</v>
      </c>
      <c r="C1818" s="6">
        <f t="shared" ca="1" si="281"/>
        <v>1</v>
      </c>
      <c r="D1818" s="7">
        <f ca="1">IF($B1818 = 1 + N("Presidente"),
    127,
    IF($B1818 = 2 + N("Vice-Presidente"),
        72,
        IF($B1818 = 3 + N("Secretária bilíngue"),
            13,
            RANDBETWEEN(5,COUNT(Name!$A:$A) + 1)
        )
    )
)</f>
        <v>358</v>
      </c>
      <c r="E1818" s="7" t="str">
        <f ca="1" xml:space="preserve">
VLOOKUP(
  $D1818,
  Name!$A:$B,
  2,
  FALSE
)
&amp; " " &amp;
IF($B1818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Figo Costatini</v>
      </c>
      <c r="F1818" s="7">
        <v>2</v>
      </c>
      <c r="G1818" s="7" t="str" cm="1">
        <f t="array" aca="1" ref="G1818" ca="1">VLOOKUP(INDEX(States!$B:$B,RANDBETWEEN(2,COUNTA(States!$A:$A)),1),States!$B:$C,2,FALSE)</f>
        <v xml:space="preserve"> Lisboa</v>
      </c>
      <c r="H1818" s="7" t="str">
        <f ca="1">VLOOKUP($D1818,Name!$A:$C,3,FALSE)</f>
        <v>M</v>
      </c>
      <c r="I1818" s="7" cm="1">
        <f t="array" aca="1" ref="I1818" ca="1">INDEX('Marital status'!$A:$A,RANDBETWEEN(2,COUNTA('Marital status'!$A:$A)),1)</f>
        <v>3</v>
      </c>
      <c r="J1818" s="7">
        <f t="shared" ca="1" si="282"/>
        <v>2</v>
      </c>
      <c r="K1818" s="8">
        <f t="shared" ca="1" si="283"/>
        <v>24466</v>
      </c>
      <c r="L1818" s="6">
        <f t="shared" ca="1" si="284"/>
        <v>4</v>
      </c>
      <c r="M1818" s="7">
        <f ca="1" xml:space="preserve">
  IF(OR($N1818 = 2, $N1818 = 3, $N1818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18" s="6">
        <f t="shared" ca="1" si="285"/>
        <v>6</v>
      </c>
      <c r="O1818" s="7" t="str">
        <f ca="1">VLOOKUP($N1818,Roles!$A:$B,2,FALSE)</f>
        <v>Intern</v>
      </c>
      <c r="P1818" s="6" t="e">
        <f t="shared" ca="1" si="286"/>
        <v>#N/A</v>
      </c>
      <c r="Q1818" s="8">
        <f ca="1" xml:space="preserve">
IF(
  OR(
    $N1818=5,$N1818=6,$N1818=7,$N1818=8,$N1818=14
  ),
  36161,
  IF(
     (
      (TODAY() - $K1818) / 365
     ) &lt; 19,
      TODAY(),
      RANDBETWEEN(36161,TODAY())
  )
)</f>
        <v>36161</v>
      </c>
      <c r="R1818" s="6">
        <f ca="1">RANDBETWEEN(2,COUNTA('Recruitment source'!$A:$A))</f>
        <v>10</v>
      </c>
      <c r="S1818" s="8" t="e">
        <f t="shared" ca="1" si="287"/>
        <v>#N/A</v>
      </c>
      <c r="T1818" s="6" t="e">
        <f t="shared" ca="1" si="288"/>
        <v>#N/A</v>
      </c>
      <c r="U1818" s="6">
        <f t="shared" ca="1" si="289"/>
        <v>3</v>
      </c>
      <c r="V1818" s="1">
        <f ca="1" xml:space="preserve">
IF($N1818 = 5 + N("Presidente"),
    27000,
    IF($N1818 = 6 + N("Vice-presidente"),
        23000,
        IF(OR($N1818 = 8, $N1818= 13, $N1818 = 12) + N("Secretária bilíngue ou coordenador ou especialista"),
            8000,
            IF($N1818 = 7 + N("Diretor"),
                15000,
                IF($N1818 = 14 + N("Gerente"),
                    12000,
                    IF($N1818 = 9 + N("Estagiário"),
                        705,
                        IF($N1818 = 10 + N("Trainee"),
                            805,
                            IF($N1818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IF($L1818 = 7,
  500,
  IF($L1818 = 8,
    1000,
    IF($L1818 = 9,
      1500,
      IF($L1818 = 10,
        2000,
        0
      )
    )
  )
)
+
N("Adicional no salário por área")
+
IF($M1818 = 14 + N("Tecnologia da Informação"),
  120,
  IF($M1818 = 16 + N("Vendas"),
    110,
    IF($M1818 = 15 + N("Jurídico"),
      100,
      IF(OR($M1818 = 8, $M1818 = 9, $M1818 = 11) + N("Recursos humanos ou comercial ou comunicação e marketing"),
        80,
        0
      )
    )
  )
)
+
N("Adicionando pegadinha")
+
IF(AND($M1818 = 16, $L1818 = 9, $N1818 = 11) + N("Se for de vendas, com mestrado, analista sênior"),
  IF($J1818 = 5,
    100,
    0
  )
  +
  IF($H1818 = "M",
    200,
    0
  ),
  0
)</f>
        <v>23000</v>
      </c>
    </row>
    <row r="1819" spans="1:22" x14ac:dyDescent="0.2">
      <c r="A1819" s="7" cm="1">
        <f t="array" aca="1" ref="A1819" ca="1">INDEX(Companies!$A:$A,RANDBETWEEN(2,COUNTA(Companies!$A:$A)),1)</f>
        <v>2</v>
      </c>
      <c r="B1819" s="5">
        <f t="shared" si="280"/>
        <v>1818</v>
      </c>
      <c r="C1819" s="6">
        <f t="shared" ca="1" si="281"/>
        <v>1</v>
      </c>
      <c r="D1819" s="7">
        <f ca="1">IF($B1819 = 1 + N("Presidente"),
    127,
    IF($B1819 = 2 + N("Vice-Presidente"),
        72,
        IF($B1819 = 3 + N("Secretária bilíngue"),
            13,
            RANDBETWEEN(5,COUNT(Name!$A:$A) + 1)
        )
    )
)</f>
        <v>65</v>
      </c>
      <c r="E1819" s="7" t="str">
        <f ca="1" xml:space="preserve">
VLOOKUP(
  $D1819,
  Name!$A:$B,
  2,
  FALSE
)
&amp; " " &amp;
IF($B1819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Pedroso Leone</v>
      </c>
      <c r="F1819" s="7">
        <v>2</v>
      </c>
      <c r="G1819" s="7" t="str" cm="1">
        <f t="array" aca="1" ref="G1819" ca="1">VLOOKUP(INDEX(States!$B:$B,RANDBETWEEN(2,COUNTA(States!$A:$A)),1),States!$B:$C,2,FALSE)</f>
        <v xml:space="preserve"> ÉVORA</v>
      </c>
      <c r="H1819" s="7" t="str">
        <f ca="1">VLOOKUP($D1819,Name!$A:$C,3,FALSE)</f>
        <v>F</v>
      </c>
      <c r="I1819" s="7" cm="1">
        <f t="array" aca="1" ref="I1819" ca="1">INDEX('Marital status'!$A:$A,RANDBETWEEN(2,COUNTA('Marital status'!$A:$A)),1)</f>
        <v>2</v>
      </c>
      <c r="J1819" s="7">
        <f t="shared" ca="1" si="282"/>
        <v>2</v>
      </c>
      <c r="K1819" s="8">
        <f t="shared" ca="1" si="283"/>
        <v>33816</v>
      </c>
      <c r="L1819" s="6">
        <f t="shared" ca="1" si="284"/>
        <v>4</v>
      </c>
      <c r="M1819" s="7">
        <f ca="1" xml:space="preserve">
  IF(OR($N1819 = 2, $N1819 = 3, $N1819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819" s="6">
        <f t="shared" ca="1" si="285"/>
        <v>8</v>
      </c>
      <c r="O1819" s="7" t="str">
        <f ca="1">VLOOKUP($N1819,Roles!$A:$B,2,FALSE)</f>
        <v>Analyst</v>
      </c>
      <c r="P1819" s="6">
        <f t="shared" ca="1" si="286"/>
        <v>4</v>
      </c>
      <c r="Q1819" s="8">
        <f ca="1" xml:space="preserve">
IF(
  OR(
    $N1819=5,$N1819=6,$N1819=7,$N1819=8,$N1819=14
  ),
  36161,
  IF(
     (
      (TODAY() - $K1819) / 365
     ) &lt; 19,
      TODAY(),
      RANDBETWEEN(36161,TODAY())
  )
)</f>
        <v>36161</v>
      </c>
      <c r="R1819" s="6">
        <f ca="1">RANDBETWEEN(2,COUNTA('Recruitment source'!$A:$A))</f>
        <v>5</v>
      </c>
      <c r="S1819" s="8" t="e">
        <f t="shared" ca="1" si="287"/>
        <v>#N/A</v>
      </c>
      <c r="T1819" s="6" t="e">
        <f t="shared" ca="1" si="288"/>
        <v>#N/A</v>
      </c>
      <c r="U1819" s="6">
        <f t="shared" ca="1" si="289"/>
        <v>2</v>
      </c>
      <c r="V1819" s="1">
        <f ca="1" xml:space="preserve">
IF($N1819 = 5 + N("Presidente"),
    27000,
    IF($N1819 = 6 + N("Vice-presidente"),
        23000,
        IF(OR($N1819 = 8, $N1819= 13, $N1819 = 12) + N("Secretária bilíngue ou coordenador ou especialista"),
            8000,
            IF($N1819 = 7 + N("Diretor"),
                15000,
                IF($N1819 = 14 + N("Gerente"),
                    12000,
                    IF($N1819 = 9 + N("Estagiário"),
                        705,
                        IF($N1819 = 10 + N("Trainee"),
                            805,
                            IF($N1819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IF($L1819 = 7,
  500,
  IF($L1819 = 8,
    1000,
    IF($L1819 = 9,
      1500,
      IF($L1819 = 10,
        2000,
        0
      )
    )
  )
)
+
N("Adicional no salário por área")
+
IF($M1819 = 14 + N("Tecnologia da Informação"),
  120,
  IF($M1819 = 16 + N("Vendas"),
    110,
    IF($M1819 = 15 + N("Jurídico"),
      100,
      IF(OR($M1819 = 8, $M1819 = 9, $M1819 = 11) + N("Recursos humanos ou comercial ou comunicação e marketing"),
        80,
        0
      )
    )
  )
)
+
N("Adicionando pegadinha")
+
IF(AND($M1819 = 16, $L1819 = 9, $N1819 = 11) + N("Se for de vendas, com mestrado, analista sênior"),
  IF($J1819 = 5,
    100,
    0
  )
  +
  IF($H1819 = "M",
    200,
    0
  ),
  0
)</f>
        <v>8080</v>
      </c>
    </row>
    <row r="1820" spans="1:22" x14ac:dyDescent="0.2">
      <c r="A1820" s="7" cm="1">
        <f t="array" aca="1" ref="A1820" ca="1">INDEX(Companies!$A:$A,RANDBETWEEN(2,COUNTA(Companies!$A:$A)),1)</f>
        <v>2</v>
      </c>
      <c r="B1820" s="5">
        <f t="shared" si="280"/>
        <v>1819</v>
      </c>
      <c r="C1820" s="6">
        <f t="shared" ca="1" si="281"/>
        <v>1</v>
      </c>
      <c r="D1820" s="7">
        <f ca="1">IF($B1820 = 1 + N("Presidente"),
    127,
    IF($B1820 = 2 + N("Vice-Presidente"),
        72,
        IF($B1820 = 3 + N("Secretária bilíngue"),
            13,
            RANDBETWEEN(5,COUNT(Name!$A:$A) + 1)
        )
    )
)</f>
        <v>249</v>
      </c>
      <c r="E1820" s="7" t="str">
        <f ca="1" xml:space="preserve">
VLOOKUP(
  $D1820,
  Name!$A:$B,
  2,
  FALSE
)
&amp; " " &amp;
IF($B1820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Miranda Alvim</v>
      </c>
      <c r="F1820" s="7">
        <v>2</v>
      </c>
      <c r="G1820" s="7" t="str" cm="1">
        <f t="array" aca="1" ref="G1820" ca="1">VLOOKUP(INDEX(States!$B:$B,RANDBETWEEN(2,COUNTA(States!$A:$A)),1),States!$B:$C,2,FALSE)</f>
        <v>PORTO</v>
      </c>
      <c r="H1820" s="7" t="str">
        <f ca="1">VLOOKUP($D1820,Name!$A:$C,3,FALSE)</f>
        <v>F</v>
      </c>
      <c r="I1820" s="7" cm="1">
        <f t="array" aca="1" ref="I1820" ca="1">INDEX('Marital status'!$A:$A,RANDBETWEEN(2,COUNTA('Marital status'!$A:$A)),1)</f>
        <v>6</v>
      </c>
      <c r="J1820" s="7">
        <f t="shared" ca="1" si="282"/>
        <v>3</v>
      </c>
      <c r="K1820" s="8">
        <f t="shared" ca="1" si="283"/>
        <v>34612</v>
      </c>
      <c r="L1820" s="6">
        <f t="shared" ca="1" si="284"/>
        <v>4</v>
      </c>
      <c r="M1820" s="7">
        <f ca="1" xml:space="preserve">
  IF(OR($N1820 = 2, $N1820 = 3, $N1820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20" s="6">
        <f t="shared" ca="1" si="285"/>
        <v>7</v>
      </c>
      <c r="O1820" s="7" t="str">
        <f ca="1">VLOOKUP($N1820,Roles!$A:$B,2,FALSE)</f>
        <v>Trainee</v>
      </c>
      <c r="P1820" s="6" t="e">
        <f t="shared" ca="1" si="286"/>
        <v>#N/A</v>
      </c>
      <c r="Q1820" s="8">
        <f ca="1" xml:space="preserve">
IF(
  OR(
    $N1820=5,$N1820=6,$N1820=7,$N1820=8,$N1820=14
  ),
  36161,
  IF(
     (
      (TODAY() - $K1820) / 365
     ) &lt; 19,
      TODAY(),
      RANDBETWEEN(36161,TODAY())
  )
)</f>
        <v>36161</v>
      </c>
      <c r="R1820" s="6">
        <f ca="1">RANDBETWEEN(2,COUNTA('Recruitment source'!$A:$A))</f>
        <v>6</v>
      </c>
      <c r="S1820" s="8" t="e">
        <f t="shared" ca="1" si="287"/>
        <v>#N/A</v>
      </c>
      <c r="T1820" s="6" t="e">
        <f t="shared" ca="1" si="288"/>
        <v>#N/A</v>
      </c>
      <c r="U1820" s="6">
        <f t="shared" ca="1" si="289"/>
        <v>3</v>
      </c>
      <c r="V1820" s="1">
        <f ca="1" xml:space="preserve">
IF($N1820 = 5 + N("Presidente"),
    27000,
    IF($N1820 = 6 + N("Vice-presidente"),
        23000,
        IF(OR($N1820 = 8, $N1820= 13, $N1820 = 12) + N("Secretária bilíngue ou coordenador ou especialista"),
            8000,
            IF($N1820 = 7 + N("Diretor"),
                15000,
                IF($N1820 = 14 + N("Gerente"),
                    12000,
                    IF($N1820 = 9 + N("Estagiário"),
                        705,
                        IF($N1820 = 10 + N("Trainee"),
                            805,
                            IF($N1820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IF($L1820 = 7,
  500,
  IF($L1820 = 8,
    1000,
    IF($L1820 = 9,
      1500,
      IF($L1820 = 10,
        2000,
        0
      )
    )
  )
)
+
N("Adicional no salário por área")
+
IF($M1820 = 14 + N("Tecnologia da Informação"),
  120,
  IF($M1820 = 16 + N("Vendas"),
    110,
    IF($M1820 = 15 + N("Jurídico"),
      100,
      IF(OR($M1820 = 8, $M1820 = 9, $M1820 = 11) + N("Recursos humanos ou comercial ou comunicação e marketing"),
        80,
        0
      )
    )
  )
)
+
N("Adicionando pegadinha")
+
IF(AND($M1820 = 16, $L1820 = 9, $N1820 = 11) + N("Se for de vendas, com mestrado, analista sênior"),
  IF($J1820 = 5,
    100,
    0
  )
  +
  IF($H1820 = "M",
    200,
    0
  ),
  0
)</f>
        <v>15000</v>
      </c>
    </row>
    <row r="1821" spans="1:22" x14ac:dyDescent="0.2">
      <c r="A1821" s="7" cm="1">
        <f t="array" aca="1" ref="A1821" ca="1">INDEX(Companies!$A:$A,RANDBETWEEN(2,COUNTA(Companies!$A:$A)),1)</f>
        <v>2</v>
      </c>
      <c r="B1821" s="5">
        <f t="shared" si="280"/>
        <v>1820</v>
      </c>
      <c r="C1821" s="6">
        <f t="shared" ca="1" si="281"/>
        <v>1</v>
      </c>
      <c r="D1821" s="7">
        <f ca="1">IF($B1821 = 1 + N("Presidente"),
    127,
    IF($B1821 = 2 + N("Vice-Presidente"),
        72,
        IF($B1821 = 3 + N("Secretária bilíngue"),
            13,
            RANDBETWEEN(5,COUNT(Name!$A:$A) + 1)
        )
    )
)</f>
        <v>108</v>
      </c>
      <c r="E1821" s="7" t="str">
        <f ca="1" xml:space="preserve">
VLOOKUP(
  $D1821,
  Name!$A:$B,
  2,
  FALSE
)
&amp; " " &amp;
IF($B1821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Reis Testa</v>
      </c>
      <c r="F1821" s="7">
        <v>2</v>
      </c>
      <c r="G1821" s="7" t="str" cm="1">
        <f t="array" aca="1" ref="G1821" ca="1">VLOOKUP(INDEX(States!$B:$B,RANDBETWEEN(2,COUNTA(States!$A:$A)),1),States!$B:$C,2,FALSE)</f>
        <v>Faro</v>
      </c>
      <c r="H1821" s="7" t="str">
        <f ca="1">VLOOKUP($D1821,Name!$A:$C,3,FALSE)</f>
        <v>M</v>
      </c>
      <c r="I1821" s="7" cm="1">
        <f t="array" aca="1" ref="I1821" ca="1">INDEX('Marital status'!$A:$A,RANDBETWEEN(2,COUNTA('Marital status'!$A:$A)),1)</f>
        <v>4</v>
      </c>
      <c r="J1821" s="7">
        <f t="shared" ca="1" si="282"/>
        <v>2</v>
      </c>
      <c r="K1821" s="8">
        <f t="shared" ca="1" si="283"/>
        <v>34613</v>
      </c>
      <c r="L1821" s="6">
        <f t="shared" ca="1" si="284"/>
        <v>4</v>
      </c>
      <c r="M1821" s="7">
        <f ca="1" xml:space="preserve">
  IF(OR($N1821 = 2, $N1821 = 3, $N1821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821" s="6">
        <f t="shared" ca="1" si="285"/>
        <v>8</v>
      </c>
      <c r="O1821" s="7" t="str">
        <f ca="1">VLOOKUP($N1821,Roles!$A:$B,2,FALSE)</f>
        <v>Analyst</v>
      </c>
      <c r="P1821" s="6">
        <f t="shared" ca="1" si="286"/>
        <v>3</v>
      </c>
      <c r="Q1821" s="8">
        <f ca="1" xml:space="preserve">
IF(
  OR(
    $N1821=5,$N1821=6,$N1821=7,$N1821=8,$N1821=14
  ),
  36161,
  IF(
     (
      (TODAY() - $K1821) / 365
     ) &lt; 19,
      TODAY(),
      RANDBETWEEN(36161,TODAY())
  )
)</f>
        <v>36161</v>
      </c>
      <c r="R1821" s="6">
        <f ca="1">RANDBETWEEN(2,COUNTA('Recruitment source'!$A:$A))</f>
        <v>10</v>
      </c>
      <c r="S1821" s="8" t="e">
        <f t="shared" ca="1" si="287"/>
        <v>#N/A</v>
      </c>
      <c r="T1821" s="6" t="e">
        <f t="shared" ca="1" si="288"/>
        <v>#N/A</v>
      </c>
      <c r="U1821" s="6">
        <f t="shared" ca="1" si="289"/>
        <v>4</v>
      </c>
      <c r="V1821" s="1">
        <f ca="1" xml:space="preserve">
IF($N1821 = 5 + N("Presidente"),
    27000,
    IF($N1821 = 6 + N("Vice-presidente"),
        23000,
        IF(OR($N1821 = 8, $N1821= 13, $N1821 = 12) + N("Secretária bilíngue ou coordenador ou especialista"),
            8000,
            IF($N1821 = 7 + N("Diretor"),
                15000,
                IF($N1821 = 14 + N("Gerente"),
                    12000,
                    IF($N1821 = 9 + N("Estagiário"),
                        705,
                        IF($N1821 = 10 + N("Trainee"),
                            805,
                            IF($N1821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IF($L1821 = 7,
  500,
  IF($L1821 = 8,
    1000,
    IF($L1821 = 9,
      1500,
      IF($L1821 = 10,
        2000,
        0
      )
    )
  )
)
+
N("Adicional no salário por área")
+
IF($M1821 = 14 + N("Tecnologia da Informação"),
  120,
  IF($M1821 = 16 + N("Vendas"),
    110,
    IF($M1821 = 15 + N("Jurídico"),
      100,
      IF(OR($M1821 = 8, $M1821 = 9, $M1821 = 11) + N("Recursos humanos ou comercial ou comunicação e marketing"),
        80,
        0
      )
    )
  )
)
+
N("Adicionando pegadinha")
+
IF(AND($M1821 = 16, $L1821 = 9, $N1821 = 11) + N("Se for de vendas, com mestrado, analista sênior"),
  IF($J1821 = 5,
    100,
    0
  )
  +
  IF($H1821 = "M",
    200,
    0
  ),
  0
)</f>
        <v>8080</v>
      </c>
    </row>
    <row r="1822" spans="1:22" x14ac:dyDescent="0.2">
      <c r="A1822" s="7" cm="1">
        <f t="array" aca="1" ref="A1822" ca="1">INDEX(Companies!$A:$A,RANDBETWEEN(2,COUNTA(Companies!$A:$A)),1)</f>
        <v>2</v>
      </c>
      <c r="B1822" s="5">
        <f t="shared" si="280"/>
        <v>1821</v>
      </c>
      <c r="C1822" s="6">
        <f t="shared" ca="1" si="281"/>
        <v>1</v>
      </c>
      <c r="D1822" s="7">
        <f ca="1">IF($B1822 = 1 + N("Presidente"),
    127,
    IF($B1822 = 2 + N("Vice-Presidente"),
        72,
        IF($B1822 = 3 + N("Secretária bilíngue"),
            13,
            RANDBETWEEN(5,COUNT(Name!$A:$A) + 1)
        )
    )
)</f>
        <v>303</v>
      </c>
      <c r="E1822" s="7" t="str">
        <f ca="1" xml:space="preserve">
VLOOKUP(
  $D1822,
  Name!$A:$B,
  2,
  FALSE
)
&amp; " " &amp;
IF($B1822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Pimenta Rizzo</v>
      </c>
      <c r="F1822" s="7">
        <v>2</v>
      </c>
      <c r="G1822" s="7" t="str" cm="1">
        <f t="array" aca="1" ref="G1822" ca="1">VLOOKUP(INDEX(States!$B:$B,RANDBETWEEN(2,COUNTA(States!$A:$A)),1),States!$B:$C,2,FALSE)</f>
        <v>Brangança</v>
      </c>
      <c r="H1822" s="7" t="str">
        <f ca="1">VLOOKUP($D1822,Name!$A:$C,3,FALSE)</f>
        <v>F</v>
      </c>
      <c r="I1822" s="7" cm="1">
        <f t="array" aca="1" ref="I1822" ca="1">INDEX('Marital status'!$A:$A,RANDBETWEEN(2,COUNTA('Marital status'!$A:$A)),1)</f>
        <v>6</v>
      </c>
      <c r="J1822" s="7">
        <f t="shared" ca="1" si="282"/>
        <v>2</v>
      </c>
      <c r="K1822" s="8">
        <f t="shared" ca="1" si="283"/>
        <v>34736</v>
      </c>
      <c r="L1822" s="6">
        <f t="shared" ca="1" si="284"/>
        <v>4</v>
      </c>
      <c r="M1822" s="7">
        <f ca="1" xml:space="preserve">
  IF(OR($N1822 = 2, $N1822 = 3, $N1822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22" s="6">
        <f t="shared" ca="1" si="285"/>
        <v>7</v>
      </c>
      <c r="O1822" s="7" t="str">
        <f ca="1">VLOOKUP($N1822,Roles!$A:$B,2,FALSE)</f>
        <v>Trainee</v>
      </c>
      <c r="P1822" s="6" t="e">
        <f t="shared" ca="1" si="286"/>
        <v>#N/A</v>
      </c>
      <c r="Q1822" s="8">
        <f ca="1" xml:space="preserve">
IF(
  OR(
    $N1822=5,$N1822=6,$N1822=7,$N1822=8,$N1822=14
  ),
  36161,
  IF(
     (
      (TODAY() - $K1822) / 365
     ) &lt; 19,
      TODAY(),
      RANDBETWEEN(36161,TODAY())
  )
)</f>
        <v>36161</v>
      </c>
      <c r="R1822" s="6">
        <f ca="1">RANDBETWEEN(2,COUNTA('Recruitment source'!$A:$A))</f>
        <v>3</v>
      </c>
      <c r="S1822" s="8" t="e">
        <f t="shared" ca="1" si="287"/>
        <v>#N/A</v>
      </c>
      <c r="T1822" s="6" t="e">
        <f t="shared" ca="1" si="288"/>
        <v>#N/A</v>
      </c>
      <c r="U1822" s="6">
        <f t="shared" ca="1" si="289"/>
        <v>4</v>
      </c>
      <c r="V1822" s="1">
        <f ca="1" xml:space="preserve">
IF($N1822 = 5 + N("Presidente"),
    27000,
    IF($N1822 = 6 + N("Vice-presidente"),
        23000,
        IF(OR($N1822 = 8, $N1822= 13, $N1822 = 12) + N("Secretária bilíngue ou coordenador ou especialista"),
            8000,
            IF($N1822 = 7 + N("Diretor"),
                15000,
                IF($N1822 = 14 + N("Gerente"),
                    12000,
                    IF($N1822 = 9 + N("Estagiário"),
                        705,
                        IF($N1822 = 10 + N("Trainee"),
                            805,
                            IF($N1822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IF($L1822 = 7,
  500,
  IF($L1822 = 8,
    1000,
    IF($L1822 = 9,
      1500,
      IF($L1822 = 10,
        2000,
        0
      )
    )
  )
)
+
N("Adicional no salário por área")
+
IF($M1822 = 14 + N("Tecnologia da Informação"),
  120,
  IF($M1822 = 16 + N("Vendas"),
    110,
    IF($M1822 = 15 + N("Jurídico"),
      100,
      IF(OR($M1822 = 8, $M1822 = 9, $M1822 = 11) + N("Recursos humanos ou comercial ou comunicação e marketing"),
        80,
        0
      )
    )
  )
)
+
N("Adicionando pegadinha")
+
IF(AND($M1822 = 16, $L1822 = 9, $N1822 = 11) + N("Se for de vendas, com mestrado, analista sênior"),
  IF($J1822 = 5,
    100,
    0
  )
  +
  IF($H1822 = "M",
    200,
    0
  ),
  0
)</f>
        <v>15000</v>
      </c>
    </row>
    <row r="1823" spans="1:22" x14ac:dyDescent="0.2">
      <c r="A1823" s="7" cm="1">
        <f t="array" aca="1" ref="A1823" ca="1">INDEX(Companies!$A:$A,RANDBETWEEN(2,COUNTA(Companies!$A:$A)),1)</f>
        <v>2</v>
      </c>
      <c r="B1823" s="5">
        <f t="shared" si="280"/>
        <v>1822</v>
      </c>
      <c r="C1823" s="6">
        <f t="shared" ca="1" si="281"/>
        <v>1</v>
      </c>
      <c r="D1823" s="7">
        <f ca="1">IF($B1823 = 1 + N("Presidente"),
    127,
    IF($B1823 = 2 + N("Vice-Presidente"),
        72,
        IF($B1823 = 3 + N("Secretária bilíngue"),
            13,
            RANDBETWEEN(5,COUNT(Name!$A:$A) + 1)
        )
    )
)</f>
        <v>127</v>
      </c>
      <c r="E1823" s="7" t="str">
        <f ca="1" xml:space="preserve">
VLOOKUP(
  $D1823,
  Name!$A:$B,
  2,
  FALSE
)
&amp; " " &amp;
IF($B1823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Colombo Gallo</v>
      </c>
      <c r="F1823" s="7">
        <v>2</v>
      </c>
      <c r="G1823" s="7" t="str" cm="1">
        <f t="array" aca="1" ref="G1823" ca="1">VLOOKUP(INDEX(States!$B:$B,RANDBETWEEN(2,COUNTA(States!$A:$A)),1),States!$B:$C,2,FALSE)</f>
        <v>Castelo Branco</v>
      </c>
      <c r="H1823" s="7" t="str">
        <f ca="1">VLOOKUP($D1823,Name!$A:$C,3,FALSE)</f>
        <v>M</v>
      </c>
      <c r="I1823" s="7" cm="1">
        <f t="array" aca="1" ref="I1823" ca="1">INDEX('Marital status'!$A:$A,RANDBETWEEN(2,COUNTA('Marital status'!$A:$A)),1)</f>
        <v>2</v>
      </c>
      <c r="J1823" s="7">
        <f t="shared" ca="1" si="282"/>
        <v>2</v>
      </c>
      <c r="K1823" s="8">
        <f t="shared" ca="1" si="283"/>
        <v>35278</v>
      </c>
      <c r="L1823" s="6">
        <f t="shared" ca="1" si="284"/>
        <v>4</v>
      </c>
      <c r="M1823" s="7">
        <f ca="1" xml:space="preserve">
  IF(OR($N1823 = 2, $N1823 = 3, $N1823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23" s="6">
        <f t="shared" ca="1" si="285"/>
        <v>8</v>
      </c>
      <c r="O1823" s="7" t="str">
        <f ca="1">VLOOKUP($N1823,Roles!$A:$B,2,FALSE)</f>
        <v>Analyst</v>
      </c>
      <c r="P1823" s="6">
        <f t="shared" ca="1" si="286"/>
        <v>2</v>
      </c>
      <c r="Q1823" s="8">
        <f ca="1" xml:space="preserve">
IF(
  OR(
    $N1823=5,$N1823=6,$N1823=7,$N1823=8,$N1823=14
  ),
  36161,
  IF(
     (
      (TODAY() - $K1823) / 365
     ) &lt; 19,
      TODAY(),
      RANDBETWEEN(36161,TODAY())
  )
)</f>
        <v>36161</v>
      </c>
      <c r="R1823" s="6">
        <f ca="1">RANDBETWEEN(2,COUNTA('Recruitment source'!$A:$A))</f>
        <v>6</v>
      </c>
      <c r="S1823" s="8" t="e">
        <f t="shared" ca="1" si="287"/>
        <v>#N/A</v>
      </c>
      <c r="T1823" s="6" t="e">
        <f t="shared" ca="1" si="288"/>
        <v>#N/A</v>
      </c>
      <c r="U1823" s="6">
        <f t="shared" ca="1" si="289"/>
        <v>4</v>
      </c>
      <c r="V1823" s="1">
        <f ca="1" xml:space="preserve">
IF($N1823 = 5 + N("Presidente"),
    27000,
    IF($N1823 = 6 + N("Vice-presidente"),
        23000,
        IF(OR($N1823 = 8, $N1823= 13, $N1823 = 12) + N("Secretária bilíngue ou coordenador ou especialista"),
            8000,
            IF($N1823 = 7 + N("Diretor"),
                15000,
                IF($N1823 = 14 + N("Gerente"),
                    12000,
                    IF($N1823 = 9 + N("Estagiário"),
                        705,
                        IF($N1823 = 10 + N("Trainee"),
                            805,
                            IF($N1823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IF($L1823 = 7,
  500,
  IF($L1823 = 8,
    1000,
    IF($L1823 = 9,
      1500,
      IF($L1823 = 10,
        2000,
        0
      )
    )
  )
)
+
N("Adicional no salário por área")
+
IF($M1823 = 14 + N("Tecnologia da Informação"),
  120,
  IF($M1823 = 16 + N("Vendas"),
    110,
    IF($M1823 = 15 + N("Jurídico"),
      100,
      IF(OR($M1823 = 8, $M1823 = 9, $M1823 = 11) + N("Recursos humanos ou comercial ou comunicação e marketing"),
        80,
        0
      )
    )
  )
)
+
N("Adicionando pegadinha")
+
IF(AND($M1823 = 16, $L1823 = 9, $N1823 = 11) + N("Se for de vendas, com mestrado, analista sênior"),
  IF($J1823 = 5,
    100,
    0
  )
  +
  IF($H1823 = "M",
    200,
    0
  ),
  0
)</f>
        <v>8000</v>
      </c>
    </row>
    <row r="1824" spans="1:22" x14ac:dyDescent="0.2">
      <c r="A1824" s="7" cm="1">
        <f t="array" aca="1" ref="A1824" ca="1">INDEX(Companies!$A:$A,RANDBETWEEN(2,COUNTA(Companies!$A:$A)),1)</f>
        <v>2</v>
      </c>
      <c r="B1824" s="5">
        <f t="shared" si="280"/>
        <v>1823</v>
      </c>
      <c r="C1824" s="6">
        <f t="shared" ca="1" si="281"/>
        <v>1</v>
      </c>
      <c r="D1824" s="7">
        <f ca="1">IF($B1824 = 1 + N("Presidente"),
    127,
    IF($B1824 = 2 + N("Vice-Presidente"),
        72,
        IF($B1824 = 3 + N("Secretária bilíngue"),
            13,
            RANDBETWEEN(5,COUNT(Name!$A:$A) + 1)
        )
    )
)</f>
        <v>302</v>
      </c>
      <c r="E1824" s="7" t="str">
        <f ca="1" xml:space="preserve">
VLOOKUP(
  $D1824,
  Name!$A:$B,
  2,
  FALSE
)
&amp; " " &amp;
IF($B1824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Rodrigues Leitão</v>
      </c>
      <c r="F1824" s="7">
        <v>2</v>
      </c>
      <c r="G1824" s="7" t="str" cm="1">
        <f t="array" aca="1" ref="G1824" ca="1">VLOOKUP(INDEX(States!$B:$B,RANDBETWEEN(2,COUNTA(States!$A:$A)),1),States!$B:$C,2,FALSE)</f>
        <v>Viana do Castelo</v>
      </c>
      <c r="H1824" s="7" t="str">
        <f ca="1">VLOOKUP($D1824,Name!$A:$C,3,FALSE)</f>
        <v>F</v>
      </c>
      <c r="I1824" s="7" cm="1">
        <f t="array" aca="1" ref="I1824" ca="1">INDEX('Marital status'!$A:$A,RANDBETWEEN(2,COUNTA('Marital status'!$A:$A)),1)</f>
        <v>6</v>
      </c>
      <c r="J1824" s="7">
        <f t="shared" ca="1" si="282"/>
        <v>5</v>
      </c>
      <c r="K1824" s="8">
        <f t="shared" ca="1" si="283"/>
        <v>33461</v>
      </c>
      <c r="L1824" s="6">
        <f t="shared" ca="1" si="284"/>
        <v>4</v>
      </c>
      <c r="M1824" s="7">
        <f ca="1" xml:space="preserve">
  IF(OR($N1824 = 2, $N1824 = 3, $N1824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824" s="6">
        <f t="shared" ca="1" si="285"/>
        <v>7</v>
      </c>
      <c r="O1824" s="7" t="str">
        <f ca="1">VLOOKUP($N1824,Roles!$A:$B,2,FALSE)</f>
        <v>Trainee</v>
      </c>
      <c r="P1824" s="6" t="e">
        <f t="shared" ca="1" si="286"/>
        <v>#N/A</v>
      </c>
      <c r="Q1824" s="8">
        <f ca="1" xml:space="preserve">
IF(
  OR(
    $N1824=5,$N1824=6,$N1824=7,$N1824=8,$N1824=14
  ),
  36161,
  IF(
     (
      (TODAY() - $K1824) / 365
     ) &lt; 19,
      TODAY(),
      RANDBETWEEN(36161,TODAY())
  )
)</f>
        <v>36161</v>
      </c>
      <c r="R1824" s="6">
        <f ca="1">RANDBETWEEN(2,COUNTA('Recruitment source'!$A:$A))</f>
        <v>2</v>
      </c>
      <c r="S1824" s="8" t="e">
        <f t="shared" ca="1" si="287"/>
        <v>#N/A</v>
      </c>
      <c r="T1824" s="6" t="e">
        <f t="shared" ca="1" si="288"/>
        <v>#N/A</v>
      </c>
      <c r="U1824" s="6">
        <f t="shared" ca="1" si="289"/>
        <v>4</v>
      </c>
      <c r="V1824" s="1">
        <f ca="1" xml:space="preserve">
IF($N1824 = 5 + N("Presidente"),
    27000,
    IF($N1824 = 6 + N("Vice-presidente"),
        23000,
        IF(OR($N1824 = 8, $N1824= 13, $N1824 = 12) + N("Secretária bilíngue ou coordenador ou especialista"),
            8000,
            IF($N1824 = 7 + N("Diretor"),
                15000,
                IF($N1824 = 14 + N("Gerente"),
                    12000,
                    IF($N1824 = 9 + N("Estagiário"),
                        705,
                        IF($N1824 = 10 + N("Trainee"),
                            805,
                            IF($N1824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IF($L1824 = 7,
  500,
  IF($L1824 = 8,
    1000,
    IF($L1824 = 9,
      1500,
      IF($L1824 = 10,
        2000,
        0
      )
    )
  )
)
+
N("Adicional no salário por área")
+
IF($M1824 = 14 + N("Tecnologia da Informação"),
  120,
  IF($M1824 = 16 + N("Vendas"),
    110,
    IF($M1824 = 15 + N("Jurídico"),
      100,
      IF(OR($M1824 = 8, $M1824 = 9, $M1824 = 11) + N("Recursos humanos ou comercial ou comunicação e marketing"),
        80,
        0
      )
    )
  )
)
+
N("Adicionando pegadinha")
+
IF(AND($M1824 = 16, $L1824 = 9, $N1824 = 11) + N("Se for de vendas, com mestrado, analista sênior"),
  IF($J1824 = 5,
    100,
    0
  )
  +
  IF($H1824 = "M",
    200,
    0
  ),
  0
)</f>
        <v>15080</v>
      </c>
    </row>
    <row r="1825" spans="1:22" x14ac:dyDescent="0.2">
      <c r="A1825" s="7" cm="1">
        <f t="array" aca="1" ref="A1825" ca="1">INDEX(Companies!$A:$A,RANDBETWEEN(2,COUNTA(Companies!$A:$A)),1)</f>
        <v>2</v>
      </c>
      <c r="B1825" s="5">
        <f t="shared" si="280"/>
        <v>1824</v>
      </c>
      <c r="C1825" s="6">
        <f t="shared" ca="1" si="281"/>
        <v>1</v>
      </c>
      <c r="D1825" s="7">
        <f ca="1">IF($B1825 = 1 + N("Presidente"),
    127,
    IF($B1825 = 2 + N("Vice-Presidente"),
        72,
        IF($B1825 = 3 + N("Secretária bilíngue"),
            13,
            RANDBETWEEN(5,COUNT(Name!$A:$A) + 1)
        )
    )
)</f>
        <v>237</v>
      </c>
      <c r="E1825" s="7" t="str">
        <f ca="1" xml:space="preserve">
VLOOKUP(
  $D1825,
  Name!$A:$B,
  2,
  FALSE
)
&amp; " " &amp;
IF($B1825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Reis Leitão</v>
      </c>
      <c r="F1825" s="7">
        <v>2</v>
      </c>
      <c r="G1825" s="7" t="str" cm="1">
        <f t="array" aca="1" ref="G1825" ca="1">VLOOKUP(INDEX(States!$B:$B,RANDBETWEEN(2,COUNTA(States!$A:$A)),1),States!$B:$C,2,FALSE)</f>
        <v>Castelo Branco</v>
      </c>
      <c r="H1825" s="7" t="str">
        <f ca="1">VLOOKUP($D1825,Name!$A:$C,3,FALSE)</f>
        <v>F</v>
      </c>
      <c r="I1825" s="7" cm="1">
        <f t="array" aca="1" ref="I1825" ca="1">INDEX('Marital status'!$A:$A,RANDBETWEEN(2,COUNTA('Marital status'!$A:$A)),1)</f>
        <v>5</v>
      </c>
      <c r="J1825" s="7">
        <f t="shared" ca="1" si="282"/>
        <v>2</v>
      </c>
      <c r="K1825" s="8">
        <f t="shared" ca="1" si="283"/>
        <v>32973</v>
      </c>
      <c r="L1825" s="6">
        <f t="shared" ca="1" si="284"/>
        <v>5</v>
      </c>
      <c r="M1825" s="7">
        <f ca="1" xml:space="preserve">
  IF(OR($N1825 = 2, $N1825 = 3, $N1825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25" s="6">
        <f t="shared" ca="1" si="285"/>
        <v>8</v>
      </c>
      <c r="O1825" s="7" t="str">
        <f ca="1">VLOOKUP($N1825,Roles!$A:$B,2,FALSE)</f>
        <v>Analyst</v>
      </c>
      <c r="P1825" s="6">
        <f t="shared" ca="1" si="286"/>
        <v>4</v>
      </c>
      <c r="Q1825" s="8">
        <f ca="1" xml:space="preserve">
IF(
  OR(
    $N1825=5,$N1825=6,$N1825=7,$N1825=8,$N1825=14
  ),
  36161,
  IF(
     (
      (TODAY() - $K1825) / 365
     ) &lt; 19,
      TODAY(),
      RANDBETWEEN(36161,TODAY())
  )
)</f>
        <v>36161</v>
      </c>
      <c r="R1825" s="6">
        <f ca="1">RANDBETWEEN(2,COUNTA('Recruitment source'!$A:$A))</f>
        <v>3</v>
      </c>
      <c r="S1825" s="8" t="e">
        <f t="shared" ca="1" si="287"/>
        <v>#N/A</v>
      </c>
      <c r="T1825" s="6" t="e">
        <f t="shared" ca="1" si="288"/>
        <v>#N/A</v>
      </c>
      <c r="U1825" s="6">
        <f t="shared" ca="1" si="289"/>
        <v>5</v>
      </c>
      <c r="V1825" s="1">
        <f ca="1" xml:space="preserve">
IF($N1825 = 5 + N("Presidente"),
    27000,
    IF($N1825 = 6 + N("Vice-presidente"),
        23000,
        IF(OR($N1825 = 8, $N1825= 13, $N1825 = 12) + N("Secretária bilíngue ou coordenador ou especialista"),
            8000,
            IF($N1825 = 7 + N("Diretor"),
                15000,
                IF($N1825 = 14 + N("Gerente"),
                    12000,
                    IF($N1825 = 9 + N("Estagiário"),
                        705,
                        IF($N1825 = 10 + N("Trainee"),
                            805,
                            IF($N1825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IF($L1825 = 7,
  500,
  IF($L1825 = 8,
    1000,
    IF($L1825 = 9,
      1500,
      IF($L1825 = 10,
        2000,
        0
      )
    )
  )
)
+
N("Adicional no salário por área")
+
IF($M1825 = 14 + N("Tecnologia da Informação"),
  120,
  IF($M1825 = 16 + N("Vendas"),
    110,
    IF($M1825 = 15 + N("Jurídico"),
      100,
      IF(OR($M1825 = 8, $M1825 = 9, $M1825 = 11) + N("Recursos humanos ou comercial ou comunicação e marketing"),
        80,
        0
      )
    )
  )
)
+
N("Adicionando pegadinha")
+
IF(AND($M1825 = 16, $L1825 = 9, $N1825 = 11) + N("Se for de vendas, com mestrado, analista sênior"),
  IF($J1825 = 5,
    100,
    0
  )
  +
  IF($H1825 = "M",
    200,
    0
  ),
  0
)</f>
        <v>8000</v>
      </c>
    </row>
    <row r="1826" spans="1:22" x14ac:dyDescent="0.2">
      <c r="A1826" s="7" cm="1">
        <f t="array" aca="1" ref="A1826" ca="1">INDEX(Companies!$A:$A,RANDBETWEEN(2,COUNTA(Companies!$A:$A)),1)</f>
        <v>2</v>
      </c>
      <c r="B1826" s="5">
        <f t="shared" si="280"/>
        <v>1825</v>
      </c>
      <c r="C1826" s="6">
        <f t="shared" ca="1" si="281"/>
        <v>1</v>
      </c>
      <c r="D1826" s="7">
        <f ca="1">IF($B1826 = 1 + N("Presidente"),
    127,
    IF($B1826 = 2 + N("Vice-Presidente"),
        72,
        IF($B1826 = 3 + N("Secretária bilíngue"),
            13,
            RANDBETWEEN(5,COUNT(Name!$A:$A) + 1)
        )
    )
)</f>
        <v>9</v>
      </c>
      <c r="E1826" s="7" t="str">
        <f ca="1" xml:space="preserve">
VLOOKUP(
  $D1826,
  Name!$A:$B,
  2,
  FALSE
)
&amp; " " &amp;
IF($B1826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Lopes Alcantara</v>
      </c>
      <c r="F1826" s="7">
        <v>2</v>
      </c>
      <c r="G1826" s="7" t="str" cm="1">
        <f t="array" aca="1" ref="G1826" ca="1">VLOOKUP(INDEX(States!$B:$B,RANDBETWEEN(2,COUNTA(States!$A:$A)),1),States!$B:$C,2,FALSE)</f>
        <v>Guarda</v>
      </c>
      <c r="H1826" s="7" t="str">
        <f ca="1">VLOOKUP($D1826,Name!$A:$C,3,FALSE)</f>
        <v>M</v>
      </c>
      <c r="I1826" s="7" cm="1">
        <f t="array" aca="1" ref="I1826" ca="1">INDEX('Marital status'!$A:$A,RANDBETWEEN(2,COUNTA('Marital status'!$A:$A)),1)</f>
        <v>5</v>
      </c>
      <c r="J1826" s="7">
        <f t="shared" ca="1" si="282"/>
        <v>4</v>
      </c>
      <c r="K1826" s="8">
        <f t="shared" ca="1" si="283"/>
        <v>21347</v>
      </c>
      <c r="L1826" s="6">
        <f t="shared" ca="1" si="284"/>
        <v>4</v>
      </c>
      <c r="M1826" s="7">
        <f ca="1" xml:space="preserve">
  IF(OR($N1826 = 2, $N1826 = 3, $N1826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26" s="6">
        <f t="shared" ca="1" si="285"/>
        <v>6</v>
      </c>
      <c r="O1826" s="7" t="str">
        <f ca="1">VLOOKUP($N1826,Roles!$A:$B,2,FALSE)</f>
        <v>Intern</v>
      </c>
      <c r="P1826" s="6" t="e">
        <f t="shared" ca="1" si="286"/>
        <v>#N/A</v>
      </c>
      <c r="Q1826" s="8">
        <f ca="1" xml:space="preserve">
IF(
  OR(
    $N1826=5,$N1826=6,$N1826=7,$N1826=8,$N1826=14
  ),
  36161,
  IF(
     (
      (TODAY() - $K1826) / 365
     ) &lt; 19,
      TODAY(),
      RANDBETWEEN(36161,TODAY())
  )
)</f>
        <v>36161</v>
      </c>
      <c r="R1826" s="6">
        <f ca="1">RANDBETWEEN(2,COUNTA('Recruitment source'!$A:$A))</f>
        <v>3</v>
      </c>
      <c r="S1826" s="8" t="e">
        <f t="shared" ca="1" si="287"/>
        <v>#N/A</v>
      </c>
      <c r="T1826" s="6" t="e">
        <f t="shared" ca="1" si="288"/>
        <v>#N/A</v>
      </c>
      <c r="U1826" s="6">
        <f t="shared" ca="1" si="289"/>
        <v>5</v>
      </c>
      <c r="V1826" s="1">
        <f ca="1" xml:space="preserve">
IF($N1826 = 5 + N("Presidente"),
    27000,
    IF($N1826 = 6 + N("Vice-presidente"),
        23000,
        IF(OR($N1826 = 8, $N1826= 13, $N1826 = 12) + N("Secretária bilíngue ou coordenador ou especialista"),
            8000,
            IF($N1826 = 7 + N("Diretor"),
                15000,
                IF($N1826 = 14 + N("Gerente"),
                    12000,
                    IF($N1826 = 9 + N("Estagiário"),
                        705,
                        IF($N1826 = 10 + N("Trainee"),
                            805,
                            IF($N1826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IF($L1826 = 7,
  500,
  IF($L1826 = 8,
    1000,
    IF($L1826 = 9,
      1500,
      IF($L1826 = 10,
        2000,
        0
      )
    )
  )
)
+
N("Adicional no salário por área")
+
IF($M1826 = 14 + N("Tecnologia da Informação"),
  120,
  IF($M1826 = 16 + N("Vendas"),
    110,
    IF($M1826 = 15 + N("Jurídico"),
      100,
      IF(OR($M1826 = 8, $M1826 = 9, $M1826 = 11) + N("Recursos humanos ou comercial ou comunicação e marketing"),
        80,
        0
      )
    )
  )
)
+
N("Adicionando pegadinha")
+
IF(AND($M1826 = 16, $L1826 = 9, $N1826 = 11) + N("Se for de vendas, com mestrado, analista sênior"),
  IF($J1826 = 5,
    100,
    0
  )
  +
  IF($H1826 = "M",
    200,
    0
  ),
  0
)</f>
        <v>23000</v>
      </c>
    </row>
    <row r="1827" spans="1:22" x14ac:dyDescent="0.2">
      <c r="A1827" s="7" cm="1">
        <f t="array" aca="1" ref="A1827" ca="1">INDEX(Companies!$A:$A,RANDBETWEEN(2,COUNTA(Companies!$A:$A)),1)</f>
        <v>2</v>
      </c>
      <c r="B1827" s="5">
        <f t="shared" si="280"/>
        <v>1826</v>
      </c>
      <c r="C1827" s="6">
        <f t="shared" ca="1" si="281"/>
        <v>1</v>
      </c>
      <c r="D1827" s="7">
        <f ca="1">IF($B1827 = 1 + N("Presidente"),
    127,
    IF($B1827 = 2 + N("Vice-Presidente"),
        72,
        IF($B1827 = 3 + N("Secretária bilíngue"),
            13,
            RANDBETWEEN(5,COUNT(Name!$A:$A) + 1)
        )
    )
)</f>
        <v>13</v>
      </c>
      <c r="E1827" s="7" t="str">
        <f ca="1" xml:space="preserve">
VLOOKUP(
  $D1827,
  Name!$A:$B,
  2,
  FALSE
)
&amp; " " &amp;
IF($B1827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Pasquim Caminha</v>
      </c>
      <c r="F1827" s="7">
        <v>2</v>
      </c>
      <c r="G1827" s="7" t="str" cm="1">
        <f t="array" aca="1" ref="G1827" ca="1">VLOOKUP(INDEX(States!$B:$B,RANDBETWEEN(2,COUNTA(States!$A:$A)),1),States!$B:$C,2,FALSE)</f>
        <v xml:space="preserve"> ÉVORA</v>
      </c>
      <c r="H1827" s="7" t="str">
        <f ca="1">VLOOKUP($D1827,Name!$A:$C,3,FALSE)</f>
        <v>F</v>
      </c>
      <c r="I1827" s="7" cm="1">
        <f t="array" aca="1" ref="I1827" ca="1">INDEX('Marital status'!$A:$A,RANDBETWEEN(2,COUNTA('Marital status'!$A:$A)),1)</f>
        <v>3</v>
      </c>
      <c r="J1827" s="7">
        <f t="shared" ca="1" si="282"/>
        <v>3</v>
      </c>
      <c r="K1827" s="8">
        <f t="shared" ca="1" si="283"/>
        <v>33545</v>
      </c>
      <c r="L1827" s="6">
        <f t="shared" ca="1" si="284"/>
        <v>4</v>
      </c>
      <c r="M1827" s="7">
        <f ca="1" xml:space="preserve">
  IF(OR($N1827 = 2, $N1827 = 3, $N1827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27" s="6">
        <f t="shared" ca="1" si="285"/>
        <v>8</v>
      </c>
      <c r="O1827" s="7" t="str">
        <f ca="1">VLOOKUP($N1827,Roles!$A:$B,2,FALSE)</f>
        <v>Analyst</v>
      </c>
      <c r="P1827" s="6">
        <f t="shared" ca="1" si="286"/>
        <v>3</v>
      </c>
      <c r="Q1827" s="8">
        <f ca="1" xml:space="preserve">
IF(
  OR(
    $N1827=5,$N1827=6,$N1827=7,$N1827=8,$N1827=14
  ),
  36161,
  IF(
     (
      (TODAY() - $K1827) / 365
     ) &lt; 19,
      TODAY(),
      RANDBETWEEN(36161,TODAY())
  )
)</f>
        <v>36161</v>
      </c>
      <c r="R1827" s="6">
        <f ca="1">RANDBETWEEN(2,COUNTA('Recruitment source'!$A:$A))</f>
        <v>2</v>
      </c>
      <c r="S1827" s="8" t="e">
        <f t="shared" ca="1" si="287"/>
        <v>#N/A</v>
      </c>
      <c r="T1827" s="6" t="e">
        <f t="shared" ca="1" si="288"/>
        <v>#N/A</v>
      </c>
      <c r="U1827" s="6">
        <f t="shared" ca="1" si="289"/>
        <v>5</v>
      </c>
      <c r="V1827" s="1">
        <f ca="1" xml:space="preserve">
IF($N1827 = 5 + N("Presidente"),
    27000,
    IF($N1827 = 6 + N("Vice-presidente"),
        23000,
        IF(OR($N1827 = 8, $N1827= 13, $N1827 = 12) + N("Secretária bilíngue ou coordenador ou especialista"),
            8000,
            IF($N1827 = 7 + N("Diretor"),
                15000,
                IF($N1827 = 14 + N("Gerente"),
                    12000,
                    IF($N1827 = 9 + N("Estagiário"),
                        705,
                        IF($N1827 = 10 + N("Trainee"),
                            805,
                            IF($N1827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IF($L1827 = 7,
  500,
  IF($L1827 = 8,
    1000,
    IF($L1827 = 9,
      1500,
      IF($L1827 = 10,
        2000,
        0
      )
    )
  )
)
+
N("Adicional no salário por área")
+
IF($M1827 = 14 + N("Tecnologia da Informação"),
  120,
  IF($M1827 = 16 + N("Vendas"),
    110,
    IF($M1827 = 15 + N("Jurídico"),
      100,
      IF(OR($M1827 = 8, $M1827 = 9, $M1827 = 11) + N("Recursos humanos ou comercial ou comunicação e marketing"),
        80,
        0
      )
    )
  )
)
+
N("Adicionando pegadinha")
+
IF(AND($M1827 = 16, $L1827 = 9, $N1827 = 11) + N("Se for de vendas, com mestrado, analista sênior"),
  IF($J1827 = 5,
    100,
    0
  )
  +
  IF($H1827 = "M",
    200,
    0
  ),
  0
)</f>
        <v>8000</v>
      </c>
    </row>
    <row r="1828" spans="1:22" x14ac:dyDescent="0.2">
      <c r="A1828" s="7" cm="1">
        <f t="array" aca="1" ref="A1828" ca="1">INDEX(Companies!$A:$A,RANDBETWEEN(2,COUNTA(Companies!$A:$A)),1)</f>
        <v>2</v>
      </c>
      <c r="B1828" s="5">
        <f t="shared" si="280"/>
        <v>1827</v>
      </c>
      <c r="C1828" s="6">
        <f t="shared" ca="1" si="281"/>
        <v>1</v>
      </c>
      <c r="D1828" s="7">
        <f ca="1">IF($B1828 = 1 + N("Presidente"),
    127,
    IF($B1828 = 2 + N("Vice-Presidente"),
        72,
        IF($B1828 = 3 + N("Secretária bilíngue"),
            13,
            RANDBETWEEN(5,COUNT(Name!$A:$A) + 1)
        )
    )
)</f>
        <v>86</v>
      </c>
      <c r="E1828" s="7" t="str">
        <f ca="1" xml:space="preserve">
VLOOKUP(
  $D1828,
  Name!$A:$B,
  2,
  FALSE
)
&amp; " " &amp;
IF($B1828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Testa Batista</v>
      </c>
      <c r="F1828" s="7">
        <v>2</v>
      </c>
      <c r="G1828" s="7" t="str" cm="1">
        <f t="array" aca="1" ref="G1828" ca="1">VLOOKUP(INDEX(States!$B:$B,RANDBETWEEN(2,COUNTA(States!$A:$A)),1),States!$B:$C,2,FALSE)</f>
        <v>Santarém</v>
      </c>
      <c r="H1828" s="7" t="str">
        <f ca="1">VLOOKUP($D1828,Name!$A:$C,3,FALSE)</f>
        <v>F</v>
      </c>
      <c r="I1828" s="7" cm="1">
        <f t="array" aca="1" ref="I1828" ca="1">INDEX('Marital status'!$A:$A,RANDBETWEEN(2,COUNTA('Marital status'!$A:$A)),1)</f>
        <v>4</v>
      </c>
      <c r="J1828" s="7">
        <f t="shared" ca="1" si="282"/>
        <v>2</v>
      </c>
      <c r="K1828" s="8">
        <f t="shared" ca="1" si="283"/>
        <v>20249</v>
      </c>
      <c r="L1828" s="6">
        <f t="shared" ca="1" si="284"/>
        <v>4</v>
      </c>
      <c r="M1828" s="7">
        <f ca="1" xml:space="preserve">
  IF(OR($N1828 = 2, $N1828 = 3, $N1828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28" s="6">
        <f t="shared" ca="1" si="285"/>
        <v>6</v>
      </c>
      <c r="O1828" s="7" t="str">
        <f ca="1">VLOOKUP($N1828,Roles!$A:$B,2,FALSE)</f>
        <v>Intern</v>
      </c>
      <c r="P1828" s="6" t="e">
        <f t="shared" ca="1" si="286"/>
        <v>#N/A</v>
      </c>
      <c r="Q1828" s="8">
        <f ca="1" xml:space="preserve">
IF(
  OR(
    $N1828=5,$N1828=6,$N1828=7,$N1828=8,$N1828=14
  ),
  36161,
  IF(
     (
      (TODAY() - $K1828) / 365
     ) &lt; 19,
      TODAY(),
      RANDBETWEEN(36161,TODAY())
  )
)</f>
        <v>36161</v>
      </c>
      <c r="R1828" s="6">
        <f ca="1">RANDBETWEEN(2,COUNTA('Recruitment source'!$A:$A))</f>
        <v>7</v>
      </c>
      <c r="S1828" s="8" t="e">
        <f t="shared" ca="1" si="287"/>
        <v>#N/A</v>
      </c>
      <c r="T1828" s="6" t="e">
        <f t="shared" ca="1" si="288"/>
        <v>#N/A</v>
      </c>
      <c r="U1828" s="6">
        <f t="shared" ca="1" si="289"/>
        <v>4</v>
      </c>
      <c r="V1828" s="1">
        <f ca="1" xml:space="preserve">
IF($N1828 = 5 + N("Presidente"),
    27000,
    IF($N1828 = 6 + N("Vice-presidente"),
        23000,
        IF(OR($N1828 = 8, $N1828= 13, $N1828 = 12) + N("Secretária bilíngue ou coordenador ou especialista"),
            8000,
            IF($N1828 = 7 + N("Diretor"),
                15000,
                IF($N1828 = 14 + N("Gerente"),
                    12000,
                    IF($N1828 = 9 + N("Estagiário"),
                        705,
                        IF($N1828 = 10 + N("Trainee"),
                            805,
                            IF($N1828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IF($L1828 = 7,
  500,
  IF($L1828 = 8,
    1000,
    IF($L1828 = 9,
      1500,
      IF($L1828 = 10,
        2000,
        0
      )
    )
  )
)
+
N("Adicional no salário por área")
+
IF($M1828 = 14 + N("Tecnologia da Informação"),
  120,
  IF($M1828 = 16 + N("Vendas"),
    110,
    IF($M1828 = 15 + N("Jurídico"),
      100,
      IF(OR($M1828 = 8, $M1828 = 9, $M1828 = 11) + N("Recursos humanos ou comercial ou comunicação e marketing"),
        80,
        0
      )
    )
  )
)
+
N("Adicionando pegadinha")
+
IF(AND($M1828 = 16, $L1828 = 9, $N1828 = 11) + N("Se for de vendas, com mestrado, analista sênior"),
  IF($J1828 = 5,
    100,
    0
  )
  +
  IF($H1828 = "M",
    200,
    0
  ),
  0
)</f>
        <v>23000</v>
      </c>
    </row>
    <row r="1829" spans="1:22" x14ac:dyDescent="0.2">
      <c r="A1829" s="7" cm="1">
        <f t="array" aca="1" ref="A1829" ca="1">INDEX(Companies!$A:$A,RANDBETWEEN(2,COUNTA(Companies!$A:$A)),1)</f>
        <v>2</v>
      </c>
      <c r="B1829" s="5">
        <f t="shared" si="280"/>
        <v>1828</v>
      </c>
      <c r="C1829" s="6">
        <f t="shared" ca="1" si="281"/>
        <v>1</v>
      </c>
      <c r="D1829" s="7">
        <f ca="1">IF($B1829 = 1 + N("Presidente"),
    127,
    IF($B1829 = 2 + N("Vice-Presidente"),
        72,
        IF($B1829 = 3 + N("Secretária bilíngue"),
            13,
            RANDBETWEEN(5,COUNT(Name!$A:$A) + 1)
        )
    )
)</f>
        <v>329</v>
      </c>
      <c r="E1829" s="7" t="str">
        <f ca="1" xml:space="preserve">
VLOOKUP(
  $D1829,
  Name!$A:$B,
  2,
  FALSE
)
&amp; " " &amp;
IF($B1829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Ildelfonso Cândido</v>
      </c>
      <c r="F1829" s="7">
        <v>2</v>
      </c>
      <c r="G1829" s="7" t="str" cm="1">
        <f t="array" aca="1" ref="G1829" ca="1">VLOOKUP(INDEX(States!$B:$B,RANDBETWEEN(2,COUNTA(States!$A:$A)),1),States!$B:$C,2,FALSE)</f>
        <v>Brangança</v>
      </c>
      <c r="H1829" s="7" t="str">
        <f ca="1">VLOOKUP($D1829,Name!$A:$C,3,FALSE)</f>
        <v>F</v>
      </c>
      <c r="I1829" s="7" cm="1">
        <f t="array" aca="1" ref="I1829" ca="1">INDEX('Marital status'!$A:$A,RANDBETWEEN(2,COUNTA('Marital status'!$A:$A)),1)</f>
        <v>3</v>
      </c>
      <c r="J1829" s="7">
        <f t="shared" ca="1" si="282"/>
        <v>2</v>
      </c>
      <c r="K1829" s="8">
        <f t="shared" ca="1" si="283"/>
        <v>33946</v>
      </c>
      <c r="L1829" s="6">
        <f t="shared" ca="1" si="284"/>
        <v>4</v>
      </c>
      <c r="M1829" s="7">
        <f ca="1" xml:space="preserve">
  IF(OR($N1829 = 2, $N1829 = 3, $N1829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29" s="6">
        <f t="shared" ca="1" si="285"/>
        <v>8</v>
      </c>
      <c r="O1829" s="7" t="str">
        <f ca="1">VLOOKUP($N1829,Roles!$A:$B,2,FALSE)</f>
        <v>Analyst</v>
      </c>
      <c r="P1829" s="6">
        <f t="shared" ca="1" si="286"/>
        <v>3</v>
      </c>
      <c r="Q1829" s="8">
        <f ca="1" xml:space="preserve">
IF(
  OR(
    $N1829=5,$N1829=6,$N1829=7,$N1829=8,$N1829=14
  ),
  36161,
  IF(
     (
      (TODAY() - $K1829) / 365
     ) &lt; 19,
      TODAY(),
      RANDBETWEEN(36161,TODAY())
  )
)</f>
        <v>36161</v>
      </c>
      <c r="R1829" s="6">
        <f ca="1">RANDBETWEEN(2,COUNTA('Recruitment source'!$A:$A))</f>
        <v>8</v>
      </c>
      <c r="S1829" s="8" t="e">
        <f t="shared" ca="1" si="287"/>
        <v>#N/A</v>
      </c>
      <c r="T1829" s="6" t="e">
        <f t="shared" ca="1" si="288"/>
        <v>#N/A</v>
      </c>
      <c r="U1829" s="6">
        <f t="shared" ca="1" si="289"/>
        <v>3</v>
      </c>
      <c r="V1829" s="1">
        <f ca="1" xml:space="preserve">
IF($N1829 = 5 + N("Presidente"),
    27000,
    IF($N1829 = 6 + N("Vice-presidente"),
        23000,
        IF(OR($N1829 = 8, $N1829= 13, $N1829 = 12) + N("Secretária bilíngue ou coordenador ou especialista"),
            8000,
            IF($N1829 = 7 + N("Diretor"),
                15000,
                IF($N1829 = 14 + N("Gerente"),
                    12000,
                    IF($N1829 = 9 + N("Estagiário"),
                        705,
                        IF($N1829 = 10 + N("Trainee"),
                            805,
                            IF($N1829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IF($L1829 = 7,
  500,
  IF($L1829 = 8,
    1000,
    IF($L1829 = 9,
      1500,
      IF($L1829 = 10,
        2000,
        0
      )
    )
  )
)
+
N("Adicional no salário por área")
+
IF($M1829 = 14 + N("Tecnologia da Informação"),
  120,
  IF($M1829 = 16 + N("Vendas"),
    110,
    IF($M1829 = 15 + N("Jurídico"),
      100,
      IF(OR($M1829 = 8, $M1829 = 9, $M1829 = 11) + N("Recursos humanos ou comercial ou comunicação e marketing"),
        80,
        0
      )
    )
  )
)
+
N("Adicionando pegadinha")
+
IF(AND($M1829 = 16, $L1829 = 9, $N1829 = 11) + N("Se for de vendas, com mestrado, analista sênior"),
  IF($J1829 = 5,
    100,
    0
  )
  +
  IF($H1829 = "M",
    200,
    0
  ),
  0
)</f>
        <v>8000</v>
      </c>
    </row>
    <row r="1830" spans="1:22" x14ac:dyDescent="0.2">
      <c r="A1830" s="7" cm="1">
        <f t="array" aca="1" ref="A1830" ca="1">INDEX(Companies!$A:$A,RANDBETWEEN(2,COUNTA(Companies!$A:$A)),1)</f>
        <v>2</v>
      </c>
      <c r="B1830" s="5">
        <f t="shared" si="280"/>
        <v>1829</v>
      </c>
      <c r="C1830" s="6">
        <f t="shared" ca="1" si="281"/>
        <v>1</v>
      </c>
      <c r="D1830" s="7">
        <f ca="1">IF($B1830 = 1 + N("Presidente"),
    127,
    IF($B1830 = 2 + N("Vice-Presidente"),
        72,
        IF($B1830 = 3 + N("Secretária bilíngue"),
            13,
            RANDBETWEEN(5,COUNT(Name!$A:$A) + 1)
        )
    )
)</f>
        <v>12</v>
      </c>
      <c r="E1830" s="7" t="str">
        <f ca="1" xml:space="preserve">
VLOOKUP(
  $D1830,
  Name!$A:$B,
  2,
  FALSE
)
&amp; " " &amp;
IF($B1830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Alana Café Galli</v>
      </c>
      <c r="F1830" s="7">
        <v>2</v>
      </c>
      <c r="G1830" s="7" t="str" cm="1">
        <f t="array" aca="1" ref="G1830" ca="1">VLOOKUP(INDEX(States!$B:$B,RANDBETWEEN(2,COUNTA(States!$A:$A)),1),States!$B:$C,2,FALSE)</f>
        <v>Castelo Branco</v>
      </c>
      <c r="H1830" s="7" t="str">
        <f ca="1">VLOOKUP($D1830,Name!$A:$C,3,FALSE)</f>
        <v>F</v>
      </c>
      <c r="I1830" s="7" cm="1">
        <f t="array" aca="1" ref="I1830" ca="1">INDEX('Marital status'!$A:$A,RANDBETWEEN(2,COUNTA('Marital status'!$A:$A)),1)</f>
        <v>3</v>
      </c>
      <c r="J1830" s="7">
        <f t="shared" ca="1" si="282"/>
        <v>2</v>
      </c>
      <c r="K1830" s="8">
        <f t="shared" ca="1" si="283"/>
        <v>22420</v>
      </c>
      <c r="L1830" s="6">
        <f t="shared" ca="1" si="284"/>
        <v>4</v>
      </c>
      <c r="M1830" s="7">
        <f ca="1" xml:space="preserve">
  IF(OR($N1830 = 2, $N1830 = 3, $N1830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830" s="6">
        <f t="shared" ca="1" si="285"/>
        <v>6</v>
      </c>
      <c r="O1830" s="7" t="str">
        <f ca="1">VLOOKUP($N1830,Roles!$A:$B,2,FALSE)</f>
        <v>Intern</v>
      </c>
      <c r="P1830" s="6" t="e">
        <f t="shared" ca="1" si="286"/>
        <v>#N/A</v>
      </c>
      <c r="Q1830" s="8">
        <f ca="1" xml:space="preserve">
IF(
  OR(
    $N1830=5,$N1830=6,$N1830=7,$N1830=8,$N1830=14
  ),
  36161,
  IF(
     (
      (TODAY() - $K1830) / 365
     ) &lt; 19,
      TODAY(),
      RANDBETWEEN(36161,TODAY())
  )
)</f>
        <v>36161</v>
      </c>
      <c r="R1830" s="6">
        <f ca="1">RANDBETWEEN(2,COUNTA('Recruitment source'!$A:$A))</f>
        <v>8</v>
      </c>
      <c r="S1830" s="8" t="e">
        <f t="shared" ca="1" si="287"/>
        <v>#N/A</v>
      </c>
      <c r="T1830" s="6" t="e">
        <f t="shared" ca="1" si="288"/>
        <v>#N/A</v>
      </c>
      <c r="U1830" s="6">
        <f t="shared" ca="1" si="289"/>
        <v>2</v>
      </c>
      <c r="V1830" s="1">
        <f ca="1" xml:space="preserve">
IF($N1830 = 5 + N("Presidente"),
    27000,
    IF($N1830 = 6 + N("Vice-presidente"),
        23000,
        IF(OR($N1830 = 8, $N1830= 13, $N1830 = 12) + N("Secretária bilíngue ou coordenador ou especialista"),
            8000,
            IF($N1830 = 7 + N("Diretor"),
                15000,
                IF($N1830 = 14 + N("Gerente"),
                    12000,
                    IF($N1830 = 9 + N("Estagiário"),
                        705,
                        IF($N1830 = 10 + N("Trainee"),
                            805,
                            IF($N1830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IF($L1830 = 7,
  500,
  IF($L1830 = 8,
    1000,
    IF($L1830 = 9,
      1500,
      IF($L1830 = 10,
        2000,
        0
      )
    )
  )
)
+
N("Adicional no salário por área")
+
IF($M1830 = 14 + N("Tecnologia da Informação"),
  120,
  IF($M1830 = 16 + N("Vendas"),
    110,
    IF($M1830 = 15 + N("Jurídico"),
      100,
      IF(OR($M1830 = 8, $M1830 = 9, $M1830 = 11) + N("Recursos humanos ou comercial ou comunicação e marketing"),
        80,
        0
      )
    )
  )
)
+
N("Adicionando pegadinha")
+
IF(AND($M1830 = 16, $L1830 = 9, $N1830 = 11) + N("Se for de vendas, com mestrado, analista sênior"),
  IF($J1830 = 5,
    100,
    0
  )
  +
  IF($H1830 = "M",
    200,
    0
  ),
  0
)</f>
        <v>23000</v>
      </c>
    </row>
    <row r="1831" spans="1:22" x14ac:dyDescent="0.2">
      <c r="A1831" s="7" cm="1">
        <f t="array" aca="1" ref="A1831" ca="1">INDEX(Companies!$A:$A,RANDBETWEEN(2,COUNTA(Companies!$A:$A)),1)</f>
        <v>2</v>
      </c>
      <c r="B1831" s="5">
        <f t="shared" si="280"/>
        <v>1830</v>
      </c>
      <c r="C1831" s="6">
        <f t="shared" ca="1" si="281"/>
        <v>1</v>
      </c>
      <c r="D1831" s="7">
        <f ca="1">IF($B1831 = 1 + N("Presidente"),
    127,
    IF($B1831 = 2 + N("Vice-Presidente"),
        72,
        IF($B1831 = 3 + N("Secretária bilíngue"),
            13,
            RANDBETWEEN(5,COUNT(Name!$A:$A) + 1)
        )
    )
)</f>
        <v>348</v>
      </c>
      <c r="E1831" s="7" t="str">
        <f ca="1" xml:space="preserve">
VLOOKUP(
  $D1831,
  Name!$A:$B,
  2,
  FALSE
)
&amp; " " &amp;
IF($B1831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De Luca Carvalho</v>
      </c>
      <c r="F1831" s="7">
        <v>2</v>
      </c>
      <c r="G1831" s="7" t="str" cm="1">
        <f t="array" aca="1" ref="G1831" ca="1">VLOOKUP(INDEX(States!$B:$B,RANDBETWEEN(2,COUNTA(States!$A:$A)),1),States!$B:$C,2,FALSE)</f>
        <v>Santarém</v>
      </c>
      <c r="H1831" s="7" t="str">
        <f ca="1">VLOOKUP($D1831,Name!$A:$C,3,FALSE)</f>
        <v>M</v>
      </c>
      <c r="I1831" s="7" cm="1">
        <f t="array" aca="1" ref="I1831" ca="1">INDEX('Marital status'!$A:$A,RANDBETWEEN(2,COUNTA('Marital status'!$A:$A)),1)</f>
        <v>4</v>
      </c>
      <c r="J1831" s="7">
        <f t="shared" ca="1" si="282"/>
        <v>2</v>
      </c>
      <c r="K1831" s="8">
        <f t="shared" ca="1" si="283"/>
        <v>36396</v>
      </c>
      <c r="L1831" s="6">
        <f t="shared" ca="1" si="284"/>
        <v>5</v>
      </c>
      <c r="M1831" s="7">
        <f ca="1" xml:space="preserve">
  IF(OR($N1831 = 2, $N1831 = 3, $N1831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31" s="6">
        <f t="shared" ca="1" si="285"/>
        <v>8</v>
      </c>
      <c r="O1831" s="7" t="str">
        <f ca="1">VLOOKUP($N1831,Roles!$A:$B,2,FALSE)</f>
        <v>Analyst</v>
      </c>
      <c r="P1831" s="6">
        <f t="shared" ca="1" si="286"/>
        <v>2</v>
      </c>
      <c r="Q1831" s="8">
        <f ca="1" xml:space="preserve">
IF(
  OR(
    $N1831=5,$N1831=6,$N1831=7,$N1831=8,$N1831=14
  ),
  36161,
  IF(
     (
      (TODAY() - $K1831) / 365
     ) &lt; 19,
      TODAY(),
      RANDBETWEEN(36161,TODAY())
  )
)</f>
        <v>36161</v>
      </c>
      <c r="R1831" s="6">
        <f ca="1">RANDBETWEEN(2,COUNTA('Recruitment source'!$A:$A))</f>
        <v>12</v>
      </c>
      <c r="S1831" s="8" t="e">
        <f t="shared" ca="1" si="287"/>
        <v>#N/A</v>
      </c>
      <c r="T1831" s="6" t="e">
        <f t="shared" ca="1" si="288"/>
        <v>#N/A</v>
      </c>
      <c r="U1831" s="6">
        <f t="shared" ca="1" si="289"/>
        <v>5</v>
      </c>
      <c r="V1831" s="1">
        <f ca="1" xml:space="preserve">
IF($N1831 = 5 + N("Presidente"),
    27000,
    IF($N1831 = 6 + N("Vice-presidente"),
        23000,
        IF(OR($N1831 = 8, $N1831= 13, $N1831 = 12) + N("Secretária bilíngue ou coordenador ou especialista"),
            8000,
            IF($N1831 = 7 + N("Diretor"),
                15000,
                IF($N1831 = 14 + N("Gerente"),
                    12000,
                    IF($N1831 = 9 + N("Estagiário"),
                        705,
                        IF($N1831 = 10 + N("Trainee"),
                            805,
                            IF($N1831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IF($L1831 = 7,
  500,
  IF($L1831 = 8,
    1000,
    IF($L1831 = 9,
      1500,
      IF($L1831 = 10,
        2000,
        0
      )
    )
  )
)
+
N("Adicional no salário por área")
+
IF($M1831 = 14 + N("Tecnologia da Informação"),
  120,
  IF($M1831 = 16 + N("Vendas"),
    110,
    IF($M1831 = 15 + N("Jurídico"),
      100,
      IF(OR($M1831 = 8, $M1831 = 9, $M1831 = 11) + N("Recursos humanos ou comercial ou comunicação e marketing"),
        80,
        0
      )
    )
  )
)
+
N("Adicionando pegadinha")
+
IF(AND($M1831 = 16, $L1831 = 9, $N1831 = 11) + N("Se for de vendas, com mestrado, analista sênior"),
  IF($J1831 = 5,
    100,
    0
  )
  +
  IF($H1831 = "M",
    200,
    0
  ),
  0
)</f>
        <v>8000</v>
      </c>
    </row>
    <row r="1832" spans="1:22" x14ac:dyDescent="0.2">
      <c r="A1832" s="7" cm="1">
        <f t="array" aca="1" ref="A1832" ca="1">INDEX(Companies!$A:$A,RANDBETWEEN(2,COUNTA(Companies!$A:$A)),1)</f>
        <v>2</v>
      </c>
      <c r="B1832" s="5">
        <f t="shared" si="280"/>
        <v>1831</v>
      </c>
      <c r="C1832" s="6">
        <f t="shared" ca="1" si="281"/>
        <v>1</v>
      </c>
      <c r="D1832" s="7">
        <f ca="1">IF($B1832 = 1 + N("Presidente"),
    127,
    IF($B1832 = 2 + N("Vice-Presidente"),
        72,
        IF($B1832 = 3 + N("Secretária bilíngue"),
            13,
            RANDBETWEEN(5,COUNT(Name!$A:$A) + 1)
        )
    )
)</f>
        <v>287</v>
      </c>
      <c r="E1832" s="7" t="str">
        <f ca="1" xml:space="preserve">
VLOOKUP(
  $D1832,
  Name!$A:$B,
  2,
  FALSE
)
&amp; " " &amp;
IF($B1832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Simões Café</v>
      </c>
      <c r="F1832" s="7">
        <v>2</v>
      </c>
      <c r="G1832" s="7" t="str" cm="1">
        <f t="array" aca="1" ref="G1832" ca="1">VLOOKUP(INDEX(States!$B:$B,RANDBETWEEN(2,COUNTA(States!$A:$A)),1),States!$B:$C,2,FALSE)</f>
        <v>braga</v>
      </c>
      <c r="H1832" s="7" t="str">
        <f ca="1">VLOOKUP($D1832,Name!$A:$C,3,FALSE)</f>
        <v>M</v>
      </c>
      <c r="I1832" s="7" cm="1">
        <f t="array" aca="1" ref="I1832" ca="1">INDEX('Marital status'!$A:$A,RANDBETWEEN(2,COUNTA('Marital status'!$A:$A)),1)</f>
        <v>3</v>
      </c>
      <c r="J1832" s="7">
        <f t="shared" ca="1" si="282"/>
        <v>2</v>
      </c>
      <c r="K1832" s="8">
        <f t="shared" ca="1" si="283"/>
        <v>20432</v>
      </c>
      <c r="L1832" s="6">
        <f t="shared" ca="1" si="284"/>
        <v>4</v>
      </c>
      <c r="M1832" s="7">
        <f ca="1" xml:space="preserve">
  IF(OR($N1832 = 2, $N1832 = 3, $N1832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32" s="6">
        <f t="shared" ca="1" si="285"/>
        <v>6</v>
      </c>
      <c r="O1832" s="7" t="str">
        <f ca="1">VLOOKUP($N1832,Roles!$A:$B,2,FALSE)</f>
        <v>Intern</v>
      </c>
      <c r="P1832" s="6" t="e">
        <f t="shared" ca="1" si="286"/>
        <v>#N/A</v>
      </c>
      <c r="Q1832" s="8">
        <f ca="1" xml:space="preserve">
IF(
  OR(
    $N1832=5,$N1832=6,$N1832=7,$N1832=8,$N1832=14
  ),
  36161,
  IF(
     (
      (TODAY() - $K1832) / 365
     ) &lt; 19,
      TODAY(),
      RANDBETWEEN(36161,TODAY())
  )
)</f>
        <v>36161</v>
      </c>
      <c r="R1832" s="6">
        <f ca="1">RANDBETWEEN(2,COUNTA('Recruitment source'!$A:$A))</f>
        <v>10</v>
      </c>
      <c r="S1832" s="8" t="e">
        <f t="shared" ca="1" si="287"/>
        <v>#N/A</v>
      </c>
      <c r="T1832" s="6" t="e">
        <f t="shared" ca="1" si="288"/>
        <v>#N/A</v>
      </c>
      <c r="U1832" s="6">
        <f t="shared" ca="1" si="289"/>
        <v>5</v>
      </c>
      <c r="V1832" s="1">
        <f ca="1" xml:space="preserve">
IF($N1832 = 5 + N("Presidente"),
    27000,
    IF($N1832 = 6 + N("Vice-presidente"),
        23000,
        IF(OR($N1832 = 8, $N1832= 13, $N1832 = 12) + N("Secretária bilíngue ou coordenador ou especialista"),
            8000,
            IF($N1832 = 7 + N("Diretor"),
                15000,
                IF($N1832 = 14 + N("Gerente"),
                    12000,
                    IF($N1832 = 9 + N("Estagiário"),
                        705,
                        IF($N1832 = 10 + N("Trainee"),
                            805,
                            IF($N1832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IF($L1832 = 7,
  500,
  IF($L1832 = 8,
    1000,
    IF($L1832 = 9,
      1500,
      IF($L1832 = 10,
        2000,
        0
      )
    )
  )
)
+
N("Adicional no salário por área")
+
IF($M1832 = 14 + N("Tecnologia da Informação"),
  120,
  IF($M1832 = 16 + N("Vendas"),
    110,
    IF($M1832 = 15 + N("Jurídico"),
      100,
      IF(OR($M1832 = 8, $M1832 = 9, $M1832 = 11) + N("Recursos humanos ou comercial ou comunicação e marketing"),
        80,
        0
      )
    )
  )
)
+
N("Adicionando pegadinha")
+
IF(AND($M1832 = 16, $L1832 = 9, $N1832 = 11) + N("Se for de vendas, com mestrado, analista sênior"),
  IF($J1832 = 5,
    100,
    0
  )
  +
  IF($H1832 = "M",
    200,
    0
  ),
  0
)</f>
        <v>23000</v>
      </c>
    </row>
    <row r="1833" spans="1:22" x14ac:dyDescent="0.2">
      <c r="A1833" s="7" cm="1">
        <f t="array" aca="1" ref="A1833" ca="1">INDEX(Companies!$A:$A,RANDBETWEEN(2,COUNTA(Companies!$A:$A)),1)</f>
        <v>2</v>
      </c>
      <c r="B1833" s="5">
        <f t="shared" si="280"/>
        <v>1832</v>
      </c>
      <c r="C1833" s="6">
        <f t="shared" ca="1" si="281"/>
        <v>1</v>
      </c>
      <c r="D1833" s="7">
        <f ca="1">IF($B1833 = 1 + N("Presidente"),
    127,
    IF($B1833 = 2 + N("Vice-Presidente"),
        72,
        IF($B1833 = 3 + N("Secretária bilíngue"),
            13,
            RANDBETWEEN(5,COUNT(Name!$A:$A) + 1)
        )
    )
)</f>
        <v>6</v>
      </c>
      <c r="E1833" s="7" t="str">
        <f ca="1" xml:space="preserve">
VLOOKUP(
  $D1833,
  Name!$A:$B,
  2,
  FALSE
)
&amp; " " &amp;
IF($B1833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Nascimento Ramos</v>
      </c>
      <c r="F1833" s="7">
        <v>2</v>
      </c>
      <c r="G1833" s="7" t="str" cm="1">
        <f t="array" aca="1" ref="G1833" ca="1">VLOOKUP(INDEX(States!$B:$B,RANDBETWEEN(2,COUNTA(States!$A:$A)),1),States!$B:$C,2,FALSE)</f>
        <v>Coimbra</v>
      </c>
      <c r="H1833" s="7" t="str">
        <f ca="1">VLOOKUP($D1833,Name!$A:$C,3,FALSE)</f>
        <v>F</v>
      </c>
      <c r="I1833" s="7" cm="1">
        <f t="array" aca="1" ref="I1833" ca="1">INDEX('Marital status'!$A:$A,RANDBETWEEN(2,COUNTA('Marital status'!$A:$A)),1)</f>
        <v>4</v>
      </c>
      <c r="J1833" s="7">
        <f t="shared" ca="1" si="282"/>
        <v>2</v>
      </c>
      <c r="K1833" s="8">
        <f t="shared" ca="1" si="283"/>
        <v>32463</v>
      </c>
      <c r="L1833" s="6">
        <f t="shared" ca="1" si="284"/>
        <v>5</v>
      </c>
      <c r="M1833" s="7">
        <f ca="1" xml:space="preserve">
  IF(OR($N1833 = 2, $N1833 = 3, $N1833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33" s="6">
        <f t="shared" ca="1" si="285"/>
        <v>8</v>
      </c>
      <c r="O1833" s="7" t="str">
        <f ca="1">VLOOKUP($N1833,Roles!$A:$B,2,FALSE)</f>
        <v>Analyst</v>
      </c>
      <c r="P1833" s="6">
        <f t="shared" ca="1" si="286"/>
        <v>2</v>
      </c>
      <c r="Q1833" s="8">
        <f ca="1" xml:space="preserve">
IF(
  OR(
    $N1833=5,$N1833=6,$N1833=7,$N1833=8,$N1833=14
  ),
  36161,
  IF(
     (
      (TODAY() - $K1833) / 365
     ) &lt; 19,
      TODAY(),
      RANDBETWEEN(36161,TODAY())
  )
)</f>
        <v>36161</v>
      </c>
      <c r="R1833" s="6">
        <f ca="1">RANDBETWEEN(2,COUNTA('Recruitment source'!$A:$A))</f>
        <v>6</v>
      </c>
      <c r="S1833" s="8" t="e">
        <f t="shared" ca="1" si="287"/>
        <v>#N/A</v>
      </c>
      <c r="T1833" s="6" t="e">
        <f t="shared" ca="1" si="288"/>
        <v>#N/A</v>
      </c>
      <c r="U1833" s="6">
        <f t="shared" ca="1" si="289"/>
        <v>3</v>
      </c>
      <c r="V1833" s="1">
        <f ca="1" xml:space="preserve">
IF($N1833 = 5 + N("Presidente"),
    27000,
    IF($N1833 = 6 + N("Vice-presidente"),
        23000,
        IF(OR($N1833 = 8, $N1833= 13, $N1833 = 12) + N("Secretária bilíngue ou coordenador ou especialista"),
            8000,
            IF($N1833 = 7 + N("Diretor"),
                15000,
                IF($N1833 = 14 + N("Gerente"),
                    12000,
                    IF($N1833 = 9 + N("Estagiário"),
                        705,
                        IF($N1833 = 10 + N("Trainee"),
                            805,
                            IF($N1833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IF($L1833 = 7,
  500,
  IF($L1833 = 8,
    1000,
    IF($L1833 = 9,
      1500,
      IF($L1833 = 10,
        2000,
        0
      )
    )
  )
)
+
N("Adicional no salário por área")
+
IF($M1833 = 14 + N("Tecnologia da Informação"),
  120,
  IF($M1833 = 16 + N("Vendas"),
    110,
    IF($M1833 = 15 + N("Jurídico"),
      100,
      IF(OR($M1833 = 8, $M1833 = 9, $M1833 = 11) + N("Recursos humanos ou comercial ou comunicação e marketing"),
        80,
        0
      )
    )
  )
)
+
N("Adicionando pegadinha")
+
IF(AND($M1833 = 16, $L1833 = 9, $N1833 = 11) + N("Se for de vendas, com mestrado, analista sênior"),
  IF($J1833 = 5,
    100,
    0
  )
  +
  IF($H1833 = "M",
    200,
    0
  ),
  0
)</f>
        <v>8000</v>
      </c>
    </row>
    <row r="1834" spans="1:22" x14ac:dyDescent="0.2">
      <c r="A1834" s="7" cm="1">
        <f t="array" aca="1" ref="A1834" ca="1">INDEX(Companies!$A:$A,RANDBETWEEN(2,COUNTA(Companies!$A:$A)),1)</f>
        <v>2</v>
      </c>
      <c r="B1834" s="5">
        <f t="shared" si="280"/>
        <v>1833</v>
      </c>
      <c r="C1834" s="6">
        <f t="shared" ca="1" si="281"/>
        <v>1</v>
      </c>
      <c r="D1834" s="7">
        <f ca="1">IF($B1834 = 1 + N("Presidente"),
    127,
    IF($B1834 = 2 + N("Vice-Presidente"),
        72,
        IF($B1834 = 3 + N("Secretária bilíngue"),
            13,
            RANDBETWEEN(5,COUNT(Name!$A:$A) + 1)
        )
    )
)</f>
        <v>196</v>
      </c>
      <c r="E1834" s="7" t="str">
        <f ca="1" xml:space="preserve">
VLOOKUP(
  $D1834,
  Name!$A:$B,
  2,
  FALSE
)
&amp; " " &amp;
IF($B1834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Dantas Nascimento</v>
      </c>
      <c r="F1834" s="7">
        <v>2</v>
      </c>
      <c r="G1834" s="7" t="str" cm="1">
        <f t="array" aca="1" ref="G1834" ca="1">VLOOKUP(INDEX(States!$B:$B,RANDBETWEEN(2,COUNTA(States!$A:$A)),1),States!$B:$C,2,FALSE)</f>
        <v>Vila Real</v>
      </c>
      <c r="H1834" s="7" t="str">
        <f ca="1">VLOOKUP($D1834,Name!$A:$C,3,FALSE)</f>
        <v>M</v>
      </c>
      <c r="I1834" s="7" cm="1">
        <f t="array" aca="1" ref="I1834" ca="1">INDEX('Marital status'!$A:$A,RANDBETWEEN(2,COUNTA('Marital status'!$A:$A)),1)</f>
        <v>6</v>
      </c>
      <c r="J1834" s="7">
        <f t="shared" ca="1" si="282"/>
        <v>3</v>
      </c>
      <c r="K1834" s="8">
        <f t="shared" ca="1" si="283"/>
        <v>30353</v>
      </c>
      <c r="L1834" s="6">
        <f t="shared" ca="1" si="284"/>
        <v>4</v>
      </c>
      <c r="M1834" s="7">
        <f ca="1" xml:space="preserve">
  IF(OR($N1834 = 2, $N1834 = 3, $N1834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834" s="6">
        <f t="shared" ca="1" si="285"/>
        <v>6</v>
      </c>
      <c r="O1834" s="7" t="str">
        <f ca="1">VLOOKUP($N1834,Roles!$A:$B,2,FALSE)</f>
        <v>Intern</v>
      </c>
      <c r="P1834" s="6" t="e">
        <f t="shared" ca="1" si="286"/>
        <v>#N/A</v>
      </c>
      <c r="Q1834" s="8">
        <f ca="1" xml:space="preserve">
IF(
  OR(
    $N1834=5,$N1834=6,$N1834=7,$N1834=8,$N1834=14
  ),
  36161,
  IF(
     (
      (TODAY() - $K1834) / 365
     ) &lt; 19,
      TODAY(),
      RANDBETWEEN(36161,TODAY())
  )
)</f>
        <v>36161</v>
      </c>
      <c r="R1834" s="6">
        <f ca="1">RANDBETWEEN(2,COUNTA('Recruitment source'!$A:$A))</f>
        <v>11</v>
      </c>
      <c r="S1834" s="8" t="e">
        <f t="shared" ca="1" si="287"/>
        <v>#N/A</v>
      </c>
      <c r="T1834" s="6" t="e">
        <f t="shared" ca="1" si="288"/>
        <v>#N/A</v>
      </c>
      <c r="U1834" s="6">
        <f t="shared" ca="1" si="289"/>
        <v>5</v>
      </c>
      <c r="V1834" s="1">
        <f ca="1" xml:space="preserve">
IF($N1834 = 5 + N("Presidente"),
    27000,
    IF($N1834 = 6 + N("Vice-presidente"),
        23000,
        IF(OR($N1834 = 8, $N1834= 13, $N1834 = 12) + N("Secretária bilíngue ou coordenador ou especialista"),
            8000,
            IF($N1834 = 7 + N("Diretor"),
                15000,
                IF($N1834 = 14 + N("Gerente"),
                    12000,
                    IF($N1834 = 9 + N("Estagiário"),
                        705,
                        IF($N1834 = 10 + N("Trainee"),
                            805,
                            IF($N1834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IF($L1834 = 7,
  500,
  IF($L1834 = 8,
    1000,
    IF($L1834 = 9,
      1500,
      IF($L1834 = 10,
        2000,
        0
      )
    )
  )
)
+
N("Adicional no salário por área")
+
IF($M1834 = 14 + N("Tecnologia da Informação"),
  120,
  IF($M1834 = 16 + N("Vendas"),
    110,
    IF($M1834 = 15 + N("Jurídico"),
      100,
      IF(OR($M1834 = 8, $M1834 = 9, $M1834 = 11) + N("Recursos humanos ou comercial ou comunicação e marketing"),
        80,
        0
      )
    )
  )
)
+
N("Adicionando pegadinha")
+
IF(AND($M1834 = 16, $L1834 = 9, $N1834 = 11) + N("Se for de vendas, com mestrado, analista sênior"),
  IF($J1834 = 5,
    100,
    0
  )
  +
  IF($H1834 = "M",
    200,
    0
  ),
  0
)</f>
        <v>23000</v>
      </c>
    </row>
    <row r="1835" spans="1:22" x14ac:dyDescent="0.2">
      <c r="A1835" s="7" cm="1">
        <f t="array" aca="1" ref="A1835" ca="1">INDEX(Companies!$A:$A,RANDBETWEEN(2,COUNTA(Companies!$A:$A)),1)</f>
        <v>2</v>
      </c>
      <c r="B1835" s="5">
        <f t="shared" si="280"/>
        <v>1834</v>
      </c>
      <c r="C1835" s="6">
        <f t="shared" ca="1" si="281"/>
        <v>1</v>
      </c>
      <c r="D1835" s="7">
        <f ca="1">IF($B1835 = 1 + N("Presidente"),
    127,
    IF($B1835 = 2 + N("Vice-Presidente"),
        72,
        IF($B1835 = 3 + N("Secretária bilíngue"),
            13,
            RANDBETWEEN(5,COUNT(Name!$A:$A) + 1)
        )
    )
)</f>
        <v>89</v>
      </c>
      <c r="E1835" s="7" t="str">
        <f ca="1" xml:space="preserve">
VLOOKUP(
  $D1835,
  Name!$A:$B,
  2,
  FALSE
)
&amp; " " &amp;
IF($B1835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Figo Cabral</v>
      </c>
      <c r="F1835" s="7">
        <v>2</v>
      </c>
      <c r="G1835" s="7" t="str" cm="1">
        <f t="array" aca="1" ref="G1835" ca="1">VLOOKUP(INDEX(States!$B:$B,RANDBETWEEN(2,COUNTA(States!$A:$A)),1),States!$B:$C,2,FALSE)</f>
        <v xml:space="preserve"> Lisboa</v>
      </c>
      <c r="H1835" s="7" t="str">
        <f ca="1">VLOOKUP($D1835,Name!$A:$C,3,FALSE)</f>
        <v>M</v>
      </c>
      <c r="I1835" s="7" cm="1">
        <f t="array" aca="1" ref="I1835" ca="1">INDEX('Marital status'!$A:$A,RANDBETWEEN(2,COUNTA('Marital status'!$A:$A)),1)</f>
        <v>6</v>
      </c>
      <c r="J1835" s="7">
        <f t="shared" ca="1" si="282"/>
        <v>2</v>
      </c>
      <c r="K1835" s="8">
        <f t="shared" ca="1" si="283"/>
        <v>36600</v>
      </c>
      <c r="L1835" s="6">
        <f t="shared" ca="1" si="284"/>
        <v>5</v>
      </c>
      <c r="M1835" s="7">
        <f ca="1" xml:space="preserve">
  IF(OR($N1835 = 2, $N1835 = 3, $N1835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835" s="6">
        <f t="shared" ca="1" si="285"/>
        <v>8</v>
      </c>
      <c r="O1835" s="7" t="str">
        <f ca="1">VLOOKUP($N1835,Roles!$A:$B,2,FALSE)</f>
        <v>Analyst</v>
      </c>
      <c r="P1835" s="6">
        <f t="shared" ca="1" si="286"/>
        <v>2</v>
      </c>
      <c r="Q1835" s="8">
        <f ca="1" xml:space="preserve">
IF(
  OR(
    $N1835=5,$N1835=6,$N1835=7,$N1835=8,$N1835=14
  ),
  36161,
  IF(
     (
      (TODAY() - $K1835) / 365
     ) &lt; 19,
      TODAY(),
      RANDBETWEEN(36161,TODAY())
  )
)</f>
        <v>36161</v>
      </c>
      <c r="R1835" s="6">
        <f ca="1">RANDBETWEEN(2,COUNTA('Recruitment source'!$A:$A))</f>
        <v>8</v>
      </c>
      <c r="S1835" s="8" t="e">
        <f t="shared" ca="1" si="287"/>
        <v>#N/A</v>
      </c>
      <c r="T1835" s="6" t="e">
        <f t="shared" ca="1" si="288"/>
        <v>#N/A</v>
      </c>
      <c r="U1835" s="6">
        <f t="shared" ca="1" si="289"/>
        <v>5</v>
      </c>
      <c r="V1835" s="1">
        <f ca="1" xml:space="preserve">
IF($N1835 = 5 + N("Presidente"),
    27000,
    IF($N1835 = 6 + N("Vice-presidente"),
        23000,
        IF(OR($N1835 = 8, $N1835= 13, $N1835 = 12) + N("Secretária bilíngue ou coordenador ou especialista"),
            8000,
            IF($N1835 = 7 + N("Diretor"),
                15000,
                IF($N1835 = 14 + N("Gerente"),
                    12000,
                    IF($N1835 = 9 + N("Estagiário"),
                        705,
                        IF($N1835 = 10 + N("Trainee"),
                            805,
                            IF($N1835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IF($L1835 = 7,
  500,
  IF($L1835 = 8,
    1000,
    IF($L1835 = 9,
      1500,
      IF($L1835 = 10,
        2000,
        0
      )
    )
  )
)
+
N("Adicional no salário por área")
+
IF($M1835 = 14 + N("Tecnologia da Informação"),
  120,
  IF($M1835 = 16 + N("Vendas"),
    110,
    IF($M1835 = 15 + N("Jurídico"),
      100,
      IF(OR($M1835 = 8, $M1835 = 9, $M1835 = 11) + N("Recursos humanos ou comercial ou comunicação e marketing"),
        80,
        0
      )
    )
  )
)
+
N("Adicionando pegadinha")
+
IF(AND($M1835 = 16, $L1835 = 9, $N1835 = 11) + N("Se for de vendas, com mestrado, analista sênior"),
  IF($J1835 = 5,
    100,
    0
  )
  +
  IF($H1835 = "M",
    200,
    0
  ),
  0
)</f>
        <v>8000</v>
      </c>
    </row>
    <row r="1836" spans="1:22" x14ac:dyDescent="0.2">
      <c r="A1836" s="7" cm="1">
        <f t="array" aca="1" ref="A1836" ca="1">INDEX(Companies!$A:$A,RANDBETWEEN(2,COUNTA(Companies!$A:$A)),1)</f>
        <v>2</v>
      </c>
      <c r="B1836" s="5">
        <f t="shared" si="280"/>
        <v>1835</v>
      </c>
      <c r="C1836" s="6">
        <f t="shared" ca="1" si="281"/>
        <v>1</v>
      </c>
      <c r="D1836" s="7">
        <f ca="1">IF($B1836 = 1 + N("Presidente"),
    127,
    IF($B1836 = 2 + N("Vice-Presidente"),
        72,
        IF($B1836 = 3 + N("Secretária bilíngue"),
            13,
            RANDBETWEEN(5,COUNT(Name!$A:$A) + 1)
        )
    )
)</f>
        <v>113</v>
      </c>
      <c r="E1836" s="7" t="str">
        <f ca="1" xml:space="preserve">
VLOOKUP(
  $D1836,
  Name!$A:$B,
  2,
  FALSE
)
&amp; " " &amp;
IF($B1836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Resende Gonçalves</v>
      </c>
      <c r="F1836" s="7">
        <v>2</v>
      </c>
      <c r="G1836" s="7" t="str" cm="1">
        <f t="array" aca="1" ref="G1836" ca="1">VLOOKUP(INDEX(States!$B:$B,RANDBETWEEN(2,COUNTA(States!$A:$A)),1),States!$B:$C,2,FALSE)</f>
        <v>Viseu</v>
      </c>
      <c r="H1836" s="7" t="str">
        <f ca="1">VLOOKUP($D1836,Name!$A:$C,3,FALSE)</f>
        <v>F</v>
      </c>
      <c r="I1836" s="7" cm="1">
        <f t="array" aca="1" ref="I1836" ca="1">INDEX('Marital status'!$A:$A,RANDBETWEEN(2,COUNTA('Marital status'!$A:$A)),1)</f>
        <v>3</v>
      </c>
      <c r="J1836" s="7">
        <f t="shared" ca="1" si="282"/>
        <v>2</v>
      </c>
      <c r="K1836" s="8">
        <f t="shared" ca="1" si="283"/>
        <v>33469</v>
      </c>
      <c r="L1836" s="6">
        <f t="shared" ca="1" si="284"/>
        <v>4</v>
      </c>
      <c r="M1836" s="7">
        <f ca="1" xml:space="preserve">
  IF(OR($N1836 = 2, $N1836 = 3, $N1836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36" s="6">
        <f t="shared" ca="1" si="285"/>
        <v>6</v>
      </c>
      <c r="O1836" s="7" t="str">
        <f ca="1">VLOOKUP($N1836,Roles!$A:$B,2,FALSE)</f>
        <v>Intern</v>
      </c>
      <c r="P1836" s="6" t="e">
        <f t="shared" ca="1" si="286"/>
        <v>#N/A</v>
      </c>
      <c r="Q1836" s="8">
        <f ca="1" xml:space="preserve">
IF(
  OR(
    $N1836=5,$N1836=6,$N1836=7,$N1836=8,$N1836=14
  ),
  36161,
  IF(
     (
      (TODAY() - $K1836) / 365
     ) &lt; 19,
      TODAY(),
      RANDBETWEEN(36161,TODAY())
  )
)</f>
        <v>36161</v>
      </c>
      <c r="R1836" s="6">
        <f ca="1">RANDBETWEEN(2,COUNTA('Recruitment source'!$A:$A))</f>
        <v>5</v>
      </c>
      <c r="S1836" s="8" t="e">
        <f t="shared" ca="1" si="287"/>
        <v>#N/A</v>
      </c>
      <c r="T1836" s="6" t="e">
        <f t="shared" ca="1" si="288"/>
        <v>#N/A</v>
      </c>
      <c r="U1836" s="6">
        <f t="shared" ca="1" si="289"/>
        <v>4</v>
      </c>
      <c r="V1836" s="1">
        <f ca="1" xml:space="preserve">
IF($N1836 = 5 + N("Presidente"),
    27000,
    IF($N1836 = 6 + N("Vice-presidente"),
        23000,
        IF(OR($N1836 = 8, $N1836= 13, $N1836 = 12) + N("Secretária bilíngue ou coordenador ou especialista"),
            8000,
            IF($N1836 = 7 + N("Diretor"),
                15000,
                IF($N1836 = 14 + N("Gerente"),
                    12000,
                    IF($N1836 = 9 + N("Estagiário"),
                        705,
                        IF($N1836 = 10 + N("Trainee"),
                            805,
                            IF($N1836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IF($L1836 = 7,
  500,
  IF($L1836 = 8,
    1000,
    IF($L1836 = 9,
      1500,
      IF($L1836 = 10,
        2000,
        0
      )
    )
  )
)
+
N("Adicional no salário por área")
+
IF($M1836 = 14 + N("Tecnologia da Informação"),
  120,
  IF($M1836 = 16 + N("Vendas"),
    110,
    IF($M1836 = 15 + N("Jurídico"),
      100,
      IF(OR($M1836 = 8, $M1836 = 9, $M1836 = 11) + N("Recursos humanos ou comercial ou comunicação e marketing"),
        80,
        0
      )
    )
  )
)
+
N("Adicionando pegadinha")
+
IF(AND($M1836 = 16, $L1836 = 9, $N1836 = 11) + N("Se for de vendas, com mestrado, analista sênior"),
  IF($J1836 = 5,
    100,
    0
  )
  +
  IF($H1836 = "M",
    200,
    0
  ),
  0
)</f>
        <v>23000</v>
      </c>
    </row>
    <row r="1837" spans="1:22" x14ac:dyDescent="0.2">
      <c r="A1837" s="7" cm="1">
        <f t="array" aca="1" ref="A1837" ca="1">INDEX(Companies!$A:$A,RANDBETWEEN(2,COUNTA(Companies!$A:$A)),1)</f>
        <v>2</v>
      </c>
      <c r="B1837" s="5">
        <f t="shared" si="280"/>
        <v>1836</v>
      </c>
      <c r="C1837" s="6">
        <f t="shared" ca="1" si="281"/>
        <v>1</v>
      </c>
      <c r="D1837" s="7">
        <f ca="1">IF($B1837 = 1 + N("Presidente"),
    127,
    IF($B1837 = 2 + N("Vice-Presidente"),
        72,
        IF($B1837 = 3 + N("Secretária bilíngue"),
            13,
            RANDBETWEEN(5,COUNT(Name!$A:$A) + 1)
        )
    )
)</f>
        <v>235</v>
      </c>
      <c r="E1837" s="7" t="str">
        <f ca="1" xml:space="preserve">
VLOOKUP(
  $D1837,
  Name!$A:$B,
  2,
  FALSE
)
&amp; " " &amp;
IF($B1837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Freitas Alencar</v>
      </c>
      <c r="F1837" s="7">
        <v>2</v>
      </c>
      <c r="G1837" s="7" t="str" cm="1">
        <f t="array" aca="1" ref="G1837" ca="1">VLOOKUP(INDEX(States!$B:$B,RANDBETWEEN(2,COUNTA(States!$A:$A)),1),States!$B:$C,2,FALSE)</f>
        <v>AveirO</v>
      </c>
      <c r="H1837" s="7" t="str">
        <f ca="1">VLOOKUP($D1837,Name!$A:$C,3,FALSE)</f>
        <v>M</v>
      </c>
      <c r="I1837" s="7" cm="1">
        <f t="array" aca="1" ref="I1837" ca="1">INDEX('Marital status'!$A:$A,RANDBETWEEN(2,COUNTA('Marital status'!$A:$A)),1)</f>
        <v>6</v>
      </c>
      <c r="J1837" s="7">
        <f t="shared" ca="1" si="282"/>
        <v>4</v>
      </c>
      <c r="K1837" s="8">
        <f t="shared" ca="1" si="283"/>
        <v>35672</v>
      </c>
      <c r="L1837" s="6">
        <f t="shared" ca="1" si="284"/>
        <v>5</v>
      </c>
      <c r="M1837" s="7">
        <f ca="1" xml:space="preserve">
  IF(OR($N1837 = 2, $N1837 = 3, $N1837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837" s="6">
        <f t="shared" ca="1" si="285"/>
        <v>8</v>
      </c>
      <c r="O1837" s="7" t="str">
        <f ca="1">VLOOKUP($N1837,Roles!$A:$B,2,FALSE)</f>
        <v>Analyst</v>
      </c>
      <c r="P1837" s="6">
        <f t="shared" ca="1" si="286"/>
        <v>2</v>
      </c>
      <c r="Q1837" s="8">
        <f ca="1" xml:space="preserve">
IF(
  OR(
    $N1837=5,$N1837=6,$N1837=7,$N1837=8,$N1837=14
  ),
  36161,
  IF(
     (
      (TODAY() - $K1837) / 365
     ) &lt; 19,
      TODAY(),
      RANDBETWEEN(36161,TODAY())
  )
)</f>
        <v>36161</v>
      </c>
      <c r="R1837" s="6">
        <f ca="1">RANDBETWEEN(2,COUNTA('Recruitment source'!$A:$A))</f>
        <v>3</v>
      </c>
      <c r="S1837" s="8" t="e">
        <f t="shared" ca="1" si="287"/>
        <v>#N/A</v>
      </c>
      <c r="T1837" s="6" t="e">
        <f t="shared" ca="1" si="288"/>
        <v>#N/A</v>
      </c>
      <c r="U1837" s="6">
        <f t="shared" ca="1" si="289"/>
        <v>5</v>
      </c>
      <c r="V1837" s="1">
        <f ca="1" xml:space="preserve">
IF($N1837 = 5 + N("Presidente"),
    27000,
    IF($N1837 = 6 + N("Vice-presidente"),
        23000,
        IF(OR($N1837 = 8, $N1837= 13, $N1837 = 12) + N("Secretária bilíngue ou coordenador ou especialista"),
            8000,
            IF($N1837 = 7 + N("Diretor"),
                15000,
                IF($N1837 = 14 + N("Gerente"),
                    12000,
                    IF($N1837 = 9 + N("Estagiário"),
                        705,
                        IF($N1837 = 10 + N("Trainee"),
                            805,
                            IF($N1837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IF($L1837 = 7,
  500,
  IF($L1837 = 8,
    1000,
    IF($L1837 = 9,
      1500,
      IF($L1837 = 10,
        2000,
        0
      )
    )
  )
)
+
N("Adicional no salário por área")
+
IF($M1837 = 14 + N("Tecnologia da Informação"),
  120,
  IF($M1837 = 16 + N("Vendas"),
    110,
    IF($M1837 = 15 + N("Jurídico"),
      100,
      IF(OR($M1837 = 8, $M1837 = 9, $M1837 = 11) + N("Recursos humanos ou comercial ou comunicação e marketing"),
        80,
        0
      )
    )
  )
)
+
N("Adicionando pegadinha")
+
IF(AND($M1837 = 16, $L1837 = 9, $N1837 = 11) + N("Se for de vendas, com mestrado, analista sênior"),
  IF($J1837 = 5,
    100,
    0
  )
  +
  IF($H1837 = "M",
    200,
    0
  ),
  0
)</f>
        <v>8080</v>
      </c>
    </row>
    <row r="1838" spans="1:22" x14ac:dyDescent="0.2">
      <c r="A1838" s="7" cm="1">
        <f t="array" aca="1" ref="A1838" ca="1">INDEX(Companies!$A:$A,RANDBETWEEN(2,COUNTA(Companies!$A:$A)),1)</f>
        <v>2</v>
      </c>
      <c r="B1838" s="5">
        <f t="shared" si="280"/>
        <v>1837</v>
      </c>
      <c r="C1838" s="6">
        <f t="shared" ca="1" si="281"/>
        <v>1</v>
      </c>
      <c r="D1838" s="7">
        <f ca="1">IF($B1838 = 1 + N("Presidente"),
    127,
    IF($B1838 = 2 + N("Vice-Presidente"),
        72,
        IF($B1838 = 3 + N("Secretária bilíngue"),
            13,
            RANDBETWEEN(5,COUNT(Name!$A:$A) + 1)
        )
    )
)</f>
        <v>21</v>
      </c>
      <c r="E1838" s="7" t="str">
        <f ca="1" xml:space="preserve">
VLOOKUP(
  $D1838,
  Name!$A:$B,
  2,
  FALSE
)
&amp; " " &amp;
IF($B1838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Bicalho Vieira</v>
      </c>
      <c r="F1838" s="7">
        <v>2</v>
      </c>
      <c r="G1838" s="7" t="str" cm="1">
        <f t="array" aca="1" ref="G1838" ca="1">VLOOKUP(INDEX(States!$B:$B,RANDBETWEEN(2,COUNTA(States!$A:$A)),1),States!$B:$C,2,FALSE)</f>
        <v>braga</v>
      </c>
      <c r="H1838" s="7" t="str">
        <f ca="1">VLOOKUP($D1838,Name!$A:$C,3,FALSE)</f>
        <v>F</v>
      </c>
      <c r="I1838" s="7" cm="1">
        <f t="array" aca="1" ref="I1838" ca="1">INDEX('Marital status'!$A:$A,RANDBETWEEN(2,COUNTA('Marital status'!$A:$A)),1)</f>
        <v>2</v>
      </c>
      <c r="J1838" s="7">
        <f t="shared" ca="1" si="282"/>
        <v>2</v>
      </c>
      <c r="K1838" s="8">
        <f t="shared" ca="1" si="283"/>
        <v>26269</v>
      </c>
      <c r="L1838" s="6">
        <f t="shared" ca="1" si="284"/>
        <v>4</v>
      </c>
      <c r="M1838" s="7">
        <f ca="1" xml:space="preserve">
  IF(OR($N1838 = 2, $N1838 = 3, $N1838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838" s="6">
        <f t="shared" ca="1" si="285"/>
        <v>6</v>
      </c>
      <c r="O1838" s="7" t="str">
        <f ca="1">VLOOKUP($N1838,Roles!$A:$B,2,FALSE)</f>
        <v>Intern</v>
      </c>
      <c r="P1838" s="6" t="e">
        <f t="shared" ca="1" si="286"/>
        <v>#N/A</v>
      </c>
      <c r="Q1838" s="8">
        <f ca="1" xml:space="preserve">
IF(
  OR(
    $N1838=5,$N1838=6,$N1838=7,$N1838=8,$N1838=14
  ),
  36161,
  IF(
     (
      (TODAY() - $K1838) / 365
     ) &lt; 19,
      TODAY(),
      RANDBETWEEN(36161,TODAY())
  )
)</f>
        <v>36161</v>
      </c>
      <c r="R1838" s="6">
        <f ca="1">RANDBETWEEN(2,COUNTA('Recruitment source'!$A:$A))</f>
        <v>4</v>
      </c>
      <c r="S1838" s="8" t="e">
        <f t="shared" ca="1" si="287"/>
        <v>#N/A</v>
      </c>
      <c r="T1838" s="6" t="e">
        <f t="shared" ca="1" si="288"/>
        <v>#N/A</v>
      </c>
      <c r="U1838" s="6">
        <f t="shared" ca="1" si="289"/>
        <v>2</v>
      </c>
      <c r="V1838" s="1">
        <f ca="1" xml:space="preserve">
IF($N1838 = 5 + N("Presidente"),
    27000,
    IF($N1838 = 6 + N("Vice-presidente"),
        23000,
        IF(OR($N1838 = 8, $N1838= 13, $N1838 = 12) + N("Secretária bilíngue ou coordenador ou especialista"),
            8000,
            IF($N1838 = 7 + N("Diretor"),
                15000,
                IF($N1838 = 14 + N("Gerente"),
                    12000,
                    IF($N1838 = 9 + N("Estagiário"),
                        705,
                        IF($N1838 = 10 + N("Trainee"),
                            805,
                            IF($N1838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IF($L1838 = 7,
  500,
  IF($L1838 = 8,
    1000,
    IF($L1838 = 9,
      1500,
      IF($L1838 = 10,
        2000,
        0
      )
    )
  )
)
+
N("Adicional no salário por área")
+
IF($M1838 = 14 + N("Tecnologia da Informação"),
  120,
  IF($M1838 = 16 + N("Vendas"),
    110,
    IF($M1838 = 15 + N("Jurídico"),
      100,
      IF(OR($M1838 = 8, $M1838 = 9, $M1838 = 11) + N("Recursos humanos ou comercial ou comunicação e marketing"),
        80,
        0
      )
    )
  )
)
+
N("Adicionando pegadinha")
+
IF(AND($M1838 = 16, $L1838 = 9, $N1838 = 11) + N("Se for de vendas, com mestrado, analista sênior"),
  IF($J1838 = 5,
    100,
    0
  )
  +
  IF($H1838 = "M",
    200,
    0
  ),
  0
)</f>
        <v>23080</v>
      </c>
    </row>
    <row r="1839" spans="1:22" x14ac:dyDescent="0.2">
      <c r="A1839" s="7" cm="1">
        <f t="array" aca="1" ref="A1839" ca="1">INDEX(Companies!$A:$A,RANDBETWEEN(2,COUNTA(Companies!$A:$A)),1)</f>
        <v>2</v>
      </c>
      <c r="B1839" s="5">
        <f t="shared" si="280"/>
        <v>1838</v>
      </c>
      <c r="C1839" s="6">
        <f t="shared" ca="1" si="281"/>
        <v>1</v>
      </c>
      <c r="D1839" s="7">
        <f ca="1">IF($B1839 = 1 + N("Presidente"),
    127,
    IF($B1839 = 2 + N("Vice-Presidente"),
        72,
        IF($B1839 = 3 + N("Secretária bilíngue"),
            13,
            RANDBETWEEN(5,COUNT(Name!$A:$A) + 1)
        )
    )
)</f>
        <v>151</v>
      </c>
      <c r="E1839" s="7" t="str">
        <f ca="1" xml:space="preserve">
VLOOKUP(
  $D1839,
  Name!$A:$B,
  2,
  FALSE
)
&amp; " " &amp;
IF($B1839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Esposito Badu</v>
      </c>
      <c r="F1839" s="7">
        <v>2</v>
      </c>
      <c r="G1839" s="7" t="str" cm="1">
        <f t="array" aca="1" ref="G1839" ca="1">VLOOKUP(INDEX(States!$B:$B,RANDBETWEEN(2,COUNTA(States!$A:$A)),1),States!$B:$C,2,FALSE)</f>
        <v>Madeira</v>
      </c>
      <c r="H1839" s="7" t="str">
        <f ca="1">VLOOKUP($D1839,Name!$A:$C,3,FALSE)</f>
        <v>F</v>
      </c>
      <c r="I1839" s="7" cm="1">
        <f t="array" aca="1" ref="I1839" ca="1">INDEX('Marital status'!$A:$A,RANDBETWEEN(2,COUNTA('Marital status'!$A:$A)),1)</f>
        <v>6</v>
      </c>
      <c r="J1839" s="7">
        <f t="shared" ca="1" si="282"/>
        <v>2</v>
      </c>
      <c r="K1839" s="8">
        <f t="shared" ca="1" si="283"/>
        <v>36710</v>
      </c>
      <c r="L1839" s="6">
        <f t="shared" ca="1" si="284"/>
        <v>5</v>
      </c>
      <c r="M1839" s="7">
        <f ca="1" xml:space="preserve">
  IF(OR($N1839 = 2, $N1839 = 3, $N1839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839" s="6">
        <f t="shared" ca="1" si="285"/>
        <v>8</v>
      </c>
      <c r="O1839" s="7" t="str">
        <f ca="1">VLOOKUP($N1839,Roles!$A:$B,2,FALSE)</f>
        <v>Analyst</v>
      </c>
      <c r="P1839" s="6">
        <f t="shared" ca="1" si="286"/>
        <v>4</v>
      </c>
      <c r="Q1839" s="8">
        <f ca="1" xml:space="preserve">
IF(
  OR(
    $N1839=5,$N1839=6,$N1839=7,$N1839=8,$N1839=14
  ),
  36161,
  IF(
     (
      (TODAY() - $K1839) / 365
     ) &lt; 19,
      TODAY(),
      RANDBETWEEN(36161,TODAY())
  )
)</f>
        <v>36161</v>
      </c>
      <c r="R1839" s="6">
        <f ca="1">RANDBETWEEN(2,COUNTA('Recruitment source'!$A:$A))</f>
        <v>6</v>
      </c>
      <c r="S1839" s="8" t="e">
        <f t="shared" ca="1" si="287"/>
        <v>#N/A</v>
      </c>
      <c r="T1839" s="6" t="e">
        <f t="shared" ca="1" si="288"/>
        <v>#N/A</v>
      </c>
      <c r="U1839" s="6">
        <f t="shared" ca="1" si="289"/>
        <v>2</v>
      </c>
      <c r="V1839" s="1">
        <f ca="1" xml:space="preserve">
IF($N1839 = 5 + N("Presidente"),
    27000,
    IF($N1839 = 6 + N("Vice-presidente"),
        23000,
        IF(OR($N1839 = 8, $N1839= 13, $N1839 = 12) + N("Secretária bilíngue ou coordenador ou especialista"),
            8000,
            IF($N1839 = 7 + N("Diretor"),
                15000,
                IF($N1839 = 14 + N("Gerente"),
                    12000,
                    IF($N1839 = 9 + N("Estagiário"),
                        705,
                        IF($N1839 = 10 + N("Trainee"),
                            805,
                            IF($N1839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IF($L1839 = 7,
  500,
  IF($L1839 = 8,
    1000,
    IF($L1839 = 9,
      1500,
      IF($L1839 = 10,
        2000,
        0
      )
    )
  )
)
+
N("Adicional no salário por área")
+
IF($M1839 = 14 + N("Tecnologia da Informação"),
  120,
  IF($M1839 = 16 + N("Vendas"),
    110,
    IF($M1839 = 15 + N("Jurídico"),
      100,
      IF(OR($M1839 = 8, $M1839 = 9, $M1839 = 11) + N("Recursos humanos ou comercial ou comunicação e marketing"),
        80,
        0
      )
    )
  )
)
+
N("Adicionando pegadinha")
+
IF(AND($M1839 = 16, $L1839 = 9, $N1839 = 11) + N("Se for de vendas, com mestrado, analista sênior"),
  IF($J1839 = 5,
    100,
    0
  )
  +
  IF($H1839 = "M",
    200,
    0
  ),
  0
)</f>
        <v>8000</v>
      </c>
    </row>
    <row r="1840" spans="1:22" x14ac:dyDescent="0.2">
      <c r="A1840" s="7" cm="1">
        <f t="array" aca="1" ref="A1840" ca="1">INDEX(Companies!$A:$A,RANDBETWEEN(2,COUNTA(Companies!$A:$A)),1)</f>
        <v>2</v>
      </c>
      <c r="B1840" s="5">
        <f t="shared" si="280"/>
        <v>1839</v>
      </c>
      <c r="C1840" s="6">
        <f t="shared" ca="1" si="281"/>
        <v>1</v>
      </c>
      <c r="D1840" s="7">
        <f ca="1">IF($B1840 = 1 + N("Presidente"),
    127,
    IF($B1840 = 2 + N("Vice-Presidente"),
        72,
        IF($B1840 = 3 + N("Secretária bilíngue"),
            13,
            RANDBETWEEN(5,COUNT(Name!$A:$A) + 1)
        )
    )
)</f>
        <v>76</v>
      </c>
      <c r="E1840" s="7" t="str">
        <f ca="1" xml:space="preserve">
VLOOKUP(
  $D1840,
  Name!$A:$B,
  2,
  FALSE
)
&amp; " " &amp;
IF($B1840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Gouveia Bactista</v>
      </c>
      <c r="F1840" s="7">
        <v>2</v>
      </c>
      <c r="G1840" s="7" t="str" cm="1">
        <f t="array" aca="1" ref="G1840" ca="1">VLOOKUP(INDEX(States!$B:$B,RANDBETWEEN(2,COUNTA(States!$A:$A)),1),States!$B:$C,2,FALSE)</f>
        <v>braga</v>
      </c>
      <c r="H1840" s="7" t="str">
        <f ca="1">VLOOKUP($D1840,Name!$A:$C,3,FALSE)</f>
        <v>F</v>
      </c>
      <c r="I1840" s="7" cm="1">
        <f t="array" aca="1" ref="I1840" ca="1">INDEX('Marital status'!$A:$A,RANDBETWEEN(2,COUNTA('Marital status'!$A:$A)),1)</f>
        <v>2</v>
      </c>
      <c r="J1840" s="7">
        <f t="shared" ca="1" si="282"/>
        <v>2</v>
      </c>
      <c r="K1840" s="8">
        <f t="shared" ca="1" si="283"/>
        <v>30978</v>
      </c>
      <c r="L1840" s="6">
        <f t="shared" ca="1" si="284"/>
        <v>4</v>
      </c>
      <c r="M1840" s="7">
        <f ca="1" xml:space="preserve">
  IF(OR($N1840 = 2, $N1840 = 3, $N1840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40" s="6">
        <f t="shared" ca="1" si="285"/>
        <v>6</v>
      </c>
      <c r="O1840" s="7" t="str">
        <f ca="1">VLOOKUP($N1840,Roles!$A:$B,2,FALSE)</f>
        <v>Intern</v>
      </c>
      <c r="P1840" s="6" t="e">
        <f t="shared" ca="1" si="286"/>
        <v>#N/A</v>
      </c>
      <c r="Q1840" s="8">
        <f ca="1" xml:space="preserve">
IF(
  OR(
    $N1840=5,$N1840=6,$N1840=7,$N1840=8,$N1840=14
  ),
  36161,
  IF(
     (
      (TODAY() - $K1840) / 365
     ) &lt; 19,
      TODAY(),
      RANDBETWEEN(36161,TODAY())
  )
)</f>
        <v>36161</v>
      </c>
      <c r="R1840" s="6">
        <f ca="1">RANDBETWEEN(2,COUNTA('Recruitment source'!$A:$A))</f>
        <v>9</v>
      </c>
      <c r="S1840" s="8" t="e">
        <f t="shared" ca="1" si="287"/>
        <v>#N/A</v>
      </c>
      <c r="T1840" s="6" t="e">
        <f t="shared" ca="1" si="288"/>
        <v>#N/A</v>
      </c>
      <c r="U1840" s="6">
        <f t="shared" ca="1" si="289"/>
        <v>5</v>
      </c>
      <c r="V1840" s="1">
        <f ca="1" xml:space="preserve">
IF($N1840 = 5 + N("Presidente"),
    27000,
    IF($N1840 = 6 + N("Vice-presidente"),
        23000,
        IF(OR($N1840 = 8, $N1840= 13, $N1840 = 12) + N("Secretária bilíngue ou coordenador ou especialista"),
            8000,
            IF($N1840 = 7 + N("Diretor"),
                15000,
                IF($N1840 = 14 + N("Gerente"),
                    12000,
                    IF($N1840 = 9 + N("Estagiário"),
                        705,
                        IF($N1840 = 10 + N("Trainee"),
                            805,
                            IF($N1840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IF($L1840 = 7,
  500,
  IF($L1840 = 8,
    1000,
    IF($L1840 = 9,
      1500,
      IF($L1840 = 10,
        2000,
        0
      )
    )
  )
)
+
N("Adicional no salário por área")
+
IF($M1840 = 14 + N("Tecnologia da Informação"),
  120,
  IF($M1840 = 16 + N("Vendas"),
    110,
    IF($M1840 = 15 + N("Jurídico"),
      100,
      IF(OR($M1840 = 8, $M1840 = 9, $M1840 = 11) + N("Recursos humanos ou comercial ou comunicação e marketing"),
        80,
        0
      )
    )
  )
)
+
N("Adicionando pegadinha")
+
IF(AND($M1840 = 16, $L1840 = 9, $N1840 = 11) + N("Se for de vendas, com mestrado, analista sênior"),
  IF($J1840 = 5,
    100,
    0
  )
  +
  IF($H1840 = "M",
    200,
    0
  ),
  0
)</f>
        <v>23000</v>
      </c>
    </row>
    <row r="1841" spans="1:22" x14ac:dyDescent="0.2">
      <c r="A1841" s="7" cm="1">
        <f t="array" aca="1" ref="A1841" ca="1">INDEX(Companies!$A:$A,RANDBETWEEN(2,COUNTA(Companies!$A:$A)),1)</f>
        <v>2</v>
      </c>
      <c r="B1841" s="5">
        <f t="shared" si="280"/>
        <v>1840</v>
      </c>
      <c r="C1841" s="6">
        <f t="shared" ca="1" si="281"/>
        <v>1</v>
      </c>
      <c r="D1841" s="7">
        <f ca="1">IF($B1841 = 1 + N("Presidente"),
    127,
    IF($B1841 = 2 + N("Vice-Presidente"),
        72,
        IF($B1841 = 3 + N("Secretária bilíngue"),
            13,
            RANDBETWEEN(5,COUNT(Name!$A:$A) + 1)
        )
    )
)</f>
        <v>55</v>
      </c>
      <c r="E1841" s="7" t="str">
        <f ca="1" xml:space="preserve">
VLOOKUP(
  $D1841,
  Name!$A:$B,
  2,
  FALSE
)
&amp; " " &amp;
IF($B1841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Andrade Braga</v>
      </c>
      <c r="F1841" s="7">
        <v>2</v>
      </c>
      <c r="G1841" s="7" t="str" cm="1">
        <f t="array" aca="1" ref="G1841" ca="1">VLOOKUP(INDEX(States!$B:$B,RANDBETWEEN(2,COUNTA(States!$A:$A)),1),States!$B:$C,2,FALSE)</f>
        <v>Guarda</v>
      </c>
      <c r="H1841" s="7" t="str">
        <f ca="1">VLOOKUP($D1841,Name!$A:$C,3,FALSE)</f>
        <v>M</v>
      </c>
      <c r="I1841" s="7" cm="1">
        <f t="array" aca="1" ref="I1841" ca="1">INDEX('Marital status'!$A:$A,RANDBETWEEN(2,COUNTA('Marital status'!$A:$A)),1)</f>
        <v>3</v>
      </c>
      <c r="J1841" s="7">
        <f t="shared" ca="1" si="282"/>
        <v>3</v>
      </c>
      <c r="K1841" s="8">
        <f t="shared" ca="1" si="283"/>
        <v>34574</v>
      </c>
      <c r="L1841" s="6">
        <f t="shared" ca="1" si="284"/>
        <v>5</v>
      </c>
      <c r="M1841" s="7">
        <f ca="1" xml:space="preserve">
  IF(OR($N1841 = 2, $N1841 = 3, $N1841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41" s="6">
        <f t="shared" ca="1" si="285"/>
        <v>8</v>
      </c>
      <c r="O1841" s="7" t="str">
        <f ca="1">VLOOKUP($N1841,Roles!$A:$B,2,FALSE)</f>
        <v>Analyst</v>
      </c>
      <c r="P1841" s="6">
        <f t="shared" ca="1" si="286"/>
        <v>2</v>
      </c>
      <c r="Q1841" s="8">
        <f ca="1" xml:space="preserve">
IF(
  OR(
    $N1841=5,$N1841=6,$N1841=7,$N1841=8,$N1841=14
  ),
  36161,
  IF(
     (
      (TODAY() - $K1841) / 365
     ) &lt; 19,
      TODAY(),
      RANDBETWEEN(36161,TODAY())
  )
)</f>
        <v>36161</v>
      </c>
      <c r="R1841" s="6">
        <f ca="1">RANDBETWEEN(2,COUNTA('Recruitment source'!$A:$A))</f>
        <v>5</v>
      </c>
      <c r="S1841" s="8" t="e">
        <f t="shared" ca="1" si="287"/>
        <v>#N/A</v>
      </c>
      <c r="T1841" s="6" t="e">
        <f t="shared" ca="1" si="288"/>
        <v>#N/A</v>
      </c>
      <c r="U1841" s="6">
        <f t="shared" ca="1" si="289"/>
        <v>4</v>
      </c>
      <c r="V1841" s="1">
        <f ca="1" xml:space="preserve">
IF($N1841 = 5 + N("Presidente"),
    27000,
    IF($N1841 = 6 + N("Vice-presidente"),
        23000,
        IF(OR($N1841 = 8, $N1841= 13, $N1841 = 12) + N("Secretária bilíngue ou coordenador ou especialista"),
            8000,
            IF($N1841 = 7 + N("Diretor"),
                15000,
                IF($N1841 = 14 + N("Gerente"),
                    12000,
                    IF($N1841 = 9 + N("Estagiário"),
                        705,
                        IF($N1841 = 10 + N("Trainee"),
                            805,
                            IF($N1841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IF($L1841 = 7,
  500,
  IF($L1841 = 8,
    1000,
    IF($L1841 = 9,
      1500,
      IF($L1841 = 10,
        2000,
        0
      )
    )
  )
)
+
N("Adicional no salário por área")
+
IF($M1841 = 14 + N("Tecnologia da Informação"),
  120,
  IF($M1841 = 16 + N("Vendas"),
    110,
    IF($M1841 = 15 + N("Jurídico"),
      100,
      IF(OR($M1841 = 8, $M1841 = 9, $M1841 = 11) + N("Recursos humanos ou comercial ou comunicação e marketing"),
        80,
        0
      )
    )
  )
)
+
N("Adicionando pegadinha")
+
IF(AND($M1841 = 16, $L1841 = 9, $N1841 = 11) + N("Se for de vendas, com mestrado, analista sênior"),
  IF($J1841 = 5,
    100,
    0
  )
  +
  IF($H1841 = "M",
    200,
    0
  ),
  0
)</f>
        <v>8000</v>
      </c>
    </row>
    <row r="1842" spans="1:22" x14ac:dyDescent="0.2">
      <c r="A1842" s="7" cm="1">
        <f t="array" aca="1" ref="A1842" ca="1">INDEX(Companies!$A:$A,RANDBETWEEN(2,COUNTA(Companies!$A:$A)),1)</f>
        <v>2</v>
      </c>
      <c r="B1842" s="5">
        <f t="shared" si="280"/>
        <v>1841</v>
      </c>
      <c r="C1842" s="6">
        <f t="shared" ca="1" si="281"/>
        <v>1</v>
      </c>
      <c r="D1842" s="7">
        <f ca="1">IF($B1842 = 1 + N("Presidente"),
    127,
    IF($B1842 = 2 + N("Vice-Presidente"),
        72,
        IF($B1842 = 3 + N("Secretária bilíngue"),
            13,
            RANDBETWEEN(5,COUNT(Name!$A:$A) + 1)
        )
    )
)</f>
        <v>45</v>
      </c>
      <c r="E1842" s="7" t="str">
        <f ca="1" xml:space="preserve">
VLOOKUP(
  $D1842,
  Name!$A:$B,
  2,
  FALSE
)
&amp; " " &amp;
IF($B1842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Peçanha Trindade</v>
      </c>
      <c r="F1842" s="7">
        <v>2</v>
      </c>
      <c r="G1842" s="7" t="str" cm="1">
        <f t="array" aca="1" ref="G1842" ca="1">VLOOKUP(INDEX(States!$B:$B,RANDBETWEEN(2,COUNTA(States!$A:$A)),1),States!$B:$C,2,FALSE)</f>
        <v>Leiria</v>
      </c>
      <c r="H1842" s="7" t="str">
        <f ca="1">VLOOKUP($D1842,Name!$A:$C,3,FALSE)</f>
        <v>F</v>
      </c>
      <c r="I1842" s="7" cm="1">
        <f t="array" aca="1" ref="I1842" ca="1">INDEX('Marital status'!$A:$A,RANDBETWEEN(2,COUNTA('Marital status'!$A:$A)),1)</f>
        <v>5</v>
      </c>
      <c r="J1842" s="7">
        <f t="shared" ca="1" si="282"/>
        <v>2</v>
      </c>
      <c r="K1842" s="8">
        <f t="shared" ca="1" si="283"/>
        <v>33698</v>
      </c>
      <c r="L1842" s="6">
        <f t="shared" ca="1" si="284"/>
        <v>4</v>
      </c>
      <c r="M1842" s="7">
        <f ca="1" xml:space="preserve">
  IF(OR($N1842 = 2, $N1842 = 3, $N1842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842" s="6">
        <f t="shared" ca="1" si="285"/>
        <v>7</v>
      </c>
      <c r="O1842" s="7" t="str">
        <f ca="1">VLOOKUP($N1842,Roles!$A:$B,2,FALSE)</f>
        <v>Trainee</v>
      </c>
      <c r="P1842" s="6" t="e">
        <f t="shared" ca="1" si="286"/>
        <v>#N/A</v>
      </c>
      <c r="Q1842" s="8">
        <f ca="1" xml:space="preserve">
IF(
  OR(
    $N1842=5,$N1842=6,$N1842=7,$N1842=8,$N1842=14
  ),
  36161,
  IF(
     (
      (TODAY() - $K1842) / 365
     ) &lt; 19,
      TODAY(),
      RANDBETWEEN(36161,TODAY())
  )
)</f>
        <v>36161</v>
      </c>
      <c r="R1842" s="6">
        <f ca="1">RANDBETWEEN(2,COUNTA('Recruitment source'!$A:$A))</f>
        <v>4</v>
      </c>
      <c r="S1842" s="8" t="e">
        <f t="shared" ca="1" si="287"/>
        <v>#N/A</v>
      </c>
      <c r="T1842" s="6" t="e">
        <f t="shared" ca="1" si="288"/>
        <v>#N/A</v>
      </c>
      <c r="U1842" s="6">
        <f t="shared" ca="1" si="289"/>
        <v>2</v>
      </c>
      <c r="V1842" s="1">
        <f ca="1" xml:space="preserve">
IF($N1842 = 5 + N("Presidente"),
    27000,
    IF($N1842 = 6 + N("Vice-presidente"),
        23000,
        IF(OR($N1842 = 8, $N1842= 13, $N1842 = 12) + N("Secretária bilíngue ou coordenador ou especialista"),
            8000,
            IF($N1842 = 7 + N("Diretor"),
                15000,
                IF($N1842 = 14 + N("Gerente"),
                    12000,
                    IF($N1842 = 9 + N("Estagiário"),
                        705,
                        IF($N1842 = 10 + N("Trainee"),
                            805,
                            IF($N1842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IF($L1842 = 7,
  500,
  IF($L1842 = 8,
    1000,
    IF($L1842 = 9,
      1500,
      IF($L1842 = 10,
        2000,
        0
      )
    )
  )
)
+
N("Adicional no salário por área")
+
IF($M1842 = 14 + N("Tecnologia da Informação"),
  120,
  IF($M1842 = 16 + N("Vendas"),
    110,
    IF($M1842 = 15 + N("Jurídico"),
      100,
      IF(OR($M1842 = 8, $M1842 = 9, $M1842 = 11) + N("Recursos humanos ou comercial ou comunicação e marketing"),
        80,
        0
      )
    )
  )
)
+
N("Adicionando pegadinha")
+
IF(AND($M1842 = 16, $L1842 = 9, $N1842 = 11) + N("Se for de vendas, com mestrado, analista sênior"),
  IF($J1842 = 5,
    100,
    0
  )
  +
  IF($H1842 = "M",
    200,
    0
  ),
  0
)</f>
        <v>15000</v>
      </c>
    </row>
    <row r="1843" spans="1:22" x14ac:dyDescent="0.2">
      <c r="A1843" s="7" cm="1">
        <f t="array" aca="1" ref="A1843" ca="1">INDEX(Companies!$A:$A,RANDBETWEEN(2,COUNTA(Companies!$A:$A)),1)</f>
        <v>2</v>
      </c>
      <c r="B1843" s="5">
        <f t="shared" si="280"/>
        <v>1842</v>
      </c>
      <c r="C1843" s="6">
        <f t="shared" ca="1" si="281"/>
        <v>1</v>
      </c>
      <c r="D1843" s="7">
        <f ca="1">IF($B1843 = 1 + N("Presidente"),
    127,
    IF($B1843 = 2 + N("Vice-Presidente"),
        72,
        IF($B1843 = 3 + N("Secretária bilíngue"),
            13,
            RANDBETWEEN(5,COUNT(Name!$A:$A) + 1)
        )
    )
)</f>
        <v>184</v>
      </c>
      <c r="E1843" s="7" t="str">
        <f ca="1" xml:space="preserve">
VLOOKUP(
  $D1843,
  Name!$A:$B,
  2,
  FALSE
)
&amp; " " &amp;
IF($B1843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Medeiros Amor</v>
      </c>
      <c r="F1843" s="7">
        <v>2</v>
      </c>
      <c r="G1843" s="7" t="str" cm="1">
        <f t="array" aca="1" ref="G1843" ca="1">VLOOKUP(INDEX(States!$B:$B,RANDBETWEEN(2,COUNTA(States!$A:$A)),1),States!$B:$C,2,FALSE)</f>
        <v>Azores</v>
      </c>
      <c r="H1843" s="7" t="str">
        <f ca="1">VLOOKUP($D1843,Name!$A:$C,3,FALSE)</f>
        <v>F</v>
      </c>
      <c r="I1843" s="7" cm="1">
        <f t="array" aca="1" ref="I1843" ca="1">INDEX('Marital status'!$A:$A,RANDBETWEEN(2,COUNTA('Marital status'!$A:$A)),1)</f>
        <v>3</v>
      </c>
      <c r="J1843" s="7">
        <f t="shared" ca="1" si="282"/>
        <v>5</v>
      </c>
      <c r="K1843" s="8">
        <f t="shared" ca="1" si="283"/>
        <v>36692</v>
      </c>
      <c r="L1843" s="6">
        <f t="shared" ca="1" si="284"/>
        <v>4</v>
      </c>
      <c r="M1843" s="7">
        <f ca="1" xml:space="preserve">
  IF(OR($N1843 = 2, $N1843 = 3, $N1843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843" s="6">
        <f t="shared" ca="1" si="285"/>
        <v>8</v>
      </c>
      <c r="O1843" s="7" t="str">
        <f ca="1">VLOOKUP($N1843,Roles!$A:$B,2,FALSE)</f>
        <v>Analyst</v>
      </c>
      <c r="P1843" s="6">
        <f t="shared" ca="1" si="286"/>
        <v>3</v>
      </c>
      <c r="Q1843" s="8">
        <f ca="1" xml:space="preserve">
IF(
  OR(
    $N1843=5,$N1843=6,$N1843=7,$N1843=8,$N1843=14
  ),
  36161,
  IF(
     (
      (TODAY() - $K1843) / 365
     ) &lt; 19,
      TODAY(),
      RANDBETWEEN(36161,TODAY())
  )
)</f>
        <v>36161</v>
      </c>
      <c r="R1843" s="6">
        <f ca="1">RANDBETWEEN(2,COUNTA('Recruitment source'!$A:$A))</f>
        <v>7</v>
      </c>
      <c r="S1843" s="8" t="e">
        <f t="shared" ca="1" si="287"/>
        <v>#N/A</v>
      </c>
      <c r="T1843" s="6" t="e">
        <f t="shared" ca="1" si="288"/>
        <v>#N/A</v>
      </c>
      <c r="U1843" s="6">
        <f t="shared" ca="1" si="289"/>
        <v>5</v>
      </c>
      <c r="V1843" s="1">
        <f ca="1" xml:space="preserve">
IF($N1843 = 5 + N("Presidente"),
    27000,
    IF($N1843 = 6 + N("Vice-presidente"),
        23000,
        IF(OR($N1843 = 8, $N1843= 13, $N1843 = 12) + N("Secretária bilíngue ou coordenador ou especialista"),
            8000,
            IF($N1843 = 7 + N("Diretor"),
                15000,
                IF($N1843 = 14 + N("Gerente"),
                    12000,
                    IF($N1843 = 9 + N("Estagiário"),
                        705,
                        IF($N1843 = 10 + N("Trainee"),
                            805,
                            IF($N1843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IF($L1843 = 7,
  500,
  IF($L1843 = 8,
    1000,
    IF($L1843 = 9,
      1500,
      IF($L1843 = 10,
        2000,
        0
      )
    )
  )
)
+
N("Adicional no salário por área")
+
IF($M1843 = 14 + N("Tecnologia da Informação"),
  120,
  IF($M1843 = 16 + N("Vendas"),
    110,
    IF($M1843 = 15 + N("Jurídico"),
      100,
      IF(OR($M1843 = 8, $M1843 = 9, $M1843 = 11) + N("Recursos humanos ou comercial ou comunicação e marketing"),
        80,
        0
      )
    )
  )
)
+
N("Adicionando pegadinha")
+
IF(AND($M1843 = 16, $L1843 = 9, $N1843 = 11) + N("Se for de vendas, com mestrado, analista sênior"),
  IF($J1843 = 5,
    100,
    0
  )
  +
  IF($H1843 = "M",
    200,
    0
  ),
  0
)</f>
        <v>8000</v>
      </c>
    </row>
    <row r="1844" spans="1:22" x14ac:dyDescent="0.2">
      <c r="A1844" s="7" cm="1">
        <f t="array" aca="1" ref="A1844" ca="1">INDEX(Companies!$A:$A,RANDBETWEEN(2,COUNTA(Companies!$A:$A)),1)</f>
        <v>2</v>
      </c>
      <c r="B1844" s="5">
        <f t="shared" si="280"/>
        <v>1843</v>
      </c>
      <c r="C1844" s="6">
        <f t="shared" ca="1" si="281"/>
        <v>1</v>
      </c>
      <c r="D1844" s="7">
        <f ca="1">IF($B1844 = 1 + N("Presidente"),
    127,
    IF($B1844 = 2 + N("Vice-Presidente"),
        72,
        IF($B1844 = 3 + N("Secretária bilíngue"),
            13,
            RANDBETWEEN(5,COUNT(Name!$A:$A) + 1)
        )
    )
)</f>
        <v>24</v>
      </c>
      <c r="E1844" s="7" t="str">
        <f ca="1" xml:space="preserve">
VLOOKUP(
  $D1844,
  Name!$A:$B,
  2,
  FALSE
)
&amp; " " &amp;
IF($B1844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Oliveira Ildelfonso</v>
      </c>
      <c r="F1844" s="7">
        <v>2</v>
      </c>
      <c r="G1844" s="7" t="str" cm="1">
        <f t="array" aca="1" ref="G1844" ca="1">VLOOKUP(INDEX(States!$B:$B,RANDBETWEEN(2,COUNTA(States!$A:$A)),1),States!$B:$C,2,FALSE)</f>
        <v xml:space="preserve"> ÉVORA</v>
      </c>
      <c r="H1844" s="7" t="str">
        <f ca="1">VLOOKUP($D1844,Name!$A:$C,3,FALSE)</f>
        <v>F</v>
      </c>
      <c r="I1844" s="7" cm="1">
        <f t="array" aca="1" ref="I1844" ca="1">INDEX('Marital status'!$A:$A,RANDBETWEEN(2,COUNTA('Marital status'!$A:$A)),1)</f>
        <v>6</v>
      </c>
      <c r="J1844" s="7">
        <f t="shared" ca="1" si="282"/>
        <v>2</v>
      </c>
      <c r="K1844" s="8">
        <f t="shared" ca="1" si="283"/>
        <v>35760</v>
      </c>
      <c r="L1844" s="6">
        <f t="shared" ca="1" si="284"/>
        <v>4</v>
      </c>
      <c r="M1844" s="7">
        <f ca="1" xml:space="preserve">
  IF(OR($N1844 = 2, $N1844 = 3, $N1844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844" s="6">
        <f t="shared" ca="1" si="285"/>
        <v>7</v>
      </c>
      <c r="O1844" s="7" t="str">
        <f ca="1">VLOOKUP($N1844,Roles!$A:$B,2,FALSE)</f>
        <v>Trainee</v>
      </c>
      <c r="P1844" s="6" t="e">
        <f t="shared" ca="1" si="286"/>
        <v>#N/A</v>
      </c>
      <c r="Q1844" s="8">
        <f ca="1" xml:space="preserve">
IF(
  OR(
    $N1844=5,$N1844=6,$N1844=7,$N1844=8,$N1844=14
  ),
  36161,
  IF(
     (
      (TODAY() - $K1844) / 365
     ) &lt; 19,
      TODAY(),
      RANDBETWEEN(36161,TODAY())
  )
)</f>
        <v>36161</v>
      </c>
      <c r="R1844" s="6">
        <f ca="1">RANDBETWEEN(2,COUNTA('Recruitment source'!$A:$A))</f>
        <v>7</v>
      </c>
      <c r="S1844" s="8" t="e">
        <f t="shared" ca="1" si="287"/>
        <v>#N/A</v>
      </c>
      <c r="T1844" s="6" t="e">
        <f t="shared" ca="1" si="288"/>
        <v>#N/A</v>
      </c>
      <c r="U1844" s="6">
        <f t="shared" ca="1" si="289"/>
        <v>2</v>
      </c>
      <c r="V1844" s="1">
        <f ca="1" xml:space="preserve">
IF($N1844 = 5 + N("Presidente"),
    27000,
    IF($N1844 = 6 + N("Vice-presidente"),
        23000,
        IF(OR($N1844 = 8, $N1844= 13, $N1844 = 12) + N("Secretária bilíngue ou coordenador ou especialista"),
            8000,
            IF($N1844 = 7 + N("Diretor"),
                15000,
                IF($N1844 = 14 + N("Gerente"),
                    12000,
                    IF($N1844 = 9 + N("Estagiário"),
                        705,
                        IF($N1844 = 10 + N("Trainee"),
                            805,
                            IF($N1844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IF($L1844 = 7,
  500,
  IF($L1844 = 8,
    1000,
    IF($L1844 = 9,
      1500,
      IF($L1844 = 10,
        2000,
        0
      )
    )
  )
)
+
N("Adicional no salário por área")
+
IF($M1844 = 14 + N("Tecnologia da Informação"),
  120,
  IF($M1844 = 16 + N("Vendas"),
    110,
    IF($M1844 = 15 + N("Jurídico"),
      100,
      IF(OR($M1844 = 8, $M1844 = 9, $M1844 = 11) + N("Recursos humanos ou comercial ou comunicação e marketing"),
        80,
        0
      )
    )
  )
)
+
N("Adicionando pegadinha")
+
IF(AND($M1844 = 16, $L1844 = 9, $N1844 = 11) + N("Se for de vendas, com mestrado, analista sênior"),
  IF($J1844 = 5,
    100,
    0
  )
  +
  IF($H1844 = "M",
    200,
    0
  ),
  0
)</f>
        <v>15080</v>
      </c>
    </row>
    <row r="1845" spans="1:22" x14ac:dyDescent="0.2">
      <c r="A1845" s="7" cm="1">
        <f t="array" aca="1" ref="A1845" ca="1">INDEX(Companies!$A:$A,RANDBETWEEN(2,COUNTA(Companies!$A:$A)),1)</f>
        <v>2</v>
      </c>
      <c r="B1845" s="5">
        <f t="shared" si="280"/>
        <v>1844</v>
      </c>
      <c r="C1845" s="6">
        <f t="shared" ca="1" si="281"/>
        <v>1</v>
      </c>
      <c r="D1845" s="7">
        <f ca="1">IF($B1845 = 1 + N("Presidente"),
    127,
    IF($B1845 = 2 + N("Vice-Presidente"),
        72,
        IF($B1845 = 3 + N("Secretária bilíngue"),
            13,
            RANDBETWEEN(5,COUNT(Name!$A:$A) + 1)
        )
    )
)</f>
        <v>62</v>
      </c>
      <c r="E1845" s="7" t="str">
        <f ca="1" xml:space="preserve">
VLOOKUP(
  $D1845,
  Name!$A:$B,
  2,
  FALSE
)
&amp; " " &amp;
IF($B1845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Chaves Greco</v>
      </c>
      <c r="F1845" s="7">
        <v>2</v>
      </c>
      <c r="G1845" s="7" t="str" cm="1">
        <f t="array" aca="1" ref="G1845" ca="1">VLOOKUP(INDEX(States!$B:$B,RANDBETWEEN(2,COUNTA(States!$A:$A)),1),States!$B:$C,2,FALSE)</f>
        <v xml:space="preserve"> Setúbal </v>
      </c>
      <c r="H1845" s="7" t="str">
        <f ca="1">VLOOKUP($D1845,Name!$A:$C,3,FALSE)</f>
        <v>F</v>
      </c>
      <c r="I1845" s="7" cm="1">
        <f t="array" aca="1" ref="I1845" ca="1">INDEX('Marital status'!$A:$A,RANDBETWEEN(2,COUNTA('Marital status'!$A:$A)),1)</f>
        <v>2</v>
      </c>
      <c r="J1845" s="7">
        <f t="shared" ca="1" si="282"/>
        <v>2</v>
      </c>
      <c r="K1845" s="8">
        <f t="shared" ca="1" si="283"/>
        <v>33312</v>
      </c>
      <c r="L1845" s="6">
        <f t="shared" ca="1" si="284"/>
        <v>4</v>
      </c>
      <c r="M1845" s="7">
        <f ca="1" xml:space="preserve">
  IF(OR($N1845 = 2, $N1845 = 3, $N1845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45" s="6">
        <f t="shared" ca="1" si="285"/>
        <v>8</v>
      </c>
      <c r="O1845" s="7" t="str">
        <f ca="1">VLOOKUP($N1845,Roles!$A:$B,2,FALSE)</f>
        <v>Analyst</v>
      </c>
      <c r="P1845" s="6">
        <f t="shared" ca="1" si="286"/>
        <v>2</v>
      </c>
      <c r="Q1845" s="8">
        <f ca="1" xml:space="preserve">
IF(
  OR(
    $N1845=5,$N1845=6,$N1845=7,$N1845=8,$N1845=14
  ),
  36161,
  IF(
     (
      (TODAY() - $K1845) / 365
     ) &lt; 19,
      TODAY(),
      RANDBETWEEN(36161,TODAY())
  )
)</f>
        <v>36161</v>
      </c>
      <c r="R1845" s="6">
        <f ca="1">RANDBETWEEN(2,COUNTA('Recruitment source'!$A:$A))</f>
        <v>4</v>
      </c>
      <c r="S1845" s="8" t="e">
        <f t="shared" ca="1" si="287"/>
        <v>#N/A</v>
      </c>
      <c r="T1845" s="6" t="e">
        <f t="shared" ca="1" si="288"/>
        <v>#N/A</v>
      </c>
      <c r="U1845" s="6">
        <f t="shared" ca="1" si="289"/>
        <v>3</v>
      </c>
      <c r="V1845" s="1">
        <f ca="1" xml:space="preserve">
IF($N1845 = 5 + N("Presidente"),
    27000,
    IF($N1845 = 6 + N("Vice-presidente"),
        23000,
        IF(OR($N1845 = 8, $N1845= 13, $N1845 = 12) + N("Secretária bilíngue ou coordenador ou especialista"),
            8000,
            IF($N1845 = 7 + N("Diretor"),
                15000,
                IF($N1845 = 14 + N("Gerente"),
                    12000,
                    IF($N1845 = 9 + N("Estagiário"),
                        705,
                        IF($N1845 = 10 + N("Trainee"),
                            805,
                            IF($N1845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IF($L1845 = 7,
  500,
  IF($L1845 = 8,
    1000,
    IF($L1845 = 9,
      1500,
      IF($L1845 = 10,
        2000,
        0
      )
    )
  )
)
+
N("Adicional no salário por área")
+
IF($M1845 = 14 + N("Tecnologia da Informação"),
  120,
  IF($M1845 = 16 + N("Vendas"),
    110,
    IF($M1845 = 15 + N("Jurídico"),
      100,
      IF(OR($M1845 = 8, $M1845 = 9, $M1845 = 11) + N("Recursos humanos ou comercial ou comunicação e marketing"),
        80,
        0
      )
    )
  )
)
+
N("Adicionando pegadinha")
+
IF(AND($M1845 = 16, $L1845 = 9, $N1845 = 11) + N("Se for de vendas, com mestrado, analista sênior"),
  IF($J1845 = 5,
    100,
    0
  )
  +
  IF($H1845 = "M",
    200,
    0
  ),
  0
)</f>
        <v>8000</v>
      </c>
    </row>
    <row r="1846" spans="1:22" x14ac:dyDescent="0.2">
      <c r="A1846" s="7" cm="1">
        <f t="array" aca="1" ref="A1846" ca="1">INDEX(Companies!$A:$A,RANDBETWEEN(2,COUNTA(Companies!$A:$A)),1)</f>
        <v>2</v>
      </c>
      <c r="B1846" s="5">
        <f t="shared" si="280"/>
        <v>1845</v>
      </c>
      <c r="C1846" s="6">
        <f t="shared" ca="1" si="281"/>
        <v>1</v>
      </c>
      <c r="D1846" s="7">
        <f ca="1">IF($B1846 = 1 + N("Presidente"),
    127,
    IF($B1846 = 2 + N("Vice-Presidente"),
        72,
        IF($B1846 = 3 + N("Secretária bilíngue"),
            13,
            RANDBETWEEN(5,COUNT(Name!$A:$A) + 1)
        )
    )
)</f>
        <v>26</v>
      </c>
      <c r="E1846" s="7" t="str">
        <f ca="1" xml:space="preserve">
VLOOKUP(
  $D1846,
  Name!$A:$B,
  2,
  FALSE
)
&amp; " " &amp;
IF($B1846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Amor Martins</v>
      </c>
      <c r="F1846" s="7">
        <v>2</v>
      </c>
      <c r="G1846" s="7" t="str" cm="1">
        <f t="array" aca="1" ref="G1846" ca="1">VLOOKUP(INDEX(States!$B:$B,RANDBETWEEN(2,COUNTA(States!$A:$A)),1),States!$B:$C,2,FALSE)</f>
        <v>Faro</v>
      </c>
      <c r="H1846" s="7" t="str">
        <f ca="1">VLOOKUP($D1846,Name!$A:$C,3,FALSE)</f>
        <v>F</v>
      </c>
      <c r="I1846" s="7" cm="1">
        <f t="array" aca="1" ref="I1846" ca="1">INDEX('Marital status'!$A:$A,RANDBETWEEN(2,COUNTA('Marital status'!$A:$A)),1)</f>
        <v>3</v>
      </c>
      <c r="J1846" s="7">
        <f t="shared" ca="1" si="282"/>
        <v>2</v>
      </c>
      <c r="K1846" s="8">
        <f t="shared" ca="1" si="283"/>
        <v>21849</v>
      </c>
      <c r="L1846" s="6">
        <f t="shared" ca="1" si="284"/>
        <v>4</v>
      </c>
      <c r="M1846" s="7">
        <f ca="1" xml:space="preserve">
  IF(OR($N1846 = 2, $N1846 = 3, $N1846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846" s="6">
        <f t="shared" ca="1" si="285"/>
        <v>6</v>
      </c>
      <c r="O1846" s="7" t="str">
        <f ca="1">VLOOKUP($N1846,Roles!$A:$B,2,FALSE)</f>
        <v>Intern</v>
      </c>
      <c r="P1846" s="6" t="e">
        <f t="shared" ca="1" si="286"/>
        <v>#N/A</v>
      </c>
      <c r="Q1846" s="8">
        <f ca="1" xml:space="preserve">
IF(
  OR(
    $N1846=5,$N1846=6,$N1846=7,$N1846=8,$N1846=14
  ),
  36161,
  IF(
     (
      (TODAY() - $K1846) / 365
     ) &lt; 19,
      TODAY(),
      RANDBETWEEN(36161,TODAY())
  )
)</f>
        <v>36161</v>
      </c>
      <c r="R1846" s="6">
        <f ca="1">RANDBETWEEN(2,COUNTA('Recruitment source'!$A:$A))</f>
        <v>12</v>
      </c>
      <c r="S1846" s="8" t="e">
        <f t="shared" ca="1" si="287"/>
        <v>#N/A</v>
      </c>
      <c r="T1846" s="6" t="e">
        <f t="shared" ca="1" si="288"/>
        <v>#N/A</v>
      </c>
      <c r="U1846" s="6">
        <f t="shared" ca="1" si="289"/>
        <v>2</v>
      </c>
      <c r="V1846" s="1">
        <f ca="1" xml:space="preserve">
IF($N1846 = 5 + N("Presidente"),
    27000,
    IF($N1846 = 6 + N("Vice-presidente"),
        23000,
        IF(OR($N1846 = 8, $N1846= 13, $N1846 = 12) + N("Secretária bilíngue ou coordenador ou especialista"),
            8000,
            IF($N1846 = 7 + N("Diretor"),
                15000,
                IF($N1846 = 14 + N("Gerente"),
                    12000,
                    IF($N1846 = 9 + N("Estagiário"),
                        705,
                        IF($N1846 = 10 + N("Trainee"),
                            805,
                            IF($N1846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IF($L1846 = 7,
  500,
  IF($L1846 = 8,
    1000,
    IF($L1846 = 9,
      1500,
      IF($L1846 = 10,
        2000,
        0
      )
    )
  )
)
+
N("Adicional no salário por área")
+
IF($M1846 = 14 + N("Tecnologia da Informação"),
  120,
  IF($M1846 = 16 + N("Vendas"),
    110,
    IF($M1846 = 15 + N("Jurídico"),
      100,
      IF(OR($M1846 = 8, $M1846 = 9, $M1846 = 11) + N("Recursos humanos ou comercial ou comunicação e marketing"),
        80,
        0
      )
    )
  )
)
+
N("Adicionando pegadinha")
+
IF(AND($M1846 = 16, $L1846 = 9, $N1846 = 11) + N("Se for de vendas, com mestrado, analista sênior"),
  IF($J1846 = 5,
    100,
    0
  )
  +
  IF($H1846 = "M",
    200,
    0
  ),
  0
)</f>
        <v>23000</v>
      </c>
    </row>
    <row r="1847" spans="1:22" x14ac:dyDescent="0.2">
      <c r="A1847" s="7" cm="1">
        <f t="array" aca="1" ref="A1847" ca="1">INDEX(Companies!$A:$A,RANDBETWEEN(2,COUNTA(Companies!$A:$A)),1)</f>
        <v>2</v>
      </c>
      <c r="B1847" s="5">
        <f t="shared" si="280"/>
        <v>1846</v>
      </c>
      <c r="C1847" s="6">
        <f t="shared" ca="1" si="281"/>
        <v>1</v>
      </c>
      <c r="D1847" s="7">
        <f ca="1">IF($B1847 = 1 + N("Presidente"),
    127,
    IF($B1847 = 2 + N("Vice-Presidente"),
        72,
        IF($B1847 = 3 + N("Secretária bilíngue"),
            13,
            RANDBETWEEN(5,COUNT(Name!$A:$A) + 1)
        )
    )
)</f>
        <v>300</v>
      </c>
      <c r="E1847" s="7" t="str">
        <f ca="1" xml:space="preserve">
VLOOKUP(
  $D1847,
  Name!$A:$B,
  2,
  FALSE
)
&amp; " " &amp;
IF($B1847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Camargo Campos</v>
      </c>
      <c r="F1847" s="7">
        <v>2</v>
      </c>
      <c r="G1847" s="7" t="str" cm="1">
        <f t="array" aca="1" ref="G1847" ca="1">VLOOKUP(INDEX(States!$B:$B,RANDBETWEEN(2,COUNTA(States!$A:$A)),1),States!$B:$C,2,FALSE)</f>
        <v>Viseu</v>
      </c>
      <c r="H1847" s="7" t="str">
        <f ca="1">VLOOKUP($D1847,Name!$A:$C,3,FALSE)</f>
        <v>M</v>
      </c>
      <c r="I1847" s="7" cm="1">
        <f t="array" aca="1" ref="I1847" ca="1">INDEX('Marital status'!$A:$A,RANDBETWEEN(2,COUNTA('Marital status'!$A:$A)),1)</f>
        <v>6</v>
      </c>
      <c r="J1847" s="7">
        <f t="shared" ca="1" si="282"/>
        <v>2</v>
      </c>
      <c r="K1847" s="8">
        <f t="shared" ca="1" si="283"/>
        <v>36393</v>
      </c>
      <c r="L1847" s="6">
        <f t="shared" ca="1" si="284"/>
        <v>5</v>
      </c>
      <c r="M1847" s="7">
        <f ca="1" xml:space="preserve">
  IF(OR($N1847 = 2, $N1847 = 3, $N1847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47" s="6">
        <f t="shared" ca="1" si="285"/>
        <v>8</v>
      </c>
      <c r="O1847" s="7" t="str">
        <f ca="1">VLOOKUP($N1847,Roles!$A:$B,2,FALSE)</f>
        <v>Analyst</v>
      </c>
      <c r="P1847" s="6">
        <f t="shared" ca="1" si="286"/>
        <v>3</v>
      </c>
      <c r="Q1847" s="8">
        <f ca="1" xml:space="preserve">
IF(
  OR(
    $N1847=5,$N1847=6,$N1847=7,$N1847=8,$N1847=14
  ),
  36161,
  IF(
     (
      (TODAY() - $K1847) / 365
     ) &lt; 19,
      TODAY(),
      RANDBETWEEN(36161,TODAY())
  )
)</f>
        <v>36161</v>
      </c>
      <c r="R1847" s="6">
        <f ca="1">RANDBETWEEN(2,COUNTA('Recruitment source'!$A:$A))</f>
        <v>8</v>
      </c>
      <c r="S1847" s="8" t="e">
        <f t="shared" ca="1" si="287"/>
        <v>#N/A</v>
      </c>
      <c r="T1847" s="6" t="e">
        <f t="shared" ca="1" si="288"/>
        <v>#N/A</v>
      </c>
      <c r="U1847" s="6">
        <f t="shared" ca="1" si="289"/>
        <v>5</v>
      </c>
      <c r="V1847" s="1">
        <f ca="1" xml:space="preserve">
IF($N1847 = 5 + N("Presidente"),
    27000,
    IF($N1847 = 6 + N("Vice-presidente"),
        23000,
        IF(OR($N1847 = 8, $N1847= 13, $N1847 = 12) + N("Secretária bilíngue ou coordenador ou especialista"),
            8000,
            IF($N1847 = 7 + N("Diretor"),
                15000,
                IF($N1847 = 14 + N("Gerente"),
                    12000,
                    IF($N1847 = 9 + N("Estagiário"),
                        705,
                        IF($N1847 = 10 + N("Trainee"),
                            805,
                            IF($N1847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IF($L1847 = 7,
  500,
  IF($L1847 = 8,
    1000,
    IF($L1847 = 9,
      1500,
      IF($L1847 = 10,
        2000,
        0
      )
    )
  )
)
+
N("Adicional no salário por área")
+
IF($M1847 = 14 + N("Tecnologia da Informação"),
  120,
  IF($M1847 = 16 + N("Vendas"),
    110,
    IF($M1847 = 15 + N("Jurídico"),
      100,
      IF(OR($M1847 = 8, $M1847 = 9, $M1847 = 11) + N("Recursos humanos ou comercial ou comunicação e marketing"),
        80,
        0
      )
    )
  )
)
+
N("Adicionando pegadinha")
+
IF(AND($M1847 = 16, $L1847 = 9, $N1847 = 11) + N("Se for de vendas, com mestrado, analista sênior"),
  IF($J1847 = 5,
    100,
    0
  )
  +
  IF($H1847 = "M",
    200,
    0
  ),
  0
)</f>
        <v>8000</v>
      </c>
    </row>
    <row r="1848" spans="1:22" x14ac:dyDescent="0.2">
      <c r="A1848" s="7" cm="1">
        <f t="array" aca="1" ref="A1848" ca="1">INDEX(Companies!$A:$A,RANDBETWEEN(2,COUNTA(Companies!$A:$A)),1)</f>
        <v>2</v>
      </c>
      <c r="B1848" s="5">
        <f t="shared" si="280"/>
        <v>1847</v>
      </c>
      <c r="C1848" s="6">
        <f t="shared" ca="1" si="281"/>
        <v>1</v>
      </c>
      <c r="D1848" s="7">
        <f ca="1">IF($B1848 = 1 + N("Presidente"),
    127,
    IF($B1848 = 2 + N("Vice-Presidente"),
        72,
        IF($B1848 = 3 + N("Secretária bilíngue"),
            13,
            RANDBETWEEN(5,COUNT(Name!$A:$A) + 1)
        )
    )
)</f>
        <v>220</v>
      </c>
      <c r="E1848" s="7" t="str">
        <f ca="1" xml:space="preserve">
VLOOKUP(
  $D1848,
  Name!$A:$B,
  2,
  FALSE
)
&amp; " " &amp;
IF($B1848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Esposito Pellegrini</v>
      </c>
      <c r="F1848" s="7">
        <v>2</v>
      </c>
      <c r="G1848" s="7" t="str" cm="1">
        <f t="array" aca="1" ref="G1848" ca="1">VLOOKUP(INDEX(States!$B:$B,RANDBETWEEN(2,COUNTA(States!$A:$A)),1),States!$B:$C,2,FALSE)</f>
        <v>AveirO</v>
      </c>
      <c r="H1848" s="7" t="str">
        <f ca="1">VLOOKUP($D1848,Name!$A:$C,3,FALSE)</f>
        <v>F</v>
      </c>
      <c r="I1848" s="7" cm="1">
        <f t="array" aca="1" ref="I1848" ca="1">INDEX('Marital status'!$A:$A,RANDBETWEEN(2,COUNTA('Marital status'!$A:$A)),1)</f>
        <v>3</v>
      </c>
      <c r="J1848" s="7">
        <f t="shared" ca="1" si="282"/>
        <v>4</v>
      </c>
      <c r="K1848" s="8">
        <f t="shared" ca="1" si="283"/>
        <v>26141</v>
      </c>
      <c r="L1848" s="6">
        <f t="shared" ca="1" si="284"/>
        <v>4</v>
      </c>
      <c r="M1848" s="7">
        <f ca="1" xml:space="preserve">
  IF(OR($N1848 = 2, $N1848 = 3, $N1848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848" s="6">
        <f t="shared" ca="1" si="285"/>
        <v>6</v>
      </c>
      <c r="O1848" s="7" t="str">
        <f ca="1">VLOOKUP($N1848,Roles!$A:$B,2,FALSE)</f>
        <v>Intern</v>
      </c>
      <c r="P1848" s="6" t="e">
        <f t="shared" ca="1" si="286"/>
        <v>#N/A</v>
      </c>
      <c r="Q1848" s="8">
        <f ca="1" xml:space="preserve">
IF(
  OR(
    $N1848=5,$N1848=6,$N1848=7,$N1848=8,$N1848=14
  ),
  36161,
  IF(
     (
      (TODAY() - $K1848) / 365
     ) &lt; 19,
      TODAY(),
      RANDBETWEEN(36161,TODAY())
  )
)</f>
        <v>36161</v>
      </c>
      <c r="R1848" s="6">
        <f ca="1">RANDBETWEEN(2,COUNTA('Recruitment source'!$A:$A))</f>
        <v>4</v>
      </c>
      <c r="S1848" s="8" t="e">
        <f t="shared" ca="1" si="287"/>
        <v>#N/A</v>
      </c>
      <c r="T1848" s="6" t="e">
        <f t="shared" ca="1" si="288"/>
        <v>#N/A</v>
      </c>
      <c r="U1848" s="6">
        <f t="shared" ca="1" si="289"/>
        <v>4</v>
      </c>
      <c r="V1848" s="1">
        <f ca="1" xml:space="preserve">
IF($N1848 = 5 + N("Presidente"),
    27000,
    IF($N1848 = 6 + N("Vice-presidente"),
        23000,
        IF(OR($N1848 = 8, $N1848= 13, $N1848 = 12) + N("Secretária bilíngue ou coordenador ou especialista"),
            8000,
            IF($N1848 = 7 + N("Diretor"),
                15000,
                IF($N1848 = 14 + N("Gerente"),
                    12000,
                    IF($N1848 = 9 + N("Estagiário"),
                        705,
                        IF($N1848 = 10 + N("Trainee"),
                            805,
                            IF($N1848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IF($L1848 = 7,
  500,
  IF($L1848 = 8,
    1000,
    IF($L1848 = 9,
      1500,
      IF($L1848 = 10,
        2000,
        0
      )
    )
  )
)
+
N("Adicional no salário por área")
+
IF($M1848 = 14 + N("Tecnologia da Informação"),
  120,
  IF($M1848 = 16 + N("Vendas"),
    110,
    IF($M1848 = 15 + N("Jurídico"),
      100,
      IF(OR($M1848 = 8, $M1848 = 9, $M1848 = 11) + N("Recursos humanos ou comercial ou comunicação e marketing"),
        80,
        0
      )
    )
  )
)
+
N("Adicionando pegadinha")
+
IF(AND($M1848 = 16, $L1848 = 9, $N1848 = 11) + N("Se for de vendas, com mestrado, analista sênior"),
  IF($J1848 = 5,
    100,
    0
  )
  +
  IF($H1848 = "M",
    200,
    0
  ),
  0
)</f>
        <v>23080</v>
      </c>
    </row>
    <row r="1849" spans="1:22" x14ac:dyDescent="0.2">
      <c r="A1849" s="7" cm="1">
        <f t="array" aca="1" ref="A1849" ca="1">INDEX(Companies!$A:$A,RANDBETWEEN(2,COUNTA(Companies!$A:$A)),1)</f>
        <v>2</v>
      </c>
      <c r="B1849" s="5">
        <f t="shared" si="280"/>
        <v>1848</v>
      </c>
      <c r="C1849" s="6">
        <f t="shared" ca="1" si="281"/>
        <v>1</v>
      </c>
      <c r="D1849" s="7">
        <f ca="1">IF($B1849 = 1 + N("Presidente"),
    127,
    IF($B1849 = 2 + N("Vice-Presidente"),
        72,
        IF($B1849 = 3 + N("Secretária bilíngue"),
            13,
            RANDBETWEEN(5,COUNT(Name!$A:$A) + 1)
        )
    )
)</f>
        <v>357</v>
      </c>
      <c r="E1849" s="7" t="str">
        <f ca="1" xml:space="preserve">
VLOOKUP(
  $D1849,
  Name!$A:$B,
  2,
  FALSE
)
&amp; " " &amp;
IF($B1849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Alvaregna Farina</v>
      </c>
      <c r="F1849" s="7">
        <v>2</v>
      </c>
      <c r="G1849" s="7" t="str" cm="1">
        <f t="array" aca="1" ref="G1849" ca="1">VLOOKUP(INDEX(States!$B:$B,RANDBETWEEN(2,COUNTA(States!$A:$A)),1),States!$B:$C,2,FALSE)</f>
        <v xml:space="preserve"> Lisboa</v>
      </c>
      <c r="H1849" s="7" t="str">
        <f ca="1">VLOOKUP($D1849,Name!$A:$C,3,FALSE)</f>
        <v>M</v>
      </c>
      <c r="I1849" s="7" cm="1">
        <f t="array" aca="1" ref="I1849" ca="1">INDEX('Marital status'!$A:$A,RANDBETWEEN(2,COUNTA('Marital status'!$A:$A)),1)</f>
        <v>5</v>
      </c>
      <c r="J1849" s="7">
        <f t="shared" ca="1" si="282"/>
        <v>2</v>
      </c>
      <c r="K1849" s="8">
        <f t="shared" ca="1" si="283"/>
        <v>33376</v>
      </c>
      <c r="L1849" s="6">
        <f t="shared" ca="1" si="284"/>
        <v>4</v>
      </c>
      <c r="M1849" s="7">
        <f ca="1" xml:space="preserve">
  IF(OR($N1849 = 2, $N1849 = 3, $N1849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49" s="6">
        <f t="shared" ca="1" si="285"/>
        <v>8</v>
      </c>
      <c r="O1849" s="7" t="str">
        <f ca="1">VLOOKUP($N1849,Roles!$A:$B,2,FALSE)</f>
        <v>Analyst</v>
      </c>
      <c r="P1849" s="6">
        <f t="shared" ca="1" si="286"/>
        <v>3</v>
      </c>
      <c r="Q1849" s="8">
        <f ca="1" xml:space="preserve">
IF(
  OR(
    $N1849=5,$N1849=6,$N1849=7,$N1849=8,$N1849=14
  ),
  36161,
  IF(
     (
      (TODAY() - $K1849) / 365
     ) &lt; 19,
      TODAY(),
      RANDBETWEEN(36161,TODAY())
  )
)</f>
        <v>36161</v>
      </c>
      <c r="R1849" s="6">
        <f ca="1">RANDBETWEEN(2,COUNTA('Recruitment source'!$A:$A))</f>
        <v>6</v>
      </c>
      <c r="S1849" s="8" t="e">
        <f t="shared" ca="1" si="287"/>
        <v>#N/A</v>
      </c>
      <c r="T1849" s="6" t="e">
        <f t="shared" ca="1" si="288"/>
        <v>#N/A</v>
      </c>
      <c r="U1849" s="6">
        <f t="shared" ca="1" si="289"/>
        <v>5</v>
      </c>
      <c r="V1849" s="1">
        <f ca="1" xml:space="preserve">
IF($N1849 = 5 + N("Presidente"),
    27000,
    IF($N1849 = 6 + N("Vice-presidente"),
        23000,
        IF(OR($N1849 = 8, $N1849= 13, $N1849 = 12) + N("Secretária bilíngue ou coordenador ou especialista"),
            8000,
            IF($N1849 = 7 + N("Diretor"),
                15000,
                IF($N1849 = 14 + N("Gerente"),
                    12000,
                    IF($N1849 = 9 + N("Estagiário"),
                        705,
                        IF($N1849 = 10 + N("Trainee"),
                            805,
                            IF($N1849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IF($L1849 = 7,
  500,
  IF($L1849 = 8,
    1000,
    IF($L1849 = 9,
      1500,
      IF($L1849 = 10,
        2000,
        0
      )
    )
  )
)
+
N("Adicional no salário por área")
+
IF($M1849 = 14 + N("Tecnologia da Informação"),
  120,
  IF($M1849 = 16 + N("Vendas"),
    110,
    IF($M1849 = 15 + N("Jurídico"),
      100,
      IF(OR($M1849 = 8, $M1849 = 9, $M1849 = 11) + N("Recursos humanos ou comercial ou comunicação e marketing"),
        80,
        0
      )
    )
  )
)
+
N("Adicionando pegadinha")
+
IF(AND($M1849 = 16, $L1849 = 9, $N1849 = 11) + N("Se for de vendas, com mestrado, analista sênior"),
  IF($J1849 = 5,
    100,
    0
  )
  +
  IF($H1849 = "M",
    200,
    0
  ),
  0
)</f>
        <v>8000</v>
      </c>
    </row>
    <row r="1850" spans="1:22" x14ac:dyDescent="0.2">
      <c r="A1850" s="7" cm="1">
        <f t="array" aca="1" ref="A1850" ca="1">INDEX(Companies!$A:$A,RANDBETWEEN(2,COUNTA(Companies!$A:$A)),1)</f>
        <v>2</v>
      </c>
      <c r="B1850" s="5">
        <f t="shared" si="280"/>
        <v>1849</v>
      </c>
      <c r="C1850" s="6">
        <f t="shared" ca="1" si="281"/>
        <v>1</v>
      </c>
      <c r="D1850" s="7">
        <f ca="1">IF($B1850 = 1 + N("Presidente"),
    127,
    IF($B1850 = 2 + N("Vice-Presidente"),
        72,
        IF($B1850 = 3 + N("Secretária bilíngue"),
            13,
            RANDBETWEEN(5,COUNT(Name!$A:$A) + 1)
        )
    )
)</f>
        <v>272</v>
      </c>
      <c r="E1850" s="7" t="str">
        <f ca="1" xml:space="preserve">
VLOOKUP(
  $D1850,
  Name!$A:$B,
  2,
  FALSE
)
&amp; " " &amp;
IF($B1850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Borba Brasil</v>
      </c>
      <c r="F1850" s="7">
        <v>2</v>
      </c>
      <c r="G1850" s="7" t="str" cm="1">
        <f t="array" aca="1" ref="G1850" ca="1">VLOOKUP(INDEX(States!$B:$B,RANDBETWEEN(2,COUNTA(States!$A:$A)),1),States!$B:$C,2,FALSE)</f>
        <v>Guarda</v>
      </c>
      <c r="H1850" s="7" t="str">
        <f ca="1">VLOOKUP($D1850,Name!$A:$C,3,FALSE)</f>
        <v>F</v>
      </c>
      <c r="I1850" s="7" cm="1">
        <f t="array" aca="1" ref="I1850" ca="1">INDEX('Marital status'!$A:$A,RANDBETWEEN(2,COUNTA('Marital status'!$A:$A)),1)</f>
        <v>5</v>
      </c>
      <c r="J1850" s="7">
        <f t="shared" ca="1" si="282"/>
        <v>2</v>
      </c>
      <c r="K1850" s="8">
        <f t="shared" ca="1" si="283"/>
        <v>32538</v>
      </c>
      <c r="L1850" s="6">
        <f t="shared" ca="1" si="284"/>
        <v>4</v>
      </c>
      <c r="M1850" s="7">
        <f ca="1" xml:space="preserve">
  IF(OR($N1850 = 2, $N1850 = 3, $N1850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850" s="6">
        <f t="shared" ca="1" si="285"/>
        <v>7</v>
      </c>
      <c r="O1850" s="7" t="str">
        <f ca="1">VLOOKUP($N1850,Roles!$A:$B,2,FALSE)</f>
        <v>Trainee</v>
      </c>
      <c r="P1850" s="6" t="e">
        <f t="shared" ca="1" si="286"/>
        <v>#N/A</v>
      </c>
      <c r="Q1850" s="8">
        <f ca="1" xml:space="preserve">
IF(
  OR(
    $N1850=5,$N1850=6,$N1850=7,$N1850=8,$N1850=14
  ),
  36161,
  IF(
     (
      (TODAY() - $K1850) / 365
     ) &lt; 19,
      TODAY(),
      RANDBETWEEN(36161,TODAY())
  )
)</f>
        <v>36161</v>
      </c>
      <c r="R1850" s="6">
        <f ca="1">RANDBETWEEN(2,COUNTA('Recruitment source'!$A:$A))</f>
        <v>12</v>
      </c>
      <c r="S1850" s="8" t="e">
        <f t="shared" ca="1" si="287"/>
        <v>#N/A</v>
      </c>
      <c r="T1850" s="6" t="e">
        <f t="shared" ca="1" si="288"/>
        <v>#N/A</v>
      </c>
      <c r="U1850" s="6">
        <f t="shared" ca="1" si="289"/>
        <v>5</v>
      </c>
      <c r="V1850" s="1">
        <f ca="1" xml:space="preserve">
IF($N1850 = 5 + N("Presidente"),
    27000,
    IF($N1850 = 6 + N("Vice-presidente"),
        23000,
        IF(OR($N1850 = 8, $N1850= 13, $N1850 = 12) + N("Secretária bilíngue ou coordenador ou especialista"),
            8000,
            IF($N1850 = 7 + N("Diretor"),
                15000,
                IF($N1850 = 14 + N("Gerente"),
                    12000,
                    IF($N1850 = 9 + N("Estagiário"),
                        705,
                        IF($N1850 = 10 + N("Trainee"),
                            805,
                            IF($N1850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IF($L1850 = 7,
  500,
  IF($L1850 = 8,
    1000,
    IF($L1850 = 9,
      1500,
      IF($L1850 = 10,
        2000,
        0
      )
    )
  )
)
+
N("Adicional no salário por área")
+
IF($M1850 = 14 + N("Tecnologia da Informação"),
  120,
  IF($M1850 = 16 + N("Vendas"),
    110,
    IF($M1850 = 15 + N("Jurídico"),
      100,
      IF(OR($M1850 = 8, $M1850 = 9, $M1850 = 11) + N("Recursos humanos ou comercial ou comunicação e marketing"),
        80,
        0
      )
    )
  )
)
+
N("Adicionando pegadinha")
+
IF(AND($M1850 = 16, $L1850 = 9, $N1850 = 11) + N("Se for de vendas, com mestrado, analista sênior"),
  IF($J1850 = 5,
    100,
    0
  )
  +
  IF($H1850 = "M",
    200,
    0
  ),
  0
)</f>
        <v>15000</v>
      </c>
    </row>
    <row r="1851" spans="1:22" x14ac:dyDescent="0.2">
      <c r="A1851" s="7" cm="1">
        <f t="array" aca="1" ref="A1851" ca="1">INDEX(Companies!$A:$A,RANDBETWEEN(2,COUNTA(Companies!$A:$A)),1)</f>
        <v>2</v>
      </c>
      <c r="B1851" s="5">
        <f t="shared" si="280"/>
        <v>1850</v>
      </c>
      <c r="C1851" s="6">
        <f t="shared" ca="1" si="281"/>
        <v>1</v>
      </c>
      <c r="D1851" s="7">
        <f ca="1">IF($B1851 = 1 + N("Presidente"),
    127,
    IF($B1851 = 2 + N("Vice-Presidente"),
        72,
        IF($B1851 = 3 + N("Secretária bilíngue"),
            13,
            RANDBETWEEN(5,COUNT(Name!$A:$A) + 1)
        )
    )
)</f>
        <v>357</v>
      </c>
      <c r="E1851" s="7" t="str">
        <f ca="1" xml:space="preserve">
VLOOKUP(
  $D1851,
  Name!$A:$B,
  2,
  FALSE
)
&amp; " " &amp;
IF($B1851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Melo Bermudes</v>
      </c>
      <c r="F1851" s="7">
        <v>2</v>
      </c>
      <c r="G1851" s="7" t="str" cm="1">
        <f t="array" aca="1" ref="G1851" ca="1">VLOOKUP(INDEX(States!$B:$B,RANDBETWEEN(2,COUNTA(States!$A:$A)),1),States!$B:$C,2,FALSE)</f>
        <v>Vila Real</v>
      </c>
      <c r="H1851" s="7" t="str">
        <f ca="1">VLOOKUP($D1851,Name!$A:$C,3,FALSE)</f>
        <v>M</v>
      </c>
      <c r="I1851" s="7" cm="1">
        <f t="array" aca="1" ref="I1851" ca="1">INDEX('Marital status'!$A:$A,RANDBETWEEN(2,COUNTA('Marital status'!$A:$A)),1)</f>
        <v>6</v>
      </c>
      <c r="J1851" s="7">
        <f t="shared" ca="1" si="282"/>
        <v>2</v>
      </c>
      <c r="K1851" s="8">
        <f t="shared" ca="1" si="283"/>
        <v>34714</v>
      </c>
      <c r="L1851" s="6">
        <f t="shared" ca="1" si="284"/>
        <v>4</v>
      </c>
      <c r="M1851" s="7">
        <f ca="1" xml:space="preserve">
  IF(OR($N1851 = 2, $N1851 = 3, $N1851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51" s="6">
        <f t="shared" ca="1" si="285"/>
        <v>8</v>
      </c>
      <c r="O1851" s="7" t="str">
        <f ca="1">VLOOKUP($N1851,Roles!$A:$B,2,FALSE)</f>
        <v>Analyst</v>
      </c>
      <c r="P1851" s="6">
        <f t="shared" ca="1" si="286"/>
        <v>3</v>
      </c>
      <c r="Q1851" s="8">
        <f ca="1" xml:space="preserve">
IF(
  OR(
    $N1851=5,$N1851=6,$N1851=7,$N1851=8,$N1851=14
  ),
  36161,
  IF(
     (
      (TODAY() - $K1851) / 365
     ) &lt; 19,
      TODAY(),
      RANDBETWEEN(36161,TODAY())
  )
)</f>
        <v>36161</v>
      </c>
      <c r="R1851" s="6">
        <f ca="1">RANDBETWEEN(2,COUNTA('Recruitment source'!$A:$A))</f>
        <v>9</v>
      </c>
      <c r="S1851" s="8" t="e">
        <f t="shared" ca="1" si="287"/>
        <v>#N/A</v>
      </c>
      <c r="T1851" s="6" t="e">
        <f t="shared" ca="1" si="288"/>
        <v>#N/A</v>
      </c>
      <c r="U1851" s="6">
        <f t="shared" ca="1" si="289"/>
        <v>5</v>
      </c>
      <c r="V1851" s="1">
        <f ca="1" xml:space="preserve">
IF($N1851 = 5 + N("Presidente"),
    27000,
    IF($N1851 = 6 + N("Vice-presidente"),
        23000,
        IF(OR($N1851 = 8, $N1851= 13, $N1851 = 12) + N("Secretária bilíngue ou coordenador ou especialista"),
            8000,
            IF($N1851 = 7 + N("Diretor"),
                15000,
                IF($N1851 = 14 + N("Gerente"),
                    12000,
                    IF($N1851 = 9 + N("Estagiário"),
                        705,
                        IF($N1851 = 10 + N("Trainee"),
                            805,
                            IF($N1851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IF($L1851 = 7,
  500,
  IF($L1851 = 8,
    1000,
    IF($L1851 = 9,
      1500,
      IF($L1851 = 10,
        2000,
        0
      )
    )
  )
)
+
N("Adicional no salário por área")
+
IF($M1851 = 14 + N("Tecnologia da Informação"),
  120,
  IF($M1851 = 16 + N("Vendas"),
    110,
    IF($M1851 = 15 + N("Jurídico"),
      100,
      IF(OR($M1851 = 8, $M1851 = 9, $M1851 = 11) + N("Recursos humanos ou comercial ou comunicação e marketing"),
        80,
        0
      )
    )
  )
)
+
N("Adicionando pegadinha")
+
IF(AND($M1851 = 16, $L1851 = 9, $N1851 = 11) + N("Se for de vendas, com mestrado, analista sênior"),
  IF($J1851 = 5,
    100,
    0
  )
  +
  IF($H1851 = "M",
    200,
    0
  ),
  0
)</f>
        <v>8000</v>
      </c>
    </row>
    <row r="1852" spans="1:22" x14ac:dyDescent="0.2">
      <c r="A1852" s="7" cm="1">
        <f t="array" aca="1" ref="A1852" ca="1">INDEX(Companies!$A:$A,RANDBETWEEN(2,COUNTA(Companies!$A:$A)),1)</f>
        <v>2</v>
      </c>
      <c r="B1852" s="5">
        <f t="shared" si="280"/>
        <v>1851</v>
      </c>
      <c r="C1852" s="6">
        <f t="shared" ca="1" si="281"/>
        <v>1</v>
      </c>
      <c r="D1852" s="7">
        <f ca="1">IF($B1852 = 1 + N("Presidente"),
    127,
    IF($B1852 = 2 + N("Vice-Presidente"),
        72,
        IF($B1852 = 3 + N("Secretária bilíngue"),
            13,
            RANDBETWEEN(5,COUNT(Name!$A:$A) + 1)
        )
    )
)</f>
        <v>89</v>
      </c>
      <c r="E1852" s="7" t="str">
        <f ca="1" xml:space="preserve">
VLOOKUP(
  $D1852,
  Name!$A:$B,
  2,
  FALSE
)
&amp; " " &amp;
IF($B1852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Pinto Santoro</v>
      </c>
      <c r="F1852" s="7">
        <v>2</v>
      </c>
      <c r="G1852" s="7" t="str" cm="1">
        <f t="array" aca="1" ref="G1852" ca="1">VLOOKUP(INDEX(States!$B:$B,RANDBETWEEN(2,COUNTA(States!$A:$A)),1),States!$B:$C,2,FALSE)</f>
        <v>braga</v>
      </c>
      <c r="H1852" s="7" t="str">
        <f ca="1">VLOOKUP($D1852,Name!$A:$C,3,FALSE)</f>
        <v>M</v>
      </c>
      <c r="I1852" s="7" cm="1">
        <f t="array" aca="1" ref="I1852" ca="1">INDEX('Marital status'!$A:$A,RANDBETWEEN(2,COUNTA('Marital status'!$A:$A)),1)</f>
        <v>2</v>
      </c>
      <c r="J1852" s="7">
        <f t="shared" ca="1" si="282"/>
        <v>2</v>
      </c>
      <c r="K1852" s="8">
        <f t="shared" ca="1" si="283"/>
        <v>30522</v>
      </c>
      <c r="L1852" s="6">
        <f t="shared" ca="1" si="284"/>
        <v>4</v>
      </c>
      <c r="M1852" s="7">
        <f ca="1" xml:space="preserve">
  IF(OR($N1852 = 2, $N1852 = 3, $N1852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52" s="6">
        <f t="shared" ca="1" si="285"/>
        <v>7</v>
      </c>
      <c r="O1852" s="7" t="str">
        <f ca="1">VLOOKUP($N1852,Roles!$A:$B,2,FALSE)</f>
        <v>Trainee</v>
      </c>
      <c r="P1852" s="6" t="e">
        <f t="shared" ca="1" si="286"/>
        <v>#N/A</v>
      </c>
      <c r="Q1852" s="8">
        <f ca="1" xml:space="preserve">
IF(
  OR(
    $N1852=5,$N1852=6,$N1852=7,$N1852=8,$N1852=14
  ),
  36161,
  IF(
     (
      (TODAY() - $K1852) / 365
     ) &lt; 19,
      TODAY(),
      RANDBETWEEN(36161,TODAY())
  )
)</f>
        <v>36161</v>
      </c>
      <c r="R1852" s="6">
        <f ca="1">RANDBETWEEN(2,COUNTA('Recruitment source'!$A:$A))</f>
        <v>11</v>
      </c>
      <c r="S1852" s="8" t="e">
        <f t="shared" ca="1" si="287"/>
        <v>#N/A</v>
      </c>
      <c r="T1852" s="6" t="e">
        <f t="shared" ca="1" si="288"/>
        <v>#N/A</v>
      </c>
      <c r="U1852" s="6">
        <f t="shared" ca="1" si="289"/>
        <v>2</v>
      </c>
      <c r="V1852" s="1">
        <f ca="1" xml:space="preserve">
IF($N1852 = 5 + N("Presidente"),
    27000,
    IF($N1852 = 6 + N("Vice-presidente"),
        23000,
        IF(OR($N1852 = 8, $N1852= 13, $N1852 = 12) + N("Secretária bilíngue ou coordenador ou especialista"),
            8000,
            IF($N1852 = 7 + N("Diretor"),
                15000,
                IF($N1852 = 14 + N("Gerente"),
                    12000,
                    IF($N1852 = 9 + N("Estagiário"),
                        705,
                        IF($N1852 = 10 + N("Trainee"),
                            805,
                            IF($N1852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IF($L1852 = 7,
  500,
  IF($L1852 = 8,
    1000,
    IF($L1852 = 9,
      1500,
      IF($L1852 = 10,
        2000,
        0
      )
    )
  )
)
+
N("Adicional no salário por área")
+
IF($M1852 = 14 + N("Tecnologia da Informação"),
  120,
  IF($M1852 = 16 + N("Vendas"),
    110,
    IF($M1852 = 15 + N("Jurídico"),
      100,
      IF(OR($M1852 = 8, $M1852 = 9, $M1852 = 11) + N("Recursos humanos ou comercial ou comunicação e marketing"),
        80,
        0
      )
    )
  )
)
+
N("Adicionando pegadinha")
+
IF(AND($M1852 = 16, $L1852 = 9, $N1852 = 11) + N("Se for de vendas, com mestrado, analista sênior"),
  IF($J1852 = 5,
    100,
    0
  )
  +
  IF($H1852 = "M",
    200,
    0
  ),
  0
)</f>
        <v>15000</v>
      </c>
    </row>
    <row r="1853" spans="1:22" x14ac:dyDescent="0.2">
      <c r="A1853" s="7" cm="1">
        <f t="array" aca="1" ref="A1853" ca="1">INDEX(Companies!$A:$A,RANDBETWEEN(2,COUNTA(Companies!$A:$A)),1)</f>
        <v>2</v>
      </c>
      <c r="B1853" s="5">
        <f t="shared" si="280"/>
        <v>1852</v>
      </c>
      <c r="C1853" s="6">
        <f t="shared" ca="1" si="281"/>
        <v>1</v>
      </c>
      <c r="D1853" s="7">
        <f ca="1">IF($B1853 = 1 + N("Presidente"),
    127,
    IF($B1853 = 2 + N("Vice-Presidente"),
        72,
        IF($B1853 = 3 + N("Secretária bilíngue"),
            13,
            RANDBETWEEN(5,COUNT(Name!$A:$A) + 1)
        )
    )
)</f>
        <v>105</v>
      </c>
      <c r="E1853" s="7" t="str">
        <f ca="1" xml:space="preserve">
VLOOKUP(
  $D1853,
  Name!$A:$B,
  2,
  FALSE
)
&amp; " " &amp;
IF($B1853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Martini Anunciação</v>
      </c>
      <c r="F1853" s="7">
        <v>2</v>
      </c>
      <c r="G1853" s="7" t="str" cm="1">
        <f t="array" aca="1" ref="G1853" ca="1">VLOOKUP(INDEX(States!$B:$B,RANDBETWEEN(2,COUNTA(States!$A:$A)),1),States!$B:$C,2,FALSE)</f>
        <v>PORTO</v>
      </c>
      <c r="H1853" s="7" t="str">
        <f ca="1">VLOOKUP($D1853,Name!$A:$C,3,FALSE)</f>
        <v>M</v>
      </c>
      <c r="I1853" s="7" cm="1">
        <f t="array" aca="1" ref="I1853" ca="1">INDEX('Marital status'!$A:$A,RANDBETWEEN(2,COUNTA('Marital status'!$A:$A)),1)</f>
        <v>5</v>
      </c>
      <c r="J1853" s="7">
        <f t="shared" ca="1" si="282"/>
        <v>2</v>
      </c>
      <c r="K1853" s="8">
        <f t="shared" ca="1" si="283"/>
        <v>34622</v>
      </c>
      <c r="L1853" s="6">
        <f t="shared" ca="1" si="284"/>
        <v>4</v>
      </c>
      <c r="M1853" s="7">
        <f ca="1" xml:space="preserve">
  IF(OR($N1853 = 2, $N1853 = 3, $N1853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853" s="6">
        <f t="shared" ca="1" si="285"/>
        <v>8</v>
      </c>
      <c r="O1853" s="7" t="str">
        <f ca="1">VLOOKUP($N1853,Roles!$A:$B,2,FALSE)</f>
        <v>Analyst</v>
      </c>
      <c r="P1853" s="6">
        <f t="shared" ca="1" si="286"/>
        <v>3</v>
      </c>
      <c r="Q1853" s="8">
        <f ca="1" xml:space="preserve">
IF(
  OR(
    $N1853=5,$N1853=6,$N1853=7,$N1853=8,$N1853=14
  ),
  36161,
  IF(
     (
      (TODAY() - $K1853) / 365
     ) &lt; 19,
      TODAY(),
      RANDBETWEEN(36161,TODAY())
  )
)</f>
        <v>36161</v>
      </c>
      <c r="R1853" s="6">
        <f ca="1">RANDBETWEEN(2,COUNTA('Recruitment source'!$A:$A))</f>
        <v>8</v>
      </c>
      <c r="S1853" s="8" t="e">
        <f t="shared" ca="1" si="287"/>
        <v>#N/A</v>
      </c>
      <c r="T1853" s="6" t="e">
        <f t="shared" ca="1" si="288"/>
        <v>#N/A</v>
      </c>
      <c r="U1853" s="6">
        <f t="shared" ca="1" si="289"/>
        <v>4</v>
      </c>
      <c r="V1853" s="1">
        <f ca="1" xml:space="preserve">
IF($N1853 = 5 + N("Presidente"),
    27000,
    IF($N1853 = 6 + N("Vice-presidente"),
        23000,
        IF(OR($N1853 = 8, $N1853= 13, $N1853 = 12) + N("Secretária bilíngue ou coordenador ou especialista"),
            8000,
            IF($N1853 = 7 + N("Diretor"),
                15000,
                IF($N1853 = 14 + N("Gerente"),
                    12000,
                    IF($N1853 = 9 + N("Estagiário"),
                        705,
                        IF($N1853 = 10 + N("Trainee"),
                            805,
                            IF($N1853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IF($L1853 = 7,
  500,
  IF($L1853 = 8,
    1000,
    IF($L1853 = 9,
      1500,
      IF($L1853 = 10,
        2000,
        0
      )
    )
  )
)
+
N("Adicional no salário por área")
+
IF($M1853 = 14 + N("Tecnologia da Informação"),
  120,
  IF($M1853 = 16 + N("Vendas"),
    110,
    IF($M1853 = 15 + N("Jurídico"),
      100,
      IF(OR($M1853 = 8, $M1853 = 9, $M1853 = 11) + N("Recursos humanos ou comercial ou comunicação e marketing"),
        80,
        0
      )
    )
  )
)
+
N("Adicionando pegadinha")
+
IF(AND($M1853 = 16, $L1853 = 9, $N1853 = 11) + N("Se for de vendas, com mestrado, analista sênior"),
  IF($J1853 = 5,
    100,
    0
  )
  +
  IF($H1853 = "M",
    200,
    0
  ),
  0
)</f>
        <v>8080</v>
      </c>
    </row>
    <row r="1854" spans="1:22" x14ac:dyDescent="0.2">
      <c r="A1854" s="7" cm="1">
        <f t="array" aca="1" ref="A1854" ca="1">INDEX(Companies!$A:$A,RANDBETWEEN(2,COUNTA(Companies!$A:$A)),1)</f>
        <v>2</v>
      </c>
      <c r="B1854" s="5">
        <f t="shared" si="280"/>
        <v>1853</v>
      </c>
      <c r="C1854" s="6">
        <f t="shared" ca="1" si="281"/>
        <v>1</v>
      </c>
      <c r="D1854" s="7">
        <f ca="1">IF($B1854 = 1 + N("Presidente"),
    127,
    IF($B1854 = 2 + N("Vice-Presidente"),
        72,
        IF($B1854 = 3 + N("Secretária bilíngue"),
            13,
            RANDBETWEEN(5,COUNT(Name!$A:$A) + 1)
        )
    )
)</f>
        <v>22</v>
      </c>
      <c r="E1854" s="7" t="str">
        <f ca="1" xml:space="preserve">
VLOOKUP(
  $D1854,
  Name!$A:$B,
  2,
  FALSE
)
&amp; " " &amp;
IF($B1854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Ferrão Cabral</v>
      </c>
      <c r="F1854" s="7">
        <v>2</v>
      </c>
      <c r="G1854" s="7" t="str" cm="1">
        <f t="array" aca="1" ref="G1854" ca="1">VLOOKUP(INDEX(States!$B:$B,RANDBETWEEN(2,COUNTA(States!$A:$A)),1),States!$B:$C,2,FALSE)</f>
        <v>AveirO</v>
      </c>
      <c r="H1854" s="7" t="str">
        <f ca="1">VLOOKUP($D1854,Name!$A:$C,3,FALSE)</f>
        <v>M</v>
      </c>
      <c r="I1854" s="7" cm="1">
        <f t="array" aca="1" ref="I1854" ca="1">INDEX('Marital status'!$A:$A,RANDBETWEEN(2,COUNTA('Marital status'!$A:$A)),1)</f>
        <v>5</v>
      </c>
      <c r="J1854" s="7">
        <f t="shared" ca="1" si="282"/>
        <v>2</v>
      </c>
      <c r="K1854" s="8">
        <f t="shared" ca="1" si="283"/>
        <v>19189</v>
      </c>
      <c r="L1854" s="6">
        <f t="shared" ca="1" si="284"/>
        <v>4</v>
      </c>
      <c r="M1854" s="7">
        <f ca="1" xml:space="preserve">
  IF(OR($N1854 = 2, $N1854 = 3, $N1854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54" s="6">
        <f t="shared" ca="1" si="285"/>
        <v>6</v>
      </c>
      <c r="O1854" s="7" t="str">
        <f ca="1">VLOOKUP($N1854,Roles!$A:$B,2,FALSE)</f>
        <v>Intern</v>
      </c>
      <c r="P1854" s="6" t="e">
        <f t="shared" ca="1" si="286"/>
        <v>#N/A</v>
      </c>
      <c r="Q1854" s="8">
        <f ca="1" xml:space="preserve">
IF(
  OR(
    $N1854=5,$N1854=6,$N1854=7,$N1854=8,$N1854=14
  ),
  36161,
  IF(
     (
      (TODAY() - $K1854) / 365
     ) &lt; 19,
      TODAY(),
      RANDBETWEEN(36161,TODAY())
  )
)</f>
        <v>36161</v>
      </c>
      <c r="R1854" s="6">
        <f ca="1">RANDBETWEEN(2,COUNTA('Recruitment source'!$A:$A))</f>
        <v>3</v>
      </c>
      <c r="S1854" s="8" t="e">
        <f t="shared" ca="1" si="287"/>
        <v>#N/A</v>
      </c>
      <c r="T1854" s="6" t="e">
        <f t="shared" ca="1" si="288"/>
        <v>#N/A</v>
      </c>
      <c r="U1854" s="6">
        <f t="shared" ca="1" si="289"/>
        <v>2</v>
      </c>
      <c r="V1854" s="1">
        <f ca="1" xml:space="preserve">
IF($N1854 = 5 + N("Presidente"),
    27000,
    IF($N1854 = 6 + N("Vice-presidente"),
        23000,
        IF(OR($N1854 = 8, $N1854= 13, $N1854 = 12) + N("Secretária bilíngue ou coordenador ou especialista"),
            8000,
            IF($N1854 = 7 + N("Diretor"),
                15000,
                IF($N1854 = 14 + N("Gerente"),
                    12000,
                    IF($N1854 = 9 + N("Estagiário"),
                        705,
                        IF($N1854 = 10 + N("Trainee"),
                            805,
                            IF($N1854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IF($L1854 = 7,
  500,
  IF($L1854 = 8,
    1000,
    IF($L1854 = 9,
      1500,
      IF($L1854 = 10,
        2000,
        0
      )
    )
  )
)
+
N("Adicional no salário por área")
+
IF($M1854 = 14 + N("Tecnologia da Informação"),
  120,
  IF($M1854 = 16 + N("Vendas"),
    110,
    IF($M1854 = 15 + N("Jurídico"),
      100,
      IF(OR($M1854 = 8, $M1854 = 9, $M1854 = 11) + N("Recursos humanos ou comercial ou comunicação e marketing"),
        80,
        0
      )
    )
  )
)
+
N("Adicionando pegadinha")
+
IF(AND($M1854 = 16, $L1854 = 9, $N1854 = 11) + N("Se for de vendas, com mestrado, analista sênior"),
  IF($J1854 = 5,
    100,
    0
  )
  +
  IF($H1854 = "M",
    200,
    0
  ),
  0
)</f>
        <v>23000</v>
      </c>
    </row>
    <row r="1855" spans="1:22" x14ac:dyDescent="0.2">
      <c r="A1855" s="7" cm="1">
        <f t="array" aca="1" ref="A1855" ca="1">INDEX(Companies!$A:$A,RANDBETWEEN(2,COUNTA(Companies!$A:$A)),1)</f>
        <v>2</v>
      </c>
      <c r="B1855" s="5">
        <f t="shared" si="280"/>
        <v>1854</v>
      </c>
      <c r="C1855" s="6">
        <f t="shared" ca="1" si="281"/>
        <v>1</v>
      </c>
      <c r="D1855" s="7">
        <f ca="1">IF($B1855 = 1 + N("Presidente"),
    127,
    IF($B1855 = 2 + N("Vice-Presidente"),
        72,
        IF($B1855 = 3 + N("Secretária bilíngue"),
            13,
            RANDBETWEEN(5,COUNT(Name!$A:$A) + 1)
        )
    )
)</f>
        <v>82</v>
      </c>
      <c r="E1855" s="7" t="str">
        <f ca="1" xml:space="preserve">
VLOOKUP(
  $D1855,
  Name!$A:$B,
  2,
  FALSE
)
&amp; " " &amp;
IF($B1855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Pimentel Andrioli</v>
      </c>
      <c r="F1855" s="7">
        <v>2</v>
      </c>
      <c r="G1855" s="7" t="str" cm="1">
        <f t="array" aca="1" ref="G1855" ca="1">VLOOKUP(INDEX(States!$B:$B,RANDBETWEEN(2,COUNTA(States!$A:$A)),1),States!$B:$C,2,FALSE)</f>
        <v>Coimbra</v>
      </c>
      <c r="H1855" s="7" t="str">
        <f ca="1">VLOOKUP($D1855,Name!$A:$C,3,FALSE)</f>
        <v>M</v>
      </c>
      <c r="I1855" s="7" cm="1">
        <f t="array" aca="1" ref="I1855" ca="1">INDEX('Marital status'!$A:$A,RANDBETWEEN(2,COUNTA('Marital status'!$A:$A)),1)</f>
        <v>6</v>
      </c>
      <c r="J1855" s="7">
        <f t="shared" ca="1" si="282"/>
        <v>3</v>
      </c>
      <c r="K1855" s="8">
        <f t="shared" ca="1" si="283"/>
        <v>32933</v>
      </c>
      <c r="L1855" s="6">
        <f t="shared" ca="1" si="284"/>
        <v>5</v>
      </c>
      <c r="M1855" s="7">
        <f ca="1" xml:space="preserve">
  IF(OR($N1855 = 2, $N1855 = 3, $N1855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55" s="6">
        <f t="shared" ca="1" si="285"/>
        <v>8</v>
      </c>
      <c r="O1855" s="7" t="str">
        <f ca="1">VLOOKUP($N1855,Roles!$A:$B,2,FALSE)</f>
        <v>Analyst</v>
      </c>
      <c r="P1855" s="6">
        <f t="shared" ca="1" si="286"/>
        <v>4</v>
      </c>
      <c r="Q1855" s="8">
        <f ca="1" xml:space="preserve">
IF(
  OR(
    $N1855=5,$N1855=6,$N1855=7,$N1855=8,$N1855=14
  ),
  36161,
  IF(
     (
      (TODAY() - $K1855) / 365
     ) &lt; 19,
      TODAY(),
      RANDBETWEEN(36161,TODAY())
  )
)</f>
        <v>36161</v>
      </c>
      <c r="R1855" s="6">
        <f ca="1">RANDBETWEEN(2,COUNTA('Recruitment source'!$A:$A))</f>
        <v>2</v>
      </c>
      <c r="S1855" s="8" t="e">
        <f t="shared" ca="1" si="287"/>
        <v>#N/A</v>
      </c>
      <c r="T1855" s="6" t="e">
        <f t="shared" ca="1" si="288"/>
        <v>#N/A</v>
      </c>
      <c r="U1855" s="6">
        <f t="shared" ca="1" si="289"/>
        <v>4</v>
      </c>
      <c r="V1855" s="1">
        <f ca="1" xml:space="preserve">
IF($N1855 = 5 + N("Presidente"),
    27000,
    IF($N1855 = 6 + N("Vice-presidente"),
        23000,
        IF(OR($N1855 = 8, $N1855= 13, $N1855 = 12) + N("Secretária bilíngue ou coordenador ou especialista"),
            8000,
            IF($N1855 = 7 + N("Diretor"),
                15000,
                IF($N1855 = 14 + N("Gerente"),
                    12000,
                    IF($N1855 = 9 + N("Estagiário"),
                        705,
                        IF($N1855 = 10 + N("Trainee"),
                            805,
                            IF($N1855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IF($L1855 = 7,
  500,
  IF($L1855 = 8,
    1000,
    IF($L1855 = 9,
      1500,
      IF($L1855 = 10,
        2000,
        0
      )
    )
  )
)
+
N("Adicional no salário por área")
+
IF($M1855 = 14 + N("Tecnologia da Informação"),
  120,
  IF($M1855 = 16 + N("Vendas"),
    110,
    IF($M1855 = 15 + N("Jurídico"),
      100,
      IF(OR($M1855 = 8, $M1855 = 9, $M1855 = 11) + N("Recursos humanos ou comercial ou comunicação e marketing"),
        80,
        0
      )
    )
  )
)
+
N("Adicionando pegadinha")
+
IF(AND($M1855 = 16, $L1855 = 9, $N1855 = 11) + N("Se for de vendas, com mestrado, analista sênior"),
  IF($J1855 = 5,
    100,
    0
  )
  +
  IF($H1855 = "M",
    200,
    0
  ),
  0
)</f>
        <v>8000</v>
      </c>
    </row>
    <row r="1856" spans="1:22" x14ac:dyDescent="0.2">
      <c r="A1856" s="7" cm="1">
        <f t="array" aca="1" ref="A1856" ca="1">INDEX(Companies!$A:$A,RANDBETWEEN(2,COUNTA(Companies!$A:$A)),1)</f>
        <v>2</v>
      </c>
      <c r="B1856" s="5">
        <f t="shared" si="280"/>
        <v>1855</v>
      </c>
      <c r="C1856" s="6">
        <f t="shared" ca="1" si="281"/>
        <v>1</v>
      </c>
      <c r="D1856" s="7">
        <f ca="1">IF($B1856 = 1 + N("Presidente"),
    127,
    IF($B1856 = 2 + N("Vice-Presidente"),
        72,
        IF($B1856 = 3 + N("Secretária bilíngue"),
            13,
            RANDBETWEEN(5,COUNT(Name!$A:$A) + 1)
        )
    )
)</f>
        <v>64</v>
      </c>
      <c r="E1856" s="7" t="str">
        <f ca="1" xml:space="preserve">
VLOOKUP(
  $D1856,
  Name!$A:$B,
  2,
  FALSE
)
&amp; " " &amp;
IF($B1856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Rossi Rizzo</v>
      </c>
      <c r="F1856" s="7">
        <v>2</v>
      </c>
      <c r="G1856" s="7" t="str" cm="1">
        <f t="array" aca="1" ref="G1856" ca="1">VLOOKUP(INDEX(States!$B:$B,RANDBETWEEN(2,COUNTA(States!$A:$A)),1),States!$B:$C,2,FALSE)</f>
        <v>PORTO</v>
      </c>
      <c r="H1856" s="7" t="str">
        <f ca="1">VLOOKUP($D1856,Name!$A:$C,3,FALSE)</f>
        <v>F</v>
      </c>
      <c r="I1856" s="7" cm="1">
        <f t="array" aca="1" ref="I1856" ca="1">INDEX('Marital status'!$A:$A,RANDBETWEEN(2,COUNTA('Marital status'!$A:$A)),1)</f>
        <v>2</v>
      </c>
      <c r="J1856" s="7">
        <f t="shared" ca="1" si="282"/>
        <v>2</v>
      </c>
      <c r="K1856" s="8">
        <f t="shared" ca="1" si="283"/>
        <v>28607</v>
      </c>
      <c r="L1856" s="6">
        <f t="shared" ca="1" si="284"/>
        <v>4</v>
      </c>
      <c r="M1856" s="7">
        <f ca="1" xml:space="preserve">
  IF(OR($N1856 = 2, $N1856 = 3, $N1856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856" s="6">
        <f t="shared" ca="1" si="285"/>
        <v>6</v>
      </c>
      <c r="O1856" s="7" t="str">
        <f ca="1">VLOOKUP($N1856,Roles!$A:$B,2,FALSE)</f>
        <v>Intern</v>
      </c>
      <c r="P1856" s="6" t="e">
        <f t="shared" ca="1" si="286"/>
        <v>#N/A</v>
      </c>
      <c r="Q1856" s="8">
        <f ca="1" xml:space="preserve">
IF(
  OR(
    $N1856=5,$N1856=6,$N1856=7,$N1856=8,$N1856=14
  ),
  36161,
  IF(
     (
      (TODAY() - $K1856) / 365
     ) &lt; 19,
      TODAY(),
      RANDBETWEEN(36161,TODAY())
  )
)</f>
        <v>36161</v>
      </c>
      <c r="R1856" s="6">
        <f ca="1">RANDBETWEEN(2,COUNTA('Recruitment source'!$A:$A))</f>
        <v>10</v>
      </c>
      <c r="S1856" s="8" t="e">
        <f t="shared" ca="1" si="287"/>
        <v>#N/A</v>
      </c>
      <c r="T1856" s="6" t="e">
        <f t="shared" ca="1" si="288"/>
        <v>#N/A</v>
      </c>
      <c r="U1856" s="6">
        <f t="shared" ca="1" si="289"/>
        <v>2</v>
      </c>
      <c r="V1856" s="1">
        <f ca="1" xml:space="preserve">
IF($N1856 = 5 + N("Presidente"),
    27000,
    IF($N1856 = 6 + N("Vice-presidente"),
        23000,
        IF(OR($N1856 = 8, $N1856= 13, $N1856 = 12) + N("Secretária bilíngue ou coordenador ou especialista"),
            8000,
            IF($N1856 = 7 + N("Diretor"),
                15000,
                IF($N1856 = 14 + N("Gerente"),
                    12000,
                    IF($N1856 = 9 + N("Estagiário"),
                        705,
                        IF($N1856 = 10 + N("Trainee"),
                            805,
                            IF($N1856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IF($L1856 = 7,
  500,
  IF($L1856 = 8,
    1000,
    IF($L1856 = 9,
      1500,
      IF($L1856 = 10,
        2000,
        0
      )
    )
  )
)
+
N("Adicional no salário por área")
+
IF($M1856 = 14 + N("Tecnologia da Informação"),
  120,
  IF($M1856 = 16 + N("Vendas"),
    110,
    IF($M1856 = 15 + N("Jurídico"),
      100,
      IF(OR($M1856 = 8, $M1856 = 9, $M1856 = 11) + N("Recursos humanos ou comercial ou comunicação e marketing"),
        80,
        0
      )
    )
  )
)
+
N("Adicionando pegadinha")
+
IF(AND($M1856 = 16, $L1856 = 9, $N1856 = 11) + N("Se for de vendas, com mestrado, analista sênior"),
  IF($J1856 = 5,
    100,
    0
  )
  +
  IF($H1856 = "M",
    200,
    0
  ),
  0
)</f>
        <v>23080</v>
      </c>
    </row>
    <row r="1857" spans="1:22" x14ac:dyDescent="0.2">
      <c r="A1857" s="7" cm="1">
        <f t="array" aca="1" ref="A1857" ca="1">INDEX(Companies!$A:$A,RANDBETWEEN(2,COUNTA(Companies!$A:$A)),1)</f>
        <v>2</v>
      </c>
      <c r="B1857" s="5">
        <f t="shared" si="280"/>
        <v>1856</v>
      </c>
      <c r="C1857" s="6">
        <f t="shared" ca="1" si="281"/>
        <v>1</v>
      </c>
      <c r="D1857" s="7">
        <f ca="1">IF($B1857 = 1 + N("Presidente"),
    127,
    IF($B1857 = 2 + N("Vice-Presidente"),
        72,
        IF($B1857 = 3 + N("Secretária bilíngue"),
            13,
            RANDBETWEEN(5,COUNT(Name!$A:$A) + 1)
        )
    )
)</f>
        <v>311</v>
      </c>
      <c r="E1857" s="7" t="str">
        <f ca="1" xml:space="preserve">
VLOOKUP(
  $D1857,
  Name!$A:$B,
  2,
  FALSE
)
&amp; " " &amp;
IF($B1857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Farina Moura</v>
      </c>
      <c r="F1857" s="7">
        <v>2</v>
      </c>
      <c r="G1857" s="7" t="str" cm="1">
        <f t="array" aca="1" ref="G1857" ca="1">VLOOKUP(INDEX(States!$B:$B,RANDBETWEEN(2,COUNTA(States!$A:$A)),1),States!$B:$C,2,FALSE)</f>
        <v>PORTO</v>
      </c>
      <c r="H1857" s="7" t="str">
        <f ca="1">VLOOKUP($D1857,Name!$A:$C,3,FALSE)</f>
        <v>F</v>
      </c>
      <c r="I1857" s="7" cm="1">
        <f t="array" aca="1" ref="I1857" ca="1">INDEX('Marital status'!$A:$A,RANDBETWEEN(2,COUNTA('Marital status'!$A:$A)),1)</f>
        <v>2</v>
      </c>
      <c r="J1857" s="7">
        <f t="shared" ca="1" si="282"/>
        <v>2</v>
      </c>
      <c r="K1857" s="8">
        <f t="shared" ca="1" si="283"/>
        <v>32555</v>
      </c>
      <c r="L1857" s="6">
        <f t="shared" ca="1" si="284"/>
        <v>5</v>
      </c>
      <c r="M1857" s="7">
        <f ca="1" xml:space="preserve">
  IF(OR($N1857 = 2, $N1857 = 3, $N1857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57" s="6">
        <f t="shared" ca="1" si="285"/>
        <v>8</v>
      </c>
      <c r="O1857" s="7" t="str">
        <f ca="1">VLOOKUP($N1857,Roles!$A:$B,2,FALSE)</f>
        <v>Analyst</v>
      </c>
      <c r="P1857" s="6">
        <f t="shared" ca="1" si="286"/>
        <v>2</v>
      </c>
      <c r="Q1857" s="8">
        <f ca="1" xml:space="preserve">
IF(
  OR(
    $N1857=5,$N1857=6,$N1857=7,$N1857=8,$N1857=14
  ),
  36161,
  IF(
     (
      (TODAY() - $K1857) / 365
     ) &lt; 19,
      TODAY(),
      RANDBETWEEN(36161,TODAY())
  )
)</f>
        <v>36161</v>
      </c>
      <c r="R1857" s="6">
        <f ca="1">RANDBETWEEN(2,COUNTA('Recruitment source'!$A:$A))</f>
        <v>6</v>
      </c>
      <c r="S1857" s="8" t="e">
        <f t="shared" ca="1" si="287"/>
        <v>#N/A</v>
      </c>
      <c r="T1857" s="6" t="e">
        <f t="shared" ca="1" si="288"/>
        <v>#N/A</v>
      </c>
      <c r="U1857" s="6">
        <f t="shared" ca="1" si="289"/>
        <v>4</v>
      </c>
      <c r="V1857" s="1">
        <f ca="1" xml:space="preserve">
IF($N1857 = 5 + N("Presidente"),
    27000,
    IF($N1857 = 6 + N("Vice-presidente"),
        23000,
        IF(OR($N1857 = 8, $N1857= 13, $N1857 = 12) + N("Secretária bilíngue ou coordenador ou especialista"),
            8000,
            IF($N1857 = 7 + N("Diretor"),
                15000,
                IF($N1857 = 14 + N("Gerente"),
                    12000,
                    IF($N1857 = 9 + N("Estagiário"),
                        705,
                        IF($N1857 = 10 + N("Trainee"),
                            805,
                            IF($N1857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IF($L1857 = 7,
  500,
  IF($L1857 = 8,
    1000,
    IF($L1857 = 9,
      1500,
      IF($L1857 = 10,
        2000,
        0
      )
    )
  )
)
+
N("Adicional no salário por área")
+
IF($M1857 = 14 + N("Tecnologia da Informação"),
  120,
  IF($M1857 = 16 + N("Vendas"),
    110,
    IF($M1857 = 15 + N("Jurídico"),
      100,
      IF(OR($M1857 = 8, $M1857 = 9, $M1857 = 11) + N("Recursos humanos ou comercial ou comunicação e marketing"),
        80,
        0
      )
    )
  )
)
+
N("Adicionando pegadinha")
+
IF(AND($M1857 = 16, $L1857 = 9, $N1857 = 11) + N("Se for de vendas, com mestrado, analista sênior"),
  IF($J1857 = 5,
    100,
    0
  )
  +
  IF($H1857 = "M",
    200,
    0
  ),
  0
)</f>
        <v>8000</v>
      </c>
    </row>
    <row r="1858" spans="1:22" x14ac:dyDescent="0.2">
      <c r="A1858" s="7" cm="1">
        <f t="array" aca="1" ref="A1858" ca="1">INDEX(Companies!$A:$A,RANDBETWEEN(2,COUNTA(Companies!$A:$A)),1)</f>
        <v>2</v>
      </c>
      <c r="B1858" s="5">
        <f t="shared" si="280"/>
        <v>1857</v>
      </c>
      <c r="C1858" s="6">
        <f t="shared" ca="1" si="281"/>
        <v>1</v>
      </c>
      <c r="D1858" s="7">
        <f ca="1">IF($B1858 = 1 + N("Presidente"),
    127,
    IF($B1858 = 2 + N("Vice-Presidente"),
        72,
        IF($B1858 = 3 + N("Secretária bilíngue"),
            13,
            RANDBETWEEN(5,COUNT(Name!$A:$A) + 1)
        )
    )
)</f>
        <v>279</v>
      </c>
      <c r="E1858" s="7" t="str">
        <f ca="1" xml:space="preserve">
VLOOKUP(
  $D1858,
  Name!$A:$B,
  2,
  FALSE
)
&amp; " " &amp;
IF($B1858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Rinaldi Gouveia</v>
      </c>
      <c r="F1858" s="7">
        <v>2</v>
      </c>
      <c r="G1858" s="7" t="str" cm="1">
        <f t="array" aca="1" ref="G1858" ca="1">VLOOKUP(INDEX(States!$B:$B,RANDBETWEEN(2,COUNTA(States!$A:$A)),1),States!$B:$C,2,FALSE)</f>
        <v>Vila Real</v>
      </c>
      <c r="H1858" s="7" t="str">
        <f ca="1">VLOOKUP($D1858,Name!$A:$C,3,FALSE)</f>
        <v>F</v>
      </c>
      <c r="I1858" s="7" cm="1">
        <f t="array" aca="1" ref="I1858" ca="1">INDEX('Marital status'!$A:$A,RANDBETWEEN(2,COUNTA('Marital status'!$A:$A)),1)</f>
        <v>5</v>
      </c>
      <c r="J1858" s="7">
        <f t="shared" ca="1" si="282"/>
        <v>2</v>
      </c>
      <c r="K1858" s="8">
        <f t="shared" ca="1" si="283"/>
        <v>17743</v>
      </c>
      <c r="L1858" s="6">
        <f t="shared" ca="1" si="284"/>
        <v>4</v>
      </c>
      <c r="M1858" s="7">
        <f ca="1" xml:space="preserve">
  IF(OR($N1858 = 2, $N1858 = 3, $N1858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58" s="6">
        <f t="shared" ca="1" si="285"/>
        <v>6</v>
      </c>
      <c r="O1858" s="7" t="str">
        <f ca="1">VLOOKUP($N1858,Roles!$A:$B,2,FALSE)</f>
        <v>Intern</v>
      </c>
      <c r="P1858" s="6" t="e">
        <f t="shared" ca="1" si="286"/>
        <v>#N/A</v>
      </c>
      <c r="Q1858" s="8">
        <f ca="1" xml:space="preserve">
IF(
  OR(
    $N1858=5,$N1858=6,$N1858=7,$N1858=8,$N1858=14
  ),
  36161,
  IF(
     (
      (TODAY() - $K1858) / 365
     ) &lt; 19,
      TODAY(),
      RANDBETWEEN(36161,TODAY())
  )
)</f>
        <v>36161</v>
      </c>
      <c r="R1858" s="6">
        <f ca="1">RANDBETWEEN(2,COUNTA('Recruitment source'!$A:$A))</f>
        <v>12</v>
      </c>
      <c r="S1858" s="8" t="e">
        <f t="shared" ca="1" si="287"/>
        <v>#N/A</v>
      </c>
      <c r="T1858" s="6" t="e">
        <f t="shared" ca="1" si="288"/>
        <v>#N/A</v>
      </c>
      <c r="U1858" s="6">
        <f t="shared" ca="1" si="289"/>
        <v>5</v>
      </c>
      <c r="V1858" s="1">
        <f ca="1" xml:space="preserve">
IF($N1858 = 5 + N("Presidente"),
    27000,
    IF($N1858 = 6 + N("Vice-presidente"),
        23000,
        IF(OR($N1858 = 8, $N1858= 13, $N1858 = 12) + N("Secretária bilíngue ou coordenador ou especialista"),
            8000,
            IF($N1858 = 7 + N("Diretor"),
                15000,
                IF($N1858 = 14 + N("Gerente"),
                    12000,
                    IF($N1858 = 9 + N("Estagiário"),
                        705,
                        IF($N1858 = 10 + N("Trainee"),
                            805,
                            IF($N1858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IF($L1858 = 7,
  500,
  IF($L1858 = 8,
    1000,
    IF($L1858 = 9,
      1500,
      IF($L1858 = 10,
        2000,
        0
      )
    )
  )
)
+
N("Adicional no salário por área")
+
IF($M1858 = 14 + N("Tecnologia da Informação"),
  120,
  IF($M1858 = 16 + N("Vendas"),
    110,
    IF($M1858 = 15 + N("Jurídico"),
      100,
      IF(OR($M1858 = 8, $M1858 = 9, $M1858 = 11) + N("Recursos humanos ou comercial ou comunicação e marketing"),
        80,
        0
      )
    )
  )
)
+
N("Adicionando pegadinha")
+
IF(AND($M1858 = 16, $L1858 = 9, $N1858 = 11) + N("Se for de vendas, com mestrado, analista sênior"),
  IF($J1858 = 5,
    100,
    0
  )
  +
  IF($H1858 = "M",
    200,
    0
  ),
  0
)</f>
        <v>23000</v>
      </c>
    </row>
    <row r="1859" spans="1:22" x14ac:dyDescent="0.2">
      <c r="A1859" s="7" cm="1">
        <f t="array" aca="1" ref="A1859" ca="1">INDEX(Companies!$A:$A,RANDBETWEEN(2,COUNTA(Companies!$A:$A)),1)</f>
        <v>2</v>
      </c>
      <c r="B1859" s="5">
        <f t="shared" ref="B1859:B1922" si="290">ROW() - 1</f>
        <v>1858</v>
      </c>
      <c r="C1859" s="6">
        <f t="shared" ref="C1859:C1922" ca="1" si="291">IF(ISNA($S1859),1,0)</f>
        <v>1</v>
      </c>
      <c r="D1859" s="7">
        <f ca="1">IF($B1859 = 1 + N("Presidente"),
    127,
    IF($B1859 = 2 + N("Vice-Presidente"),
        72,
        IF($B1859 = 3 + N("Secretária bilíngue"),
            13,
            RANDBETWEEN(5,COUNT(Name!$A:$A) + 1)
        )
    )
)</f>
        <v>132</v>
      </c>
      <c r="E1859" s="7" t="str">
        <f ca="1" xml:space="preserve">
VLOOKUP(
  $D1859,
  Name!$A:$B,
  2,
  FALSE
)
&amp; " " &amp;
IF($B1859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Duarte Alvaregna</v>
      </c>
      <c r="F1859" s="7">
        <v>2</v>
      </c>
      <c r="G1859" s="7" t="str" cm="1">
        <f t="array" aca="1" ref="G1859" ca="1">VLOOKUP(INDEX(States!$B:$B,RANDBETWEEN(2,COUNTA(States!$A:$A)),1),States!$B:$C,2,FALSE)</f>
        <v>Beja</v>
      </c>
      <c r="H1859" s="7" t="str">
        <f ca="1">VLOOKUP($D1859,Name!$A:$C,3,FALSE)</f>
        <v>F</v>
      </c>
      <c r="I1859" s="7" cm="1">
        <f t="array" aca="1" ref="I1859" ca="1">INDEX('Marital status'!$A:$A,RANDBETWEEN(2,COUNTA('Marital status'!$A:$A)),1)</f>
        <v>6</v>
      </c>
      <c r="J1859" s="7">
        <f t="shared" ref="J1859:J1922" ca="1" si="292" xml:space="preserve">
IF(AND($N1859 &gt;= 2, $N1859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4</v>
      </c>
      <c r="K1859" s="8">
        <f t="shared" ref="K1859:K1922" ca="1" si="293" xml:space="preserve">
IF($N1859 = 5 + N("CEO"),
    TODAY() - 16340,
    IF($N1859 = 8 + N("Secretary"),
        RANDBETWEEN(TODAY() - 12418.5, TODAY()-6574.5),
        IF(OR($N1859 = 7, $N1859 = 14),
            RANDBETWEEN(TODAY() - 16071, TODAY() - 8766),
            IF(OR($N1859 = 13, $N1859 = 12, $N1859 = 11),
                RANDBETWEEN(TODAY() - 27393.75, TODAY() - 12783.75),
                RANDBETWEEN(TODAY() - 27393.75, TODAY()-10957.5)
            )
        )
    )
)</f>
        <v>35496</v>
      </c>
      <c r="L1859" s="6">
        <f t="shared" ref="L1859:L1922" ca="1" si="294" xml:space="preserve">
IF(OR($N1859 = 2, $N1859 = 3) + N("Se for presidente ou vice-presidente"),
    7 + N("Doutor"),
    IF($N1859 = 4 + N("Se for diretor"),
        RANDBETWEEN(5,7) + N("Graduate school or Master’s degree or Doctorate"),
        IF($N1859 = 11 + N("Se for gerente"),
            RANDBETWEEN(4,6) + N("Undergraduate degree or Graduate school or Master’s degree"),
            IF(AND($N1859 &gt;= 8, $N1859 &lt;= 10) + N("If coordinator or specialist or analyst"),
                RANDBETWEEN(4,5),
                4
            )
        )
    )
)</f>
        <v>4</v>
      </c>
      <c r="M1859" s="7">
        <f ca="1" xml:space="preserve">
  IF(OR($N1859 = 2, $N1859 = 3, $N1859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859" s="6">
        <f t="shared" ref="N1859:N1922" ca="1" si="295" xml:space="preserve">
IF($B1859 = 1 + N("Se matrícula for 1"),
  2 + N("Presidente"),
  IF($B1859 = 2 + N("Se matrícula for 2"),
    3 + N("Vice-presidente"),
    IF($B1859 = 3 + N("Se matrícula for 3"),
      5 + N("Secretária bilíngue"),
      IF(AND($B1859 &gt;= 4, $B1859 &lt;=14),
        4 + N("Diretor"),
        IF(AND($B1859 &gt;= 15, $B1859 &lt;= 25),
          11 + N("Manager"),
          IF(AND($B1859 &gt;= 26, $B1859 &lt;= 36),
            10 + N("Coordinador"),
            IF(AND($B1859 &gt;= 37, $B1859 &lt;= 47),
              9 + N("Especialista"),
                IF(MOD($B1859,2) = 0,
                  8 + N("Analista"),
                  RANDBETWEEN(6,7) + N("Estagiário ou Trainee")
                )
            )
          )
        )
      )
    )
  )
)</f>
        <v>8</v>
      </c>
      <c r="O1859" s="7" t="str">
        <f ca="1">VLOOKUP($N1859,Roles!$A:$B,2,FALSE)</f>
        <v>Analyst</v>
      </c>
      <c r="P1859" s="6">
        <f t="shared" ref="P1859:P1922" ca="1" si="296" xml:space="preserve">
IF($N1859 =8 + N("Analyst"),
    RANDBETWEEN(2, 4) + N("Jr, Pleno, Sr"),
    NA()
)</f>
        <v>3</v>
      </c>
      <c r="Q1859" s="8">
        <f ca="1" xml:space="preserve">
IF(
  OR(
    $N1859=5,$N1859=6,$N1859=7,$N1859=8,$N1859=14
  ),
  36161,
  IF(
     (
      (TODAY() - $K1859) / 365
     ) &lt; 19,
      TODAY(),
      RANDBETWEEN(36161,TODAY())
  )
)</f>
        <v>36161</v>
      </c>
      <c r="R1859" s="6">
        <f ca="1">RANDBETWEEN(2,COUNTA('Recruitment source'!$A:$A))</f>
        <v>12</v>
      </c>
      <c r="S1859" s="8" t="e">
        <f t="shared" ref="S1859:S1922" ca="1" si="297" xml:space="preserve">
IF(MOD(
     ROW(),111
   )=0,
   RANDBETWEEN($Q1859 + 1,TODAY() - 1),NA()
)</f>
        <v>#N/A</v>
      </c>
      <c r="T1859" s="6" t="e">
        <f t="shared" ref="T1859:T1922" ca="1" si="298" xml:space="preserve">
IF(
  ISNA(S1859),
  NA(),
  RANDBETWEEN(2,IF($H1859="F",10,9))
)</f>
        <v>#N/A</v>
      </c>
      <c r="U1859" s="6">
        <f t="shared" ref="U1859:U1922" ca="1" si="299" xml:space="preserve">
IF(
 ISNA($S1859),
 IF(
   $N1859 = 2,
   5,
   IF(
     OR($N1859=3,$N1859=4,$N1859=5),
     RANDBETWEEN(4,5),
     IF(
       OR($N1859=11,$N1859=12),
       RANDBETWEEN(3,5),
       RANDBETWEEN(2,5)
     )
   )
 ),
 RANDBETWEEN(1,3)
)</f>
        <v>5</v>
      </c>
      <c r="V1859" s="1">
        <f ca="1" xml:space="preserve">
IF($N1859 = 5 + N("Presidente"),
    27000,
    IF($N1859 = 6 + N("Vice-presidente"),
        23000,
        IF(OR($N1859 = 8, $N1859= 13, $N1859 = 12) + N("Secretária bilíngue ou coordenador ou especialista"),
            8000,
            IF($N1859 = 7 + N("Diretor"),
                15000,
                IF($N1859 = 14 + N("Gerente"),
                    12000,
                    IF($N1859 = 9 + N("Estagiário"),
                        705,
                        IF($N1859 = 10 + N("Trainee"),
                            805,
                            IF($N1859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IF($L1859 = 7,
  500,
  IF($L1859 = 8,
    1000,
    IF($L1859 = 9,
      1500,
      IF($L1859 = 10,
        2000,
        0
      )
    )
  )
)
+
N("Adicional no salário por área")
+
IF($M1859 = 14 + N("Tecnologia da Informação"),
  120,
  IF($M1859 = 16 + N("Vendas"),
    110,
    IF($M1859 = 15 + N("Jurídico"),
      100,
      IF(OR($M1859 = 8, $M1859 = 9, $M1859 = 11) + N("Recursos humanos ou comercial ou comunicação e marketing"),
        80,
        0
      )
    )
  )
)
+
N("Adicionando pegadinha")
+
IF(AND($M1859 = 16, $L1859 = 9, $N1859 = 11) + N("Se for de vendas, com mestrado, analista sênior"),
  IF($J1859 = 5,
    100,
    0
  )
  +
  IF($H1859 = "M",
    200,
    0
  ),
  0
)</f>
        <v>8080</v>
      </c>
    </row>
    <row r="1860" spans="1:22" x14ac:dyDescent="0.2">
      <c r="A1860" s="7" cm="1">
        <f t="array" aca="1" ref="A1860" ca="1">INDEX(Companies!$A:$A,RANDBETWEEN(2,COUNTA(Companies!$A:$A)),1)</f>
        <v>2</v>
      </c>
      <c r="B1860" s="5">
        <f t="shared" si="290"/>
        <v>1859</v>
      </c>
      <c r="C1860" s="6">
        <f t="shared" ca="1" si="291"/>
        <v>1</v>
      </c>
      <c r="D1860" s="7">
        <f ca="1">IF($B1860 = 1 + N("Presidente"),
    127,
    IF($B1860 = 2 + N("Vice-Presidente"),
        72,
        IF($B1860 = 3 + N("Secretária bilíngue"),
            13,
            RANDBETWEEN(5,COUNT(Name!$A:$A) + 1)
        )
    )
)</f>
        <v>34</v>
      </c>
      <c r="E1860" s="7" t="str">
        <f ca="1" xml:space="preserve">
VLOOKUP(
  $D1860,
  Name!$A:$B,
  2,
  FALSE
)
&amp; " " &amp;
IF($B1860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Soares Moraes</v>
      </c>
      <c r="F1860" s="7">
        <v>2</v>
      </c>
      <c r="G1860" s="7" t="str" cm="1">
        <f t="array" aca="1" ref="G1860" ca="1">VLOOKUP(INDEX(States!$B:$B,RANDBETWEEN(2,COUNTA(States!$A:$A)),1),States!$B:$C,2,FALSE)</f>
        <v>Vila Real</v>
      </c>
      <c r="H1860" s="7" t="str">
        <f ca="1">VLOOKUP($D1860,Name!$A:$C,3,FALSE)</f>
        <v>F</v>
      </c>
      <c r="I1860" s="7" cm="1">
        <f t="array" aca="1" ref="I1860" ca="1">INDEX('Marital status'!$A:$A,RANDBETWEEN(2,COUNTA('Marital status'!$A:$A)),1)</f>
        <v>4</v>
      </c>
      <c r="J1860" s="7">
        <f t="shared" ca="1" si="292"/>
        <v>2</v>
      </c>
      <c r="K1860" s="8">
        <f t="shared" ca="1" si="293"/>
        <v>30746</v>
      </c>
      <c r="L1860" s="6">
        <f t="shared" ca="1" si="294"/>
        <v>4</v>
      </c>
      <c r="M1860" s="7">
        <f ca="1" xml:space="preserve">
  IF(OR($N1860 = 2, $N1860 = 3, $N1860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860" s="6">
        <f t="shared" ca="1" si="295"/>
        <v>6</v>
      </c>
      <c r="O1860" s="7" t="str">
        <f ca="1">VLOOKUP($N1860,Roles!$A:$B,2,FALSE)</f>
        <v>Intern</v>
      </c>
      <c r="P1860" s="6" t="e">
        <f t="shared" ca="1" si="296"/>
        <v>#N/A</v>
      </c>
      <c r="Q1860" s="8">
        <f ca="1" xml:space="preserve">
IF(
  OR(
    $N1860=5,$N1860=6,$N1860=7,$N1860=8,$N1860=14
  ),
  36161,
  IF(
     (
      (TODAY() - $K1860) / 365
     ) &lt; 19,
      TODAY(),
      RANDBETWEEN(36161,TODAY())
  )
)</f>
        <v>36161</v>
      </c>
      <c r="R1860" s="6">
        <f ca="1">RANDBETWEEN(2,COUNTA('Recruitment source'!$A:$A))</f>
        <v>9</v>
      </c>
      <c r="S1860" s="8" t="e">
        <f t="shared" ca="1" si="297"/>
        <v>#N/A</v>
      </c>
      <c r="T1860" s="6" t="e">
        <f t="shared" ca="1" si="298"/>
        <v>#N/A</v>
      </c>
      <c r="U1860" s="6">
        <f t="shared" ca="1" si="299"/>
        <v>4</v>
      </c>
      <c r="V1860" s="1">
        <f ca="1" xml:space="preserve">
IF($N1860 = 5 + N("Presidente"),
    27000,
    IF($N1860 = 6 + N("Vice-presidente"),
        23000,
        IF(OR($N1860 = 8, $N1860= 13, $N1860 = 12) + N("Secretária bilíngue ou coordenador ou especialista"),
            8000,
            IF($N1860 = 7 + N("Diretor"),
                15000,
                IF($N1860 = 14 + N("Gerente"),
                    12000,
                    IF($N1860 = 9 + N("Estagiário"),
                        705,
                        IF($N1860 = 10 + N("Trainee"),
                            805,
                            IF($N1860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IF($L1860 = 7,
  500,
  IF($L1860 = 8,
    1000,
    IF($L1860 = 9,
      1500,
      IF($L1860 = 10,
        2000,
        0
      )
    )
  )
)
+
N("Adicional no salário por área")
+
IF($M1860 = 14 + N("Tecnologia da Informação"),
  120,
  IF($M1860 = 16 + N("Vendas"),
    110,
    IF($M1860 = 15 + N("Jurídico"),
      100,
      IF(OR($M1860 = 8, $M1860 = 9, $M1860 = 11) + N("Recursos humanos ou comercial ou comunicação e marketing"),
        80,
        0
      )
    )
  )
)
+
N("Adicionando pegadinha")
+
IF(AND($M1860 = 16, $L1860 = 9, $N1860 = 11) + N("Se for de vendas, com mestrado, analista sênior"),
  IF($J1860 = 5,
    100,
    0
  )
  +
  IF($H1860 = "M",
    200,
    0
  ),
  0
)</f>
        <v>23080</v>
      </c>
    </row>
    <row r="1861" spans="1:22" x14ac:dyDescent="0.2">
      <c r="A1861" s="7" cm="1">
        <f t="array" aca="1" ref="A1861" ca="1">INDEX(Companies!$A:$A,RANDBETWEEN(2,COUNTA(Companies!$A:$A)),1)</f>
        <v>2</v>
      </c>
      <c r="B1861" s="5">
        <f t="shared" si="290"/>
        <v>1860</v>
      </c>
      <c r="C1861" s="6">
        <f t="shared" ca="1" si="291"/>
        <v>1</v>
      </c>
      <c r="D1861" s="7">
        <f ca="1">IF($B1861 = 1 + N("Presidente"),
    127,
    IF($B1861 = 2 + N("Vice-Presidente"),
        72,
        IF($B1861 = 3 + N("Secretária bilíngue"),
            13,
            RANDBETWEEN(5,COUNT(Name!$A:$A) + 1)
        )
    )
)</f>
        <v>29</v>
      </c>
      <c r="E1861" s="7" t="str">
        <f ca="1" xml:space="preserve">
VLOOKUP(
  $D1861,
  Name!$A:$B,
  2,
  FALSE
)
&amp; " " &amp;
IF($B1861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Battaglia Garcia</v>
      </c>
      <c r="F1861" s="7">
        <v>2</v>
      </c>
      <c r="G1861" s="7" t="str" cm="1">
        <f t="array" aca="1" ref="G1861" ca="1">VLOOKUP(INDEX(States!$B:$B,RANDBETWEEN(2,COUNTA(States!$A:$A)),1),States!$B:$C,2,FALSE)</f>
        <v xml:space="preserve"> Lisboa</v>
      </c>
      <c r="H1861" s="7" t="str">
        <f ca="1">VLOOKUP($D1861,Name!$A:$C,3,FALSE)</f>
        <v>F</v>
      </c>
      <c r="I1861" s="7" cm="1">
        <f t="array" aca="1" ref="I1861" ca="1">INDEX('Marital status'!$A:$A,RANDBETWEEN(2,COUNTA('Marital status'!$A:$A)),1)</f>
        <v>5</v>
      </c>
      <c r="J1861" s="7">
        <f t="shared" ca="1" si="292"/>
        <v>2</v>
      </c>
      <c r="K1861" s="8">
        <f t="shared" ca="1" si="293"/>
        <v>37559</v>
      </c>
      <c r="L1861" s="6">
        <f t="shared" ca="1" si="294"/>
        <v>5</v>
      </c>
      <c r="M1861" s="7">
        <f ca="1" xml:space="preserve">
  IF(OR($N1861 = 2, $N1861 = 3, $N1861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61" s="6">
        <f t="shared" ca="1" si="295"/>
        <v>8</v>
      </c>
      <c r="O1861" s="7" t="str">
        <f ca="1">VLOOKUP($N1861,Roles!$A:$B,2,FALSE)</f>
        <v>Analyst</v>
      </c>
      <c r="P1861" s="6">
        <f t="shared" ca="1" si="296"/>
        <v>4</v>
      </c>
      <c r="Q1861" s="8">
        <f ca="1" xml:space="preserve">
IF(
  OR(
    $N1861=5,$N1861=6,$N1861=7,$N1861=8,$N1861=14
  ),
  36161,
  IF(
     (
      (TODAY() - $K1861) / 365
     ) &lt; 19,
      TODAY(),
      RANDBETWEEN(36161,TODAY())
  )
)</f>
        <v>36161</v>
      </c>
      <c r="R1861" s="6">
        <f ca="1">RANDBETWEEN(2,COUNTA('Recruitment source'!$A:$A))</f>
        <v>9</v>
      </c>
      <c r="S1861" s="8" t="e">
        <f t="shared" ca="1" si="297"/>
        <v>#N/A</v>
      </c>
      <c r="T1861" s="6" t="e">
        <f t="shared" ca="1" si="298"/>
        <v>#N/A</v>
      </c>
      <c r="U1861" s="6">
        <f t="shared" ca="1" si="299"/>
        <v>2</v>
      </c>
      <c r="V1861" s="1">
        <f ca="1" xml:space="preserve">
IF($N1861 = 5 + N("Presidente"),
    27000,
    IF($N1861 = 6 + N("Vice-presidente"),
        23000,
        IF(OR($N1861 = 8, $N1861= 13, $N1861 = 12) + N("Secretária bilíngue ou coordenador ou especialista"),
            8000,
            IF($N1861 = 7 + N("Diretor"),
                15000,
                IF($N1861 = 14 + N("Gerente"),
                    12000,
                    IF($N1861 = 9 + N("Estagiário"),
                        705,
                        IF($N1861 = 10 + N("Trainee"),
                            805,
                            IF($N1861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IF($L1861 = 7,
  500,
  IF($L1861 = 8,
    1000,
    IF($L1861 = 9,
      1500,
      IF($L1861 = 10,
        2000,
        0
      )
    )
  )
)
+
N("Adicional no salário por área")
+
IF($M1861 = 14 + N("Tecnologia da Informação"),
  120,
  IF($M1861 = 16 + N("Vendas"),
    110,
    IF($M1861 = 15 + N("Jurídico"),
      100,
      IF(OR($M1861 = 8, $M1861 = 9, $M1861 = 11) + N("Recursos humanos ou comercial ou comunicação e marketing"),
        80,
        0
      )
    )
  )
)
+
N("Adicionando pegadinha")
+
IF(AND($M1861 = 16, $L1861 = 9, $N1861 = 11) + N("Se for de vendas, com mestrado, analista sênior"),
  IF($J1861 = 5,
    100,
    0
  )
  +
  IF($H1861 = "M",
    200,
    0
  ),
  0
)</f>
        <v>8000</v>
      </c>
    </row>
    <row r="1862" spans="1:22" x14ac:dyDescent="0.2">
      <c r="A1862" s="7" cm="1">
        <f t="array" aca="1" ref="A1862" ca="1">INDEX(Companies!$A:$A,RANDBETWEEN(2,COUNTA(Companies!$A:$A)),1)</f>
        <v>2</v>
      </c>
      <c r="B1862" s="5">
        <f t="shared" si="290"/>
        <v>1861</v>
      </c>
      <c r="C1862" s="6">
        <f t="shared" ca="1" si="291"/>
        <v>1</v>
      </c>
      <c r="D1862" s="7">
        <f ca="1">IF($B1862 = 1 + N("Presidente"),
    127,
    IF($B1862 = 2 + N("Vice-Presidente"),
        72,
        IF($B1862 = 3 + N("Secretária bilíngue"),
            13,
            RANDBETWEEN(5,COUNT(Name!$A:$A) + 1)
        )
    )
)</f>
        <v>270</v>
      </c>
      <c r="E1862" s="7" t="str">
        <f ca="1" xml:space="preserve">
VLOOKUP(
  $D1862,
  Name!$A:$B,
  2,
  FALSE
)
&amp; " " &amp;
IF($B1862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Conti Rocha</v>
      </c>
      <c r="F1862" s="7">
        <v>2</v>
      </c>
      <c r="G1862" s="7" t="str" cm="1">
        <f t="array" aca="1" ref="G1862" ca="1">VLOOKUP(INDEX(States!$B:$B,RANDBETWEEN(2,COUNTA(States!$A:$A)),1),States!$B:$C,2,FALSE)</f>
        <v>Vila Real</v>
      </c>
      <c r="H1862" s="7" t="str">
        <f ca="1">VLOOKUP($D1862,Name!$A:$C,3,FALSE)</f>
        <v>F</v>
      </c>
      <c r="I1862" s="7" cm="1">
        <f t="array" aca="1" ref="I1862" ca="1">INDEX('Marital status'!$A:$A,RANDBETWEEN(2,COUNTA('Marital status'!$A:$A)),1)</f>
        <v>5</v>
      </c>
      <c r="J1862" s="7">
        <f t="shared" ca="1" si="292"/>
        <v>5</v>
      </c>
      <c r="K1862" s="8">
        <f t="shared" ca="1" si="293"/>
        <v>34237</v>
      </c>
      <c r="L1862" s="6">
        <f t="shared" ca="1" si="294"/>
        <v>4</v>
      </c>
      <c r="M1862" s="7">
        <f ca="1" xml:space="preserve">
  IF(OR($N1862 = 2, $N1862 = 3, $N1862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862" s="6">
        <f t="shared" ca="1" si="295"/>
        <v>7</v>
      </c>
      <c r="O1862" s="7" t="str">
        <f ca="1">VLOOKUP($N1862,Roles!$A:$B,2,FALSE)</f>
        <v>Trainee</v>
      </c>
      <c r="P1862" s="6" t="e">
        <f t="shared" ca="1" si="296"/>
        <v>#N/A</v>
      </c>
      <c r="Q1862" s="8">
        <f ca="1" xml:space="preserve">
IF(
  OR(
    $N1862=5,$N1862=6,$N1862=7,$N1862=8,$N1862=14
  ),
  36161,
  IF(
     (
      (TODAY() - $K1862) / 365
     ) &lt; 19,
      TODAY(),
      RANDBETWEEN(36161,TODAY())
  )
)</f>
        <v>36161</v>
      </c>
      <c r="R1862" s="6">
        <f ca="1">RANDBETWEEN(2,COUNTA('Recruitment source'!$A:$A))</f>
        <v>6</v>
      </c>
      <c r="S1862" s="8" t="e">
        <f t="shared" ca="1" si="297"/>
        <v>#N/A</v>
      </c>
      <c r="T1862" s="6" t="e">
        <f t="shared" ca="1" si="298"/>
        <v>#N/A</v>
      </c>
      <c r="U1862" s="6">
        <f t="shared" ca="1" si="299"/>
        <v>4</v>
      </c>
      <c r="V1862" s="1">
        <f ca="1" xml:space="preserve">
IF($N1862 = 5 + N("Presidente"),
    27000,
    IF($N1862 = 6 + N("Vice-presidente"),
        23000,
        IF(OR($N1862 = 8, $N1862= 13, $N1862 = 12) + N("Secretária bilíngue ou coordenador ou especialista"),
            8000,
            IF($N1862 = 7 + N("Diretor"),
                15000,
                IF($N1862 = 14 + N("Gerente"),
                    12000,
                    IF($N1862 = 9 + N("Estagiário"),
                        705,
                        IF($N1862 = 10 + N("Trainee"),
                            805,
                            IF($N1862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IF($L1862 = 7,
  500,
  IF($L1862 = 8,
    1000,
    IF($L1862 = 9,
      1500,
      IF($L1862 = 10,
        2000,
        0
      )
    )
  )
)
+
N("Adicional no salário por área")
+
IF($M1862 = 14 + N("Tecnologia da Informação"),
  120,
  IF($M1862 = 16 + N("Vendas"),
    110,
    IF($M1862 = 15 + N("Jurídico"),
      100,
      IF(OR($M1862 = 8, $M1862 = 9, $M1862 = 11) + N("Recursos humanos ou comercial ou comunicação e marketing"),
        80,
        0
      )
    )
  )
)
+
N("Adicionando pegadinha")
+
IF(AND($M1862 = 16, $L1862 = 9, $N1862 = 11) + N("Se for de vendas, com mestrado, analista sênior"),
  IF($J1862 = 5,
    100,
    0
  )
  +
  IF($H1862 = "M",
    200,
    0
  ),
  0
)</f>
        <v>15080</v>
      </c>
    </row>
    <row r="1863" spans="1:22" x14ac:dyDescent="0.2">
      <c r="A1863" s="7" cm="1">
        <f t="array" aca="1" ref="A1863" ca="1">INDEX(Companies!$A:$A,RANDBETWEEN(2,COUNTA(Companies!$A:$A)),1)</f>
        <v>2</v>
      </c>
      <c r="B1863" s="5">
        <f t="shared" si="290"/>
        <v>1862</v>
      </c>
      <c r="C1863" s="6">
        <f t="shared" ca="1" si="291"/>
        <v>1</v>
      </c>
      <c r="D1863" s="7">
        <f ca="1">IF($B1863 = 1 + N("Presidente"),
    127,
    IF($B1863 = 2 + N("Vice-Presidente"),
        72,
        IF($B1863 = 3 + N("Secretária bilíngue"),
            13,
            RANDBETWEEN(5,COUNT(Name!$A:$A) + 1)
        )
    )
)</f>
        <v>145</v>
      </c>
      <c r="E1863" s="7" t="str">
        <f ca="1" xml:space="preserve">
VLOOKUP(
  $D1863,
  Name!$A:$B,
  2,
  FALSE
)
&amp; " " &amp;
IF($B1863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Faro Albuquerque</v>
      </c>
      <c r="F1863" s="7">
        <v>2</v>
      </c>
      <c r="G1863" s="7" t="str" cm="1">
        <f t="array" aca="1" ref="G1863" ca="1">VLOOKUP(INDEX(States!$B:$B,RANDBETWEEN(2,COUNTA(States!$A:$A)),1),States!$B:$C,2,FALSE)</f>
        <v>Viseu</v>
      </c>
      <c r="H1863" s="7" t="str">
        <f ca="1">VLOOKUP($D1863,Name!$A:$C,3,FALSE)</f>
        <v>F</v>
      </c>
      <c r="I1863" s="7" cm="1">
        <f t="array" aca="1" ref="I1863" ca="1">INDEX('Marital status'!$A:$A,RANDBETWEEN(2,COUNTA('Marital status'!$A:$A)),1)</f>
        <v>2</v>
      </c>
      <c r="J1863" s="7">
        <f t="shared" ca="1" si="292"/>
        <v>2</v>
      </c>
      <c r="K1863" s="8">
        <f t="shared" ca="1" si="293"/>
        <v>33046</v>
      </c>
      <c r="L1863" s="6">
        <f t="shared" ca="1" si="294"/>
        <v>5</v>
      </c>
      <c r="M1863" s="7">
        <f ca="1" xml:space="preserve">
  IF(OR($N1863 = 2, $N1863 = 3, $N1863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863" s="6">
        <f t="shared" ca="1" si="295"/>
        <v>8</v>
      </c>
      <c r="O1863" s="7" t="str">
        <f ca="1">VLOOKUP($N1863,Roles!$A:$B,2,FALSE)</f>
        <v>Analyst</v>
      </c>
      <c r="P1863" s="6">
        <f t="shared" ca="1" si="296"/>
        <v>2</v>
      </c>
      <c r="Q1863" s="8">
        <f ca="1" xml:space="preserve">
IF(
  OR(
    $N1863=5,$N1863=6,$N1863=7,$N1863=8,$N1863=14
  ),
  36161,
  IF(
     (
      (TODAY() - $K1863) / 365
     ) &lt; 19,
      TODAY(),
      RANDBETWEEN(36161,TODAY())
  )
)</f>
        <v>36161</v>
      </c>
      <c r="R1863" s="6">
        <f ca="1">RANDBETWEEN(2,COUNTA('Recruitment source'!$A:$A))</f>
        <v>8</v>
      </c>
      <c r="S1863" s="8" t="e">
        <f t="shared" ca="1" si="297"/>
        <v>#N/A</v>
      </c>
      <c r="T1863" s="6" t="e">
        <f t="shared" ca="1" si="298"/>
        <v>#N/A</v>
      </c>
      <c r="U1863" s="6">
        <f t="shared" ca="1" si="299"/>
        <v>2</v>
      </c>
      <c r="V1863" s="1">
        <f ca="1" xml:space="preserve">
IF($N1863 = 5 + N("Presidente"),
    27000,
    IF($N1863 = 6 + N("Vice-presidente"),
        23000,
        IF(OR($N1863 = 8, $N1863= 13, $N1863 = 12) + N("Secretária bilíngue ou coordenador ou especialista"),
            8000,
            IF($N1863 = 7 + N("Diretor"),
                15000,
                IF($N1863 = 14 + N("Gerente"),
                    12000,
                    IF($N1863 = 9 + N("Estagiário"),
                        705,
                        IF($N1863 = 10 + N("Trainee"),
                            805,
                            IF($N1863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IF($L1863 = 7,
  500,
  IF($L1863 = 8,
    1000,
    IF($L1863 = 9,
      1500,
      IF($L1863 = 10,
        2000,
        0
      )
    )
  )
)
+
N("Adicional no salário por área")
+
IF($M1863 = 14 + N("Tecnologia da Informação"),
  120,
  IF($M1863 = 16 + N("Vendas"),
    110,
    IF($M1863 = 15 + N("Jurídico"),
      100,
      IF(OR($M1863 = 8, $M1863 = 9, $M1863 = 11) + N("Recursos humanos ou comercial ou comunicação e marketing"),
        80,
        0
      )
    )
  )
)
+
N("Adicionando pegadinha")
+
IF(AND($M1863 = 16, $L1863 = 9, $N1863 = 11) + N("Se for de vendas, com mestrado, analista sênior"),
  IF($J1863 = 5,
    100,
    0
  )
  +
  IF($H1863 = "M",
    200,
    0
  ),
  0
)</f>
        <v>8080</v>
      </c>
    </row>
    <row r="1864" spans="1:22" x14ac:dyDescent="0.2">
      <c r="A1864" s="7" cm="1">
        <f t="array" aca="1" ref="A1864" ca="1">INDEX(Companies!$A:$A,RANDBETWEEN(2,COUNTA(Companies!$A:$A)),1)</f>
        <v>2</v>
      </c>
      <c r="B1864" s="5">
        <f t="shared" si="290"/>
        <v>1863</v>
      </c>
      <c r="C1864" s="6">
        <f t="shared" ca="1" si="291"/>
        <v>1</v>
      </c>
      <c r="D1864" s="7">
        <f ca="1">IF($B1864 = 1 + N("Presidente"),
    127,
    IF($B1864 = 2 + N("Vice-Presidente"),
        72,
        IF($B1864 = 3 + N("Secretária bilíngue"),
            13,
            RANDBETWEEN(5,COUNT(Name!$A:$A) + 1)
        )
    )
)</f>
        <v>225</v>
      </c>
      <c r="E1864" s="7" t="str">
        <f ca="1" xml:space="preserve">
VLOOKUP(
  $D1864,
  Name!$A:$B,
  2,
  FALSE
)
&amp; " " &amp;
IF($B1864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Saragoça Ribeiro</v>
      </c>
      <c r="F1864" s="7">
        <v>2</v>
      </c>
      <c r="G1864" s="7" t="str" cm="1">
        <f t="array" aca="1" ref="G1864" ca="1">VLOOKUP(INDEX(States!$B:$B,RANDBETWEEN(2,COUNTA(States!$A:$A)),1),States!$B:$C,2,FALSE)</f>
        <v>Portalegre</v>
      </c>
      <c r="H1864" s="7" t="str">
        <f ca="1">VLOOKUP($D1864,Name!$A:$C,3,FALSE)</f>
        <v>M</v>
      </c>
      <c r="I1864" s="7" cm="1">
        <f t="array" aca="1" ref="I1864" ca="1">INDEX('Marital status'!$A:$A,RANDBETWEEN(2,COUNTA('Marital status'!$A:$A)),1)</f>
        <v>3</v>
      </c>
      <c r="J1864" s="7">
        <f t="shared" ca="1" si="292"/>
        <v>2</v>
      </c>
      <c r="K1864" s="8">
        <f t="shared" ca="1" si="293"/>
        <v>31335</v>
      </c>
      <c r="L1864" s="6">
        <f t="shared" ca="1" si="294"/>
        <v>4</v>
      </c>
      <c r="M1864" s="7">
        <f ca="1" xml:space="preserve">
  IF(OR($N1864 = 2, $N1864 = 3, $N1864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864" s="6">
        <f t="shared" ca="1" si="295"/>
        <v>6</v>
      </c>
      <c r="O1864" s="7" t="str">
        <f ca="1">VLOOKUP($N1864,Roles!$A:$B,2,FALSE)</f>
        <v>Intern</v>
      </c>
      <c r="P1864" s="6" t="e">
        <f t="shared" ca="1" si="296"/>
        <v>#N/A</v>
      </c>
      <c r="Q1864" s="8">
        <f ca="1" xml:space="preserve">
IF(
  OR(
    $N1864=5,$N1864=6,$N1864=7,$N1864=8,$N1864=14
  ),
  36161,
  IF(
     (
      (TODAY() - $K1864) / 365
     ) &lt; 19,
      TODAY(),
      RANDBETWEEN(36161,TODAY())
  )
)</f>
        <v>36161</v>
      </c>
      <c r="R1864" s="6">
        <f ca="1">RANDBETWEEN(2,COUNTA('Recruitment source'!$A:$A))</f>
        <v>3</v>
      </c>
      <c r="S1864" s="8" t="e">
        <f t="shared" ca="1" si="297"/>
        <v>#N/A</v>
      </c>
      <c r="T1864" s="6" t="e">
        <f t="shared" ca="1" si="298"/>
        <v>#N/A</v>
      </c>
      <c r="U1864" s="6">
        <f t="shared" ca="1" si="299"/>
        <v>4</v>
      </c>
      <c r="V1864" s="1">
        <f ca="1" xml:space="preserve">
IF($N1864 = 5 + N("Presidente"),
    27000,
    IF($N1864 = 6 + N("Vice-presidente"),
        23000,
        IF(OR($N1864 = 8, $N1864= 13, $N1864 = 12) + N("Secretária bilíngue ou coordenador ou especialista"),
            8000,
            IF($N1864 = 7 + N("Diretor"),
                15000,
                IF($N1864 = 14 + N("Gerente"),
                    12000,
                    IF($N1864 = 9 + N("Estagiário"),
                        705,
                        IF($N1864 = 10 + N("Trainee"),
                            805,
                            IF($N1864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IF($L1864 = 7,
  500,
  IF($L1864 = 8,
    1000,
    IF($L1864 = 9,
      1500,
      IF($L1864 = 10,
        2000,
        0
      )
    )
  )
)
+
N("Adicional no salário por área")
+
IF($M1864 = 14 + N("Tecnologia da Informação"),
  120,
  IF($M1864 = 16 + N("Vendas"),
    110,
    IF($M1864 = 15 + N("Jurídico"),
      100,
      IF(OR($M1864 = 8, $M1864 = 9, $M1864 = 11) + N("Recursos humanos ou comercial ou comunicação e marketing"),
        80,
        0
      )
    )
  )
)
+
N("Adicionando pegadinha")
+
IF(AND($M1864 = 16, $L1864 = 9, $N1864 = 11) + N("Se for de vendas, com mestrado, analista sênior"),
  IF($J1864 = 5,
    100,
    0
  )
  +
  IF($H1864 = "M",
    200,
    0
  ),
  0
)</f>
        <v>23080</v>
      </c>
    </row>
    <row r="1865" spans="1:22" x14ac:dyDescent="0.2">
      <c r="A1865" s="7" cm="1">
        <f t="array" aca="1" ref="A1865" ca="1">INDEX(Companies!$A:$A,RANDBETWEEN(2,COUNTA(Companies!$A:$A)),1)</f>
        <v>2</v>
      </c>
      <c r="B1865" s="5">
        <f t="shared" si="290"/>
        <v>1864</v>
      </c>
      <c r="C1865" s="6">
        <f t="shared" ca="1" si="291"/>
        <v>1</v>
      </c>
      <c r="D1865" s="7">
        <f ca="1">IF($B1865 = 1 + N("Presidente"),
    127,
    IF($B1865 = 2 + N("Vice-Presidente"),
        72,
        IF($B1865 = 3 + N("Secretária bilíngue"),
            13,
            RANDBETWEEN(5,COUNT(Name!$A:$A) + 1)
        )
    )
)</f>
        <v>188</v>
      </c>
      <c r="E1865" s="7" t="str">
        <f ca="1" xml:space="preserve">
VLOOKUP(
  $D1865,
  Name!$A:$B,
  2,
  FALSE
)
&amp; " " &amp;
IF($B1865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Alvim Silva</v>
      </c>
      <c r="F1865" s="7">
        <v>2</v>
      </c>
      <c r="G1865" s="7" t="str" cm="1">
        <f t="array" aca="1" ref="G1865" ca="1">VLOOKUP(INDEX(States!$B:$B,RANDBETWEEN(2,COUNTA(States!$A:$A)),1),States!$B:$C,2,FALSE)</f>
        <v xml:space="preserve"> Lisboa</v>
      </c>
      <c r="H1865" s="7" t="str">
        <f ca="1">VLOOKUP($D1865,Name!$A:$C,3,FALSE)</f>
        <v>M</v>
      </c>
      <c r="I1865" s="7" cm="1">
        <f t="array" aca="1" ref="I1865" ca="1">INDEX('Marital status'!$A:$A,RANDBETWEEN(2,COUNTA('Marital status'!$A:$A)),1)</f>
        <v>6</v>
      </c>
      <c r="J1865" s="7">
        <f t="shared" ca="1" si="292"/>
        <v>2</v>
      </c>
      <c r="K1865" s="8">
        <f t="shared" ca="1" si="293"/>
        <v>37728</v>
      </c>
      <c r="L1865" s="6">
        <f t="shared" ca="1" si="294"/>
        <v>5</v>
      </c>
      <c r="M1865" s="7">
        <f ca="1" xml:space="preserve">
  IF(OR($N1865 = 2, $N1865 = 3, $N1865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865" s="6">
        <f t="shared" ca="1" si="295"/>
        <v>8</v>
      </c>
      <c r="O1865" s="7" t="str">
        <f ca="1">VLOOKUP($N1865,Roles!$A:$B,2,FALSE)</f>
        <v>Analyst</v>
      </c>
      <c r="P1865" s="6">
        <f t="shared" ca="1" si="296"/>
        <v>2</v>
      </c>
      <c r="Q1865" s="8">
        <f ca="1" xml:space="preserve">
IF(
  OR(
    $N1865=5,$N1865=6,$N1865=7,$N1865=8,$N1865=14
  ),
  36161,
  IF(
     (
      (TODAY() - $K1865) / 365
     ) &lt; 19,
      TODAY(),
      RANDBETWEEN(36161,TODAY())
  )
)</f>
        <v>36161</v>
      </c>
      <c r="R1865" s="6">
        <f ca="1">RANDBETWEEN(2,COUNTA('Recruitment source'!$A:$A))</f>
        <v>10</v>
      </c>
      <c r="S1865" s="8" t="e">
        <f t="shared" ca="1" si="297"/>
        <v>#N/A</v>
      </c>
      <c r="T1865" s="6" t="e">
        <f t="shared" ca="1" si="298"/>
        <v>#N/A</v>
      </c>
      <c r="U1865" s="6">
        <f t="shared" ca="1" si="299"/>
        <v>2</v>
      </c>
      <c r="V1865" s="1">
        <f ca="1" xml:space="preserve">
IF($N1865 = 5 + N("Presidente"),
    27000,
    IF($N1865 = 6 + N("Vice-presidente"),
        23000,
        IF(OR($N1865 = 8, $N1865= 13, $N1865 = 12) + N("Secretária bilíngue ou coordenador ou especialista"),
            8000,
            IF($N1865 = 7 + N("Diretor"),
                15000,
                IF($N1865 = 14 + N("Gerente"),
                    12000,
                    IF($N1865 = 9 + N("Estagiário"),
                        705,
                        IF($N1865 = 10 + N("Trainee"),
                            805,
                            IF($N1865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IF($L1865 = 7,
  500,
  IF($L1865 = 8,
    1000,
    IF($L1865 = 9,
      1500,
      IF($L1865 = 10,
        2000,
        0
      )
    )
  )
)
+
N("Adicional no salário por área")
+
IF($M1865 = 14 + N("Tecnologia da Informação"),
  120,
  IF($M1865 = 16 + N("Vendas"),
    110,
    IF($M1865 = 15 + N("Jurídico"),
      100,
      IF(OR($M1865 = 8, $M1865 = 9, $M1865 = 11) + N("Recursos humanos ou comercial ou comunicação e marketing"),
        80,
        0
      )
    )
  )
)
+
N("Adicionando pegadinha")
+
IF(AND($M1865 = 16, $L1865 = 9, $N1865 = 11) + N("Se for de vendas, com mestrado, analista sênior"),
  IF($J1865 = 5,
    100,
    0
  )
  +
  IF($H1865 = "M",
    200,
    0
  ),
  0
)</f>
        <v>8080</v>
      </c>
    </row>
    <row r="1866" spans="1:22" x14ac:dyDescent="0.2">
      <c r="A1866" s="7" cm="1">
        <f t="array" aca="1" ref="A1866" ca="1">INDEX(Companies!$A:$A,RANDBETWEEN(2,COUNTA(Companies!$A:$A)),1)</f>
        <v>2</v>
      </c>
      <c r="B1866" s="5">
        <f t="shared" si="290"/>
        <v>1865</v>
      </c>
      <c r="C1866" s="6">
        <f t="shared" ca="1" si="291"/>
        <v>1</v>
      </c>
      <c r="D1866" s="7">
        <f ca="1">IF($B1866 = 1 + N("Presidente"),
    127,
    IF($B1866 = 2 + N("Vice-Presidente"),
        72,
        IF($B1866 = 3 + N("Secretária bilíngue"),
            13,
            RANDBETWEEN(5,COUNT(Name!$A:$A) + 1)
        )
    )
)</f>
        <v>107</v>
      </c>
      <c r="E1866" s="7" t="str">
        <f ca="1" xml:space="preserve">
VLOOKUP(
  $D1866,
  Name!$A:$B,
  2,
  FALSE
)
&amp; " " &amp;
IF($B1866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Pellegrini Rocha</v>
      </c>
      <c r="F1866" s="7">
        <v>2</v>
      </c>
      <c r="G1866" s="7" t="str" cm="1">
        <f t="array" aca="1" ref="G1866" ca="1">VLOOKUP(INDEX(States!$B:$B,RANDBETWEEN(2,COUNTA(States!$A:$A)),1),States!$B:$C,2,FALSE)</f>
        <v>Vila Real</v>
      </c>
      <c r="H1866" s="7" t="str">
        <f ca="1">VLOOKUP($D1866,Name!$A:$C,3,FALSE)</f>
        <v>M</v>
      </c>
      <c r="I1866" s="7" cm="1">
        <f t="array" aca="1" ref="I1866" ca="1">INDEX('Marital status'!$A:$A,RANDBETWEEN(2,COUNTA('Marital status'!$A:$A)),1)</f>
        <v>4</v>
      </c>
      <c r="J1866" s="7">
        <f t="shared" ca="1" si="292"/>
        <v>2</v>
      </c>
      <c r="K1866" s="8">
        <f t="shared" ca="1" si="293"/>
        <v>20701</v>
      </c>
      <c r="L1866" s="6">
        <f t="shared" ca="1" si="294"/>
        <v>4</v>
      </c>
      <c r="M1866" s="7">
        <f ca="1" xml:space="preserve">
  IF(OR($N1866 = 2, $N1866 = 3, $N1866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66" s="6">
        <f t="shared" ca="1" si="295"/>
        <v>6</v>
      </c>
      <c r="O1866" s="7" t="str">
        <f ca="1">VLOOKUP($N1866,Roles!$A:$B,2,FALSE)</f>
        <v>Intern</v>
      </c>
      <c r="P1866" s="6" t="e">
        <f t="shared" ca="1" si="296"/>
        <v>#N/A</v>
      </c>
      <c r="Q1866" s="8">
        <f ca="1" xml:space="preserve">
IF(
  OR(
    $N1866=5,$N1866=6,$N1866=7,$N1866=8,$N1866=14
  ),
  36161,
  IF(
     (
      (TODAY() - $K1866) / 365
     ) &lt; 19,
      TODAY(),
      RANDBETWEEN(36161,TODAY())
  )
)</f>
        <v>36161</v>
      </c>
      <c r="R1866" s="6">
        <f ca="1">RANDBETWEEN(2,COUNTA('Recruitment source'!$A:$A))</f>
        <v>7</v>
      </c>
      <c r="S1866" s="8" t="e">
        <f t="shared" ca="1" si="297"/>
        <v>#N/A</v>
      </c>
      <c r="T1866" s="6" t="e">
        <f t="shared" ca="1" si="298"/>
        <v>#N/A</v>
      </c>
      <c r="U1866" s="6">
        <f t="shared" ca="1" si="299"/>
        <v>4</v>
      </c>
      <c r="V1866" s="1">
        <f ca="1" xml:space="preserve">
IF($N1866 = 5 + N("Presidente"),
    27000,
    IF($N1866 = 6 + N("Vice-presidente"),
        23000,
        IF(OR($N1866 = 8, $N1866= 13, $N1866 = 12) + N("Secretária bilíngue ou coordenador ou especialista"),
            8000,
            IF($N1866 = 7 + N("Diretor"),
                15000,
                IF($N1866 = 14 + N("Gerente"),
                    12000,
                    IF($N1866 = 9 + N("Estagiário"),
                        705,
                        IF($N1866 = 10 + N("Trainee"),
                            805,
                            IF($N1866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IF($L1866 = 7,
  500,
  IF($L1866 = 8,
    1000,
    IF($L1866 = 9,
      1500,
      IF($L1866 = 10,
        2000,
        0
      )
    )
  )
)
+
N("Adicional no salário por área")
+
IF($M1866 = 14 + N("Tecnologia da Informação"),
  120,
  IF($M1866 = 16 + N("Vendas"),
    110,
    IF($M1866 = 15 + N("Jurídico"),
      100,
      IF(OR($M1866 = 8, $M1866 = 9, $M1866 = 11) + N("Recursos humanos ou comercial ou comunicação e marketing"),
        80,
        0
      )
    )
  )
)
+
N("Adicionando pegadinha")
+
IF(AND($M1866 = 16, $L1866 = 9, $N1866 = 11) + N("Se for de vendas, com mestrado, analista sênior"),
  IF($J1866 = 5,
    100,
    0
  )
  +
  IF($H1866 = "M",
    200,
    0
  ),
  0
)</f>
        <v>23000</v>
      </c>
    </row>
    <row r="1867" spans="1:22" x14ac:dyDescent="0.2">
      <c r="A1867" s="7" cm="1">
        <f t="array" aca="1" ref="A1867" ca="1">INDEX(Companies!$A:$A,RANDBETWEEN(2,COUNTA(Companies!$A:$A)),1)</f>
        <v>2</v>
      </c>
      <c r="B1867" s="5">
        <f t="shared" si="290"/>
        <v>1866</v>
      </c>
      <c r="C1867" s="6">
        <f t="shared" ca="1" si="291"/>
        <v>1</v>
      </c>
      <c r="D1867" s="7">
        <f ca="1">IF($B1867 = 1 + N("Presidente"),
    127,
    IF($B1867 = 2 + N("Vice-Presidente"),
        72,
        IF($B1867 = 3 + N("Secretária bilíngue"),
            13,
            RANDBETWEEN(5,COUNT(Name!$A:$A) + 1)
        )
    )
)</f>
        <v>285</v>
      </c>
      <c r="E1867" s="7" t="str">
        <f ca="1" xml:space="preserve">
VLOOKUP(
  $D1867,
  Name!$A:$B,
  2,
  FALSE
)
&amp; " " &amp;
IF($B1867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Noronha Carvalho</v>
      </c>
      <c r="F1867" s="7">
        <v>2</v>
      </c>
      <c r="G1867" s="7" t="str" cm="1">
        <f t="array" aca="1" ref="G1867" ca="1">VLOOKUP(INDEX(States!$B:$B,RANDBETWEEN(2,COUNTA(States!$A:$A)),1),States!$B:$C,2,FALSE)</f>
        <v>Guarda</v>
      </c>
      <c r="H1867" s="7" t="str">
        <f ca="1">VLOOKUP($D1867,Name!$A:$C,3,FALSE)</f>
        <v>M</v>
      </c>
      <c r="I1867" s="7" cm="1">
        <f t="array" aca="1" ref="I1867" ca="1">INDEX('Marital status'!$A:$A,RANDBETWEEN(2,COUNTA('Marital status'!$A:$A)),1)</f>
        <v>6</v>
      </c>
      <c r="J1867" s="7">
        <f t="shared" ca="1" si="292"/>
        <v>2</v>
      </c>
      <c r="K1867" s="8">
        <f t="shared" ca="1" si="293"/>
        <v>34764</v>
      </c>
      <c r="L1867" s="6">
        <f t="shared" ca="1" si="294"/>
        <v>5</v>
      </c>
      <c r="M1867" s="7">
        <f ca="1" xml:space="preserve">
  IF(OR($N1867 = 2, $N1867 = 3, $N1867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67" s="6">
        <f t="shared" ca="1" si="295"/>
        <v>8</v>
      </c>
      <c r="O1867" s="7" t="str">
        <f ca="1">VLOOKUP($N1867,Roles!$A:$B,2,FALSE)</f>
        <v>Analyst</v>
      </c>
      <c r="P1867" s="6">
        <f t="shared" ca="1" si="296"/>
        <v>2</v>
      </c>
      <c r="Q1867" s="8">
        <f ca="1" xml:space="preserve">
IF(
  OR(
    $N1867=5,$N1867=6,$N1867=7,$N1867=8,$N1867=14
  ),
  36161,
  IF(
     (
      (TODAY() - $K1867) / 365
     ) &lt; 19,
      TODAY(),
      RANDBETWEEN(36161,TODAY())
  )
)</f>
        <v>36161</v>
      </c>
      <c r="R1867" s="6">
        <f ca="1">RANDBETWEEN(2,COUNTA('Recruitment source'!$A:$A))</f>
        <v>10</v>
      </c>
      <c r="S1867" s="8" t="e">
        <f t="shared" ca="1" si="297"/>
        <v>#N/A</v>
      </c>
      <c r="T1867" s="6" t="e">
        <f t="shared" ca="1" si="298"/>
        <v>#N/A</v>
      </c>
      <c r="U1867" s="6">
        <f t="shared" ca="1" si="299"/>
        <v>3</v>
      </c>
      <c r="V1867" s="1">
        <f ca="1" xml:space="preserve">
IF($N1867 = 5 + N("Presidente"),
    27000,
    IF($N1867 = 6 + N("Vice-presidente"),
        23000,
        IF(OR($N1867 = 8, $N1867= 13, $N1867 = 12) + N("Secretária bilíngue ou coordenador ou especialista"),
            8000,
            IF($N1867 = 7 + N("Diretor"),
                15000,
                IF($N1867 = 14 + N("Gerente"),
                    12000,
                    IF($N1867 = 9 + N("Estagiário"),
                        705,
                        IF($N1867 = 10 + N("Trainee"),
                            805,
                            IF($N1867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IF($L1867 = 7,
  500,
  IF($L1867 = 8,
    1000,
    IF($L1867 = 9,
      1500,
      IF($L1867 = 10,
        2000,
        0
      )
    )
  )
)
+
N("Adicional no salário por área")
+
IF($M1867 = 14 + N("Tecnologia da Informação"),
  120,
  IF($M1867 = 16 + N("Vendas"),
    110,
    IF($M1867 = 15 + N("Jurídico"),
      100,
      IF(OR($M1867 = 8, $M1867 = 9, $M1867 = 11) + N("Recursos humanos ou comercial ou comunicação e marketing"),
        80,
        0
      )
    )
  )
)
+
N("Adicionando pegadinha")
+
IF(AND($M1867 = 16, $L1867 = 9, $N1867 = 11) + N("Se for de vendas, com mestrado, analista sênior"),
  IF($J1867 = 5,
    100,
    0
  )
  +
  IF($H1867 = "M",
    200,
    0
  ),
  0
)</f>
        <v>8000</v>
      </c>
    </row>
    <row r="1868" spans="1:22" x14ac:dyDescent="0.2">
      <c r="A1868" s="7" cm="1">
        <f t="array" aca="1" ref="A1868" ca="1">INDEX(Companies!$A:$A,RANDBETWEEN(2,COUNTA(Companies!$A:$A)),1)</f>
        <v>2</v>
      </c>
      <c r="B1868" s="5">
        <f t="shared" si="290"/>
        <v>1867</v>
      </c>
      <c r="C1868" s="6">
        <f t="shared" ca="1" si="291"/>
        <v>1</v>
      </c>
      <c r="D1868" s="7">
        <f ca="1">IF($B1868 = 1 + N("Presidente"),
    127,
    IF($B1868 = 2 + N("Vice-Presidente"),
        72,
        IF($B1868 = 3 + N("Secretária bilíngue"),
            13,
            RANDBETWEEN(5,COUNT(Name!$A:$A) + 1)
        )
    )
)</f>
        <v>248</v>
      </c>
      <c r="E1868" s="7" t="str">
        <f ca="1" xml:space="preserve">
VLOOKUP(
  $D1868,
  Name!$A:$B,
  2,
  FALSE
)
&amp; " " &amp;
IF($B1868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Aleluia Siqueira</v>
      </c>
      <c r="F1868" s="7">
        <v>2</v>
      </c>
      <c r="G1868" s="7" t="str" cm="1">
        <f t="array" aca="1" ref="G1868" ca="1">VLOOKUP(INDEX(States!$B:$B,RANDBETWEEN(2,COUNTA(States!$A:$A)),1),States!$B:$C,2,FALSE)</f>
        <v>braga</v>
      </c>
      <c r="H1868" s="7" t="str">
        <f ca="1">VLOOKUP($D1868,Name!$A:$C,3,FALSE)</f>
        <v>F</v>
      </c>
      <c r="I1868" s="7" cm="1">
        <f t="array" aca="1" ref="I1868" ca="1">INDEX('Marital status'!$A:$A,RANDBETWEEN(2,COUNTA('Marital status'!$A:$A)),1)</f>
        <v>4</v>
      </c>
      <c r="J1868" s="7">
        <f t="shared" ca="1" si="292"/>
        <v>2</v>
      </c>
      <c r="K1868" s="8">
        <f t="shared" ca="1" si="293"/>
        <v>21934</v>
      </c>
      <c r="L1868" s="6">
        <f t="shared" ca="1" si="294"/>
        <v>4</v>
      </c>
      <c r="M1868" s="7">
        <f ca="1" xml:space="preserve">
  IF(OR($N1868 = 2, $N1868 = 3, $N1868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68" s="6">
        <f t="shared" ca="1" si="295"/>
        <v>6</v>
      </c>
      <c r="O1868" s="7" t="str">
        <f ca="1">VLOOKUP($N1868,Roles!$A:$B,2,FALSE)</f>
        <v>Intern</v>
      </c>
      <c r="P1868" s="6" t="e">
        <f t="shared" ca="1" si="296"/>
        <v>#N/A</v>
      </c>
      <c r="Q1868" s="8">
        <f ca="1" xml:space="preserve">
IF(
  OR(
    $N1868=5,$N1868=6,$N1868=7,$N1868=8,$N1868=14
  ),
  36161,
  IF(
     (
      (TODAY() - $K1868) / 365
     ) &lt; 19,
      TODAY(),
      RANDBETWEEN(36161,TODAY())
  )
)</f>
        <v>36161</v>
      </c>
      <c r="R1868" s="6">
        <f ca="1">RANDBETWEEN(2,COUNTA('Recruitment source'!$A:$A))</f>
        <v>3</v>
      </c>
      <c r="S1868" s="8" t="e">
        <f t="shared" ca="1" si="297"/>
        <v>#N/A</v>
      </c>
      <c r="T1868" s="6" t="e">
        <f t="shared" ca="1" si="298"/>
        <v>#N/A</v>
      </c>
      <c r="U1868" s="6">
        <f t="shared" ca="1" si="299"/>
        <v>2</v>
      </c>
      <c r="V1868" s="1">
        <f ca="1" xml:space="preserve">
IF($N1868 = 5 + N("Presidente"),
    27000,
    IF($N1868 = 6 + N("Vice-presidente"),
        23000,
        IF(OR($N1868 = 8, $N1868= 13, $N1868 = 12) + N("Secretária bilíngue ou coordenador ou especialista"),
            8000,
            IF($N1868 = 7 + N("Diretor"),
                15000,
                IF($N1868 = 14 + N("Gerente"),
                    12000,
                    IF($N1868 = 9 + N("Estagiário"),
                        705,
                        IF($N1868 = 10 + N("Trainee"),
                            805,
                            IF($N1868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IF($L1868 = 7,
  500,
  IF($L1868 = 8,
    1000,
    IF($L1868 = 9,
      1500,
      IF($L1868 = 10,
        2000,
        0
      )
    )
  )
)
+
N("Adicional no salário por área")
+
IF($M1868 = 14 + N("Tecnologia da Informação"),
  120,
  IF($M1868 = 16 + N("Vendas"),
    110,
    IF($M1868 = 15 + N("Jurídico"),
      100,
      IF(OR($M1868 = 8, $M1868 = 9, $M1868 = 11) + N("Recursos humanos ou comercial ou comunicação e marketing"),
        80,
        0
      )
    )
  )
)
+
N("Adicionando pegadinha")
+
IF(AND($M1868 = 16, $L1868 = 9, $N1868 = 11) + N("Se for de vendas, com mestrado, analista sênior"),
  IF($J1868 = 5,
    100,
    0
  )
  +
  IF($H1868 = "M",
    200,
    0
  ),
  0
)</f>
        <v>23000</v>
      </c>
    </row>
    <row r="1869" spans="1:22" x14ac:dyDescent="0.2">
      <c r="A1869" s="7" cm="1">
        <f t="array" aca="1" ref="A1869" ca="1">INDEX(Companies!$A:$A,RANDBETWEEN(2,COUNTA(Companies!$A:$A)),1)</f>
        <v>2</v>
      </c>
      <c r="B1869" s="5">
        <f t="shared" si="290"/>
        <v>1868</v>
      </c>
      <c r="C1869" s="6">
        <f t="shared" ca="1" si="291"/>
        <v>1</v>
      </c>
      <c r="D1869" s="7">
        <f ca="1">IF($B1869 = 1 + N("Presidente"),
    127,
    IF($B1869 = 2 + N("Vice-Presidente"),
        72,
        IF($B1869 = 3 + N("Secretária bilíngue"),
            13,
            RANDBETWEEN(5,COUNT(Name!$A:$A) + 1)
        )
    )
)</f>
        <v>182</v>
      </c>
      <c r="E1869" s="7" t="str">
        <f ca="1" xml:space="preserve">
VLOOKUP(
  $D1869,
  Name!$A:$B,
  2,
  FALSE
)
&amp; " " &amp;
IF($B1869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Barbieri Freitas</v>
      </c>
      <c r="F1869" s="7">
        <v>2</v>
      </c>
      <c r="G1869" s="7" t="str" cm="1">
        <f t="array" aca="1" ref="G1869" ca="1">VLOOKUP(INDEX(States!$B:$B,RANDBETWEEN(2,COUNTA(States!$A:$A)),1),States!$B:$C,2,FALSE)</f>
        <v>AveirO</v>
      </c>
      <c r="H1869" s="7" t="str">
        <f ca="1">VLOOKUP($D1869,Name!$A:$C,3,FALSE)</f>
        <v>F</v>
      </c>
      <c r="I1869" s="7" cm="1">
        <f t="array" aca="1" ref="I1869" ca="1">INDEX('Marital status'!$A:$A,RANDBETWEEN(2,COUNTA('Marital status'!$A:$A)),1)</f>
        <v>3</v>
      </c>
      <c r="J1869" s="7">
        <f t="shared" ca="1" si="292"/>
        <v>3</v>
      </c>
      <c r="K1869" s="8">
        <f t="shared" ca="1" si="293"/>
        <v>32715</v>
      </c>
      <c r="L1869" s="6">
        <f t="shared" ca="1" si="294"/>
        <v>5</v>
      </c>
      <c r="M1869" s="7">
        <f ca="1" xml:space="preserve">
  IF(OR($N1869 = 2, $N1869 = 3, $N1869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69" s="6">
        <f t="shared" ca="1" si="295"/>
        <v>8</v>
      </c>
      <c r="O1869" s="7" t="str">
        <f ca="1">VLOOKUP($N1869,Roles!$A:$B,2,FALSE)</f>
        <v>Analyst</v>
      </c>
      <c r="P1869" s="6">
        <f t="shared" ca="1" si="296"/>
        <v>2</v>
      </c>
      <c r="Q1869" s="8">
        <f ca="1" xml:space="preserve">
IF(
  OR(
    $N1869=5,$N1869=6,$N1869=7,$N1869=8,$N1869=14
  ),
  36161,
  IF(
     (
      (TODAY() - $K1869) / 365
     ) &lt; 19,
      TODAY(),
      RANDBETWEEN(36161,TODAY())
  )
)</f>
        <v>36161</v>
      </c>
      <c r="R1869" s="6">
        <f ca="1">RANDBETWEEN(2,COUNTA('Recruitment source'!$A:$A))</f>
        <v>12</v>
      </c>
      <c r="S1869" s="8" t="e">
        <f t="shared" ca="1" si="297"/>
        <v>#N/A</v>
      </c>
      <c r="T1869" s="6" t="e">
        <f t="shared" ca="1" si="298"/>
        <v>#N/A</v>
      </c>
      <c r="U1869" s="6">
        <f t="shared" ca="1" si="299"/>
        <v>2</v>
      </c>
      <c r="V1869" s="1">
        <f ca="1" xml:space="preserve">
IF($N1869 = 5 + N("Presidente"),
    27000,
    IF($N1869 = 6 + N("Vice-presidente"),
        23000,
        IF(OR($N1869 = 8, $N1869= 13, $N1869 = 12) + N("Secretária bilíngue ou coordenador ou especialista"),
            8000,
            IF($N1869 = 7 + N("Diretor"),
                15000,
                IF($N1869 = 14 + N("Gerente"),
                    12000,
                    IF($N1869 = 9 + N("Estagiário"),
                        705,
                        IF($N1869 = 10 + N("Trainee"),
                            805,
                            IF($N1869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IF($L1869 = 7,
  500,
  IF($L1869 = 8,
    1000,
    IF($L1869 = 9,
      1500,
      IF($L1869 = 10,
        2000,
        0
      )
    )
  )
)
+
N("Adicional no salário por área")
+
IF($M1869 = 14 + N("Tecnologia da Informação"),
  120,
  IF($M1869 = 16 + N("Vendas"),
    110,
    IF($M1869 = 15 + N("Jurídico"),
      100,
      IF(OR($M1869 = 8, $M1869 = 9, $M1869 = 11) + N("Recursos humanos ou comercial ou comunicação e marketing"),
        80,
        0
      )
    )
  )
)
+
N("Adicionando pegadinha")
+
IF(AND($M1869 = 16, $L1869 = 9, $N1869 = 11) + N("Se for de vendas, com mestrado, analista sênior"),
  IF($J1869 = 5,
    100,
    0
  )
  +
  IF($H1869 = "M",
    200,
    0
  ),
  0
)</f>
        <v>8000</v>
      </c>
    </row>
    <row r="1870" spans="1:22" x14ac:dyDescent="0.2">
      <c r="A1870" s="7" cm="1">
        <f t="array" aca="1" ref="A1870" ca="1">INDEX(Companies!$A:$A,RANDBETWEEN(2,COUNTA(Companies!$A:$A)),1)</f>
        <v>2</v>
      </c>
      <c r="B1870" s="5">
        <f t="shared" si="290"/>
        <v>1869</v>
      </c>
      <c r="C1870" s="6">
        <f t="shared" ca="1" si="291"/>
        <v>1</v>
      </c>
      <c r="D1870" s="7">
        <f ca="1">IF($B1870 = 1 + N("Presidente"),
    127,
    IF($B1870 = 2 + N("Vice-Presidente"),
        72,
        IF($B1870 = 3 + N("Secretária bilíngue"),
            13,
            RANDBETWEEN(5,COUNT(Name!$A:$A) + 1)
        )
    )
)</f>
        <v>259</v>
      </c>
      <c r="E1870" s="7" t="str">
        <f ca="1" xml:space="preserve">
VLOOKUP(
  $D1870,
  Name!$A:$B,
  2,
  FALSE
)
&amp; " " &amp;
IF($B1870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Miranda Faria</v>
      </c>
      <c r="F1870" s="7">
        <v>2</v>
      </c>
      <c r="G1870" s="7" t="str" cm="1">
        <f t="array" aca="1" ref="G1870" ca="1">VLOOKUP(INDEX(States!$B:$B,RANDBETWEEN(2,COUNTA(States!$A:$A)),1),States!$B:$C,2,FALSE)</f>
        <v>Portalegre</v>
      </c>
      <c r="H1870" s="7" t="str">
        <f ca="1">VLOOKUP($D1870,Name!$A:$C,3,FALSE)</f>
        <v>F</v>
      </c>
      <c r="I1870" s="7" cm="1">
        <f t="array" aca="1" ref="I1870" ca="1">INDEX('Marital status'!$A:$A,RANDBETWEEN(2,COUNTA('Marital status'!$A:$A)),1)</f>
        <v>5</v>
      </c>
      <c r="J1870" s="7">
        <f t="shared" ca="1" si="292"/>
        <v>4</v>
      </c>
      <c r="K1870" s="8">
        <f t="shared" ca="1" si="293"/>
        <v>19658</v>
      </c>
      <c r="L1870" s="6">
        <f t="shared" ca="1" si="294"/>
        <v>4</v>
      </c>
      <c r="M1870" s="7">
        <f ca="1" xml:space="preserve">
  IF(OR($N1870 = 2, $N1870 = 3, $N1870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870" s="6">
        <f t="shared" ca="1" si="295"/>
        <v>6</v>
      </c>
      <c r="O1870" s="7" t="str">
        <f ca="1">VLOOKUP($N1870,Roles!$A:$B,2,FALSE)</f>
        <v>Intern</v>
      </c>
      <c r="P1870" s="6" t="e">
        <f t="shared" ca="1" si="296"/>
        <v>#N/A</v>
      </c>
      <c r="Q1870" s="8">
        <f ca="1" xml:space="preserve">
IF(
  OR(
    $N1870=5,$N1870=6,$N1870=7,$N1870=8,$N1870=14
  ),
  36161,
  IF(
     (
      (TODAY() - $K1870) / 365
     ) &lt; 19,
      TODAY(),
      RANDBETWEEN(36161,TODAY())
  )
)</f>
        <v>36161</v>
      </c>
      <c r="R1870" s="6">
        <f ca="1">RANDBETWEEN(2,COUNTA('Recruitment source'!$A:$A))</f>
        <v>4</v>
      </c>
      <c r="S1870" s="8" t="e">
        <f t="shared" ca="1" si="297"/>
        <v>#N/A</v>
      </c>
      <c r="T1870" s="6" t="e">
        <f t="shared" ca="1" si="298"/>
        <v>#N/A</v>
      </c>
      <c r="U1870" s="6">
        <f t="shared" ca="1" si="299"/>
        <v>2</v>
      </c>
      <c r="V1870" s="1">
        <f ca="1" xml:space="preserve">
IF($N1870 = 5 + N("Presidente"),
    27000,
    IF($N1870 = 6 + N("Vice-presidente"),
        23000,
        IF(OR($N1870 = 8, $N1870= 13, $N1870 = 12) + N("Secretária bilíngue ou coordenador ou especialista"),
            8000,
            IF($N1870 = 7 + N("Diretor"),
                15000,
                IF($N1870 = 14 + N("Gerente"),
                    12000,
                    IF($N1870 = 9 + N("Estagiário"),
                        705,
                        IF($N1870 = 10 + N("Trainee"),
                            805,
                            IF($N1870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IF($L1870 = 7,
  500,
  IF($L1870 = 8,
    1000,
    IF($L1870 = 9,
      1500,
      IF($L1870 = 10,
        2000,
        0
      )
    )
  )
)
+
N("Adicional no salário por área")
+
IF($M1870 = 14 + N("Tecnologia da Informação"),
  120,
  IF($M1870 = 16 + N("Vendas"),
    110,
    IF($M1870 = 15 + N("Jurídico"),
      100,
      IF(OR($M1870 = 8, $M1870 = 9, $M1870 = 11) + N("Recursos humanos ou comercial ou comunicação e marketing"),
        80,
        0
      )
    )
  )
)
+
N("Adicionando pegadinha")
+
IF(AND($M1870 = 16, $L1870 = 9, $N1870 = 11) + N("Se for de vendas, com mestrado, analista sênior"),
  IF($J1870 = 5,
    100,
    0
  )
  +
  IF($H1870 = "M",
    200,
    0
  ),
  0
)</f>
        <v>23080</v>
      </c>
    </row>
    <row r="1871" spans="1:22" x14ac:dyDescent="0.2">
      <c r="A1871" s="7" cm="1">
        <f t="array" aca="1" ref="A1871" ca="1">INDEX(Companies!$A:$A,RANDBETWEEN(2,COUNTA(Companies!$A:$A)),1)</f>
        <v>2</v>
      </c>
      <c r="B1871" s="5">
        <f t="shared" si="290"/>
        <v>1870</v>
      </c>
      <c r="C1871" s="6">
        <f t="shared" ca="1" si="291"/>
        <v>1</v>
      </c>
      <c r="D1871" s="7">
        <f ca="1">IF($B1871 = 1 + N("Presidente"),
    127,
    IF($B1871 = 2 + N("Vice-Presidente"),
        72,
        IF($B1871 = 3 + N("Secretária bilíngue"),
            13,
            RANDBETWEEN(5,COUNT(Name!$A:$A) + 1)
        )
    )
)</f>
        <v>16</v>
      </c>
      <c r="E1871" s="7" t="str">
        <f ca="1" xml:space="preserve">
VLOOKUP(
  $D1871,
  Name!$A:$B,
  2,
  FALSE
)
&amp; " " &amp;
IF($B1871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Sousa Padrão</v>
      </c>
      <c r="F1871" s="7">
        <v>2</v>
      </c>
      <c r="G1871" s="7" t="str" cm="1">
        <f t="array" aca="1" ref="G1871" ca="1">VLOOKUP(INDEX(States!$B:$B,RANDBETWEEN(2,COUNTA(States!$A:$A)),1),States!$B:$C,2,FALSE)</f>
        <v>Viseu</v>
      </c>
      <c r="H1871" s="7" t="str">
        <f ca="1">VLOOKUP($D1871,Name!$A:$C,3,FALSE)</f>
        <v>F</v>
      </c>
      <c r="I1871" s="7" cm="1">
        <f t="array" aca="1" ref="I1871" ca="1">INDEX('Marital status'!$A:$A,RANDBETWEEN(2,COUNTA('Marital status'!$A:$A)),1)</f>
        <v>3</v>
      </c>
      <c r="J1871" s="7">
        <f t="shared" ca="1" si="292"/>
        <v>2</v>
      </c>
      <c r="K1871" s="8">
        <f t="shared" ca="1" si="293"/>
        <v>36332</v>
      </c>
      <c r="L1871" s="6">
        <f t="shared" ca="1" si="294"/>
        <v>5</v>
      </c>
      <c r="M1871" s="7">
        <f ca="1" xml:space="preserve">
  IF(OR($N1871 = 2, $N1871 = 3, $N1871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71" s="6">
        <f t="shared" ca="1" si="295"/>
        <v>8</v>
      </c>
      <c r="O1871" s="7" t="str">
        <f ca="1">VLOOKUP($N1871,Roles!$A:$B,2,FALSE)</f>
        <v>Analyst</v>
      </c>
      <c r="P1871" s="6">
        <f t="shared" ca="1" si="296"/>
        <v>4</v>
      </c>
      <c r="Q1871" s="8">
        <f ca="1" xml:space="preserve">
IF(
  OR(
    $N1871=5,$N1871=6,$N1871=7,$N1871=8,$N1871=14
  ),
  36161,
  IF(
     (
      (TODAY() - $K1871) / 365
     ) &lt; 19,
      TODAY(),
      RANDBETWEEN(36161,TODAY())
  )
)</f>
        <v>36161</v>
      </c>
      <c r="R1871" s="6">
        <f ca="1">RANDBETWEEN(2,COUNTA('Recruitment source'!$A:$A))</f>
        <v>4</v>
      </c>
      <c r="S1871" s="8" t="e">
        <f t="shared" ca="1" si="297"/>
        <v>#N/A</v>
      </c>
      <c r="T1871" s="6" t="e">
        <f t="shared" ca="1" si="298"/>
        <v>#N/A</v>
      </c>
      <c r="U1871" s="6">
        <f t="shared" ca="1" si="299"/>
        <v>5</v>
      </c>
      <c r="V1871" s="1">
        <f ca="1" xml:space="preserve">
IF($N1871 = 5 + N("Presidente"),
    27000,
    IF($N1871 = 6 + N("Vice-presidente"),
        23000,
        IF(OR($N1871 = 8, $N1871= 13, $N1871 = 12) + N("Secretária bilíngue ou coordenador ou especialista"),
            8000,
            IF($N1871 = 7 + N("Diretor"),
                15000,
                IF($N1871 = 14 + N("Gerente"),
                    12000,
                    IF($N1871 = 9 + N("Estagiário"),
                        705,
                        IF($N1871 = 10 + N("Trainee"),
                            805,
                            IF($N1871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IF($L1871 = 7,
  500,
  IF($L1871 = 8,
    1000,
    IF($L1871 = 9,
      1500,
      IF($L1871 = 10,
        2000,
        0
      )
    )
  )
)
+
N("Adicional no salário por área")
+
IF($M1871 = 14 + N("Tecnologia da Informação"),
  120,
  IF($M1871 = 16 + N("Vendas"),
    110,
    IF($M1871 = 15 + N("Jurídico"),
      100,
      IF(OR($M1871 = 8, $M1871 = 9, $M1871 = 11) + N("Recursos humanos ou comercial ou comunicação e marketing"),
        80,
        0
      )
    )
  )
)
+
N("Adicionando pegadinha")
+
IF(AND($M1871 = 16, $L1871 = 9, $N1871 = 11) + N("Se for de vendas, com mestrado, analista sênior"),
  IF($J1871 = 5,
    100,
    0
  )
  +
  IF($H1871 = "M",
    200,
    0
  ),
  0
)</f>
        <v>8000</v>
      </c>
    </row>
    <row r="1872" spans="1:22" x14ac:dyDescent="0.2">
      <c r="A1872" s="7" cm="1">
        <f t="array" aca="1" ref="A1872" ca="1">INDEX(Companies!$A:$A,RANDBETWEEN(2,COUNTA(Companies!$A:$A)),1)</f>
        <v>2</v>
      </c>
      <c r="B1872" s="5">
        <f t="shared" si="290"/>
        <v>1871</v>
      </c>
      <c r="C1872" s="6">
        <f t="shared" ca="1" si="291"/>
        <v>1</v>
      </c>
      <c r="D1872" s="7">
        <f ca="1">IF($B1872 = 1 + N("Presidente"),
    127,
    IF($B1872 = 2 + N("Vice-Presidente"),
        72,
        IF($B1872 = 3 + N("Secretária bilíngue"),
            13,
            RANDBETWEEN(5,COUNT(Name!$A:$A) + 1)
        )
    )
)</f>
        <v>221</v>
      </c>
      <c r="E1872" s="7" t="str">
        <f ca="1" xml:space="preserve">
VLOOKUP(
  $D1872,
  Name!$A:$B,
  2,
  FALSE
)
&amp; " " &amp;
IF($B1872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Moretti Malafaia</v>
      </c>
      <c r="F1872" s="7">
        <v>2</v>
      </c>
      <c r="G1872" s="7" t="str" cm="1">
        <f t="array" aca="1" ref="G1872" ca="1">VLOOKUP(INDEX(States!$B:$B,RANDBETWEEN(2,COUNTA(States!$A:$A)),1),States!$B:$C,2,FALSE)</f>
        <v>Beja</v>
      </c>
      <c r="H1872" s="7" t="str">
        <f ca="1">VLOOKUP($D1872,Name!$A:$C,3,FALSE)</f>
        <v>F</v>
      </c>
      <c r="I1872" s="7" cm="1">
        <f t="array" aca="1" ref="I1872" ca="1">INDEX('Marital status'!$A:$A,RANDBETWEEN(2,COUNTA('Marital status'!$A:$A)),1)</f>
        <v>3</v>
      </c>
      <c r="J1872" s="7">
        <f t="shared" ca="1" si="292"/>
        <v>2</v>
      </c>
      <c r="K1872" s="8">
        <f t="shared" ca="1" si="293"/>
        <v>29122</v>
      </c>
      <c r="L1872" s="6">
        <f t="shared" ca="1" si="294"/>
        <v>4</v>
      </c>
      <c r="M1872" s="7">
        <f ca="1" xml:space="preserve">
  IF(OR($N1872 = 2, $N1872 = 3, $N1872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72" s="6">
        <f t="shared" ca="1" si="295"/>
        <v>6</v>
      </c>
      <c r="O1872" s="7" t="str">
        <f ca="1">VLOOKUP($N1872,Roles!$A:$B,2,FALSE)</f>
        <v>Intern</v>
      </c>
      <c r="P1872" s="6" t="e">
        <f t="shared" ca="1" si="296"/>
        <v>#N/A</v>
      </c>
      <c r="Q1872" s="8">
        <f ca="1" xml:space="preserve">
IF(
  OR(
    $N1872=5,$N1872=6,$N1872=7,$N1872=8,$N1872=14
  ),
  36161,
  IF(
     (
      (TODAY() - $K1872) / 365
     ) &lt; 19,
      TODAY(),
      RANDBETWEEN(36161,TODAY())
  )
)</f>
        <v>36161</v>
      </c>
      <c r="R1872" s="6">
        <f ca="1">RANDBETWEEN(2,COUNTA('Recruitment source'!$A:$A))</f>
        <v>12</v>
      </c>
      <c r="S1872" s="8" t="e">
        <f t="shared" ca="1" si="297"/>
        <v>#N/A</v>
      </c>
      <c r="T1872" s="6" t="e">
        <f t="shared" ca="1" si="298"/>
        <v>#N/A</v>
      </c>
      <c r="U1872" s="6">
        <f t="shared" ca="1" si="299"/>
        <v>4</v>
      </c>
      <c r="V1872" s="1">
        <f ca="1" xml:space="preserve">
IF($N1872 = 5 + N("Presidente"),
    27000,
    IF($N1872 = 6 + N("Vice-presidente"),
        23000,
        IF(OR($N1872 = 8, $N1872= 13, $N1872 = 12) + N("Secretária bilíngue ou coordenador ou especialista"),
            8000,
            IF($N1872 = 7 + N("Diretor"),
                15000,
                IF($N1872 = 14 + N("Gerente"),
                    12000,
                    IF($N1872 = 9 + N("Estagiário"),
                        705,
                        IF($N1872 = 10 + N("Trainee"),
                            805,
                            IF($N1872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IF($L1872 = 7,
  500,
  IF($L1872 = 8,
    1000,
    IF($L1872 = 9,
      1500,
      IF($L1872 = 10,
        2000,
        0
      )
    )
  )
)
+
N("Adicional no salário por área")
+
IF($M1872 = 14 + N("Tecnologia da Informação"),
  120,
  IF($M1872 = 16 + N("Vendas"),
    110,
    IF($M1872 = 15 + N("Jurídico"),
      100,
      IF(OR($M1872 = 8, $M1872 = 9, $M1872 = 11) + N("Recursos humanos ou comercial ou comunicação e marketing"),
        80,
        0
      )
    )
  )
)
+
N("Adicionando pegadinha")
+
IF(AND($M1872 = 16, $L1872 = 9, $N1872 = 11) + N("Se for de vendas, com mestrado, analista sênior"),
  IF($J1872 = 5,
    100,
    0
  )
  +
  IF($H1872 = "M",
    200,
    0
  ),
  0
)</f>
        <v>23000</v>
      </c>
    </row>
    <row r="1873" spans="1:22" x14ac:dyDescent="0.2">
      <c r="A1873" s="7" cm="1">
        <f t="array" aca="1" ref="A1873" ca="1">INDEX(Companies!$A:$A,RANDBETWEEN(2,COUNTA(Companies!$A:$A)),1)</f>
        <v>2</v>
      </c>
      <c r="B1873" s="5">
        <f t="shared" si="290"/>
        <v>1872</v>
      </c>
      <c r="C1873" s="6">
        <f t="shared" ca="1" si="291"/>
        <v>1</v>
      </c>
      <c r="D1873" s="7">
        <f ca="1">IF($B1873 = 1 + N("Presidente"),
    127,
    IF($B1873 = 2 + N("Vice-Presidente"),
        72,
        IF($B1873 = 3 + N("Secretária bilíngue"),
            13,
            RANDBETWEEN(5,COUNT(Name!$A:$A) + 1)
        )
    )
)</f>
        <v>85</v>
      </c>
      <c r="E1873" s="7" t="str">
        <f ca="1" xml:space="preserve">
VLOOKUP(
  $D1873,
  Name!$A:$B,
  2,
  FALSE
)
&amp; " " &amp;
IF($B1873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Campos Rinaldi</v>
      </c>
      <c r="F1873" s="7">
        <v>2</v>
      </c>
      <c r="G1873" s="7" t="str" cm="1">
        <f t="array" aca="1" ref="G1873" ca="1">VLOOKUP(INDEX(States!$B:$B,RANDBETWEEN(2,COUNTA(States!$A:$A)),1),States!$B:$C,2,FALSE)</f>
        <v>Brangança</v>
      </c>
      <c r="H1873" s="7" t="str">
        <f ca="1">VLOOKUP($D1873,Name!$A:$C,3,FALSE)</f>
        <v>M</v>
      </c>
      <c r="I1873" s="7" cm="1">
        <f t="array" aca="1" ref="I1873" ca="1">INDEX('Marital status'!$A:$A,RANDBETWEEN(2,COUNTA('Marital status'!$A:$A)),1)</f>
        <v>6</v>
      </c>
      <c r="J1873" s="7">
        <f t="shared" ca="1" si="292"/>
        <v>2</v>
      </c>
      <c r="K1873" s="8">
        <f t="shared" ca="1" si="293"/>
        <v>37811</v>
      </c>
      <c r="L1873" s="6">
        <f t="shared" ca="1" si="294"/>
        <v>4</v>
      </c>
      <c r="M1873" s="7">
        <f ca="1" xml:space="preserve">
  IF(OR($N1873 = 2, $N1873 = 3, $N1873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73" s="6">
        <f t="shared" ca="1" si="295"/>
        <v>8</v>
      </c>
      <c r="O1873" s="7" t="str">
        <f ca="1">VLOOKUP($N1873,Roles!$A:$B,2,FALSE)</f>
        <v>Analyst</v>
      </c>
      <c r="P1873" s="6">
        <f t="shared" ca="1" si="296"/>
        <v>3</v>
      </c>
      <c r="Q1873" s="8">
        <f ca="1" xml:space="preserve">
IF(
  OR(
    $N1873=5,$N1873=6,$N1873=7,$N1873=8,$N1873=14
  ),
  36161,
  IF(
     (
      (TODAY() - $K1873) / 365
     ) &lt; 19,
      TODAY(),
      RANDBETWEEN(36161,TODAY())
  )
)</f>
        <v>36161</v>
      </c>
      <c r="R1873" s="6">
        <f ca="1">RANDBETWEEN(2,COUNTA('Recruitment source'!$A:$A))</f>
        <v>12</v>
      </c>
      <c r="S1873" s="8" t="e">
        <f t="shared" ca="1" si="297"/>
        <v>#N/A</v>
      </c>
      <c r="T1873" s="6" t="e">
        <f t="shared" ca="1" si="298"/>
        <v>#N/A</v>
      </c>
      <c r="U1873" s="6">
        <f t="shared" ca="1" si="299"/>
        <v>2</v>
      </c>
      <c r="V1873" s="1">
        <f ca="1" xml:space="preserve">
IF($N1873 = 5 + N("Presidente"),
    27000,
    IF($N1873 = 6 + N("Vice-presidente"),
        23000,
        IF(OR($N1873 = 8, $N1873= 13, $N1873 = 12) + N("Secretária bilíngue ou coordenador ou especialista"),
            8000,
            IF($N1873 = 7 + N("Diretor"),
                15000,
                IF($N1873 = 14 + N("Gerente"),
                    12000,
                    IF($N1873 = 9 + N("Estagiário"),
                        705,
                        IF($N1873 = 10 + N("Trainee"),
                            805,
                            IF($N1873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IF($L1873 = 7,
  500,
  IF($L1873 = 8,
    1000,
    IF($L1873 = 9,
      1500,
      IF($L1873 = 10,
        2000,
        0
      )
    )
  )
)
+
N("Adicional no salário por área")
+
IF($M1873 = 14 + N("Tecnologia da Informação"),
  120,
  IF($M1873 = 16 + N("Vendas"),
    110,
    IF($M1873 = 15 + N("Jurídico"),
      100,
      IF(OR($M1873 = 8, $M1873 = 9, $M1873 = 11) + N("Recursos humanos ou comercial ou comunicação e marketing"),
        80,
        0
      )
    )
  )
)
+
N("Adicionando pegadinha")
+
IF(AND($M1873 = 16, $L1873 = 9, $N1873 = 11) + N("Se for de vendas, com mestrado, analista sênior"),
  IF($J1873 = 5,
    100,
    0
  )
  +
  IF($H1873 = "M",
    200,
    0
  ),
  0
)</f>
        <v>8000</v>
      </c>
    </row>
    <row r="1874" spans="1:22" x14ac:dyDescent="0.2">
      <c r="A1874" s="7" cm="1">
        <f t="array" aca="1" ref="A1874" ca="1">INDEX(Companies!$A:$A,RANDBETWEEN(2,COUNTA(Companies!$A:$A)),1)</f>
        <v>2</v>
      </c>
      <c r="B1874" s="5">
        <f t="shared" si="290"/>
        <v>1873</v>
      </c>
      <c r="C1874" s="6">
        <f t="shared" ca="1" si="291"/>
        <v>1</v>
      </c>
      <c r="D1874" s="7">
        <f ca="1">IF($B1874 = 1 + N("Presidente"),
    127,
    IF($B1874 = 2 + N("Vice-Presidente"),
        72,
        IF($B1874 = 3 + N("Secretária bilíngue"),
            13,
            RANDBETWEEN(5,COUNT(Name!$A:$A) + 1)
        )
    )
)</f>
        <v>59</v>
      </c>
      <c r="E1874" s="7" t="str">
        <f ca="1" xml:space="preserve">
VLOOKUP(
  $D1874,
  Name!$A:$B,
  2,
  FALSE
)
&amp; " " &amp;
IF($B1874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Batista Luz</v>
      </c>
      <c r="F1874" s="7">
        <v>2</v>
      </c>
      <c r="G1874" s="7" t="str" cm="1">
        <f t="array" aca="1" ref="G1874" ca="1">VLOOKUP(INDEX(States!$B:$B,RANDBETWEEN(2,COUNTA(States!$A:$A)),1),States!$B:$C,2,FALSE)</f>
        <v>braga</v>
      </c>
      <c r="H1874" s="7" t="str">
        <f ca="1">VLOOKUP($D1874,Name!$A:$C,3,FALSE)</f>
        <v>M</v>
      </c>
      <c r="I1874" s="7" cm="1">
        <f t="array" aca="1" ref="I1874" ca="1">INDEX('Marital status'!$A:$A,RANDBETWEEN(2,COUNTA('Marital status'!$A:$A)),1)</f>
        <v>2</v>
      </c>
      <c r="J1874" s="7">
        <f t="shared" ca="1" si="292"/>
        <v>2</v>
      </c>
      <c r="K1874" s="8">
        <f t="shared" ca="1" si="293"/>
        <v>30555</v>
      </c>
      <c r="L1874" s="6">
        <f t="shared" ca="1" si="294"/>
        <v>4</v>
      </c>
      <c r="M1874" s="7">
        <f ca="1" xml:space="preserve">
  IF(OR($N1874 = 2, $N1874 = 3, $N1874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874" s="6">
        <f t="shared" ca="1" si="295"/>
        <v>7</v>
      </c>
      <c r="O1874" s="7" t="str">
        <f ca="1">VLOOKUP($N1874,Roles!$A:$B,2,FALSE)</f>
        <v>Trainee</v>
      </c>
      <c r="P1874" s="6" t="e">
        <f t="shared" ca="1" si="296"/>
        <v>#N/A</v>
      </c>
      <c r="Q1874" s="8">
        <f ca="1" xml:space="preserve">
IF(
  OR(
    $N1874=5,$N1874=6,$N1874=7,$N1874=8,$N1874=14
  ),
  36161,
  IF(
     (
      (TODAY() - $K1874) / 365
     ) &lt; 19,
      TODAY(),
      RANDBETWEEN(36161,TODAY())
  )
)</f>
        <v>36161</v>
      </c>
      <c r="R1874" s="6">
        <f ca="1">RANDBETWEEN(2,COUNTA('Recruitment source'!$A:$A))</f>
        <v>9</v>
      </c>
      <c r="S1874" s="8" t="e">
        <f t="shared" ca="1" si="297"/>
        <v>#N/A</v>
      </c>
      <c r="T1874" s="6" t="e">
        <f t="shared" ca="1" si="298"/>
        <v>#N/A</v>
      </c>
      <c r="U1874" s="6">
        <f t="shared" ca="1" si="299"/>
        <v>2</v>
      </c>
      <c r="V1874" s="1">
        <f ca="1" xml:space="preserve">
IF($N1874 = 5 + N("Presidente"),
    27000,
    IF($N1874 = 6 + N("Vice-presidente"),
        23000,
        IF(OR($N1874 = 8, $N1874= 13, $N1874 = 12) + N("Secretária bilíngue ou coordenador ou especialista"),
            8000,
            IF($N1874 = 7 + N("Diretor"),
                15000,
                IF($N1874 = 14 + N("Gerente"),
                    12000,
                    IF($N1874 = 9 + N("Estagiário"),
                        705,
                        IF($N1874 = 10 + N("Trainee"),
                            805,
                            IF($N1874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IF($L1874 = 7,
  500,
  IF($L1874 = 8,
    1000,
    IF($L1874 = 9,
      1500,
      IF($L1874 = 10,
        2000,
        0
      )
    )
  )
)
+
N("Adicional no salário por área")
+
IF($M1874 = 14 + N("Tecnologia da Informação"),
  120,
  IF($M1874 = 16 + N("Vendas"),
    110,
    IF($M1874 = 15 + N("Jurídico"),
      100,
      IF(OR($M1874 = 8, $M1874 = 9, $M1874 = 11) + N("Recursos humanos ou comercial ou comunicação e marketing"),
        80,
        0
      )
    )
  )
)
+
N("Adicionando pegadinha")
+
IF(AND($M1874 = 16, $L1874 = 9, $N1874 = 11) + N("Se for de vendas, com mestrado, analista sênior"),
  IF($J1874 = 5,
    100,
    0
  )
  +
  IF($H1874 = "M",
    200,
    0
  ),
  0
)</f>
        <v>15080</v>
      </c>
    </row>
    <row r="1875" spans="1:22" x14ac:dyDescent="0.2">
      <c r="A1875" s="7" cm="1">
        <f t="array" aca="1" ref="A1875" ca="1">INDEX(Companies!$A:$A,RANDBETWEEN(2,COUNTA(Companies!$A:$A)),1)</f>
        <v>2</v>
      </c>
      <c r="B1875" s="5">
        <f t="shared" si="290"/>
        <v>1874</v>
      </c>
      <c r="C1875" s="6">
        <f t="shared" ca="1" si="291"/>
        <v>1</v>
      </c>
      <c r="D1875" s="7">
        <f ca="1">IF($B1875 = 1 + N("Presidente"),
    127,
    IF($B1875 = 2 + N("Vice-Presidente"),
        72,
        IF($B1875 = 3 + N("Secretária bilíngue"),
            13,
            RANDBETWEEN(5,COUNT(Name!$A:$A) + 1)
        )
    )
)</f>
        <v>287</v>
      </c>
      <c r="E1875" s="7" t="str">
        <f ca="1" xml:space="preserve">
VLOOKUP(
  $D1875,
  Name!$A:$B,
  2,
  FALSE
)
&amp; " " &amp;
IF($B1875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Cunha Resende</v>
      </c>
      <c r="F1875" s="7">
        <v>2</v>
      </c>
      <c r="G1875" s="7" t="str" cm="1">
        <f t="array" aca="1" ref="G1875" ca="1">VLOOKUP(INDEX(States!$B:$B,RANDBETWEEN(2,COUNTA(States!$A:$A)),1),States!$B:$C,2,FALSE)</f>
        <v>Beja</v>
      </c>
      <c r="H1875" s="7" t="str">
        <f ca="1">VLOOKUP($D1875,Name!$A:$C,3,FALSE)</f>
        <v>M</v>
      </c>
      <c r="I1875" s="7" cm="1">
        <f t="array" aca="1" ref="I1875" ca="1">INDEX('Marital status'!$A:$A,RANDBETWEEN(2,COUNTA('Marital status'!$A:$A)),1)</f>
        <v>2</v>
      </c>
      <c r="J1875" s="7">
        <f t="shared" ca="1" si="292"/>
        <v>2</v>
      </c>
      <c r="K1875" s="8">
        <f t="shared" ca="1" si="293"/>
        <v>36652</v>
      </c>
      <c r="L1875" s="6">
        <f t="shared" ca="1" si="294"/>
        <v>5</v>
      </c>
      <c r="M1875" s="7">
        <f ca="1" xml:space="preserve">
  IF(OR($N1875 = 2, $N1875 = 3, $N1875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875" s="6">
        <f t="shared" ca="1" si="295"/>
        <v>8</v>
      </c>
      <c r="O1875" s="7" t="str">
        <f ca="1">VLOOKUP($N1875,Roles!$A:$B,2,FALSE)</f>
        <v>Analyst</v>
      </c>
      <c r="P1875" s="6">
        <f t="shared" ca="1" si="296"/>
        <v>3</v>
      </c>
      <c r="Q1875" s="8">
        <f ca="1" xml:space="preserve">
IF(
  OR(
    $N1875=5,$N1875=6,$N1875=7,$N1875=8,$N1875=14
  ),
  36161,
  IF(
     (
      (TODAY() - $K1875) / 365
     ) &lt; 19,
      TODAY(),
      RANDBETWEEN(36161,TODAY())
  )
)</f>
        <v>36161</v>
      </c>
      <c r="R1875" s="6">
        <f ca="1">RANDBETWEEN(2,COUNTA('Recruitment source'!$A:$A))</f>
        <v>9</v>
      </c>
      <c r="S1875" s="8" t="e">
        <f t="shared" ca="1" si="297"/>
        <v>#N/A</v>
      </c>
      <c r="T1875" s="6" t="e">
        <f t="shared" ca="1" si="298"/>
        <v>#N/A</v>
      </c>
      <c r="U1875" s="6">
        <f t="shared" ca="1" si="299"/>
        <v>5</v>
      </c>
      <c r="V1875" s="1">
        <f ca="1" xml:space="preserve">
IF($N1875 = 5 + N("Presidente"),
    27000,
    IF($N1875 = 6 + N("Vice-presidente"),
        23000,
        IF(OR($N1875 = 8, $N1875= 13, $N1875 = 12) + N("Secretária bilíngue ou coordenador ou especialista"),
            8000,
            IF($N1875 = 7 + N("Diretor"),
                15000,
                IF($N1875 = 14 + N("Gerente"),
                    12000,
                    IF($N1875 = 9 + N("Estagiário"),
                        705,
                        IF($N1875 = 10 + N("Trainee"),
                            805,
                            IF($N1875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IF($L1875 = 7,
  500,
  IF($L1875 = 8,
    1000,
    IF($L1875 = 9,
      1500,
      IF($L1875 = 10,
        2000,
        0
      )
    )
  )
)
+
N("Adicional no salário por área")
+
IF($M1875 = 14 + N("Tecnologia da Informação"),
  120,
  IF($M1875 = 16 + N("Vendas"),
    110,
    IF($M1875 = 15 + N("Jurídico"),
      100,
      IF(OR($M1875 = 8, $M1875 = 9, $M1875 = 11) + N("Recursos humanos ou comercial ou comunicação e marketing"),
        80,
        0
      )
    )
  )
)
+
N("Adicionando pegadinha")
+
IF(AND($M1875 = 16, $L1875 = 9, $N1875 = 11) + N("Se for de vendas, com mestrado, analista sênior"),
  IF($J1875 = 5,
    100,
    0
  )
  +
  IF($H1875 = "M",
    200,
    0
  ),
  0
)</f>
        <v>8080</v>
      </c>
    </row>
    <row r="1876" spans="1:22" x14ac:dyDescent="0.2">
      <c r="A1876" s="7" cm="1">
        <f t="array" aca="1" ref="A1876" ca="1">INDEX(Companies!$A:$A,RANDBETWEEN(2,COUNTA(Companies!$A:$A)),1)</f>
        <v>2</v>
      </c>
      <c r="B1876" s="5">
        <f t="shared" si="290"/>
        <v>1875</v>
      </c>
      <c r="C1876" s="6">
        <f t="shared" ca="1" si="291"/>
        <v>1</v>
      </c>
      <c r="D1876" s="7">
        <f ca="1">IF($B1876 = 1 + N("Presidente"),
    127,
    IF($B1876 = 2 + N("Vice-Presidente"),
        72,
        IF($B1876 = 3 + N("Secretária bilíngue"),
            13,
            RANDBETWEEN(5,COUNT(Name!$A:$A) + 1)
        )
    )
)</f>
        <v>177</v>
      </c>
      <c r="E1876" s="7" t="str">
        <f ca="1" xml:space="preserve">
VLOOKUP(
  $D1876,
  Name!$A:$B,
  2,
  FALSE
)
&amp; " " &amp;
IF($B1876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Serra Paulista</v>
      </c>
      <c r="F1876" s="7">
        <v>2</v>
      </c>
      <c r="G1876" s="7" t="str" cm="1">
        <f t="array" aca="1" ref="G1876" ca="1">VLOOKUP(INDEX(States!$B:$B,RANDBETWEEN(2,COUNTA(States!$A:$A)),1),States!$B:$C,2,FALSE)</f>
        <v>Santarém</v>
      </c>
      <c r="H1876" s="7" t="str">
        <f ca="1">VLOOKUP($D1876,Name!$A:$C,3,FALSE)</f>
        <v>F</v>
      </c>
      <c r="I1876" s="7" cm="1">
        <f t="array" aca="1" ref="I1876" ca="1">INDEX('Marital status'!$A:$A,RANDBETWEEN(2,COUNTA('Marital status'!$A:$A)),1)</f>
        <v>3</v>
      </c>
      <c r="J1876" s="7">
        <f t="shared" ca="1" si="292"/>
        <v>3</v>
      </c>
      <c r="K1876" s="8">
        <f t="shared" ca="1" si="293"/>
        <v>18837</v>
      </c>
      <c r="L1876" s="6">
        <f t="shared" ca="1" si="294"/>
        <v>4</v>
      </c>
      <c r="M1876" s="7">
        <f ca="1" xml:space="preserve">
  IF(OR($N1876 = 2, $N1876 = 3, $N1876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76" s="6">
        <f t="shared" ca="1" si="295"/>
        <v>6</v>
      </c>
      <c r="O1876" s="7" t="str">
        <f ca="1">VLOOKUP($N1876,Roles!$A:$B,2,FALSE)</f>
        <v>Intern</v>
      </c>
      <c r="P1876" s="6" t="e">
        <f t="shared" ca="1" si="296"/>
        <v>#N/A</v>
      </c>
      <c r="Q1876" s="8">
        <f ca="1" xml:space="preserve">
IF(
  OR(
    $N1876=5,$N1876=6,$N1876=7,$N1876=8,$N1876=14
  ),
  36161,
  IF(
     (
      (TODAY() - $K1876) / 365
     ) &lt; 19,
      TODAY(),
      RANDBETWEEN(36161,TODAY())
  )
)</f>
        <v>36161</v>
      </c>
      <c r="R1876" s="6">
        <f ca="1">RANDBETWEEN(2,COUNTA('Recruitment source'!$A:$A))</f>
        <v>12</v>
      </c>
      <c r="S1876" s="8" t="e">
        <f t="shared" ca="1" si="297"/>
        <v>#N/A</v>
      </c>
      <c r="T1876" s="6" t="e">
        <f t="shared" ca="1" si="298"/>
        <v>#N/A</v>
      </c>
      <c r="U1876" s="6">
        <f t="shared" ca="1" si="299"/>
        <v>3</v>
      </c>
      <c r="V1876" s="1">
        <f ca="1" xml:space="preserve">
IF($N1876 = 5 + N("Presidente"),
    27000,
    IF($N1876 = 6 + N("Vice-presidente"),
        23000,
        IF(OR($N1876 = 8, $N1876= 13, $N1876 = 12) + N("Secretária bilíngue ou coordenador ou especialista"),
            8000,
            IF($N1876 = 7 + N("Diretor"),
                15000,
                IF($N1876 = 14 + N("Gerente"),
                    12000,
                    IF($N1876 = 9 + N("Estagiário"),
                        705,
                        IF($N1876 = 10 + N("Trainee"),
                            805,
                            IF($N1876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IF($L1876 = 7,
  500,
  IF($L1876 = 8,
    1000,
    IF($L1876 = 9,
      1500,
      IF($L1876 = 10,
        2000,
        0
      )
    )
  )
)
+
N("Adicional no salário por área")
+
IF($M1876 = 14 + N("Tecnologia da Informação"),
  120,
  IF($M1876 = 16 + N("Vendas"),
    110,
    IF($M1876 = 15 + N("Jurídico"),
      100,
      IF(OR($M1876 = 8, $M1876 = 9, $M1876 = 11) + N("Recursos humanos ou comercial ou comunicação e marketing"),
        80,
        0
      )
    )
  )
)
+
N("Adicionando pegadinha")
+
IF(AND($M1876 = 16, $L1876 = 9, $N1876 = 11) + N("Se for de vendas, com mestrado, analista sênior"),
  IF($J1876 = 5,
    100,
    0
  )
  +
  IF($H1876 = "M",
    200,
    0
  ),
  0
)</f>
        <v>23000</v>
      </c>
    </row>
    <row r="1877" spans="1:22" x14ac:dyDescent="0.2">
      <c r="A1877" s="7" cm="1">
        <f t="array" aca="1" ref="A1877" ca="1">INDEX(Companies!$A:$A,RANDBETWEEN(2,COUNTA(Companies!$A:$A)),1)</f>
        <v>2</v>
      </c>
      <c r="B1877" s="5">
        <f t="shared" si="290"/>
        <v>1876</v>
      </c>
      <c r="C1877" s="6">
        <f t="shared" ca="1" si="291"/>
        <v>1</v>
      </c>
      <c r="D1877" s="7">
        <f ca="1">IF($B1877 = 1 + N("Presidente"),
    127,
    IF($B1877 = 2 + N("Vice-Presidente"),
        72,
        IF($B1877 = 3 + N("Secretária bilíngue"),
            13,
            RANDBETWEEN(5,COUNT(Name!$A:$A) + 1)
        )
    )
)</f>
        <v>73</v>
      </c>
      <c r="E1877" s="7" t="str">
        <f ca="1" xml:space="preserve">
VLOOKUP(
  $D1877,
  Name!$A:$B,
  2,
  FALSE
)
&amp; " " &amp;
IF($B1877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Moreira Conti</v>
      </c>
      <c r="F1877" s="7">
        <v>2</v>
      </c>
      <c r="G1877" s="7" t="str" cm="1">
        <f t="array" aca="1" ref="G1877" ca="1">VLOOKUP(INDEX(States!$B:$B,RANDBETWEEN(2,COUNTA(States!$A:$A)),1),States!$B:$C,2,FALSE)</f>
        <v>Portalegre</v>
      </c>
      <c r="H1877" s="7" t="str">
        <f ca="1">VLOOKUP($D1877,Name!$A:$C,3,FALSE)</f>
        <v>F</v>
      </c>
      <c r="I1877" s="7" cm="1">
        <f t="array" aca="1" ref="I1877" ca="1">INDEX('Marital status'!$A:$A,RANDBETWEEN(2,COUNTA('Marital status'!$A:$A)),1)</f>
        <v>3</v>
      </c>
      <c r="J1877" s="7">
        <f t="shared" ca="1" si="292"/>
        <v>2</v>
      </c>
      <c r="K1877" s="8">
        <f t="shared" ca="1" si="293"/>
        <v>32420</v>
      </c>
      <c r="L1877" s="6">
        <f t="shared" ca="1" si="294"/>
        <v>5</v>
      </c>
      <c r="M1877" s="7">
        <f ca="1" xml:space="preserve">
  IF(OR($N1877 = 2, $N1877 = 3, $N1877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77" s="6">
        <f t="shared" ca="1" si="295"/>
        <v>8</v>
      </c>
      <c r="O1877" s="7" t="str">
        <f ca="1">VLOOKUP($N1877,Roles!$A:$B,2,FALSE)</f>
        <v>Analyst</v>
      </c>
      <c r="P1877" s="6">
        <f t="shared" ca="1" si="296"/>
        <v>2</v>
      </c>
      <c r="Q1877" s="8">
        <f ca="1" xml:space="preserve">
IF(
  OR(
    $N1877=5,$N1877=6,$N1877=7,$N1877=8,$N1877=14
  ),
  36161,
  IF(
     (
      (TODAY() - $K1877) / 365
     ) &lt; 19,
      TODAY(),
      RANDBETWEEN(36161,TODAY())
  )
)</f>
        <v>36161</v>
      </c>
      <c r="R1877" s="6">
        <f ca="1">RANDBETWEEN(2,COUNTA('Recruitment source'!$A:$A))</f>
        <v>11</v>
      </c>
      <c r="S1877" s="8" t="e">
        <f t="shared" ca="1" si="297"/>
        <v>#N/A</v>
      </c>
      <c r="T1877" s="6" t="e">
        <f t="shared" ca="1" si="298"/>
        <v>#N/A</v>
      </c>
      <c r="U1877" s="6">
        <f t="shared" ca="1" si="299"/>
        <v>3</v>
      </c>
      <c r="V1877" s="1">
        <f ca="1" xml:space="preserve">
IF($N1877 = 5 + N("Presidente"),
    27000,
    IF($N1877 = 6 + N("Vice-presidente"),
        23000,
        IF(OR($N1877 = 8, $N1877= 13, $N1877 = 12) + N("Secretária bilíngue ou coordenador ou especialista"),
            8000,
            IF($N1877 = 7 + N("Diretor"),
                15000,
                IF($N1877 = 14 + N("Gerente"),
                    12000,
                    IF($N1877 = 9 + N("Estagiário"),
                        705,
                        IF($N1877 = 10 + N("Trainee"),
                            805,
                            IF($N1877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IF($L1877 = 7,
  500,
  IF($L1877 = 8,
    1000,
    IF($L1877 = 9,
      1500,
      IF($L1877 = 10,
        2000,
        0
      )
    )
  )
)
+
N("Adicional no salário por área")
+
IF($M1877 = 14 + N("Tecnologia da Informação"),
  120,
  IF($M1877 = 16 + N("Vendas"),
    110,
    IF($M1877 = 15 + N("Jurídico"),
      100,
      IF(OR($M1877 = 8, $M1877 = 9, $M1877 = 11) + N("Recursos humanos ou comercial ou comunicação e marketing"),
        80,
        0
      )
    )
  )
)
+
N("Adicionando pegadinha")
+
IF(AND($M1877 = 16, $L1877 = 9, $N1877 = 11) + N("Se for de vendas, com mestrado, analista sênior"),
  IF($J1877 = 5,
    100,
    0
  )
  +
  IF($H1877 = "M",
    200,
    0
  ),
  0
)</f>
        <v>8000</v>
      </c>
    </row>
    <row r="1878" spans="1:22" x14ac:dyDescent="0.2">
      <c r="A1878" s="7" cm="1">
        <f t="array" aca="1" ref="A1878" ca="1">INDEX(Companies!$A:$A,RANDBETWEEN(2,COUNTA(Companies!$A:$A)),1)</f>
        <v>2</v>
      </c>
      <c r="B1878" s="5">
        <f t="shared" si="290"/>
        <v>1877</v>
      </c>
      <c r="C1878" s="6">
        <f t="shared" ca="1" si="291"/>
        <v>1</v>
      </c>
      <c r="D1878" s="7">
        <f ca="1">IF($B1878 = 1 + N("Presidente"),
    127,
    IF($B1878 = 2 + N("Vice-Presidente"),
        72,
        IF($B1878 = 3 + N("Secretária bilíngue"),
            13,
            RANDBETWEEN(5,COUNT(Name!$A:$A) + 1)
        )
    )
)</f>
        <v>281</v>
      </c>
      <c r="E1878" s="7" t="str">
        <f ca="1" xml:space="preserve">
VLOOKUP(
  $D1878,
  Name!$A:$B,
  2,
  FALSE
)
&amp; " " &amp;
IF($B1878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Battaglia Borba</v>
      </c>
      <c r="F1878" s="7">
        <v>2</v>
      </c>
      <c r="G1878" s="7" t="str" cm="1">
        <f t="array" aca="1" ref="G1878" ca="1">VLOOKUP(INDEX(States!$B:$B,RANDBETWEEN(2,COUNTA(States!$A:$A)),1),States!$B:$C,2,FALSE)</f>
        <v xml:space="preserve"> ÉVORA</v>
      </c>
      <c r="H1878" s="7" t="str">
        <f ca="1">VLOOKUP($D1878,Name!$A:$C,3,FALSE)</f>
        <v>F</v>
      </c>
      <c r="I1878" s="7" cm="1">
        <f t="array" aca="1" ref="I1878" ca="1">INDEX('Marital status'!$A:$A,RANDBETWEEN(2,COUNTA('Marital status'!$A:$A)),1)</f>
        <v>3</v>
      </c>
      <c r="J1878" s="7">
        <f t="shared" ca="1" si="292"/>
        <v>2</v>
      </c>
      <c r="K1878" s="8">
        <f t="shared" ca="1" si="293"/>
        <v>21105</v>
      </c>
      <c r="L1878" s="6">
        <f t="shared" ca="1" si="294"/>
        <v>4</v>
      </c>
      <c r="M1878" s="7">
        <f ca="1" xml:space="preserve">
  IF(OR($N1878 = 2, $N1878 = 3, $N1878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78" s="6">
        <f t="shared" ca="1" si="295"/>
        <v>6</v>
      </c>
      <c r="O1878" s="7" t="str">
        <f ca="1">VLOOKUP($N1878,Roles!$A:$B,2,FALSE)</f>
        <v>Intern</v>
      </c>
      <c r="P1878" s="6" t="e">
        <f t="shared" ca="1" si="296"/>
        <v>#N/A</v>
      </c>
      <c r="Q1878" s="8">
        <f ca="1" xml:space="preserve">
IF(
  OR(
    $N1878=5,$N1878=6,$N1878=7,$N1878=8,$N1878=14
  ),
  36161,
  IF(
     (
      (TODAY() - $K1878) / 365
     ) &lt; 19,
      TODAY(),
      RANDBETWEEN(36161,TODAY())
  )
)</f>
        <v>36161</v>
      </c>
      <c r="R1878" s="6">
        <f ca="1">RANDBETWEEN(2,COUNTA('Recruitment source'!$A:$A))</f>
        <v>5</v>
      </c>
      <c r="S1878" s="8" t="e">
        <f t="shared" ca="1" si="297"/>
        <v>#N/A</v>
      </c>
      <c r="T1878" s="6" t="e">
        <f t="shared" ca="1" si="298"/>
        <v>#N/A</v>
      </c>
      <c r="U1878" s="6">
        <f t="shared" ca="1" si="299"/>
        <v>4</v>
      </c>
      <c r="V1878" s="1">
        <f ca="1" xml:space="preserve">
IF($N1878 = 5 + N("Presidente"),
    27000,
    IF($N1878 = 6 + N("Vice-presidente"),
        23000,
        IF(OR($N1878 = 8, $N1878= 13, $N1878 = 12) + N("Secretária bilíngue ou coordenador ou especialista"),
            8000,
            IF($N1878 = 7 + N("Diretor"),
                15000,
                IF($N1878 = 14 + N("Gerente"),
                    12000,
                    IF($N1878 = 9 + N("Estagiário"),
                        705,
                        IF($N1878 = 10 + N("Trainee"),
                            805,
                            IF($N1878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IF($L1878 = 7,
  500,
  IF($L1878 = 8,
    1000,
    IF($L1878 = 9,
      1500,
      IF($L1878 = 10,
        2000,
        0
      )
    )
  )
)
+
N("Adicional no salário por área")
+
IF($M1878 = 14 + N("Tecnologia da Informação"),
  120,
  IF($M1878 = 16 + N("Vendas"),
    110,
    IF($M1878 = 15 + N("Jurídico"),
      100,
      IF(OR($M1878 = 8, $M1878 = 9, $M1878 = 11) + N("Recursos humanos ou comercial ou comunicação e marketing"),
        80,
        0
      )
    )
  )
)
+
N("Adicionando pegadinha")
+
IF(AND($M1878 = 16, $L1878 = 9, $N1878 = 11) + N("Se for de vendas, com mestrado, analista sênior"),
  IF($J1878 = 5,
    100,
    0
  )
  +
  IF($H1878 = "M",
    200,
    0
  ),
  0
)</f>
        <v>23000</v>
      </c>
    </row>
    <row r="1879" spans="1:22" x14ac:dyDescent="0.2">
      <c r="A1879" s="7" cm="1">
        <f t="array" aca="1" ref="A1879" ca="1">INDEX(Companies!$A:$A,RANDBETWEEN(2,COUNTA(Companies!$A:$A)),1)</f>
        <v>2</v>
      </c>
      <c r="B1879" s="5">
        <f t="shared" si="290"/>
        <v>1878</v>
      </c>
      <c r="C1879" s="6">
        <f t="shared" ca="1" si="291"/>
        <v>1</v>
      </c>
      <c r="D1879" s="7">
        <f ca="1">IF($B1879 = 1 + N("Presidente"),
    127,
    IF($B1879 = 2 + N("Vice-Presidente"),
        72,
        IF($B1879 = 3 + N("Secretária bilíngue"),
            13,
            RANDBETWEEN(5,COUNT(Name!$A:$A) + 1)
        )
    )
)</f>
        <v>124</v>
      </c>
      <c r="E1879" s="7" t="str">
        <f ca="1" xml:space="preserve">
VLOOKUP(
  $D1879,
  Name!$A:$B,
  2,
  FALSE
)
&amp; " " &amp;
IF($B1879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Barros Alves</v>
      </c>
      <c r="F1879" s="7">
        <v>2</v>
      </c>
      <c r="G1879" s="7" t="str" cm="1">
        <f t="array" aca="1" ref="G1879" ca="1">VLOOKUP(INDEX(States!$B:$B,RANDBETWEEN(2,COUNTA(States!$A:$A)),1),States!$B:$C,2,FALSE)</f>
        <v>Brangança</v>
      </c>
      <c r="H1879" s="7" t="str">
        <f ca="1">VLOOKUP($D1879,Name!$A:$C,3,FALSE)</f>
        <v>F</v>
      </c>
      <c r="I1879" s="7" cm="1">
        <f t="array" aca="1" ref="I1879" ca="1">INDEX('Marital status'!$A:$A,RANDBETWEEN(2,COUNTA('Marital status'!$A:$A)),1)</f>
        <v>3</v>
      </c>
      <c r="J1879" s="7">
        <f t="shared" ca="1" si="292"/>
        <v>2</v>
      </c>
      <c r="K1879" s="8">
        <f t="shared" ca="1" si="293"/>
        <v>33781</v>
      </c>
      <c r="L1879" s="6">
        <f t="shared" ca="1" si="294"/>
        <v>5</v>
      </c>
      <c r="M1879" s="7">
        <f ca="1" xml:space="preserve">
  IF(OR($N1879 = 2, $N1879 = 3, $N1879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79" s="6">
        <f t="shared" ca="1" si="295"/>
        <v>8</v>
      </c>
      <c r="O1879" s="7" t="str">
        <f ca="1">VLOOKUP($N1879,Roles!$A:$B,2,FALSE)</f>
        <v>Analyst</v>
      </c>
      <c r="P1879" s="6">
        <f t="shared" ca="1" si="296"/>
        <v>4</v>
      </c>
      <c r="Q1879" s="8">
        <f ca="1" xml:space="preserve">
IF(
  OR(
    $N1879=5,$N1879=6,$N1879=7,$N1879=8,$N1879=14
  ),
  36161,
  IF(
     (
      (TODAY() - $K1879) / 365
     ) &lt; 19,
      TODAY(),
      RANDBETWEEN(36161,TODAY())
  )
)</f>
        <v>36161</v>
      </c>
      <c r="R1879" s="6">
        <f ca="1">RANDBETWEEN(2,COUNTA('Recruitment source'!$A:$A))</f>
        <v>4</v>
      </c>
      <c r="S1879" s="8" t="e">
        <f t="shared" ca="1" si="297"/>
        <v>#N/A</v>
      </c>
      <c r="T1879" s="6" t="e">
        <f t="shared" ca="1" si="298"/>
        <v>#N/A</v>
      </c>
      <c r="U1879" s="6">
        <f t="shared" ca="1" si="299"/>
        <v>3</v>
      </c>
      <c r="V1879" s="1">
        <f ca="1" xml:space="preserve">
IF($N1879 = 5 + N("Presidente"),
    27000,
    IF($N1879 = 6 + N("Vice-presidente"),
        23000,
        IF(OR($N1879 = 8, $N1879= 13, $N1879 = 12) + N("Secretária bilíngue ou coordenador ou especialista"),
            8000,
            IF($N1879 = 7 + N("Diretor"),
                15000,
                IF($N1879 = 14 + N("Gerente"),
                    12000,
                    IF($N1879 = 9 + N("Estagiário"),
                        705,
                        IF($N1879 = 10 + N("Trainee"),
                            805,
                            IF($N1879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IF($L1879 = 7,
  500,
  IF($L1879 = 8,
    1000,
    IF($L1879 = 9,
      1500,
      IF($L1879 = 10,
        2000,
        0
      )
    )
  )
)
+
N("Adicional no salário por área")
+
IF($M1879 = 14 + N("Tecnologia da Informação"),
  120,
  IF($M1879 = 16 + N("Vendas"),
    110,
    IF($M1879 = 15 + N("Jurídico"),
      100,
      IF(OR($M1879 = 8, $M1879 = 9, $M1879 = 11) + N("Recursos humanos ou comercial ou comunicação e marketing"),
        80,
        0
      )
    )
  )
)
+
N("Adicionando pegadinha")
+
IF(AND($M1879 = 16, $L1879 = 9, $N1879 = 11) + N("Se for de vendas, com mestrado, analista sênior"),
  IF($J1879 = 5,
    100,
    0
  )
  +
  IF($H1879 = "M",
    200,
    0
  ),
  0
)</f>
        <v>8000</v>
      </c>
    </row>
    <row r="1880" spans="1:22" x14ac:dyDescent="0.2">
      <c r="A1880" s="7" cm="1">
        <f t="array" aca="1" ref="A1880" ca="1">INDEX(Companies!$A:$A,RANDBETWEEN(2,COUNTA(Companies!$A:$A)),1)</f>
        <v>2</v>
      </c>
      <c r="B1880" s="5">
        <f t="shared" si="290"/>
        <v>1879</v>
      </c>
      <c r="C1880" s="6">
        <f t="shared" ca="1" si="291"/>
        <v>1</v>
      </c>
      <c r="D1880" s="7">
        <f ca="1">IF($B1880 = 1 + N("Presidente"),
    127,
    IF($B1880 = 2 + N("Vice-Presidente"),
        72,
        IF($B1880 = 3 + N("Secretária bilíngue"),
            13,
            RANDBETWEEN(5,COUNT(Name!$A:$A) + 1)
        )
    )
)</f>
        <v>345</v>
      </c>
      <c r="E1880" s="7" t="str">
        <f ca="1" xml:space="preserve">
VLOOKUP(
  $D1880,
  Name!$A:$B,
  2,
  FALSE
)
&amp; " " &amp;
IF($B1880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Holanda Gouveia</v>
      </c>
      <c r="F1880" s="7">
        <v>2</v>
      </c>
      <c r="G1880" s="7" t="str" cm="1">
        <f t="array" aca="1" ref="G1880" ca="1">VLOOKUP(INDEX(States!$B:$B,RANDBETWEEN(2,COUNTA(States!$A:$A)),1),States!$B:$C,2,FALSE)</f>
        <v>Viseu</v>
      </c>
      <c r="H1880" s="7" t="str">
        <f ca="1">VLOOKUP($D1880,Name!$A:$C,3,FALSE)</f>
        <v>M</v>
      </c>
      <c r="I1880" s="7" cm="1">
        <f t="array" aca="1" ref="I1880" ca="1">INDEX('Marital status'!$A:$A,RANDBETWEEN(2,COUNTA('Marital status'!$A:$A)),1)</f>
        <v>3</v>
      </c>
      <c r="J1880" s="7">
        <f t="shared" ca="1" si="292"/>
        <v>2</v>
      </c>
      <c r="K1880" s="8">
        <f t="shared" ca="1" si="293"/>
        <v>32317</v>
      </c>
      <c r="L1880" s="6">
        <f t="shared" ca="1" si="294"/>
        <v>4</v>
      </c>
      <c r="M1880" s="7">
        <f ca="1" xml:space="preserve">
  IF(OR($N1880 = 2, $N1880 = 3, $N1880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80" s="6">
        <f t="shared" ca="1" si="295"/>
        <v>7</v>
      </c>
      <c r="O1880" s="7" t="str">
        <f ca="1">VLOOKUP($N1880,Roles!$A:$B,2,FALSE)</f>
        <v>Trainee</v>
      </c>
      <c r="P1880" s="6" t="e">
        <f t="shared" ca="1" si="296"/>
        <v>#N/A</v>
      </c>
      <c r="Q1880" s="8">
        <f ca="1" xml:space="preserve">
IF(
  OR(
    $N1880=5,$N1880=6,$N1880=7,$N1880=8,$N1880=14
  ),
  36161,
  IF(
     (
      (TODAY() - $K1880) / 365
     ) &lt; 19,
      TODAY(),
      RANDBETWEEN(36161,TODAY())
  )
)</f>
        <v>36161</v>
      </c>
      <c r="R1880" s="6">
        <f ca="1">RANDBETWEEN(2,COUNTA('Recruitment source'!$A:$A))</f>
        <v>4</v>
      </c>
      <c r="S1880" s="8" t="e">
        <f t="shared" ca="1" si="297"/>
        <v>#N/A</v>
      </c>
      <c r="T1880" s="6" t="e">
        <f t="shared" ca="1" si="298"/>
        <v>#N/A</v>
      </c>
      <c r="U1880" s="6">
        <f t="shared" ca="1" si="299"/>
        <v>3</v>
      </c>
      <c r="V1880" s="1">
        <f ca="1" xml:space="preserve">
IF($N1880 = 5 + N("Presidente"),
    27000,
    IF($N1880 = 6 + N("Vice-presidente"),
        23000,
        IF(OR($N1880 = 8, $N1880= 13, $N1880 = 12) + N("Secretária bilíngue ou coordenador ou especialista"),
            8000,
            IF($N1880 = 7 + N("Diretor"),
                15000,
                IF($N1880 = 14 + N("Gerente"),
                    12000,
                    IF($N1880 = 9 + N("Estagiário"),
                        705,
                        IF($N1880 = 10 + N("Trainee"),
                            805,
                            IF($N1880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IF($L1880 = 7,
  500,
  IF($L1880 = 8,
    1000,
    IF($L1880 = 9,
      1500,
      IF($L1880 = 10,
        2000,
        0
      )
    )
  )
)
+
N("Adicional no salário por área")
+
IF($M1880 = 14 + N("Tecnologia da Informação"),
  120,
  IF($M1880 = 16 + N("Vendas"),
    110,
    IF($M1880 = 15 + N("Jurídico"),
      100,
      IF(OR($M1880 = 8, $M1880 = 9, $M1880 = 11) + N("Recursos humanos ou comercial ou comunicação e marketing"),
        80,
        0
      )
    )
  )
)
+
N("Adicionando pegadinha")
+
IF(AND($M1880 = 16, $L1880 = 9, $N1880 = 11) + N("Se for de vendas, com mestrado, analista sênior"),
  IF($J1880 = 5,
    100,
    0
  )
  +
  IF($H1880 = "M",
    200,
    0
  ),
  0
)</f>
        <v>15000</v>
      </c>
    </row>
    <row r="1881" spans="1:22" x14ac:dyDescent="0.2">
      <c r="A1881" s="7" cm="1">
        <f t="array" aca="1" ref="A1881" ca="1">INDEX(Companies!$A:$A,RANDBETWEEN(2,COUNTA(Companies!$A:$A)),1)</f>
        <v>2</v>
      </c>
      <c r="B1881" s="5">
        <f t="shared" si="290"/>
        <v>1880</v>
      </c>
      <c r="C1881" s="6">
        <f t="shared" ca="1" si="291"/>
        <v>1</v>
      </c>
      <c r="D1881" s="7">
        <f ca="1">IF($B1881 = 1 + N("Presidente"),
    127,
    IF($B1881 = 2 + N("Vice-Presidente"),
        72,
        IF($B1881 = 3 + N("Secretária bilíngue"),
            13,
            RANDBETWEEN(5,COUNT(Name!$A:$A) + 1)
        )
    )
)</f>
        <v>251</v>
      </c>
      <c r="E1881" s="7" t="str">
        <f ca="1" xml:space="preserve">
VLOOKUP(
  $D1881,
  Name!$A:$B,
  2,
  FALSE
)
&amp; " " &amp;
IF($B1881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Colombo Barreto</v>
      </c>
      <c r="F1881" s="7">
        <v>2</v>
      </c>
      <c r="G1881" s="7" t="str" cm="1">
        <f t="array" aca="1" ref="G1881" ca="1">VLOOKUP(INDEX(States!$B:$B,RANDBETWEEN(2,COUNTA(States!$A:$A)),1),States!$B:$C,2,FALSE)</f>
        <v>Azores</v>
      </c>
      <c r="H1881" s="7" t="str">
        <f ca="1">VLOOKUP($D1881,Name!$A:$C,3,FALSE)</f>
        <v>F</v>
      </c>
      <c r="I1881" s="7" cm="1">
        <f t="array" aca="1" ref="I1881" ca="1">INDEX('Marital status'!$A:$A,RANDBETWEEN(2,COUNTA('Marital status'!$A:$A)),1)</f>
        <v>6</v>
      </c>
      <c r="J1881" s="7">
        <f t="shared" ca="1" si="292"/>
        <v>5</v>
      </c>
      <c r="K1881" s="8">
        <f t="shared" ca="1" si="293"/>
        <v>32549</v>
      </c>
      <c r="L1881" s="6">
        <f t="shared" ca="1" si="294"/>
        <v>4</v>
      </c>
      <c r="M1881" s="7">
        <f ca="1" xml:space="preserve">
  IF(OR($N1881 = 2, $N1881 = 3, $N1881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881" s="6">
        <f t="shared" ca="1" si="295"/>
        <v>8</v>
      </c>
      <c r="O1881" s="7" t="str">
        <f ca="1">VLOOKUP($N1881,Roles!$A:$B,2,FALSE)</f>
        <v>Analyst</v>
      </c>
      <c r="P1881" s="6">
        <f t="shared" ca="1" si="296"/>
        <v>3</v>
      </c>
      <c r="Q1881" s="8">
        <f ca="1" xml:space="preserve">
IF(
  OR(
    $N1881=5,$N1881=6,$N1881=7,$N1881=8,$N1881=14
  ),
  36161,
  IF(
     (
      (TODAY() - $K1881) / 365
     ) &lt; 19,
      TODAY(),
      RANDBETWEEN(36161,TODAY())
  )
)</f>
        <v>36161</v>
      </c>
      <c r="R1881" s="6">
        <f ca="1">RANDBETWEEN(2,COUNTA('Recruitment source'!$A:$A))</f>
        <v>4</v>
      </c>
      <c r="S1881" s="8" t="e">
        <f t="shared" ca="1" si="297"/>
        <v>#N/A</v>
      </c>
      <c r="T1881" s="6" t="e">
        <f t="shared" ca="1" si="298"/>
        <v>#N/A</v>
      </c>
      <c r="U1881" s="6">
        <f t="shared" ca="1" si="299"/>
        <v>2</v>
      </c>
      <c r="V1881" s="1">
        <f ca="1" xml:space="preserve">
IF($N1881 = 5 + N("Presidente"),
    27000,
    IF($N1881 = 6 + N("Vice-presidente"),
        23000,
        IF(OR($N1881 = 8, $N1881= 13, $N1881 = 12) + N("Secretária bilíngue ou coordenador ou especialista"),
            8000,
            IF($N1881 = 7 + N("Diretor"),
                15000,
                IF($N1881 = 14 + N("Gerente"),
                    12000,
                    IF($N1881 = 9 + N("Estagiário"),
                        705,
                        IF($N1881 = 10 + N("Trainee"),
                            805,
                            IF($N1881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IF($L1881 = 7,
  500,
  IF($L1881 = 8,
    1000,
    IF($L1881 = 9,
      1500,
      IF($L1881 = 10,
        2000,
        0
      )
    )
  )
)
+
N("Adicional no salário por área")
+
IF($M1881 = 14 + N("Tecnologia da Informação"),
  120,
  IF($M1881 = 16 + N("Vendas"),
    110,
    IF($M1881 = 15 + N("Jurídico"),
      100,
      IF(OR($M1881 = 8, $M1881 = 9, $M1881 = 11) + N("Recursos humanos ou comercial ou comunicação e marketing"),
        80,
        0
      )
    )
  )
)
+
N("Adicionando pegadinha")
+
IF(AND($M1881 = 16, $L1881 = 9, $N1881 = 11) + N("Se for de vendas, com mestrado, analista sênior"),
  IF($J1881 = 5,
    100,
    0
  )
  +
  IF($H1881 = "M",
    200,
    0
  ),
  0
)</f>
        <v>8000</v>
      </c>
    </row>
    <row r="1882" spans="1:22" x14ac:dyDescent="0.2">
      <c r="A1882" s="7" cm="1">
        <f t="array" aca="1" ref="A1882" ca="1">INDEX(Companies!$A:$A,RANDBETWEEN(2,COUNTA(Companies!$A:$A)),1)</f>
        <v>2</v>
      </c>
      <c r="B1882" s="5">
        <f t="shared" si="290"/>
        <v>1881</v>
      </c>
      <c r="C1882" s="6">
        <f t="shared" ca="1" si="291"/>
        <v>1</v>
      </c>
      <c r="D1882" s="7">
        <f ca="1">IF($B1882 = 1 + N("Presidente"),
    127,
    IF($B1882 = 2 + N("Vice-Presidente"),
        72,
        IF($B1882 = 3 + N("Secretária bilíngue"),
            13,
            RANDBETWEEN(5,COUNT(Name!$A:$A) + 1)
        )
    )
)</f>
        <v>273</v>
      </c>
      <c r="E1882" s="7" t="str">
        <f ca="1" xml:space="preserve">
VLOOKUP(
  $D1882,
  Name!$A:$B,
  2,
  FALSE
)
&amp; " " &amp;
IF($B1882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Lima Pedrosa</v>
      </c>
      <c r="F1882" s="7">
        <v>2</v>
      </c>
      <c r="G1882" s="7" t="str" cm="1">
        <f t="array" aca="1" ref="G1882" ca="1">VLOOKUP(INDEX(States!$B:$B,RANDBETWEEN(2,COUNTA(States!$A:$A)),1),States!$B:$C,2,FALSE)</f>
        <v xml:space="preserve"> ÉVORA</v>
      </c>
      <c r="H1882" s="7" t="str">
        <f ca="1">VLOOKUP($D1882,Name!$A:$C,3,FALSE)</f>
        <v>F</v>
      </c>
      <c r="I1882" s="7" cm="1">
        <f t="array" aca="1" ref="I1882" ca="1">INDEX('Marital status'!$A:$A,RANDBETWEEN(2,COUNTA('Marital status'!$A:$A)),1)</f>
        <v>5</v>
      </c>
      <c r="J1882" s="7">
        <f t="shared" ca="1" si="292"/>
        <v>2</v>
      </c>
      <c r="K1882" s="8">
        <f t="shared" ca="1" si="293"/>
        <v>30691</v>
      </c>
      <c r="L1882" s="6">
        <f t="shared" ca="1" si="294"/>
        <v>4</v>
      </c>
      <c r="M1882" s="7">
        <f ca="1" xml:space="preserve">
  IF(OR($N1882 = 2, $N1882 = 3, $N1882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882" s="6">
        <f t="shared" ca="1" si="295"/>
        <v>6</v>
      </c>
      <c r="O1882" s="7" t="str">
        <f ca="1">VLOOKUP($N1882,Roles!$A:$B,2,FALSE)</f>
        <v>Intern</v>
      </c>
      <c r="P1882" s="6" t="e">
        <f t="shared" ca="1" si="296"/>
        <v>#N/A</v>
      </c>
      <c r="Q1882" s="8">
        <f ca="1" xml:space="preserve">
IF(
  OR(
    $N1882=5,$N1882=6,$N1882=7,$N1882=8,$N1882=14
  ),
  36161,
  IF(
     (
      (TODAY() - $K1882) / 365
     ) &lt; 19,
      TODAY(),
      RANDBETWEEN(36161,TODAY())
  )
)</f>
        <v>36161</v>
      </c>
      <c r="R1882" s="6">
        <f ca="1">RANDBETWEEN(2,COUNTA('Recruitment source'!$A:$A))</f>
        <v>2</v>
      </c>
      <c r="S1882" s="8" t="e">
        <f t="shared" ca="1" si="297"/>
        <v>#N/A</v>
      </c>
      <c r="T1882" s="6" t="e">
        <f t="shared" ca="1" si="298"/>
        <v>#N/A</v>
      </c>
      <c r="U1882" s="6">
        <f t="shared" ca="1" si="299"/>
        <v>4</v>
      </c>
      <c r="V1882" s="1">
        <f ca="1" xml:space="preserve">
IF($N1882 = 5 + N("Presidente"),
    27000,
    IF($N1882 = 6 + N("Vice-presidente"),
        23000,
        IF(OR($N1882 = 8, $N1882= 13, $N1882 = 12) + N("Secretária bilíngue ou coordenador ou especialista"),
            8000,
            IF($N1882 = 7 + N("Diretor"),
                15000,
                IF($N1882 = 14 + N("Gerente"),
                    12000,
                    IF($N1882 = 9 + N("Estagiário"),
                        705,
                        IF($N1882 = 10 + N("Trainee"),
                            805,
                            IF($N1882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IF($L1882 = 7,
  500,
  IF($L1882 = 8,
    1000,
    IF($L1882 = 9,
      1500,
      IF($L1882 = 10,
        2000,
        0
      )
    )
  )
)
+
N("Adicional no salário por área")
+
IF($M1882 = 14 + N("Tecnologia da Informação"),
  120,
  IF($M1882 = 16 + N("Vendas"),
    110,
    IF($M1882 = 15 + N("Jurídico"),
      100,
      IF(OR($M1882 = 8, $M1882 = 9, $M1882 = 11) + N("Recursos humanos ou comercial ou comunicação e marketing"),
        80,
        0
      )
    )
  )
)
+
N("Adicionando pegadinha")
+
IF(AND($M1882 = 16, $L1882 = 9, $N1882 = 11) + N("Se for de vendas, com mestrado, analista sênior"),
  IF($J1882 = 5,
    100,
    0
  )
  +
  IF($H1882 = "M",
    200,
    0
  ),
  0
)</f>
        <v>23080</v>
      </c>
    </row>
    <row r="1883" spans="1:22" x14ac:dyDescent="0.2">
      <c r="A1883" s="7" cm="1">
        <f t="array" aca="1" ref="A1883" ca="1">INDEX(Companies!$A:$A,RANDBETWEEN(2,COUNTA(Companies!$A:$A)),1)</f>
        <v>2</v>
      </c>
      <c r="B1883" s="5">
        <f t="shared" si="290"/>
        <v>1882</v>
      </c>
      <c r="C1883" s="6">
        <f t="shared" ca="1" si="291"/>
        <v>1</v>
      </c>
      <c r="D1883" s="7">
        <f ca="1">IF($B1883 = 1 + N("Presidente"),
    127,
    IF($B1883 = 2 + N("Vice-Presidente"),
        72,
        IF($B1883 = 3 + N("Secretária bilíngue"),
            13,
            RANDBETWEEN(5,COUNT(Name!$A:$A) + 1)
        )
    )
)</f>
        <v>270</v>
      </c>
      <c r="E1883" s="7" t="str">
        <f ca="1" xml:space="preserve">
VLOOKUP(
  $D1883,
  Name!$A:$B,
  2,
  FALSE
)
&amp; " " &amp;
IF($B1883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Duarte Amor</v>
      </c>
      <c r="F1883" s="7">
        <v>2</v>
      </c>
      <c r="G1883" s="7" t="str" cm="1">
        <f t="array" aca="1" ref="G1883" ca="1">VLOOKUP(INDEX(States!$B:$B,RANDBETWEEN(2,COUNTA(States!$A:$A)),1),States!$B:$C,2,FALSE)</f>
        <v>Azores</v>
      </c>
      <c r="H1883" s="7" t="str">
        <f ca="1">VLOOKUP($D1883,Name!$A:$C,3,FALSE)</f>
        <v>F</v>
      </c>
      <c r="I1883" s="7" cm="1">
        <f t="array" aca="1" ref="I1883" ca="1">INDEX('Marital status'!$A:$A,RANDBETWEEN(2,COUNTA('Marital status'!$A:$A)),1)</f>
        <v>3</v>
      </c>
      <c r="J1883" s="7">
        <f t="shared" ca="1" si="292"/>
        <v>3</v>
      </c>
      <c r="K1883" s="8">
        <f t="shared" ca="1" si="293"/>
        <v>35039</v>
      </c>
      <c r="L1883" s="6">
        <f t="shared" ca="1" si="294"/>
        <v>4</v>
      </c>
      <c r="M1883" s="7">
        <f ca="1" xml:space="preserve">
  IF(OR($N1883 = 2, $N1883 = 3, $N1883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883" s="6">
        <f t="shared" ca="1" si="295"/>
        <v>8</v>
      </c>
      <c r="O1883" s="7" t="str">
        <f ca="1">VLOOKUP($N1883,Roles!$A:$B,2,FALSE)</f>
        <v>Analyst</v>
      </c>
      <c r="P1883" s="6">
        <f t="shared" ca="1" si="296"/>
        <v>4</v>
      </c>
      <c r="Q1883" s="8">
        <f ca="1" xml:space="preserve">
IF(
  OR(
    $N1883=5,$N1883=6,$N1883=7,$N1883=8,$N1883=14
  ),
  36161,
  IF(
     (
      (TODAY() - $K1883) / 365
     ) &lt; 19,
      TODAY(),
      RANDBETWEEN(36161,TODAY())
  )
)</f>
        <v>36161</v>
      </c>
      <c r="R1883" s="6">
        <f ca="1">RANDBETWEEN(2,COUNTA('Recruitment source'!$A:$A))</f>
        <v>6</v>
      </c>
      <c r="S1883" s="8" t="e">
        <f t="shared" ca="1" si="297"/>
        <v>#N/A</v>
      </c>
      <c r="T1883" s="6" t="e">
        <f t="shared" ca="1" si="298"/>
        <v>#N/A</v>
      </c>
      <c r="U1883" s="6">
        <f t="shared" ca="1" si="299"/>
        <v>4</v>
      </c>
      <c r="V1883" s="1">
        <f ca="1" xml:space="preserve">
IF($N1883 = 5 + N("Presidente"),
    27000,
    IF($N1883 = 6 + N("Vice-presidente"),
        23000,
        IF(OR($N1883 = 8, $N1883= 13, $N1883 = 12) + N("Secretária bilíngue ou coordenador ou especialista"),
            8000,
            IF($N1883 = 7 + N("Diretor"),
                15000,
                IF($N1883 = 14 + N("Gerente"),
                    12000,
                    IF($N1883 = 9 + N("Estagiário"),
                        705,
                        IF($N1883 = 10 + N("Trainee"),
                            805,
                            IF($N1883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IF($L1883 = 7,
  500,
  IF($L1883 = 8,
    1000,
    IF($L1883 = 9,
      1500,
      IF($L1883 = 10,
        2000,
        0
      )
    )
  )
)
+
N("Adicional no salário por área")
+
IF($M1883 = 14 + N("Tecnologia da Informação"),
  120,
  IF($M1883 = 16 + N("Vendas"),
    110,
    IF($M1883 = 15 + N("Jurídico"),
      100,
      IF(OR($M1883 = 8, $M1883 = 9, $M1883 = 11) + N("Recursos humanos ou comercial ou comunicação e marketing"),
        80,
        0
      )
    )
  )
)
+
N("Adicionando pegadinha")
+
IF(AND($M1883 = 16, $L1883 = 9, $N1883 = 11) + N("Se for de vendas, com mestrado, analista sênior"),
  IF($J1883 = 5,
    100,
    0
  )
  +
  IF($H1883 = "M",
    200,
    0
  ),
  0
)</f>
        <v>8000</v>
      </c>
    </row>
    <row r="1884" spans="1:22" x14ac:dyDescent="0.2">
      <c r="A1884" s="7" cm="1">
        <f t="array" aca="1" ref="A1884" ca="1">INDEX(Companies!$A:$A,RANDBETWEEN(2,COUNTA(Companies!$A:$A)),1)</f>
        <v>2</v>
      </c>
      <c r="B1884" s="5">
        <f t="shared" si="290"/>
        <v>1883</v>
      </c>
      <c r="C1884" s="6">
        <f t="shared" ca="1" si="291"/>
        <v>1</v>
      </c>
      <c r="D1884" s="7">
        <f ca="1">IF($B1884 = 1 + N("Presidente"),
    127,
    IF($B1884 = 2 + N("Vice-Presidente"),
        72,
        IF($B1884 = 3 + N("Secretária bilíngue"),
            13,
            RANDBETWEEN(5,COUNT(Name!$A:$A) + 1)
        )
    )
)</f>
        <v>336</v>
      </c>
      <c r="E1884" s="7" t="str">
        <f ca="1" xml:space="preserve">
VLOOKUP(
  $D1884,
  Name!$A:$B,
  2,
  FALSE
)
&amp; " " &amp;
IF($B1884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Carneiro Pimenta</v>
      </c>
      <c r="F1884" s="7">
        <v>2</v>
      </c>
      <c r="G1884" s="7" t="str" cm="1">
        <f t="array" aca="1" ref="G1884" ca="1">VLOOKUP(INDEX(States!$B:$B,RANDBETWEEN(2,COUNTA(States!$A:$A)),1),States!$B:$C,2,FALSE)</f>
        <v>Guarda</v>
      </c>
      <c r="H1884" s="7" t="str">
        <f ca="1">VLOOKUP($D1884,Name!$A:$C,3,FALSE)</f>
        <v>M</v>
      </c>
      <c r="I1884" s="7" cm="1">
        <f t="array" aca="1" ref="I1884" ca="1">INDEX('Marital status'!$A:$A,RANDBETWEEN(2,COUNTA('Marital status'!$A:$A)),1)</f>
        <v>4</v>
      </c>
      <c r="J1884" s="7">
        <f t="shared" ca="1" si="292"/>
        <v>2</v>
      </c>
      <c r="K1884" s="8">
        <f t="shared" ca="1" si="293"/>
        <v>25419</v>
      </c>
      <c r="L1884" s="6">
        <f t="shared" ca="1" si="294"/>
        <v>4</v>
      </c>
      <c r="M1884" s="7">
        <f ca="1" xml:space="preserve">
  IF(OR($N1884 = 2, $N1884 = 3, $N1884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84" s="6">
        <f t="shared" ca="1" si="295"/>
        <v>6</v>
      </c>
      <c r="O1884" s="7" t="str">
        <f ca="1">VLOOKUP($N1884,Roles!$A:$B,2,FALSE)</f>
        <v>Intern</v>
      </c>
      <c r="P1884" s="6" t="e">
        <f t="shared" ca="1" si="296"/>
        <v>#N/A</v>
      </c>
      <c r="Q1884" s="8">
        <f ca="1" xml:space="preserve">
IF(
  OR(
    $N1884=5,$N1884=6,$N1884=7,$N1884=8,$N1884=14
  ),
  36161,
  IF(
     (
      (TODAY() - $K1884) / 365
     ) &lt; 19,
      TODAY(),
      RANDBETWEEN(36161,TODAY())
  )
)</f>
        <v>36161</v>
      </c>
      <c r="R1884" s="6">
        <f ca="1">RANDBETWEEN(2,COUNTA('Recruitment source'!$A:$A))</f>
        <v>9</v>
      </c>
      <c r="S1884" s="8" t="e">
        <f t="shared" ca="1" si="297"/>
        <v>#N/A</v>
      </c>
      <c r="T1884" s="6" t="e">
        <f t="shared" ca="1" si="298"/>
        <v>#N/A</v>
      </c>
      <c r="U1884" s="6">
        <f t="shared" ca="1" si="299"/>
        <v>4</v>
      </c>
      <c r="V1884" s="1">
        <f ca="1" xml:space="preserve">
IF($N1884 = 5 + N("Presidente"),
    27000,
    IF($N1884 = 6 + N("Vice-presidente"),
        23000,
        IF(OR($N1884 = 8, $N1884= 13, $N1884 = 12) + N("Secretária bilíngue ou coordenador ou especialista"),
            8000,
            IF($N1884 = 7 + N("Diretor"),
                15000,
                IF($N1884 = 14 + N("Gerente"),
                    12000,
                    IF($N1884 = 9 + N("Estagiário"),
                        705,
                        IF($N1884 = 10 + N("Trainee"),
                            805,
                            IF($N1884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IF($L1884 = 7,
  500,
  IF($L1884 = 8,
    1000,
    IF($L1884 = 9,
      1500,
      IF($L1884 = 10,
        2000,
        0
      )
    )
  )
)
+
N("Adicional no salário por área")
+
IF($M1884 = 14 + N("Tecnologia da Informação"),
  120,
  IF($M1884 = 16 + N("Vendas"),
    110,
    IF($M1884 = 15 + N("Jurídico"),
      100,
      IF(OR($M1884 = 8, $M1884 = 9, $M1884 = 11) + N("Recursos humanos ou comercial ou comunicação e marketing"),
        80,
        0
      )
    )
  )
)
+
N("Adicionando pegadinha")
+
IF(AND($M1884 = 16, $L1884 = 9, $N1884 = 11) + N("Se for de vendas, com mestrado, analista sênior"),
  IF($J1884 = 5,
    100,
    0
  )
  +
  IF($H1884 = "M",
    200,
    0
  ),
  0
)</f>
        <v>23000</v>
      </c>
    </row>
    <row r="1885" spans="1:22" x14ac:dyDescent="0.2">
      <c r="A1885" s="7" cm="1">
        <f t="array" aca="1" ref="A1885" ca="1">INDEX(Companies!$A:$A,RANDBETWEEN(2,COUNTA(Companies!$A:$A)),1)</f>
        <v>2</v>
      </c>
      <c r="B1885" s="5">
        <f t="shared" si="290"/>
        <v>1884</v>
      </c>
      <c r="C1885" s="6">
        <f t="shared" ca="1" si="291"/>
        <v>1</v>
      </c>
      <c r="D1885" s="7">
        <f ca="1">IF($B1885 = 1 + N("Presidente"),
    127,
    IF($B1885 = 2 + N("Vice-Presidente"),
        72,
        IF($B1885 = 3 + N("Secretária bilíngue"),
            13,
            RANDBETWEEN(5,COUNT(Name!$A:$A) + 1)
        )
    )
)</f>
        <v>242</v>
      </c>
      <c r="E1885" s="7" t="str">
        <f ca="1" xml:space="preserve">
VLOOKUP(
  $D1885,
  Name!$A:$B,
  2,
  FALSE
)
&amp; " " &amp;
IF($B1885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Galli Farina</v>
      </c>
      <c r="F1885" s="7">
        <v>2</v>
      </c>
      <c r="G1885" s="7" t="str" cm="1">
        <f t="array" aca="1" ref="G1885" ca="1">VLOOKUP(INDEX(States!$B:$B,RANDBETWEEN(2,COUNTA(States!$A:$A)),1),States!$B:$C,2,FALSE)</f>
        <v xml:space="preserve"> ÉVORA</v>
      </c>
      <c r="H1885" s="7" t="str">
        <f ca="1">VLOOKUP($D1885,Name!$A:$C,3,FALSE)</f>
        <v>F</v>
      </c>
      <c r="I1885" s="7" cm="1">
        <f t="array" aca="1" ref="I1885" ca="1">INDEX('Marital status'!$A:$A,RANDBETWEEN(2,COUNTA('Marital status'!$A:$A)),1)</f>
        <v>2</v>
      </c>
      <c r="J1885" s="7">
        <f t="shared" ca="1" si="292"/>
        <v>2</v>
      </c>
      <c r="K1885" s="8">
        <f t="shared" ca="1" si="293"/>
        <v>33394</v>
      </c>
      <c r="L1885" s="6">
        <f t="shared" ca="1" si="294"/>
        <v>5</v>
      </c>
      <c r="M1885" s="7">
        <f ca="1" xml:space="preserve">
  IF(OR($N1885 = 2, $N1885 = 3, $N1885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885" s="6">
        <f t="shared" ca="1" si="295"/>
        <v>8</v>
      </c>
      <c r="O1885" s="7" t="str">
        <f ca="1">VLOOKUP($N1885,Roles!$A:$B,2,FALSE)</f>
        <v>Analyst</v>
      </c>
      <c r="P1885" s="6">
        <f t="shared" ca="1" si="296"/>
        <v>4</v>
      </c>
      <c r="Q1885" s="8">
        <f ca="1" xml:space="preserve">
IF(
  OR(
    $N1885=5,$N1885=6,$N1885=7,$N1885=8,$N1885=14
  ),
  36161,
  IF(
     (
      (TODAY() - $K1885) / 365
     ) &lt; 19,
      TODAY(),
      RANDBETWEEN(36161,TODAY())
  )
)</f>
        <v>36161</v>
      </c>
      <c r="R1885" s="6">
        <f ca="1">RANDBETWEEN(2,COUNTA('Recruitment source'!$A:$A))</f>
        <v>11</v>
      </c>
      <c r="S1885" s="8" t="e">
        <f t="shared" ca="1" si="297"/>
        <v>#N/A</v>
      </c>
      <c r="T1885" s="6" t="e">
        <f t="shared" ca="1" si="298"/>
        <v>#N/A</v>
      </c>
      <c r="U1885" s="6">
        <f t="shared" ca="1" si="299"/>
        <v>2</v>
      </c>
      <c r="V1885" s="1">
        <f ca="1" xml:space="preserve">
IF($N1885 = 5 + N("Presidente"),
    27000,
    IF($N1885 = 6 + N("Vice-presidente"),
        23000,
        IF(OR($N1885 = 8, $N1885= 13, $N1885 = 12) + N("Secretária bilíngue ou coordenador ou especialista"),
            8000,
            IF($N1885 = 7 + N("Diretor"),
                15000,
                IF($N1885 = 14 + N("Gerente"),
                    12000,
                    IF($N1885 = 9 + N("Estagiário"),
                        705,
                        IF($N1885 = 10 + N("Trainee"),
                            805,
                            IF($N1885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IF($L1885 = 7,
  500,
  IF($L1885 = 8,
    1000,
    IF($L1885 = 9,
      1500,
      IF($L1885 = 10,
        2000,
        0
      )
    )
  )
)
+
N("Adicional no salário por área")
+
IF($M1885 = 14 + N("Tecnologia da Informação"),
  120,
  IF($M1885 = 16 + N("Vendas"),
    110,
    IF($M1885 = 15 + N("Jurídico"),
      100,
      IF(OR($M1885 = 8, $M1885 = 9, $M1885 = 11) + N("Recursos humanos ou comercial ou comunicação e marketing"),
        80,
        0
      )
    )
  )
)
+
N("Adicionando pegadinha")
+
IF(AND($M1885 = 16, $L1885 = 9, $N1885 = 11) + N("Se for de vendas, com mestrado, analista sênior"),
  IF($J1885 = 5,
    100,
    0
  )
  +
  IF($H1885 = "M",
    200,
    0
  ),
  0
)</f>
        <v>8000</v>
      </c>
    </row>
    <row r="1886" spans="1:22" x14ac:dyDescent="0.2">
      <c r="A1886" s="7" cm="1">
        <f t="array" aca="1" ref="A1886" ca="1">INDEX(Companies!$A:$A,RANDBETWEEN(2,COUNTA(Companies!$A:$A)),1)</f>
        <v>2</v>
      </c>
      <c r="B1886" s="5">
        <f t="shared" si="290"/>
        <v>1885</v>
      </c>
      <c r="C1886" s="6">
        <f t="shared" ca="1" si="291"/>
        <v>1</v>
      </c>
      <c r="D1886" s="7">
        <f ca="1">IF($B1886 = 1 + N("Presidente"),
    127,
    IF($B1886 = 2 + N("Vice-Presidente"),
        72,
        IF($B1886 = 3 + N("Secretária bilíngue"),
            13,
            RANDBETWEEN(5,COUNT(Name!$A:$A) + 1)
        )
    )
)</f>
        <v>113</v>
      </c>
      <c r="E1886" s="7" t="str">
        <f ca="1" xml:space="preserve">
VLOOKUP(
  $D1886,
  Name!$A:$B,
  2,
  FALSE
)
&amp; " " &amp;
IF($B1886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Albuquerque Luz</v>
      </c>
      <c r="F1886" s="7">
        <v>2</v>
      </c>
      <c r="G1886" s="7" t="str" cm="1">
        <f t="array" aca="1" ref="G1886" ca="1">VLOOKUP(INDEX(States!$B:$B,RANDBETWEEN(2,COUNTA(States!$A:$A)),1),States!$B:$C,2,FALSE)</f>
        <v>Coimbra</v>
      </c>
      <c r="H1886" s="7" t="str">
        <f ca="1">VLOOKUP($D1886,Name!$A:$C,3,FALSE)</f>
        <v>F</v>
      </c>
      <c r="I1886" s="7" cm="1">
        <f t="array" aca="1" ref="I1886" ca="1">INDEX('Marital status'!$A:$A,RANDBETWEEN(2,COUNTA('Marital status'!$A:$A)),1)</f>
        <v>2</v>
      </c>
      <c r="J1886" s="7">
        <f t="shared" ca="1" si="292"/>
        <v>2</v>
      </c>
      <c r="K1886" s="8">
        <f t="shared" ca="1" si="293"/>
        <v>32543</v>
      </c>
      <c r="L1886" s="6">
        <f t="shared" ca="1" si="294"/>
        <v>4</v>
      </c>
      <c r="M1886" s="7">
        <f ca="1" xml:space="preserve">
  IF(OR($N1886 = 2, $N1886 = 3, $N1886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886" s="6">
        <f t="shared" ca="1" si="295"/>
        <v>7</v>
      </c>
      <c r="O1886" s="7" t="str">
        <f ca="1">VLOOKUP($N1886,Roles!$A:$B,2,FALSE)</f>
        <v>Trainee</v>
      </c>
      <c r="P1886" s="6" t="e">
        <f t="shared" ca="1" si="296"/>
        <v>#N/A</v>
      </c>
      <c r="Q1886" s="8">
        <f ca="1" xml:space="preserve">
IF(
  OR(
    $N1886=5,$N1886=6,$N1886=7,$N1886=8,$N1886=14
  ),
  36161,
  IF(
     (
      (TODAY() - $K1886) / 365
     ) &lt; 19,
      TODAY(),
      RANDBETWEEN(36161,TODAY())
  )
)</f>
        <v>36161</v>
      </c>
      <c r="R1886" s="6">
        <f ca="1">RANDBETWEEN(2,COUNTA('Recruitment source'!$A:$A))</f>
        <v>2</v>
      </c>
      <c r="S1886" s="8" t="e">
        <f t="shared" ca="1" si="297"/>
        <v>#N/A</v>
      </c>
      <c r="T1886" s="6" t="e">
        <f t="shared" ca="1" si="298"/>
        <v>#N/A</v>
      </c>
      <c r="U1886" s="6">
        <f t="shared" ca="1" si="299"/>
        <v>2</v>
      </c>
      <c r="V1886" s="1">
        <f ca="1" xml:space="preserve">
IF($N1886 = 5 + N("Presidente"),
    27000,
    IF($N1886 = 6 + N("Vice-presidente"),
        23000,
        IF(OR($N1886 = 8, $N1886= 13, $N1886 = 12) + N("Secretária bilíngue ou coordenador ou especialista"),
            8000,
            IF($N1886 = 7 + N("Diretor"),
                15000,
                IF($N1886 = 14 + N("Gerente"),
                    12000,
                    IF($N1886 = 9 + N("Estagiário"),
                        705,
                        IF($N1886 = 10 + N("Trainee"),
                            805,
                            IF($N1886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IF($L1886 = 7,
  500,
  IF($L1886 = 8,
    1000,
    IF($L1886 = 9,
      1500,
      IF($L1886 = 10,
        2000,
        0
      )
    )
  )
)
+
N("Adicional no salário por área")
+
IF($M1886 = 14 + N("Tecnologia da Informação"),
  120,
  IF($M1886 = 16 + N("Vendas"),
    110,
    IF($M1886 = 15 + N("Jurídico"),
      100,
      IF(OR($M1886 = 8, $M1886 = 9, $M1886 = 11) + N("Recursos humanos ou comercial ou comunicação e marketing"),
        80,
        0
      )
    )
  )
)
+
N("Adicionando pegadinha")
+
IF(AND($M1886 = 16, $L1886 = 9, $N1886 = 11) + N("Se for de vendas, com mestrado, analista sênior"),
  IF($J1886 = 5,
    100,
    0
  )
  +
  IF($H1886 = "M",
    200,
    0
  ),
  0
)</f>
        <v>15080</v>
      </c>
    </row>
    <row r="1887" spans="1:22" x14ac:dyDescent="0.2">
      <c r="A1887" s="7" cm="1">
        <f t="array" aca="1" ref="A1887" ca="1">INDEX(Companies!$A:$A,RANDBETWEEN(2,COUNTA(Companies!$A:$A)),1)</f>
        <v>2</v>
      </c>
      <c r="B1887" s="5">
        <f t="shared" si="290"/>
        <v>1886</v>
      </c>
      <c r="C1887" s="6">
        <f t="shared" ca="1" si="291"/>
        <v>0</v>
      </c>
      <c r="D1887" s="7">
        <f ca="1">IF($B1887 = 1 + N("Presidente"),
    127,
    IF($B1887 = 2 + N("Vice-Presidente"),
        72,
        IF($B1887 = 3 + N("Secretária bilíngue"),
            13,
            RANDBETWEEN(5,COUNT(Name!$A:$A) + 1)
        )
    )
)</f>
        <v>92</v>
      </c>
      <c r="E1887" s="7" t="str">
        <f ca="1" xml:space="preserve">
VLOOKUP(
  $D1887,
  Name!$A:$B,
  2,
  FALSE
)
&amp; " " &amp;
IF($B1887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Rizzo Monti</v>
      </c>
      <c r="F1887" s="7">
        <v>2</v>
      </c>
      <c r="G1887" s="7" t="str" cm="1">
        <f t="array" aca="1" ref="G1887" ca="1">VLOOKUP(INDEX(States!$B:$B,RANDBETWEEN(2,COUNTA(States!$A:$A)),1),States!$B:$C,2,FALSE)</f>
        <v>Vila Real</v>
      </c>
      <c r="H1887" s="7" t="str">
        <f ca="1">VLOOKUP($D1887,Name!$A:$C,3,FALSE)</f>
        <v>F</v>
      </c>
      <c r="I1887" s="7" cm="1">
        <f t="array" aca="1" ref="I1887" ca="1">INDEX('Marital status'!$A:$A,RANDBETWEEN(2,COUNTA('Marital status'!$A:$A)),1)</f>
        <v>4</v>
      </c>
      <c r="J1887" s="7">
        <f t="shared" ca="1" si="292"/>
        <v>2</v>
      </c>
      <c r="K1887" s="8">
        <f t="shared" ca="1" si="293"/>
        <v>33007</v>
      </c>
      <c r="L1887" s="6">
        <f t="shared" ca="1" si="294"/>
        <v>5</v>
      </c>
      <c r="M1887" s="7">
        <f ca="1" xml:space="preserve">
  IF(OR($N1887 = 2, $N1887 = 3, $N1887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887" s="6">
        <f t="shared" ca="1" si="295"/>
        <v>8</v>
      </c>
      <c r="O1887" s="7" t="str">
        <f ca="1">VLOOKUP($N1887,Roles!$A:$B,2,FALSE)</f>
        <v>Analyst</v>
      </c>
      <c r="P1887" s="6">
        <f t="shared" ca="1" si="296"/>
        <v>4</v>
      </c>
      <c r="Q1887" s="8">
        <f ca="1" xml:space="preserve">
IF(
  OR(
    $N1887=5,$N1887=6,$N1887=7,$N1887=8,$N1887=14
  ),
  36161,
  IF(
     (
      (TODAY() - $K1887) / 365
     ) &lt; 19,
      TODAY(),
      RANDBETWEEN(36161,TODAY())
  )
)</f>
        <v>36161</v>
      </c>
      <c r="R1887" s="6">
        <f ca="1">RANDBETWEEN(2,COUNTA('Recruitment source'!$A:$A))</f>
        <v>9</v>
      </c>
      <c r="S1887" s="8">
        <f t="shared" ca="1" si="297"/>
        <v>41938</v>
      </c>
      <c r="T1887" s="6">
        <f t="shared" ca="1" si="298"/>
        <v>5</v>
      </c>
      <c r="U1887" s="6">
        <f t="shared" ca="1" si="299"/>
        <v>2</v>
      </c>
      <c r="V1887" s="1">
        <f ca="1" xml:space="preserve">
IF($N1887 = 5 + N("Presidente"),
    27000,
    IF($N1887 = 6 + N("Vice-presidente"),
        23000,
        IF(OR($N1887 = 8, $N1887= 13, $N1887 = 12) + N("Secretária bilíngue ou coordenador ou especialista"),
            8000,
            IF($N1887 = 7 + N("Diretor"),
                15000,
                IF($N1887 = 14 + N("Gerente"),
                    12000,
                    IF($N1887 = 9 + N("Estagiário"),
                        705,
                        IF($N1887 = 10 + N("Trainee"),
                            805,
                            IF($N1887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IF($L1887 = 7,
  500,
  IF($L1887 = 8,
    1000,
    IF($L1887 = 9,
      1500,
      IF($L1887 = 10,
        2000,
        0
      )
    )
  )
)
+
N("Adicional no salário por área")
+
IF($M1887 = 14 + N("Tecnologia da Informação"),
  120,
  IF($M1887 = 16 + N("Vendas"),
    110,
    IF($M1887 = 15 + N("Jurídico"),
      100,
      IF(OR($M1887 = 8, $M1887 = 9, $M1887 = 11) + N("Recursos humanos ou comercial ou comunicação e marketing"),
        80,
        0
      )
    )
  )
)
+
N("Adicionando pegadinha")
+
IF(AND($M1887 = 16, $L1887 = 9, $N1887 = 11) + N("Se for de vendas, com mestrado, analista sênior"),
  IF($J1887 = 5,
    100,
    0
  )
  +
  IF($H1887 = "M",
    200,
    0
  ),
  0
)</f>
        <v>8080</v>
      </c>
    </row>
    <row r="1888" spans="1:22" x14ac:dyDescent="0.2">
      <c r="A1888" s="7" cm="1">
        <f t="array" aca="1" ref="A1888" ca="1">INDEX(Companies!$A:$A,RANDBETWEEN(2,COUNTA(Companies!$A:$A)),1)</f>
        <v>2</v>
      </c>
      <c r="B1888" s="5">
        <f t="shared" si="290"/>
        <v>1887</v>
      </c>
      <c r="C1888" s="6">
        <f t="shared" ca="1" si="291"/>
        <v>1</v>
      </c>
      <c r="D1888" s="7">
        <f ca="1">IF($B1888 = 1 + N("Presidente"),
    127,
    IF($B1888 = 2 + N("Vice-Presidente"),
        72,
        IF($B1888 = 3 + N("Secretária bilíngue"),
            13,
            RANDBETWEEN(5,COUNT(Name!$A:$A) + 1)
        )
    )
)</f>
        <v>126</v>
      </c>
      <c r="E1888" s="7" t="str">
        <f ca="1" xml:space="preserve">
VLOOKUP(
  $D1888,
  Name!$A:$B,
  2,
  FALSE
)
&amp; " " &amp;
IF($B1888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Negrão Ramos</v>
      </c>
      <c r="F1888" s="7">
        <v>2</v>
      </c>
      <c r="G1888" s="7" t="str" cm="1">
        <f t="array" aca="1" ref="G1888" ca="1">VLOOKUP(INDEX(States!$B:$B,RANDBETWEEN(2,COUNTA(States!$A:$A)),1),States!$B:$C,2,FALSE)</f>
        <v>Viana do Castelo</v>
      </c>
      <c r="H1888" s="7" t="str">
        <f ca="1">VLOOKUP($D1888,Name!$A:$C,3,FALSE)</f>
        <v>M</v>
      </c>
      <c r="I1888" s="7" cm="1">
        <f t="array" aca="1" ref="I1888" ca="1">INDEX('Marital status'!$A:$A,RANDBETWEEN(2,COUNTA('Marital status'!$A:$A)),1)</f>
        <v>4</v>
      </c>
      <c r="J1888" s="7">
        <f t="shared" ca="1" si="292"/>
        <v>2</v>
      </c>
      <c r="K1888" s="8">
        <f t="shared" ca="1" si="293"/>
        <v>29889</v>
      </c>
      <c r="L1888" s="6">
        <f t="shared" ca="1" si="294"/>
        <v>4</v>
      </c>
      <c r="M1888" s="7">
        <f ca="1" xml:space="preserve">
  IF(OR($N1888 = 2, $N1888 = 3, $N1888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88" s="6">
        <f t="shared" ca="1" si="295"/>
        <v>6</v>
      </c>
      <c r="O1888" s="7" t="str">
        <f ca="1">VLOOKUP($N1888,Roles!$A:$B,2,FALSE)</f>
        <v>Intern</v>
      </c>
      <c r="P1888" s="6" t="e">
        <f t="shared" ca="1" si="296"/>
        <v>#N/A</v>
      </c>
      <c r="Q1888" s="8">
        <f ca="1" xml:space="preserve">
IF(
  OR(
    $N1888=5,$N1888=6,$N1888=7,$N1888=8,$N1888=14
  ),
  36161,
  IF(
     (
      (TODAY() - $K1888) / 365
     ) &lt; 19,
      TODAY(),
      RANDBETWEEN(36161,TODAY())
  )
)</f>
        <v>36161</v>
      </c>
      <c r="R1888" s="6">
        <f ca="1">RANDBETWEEN(2,COUNTA('Recruitment source'!$A:$A))</f>
        <v>12</v>
      </c>
      <c r="S1888" s="8" t="e">
        <f t="shared" ca="1" si="297"/>
        <v>#N/A</v>
      </c>
      <c r="T1888" s="6" t="e">
        <f t="shared" ca="1" si="298"/>
        <v>#N/A</v>
      </c>
      <c r="U1888" s="6">
        <f t="shared" ca="1" si="299"/>
        <v>5</v>
      </c>
      <c r="V1888" s="1">
        <f ca="1" xml:space="preserve">
IF($N1888 = 5 + N("Presidente"),
    27000,
    IF($N1888 = 6 + N("Vice-presidente"),
        23000,
        IF(OR($N1888 = 8, $N1888= 13, $N1888 = 12) + N("Secretária bilíngue ou coordenador ou especialista"),
            8000,
            IF($N1888 = 7 + N("Diretor"),
                15000,
                IF($N1888 = 14 + N("Gerente"),
                    12000,
                    IF($N1888 = 9 + N("Estagiário"),
                        705,
                        IF($N1888 = 10 + N("Trainee"),
                            805,
                            IF($N1888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IF($L1888 = 7,
  500,
  IF($L1888 = 8,
    1000,
    IF($L1888 = 9,
      1500,
      IF($L1888 = 10,
        2000,
        0
      )
    )
  )
)
+
N("Adicional no salário por área")
+
IF($M1888 = 14 + N("Tecnologia da Informação"),
  120,
  IF($M1888 = 16 + N("Vendas"),
    110,
    IF($M1888 = 15 + N("Jurídico"),
      100,
      IF(OR($M1888 = 8, $M1888 = 9, $M1888 = 11) + N("Recursos humanos ou comercial ou comunicação e marketing"),
        80,
        0
      )
    )
  )
)
+
N("Adicionando pegadinha")
+
IF(AND($M1888 = 16, $L1888 = 9, $N1888 = 11) + N("Se for de vendas, com mestrado, analista sênior"),
  IF($J1888 = 5,
    100,
    0
  )
  +
  IF($H1888 = "M",
    200,
    0
  ),
  0
)</f>
        <v>23000</v>
      </c>
    </row>
    <row r="1889" spans="1:22" x14ac:dyDescent="0.2">
      <c r="A1889" s="7" cm="1">
        <f t="array" aca="1" ref="A1889" ca="1">INDEX(Companies!$A:$A,RANDBETWEEN(2,COUNTA(Companies!$A:$A)),1)</f>
        <v>2</v>
      </c>
      <c r="B1889" s="5">
        <f t="shared" si="290"/>
        <v>1888</v>
      </c>
      <c r="C1889" s="6">
        <f t="shared" ca="1" si="291"/>
        <v>1</v>
      </c>
      <c r="D1889" s="7">
        <f ca="1">IF($B1889 = 1 + N("Presidente"),
    127,
    IF($B1889 = 2 + N("Vice-Presidente"),
        72,
        IF($B1889 = 3 + N("Secretária bilíngue"),
            13,
            RANDBETWEEN(5,COUNT(Name!$A:$A) + 1)
        )
    )
)</f>
        <v>267</v>
      </c>
      <c r="E1889" s="7" t="str">
        <f ca="1" xml:space="preserve">
VLOOKUP(
  $D1889,
  Name!$A:$B,
  2,
  FALSE
)
&amp; " " &amp;
IF($B1889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sobrenome Bactista</v>
      </c>
      <c r="F1889" s="7">
        <v>2</v>
      </c>
      <c r="G1889" s="7" t="str" cm="1">
        <f t="array" aca="1" ref="G1889" ca="1">VLOOKUP(INDEX(States!$B:$B,RANDBETWEEN(2,COUNTA(States!$A:$A)),1),States!$B:$C,2,FALSE)</f>
        <v>Castelo Branco</v>
      </c>
      <c r="H1889" s="7" t="str">
        <f ca="1">VLOOKUP($D1889,Name!$A:$C,3,FALSE)</f>
        <v>F</v>
      </c>
      <c r="I1889" s="7" cm="1">
        <f t="array" aca="1" ref="I1889" ca="1">INDEX('Marital status'!$A:$A,RANDBETWEEN(2,COUNTA('Marital status'!$A:$A)),1)</f>
        <v>3</v>
      </c>
      <c r="J1889" s="7">
        <f t="shared" ca="1" si="292"/>
        <v>2</v>
      </c>
      <c r="K1889" s="8">
        <f t="shared" ca="1" si="293"/>
        <v>33813</v>
      </c>
      <c r="L1889" s="6">
        <f t="shared" ca="1" si="294"/>
        <v>4</v>
      </c>
      <c r="M1889" s="7">
        <f ca="1" xml:space="preserve">
  IF(OR($N1889 = 2, $N1889 = 3, $N1889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89" s="6">
        <f t="shared" ca="1" si="295"/>
        <v>8</v>
      </c>
      <c r="O1889" s="7" t="str">
        <f ca="1">VLOOKUP($N1889,Roles!$A:$B,2,FALSE)</f>
        <v>Analyst</v>
      </c>
      <c r="P1889" s="6">
        <f t="shared" ca="1" si="296"/>
        <v>4</v>
      </c>
      <c r="Q1889" s="8">
        <f ca="1" xml:space="preserve">
IF(
  OR(
    $N1889=5,$N1889=6,$N1889=7,$N1889=8,$N1889=14
  ),
  36161,
  IF(
     (
      (TODAY() - $K1889) / 365
     ) &lt; 19,
      TODAY(),
      RANDBETWEEN(36161,TODAY())
  )
)</f>
        <v>36161</v>
      </c>
      <c r="R1889" s="6">
        <f ca="1">RANDBETWEEN(2,COUNTA('Recruitment source'!$A:$A))</f>
        <v>5</v>
      </c>
      <c r="S1889" s="8" t="e">
        <f t="shared" ca="1" si="297"/>
        <v>#N/A</v>
      </c>
      <c r="T1889" s="6" t="e">
        <f t="shared" ca="1" si="298"/>
        <v>#N/A</v>
      </c>
      <c r="U1889" s="6">
        <f t="shared" ca="1" si="299"/>
        <v>5</v>
      </c>
      <c r="V1889" s="1">
        <f ca="1" xml:space="preserve">
IF($N1889 = 5 + N("Presidente"),
    27000,
    IF($N1889 = 6 + N("Vice-presidente"),
        23000,
        IF(OR($N1889 = 8, $N1889= 13, $N1889 = 12) + N("Secretária bilíngue ou coordenador ou especialista"),
            8000,
            IF($N1889 = 7 + N("Diretor"),
                15000,
                IF($N1889 = 14 + N("Gerente"),
                    12000,
                    IF($N1889 = 9 + N("Estagiário"),
                        705,
                        IF($N1889 = 10 + N("Trainee"),
                            805,
                            IF($N1889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IF($L1889 = 7,
  500,
  IF($L1889 = 8,
    1000,
    IF($L1889 = 9,
      1500,
      IF($L1889 = 10,
        2000,
        0
      )
    )
  )
)
+
N("Adicional no salário por área")
+
IF($M1889 = 14 + N("Tecnologia da Informação"),
  120,
  IF($M1889 = 16 + N("Vendas"),
    110,
    IF($M1889 = 15 + N("Jurídico"),
      100,
      IF(OR($M1889 = 8, $M1889 = 9, $M1889 = 11) + N("Recursos humanos ou comercial ou comunicação e marketing"),
        80,
        0
      )
    )
  )
)
+
N("Adicionando pegadinha")
+
IF(AND($M1889 = 16, $L1889 = 9, $N1889 = 11) + N("Se for de vendas, com mestrado, analista sênior"),
  IF($J1889 = 5,
    100,
    0
  )
  +
  IF($H1889 = "M",
    200,
    0
  ),
  0
)</f>
        <v>8000</v>
      </c>
    </row>
    <row r="1890" spans="1:22" x14ac:dyDescent="0.2">
      <c r="A1890" s="7" cm="1">
        <f t="array" aca="1" ref="A1890" ca="1">INDEX(Companies!$A:$A,RANDBETWEEN(2,COUNTA(Companies!$A:$A)),1)</f>
        <v>2</v>
      </c>
      <c r="B1890" s="5">
        <f t="shared" si="290"/>
        <v>1889</v>
      </c>
      <c r="C1890" s="6">
        <f t="shared" ca="1" si="291"/>
        <v>1</v>
      </c>
      <c r="D1890" s="7">
        <f ca="1">IF($B1890 = 1 + N("Presidente"),
    127,
    IF($B1890 = 2 + N("Vice-Presidente"),
        72,
        IF($B1890 = 3 + N("Secretária bilíngue"),
            13,
            RANDBETWEEN(5,COUNT(Name!$A:$A) + 1)
        )
    )
)</f>
        <v>60</v>
      </c>
      <c r="E1890" s="7" t="str">
        <f ca="1" xml:space="preserve">
VLOOKUP(
  $D1890,
  Name!$A:$B,
  2,
  FALSE
)
&amp; " " &amp;
IF($B1890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Monti Mazza</v>
      </c>
      <c r="F1890" s="7">
        <v>2</v>
      </c>
      <c r="G1890" s="7" t="str" cm="1">
        <f t="array" aca="1" ref="G1890" ca="1">VLOOKUP(INDEX(States!$B:$B,RANDBETWEEN(2,COUNTA(States!$A:$A)),1),States!$B:$C,2,FALSE)</f>
        <v>Madeira</v>
      </c>
      <c r="H1890" s="7" t="str">
        <f ca="1">VLOOKUP($D1890,Name!$A:$C,3,FALSE)</f>
        <v>F</v>
      </c>
      <c r="I1890" s="7" cm="1">
        <f t="array" aca="1" ref="I1890" ca="1">INDEX('Marital status'!$A:$A,RANDBETWEEN(2,COUNTA('Marital status'!$A:$A)),1)</f>
        <v>4</v>
      </c>
      <c r="J1890" s="7">
        <f t="shared" ca="1" si="292"/>
        <v>3</v>
      </c>
      <c r="K1890" s="8">
        <f t="shared" ca="1" si="293"/>
        <v>31187</v>
      </c>
      <c r="L1890" s="6">
        <f t="shared" ca="1" si="294"/>
        <v>4</v>
      </c>
      <c r="M1890" s="7">
        <f ca="1" xml:space="preserve">
  IF(OR($N1890 = 2, $N1890 = 3, $N1890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90" s="6">
        <f t="shared" ca="1" si="295"/>
        <v>6</v>
      </c>
      <c r="O1890" s="7" t="str">
        <f ca="1">VLOOKUP($N1890,Roles!$A:$B,2,FALSE)</f>
        <v>Intern</v>
      </c>
      <c r="P1890" s="6" t="e">
        <f t="shared" ca="1" si="296"/>
        <v>#N/A</v>
      </c>
      <c r="Q1890" s="8">
        <f ca="1" xml:space="preserve">
IF(
  OR(
    $N1890=5,$N1890=6,$N1890=7,$N1890=8,$N1890=14
  ),
  36161,
  IF(
     (
      (TODAY() - $K1890) / 365
     ) &lt; 19,
      TODAY(),
      RANDBETWEEN(36161,TODAY())
  )
)</f>
        <v>36161</v>
      </c>
      <c r="R1890" s="6">
        <f ca="1">RANDBETWEEN(2,COUNTA('Recruitment source'!$A:$A))</f>
        <v>3</v>
      </c>
      <c r="S1890" s="8" t="e">
        <f t="shared" ca="1" si="297"/>
        <v>#N/A</v>
      </c>
      <c r="T1890" s="6" t="e">
        <f t="shared" ca="1" si="298"/>
        <v>#N/A</v>
      </c>
      <c r="U1890" s="6">
        <f t="shared" ca="1" si="299"/>
        <v>4</v>
      </c>
      <c r="V1890" s="1">
        <f ca="1" xml:space="preserve">
IF($N1890 = 5 + N("Presidente"),
    27000,
    IF($N1890 = 6 + N("Vice-presidente"),
        23000,
        IF(OR($N1890 = 8, $N1890= 13, $N1890 = 12) + N("Secretária bilíngue ou coordenador ou especialista"),
            8000,
            IF($N1890 = 7 + N("Diretor"),
                15000,
                IF($N1890 = 14 + N("Gerente"),
                    12000,
                    IF($N1890 = 9 + N("Estagiário"),
                        705,
                        IF($N1890 = 10 + N("Trainee"),
                            805,
                            IF($N1890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IF($L1890 = 7,
  500,
  IF($L1890 = 8,
    1000,
    IF($L1890 = 9,
      1500,
      IF($L1890 = 10,
        2000,
        0
      )
    )
  )
)
+
N("Adicional no salário por área")
+
IF($M1890 = 14 + N("Tecnologia da Informação"),
  120,
  IF($M1890 = 16 + N("Vendas"),
    110,
    IF($M1890 = 15 + N("Jurídico"),
      100,
      IF(OR($M1890 = 8, $M1890 = 9, $M1890 = 11) + N("Recursos humanos ou comercial ou comunicação e marketing"),
        80,
        0
      )
    )
  )
)
+
N("Adicionando pegadinha")
+
IF(AND($M1890 = 16, $L1890 = 9, $N1890 = 11) + N("Se for de vendas, com mestrado, analista sênior"),
  IF($J1890 = 5,
    100,
    0
  )
  +
  IF($H1890 = "M",
    200,
    0
  ),
  0
)</f>
        <v>23000</v>
      </c>
    </row>
    <row r="1891" spans="1:22" x14ac:dyDescent="0.2">
      <c r="A1891" s="7" cm="1">
        <f t="array" aca="1" ref="A1891" ca="1">INDEX(Companies!$A:$A,RANDBETWEEN(2,COUNTA(Companies!$A:$A)),1)</f>
        <v>2</v>
      </c>
      <c r="B1891" s="5">
        <f t="shared" si="290"/>
        <v>1890</v>
      </c>
      <c r="C1891" s="6">
        <f t="shared" ca="1" si="291"/>
        <v>1</v>
      </c>
      <c r="D1891" s="7">
        <f ca="1">IF($B1891 = 1 + N("Presidente"),
    127,
    IF($B1891 = 2 + N("Vice-Presidente"),
        72,
        IF($B1891 = 3 + N("Secretária bilíngue"),
            13,
            RANDBETWEEN(5,COUNT(Name!$A:$A) + 1)
        )
    )
)</f>
        <v>323</v>
      </c>
      <c r="E1891" s="7" t="str">
        <f ca="1" xml:space="preserve">
VLOOKUP(
  $D1891,
  Name!$A:$B,
  2,
  FALSE
)
&amp; " " &amp;
IF($B1891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Camacho Freitas</v>
      </c>
      <c r="F1891" s="7">
        <v>2</v>
      </c>
      <c r="G1891" s="7" t="str" cm="1">
        <f t="array" aca="1" ref="G1891" ca="1">VLOOKUP(INDEX(States!$B:$B,RANDBETWEEN(2,COUNTA(States!$A:$A)),1),States!$B:$C,2,FALSE)</f>
        <v xml:space="preserve"> Lisboa</v>
      </c>
      <c r="H1891" s="7" t="str">
        <f ca="1">VLOOKUP($D1891,Name!$A:$C,3,FALSE)</f>
        <v>F</v>
      </c>
      <c r="I1891" s="7" cm="1">
        <f t="array" aca="1" ref="I1891" ca="1">INDEX('Marital status'!$A:$A,RANDBETWEEN(2,COUNTA('Marital status'!$A:$A)),1)</f>
        <v>4</v>
      </c>
      <c r="J1891" s="7">
        <f t="shared" ca="1" si="292"/>
        <v>2</v>
      </c>
      <c r="K1891" s="8">
        <f t="shared" ca="1" si="293"/>
        <v>36888</v>
      </c>
      <c r="L1891" s="6">
        <f t="shared" ca="1" si="294"/>
        <v>5</v>
      </c>
      <c r="M1891" s="7">
        <f ca="1" xml:space="preserve">
  IF(OR($N1891 = 2, $N1891 = 3, $N1891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891" s="6">
        <f t="shared" ca="1" si="295"/>
        <v>8</v>
      </c>
      <c r="O1891" s="7" t="str">
        <f ca="1">VLOOKUP($N1891,Roles!$A:$B,2,FALSE)</f>
        <v>Analyst</v>
      </c>
      <c r="P1891" s="6">
        <f t="shared" ca="1" si="296"/>
        <v>2</v>
      </c>
      <c r="Q1891" s="8">
        <f ca="1" xml:space="preserve">
IF(
  OR(
    $N1891=5,$N1891=6,$N1891=7,$N1891=8,$N1891=14
  ),
  36161,
  IF(
     (
      (TODAY() - $K1891) / 365
     ) &lt; 19,
      TODAY(),
      RANDBETWEEN(36161,TODAY())
  )
)</f>
        <v>36161</v>
      </c>
      <c r="R1891" s="6">
        <f ca="1">RANDBETWEEN(2,COUNTA('Recruitment source'!$A:$A))</f>
        <v>6</v>
      </c>
      <c r="S1891" s="8" t="e">
        <f t="shared" ca="1" si="297"/>
        <v>#N/A</v>
      </c>
      <c r="T1891" s="6" t="e">
        <f t="shared" ca="1" si="298"/>
        <v>#N/A</v>
      </c>
      <c r="U1891" s="6">
        <f t="shared" ca="1" si="299"/>
        <v>4</v>
      </c>
      <c r="V1891" s="1">
        <f ca="1" xml:space="preserve">
IF($N1891 = 5 + N("Presidente"),
    27000,
    IF($N1891 = 6 + N("Vice-presidente"),
        23000,
        IF(OR($N1891 = 8, $N1891= 13, $N1891 = 12) + N("Secretária bilíngue ou coordenador ou especialista"),
            8000,
            IF($N1891 = 7 + N("Diretor"),
                15000,
                IF($N1891 = 14 + N("Gerente"),
                    12000,
                    IF($N1891 = 9 + N("Estagiário"),
                        705,
                        IF($N1891 = 10 + N("Trainee"),
                            805,
                            IF($N1891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IF($L1891 = 7,
  500,
  IF($L1891 = 8,
    1000,
    IF($L1891 = 9,
      1500,
      IF($L1891 = 10,
        2000,
        0
      )
    )
  )
)
+
N("Adicional no salário por área")
+
IF($M1891 = 14 + N("Tecnologia da Informação"),
  120,
  IF($M1891 = 16 + N("Vendas"),
    110,
    IF($M1891 = 15 + N("Jurídico"),
      100,
      IF(OR($M1891 = 8, $M1891 = 9, $M1891 = 11) + N("Recursos humanos ou comercial ou comunicação e marketing"),
        80,
        0
      )
    )
  )
)
+
N("Adicionando pegadinha")
+
IF(AND($M1891 = 16, $L1891 = 9, $N1891 = 11) + N("Se for de vendas, com mestrado, analista sênior"),
  IF($J1891 = 5,
    100,
    0
  )
  +
  IF($H1891 = "M",
    200,
    0
  ),
  0
)</f>
        <v>8000</v>
      </c>
    </row>
    <row r="1892" spans="1:22" x14ac:dyDescent="0.2">
      <c r="A1892" s="7" cm="1">
        <f t="array" aca="1" ref="A1892" ca="1">INDEX(Companies!$A:$A,RANDBETWEEN(2,COUNTA(Companies!$A:$A)),1)</f>
        <v>2</v>
      </c>
      <c r="B1892" s="5">
        <f t="shared" si="290"/>
        <v>1891</v>
      </c>
      <c r="C1892" s="6">
        <f t="shared" ca="1" si="291"/>
        <v>1</v>
      </c>
      <c r="D1892" s="7">
        <f ca="1">IF($B1892 = 1 + N("Presidente"),
    127,
    IF($B1892 = 2 + N("Vice-Presidente"),
        72,
        IF($B1892 = 3 + N("Secretária bilíngue"),
            13,
            RANDBETWEEN(5,COUNT(Name!$A:$A) + 1)
        )
    )
)</f>
        <v>29</v>
      </c>
      <c r="E1892" s="7" t="str">
        <f ca="1" xml:space="preserve">
VLOOKUP(
  $D1892,
  Name!$A:$B,
  2,
  FALSE
)
&amp; " " &amp;
IF($B1892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De Luca Alcantara</v>
      </c>
      <c r="F1892" s="7">
        <v>2</v>
      </c>
      <c r="G1892" s="7" t="str" cm="1">
        <f t="array" aca="1" ref="G1892" ca="1">VLOOKUP(INDEX(States!$B:$B,RANDBETWEEN(2,COUNTA(States!$A:$A)),1),States!$B:$C,2,FALSE)</f>
        <v xml:space="preserve"> ÉVORA</v>
      </c>
      <c r="H1892" s="7" t="str">
        <f ca="1">VLOOKUP($D1892,Name!$A:$C,3,FALSE)</f>
        <v>F</v>
      </c>
      <c r="I1892" s="7" cm="1">
        <f t="array" aca="1" ref="I1892" ca="1">INDEX('Marital status'!$A:$A,RANDBETWEEN(2,COUNTA('Marital status'!$A:$A)),1)</f>
        <v>6</v>
      </c>
      <c r="J1892" s="7">
        <f t="shared" ca="1" si="292"/>
        <v>4</v>
      </c>
      <c r="K1892" s="8">
        <f t="shared" ca="1" si="293"/>
        <v>32892</v>
      </c>
      <c r="L1892" s="6">
        <f t="shared" ca="1" si="294"/>
        <v>4</v>
      </c>
      <c r="M1892" s="7">
        <f ca="1" xml:space="preserve">
  IF(OR($N1892 = 2, $N1892 = 3, $N1892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892" s="6">
        <f t="shared" ca="1" si="295"/>
        <v>7</v>
      </c>
      <c r="O1892" s="7" t="str">
        <f ca="1">VLOOKUP($N1892,Roles!$A:$B,2,FALSE)</f>
        <v>Trainee</v>
      </c>
      <c r="P1892" s="6" t="e">
        <f t="shared" ca="1" si="296"/>
        <v>#N/A</v>
      </c>
      <c r="Q1892" s="8">
        <f ca="1" xml:space="preserve">
IF(
  OR(
    $N1892=5,$N1892=6,$N1892=7,$N1892=8,$N1892=14
  ),
  36161,
  IF(
     (
      (TODAY() - $K1892) / 365
     ) &lt; 19,
      TODAY(),
      RANDBETWEEN(36161,TODAY())
  )
)</f>
        <v>36161</v>
      </c>
      <c r="R1892" s="6">
        <f ca="1">RANDBETWEEN(2,COUNTA('Recruitment source'!$A:$A))</f>
        <v>2</v>
      </c>
      <c r="S1892" s="8" t="e">
        <f t="shared" ca="1" si="297"/>
        <v>#N/A</v>
      </c>
      <c r="T1892" s="6" t="e">
        <f t="shared" ca="1" si="298"/>
        <v>#N/A</v>
      </c>
      <c r="U1892" s="6">
        <f t="shared" ca="1" si="299"/>
        <v>2</v>
      </c>
      <c r="V1892" s="1">
        <f ca="1" xml:space="preserve">
IF($N1892 = 5 + N("Presidente"),
    27000,
    IF($N1892 = 6 + N("Vice-presidente"),
        23000,
        IF(OR($N1892 = 8, $N1892= 13, $N1892 = 12) + N("Secretária bilíngue ou coordenador ou especialista"),
            8000,
            IF($N1892 = 7 + N("Diretor"),
                15000,
                IF($N1892 = 14 + N("Gerente"),
                    12000,
                    IF($N1892 = 9 + N("Estagiário"),
                        705,
                        IF($N1892 = 10 + N("Trainee"),
                            805,
                            IF($N1892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IF($L1892 = 7,
  500,
  IF($L1892 = 8,
    1000,
    IF($L1892 = 9,
      1500,
      IF($L1892 = 10,
        2000,
        0
      )
    )
  )
)
+
N("Adicional no salário por área")
+
IF($M1892 = 14 + N("Tecnologia da Informação"),
  120,
  IF($M1892 = 16 + N("Vendas"),
    110,
    IF($M1892 = 15 + N("Jurídico"),
      100,
      IF(OR($M1892 = 8, $M1892 = 9, $M1892 = 11) + N("Recursos humanos ou comercial ou comunicação e marketing"),
        80,
        0
      )
    )
  )
)
+
N("Adicionando pegadinha")
+
IF(AND($M1892 = 16, $L1892 = 9, $N1892 = 11) + N("Se for de vendas, com mestrado, analista sênior"),
  IF($J1892 = 5,
    100,
    0
  )
  +
  IF($H1892 = "M",
    200,
    0
  ),
  0
)</f>
        <v>15000</v>
      </c>
    </row>
    <row r="1893" spans="1:22" x14ac:dyDescent="0.2">
      <c r="A1893" s="7" cm="1">
        <f t="array" aca="1" ref="A1893" ca="1">INDEX(Companies!$A:$A,RANDBETWEEN(2,COUNTA(Companies!$A:$A)),1)</f>
        <v>2</v>
      </c>
      <c r="B1893" s="5">
        <f t="shared" si="290"/>
        <v>1892</v>
      </c>
      <c r="C1893" s="6">
        <f t="shared" ca="1" si="291"/>
        <v>1</v>
      </c>
      <c r="D1893" s="7">
        <f ca="1">IF($B1893 = 1 + N("Presidente"),
    127,
    IF($B1893 = 2 + N("Vice-Presidente"),
        72,
        IF($B1893 = 3 + N("Secretária bilíngue"),
            13,
            RANDBETWEEN(5,COUNT(Name!$A:$A) + 1)
        )
    )
)</f>
        <v>289</v>
      </c>
      <c r="E1893" s="7" t="str">
        <f ca="1" xml:space="preserve">
VLOOKUP(
  $D1893,
  Name!$A:$B,
  2,
  FALSE
)
&amp; " " &amp;
IF($B1893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Badu Longo</v>
      </c>
      <c r="F1893" s="7">
        <v>2</v>
      </c>
      <c r="G1893" s="7" t="str" cm="1">
        <f t="array" aca="1" ref="G1893" ca="1">VLOOKUP(INDEX(States!$B:$B,RANDBETWEEN(2,COUNTA(States!$A:$A)),1),States!$B:$C,2,FALSE)</f>
        <v>Santarém</v>
      </c>
      <c r="H1893" s="7" t="str">
        <f ca="1">VLOOKUP($D1893,Name!$A:$C,3,FALSE)</f>
        <v>F</v>
      </c>
      <c r="I1893" s="7" cm="1">
        <f t="array" aca="1" ref="I1893" ca="1">INDEX('Marital status'!$A:$A,RANDBETWEEN(2,COUNTA('Marital status'!$A:$A)),1)</f>
        <v>6</v>
      </c>
      <c r="J1893" s="7">
        <f t="shared" ca="1" si="292"/>
        <v>2</v>
      </c>
      <c r="K1893" s="8">
        <f t="shared" ca="1" si="293"/>
        <v>33775</v>
      </c>
      <c r="L1893" s="6">
        <f t="shared" ca="1" si="294"/>
        <v>4</v>
      </c>
      <c r="M1893" s="7">
        <f ca="1" xml:space="preserve">
  IF(OR($N1893 = 2, $N1893 = 3, $N1893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893" s="6">
        <f t="shared" ca="1" si="295"/>
        <v>8</v>
      </c>
      <c r="O1893" s="7" t="str">
        <f ca="1">VLOOKUP($N1893,Roles!$A:$B,2,FALSE)</f>
        <v>Analyst</v>
      </c>
      <c r="P1893" s="6">
        <f t="shared" ca="1" si="296"/>
        <v>3</v>
      </c>
      <c r="Q1893" s="8">
        <f ca="1" xml:space="preserve">
IF(
  OR(
    $N1893=5,$N1893=6,$N1893=7,$N1893=8,$N1893=14
  ),
  36161,
  IF(
     (
      (TODAY() - $K1893) / 365
     ) &lt; 19,
      TODAY(),
      RANDBETWEEN(36161,TODAY())
  )
)</f>
        <v>36161</v>
      </c>
      <c r="R1893" s="6">
        <f ca="1">RANDBETWEEN(2,COUNTA('Recruitment source'!$A:$A))</f>
        <v>6</v>
      </c>
      <c r="S1893" s="8" t="e">
        <f t="shared" ca="1" si="297"/>
        <v>#N/A</v>
      </c>
      <c r="T1893" s="6" t="e">
        <f t="shared" ca="1" si="298"/>
        <v>#N/A</v>
      </c>
      <c r="U1893" s="6">
        <f t="shared" ca="1" si="299"/>
        <v>4</v>
      </c>
      <c r="V1893" s="1">
        <f ca="1" xml:space="preserve">
IF($N1893 = 5 + N("Presidente"),
    27000,
    IF($N1893 = 6 + N("Vice-presidente"),
        23000,
        IF(OR($N1893 = 8, $N1893= 13, $N1893 = 12) + N("Secretária bilíngue ou coordenador ou especialista"),
            8000,
            IF($N1893 = 7 + N("Diretor"),
                15000,
                IF($N1893 = 14 + N("Gerente"),
                    12000,
                    IF($N1893 = 9 + N("Estagiário"),
                        705,
                        IF($N1893 = 10 + N("Trainee"),
                            805,
                            IF($N1893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IF($L1893 = 7,
  500,
  IF($L1893 = 8,
    1000,
    IF($L1893 = 9,
      1500,
      IF($L1893 = 10,
        2000,
        0
      )
    )
  )
)
+
N("Adicional no salário por área")
+
IF($M1893 = 14 + N("Tecnologia da Informação"),
  120,
  IF($M1893 = 16 + N("Vendas"),
    110,
    IF($M1893 = 15 + N("Jurídico"),
      100,
      IF(OR($M1893 = 8, $M1893 = 9, $M1893 = 11) + N("Recursos humanos ou comercial ou comunicação e marketing"),
        80,
        0
      )
    )
  )
)
+
N("Adicionando pegadinha")
+
IF(AND($M1893 = 16, $L1893 = 9, $N1893 = 11) + N("Se for de vendas, com mestrado, analista sênior"),
  IF($J1893 = 5,
    100,
    0
  )
  +
  IF($H1893 = "M",
    200,
    0
  ),
  0
)</f>
        <v>8000</v>
      </c>
    </row>
    <row r="1894" spans="1:22" x14ac:dyDescent="0.2">
      <c r="A1894" s="7" cm="1">
        <f t="array" aca="1" ref="A1894" ca="1">INDEX(Companies!$A:$A,RANDBETWEEN(2,COUNTA(Companies!$A:$A)),1)</f>
        <v>2</v>
      </c>
      <c r="B1894" s="5">
        <f t="shared" si="290"/>
        <v>1893</v>
      </c>
      <c r="C1894" s="6">
        <f t="shared" ca="1" si="291"/>
        <v>1</v>
      </c>
      <c r="D1894" s="7">
        <f ca="1">IF($B1894 = 1 + N("Presidente"),
    127,
    IF($B1894 = 2 + N("Vice-Presidente"),
        72,
        IF($B1894 = 3 + N("Secretária bilíngue"),
            13,
            RANDBETWEEN(5,COUNT(Name!$A:$A) + 1)
        )
    )
)</f>
        <v>15</v>
      </c>
      <c r="E1894" s="7" t="str">
        <f ca="1" xml:space="preserve">
VLOOKUP(
  $D1894,
  Name!$A:$B,
  2,
  FALSE
)
&amp; " " &amp;
IF($B1894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Gonçalves Mariani</v>
      </c>
      <c r="F1894" s="7">
        <v>2</v>
      </c>
      <c r="G1894" s="7" t="str" cm="1">
        <f t="array" aca="1" ref="G1894" ca="1">VLOOKUP(INDEX(States!$B:$B,RANDBETWEEN(2,COUNTA(States!$A:$A)),1),States!$B:$C,2,FALSE)</f>
        <v>Portalegre</v>
      </c>
      <c r="H1894" s="7" t="str">
        <f ca="1">VLOOKUP($D1894,Name!$A:$C,3,FALSE)</f>
        <v>M</v>
      </c>
      <c r="I1894" s="7" cm="1">
        <f t="array" aca="1" ref="I1894" ca="1">INDEX('Marital status'!$A:$A,RANDBETWEEN(2,COUNTA('Marital status'!$A:$A)),1)</f>
        <v>5</v>
      </c>
      <c r="J1894" s="7">
        <f t="shared" ca="1" si="292"/>
        <v>2</v>
      </c>
      <c r="K1894" s="8">
        <f t="shared" ca="1" si="293"/>
        <v>33598</v>
      </c>
      <c r="L1894" s="6">
        <f t="shared" ca="1" si="294"/>
        <v>4</v>
      </c>
      <c r="M1894" s="7">
        <f ca="1" xml:space="preserve">
  IF(OR($N1894 = 2, $N1894 = 3, $N1894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894" s="6">
        <f t="shared" ca="1" si="295"/>
        <v>6</v>
      </c>
      <c r="O1894" s="7" t="str">
        <f ca="1">VLOOKUP($N1894,Roles!$A:$B,2,FALSE)</f>
        <v>Intern</v>
      </c>
      <c r="P1894" s="6" t="e">
        <f t="shared" ca="1" si="296"/>
        <v>#N/A</v>
      </c>
      <c r="Q1894" s="8">
        <f ca="1" xml:space="preserve">
IF(
  OR(
    $N1894=5,$N1894=6,$N1894=7,$N1894=8,$N1894=14
  ),
  36161,
  IF(
     (
      (TODAY() - $K1894) / 365
     ) &lt; 19,
      TODAY(),
      RANDBETWEEN(36161,TODAY())
  )
)</f>
        <v>36161</v>
      </c>
      <c r="R1894" s="6">
        <f ca="1">RANDBETWEEN(2,COUNTA('Recruitment source'!$A:$A))</f>
        <v>9</v>
      </c>
      <c r="S1894" s="8" t="e">
        <f t="shared" ca="1" si="297"/>
        <v>#N/A</v>
      </c>
      <c r="T1894" s="6" t="e">
        <f t="shared" ca="1" si="298"/>
        <v>#N/A</v>
      </c>
      <c r="U1894" s="6">
        <f t="shared" ca="1" si="299"/>
        <v>4</v>
      </c>
      <c r="V1894" s="1">
        <f ca="1" xml:space="preserve">
IF($N1894 = 5 + N("Presidente"),
    27000,
    IF($N1894 = 6 + N("Vice-presidente"),
        23000,
        IF(OR($N1894 = 8, $N1894= 13, $N1894 = 12) + N("Secretária bilíngue ou coordenador ou especialista"),
            8000,
            IF($N1894 = 7 + N("Diretor"),
                15000,
                IF($N1894 = 14 + N("Gerente"),
                    12000,
                    IF($N1894 = 9 + N("Estagiário"),
                        705,
                        IF($N1894 = 10 + N("Trainee"),
                            805,
                            IF($N1894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IF($L1894 = 7,
  500,
  IF($L1894 = 8,
    1000,
    IF($L1894 = 9,
      1500,
      IF($L1894 = 10,
        2000,
        0
      )
    )
  )
)
+
N("Adicional no salário por área")
+
IF($M1894 = 14 + N("Tecnologia da Informação"),
  120,
  IF($M1894 = 16 + N("Vendas"),
    110,
    IF($M1894 = 15 + N("Jurídico"),
      100,
      IF(OR($M1894 = 8, $M1894 = 9, $M1894 = 11) + N("Recursos humanos ou comercial ou comunicação e marketing"),
        80,
        0
      )
    )
  )
)
+
N("Adicionando pegadinha")
+
IF(AND($M1894 = 16, $L1894 = 9, $N1894 = 11) + N("Se for de vendas, com mestrado, analista sênior"),
  IF($J1894 = 5,
    100,
    0
  )
  +
  IF($H1894 = "M",
    200,
    0
  ),
  0
)</f>
        <v>23000</v>
      </c>
    </row>
    <row r="1895" spans="1:22" x14ac:dyDescent="0.2">
      <c r="A1895" s="7" cm="1">
        <f t="array" aca="1" ref="A1895" ca="1">INDEX(Companies!$A:$A,RANDBETWEEN(2,COUNTA(Companies!$A:$A)),1)</f>
        <v>2</v>
      </c>
      <c r="B1895" s="5">
        <f t="shared" si="290"/>
        <v>1894</v>
      </c>
      <c r="C1895" s="6">
        <f t="shared" ca="1" si="291"/>
        <v>1</v>
      </c>
      <c r="D1895" s="7">
        <f ca="1">IF($B1895 = 1 + N("Presidente"),
    127,
    IF($B1895 = 2 + N("Vice-Presidente"),
        72,
        IF($B1895 = 3 + N("Secretária bilíngue"),
            13,
            RANDBETWEEN(5,COUNT(Name!$A:$A) + 1)
        )
    )
)</f>
        <v>162</v>
      </c>
      <c r="E1895" s="7" t="str">
        <f ca="1" xml:space="preserve">
VLOOKUP(
  $D1895,
  Name!$A:$B,
  2,
  FALSE
)
&amp; " " &amp;
IF($B1895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Carneiro Moretti</v>
      </c>
      <c r="F1895" s="7">
        <v>2</v>
      </c>
      <c r="G1895" s="7" t="str" cm="1">
        <f t="array" aca="1" ref="G1895" ca="1">VLOOKUP(INDEX(States!$B:$B,RANDBETWEEN(2,COUNTA(States!$A:$A)),1),States!$B:$C,2,FALSE)</f>
        <v>AveirO</v>
      </c>
      <c r="H1895" s="7" t="str">
        <f ca="1">VLOOKUP($D1895,Name!$A:$C,3,FALSE)</f>
        <v>F</v>
      </c>
      <c r="I1895" s="7" cm="1">
        <f t="array" aca="1" ref="I1895" ca="1">INDEX('Marital status'!$A:$A,RANDBETWEEN(2,COUNTA('Marital status'!$A:$A)),1)</f>
        <v>2</v>
      </c>
      <c r="J1895" s="7">
        <f t="shared" ca="1" si="292"/>
        <v>2</v>
      </c>
      <c r="K1895" s="8">
        <f t="shared" ca="1" si="293"/>
        <v>37234</v>
      </c>
      <c r="L1895" s="6">
        <f t="shared" ca="1" si="294"/>
        <v>5</v>
      </c>
      <c r="M1895" s="7">
        <f ca="1" xml:space="preserve">
  IF(OR($N1895 = 2, $N1895 = 3, $N1895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95" s="6">
        <f t="shared" ca="1" si="295"/>
        <v>8</v>
      </c>
      <c r="O1895" s="7" t="str">
        <f ca="1">VLOOKUP($N1895,Roles!$A:$B,2,FALSE)</f>
        <v>Analyst</v>
      </c>
      <c r="P1895" s="6">
        <f t="shared" ca="1" si="296"/>
        <v>2</v>
      </c>
      <c r="Q1895" s="8">
        <f ca="1" xml:space="preserve">
IF(
  OR(
    $N1895=5,$N1895=6,$N1895=7,$N1895=8,$N1895=14
  ),
  36161,
  IF(
     (
      (TODAY() - $K1895) / 365
     ) &lt; 19,
      TODAY(),
      RANDBETWEEN(36161,TODAY())
  )
)</f>
        <v>36161</v>
      </c>
      <c r="R1895" s="6">
        <f ca="1">RANDBETWEEN(2,COUNTA('Recruitment source'!$A:$A))</f>
        <v>8</v>
      </c>
      <c r="S1895" s="8" t="e">
        <f t="shared" ca="1" si="297"/>
        <v>#N/A</v>
      </c>
      <c r="T1895" s="6" t="e">
        <f t="shared" ca="1" si="298"/>
        <v>#N/A</v>
      </c>
      <c r="U1895" s="6">
        <f t="shared" ca="1" si="299"/>
        <v>3</v>
      </c>
      <c r="V1895" s="1">
        <f ca="1" xml:space="preserve">
IF($N1895 = 5 + N("Presidente"),
    27000,
    IF($N1895 = 6 + N("Vice-presidente"),
        23000,
        IF(OR($N1895 = 8, $N1895= 13, $N1895 = 12) + N("Secretária bilíngue ou coordenador ou especialista"),
            8000,
            IF($N1895 = 7 + N("Diretor"),
                15000,
                IF($N1895 = 14 + N("Gerente"),
                    12000,
                    IF($N1895 = 9 + N("Estagiário"),
                        705,
                        IF($N1895 = 10 + N("Trainee"),
                            805,
                            IF($N1895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IF($L1895 = 7,
  500,
  IF($L1895 = 8,
    1000,
    IF($L1895 = 9,
      1500,
      IF($L1895 = 10,
        2000,
        0
      )
    )
  )
)
+
N("Adicional no salário por área")
+
IF($M1895 = 14 + N("Tecnologia da Informação"),
  120,
  IF($M1895 = 16 + N("Vendas"),
    110,
    IF($M1895 = 15 + N("Jurídico"),
      100,
      IF(OR($M1895 = 8, $M1895 = 9, $M1895 = 11) + N("Recursos humanos ou comercial ou comunicação e marketing"),
        80,
        0
      )
    )
  )
)
+
N("Adicionando pegadinha")
+
IF(AND($M1895 = 16, $L1895 = 9, $N1895 = 11) + N("Se for de vendas, com mestrado, analista sênior"),
  IF($J1895 = 5,
    100,
    0
  )
  +
  IF($H1895 = "M",
    200,
    0
  ),
  0
)</f>
        <v>8000</v>
      </c>
    </row>
    <row r="1896" spans="1:22" x14ac:dyDescent="0.2">
      <c r="A1896" s="7" cm="1">
        <f t="array" aca="1" ref="A1896" ca="1">INDEX(Companies!$A:$A,RANDBETWEEN(2,COUNTA(Companies!$A:$A)),1)</f>
        <v>2</v>
      </c>
      <c r="B1896" s="5">
        <f t="shared" si="290"/>
        <v>1895</v>
      </c>
      <c r="C1896" s="6">
        <f t="shared" ca="1" si="291"/>
        <v>1</v>
      </c>
      <c r="D1896" s="7">
        <f ca="1">IF($B1896 = 1 + N("Presidente"),
    127,
    IF($B1896 = 2 + N("Vice-Presidente"),
        72,
        IF($B1896 = 3 + N("Secretária bilíngue"),
            13,
            RANDBETWEEN(5,COUNT(Name!$A:$A) + 1)
        )
    )
)</f>
        <v>336</v>
      </c>
      <c r="E1896" s="7" t="str">
        <f ca="1" xml:space="preserve">
VLOOKUP(
  $D1896,
  Name!$A:$B,
  2,
  FALSE
)
&amp; " " &amp;
IF($B1896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Greco Souza</v>
      </c>
      <c r="F1896" s="7">
        <v>2</v>
      </c>
      <c r="G1896" s="7" t="str" cm="1">
        <f t="array" aca="1" ref="G1896" ca="1">VLOOKUP(INDEX(States!$B:$B,RANDBETWEEN(2,COUNTA(States!$A:$A)),1),States!$B:$C,2,FALSE)</f>
        <v>Vila Real</v>
      </c>
      <c r="H1896" s="7" t="str">
        <f ca="1">VLOOKUP($D1896,Name!$A:$C,3,FALSE)</f>
        <v>M</v>
      </c>
      <c r="I1896" s="7" cm="1">
        <f t="array" aca="1" ref="I1896" ca="1">INDEX('Marital status'!$A:$A,RANDBETWEEN(2,COUNTA('Marital status'!$A:$A)),1)</f>
        <v>5</v>
      </c>
      <c r="J1896" s="7">
        <f t="shared" ca="1" si="292"/>
        <v>2</v>
      </c>
      <c r="K1896" s="8">
        <f t="shared" ca="1" si="293"/>
        <v>34425</v>
      </c>
      <c r="L1896" s="6">
        <f t="shared" ca="1" si="294"/>
        <v>4</v>
      </c>
      <c r="M1896" s="7">
        <f ca="1" xml:space="preserve">
  IF(OR($N1896 = 2, $N1896 = 3, $N1896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896" s="6">
        <f t="shared" ca="1" si="295"/>
        <v>7</v>
      </c>
      <c r="O1896" s="7" t="str">
        <f ca="1">VLOOKUP($N1896,Roles!$A:$B,2,FALSE)</f>
        <v>Trainee</v>
      </c>
      <c r="P1896" s="6" t="e">
        <f t="shared" ca="1" si="296"/>
        <v>#N/A</v>
      </c>
      <c r="Q1896" s="8">
        <f ca="1" xml:space="preserve">
IF(
  OR(
    $N1896=5,$N1896=6,$N1896=7,$N1896=8,$N1896=14
  ),
  36161,
  IF(
     (
      (TODAY() - $K1896) / 365
     ) &lt; 19,
      TODAY(),
      RANDBETWEEN(36161,TODAY())
  )
)</f>
        <v>36161</v>
      </c>
      <c r="R1896" s="6">
        <f ca="1">RANDBETWEEN(2,COUNTA('Recruitment source'!$A:$A))</f>
        <v>4</v>
      </c>
      <c r="S1896" s="8" t="e">
        <f t="shared" ca="1" si="297"/>
        <v>#N/A</v>
      </c>
      <c r="T1896" s="6" t="e">
        <f t="shared" ca="1" si="298"/>
        <v>#N/A</v>
      </c>
      <c r="U1896" s="6">
        <f t="shared" ca="1" si="299"/>
        <v>2</v>
      </c>
      <c r="V1896" s="1">
        <f ca="1" xml:space="preserve">
IF($N1896 = 5 + N("Presidente"),
    27000,
    IF($N1896 = 6 + N("Vice-presidente"),
        23000,
        IF(OR($N1896 = 8, $N1896= 13, $N1896 = 12) + N("Secretária bilíngue ou coordenador ou especialista"),
            8000,
            IF($N1896 = 7 + N("Diretor"),
                15000,
                IF($N1896 = 14 + N("Gerente"),
                    12000,
                    IF($N1896 = 9 + N("Estagiário"),
                        705,
                        IF($N1896 = 10 + N("Trainee"),
                            805,
                            IF($N1896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IF($L1896 = 7,
  500,
  IF($L1896 = 8,
    1000,
    IF($L1896 = 9,
      1500,
      IF($L1896 = 10,
        2000,
        0
      )
    )
  )
)
+
N("Adicional no salário por área")
+
IF($M1896 = 14 + N("Tecnologia da Informação"),
  120,
  IF($M1896 = 16 + N("Vendas"),
    110,
    IF($M1896 = 15 + N("Jurídico"),
      100,
      IF(OR($M1896 = 8, $M1896 = 9, $M1896 = 11) + N("Recursos humanos ou comercial ou comunicação e marketing"),
        80,
        0
      )
    )
  )
)
+
N("Adicionando pegadinha")
+
IF(AND($M1896 = 16, $L1896 = 9, $N1896 = 11) + N("Se for de vendas, com mestrado, analista sênior"),
  IF($J1896 = 5,
    100,
    0
  )
  +
  IF($H1896 = "M",
    200,
    0
  ),
  0
)</f>
        <v>15000</v>
      </c>
    </row>
    <row r="1897" spans="1:22" x14ac:dyDescent="0.2">
      <c r="A1897" s="7" cm="1">
        <f t="array" aca="1" ref="A1897" ca="1">INDEX(Companies!$A:$A,RANDBETWEEN(2,COUNTA(Companies!$A:$A)),1)</f>
        <v>2</v>
      </c>
      <c r="B1897" s="5">
        <f t="shared" si="290"/>
        <v>1896</v>
      </c>
      <c r="C1897" s="6">
        <f t="shared" ca="1" si="291"/>
        <v>1</v>
      </c>
      <c r="D1897" s="7">
        <f ca="1">IF($B1897 = 1 + N("Presidente"),
    127,
    IF($B1897 = 2 + N("Vice-Presidente"),
        72,
        IF($B1897 = 3 + N("Secretária bilíngue"),
            13,
            RANDBETWEEN(5,COUNT(Name!$A:$A) + 1)
        )
    )
)</f>
        <v>11</v>
      </c>
      <c r="E1897" s="7" t="str">
        <f ca="1" xml:space="preserve">
VLOOKUP(
  $D1897,
  Name!$A:$B,
  2,
  FALSE
)
&amp; " " &amp;
IF($B1897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Simões Freitas</v>
      </c>
      <c r="F1897" s="7">
        <v>2</v>
      </c>
      <c r="G1897" s="7" t="str" cm="1">
        <f t="array" aca="1" ref="G1897" ca="1">VLOOKUP(INDEX(States!$B:$B,RANDBETWEEN(2,COUNTA(States!$A:$A)),1),States!$B:$C,2,FALSE)</f>
        <v>AveirO</v>
      </c>
      <c r="H1897" s="7" t="str">
        <f ca="1">VLOOKUP($D1897,Name!$A:$C,3,FALSE)</f>
        <v>F</v>
      </c>
      <c r="I1897" s="7" cm="1">
        <f t="array" aca="1" ref="I1897" ca="1">INDEX('Marital status'!$A:$A,RANDBETWEEN(2,COUNTA('Marital status'!$A:$A)),1)</f>
        <v>5</v>
      </c>
      <c r="J1897" s="7">
        <f t="shared" ca="1" si="292"/>
        <v>3</v>
      </c>
      <c r="K1897" s="8">
        <f t="shared" ca="1" si="293"/>
        <v>35484</v>
      </c>
      <c r="L1897" s="6">
        <f t="shared" ca="1" si="294"/>
        <v>5</v>
      </c>
      <c r="M1897" s="7">
        <f ca="1" xml:space="preserve">
  IF(OR($N1897 = 2, $N1897 = 3, $N1897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897" s="6">
        <f t="shared" ca="1" si="295"/>
        <v>8</v>
      </c>
      <c r="O1897" s="7" t="str">
        <f ca="1">VLOOKUP($N1897,Roles!$A:$B,2,FALSE)</f>
        <v>Analyst</v>
      </c>
      <c r="P1897" s="6">
        <f t="shared" ca="1" si="296"/>
        <v>2</v>
      </c>
      <c r="Q1897" s="8">
        <f ca="1" xml:space="preserve">
IF(
  OR(
    $N1897=5,$N1897=6,$N1897=7,$N1897=8,$N1897=14
  ),
  36161,
  IF(
     (
      (TODAY() - $K1897) / 365
     ) &lt; 19,
      TODAY(),
      RANDBETWEEN(36161,TODAY())
  )
)</f>
        <v>36161</v>
      </c>
      <c r="R1897" s="6">
        <f ca="1">RANDBETWEEN(2,COUNTA('Recruitment source'!$A:$A))</f>
        <v>11</v>
      </c>
      <c r="S1897" s="8" t="e">
        <f t="shared" ca="1" si="297"/>
        <v>#N/A</v>
      </c>
      <c r="T1897" s="6" t="e">
        <f t="shared" ca="1" si="298"/>
        <v>#N/A</v>
      </c>
      <c r="U1897" s="6">
        <f t="shared" ca="1" si="299"/>
        <v>4</v>
      </c>
      <c r="V1897" s="1">
        <f ca="1" xml:space="preserve">
IF($N1897 = 5 + N("Presidente"),
    27000,
    IF($N1897 = 6 + N("Vice-presidente"),
        23000,
        IF(OR($N1897 = 8, $N1897= 13, $N1897 = 12) + N("Secretária bilíngue ou coordenador ou especialista"),
            8000,
            IF($N1897 = 7 + N("Diretor"),
                15000,
                IF($N1897 = 14 + N("Gerente"),
                    12000,
                    IF($N1897 = 9 + N("Estagiário"),
                        705,
                        IF($N1897 = 10 + N("Trainee"),
                            805,
                            IF($N1897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IF($L1897 = 7,
  500,
  IF($L1897 = 8,
    1000,
    IF($L1897 = 9,
      1500,
      IF($L1897 = 10,
        2000,
        0
      )
    )
  )
)
+
N("Adicional no salário por área")
+
IF($M1897 = 14 + N("Tecnologia da Informação"),
  120,
  IF($M1897 = 16 + N("Vendas"),
    110,
    IF($M1897 = 15 + N("Jurídico"),
      100,
      IF(OR($M1897 = 8, $M1897 = 9, $M1897 = 11) + N("Recursos humanos ou comercial ou comunicação e marketing"),
        80,
        0
      )
    )
  )
)
+
N("Adicionando pegadinha")
+
IF(AND($M1897 = 16, $L1897 = 9, $N1897 = 11) + N("Se for de vendas, com mestrado, analista sênior"),
  IF($J1897 = 5,
    100,
    0
  )
  +
  IF($H1897 = "M",
    200,
    0
  ),
  0
)</f>
        <v>8080</v>
      </c>
    </row>
    <row r="1898" spans="1:22" x14ac:dyDescent="0.2">
      <c r="A1898" s="7" cm="1">
        <f t="array" aca="1" ref="A1898" ca="1">INDEX(Companies!$A:$A,RANDBETWEEN(2,COUNTA(Companies!$A:$A)),1)</f>
        <v>2</v>
      </c>
      <c r="B1898" s="5">
        <f t="shared" si="290"/>
        <v>1897</v>
      </c>
      <c r="C1898" s="6">
        <f t="shared" ca="1" si="291"/>
        <v>1</v>
      </c>
      <c r="D1898" s="7">
        <f ca="1">IF($B1898 = 1 + N("Presidente"),
    127,
    IF($B1898 = 2 + N("Vice-Presidente"),
        72,
        IF($B1898 = 3 + N("Secretária bilíngue"),
            13,
            RANDBETWEEN(5,COUNT(Name!$A:$A) + 1)
        )
    )
)</f>
        <v>309</v>
      </c>
      <c r="E1898" s="7" t="str">
        <f ca="1" xml:space="preserve">
VLOOKUP(
  $D1898,
  Name!$A:$B,
  2,
  FALSE
)
&amp; " " &amp;
IF($B1898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Greco Farias</v>
      </c>
      <c r="F1898" s="7">
        <v>2</v>
      </c>
      <c r="G1898" s="7" t="str" cm="1">
        <f t="array" aca="1" ref="G1898" ca="1">VLOOKUP(INDEX(States!$B:$B,RANDBETWEEN(2,COUNTA(States!$A:$A)),1),States!$B:$C,2,FALSE)</f>
        <v>Santarém</v>
      </c>
      <c r="H1898" s="7" t="str">
        <f ca="1">VLOOKUP($D1898,Name!$A:$C,3,FALSE)</f>
        <v>M</v>
      </c>
      <c r="I1898" s="7" cm="1">
        <f t="array" aca="1" ref="I1898" ca="1">INDEX('Marital status'!$A:$A,RANDBETWEEN(2,COUNTA('Marital status'!$A:$A)),1)</f>
        <v>3</v>
      </c>
      <c r="J1898" s="7">
        <f t="shared" ca="1" si="292"/>
        <v>2</v>
      </c>
      <c r="K1898" s="8">
        <f t="shared" ca="1" si="293"/>
        <v>32998</v>
      </c>
      <c r="L1898" s="6">
        <f t="shared" ca="1" si="294"/>
        <v>4</v>
      </c>
      <c r="M1898" s="7">
        <f ca="1" xml:space="preserve">
  IF(OR($N1898 = 2, $N1898 = 3, $N1898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898" s="6">
        <f t="shared" ca="1" si="295"/>
        <v>7</v>
      </c>
      <c r="O1898" s="7" t="str">
        <f ca="1">VLOOKUP($N1898,Roles!$A:$B,2,FALSE)</f>
        <v>Trainee</v>
      </c>
      <c r="P1898" s="6" t="e">
        <f t="shared" ca="1" si="296"/>
        <v>#N/A</v>
      </c>
      <c r="Q1898" s="8">
        <f ca="1" xml:space="preserve">
IF(
  OR(
    $N1898=5,$N1898=6,$N1898=7,$N1898=8,$N1898=14
  ),
  36161,
  IF(
     (
      (TODAY() - $K1898) / 365
     ) &lt; 19,
      TODAY(),
      RANDBETWEEN(36161,TODAY())
  )
)</f>
        <v>36161</v>
      </c>
      <c r="R1898" s="6">
        <f ca="1">RANDBETWEEN(2,COUNTA('Recruitment source'!$A:$A))</f>
        <v>6</v>
      </c>
      <c r="S1898" s="8" t="e">
        <f t="shared" ca="1" si="297"/>
        <v>#N/A</v>
      </c>
      <c r="T1898" s="6" t="e">
        <f t="shared" ca="1" si="298"/>
        <v>#N/A</v>
      </c>
      <c r="U1898" s="6">
        <f t="shared" ca="1" si="299"/>
        <v>2</v>
      </c>
      <c r="V1898" s="1">
        <f ca="1" xml:space="preserve">
IF($N1898 = 5 + N("Presidente"),
    27000,
    IF($N1898 = 6 + N("Vice-presidente"),
        23000,
        IF(OR($N1898 = 8, $N1898= 13, $N1898 = 12) + N("Secretária bilíngue ou coordenador ou especialista"),
            8000,
            IF($N1898 = 7 + N("Diretor"),
                15000,
                IF($N1898 = 14 + N("Gerente"),
                    12000,
                    IF($N1898 = 9 + N("Estagiário"),
                        705,
                        IF($N1898 = 10 + N("Trainee"),
                            805,
                            IF($N1898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IF($L1898 = 7,
  500,
  IF($L1898 = 8,
    1000,
    IF($L1898 = 9,
      1500,
      IF($L1898 = 10,
        2000,
        0
      )
    )
  )
)
+
N("Adicional no salário por área")
+
IF($M1898 = 14 + N("Tecnologia da Informação"),
  120,
  IF($M1898 = 16 + N("Vendas"),
    110,
    IF($M1898 = 15 + N("Jurídico"),
      100,
      IF(OR($M1898 = 8, $M1898 = 9, $M1898 = 11) + N("Recursos humanos ou comercial ou comunicação e marketing"),
        80,
        0
      )
    )
  )
)
+
N("Adicionando pegadinha")
+
IF(AND($M1898 = 16, $L1898 = 9, $N1898 = 11) + N("Se for de vendas, com mestrado, analista sênior"),
  IF($J1898 = 5,
    100,
    0
  )
  +
  IF($H1898 = "M",
    200,
    0
  ),
  0
)</f>
        <v>15000</v>
      </c>
    </row>
    <row r="1899" spans="1:22" x14ac:dyDescent="0.2">
      <c r="A1899" s="7" cm="1">
        <f t="array" aca="1" ref="A1899" ca="1">INDEX(Companies!$A:$A,RANDBETWEEN(2,COUNTA(Companies!$A:$A)),1)</f>
        <v>2</v>
      </c>
      <c r="B1899" s="5">
        <f t="shared" si="290"/>
        <v>1898</v>
      </c>
      <c r="C1899" s="6">
        <f t="shared" ca="1" si="291"/>
        <v>1</v>
      </c>
      <c r="D1899" s="7">
        <f ca="1">IF($B1899 = 1 + N("Presidente"),
    127,
    IF($B1899 = 2 + N("Vice-Presidente"),
        72,
        IF($B1899 = 3 + N("Secretária bilíngue"),
            13,
            RANDBETWEEN(5,COUNT(Name!$A:$A) + 1)
        )
    )
)</f>
        <v>175</v>
      </c>
      <c r="E1899" s="7" t="str">
        <f ca="1" xml:space="preserve">
VLOOKUP(
  $D1899,
  Name!$A:$B,
  2,
  FALSE
)
&amp; " " &amp;
IF($B1899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Vaz Leone</v>
      </c>
      <c r="F1899" s="7">
        <v>2</v>
      </c>
      <c r="G1899" s="7" t="str" cm="1">
        <f t="array" aca="1" ref="G1899" ca="1">VLOOKUP(INDEX(States!$B:$B,RANDBETWEEN(2,COUNTA(States!$A:$A)),1),States!$B:$C,2,FALSE)</f>
        <v>Viseu</v>
      </c>
      <c r="H1899" s="7" t="str">
        <f ca="1">VLOOKUP($D1899,Name!$A:$C,3,FALSE)</f>
        <v>F</v>
      </c>
      <c r="I1899" s="7" cm="1">
        <f t="array" aca="1" ref="I1899" ca="1">INDEX('Marital status'!$A:$A,RANDBETWEEN(2,COUNTA('Marital status'!$A:$A)),1)</f>
        <v>4</v>
      </c>
      <c r="J1899" s="7">
        <f t="shared" ca="1" si="292"/>
        <v>2</v>
      </c>
      <c r="K1899" s="8">
        <f t="shared" ca="1" si="293"/>
        <v>33101</v>
      </c>
      <c r="L1899" s="6">
        <f t="shared" ca="1" si="294"/>
        <v>5</v>
      </c>
      <c r="M1899" s="7">
        <f ca="1" xml:space="preserve">
  IF(OR($N1899 = 2, $N1899 = 3, $N1899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899" s="6">
        <f t="shared" ca="1" si="295"/>
        <v>8</v>
      </c>
      <c r="O1899" s="7" t="str">
        <f ca="1">VLOOKUP($N1899,Roles!$A:$B,2,FALSE)</f>
        <v>Analyst</v>
      </c>
      <c r="P1899" s="6">
        <f t="shared" ca="1" si="296"/>
        <v>4</v>
      </c>
      <c r="Q1899" s="8">
        <f ca="1" xml:space="preserve">
IF(
  OR(
    $N1899=5,$N1899=6,$N1899=7,$N1899=8,$N1899=14
  ),
  36161,
  IF(
     (
      (TODAY() - $K1899) / 365
     ) &lt; 19,
      TODAY(),
      RANDBETWEEN(36161,TODAY())
  )
)</f>
        <v>36161</v>
      </c>
      <c r="R1899" s="6">
        <f ca="1">RANDBETWEEN(2,COUNTA('Recruitment source'!$A:$A))</f>
        <v>5</v>
      </c>
      <c r="S1899" s="8" t="e">
        <f t="shared" ca="1" si="297"/>
        <v>#N/A</v>
      </c>
      <c r="T1899" s="6" t="e">
        <f t="shared" ca="1" si="298"/>
        <v>#N/A</v>
      </c>
      <c r="U1899" s="6">
        <f t="shared" ca="1" si="299"/>
        <v>2</v>
      </c>
      <c r="V1899" s="1">
        <f ca="1" xml:space="preserve">
IF($N1899 = 5 + N("Presidente"),
    27000,
    IF($N1899 = 6 + N("Vice-presidente"),
        23000,
        IF(OR($N1899 = 8, $N1899= 13, $N1899 = 12) + N("Secretária bilíngue ou coordenador ou especialista"),
            8000,
            IF($N1899 = 7 + N("Diretor"),
                15000,
                IF($N1899 = 14 + N("Gerente"),
                    12000,
                    IF($N1899 = 9 + N("Estagiário"),
                        705,
                        IF($N1899 = 10 + N("Trainee"),
                            805,
                            IF($N1899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IF($L1899 = 7,
  500,
  IF($L1899 = 8,
    1000,
    IF($L1899 = 9,
      1500,
      IF($L1899 = 10,
        2000,
        0
      )
    )
  )
)
+
N("Adicional no salário por área")
+
IF($M1899 = 14 + N("Tecnologia da Informação"),
  120,
  IF($M1899 = 16 + N("Vendas"),
    110,
    IF($M1899 = 15 + N("Jurídico"),
      100,
      IF(OR($M1899 = 8, $M1899 = 9, $M1899 = 11) + N("Recursos humanos ou comercial ou comunicação e marketing"),
        80,
        0
      )
    )
  )
)
+
N("Adicionando pegadinha")
+
IF(AND($M1899 = 16, $L1899 = 9, $N1899 = 11) + N("Se for de vendas, com mestrado, analista sênior"),
  IF($J1899 = 5,
    100,
    0
  )
  +
  IF($H1899 = "M",
    200,
    0
  ),
  0
)</f>
        <v>8000</v>
      </c>
    </row>
    <row r="1900" spans="1:22" x14ac:dyDescent="0.2">
      <c r="A1900" s="7" cm="1">
        <f t="array" aca="1" ref="A1900" ca="1">INDEX(Companies!$A:$A,RANDBETWEEN(2,COUNTA(Companies!$A:$A)),1)</f>
        <v>2</v>
      </c>
      <c r="B1900" s="5">
        <f t="shared" si="290"/>
        <v>1899</v>
      </c>
      <c r="C1900" s="6">
        <f t="shared" ca="1" si="291"/>
        <v>1</v>
      </c>
      <c r="D1900" s="7">
        <f ca="1">IF($B1900 = 1 + N("Presidente"),
    127,
    IF($B1900 = 2 + N("Vice-Presidente"),
        72,
        IF($B1900 = 3 + N("Secretária bilíngue"),
            13,
            RANDBETWEEN(5,COUNT(Name!$A:$A) + 1)
        )
    )
)</f>
        <v>139</v>
      </c>
      <c r="E1900" s="7" t="str">
        <f ca="1" xml:space="preserve">
VLOOKUP(
  $D1900,
  Name!$A:$B,
  2,
  FALSE
)
&amp; " " &amp;
IF($B1900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Peçanha Alvaregna</v>
      </c>
      <c r="F1900" s="7">
        <v>2</v>
      </c>
      <c r="G1900" s="7" t="str" cm="1">
        <f t="array" aca="1" ref="G1900" ca="1">VLOOKUP(INDEX(States!$B:$B,RANDBETWEEN(2,COUNTA(States!$A:$A)),1),States!$B:$C,2,FALSE)</f>
        <v>Viana do Castelo</v>
      </c>
      <c r="H1900" s="7" t="str">
        <f ca="1">VLOOKUP($D1900,Name!$A:$C,3,FALSE)</f>
        <v>M</v>
      </c>
      <c r="I1900" s="7" cm="1">
        <f t="array" aca="1" ref="I1900" ca="1">INDEX('Marital status'!$A:$A,RANDBETWEEN(2,COUNTA('Marital status'!$A:$A)),1)</f>
        <v>4</v>
      </c>
      <c r="J1900" s="7">
        <f t="shared" ca="1" si="292"/>
        <v>5</v>
      </c>
      <c r="K1900" s="8">
        <f t="shared" ca="1" si="293"/>
        <v>26800</v>
      </c>
      <c r="L1900" s="6">
        <f t="shared" ca="1" si="294"/>
        <v>4</v>
      </c>
      <c r="M1900" s="7">
        <f ca="1" xml:space="preserve">
  IF(OR($N1900 = 2, $N1900 = 3, $N1900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00" s="6">
        <f t="shared" ca="1" si="295"/>
        <v>6</v>
      </c>
      <c r="O1900" s="7" t="str">
        <f ca="1">VLOOKUP($N1900,Roles!$A:$B,2,FALSE)</f>
        <v>Intern</v>
      </c>
      <c r="P1900" s="6" t="e">
        <f t="shared" ca="1" si="296"/>
        <v>#N/A</v>
      </c>
      <c r="Q1900" s="8">
        <f ca="1" xml:space="preserve">
IF(
  OR(
    $N1900=5,$N1900=6,$N1900=7,$N1900=8,$N1900=14
  ),
  36161,
  IF(
     (
      (TODAY() - $K1900) / 365
     ) &lt; 19,
      TODAY(),
      RANDBETWEEN(36161,TODAY())
  )
)</f>
        <v>36161</v>
      </c>
      <c r="R1900" s="6">
        <f ca="1">RANDBETWEEN(2,COUNTA('Recruitment source'!$A:$A))</f>
        <v>8</v>
      </c>
      <c r="S1900" s="8" t="e">
        <f t="shared" ca="1" si="297"/>
        <v>#N/A</v>
      </c>
      <c r="T1900" s="6" t="e">
        <f t="shared" ca="1" si="298"/>
        <v>#N/A</v>
      </c>
      <c r="U1900" s="6">
        <f t="shared" ca="1" si="299"/>
        <v>4</v>
      </c>
      <c r="V1900" s="1">
        <f ca="1" xml:space="preserve">
IF($N1900 = 5 + N("Presidente"),
    27000,
    IF($N1900 = 6 + N("Vice-presidente"),
        23000,
        IF(OR($N1900 = 8, $N1900= 13, $N1900 = 12) + N("Secretária bilíngue ou coordenador ou especialista"),
            8000,
            IF($N1900 = 7 + N("Diretor"),
                15000,
                IF($N1900 = 14 + N("Gerente"),
                    12000,
                    IF($N1900 = 9 + N("Estagiário"),
                        705,
                        IF($N1900 = 10 + N("Trainee"),
                            805,
                            IF($N1900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IF($L1900 = 7,
  500,
  IF($L1900 = 8,
    1000,
    IF($L1900 = 9,
      1500,
      IF($L1900 = 10,
        2000,
        0
      )
    )
  )
)
+
N("Adicional no salário por área")
+
IF($M1900 = 14 + N("Tecnologia da Informação"),
  120,
  IF($M1900 = 16 + N("Vendas"),
    110,
    IF($M1900 = 15 + N("Jurídico"),
      100,
      IF(OR($M1900 = 8, $M1900 = 9, $M1900 = 11) + N("Recursos humanos ou comercial ou comunicação e marketing"),
        80,
        0
      )
    )
  )
)
+
N("Adicionando pegadinha")
+
IF(AND($M1900 = 16, $L1900 = 9, $N1900 = 11) + N("Se for de vendas, com mestrado, analista sênior"),
  IF($J1900 = 5,
    100,
    0
  )
  +
  IF($H1900 = "M",
    200,
    0
  ),
  0
)</f>
        <v>23000</v>
      </c>
    </row>
    <row r="1901" spans="1:22" x14ac:dyDescent="0.2">
      <c r="A1901" s="7" cm="1">
        <f t="array" aca="1" ref="A1901" ca="1">INDEX(Companies!$A:$A,RANDBETWEEN(2,COUNTA(Companies!$A:$A)),1)</f>
        <v>2</v>
      </c>
      <c r="B1901" s="5">
        <f t="shared" si="290"/>
        <v>1900</v>
      </c>
      <c r="C1901" s="6">
        <f t="shared" ca="1" si="291"/>
        <v>1</v>
      </c>
      <c r="D1901" s="7">
        <f ca="1">IF($B1901 = 1 + N("Presidente"),
    127,
    IF($B1901 = 2 + N("Vice-Presidente"),
        72,
        IF($B1901 = 3 + N("Secretária bilíngue"),
            13,
            RANDBETWEEN(5,COUNT(Name!$A:$A) + 1)
        )
    )
)</f>
        <v>319</v>
      </c>
      <c r="E1901" s="7" t="str">
        <f ca="1" xml:space="preserve">
VLOOKUP(
  $D1901,
  Name!$A:$B,
  2,
  FALSE
)
&amp; " " &amp;
IF($B1901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Ramos Furtado</v>
      </c>
      <c r="F1901" s="7">
        <v>2</v>
      </c>
      <c r="G1901" s="7" t="str" cm="1">
        <f t="array" aca="1" ref="G1901" ca="1">VLOOKUP(INDEX(States!$B:$B,RANDBETWEEN(2,COUNTA(States!$A:$A)),1),States!$B:$C,2,FALSE)</f>
        <v>Guarda</v>
      </c>
      <c r="H1901" s="7" t="str">
        <f ca="1">VLOOKUP($D1901,Name!$A:$C,3,FALSE)</f>
        <v>M</v>
      </c>
      <c r="I1901" s="7" cm="1">
        <f t="array" aca="1" ref="I1901" ca="1">INDEX('Marital status'!$A:$A,RANDBETWEEN(2,COUNTA('Marital status'!$A:$A)),1)</f>
        <v>2</v>
      </c>
      <c r="J1901" s="7">
        <f t="shared" ca="1" si="292"/>
        <v>2</v>
      </c>
      <c r="K1901" s="8">
        <f t="shared" ca="1" si="293"/>
        <v>37204</v>
      </c>
      <c r="L1901" s="6">
        <f t="shared" ca="1" si="294"/>
        <v>4</v>
      </c>
      <c r="M1901" s="7">
        <f ca="1" xml:space="preserve">
  IF(OR($N1901 = 2, $N1901 = 3, $N1901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901" s="6">
        <f t="shared" ca="1" si="295"/>
        <v>8</v>
      </c>
      <c r="O1901" s="7" t="str">
        <f ca="1">VLOOKUP($N1901,Roles!$A:$B,2,FALSE)</f>
        <v>Analyst</v>
      </c>
      <c r="P1901" s="6">
        <f t="shared" ca="1" si="296"/>
        <v>4</v>
      </c>
      <c r="Q1901" s="8">
        <f ca="1" xml:space="preserve">
IF(
  OR(
    $N1901=5,$N1901=6,$N1901=7,$N1901=8,$N1901=14
  ),
  36161,
  IF(
     (
      (TODAY() - $K1901) / 365
     ) &lt; 19,
      TODAY(),
      RANDBETWEEN(36161,TODAY())
  )
)</f>
        <v>36161</v>
      </c>
      <c r="R1901" s="6">
        <f ca="1">RANDBETWEEN(2,COUNTA('Recruitment source'!$A:$A))</f>
        <v>11</v>
      </c>
      <c r="S1901" s="8" t="e">
        <f t="shared" ca="1" si="297"/>
        <v>#N/A</v>
      </c>
      <c r="T1901" s="6" t="e">
        <f t="shared" ca="1" si="298"/>
        <v>#N/A</v>
      </c>
      <c r="U1901" s="6">
        <f t="shared" ca="1" si="299"/>
        <v>5</v>
      </c>
      <c r="V1901" s="1">
        <f ca="1" xml:space="preserve">
IF($N1901 = 5 + N("Presidente"),
    27000,
    IF($N1901 = 6 + N("Vice-presidente"),
        23000,
        IF(OR($N1901 = 8, $N1901= 13, $N1901 = 12) + N("Secretária bilíngue ou coordenador ou especialista"),
            8000,
            IF($N1901 = 7 + N("Diretor"),
                15000,
                IF($N1901 = 14 + N("Gerente"),
                    12000,
                    IF($N1901 = 9 + N("Estagiário"),
                        705,
                        IF($N1901 = 10 + N("Trainee"),
                            805,
                            IF($N1901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IF($L1901 = 7,
  500,
  IF($L1901 = 8,
    1000,
    IF($L1901 = 9,
      1500,
      IF($L1901 = 10,
        2000,
        0
      )
    )
  )
)
+
N("Adicional no salário por área")
+
IF($M1901 = 14 + N("Tecnologia da Informação"),
  120,
  IF($M1901 = 16 + N("Vendas"),
    110,
    IF($M1901 = 15 + N("Jurídico"),
      100,
      IF(OR($M1901 = 8, $M1901 = 9, $M1901 = 11) + N("Recursos humanos ou comercial ou comunicação e marketing"),
        80,
        0
      )
    )
  )
)
+
N("Adicionando pegadinha")
+
IF(AND($M1901 = 16, $L1901 = 9, $N1901 = 11) + N("Se for de vendas, com mestrado, analista sênior"),
  IF($J1901 = 5,
    100,
    0
  )
  +
  IF($H1901 = "M",
    200,
    0
  ),
  0
)</f>
        <v>8080</v>
      </c>
    </row>
    <row r="1902" spans="1:22" x14ac:dyDescent="0.2">
      <c r="A1902" s="7" cm="1">
        <f t="array" aca="1" ref="A1902" ca="1">INDEX(Companies!$A:$A,RANDBETWEEN(2,COUNTA(Companies!$A:$A)),1)</f>
        <v>2</v>
      </c>
      <c r="B1902" s="5">
        <f t="shared" si="290"/>
        <v>1901</v>
      </c>
      <c r="C1902" s="6">
        <f t="shared" ca="1" si="291"/>
        <v>1</v>
      </c>
      <c r="D1902" s="7">
        <f ca="1">IF($B1902 = 1 + N("Presidente"),
    127,
    IF($B1902 = 2 + N("Vice-Presidente"),
        72,
        IF($B1902 = 3 + N("Secretária bilíngue"),
            13,
            RANDBETWEEN(5,COUNT(Name!$A:$A) + 1)
        )
    )
)</f>
        <v>106</v>
      </c>
      <c r="E1902" s="7" t="str">
        <f ca="1" xml:space="preserve">
VLOOKUP(
  $D1902,
  Name!$A:$B,
  2,
  FALSE
)
&amp; " " &amp;
IF($B1902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Morais Batista</v>
      </c>
      <c r="F1902" s="7">
        <v>2</v>
      </c>
      <c r="G1902" s="7" t="str" cm="1">
        <f t="array" aca="1" ref="G1902" ca="1">VLOOKUP(INDEX(States!$B:$B,RANDBETWEEN(2,COUNTA(States!$A:$A)),1),States!$B:$C,2,FALSE)</f>
        <v>braga</v>
      </c>
      <c r="H1902" s="7" t="str">
        <f ca="1">VLOOKUP($D1902,Name!$A:$C,3,FALSE)</f>
        <v>M</v>
      </c>
      <c r="I1902" s="7" cm="1">
        <f t="array" aca="1" ref="I1902" ca="1">INDEX('Marital status'!$A:$A,RANDBETWEEN(2,COUNTA('Marital status'!$A:$A)),1)</f>
        <v>6</v>
      </c>
      <c r="J1902" s="7">
        <f t="shared" ca="1" si="292"/>
        <v>2</v>
      </c>
      <c r="K1902" s="8">
        <f t="shared" ca="1" si="293"/>
        <v>23735</v>
      </c>
      <c r="L1902" s="6">
        <f t="shared" ca="1" si="294"/>
        <v>4</v>
      </c>
      <c r="M1902" s="7">
        <f ca="1" xml:space="preserve">
  IF(OR($N1902 = 2, $N1902 = 3, $N1902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902" s="6">
        <f t="shared" ca="1" si="295"/>
        <v>6</v>
      </c>
      <c r="O1902" s="7" t="str">
        <f ca="1">VLOOKUP($N1902,Roles!$A:$B,2,FALSE)</f>
        <v>Intern</v>
      </c>
      <c r="P1902" s="6" t="e">
        <f t="shared" ca="1" si="296"/>
        <v>#N/A</v>
      </c>
      <c r="Q1902" s="8">
        <f ca="1" xml:space="preserve">
IF(
  OR(
    $N1902=5,$N1902=6,$N1902=7,$N1902=8,$N1902=14
  ),
  36161,
  IF(
     (
      (TODAY() - $K1902) / 365
     ) &lt; 19,
      TODAY(),
      RANDBETWEEN(36161,TODAY())
  )
)</f>
        <v>36161</v>
      </c>
      <c r="R1902" s="6">
        <f ca="1">RANDBETWEEN(2,COUNTA('Recruitment source'!$A:$A))</f>
        <v>4</v>
      </c>
      <c r="S1902" s="8" t="e">
        <f t="shared" ca="1" si="297"/>
        <v>#N/A</v>
      </c>
      <c r="T1902" s="6" t="e">
        <f t="shared" ca="1" si="298"/>
        <v>#N/A</v>
      </c>
      <c r="U1902" s="6">
        <f t="shared" ca="1" si="299"/>
        <v>4</v>
      </c>
      <c r="V1902" s="1">
        <f ca="1" xml:space="preserve">
IF($N1902 = 5 + N("Presidente"),
    27000,
    IF($N1902 = 6 + N("Vice-presidente"),
        23000,
        IF(OR($N1902 = 8, $N1902= 13, $N1902 = 12) + N("Secretária bilíngue ou coordenador ou especialista"),
            8000,
            IF($N1902 = 7 + N("Diretor"),
                15000,
                IF($N1902 = 14 + N("Gerente"),
                    12000,
                    IF($N1902 = 9 + N("Estagiário"),
                        705,
                        IF($N1902 = 10 + N("Trainee"),
                            805,
                            IF($N1902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IF($L1902 = 7,
  500,
  IF($L1902 = 8,
    1000,
    IF($L1902 = 9,
      1500,
      IF($L1902 = 10,
        2000,
        0
      )
    )
  )
)
+
N("Adicional no salário por área")
+
IF($M1902 = 14 + N("Tecnologia da Informação"),
  120,
  IF($M1902 = 16 + N("Vendas"),
    110,
    IF($M1902 = 15 + N("Jurídico"),
      100,
      IF(OR($M1902 = 8, $M1902 = 9, $M1902 = 11) + N("Recursos humanos ou comercial ou comunicação e marketing"),
        80,
        0
      )
    )
  )
)
+
N("Adicionando pegadinha")
+
IF(AND($M1902 = 16, $L1902 = 9, $N1902 = 11) + N("Se for de vendas, com mestrado, analista sênior"),
  IF($J1902 = 5,
    100,
    0
  )
  +
  IF($H1902 = "M",
    200,
    0
  ),
  0
)</f>
        <v>23000</v>
      </c>
    </row>
    <row r="1903" spans="1:22" x14ac:dyDescent="0.2">
      <c r="A1903" s="7" cm="1">
        <f t="array" aca="1" ref="A1903" ca="1">INDEX(Companies!$A:$A,RANDBETWEEN(2,COUNTA(Companies!$A:$A)),1)</f>
        <v>2</v>
      </c>
      <c r="B1903" s="5">
        <f t="shared" si="290"/>
        <v>1902</v>
      </c>
      <c r="C1903" s="6">
        <f t="shared" ca="1" si="291"/>
        <v>1</v>
      </c>
      <c r="D1903" s="7">
        <f ca="1">IF($B1903 = 1 + N("Presidente"),
    127,
    IF($B1903 = 2 + N("Vice-Presidente"),
        72,
        IF($B1903 = 3 + N("Secretária bilíngue"),
            13,
            RANDBETWEEN(5,COUNT(Name!$A:$A) + 1)
        )
    )
)</f>
        <v>237</v>
      </c>
      <c r="E1903" s="7" t="str">
        <f ca="1" xml:space="preserve">
VLOOKUP(
  $D1903,
  Name!$A:$B,
  2,
  FALSE
)
&amp; " " &amp;
IF($B1903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Furtado Frasão</v>
      </c>
      <c r="F1903" s="7">
        <v>2</v>
      </c>
      <c r="G1903" s="7" t="str" cm="1">
        <f t="array" aca="1" ref="G1903" ca="1">VLOOKUP(INDEX(States!$B:$B,RANDBETWEEN(2,COUNTA(States!$A:$A)),1),States!$B:$C,2,FALSE)</f>
        <v>AveirO</v>
      </c>
      <c r="H1903" s="7" t="str">
        <f ca="1">VLOOKUP($D1903,Name!$A:$C,3,FALSE)</f>
        <v>F</v>
      </c>
      <c r="I1903" s="7" cm="1">
        <f t="array" aca="1" ref="I1903" ca="1">INDEX('Marital status'!$A:$A,RANDBETWEEN(2,COUNTA('Marital status'!$A:$A)),1)</f>
        <v>3</v>
      </c>
      <c r="J1903" s="7">
        <f t="shared" ca="1" si="292"/>
        <v>4</v>
      </c>
      <c r="K1903" s="8">
        <f t="shared" ca="1" si="293"/>
        <v>34929</v>
      </c>
      <c r="L1903" s="6">
        <f t="shared" ca="1" si="294"/>
        <v>5</v>
      </c>
      <c r="M1903" s="7">
        <f ca="1" xml:space="preserve">
  IF(OR($N1903 = 2, $N1903 = 3, $N1903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03" s="6">
        <f t="shared" ca="1" si="295"/>
        <v>8</v>
      </c>
      <c r="O1903" s="7" t="str">
        <f ca="1">VLOOKUP($N1903,Roles!$A:$B,2,FALSE)</f>
        <v>Analyst</v>
      </c>
      <c r="P1903" s="6">
        <f t="shared" ca="1" si="296"/>
        <v>3</v>
      </c>
      <c r="Q1903" s="8">
        <f ca="1" xml:space="preserve">
IF(
  OR(
    $N1903=5,$N1903=6,$N1903=7,$N1903=8,$N1903=14
  ),
  36161,
  IF(
     (
      (TODAY() - $K1903) / 365
     ) &lt; 19,
      TODAY(),
      RANDBETWEEN(36161,TODAY())
  )
)</f>
        <v>36161</v>
      </c>
      <c r="R1903" s="6">
        <f ca="1">RANDBETWEEN(2,COUNTA('Recruitment source'!$A:$A))</f>
        <v>3</v>
      </c>
      <c r="S1903" s="8" t="e">
        <f t="shared" ca="1" si="297"/>
        <v>#N/A</v>
      </c>
      <c r="T1903" s="6" t="e">
        <f t="shared" ca="1" si="298"/>
        <v>#N/A</v>
      </c>
      <c r="U1903" s="6">
        <f t="shared" ca="1" si="299"/>
        <v>3</v>
      </c>
      <c r="V1903" s="1">
        <f ca="1" xml:space="preserve">
IF($N1903 = 5 + N("Presidente"),
    27000,
    IF($N1903 = 6 + N("Vice-presidente"),
        23000,
        IF(OR($N1903 = 8, $N1903= 13, $N1903 = 12) + N("Secretária bilíngue ou coordenador ou especialista"),
            8000,
            IF($N1903 = 7 + N("Diretor"),
                15000,
                IF($N1903 = 14 + N("Gerente"),
                    12000,
                    IF($N1903 = 9 + N("Estagiário"),
                        705,
                        IF($N1903 = 10 + N("Trainee"),
                            805,
                            IF($N1903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IF($L1903 = 7,
  500,
  IF($L1903 = 8,
    1000,
    IF($L1903 = 9,
      1500,
      IF($L1903 = 10,
        2000,
        0
      )
    )
  )
)
+
N("Adicional no salário por área")
+
IF($M1903 = 14 + N("Tecnologia da Informação"),
  120,
  IF($M1903 = 16 + N("Vendas"),
    110,
    IF($M1903 = 15 + N("Jurídico"),
      100,
      IF(OR($M1903 = 8, $M1903 = 9, $M1903 = 11) + N("Recursos humanos ou comercial ou comunicação e marketing"),
        80,
        0
      )
    )
  )
)
+
N("Adicionando pegadinha")
+
IF(AND($M1903 = 16, $L1903 = 9, $N1903 = 11) + N("Se for de vendas, com mestrado, analista sênior"),
  IF($J1903 = 5,
    100,
    0
  )
  +
  IF($H1903 = "M",
    200,
    0
  ),
  0
)</f>
        <v>8000</v>
      </c>
    </row>
    <row r="1904" spans="1:22" x14ac:dyDescent="0.2">
      <c r="A1904" s="7" cm="1">
        <f t="array" aca="1" ref="A1904" ca="1">INDEX(Companies!$A:$A,RANDBETWEEN(2,COUNTA(Companies!$A:$A)),1)</f>
        <v>2</v>
      </c>
      <c r="B1904" s="5">
        <f t="shared" si="290"/>
        <v>1903</v>
      </c>
      <c r="C1904" s="6">
        <f t="shared" ca="1" si="291"/>
        <v>1</v>
      </c>
      <c r="D1904" s="7">
        <f ca="1">IF($B1904 = 1 + N("Presidente"),
    127,
    IF($B1904 = 2 + N("Vice-Presidente"),
        72,
        IF($B1904 = 3 + N("Secretária bilíngue"),
            13,
            RANDBETWEEN(5,COUNT(Name!$A:$A) + 1)
        )
    )
)</f>
        <v>122</v>
      </c>
      <c r="E1904" s="7" t="str">
        <f ca="1" xml:space="preserve">
VLOOKUP(
  $D1904,
  Name!$A:$B,
  2,
  FALSE
)
&amp; " " &amp;
IF($B1904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Costa Bragança</v>
      </c>
      <c r="F1904" s="7">
        <v>2</v>
      </c>
      <c r="G1904" s="7" t="str" cm="1">
        <f t="array" aca="1" ref="G1904" ca="1">VLOOKUP(INDEX(States!$B:$B,RANDBETWEEN(2,COUNTA(States!$A:$A)),1),States!$B:$C,2,FALSE)</f>
        <v xml:space="preserve"> Lisboa</v>
      </c>
      <c r="H1904" s="7" t="str">
        <f ca="1">VLOOKUP($D1904,Name!$A:$C,3,FALSE)</f>
        <v>M</v>
      </c>
      <c r="I1904" s="7" cm="1">
        <f t="array" aca="1" ref="I1904" ca="1">INDEX('Marital status'!$A:$A,RANDBETWEEN(2,COUNTA('Marital status'!$A:$A)),1)</f>
        <v>2</v>
      </c>
      <c r="J1904" s="7">
        <f t="shared" ca="1" si="292"/>
        <v>3</v>
      </c>
      <c r="K1904" s="8">
        <f t="shared" ca="1" si="293"/>
        <v>26220</v>
      </c>
      <c r="L1904" s="6">
        <f t="shared" ca="1" si="294"/>
        <v>4</v>
      </c>
      <c r="M1904" s="7">
        <f ca="1" xml:space="preserve">
  IF(OR($N1904 = 2, $N1904 = 3, $N1904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04" s="6">
        <f t="shared" ca="1" si="295"/>
        <v>6</v>
      </c>
      <c r="O1904" s="7" t="str">
        <f ca="1">VLOOKUP($N1904,Roles!$A:$B,2,FALSE)</f>
        <v>Intern</v>
      </c>
      <c r="P1904" s="6" t="e">
        <f t="shared" ca="1" si="296"/>
        <v>#N/A</v>
      </c>
      <c r="Q1904" s="8">
        <f ca="1" xml:space="preserve">
IF(
  OR(
    $N1904=5,$N1904=6,$N1904=7,$N1904=8,$N1904=14
  ),
  36161,
  IF(
     (
      (TODAY() - $K1904) / 365
     ) &lt; 19,
      TODAY(),
      RANDBETWEEN(36161,TODAY())
  )
)</f>
        <v>36161</v>
      </c>
      <c r="R1904" s="6">
        <f ca="1">RANDBETWEEN(2,COUNTA('Recruitment source'!$A:$A))</f>
        <v>12</v>
      </c>
      <c r="S1904" s="8" t="e">
        <f t="shared" ca="1" si="297"/>
        <v>#N/A</v>
      </c>
      <c r="T1904" s="6" t="e">
        <f t="shared" ca="1" si="298"/>
        <v>#N/A</v>
      </c>
      <c r="U1904" s="6">
        <f t="shared" ca="1" si="299"/>
        <v>4</v>
      </c>
      <c r="V1904" s="1">
        <f ca="1" xml:space="preserve">
IF($N1904 = 5 + N("Presidente"),
    27000,
    IF($N1904 = 6 + N("Vice-presidente"),
        23000,
        IF(OR($N1904 = 8, $N1904= 13, $N1904 = 12) + N("Secretária bilíngue ou coordenador ou especialista"),
            8000,
            IF($N1904 = 7 + N("Diretor"),
                15000,
                IF($N1904 = 14 + N("Gerente"),
                    12000,
                    IF($N1904 = 9 + N("Estagiário"),
                        705,
                        IF($N1904 = 10 + N("Trainee"),
                            805,
                            IF($N1904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IF($L1904 = 7,
  500,
  IF($L1904 = 8,
    1000,
    IF($L1904 = 9,
      1500,
      IF($L1904 = 10,
        2000,
        0
      )
    )
  )
)
+
N("Adicional no salário por área")
+
IF($M1904 = 14 + N("Tecnologia da Informação"),
  120,
  IF($M1904 = 16 + N("Vendas"),
    110,
    IF($M1904 = 15 + N("Jurídico"),
      100,
      IF(OR($M1904 = 8, $M1904 = 9, $M1904 = 11) + N("Recursos humanos ou comercial ou comunicação e marketing"),
        80,
        0
      )
    )
  )
)
+
N("Adicionando pegadinha")
+
IF(AND($M1904 = 16, $L1904 = 9, $N1904 = 11) + N("Se for de vendas, com mestrado, analista sênior"),
  IF($J1904 = 5,
    100,
    0
  )
  +
  IF($H1904 = "M",
    200,
    0
  ),
  0
)</f>
        <v>23000</v>
      </c>
    </row>
    <row r="1905" spans="1:22" x14ac:dyDescent="0.2">
      <c r="A1905" s="7" cm="1">
        <f t="array" aca="1" ref="A1905" ca="1">INDEX(Companies!$A:$A,RANDBETWEEN(2,COUNTA(Companies!$A:$A)),1)</f>
        <v>2</v>
      </c>
      <c r="B1905" s="5">
        <f t="shared" si="290"/>
        <v>1904</v>
      </c>
      <c r="C1905" s="6">
        <f t="shared" ca="1" si="291"/>
        <v>1</v>
      </c>
      <c r="D1905" s="7">
        <f ca="1">IF($B1905 = 1 + N("Presidente"),
    127,
    IF($B1905 = 2 + N("Vice-Presidente"),
        72,
        IF($B1905 = 3 + N("Secretária bilíngue"),
            13,
            RANDBETWEEN(5,COUNT(Name!$A:$A) + 1)
        )
    )
)</f>
        <v>146</v>
      </c>
      <c r="E1905" s="7" t="str">
        <f ca="1" xml:space="preserve">
VLOOKUP(
  $D1905,
  Name!$A:$B,
  2,
  FALSE
)
&amp; " " &amp;
IF($B1905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Fontana Junqueira</v>
      </c>
      <c r="F1905" s="7">
        <v>2</v>
      </c>
      <c r="G1905" s="7" t="str" cm="1">
        <f t="array" aca="1" ref="G1905" ca="1">VLOOKUP(INDEX(States!$B:$B,RANDBETWEEN(2,COUNTA(States!$A:$A)),1),States!$B:$C,2,FALSE)</f>
        <v>Santarém</v>
      </c>
      <c r="H1905" s="7" t="str">
        <f ca="1">VLOOKUP($D1905,Name!$A:$C,3,FALSE)</f>
        <v>M</v>
      </c>
      <c r="I1905" s="7" cm="1">
        <f t="array" aca="1" ref="I1905" ca="1">INDEX('Marital status'!$A:$A,RANDBETWEEN(2,COUNTA('Marital status'!$A:$A)),1)</f>
        <v>2</v>
      </c>
      <c r="J1905" s="7">
        <f t="shared" ca="1" si="292"/>
        <v>2</v>
      </c>
      <c r="K1905" s="8">
        <f t="shared" ca="1" si="293"/>
        <v>35733</v>
      </c>
      <c r="L1905" s="6">
        <f t="shared" ca="1" si="294"/>
        <v>5</v>
      </c>
      <c r="M1905" s="7">
        <f ca="1" xml:space="preserve">
  IF(OR($N1905 = 2, $N1905 = 3, $N1905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05" s="6">
        <f t="shared" ca="1" si="295"/>
        <v>8</v>
      </c>
      <c r="O1905" s="7" t="str">
        <f ca="1">VLOOKUP($N1905,Roles!$A:$B,2,FALSE)</f>
        <v>Analyst</v>
      </c>
      <c r="P1905" s="6">
        <f t="shared" ca="1" si="296"/>
        <v>3</v>
      </c>
      <c r="Q1905" s="8">
        <f ca="1" xml:space="preserve">
IF(
  OR(
    $N1905=5,$N1905=6,$N1905=7,$N1905=8,$N1905=14
  ),
  36161,
  IF(
     (
      (TODAY() - $K1905) / 365
     ) &lt; 19,
      TODAY(),
      RANDBETWEEN(36161,TODAY())
  )
)</f>
        <v>36161</v>
      </c>
      <c r="R1905" s="6">
        <f ca="1">RANDBETWEEN(2,COUNTA('Recruitment source'!$A:$A))</f>
        <v>4</v>
      </c>
      <c r="S1905" s="8" t="e">
        <f t="shared" ca="1" si="297"/>
        <v>#N/A</v>
      </c>
      <c r="T1905" s="6" t="e">
        <f t="shared" ca="1" si="298"/>
        <v>#N/A</v>
      </c>
      <c r="U1905" s="6">
        <f t="shared" ca="1" si="299"/>
        <v>5</v>
      </c>
      <c r="V1905" s="1">
        <f ca="1" xml:space="preserve">
IF($N1905 = 5 + N("Presidente"),
    27000,
    IF($N1905 = 6 + N("Vice-presidente"),
        23000,
        IF(OR($N1905 = 8, $N1905= 13, $N1905 = 12) + N("Secretária bilíngue ou coordenador ou especialista"),
            8000,
            IF($N1905 = 7 + N("Diretor"),
                15000,
                IF($N1905 = 14 + N("Gerente"),
                    12000,
                    IF($N1905 = 9 + N("Estagiário"),
                        705,
                        IF($N1905 = 10 + N("Trainee"),
                            805,
                            IF($N1905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IF($L1905 = 7,
  500,
  IF($L1905 = 8,
    1000,
    IF($L1905 = 9,
      1500,
      IF($L1905 = 10,
        2000,
        0
      )
    )
  )
)
+
N("Adicional no salário por área")
+
IF($M1905 = 14 + N("Tecnologia da Informação"),
  120,
  IF($M1905 = 16 + N("Vendas"),
    110,
    IF($M1905 = 15 + N("Jurídico"),
      100,
      IF(OR($M1905 = 8, $M1905 = 9, $M1905 = 11) + N("Recursos humanos ou comercial ou comunicação e marketing"),
        80,
        0
      )
    )
  )
)
+
N("Adicionando pegadinha")
+
IF(AND($M1905 = 16, $L1905 = 9, $N1905 = 11) + N("Se for de vendas, com mestrado, analista sênior"),
  IF($J1905 = 5,
    100,
    0
  )
  +
  IF($H1905 = "M",
    200,
    0
  ),
  0
)</f>
        <v>8000</v>
      </c>
    </row>
    <row r="1906" spans="1:22" x14ac:dyDescent="0.2">
      <c r="A1906" s="7" cm="1">
        <f t="array" aca="1" ref="A1906" ca="1">INDEX(Companies!$A:$A,RANDBETWEEN(2,COUNTA(Companies!$A:$A)),1)</f>
        <v>2</v>
      </c>
      <c r="B1906" s="5">
        <f t="shared" si="290"/>
        <v>1905</v>
      </c>
      <c r="C1906" s="6">
        <f t="shared" ca="1" si="291"/>
        <v>1</v>
      </c>
      <c r="D1906" s="7">
        <f ca="1">IF($B1906 = 1 + N("Presidente"),
    127,
    IF($B1906 = 2 + N("Vice-Presidente"),
        72,
        IF($B1906 = 3 + N("Secretária bilíngue"),
            13,
            RANDBETWEEN(5,COUNT(Name!$A:$A) + 1)
        )
    )
)</f>
        <v>360</v>
      </c>
      <c r="E1906" s="7" t="str">
        <f ca="1" xml:space="preserve">
VLOOKUP(
  $D1906,
  Name!$A:$B,
  2,
  FALSE
)
&amp; " " &amp;
IF($B1906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Bragança Moreira</v>
      </c>
      <c r="F1906" s="7">
        <v>2</v>
      </c>
      <c r="G1906" s="7" t="str" cm="1">
        <f t="array" aca="1" ref="G1906" ca="1">VLOOKUP(INDEX(States!$B:$B,RANDBETWEEN(2,COUNTA(States!$A:$A)),1),States!$B:$C,2,FALSE)</f>
        <v>braga</v>
      </c>
      <c r="H1906" s="7" t="str">
        <f ca="1">VLOOKUP($D1906,Name!$A:$C,3,FALSE)</f>
        <v>F</v>
      </c>
      <c r="I1906" s="7" cm="1">
        <f t="array" aca="1" ref="I1906" ca="1">INDEX('Marital status'!$A:$A,RANDBETWEEN(2,COUNTA('Marital status'!$A:$A)),1)</f>
        <v>4</v>
      </c>
      <c r="J1906" s="7">
        <f t="shared" ca="1" si="292"/>
        <v>2</v>
      </c>
      <c r="K1906" s="8">
        <f t="shared" ca="1" si="293"/>
        <v>30082</v>
      </c>
      <c r="L1906" s="6">
        <f t="shared" ca="1" si="294"/>
        <v>4</v>
      </c>
      <c r="M1906" s="7">
        <f ca="1" xml:space="preserve">
  IF(OR($N1906 = 2, $N1906 = 3, $N1906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906" s="6">
        <f t="shared" ca="1" si="295"/>
        <v>7</v>
      </c>
      <c r="O1906" s="7" t="str">
        <f ca="1">VLOOKUP($N1906,Roles!$A:$B,2,FALSE)</f>
        <v>Trainee</v>
      </c>
      <c r="P1906" s="6" t="e">
        <f t="shared" ca="1" si="296"/>
        <v>#N/A</v>
      </c>
      <c r="Q1906" s="8">
        <f ca="1" xml:space="preserve">
IF(
  OR(
    $N1906=5,$N1906=6,$N1906=7,$N1906=8,$N1906=14
  ),
  36161,
  IF(
     (
      (TODAY() - $K1906) / 365
     ) &lt; 19,
      TODAY(),
      RANDBETWEEN(36161,TODAY())
  )
)</f>
        <v>36161</v>
      </c>
      <c r="R1906" s="6">
        <f ca="1">RANDBETWEEN(2,COUNTA('Recruitment source'!$A:$A))</f>
        <v>8</v>
      </c>
      <c r="S1906" s="8" t="e">
        <f t="shared" ca="1" si="297"/>
        <v>#N/A</v>
      </c>
      <c r="T1906" s="6" t="e">
        <f t="shared" ca="1" si="298"/>
        <v>#N/A</v>
      </c>
      <c r="U1906" s="6">
        <f t="shared" ca="1" si="299"/>
        <v>4</v>
      </c>
      <c r="V1906" s="1">
        <f ca="1" xml:space="preserve">
IF($N1906 = 5 + N("Presidente"),
    27000,
    IF($N1906 = 6 + N("Vice-presidente"),
        23000,
        IF(OR($N1906 = 8, $N1906= 13, $N1906 = 12) + N("Secretária bilíngue ou coordenador ou especialista"),
            8000,
            IF($N1906 = 7 + N("Diretor"),
                15000,
                IF($N1906 = 14 + N("Gerente"),
                    12000,
                    IF($N1906 = 9 + N("Estagiário"),
                        705,
                        IF($N1906 = 10 + N("Trainee"),
                            805,
                            IF($N1906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IF($L1906 = 7,
  500,
  IF($L1906 = 8,
    1000,
    IF($L1906 = 9,
      1500,
      IF($L1906 = 10,
        2000,
        0
      )
    )
  )
)
+
N("Adicional no salário por área")
+
IF($M1906 = 14 + N("Tecnologia da Informação"),
  120,
  IF($M1906 = 16 + N("Vendas"),
    110,
    IF($M1906 = 15 + N("Jurídico"),
      100,
      IF(OR($M1906 = 8, $M1906 = 9, $M1906 = 11) + N("Recursos humanos ou comercial ou comunicação e marketing"),
        80,
        0
      )
    )
  )
)
+
N("Adicionando pegadinha")
+
IF(AND($M1906 = 16, $L1906 = 9, $N1906 = 11) + N("Se for de vendas, com mestrado, analista sênior"),
  IF($J1906 = 5,
    100,
    0
  )
  +
  IF($H1906 = "M",
    200,
    0
  ),
  0
)</f>
        <v>15000</v>
      </c>
    </row>
    <row r="1907" spans="1:22" x14ac:dyDescent="0.2">
      <c r="A1907" s="7" cm="1">
        <f t="array" aca="1" ref="A1907" ca="1">INDEX(Companies!$A:$A,RANDBETWEEN(2,COUNTA(Companies!$A:$A)),1)</f>
        <v>2</v>
      </c>
      <c r="B1907" s="5">
        <f t="shared" si="290"/>
        <v>1906</v>
      </c>
      <c r="C1907" s="6">
        <f t="shared" ca="1" si="291"/>
        <v>1</v>
      </c>
      <c r="D1907" s="7">
        <f ca="1">IF($B1907 = 1 + N("Presidente"),
    127,
    IF($B1907 = 2 + N("Vice-Presidente"),
        72,
        IF($B1907 = 3 + N("Secretária bilíngue"),
            13,
            RANDBETWEEN(5,COUNT(Name!$A:$A) + 1)
        )
    )
)</f>
        <v>237</v>
      </c>
      <c r="E1907" s="7" t="str">
        <f ca="1" xml:space="preserve">
VLOOKUP(
  $D1907,
  Name!$A:$B,
  2,
  FALSE
)
&amp; " " &amp;
IF($B1907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Vieira Holanda</v>
      </c>
      <c r="F1907" s="7">
        <v>2</v>
      </c>
      <c r="G1907" s="7" t="str" cm="1">
        <f t="array" aca="1" ref="G1907" ca="1">VLOOKUP(INDEX(States!$B:$B,RANDBETWEEN(2,COUNTA(States!$A:$A)),1),States!$B:$C,2,FALSE)</f>
        <v xml:space="preserve"> Lisboa</v>
      </c>
      <c r="H1907" s="7" t="str">
        <f ca="1">VLOOKUP($D1907,Name!$A:$C,3,FALSE)</f>
        <v>F</v>
      </c>
      <c r="I1907" s="7" cm="1">
        <f t="array" aca="1" ref="I1907" ca="1">INDEX('Marital status'!$A:$A,RANDBETWEEN(2,COUNTA('Marital status'!$A:$A)),1)</f>
        <v>6</v>
      </c>
      <c r="J1907" s="7">
        <f t="shared" ca="1" si="292"/>
        <v>2</v>
      </c>
      <c r="K1907" s="8">
        <f t="shared" ca="1" si="293"/>
        <v>37053</v>
      </c>
      <c r="L1907" s="6">
        <f t="shared" ca="1" si="294"/>
        <v>4</v>
      </c>
      <c r="M1907" s="7">
        <f ca="1" xml:space="preserve">
  IF(OR($N1907 = 2, $N1907 = 3, $N1907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907" s="6">
        <f t="shared" ca="1" si="295"/>
        <v>8</v>
      </c>
      <c r="O1907" s="7" t="str">
        <f ca="1">VLOOKUP($N1907,Roles!$A:$B,2,FALSE)</f>
        <v>Analyst</v>
      </c>
      <c r="P1907" s="6">
        <f t="shared" ca="1" si="296"/>
        <v>3</v>
      </c>
      <c r="Q1907" s="8">
        <f ca="1" xml:space="preserve">
IF(
  OR(
    $N1907=5,$N1907=6,$N1907=7,$N1907=8,$N1907=14
  ),
  36161,
  IF(
     (
      (TODAY() - $K1907) / 365
     ) &lt; 19,
      TODAY(),
      RANDBETWEEN(36161,TODAY())
  )
)</f>
        <v>36161</v>
      </c>
      <c r="R1907" s="6">
        <f ca="1">RANDBETWEEN(2,COUNTA('Recruitment source'!$A:$A))</f>
        <v>9</v>
      </c>
      <c r="S1907" s="8" t="e">
        <f t="shared" ca="1" si="297"/>
        <v>#N/A</v>
      </c>
      <c r="T1907" s="6" t="e">
        <f t="shared" ca="1" si="298"/>
        <v>#N/A</v>
      </c>
      <c r="U1907" s="6">
        <f t="shared" ca="1" si="299"/>
        <v>2</v>
      </c>
      <c r="V1907" s="1">
        <f ca="1" xml:space="preserve">
IF($N1907 = 5 + N("Presidente"),
    27000,
    IF($N1907 = 6 + N("Vice-presidente"),
        23000,
        IF(OR($N1907 = 8, $N1907= 13, $N1907 = 12) + N("Secretária bilíngue ou coordenador ou especialista"),
            8000,
            IF($N1907 = 7 + N("Diretor"),
                15000,
                IF($N1907 = 14 + N("Gerente"),
                    12000,
                    IF($N1907 = 9 + N("Estagiário"),
                        705,
                        IF($N1907 = 10 + N("Trainee"),
                            805,
                            IF($N1907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IF($L1907 = 7,
  500,
  IF($L1907 = 8,
    1000,
    IF($L1907 = 9,
      1500,
      IF($L1907 = 10,
        2000,
        0
      )
    )
  )
)
+
N("Adicional no salário por área")
+
IF($M1907 = 14 + N("Tecnologia da Informação"),
  120,
  IF($M1907 = 16 + N("Vendas"),
    110,
    IF($M1907 = 15 + N("Jurídico"),
      100,
      IF(OR($M1907 = 8, $M1907 = 9, $M1907 = 11) + N("Recursos humanos ou comercial ou comunicação e marketing"),
        80,
        0
      )
    )
  )
)
+
N("Adicionando pegadinha")
+
IF(AND($M1907 = 16, $L1907 = 9, $N1907 = 11) + N("Se for de vendas, com mestrado, analista sênior"),
  IF($J1907 = 5,
    100,
    0
  )
  +
  IF($H1907 = "M",
    200,
    0
  ),
  0
)</f>
        <v>8000</v>
      </c>
    </row>
    <row r="1908" spans="1:22" x14ac:dyDescent="0.2">
      <c r="A1908" s="7" cm="1">
        <f t="array" aca="1" ref="A1908" ca="1">INDEX(Companies!$A:$A,RANDBETWEEN(2,COUNTA(Companies!$A:$A)),1)</f>
        <v>2</v>
      </c>
      <c r="B1908" s="5">
        <f t="shared" si="290"/>
        <v>1907</v>
      </c>
      <c r="C1908" s="6">
        <f t="shared" ca="1" si="291"/>
        <v>1</v>
      </c>
      <c r="D1908" s="7">
        <f ca="1">IF($B1908 = 1 + N("Presidente"),
    127,
    IF($B1908 = 2 + N("Vice-Presidente"),
        72,
        IF($B1908 = 3 + N("Secretária bilíngue"),
            13,
            RANDBETWEEN(5,COUNT(Name!$A:$A) + 1)
        )
    )
)</f>
        <v>222</v>
      </c>
      <c r="E1908" s="7" t="str">
        <f ca="1" xml:space="preserve">
VLOOKUP(
  $D1908,
  Name!$A:$B,
  2,
  FALSE
)
&amp; " " &amp;
IF($B1908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Moura Barbosa</v>
      </c>
      <c r="F1908" s="7">
        <v>2</v>
      </c>
      <c r="G1908" s="7" t="str" cm="1">
        <f t="array" aca="1" ref="G1908" ca="1">VLOOKUP(INDEX(States!$B:$B,RANDBETWEEN(2,COUNTA(States!$A:$A)),1),States!$B:$C,2,FALSE)</f>
        <v>Castelo Branco</v>
      </c>
      <c r="H1908" s="7" t="str">
        <f ca="1">VLOOKUP($D1908,Name!$A:$C,3,FALSE)</f>
        <v>F</v>
      </c>
      <c r="I1908" s="7" cm="1">
        <f t="array" aca="1" ref="I1908" ca="1">INDEX('Marital status'!$A:$A,RANDBETWEEN(2,COUNTA('Marital status'!$A:$A)),1)</f>
        <v>4</v>
      </c>
      <c r="J1908" s="7">
        <f t="shared" ca="1" si="292"/>
        <v>2</v>
      </c>
      <c r="K1908" s="8">
        <f t="shared" ca="1" si="293"/>
        <v>30600</v>
      </c>
      <c r="L1908" s="6">
        <f t="shared" ca="1" si="294"/>
        <v>4</v>
      </c>
      <c r="M1908" s="7">
        <f ca="1" xml:space="preserve">
  IF(OR($N1908 = 2, $N1908 = 3, $N1908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08" s="6">
        <f t="shared" ca="1" si="295"/>
        <v>7</v>
      </c>
      <c r="O1908" s="7" t="str">
        <f ca="1">VLOOKUP($N1908,Roles!$A:$B,2,FALSE)</f>
        <v>Trainee</v>
      </c>
      <c r="P1908" s="6" t="e">
        <f t="shared" ca="1" si="296"/>
        <v>#N/A</v>
      </c>
      <c r="Q1908" s="8">
        <f ca="1" xml:space="preserve">
IF(
  OR(
    $N1908=5,$N1908=6,$N1908=7,$N1908=8,$N1908=14
  ),
  36161,
  IF(
     (
      (TODAY() - $K1908) / 365
     ) &lt; 19,
      TODAY(),
      RANDBETWEEN(36161,TODAY())
  )
)</f>
        <v>36161</v>
      </c>
      <c r="R1908" s="6">
        <f ca="1">RANDBETWEEN(2,COUNTA('Recruitment source'!$A:$A))</f>
        <v>3</v>
      </c>
      <c r="S1908" s="8" t="e">
        <f t="shared" ca="1" si="297"/>
        <v>#N/A</v>
      </c>
      <c r="T1908" s="6" t="e">
        <f t="shared" ca="1" si="298"/>
        <v>#N/A</v>
      </c>
      <c r="U1908" s="6">
        <f t="shared" ca="1" si="299"/>
        <v>5</v>
      </c>
      <c r="V1908" s="1">
        <f ca="1" xml:space="preserve">
IF($N1908 = 5 + N("Presidente"),
    27000,
    IF($N1908 = 6 + N("Vice-presidente"),
        23000,
        IF(OR($N1908 = 8, $N1908= 13, $N1908 = 12) + N("Secretária bilíngue ou coordenador ou especialista"),
            8000,
            IF($N1908 = 7 + N("Diretor"),
                15000,
                IF($N1908 = 14 + N("Gerente"),
                    12000,
                    IF($N1908 = 9 + N("Estagiário"),
                        705,
                        IF($N1908 = 10 + N("Trainee"),
                            805,
                            IF($N1908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IF($L1908 = 7,
  500,
  IF($L1908 = 8,
    1000,
    IF($L1908 = 9,
      1500,
      IF($L1908 = 10,
        2000,
        0
      )
    )
  )
)
+
N("Adicional no salário por área")
+
IF($M1908 = 14 + N("Tecnologia da Informação"),
  120,
  IF($M1908 = 16 + N("Vendas"),
    110,
    IF($M1908 = 15 + N("Jurídico"),
      100,
      IF(OR($M1908 = 8, $M1908 = 9, $M1908 = 11) + N("Recursos humanos ou comercial ou comunicação e marketing"),
        80,
        0
      )
    )
  )
)
+
N("Adicionando pegadinha")
+
IF(AND($M1908 = 16, $L1908 = 9, $N1908 = 11) + N("Se for de vendas, com mestrado, analista sênior"),
  IF($J1908 = 5,
    100,
    0
  )
  +
  IF($H1908 = "M",
    200,
    0
  ),
  0
)</f>
        <v>15000</v>
      </c>
    </row>
    <row r="1909" spans="1:22" x14ac:dyDescent="0.2">
      <c r="A1909" s="7" cm="1">
        <f t="array" aca="1" ref="A1909" ca="1">INDEX(Companies!$A:$A,RANDBETWEEN(2,COUNTA(Companies!$A:$A)),1)</f>
        <v>2</v>
      </c>
      <c r="B1909" s="5">
        <f t="shared" si="290"/>
        <v>1908</v>
      </c>
      <c r="C1909" s="6">
        <f t="shared" ca="1" si="291"/>
        <v>1</v>
      </c>
      <c r="D1909" s="7">
        <f ca="1">IF($B1909 = 1 + N("Presidente"),
    127,
    IF($B1909 = 2 + N("Vice-Presidente"),
        72,
        IF($B1909 = 3 + N("Secretária bilíngue"),
            13,
            RANDBETWEEN(5,COUNT(Name!$A:$A) + 1)
        )
    )
)</f>
        <v>97</v>
      </c>
      <c r="E1909" s="7" t="str">
        <f ca="1" xml:space="preserve">
VLOOKUP(
  $D1909,
  Name!$A:$B,
  2,
  FALSE
)
&amp; " " &amp;
IF($B1909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Cardozo Teixeira</v>
      </c>
      <c r="F1909" s="7">
        <v>2</v>
      </c>
      <c r="G1909" s="7" t="str" cm="1">
        <f t="array" aca="1" ref="G1909" ca="1">VLOOKUP(INDEX(States!$B:$B,RANDBETWEEN(2,COUNTA(States!$A:$A)),1),States!$B:$C,2,FALSE)</f>
        <v>braga</v>
      </c>
      <c r="H1909" s="7" t="str">
        <f ca="1">VLOOKUP($D1909,Name!$A:$C,3,FALSE)</f>
        <v>F</v>
      </c>
      <c r="I1909" s="7" cm="1">
        <f t="array" aca="1" ref="I1909" ca="1">INDEX('Marital status'!$A:$A,RANDBETWEEN(2,COUNTA('Marital status'!$A:$A)),1)</f>
        <v>6</v>
      </c>
      <c r="J1909" s="7">
        <f t="shared" ca="1" si="292"/>
        <v>2</v>
      </c>
      <c r="K1909" s="8">
        <f t="shared" ca="1" si="293"/>
        <v>33767</v>
      </c>
      <c r="L1909" s="6">
        <f t="shared" ca="1" si="294"/>
        <v>4</v>
      </c>
      <c r="M1909" s="7">
        <f ca="1" xml:space="preserve">
  IF(OR($N1909 = 2, $N1909 = 3, $N1909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09" s="6">
        <f t="shared" ca="1" si="295"/>
        <v>8</v>
      </c>
      <c r="O1909" s="7" t="str">
        <f ca="1">VLOOKUP($N1909,Roles!$A:$B,2,FALSE)</f>
        <v>Analyst</v>
      </c>
      <c r="P1909" s="6">
        <f t="shared" ca="1" si="296"/>
        <v>4</v>
      </c>
      <c r="Q1909" s="8">
        <f ca="1" xml:space="preserve">
IF(
  OR(
    $N1909=5,$N1909=6,$N1909=7,$N1909=8,$N1909=14
  ),
  36161,
  IF(
     (
      (TODAY() - $K1909) / 365
     ) &lt; 19,
      TODAY(),
      RANDBETWEEN(36161,TODAY())
  )
)</f>
        <v>36161</v>
      </c>
      <c r="R1909" s="6">
        <f ca="1">RANDBETWEEN(2,COUNTA('Recruitment source'!$A:$A))</f>
        <v>6</v>
      </c>
      <c r="S1909" s="8" t="e">
        <f t="shared" ca="1" si="297"/>
        <v>#N/A</v>
      </c>
      <c r="T1909" s="6" t="e">
        <f t="shared" ca="1" si="298"/>
        <v>#N/A</v>
      </c>
      <c r="U1909" s="6">
        <f t="shared" ca="1" si="299"/>
        <v>3</v>
      </c>
      <c r="V1909" s="1">
        <f ca="1" xml:space="preserve">
IF($N1909 = 5 + N("Presidente"),
    27000,
    IF($N1909 = 6 + N("Vice-presidente"),
        23000,
        IF(OR($N1909 = 8, $N1909= 13, $N1909 = 12) + N("Secretária bilíngue ou coordenador ou especialista"),
            8000,
            IF($N1909 = 7 + N("Diretor"),
                15000,
                IF($N1909 = 14 + N("Gerente"),
                    12000,
                    IF($N1909 = 9 + N("Estagiário"),
                        705,
                        IF($N1909 = 10 + N("Trainee"),
                            805,
                            IF($N1909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IF($L1909 = 7,
  500,
  IF($L1909 = 8,
    1000,
    IF($L1909 = 9,
      1500,
      IF($L1909 = 10,
        2000,
        0
      )
    )
  )
)
+
N("Adicional no salário por área")
+
IF($M1909 = 14 + N("Tecnologia da Informação"),
  120,
  IF($M1909 = 16 + N("Vendas"),
    110,
    IF($M1909 = 15 + N("Jurídico"),
      100,
      IF(OR($M1909 = 8, $M1909 = 9, $M1909 = 11) + N("Recursos humanos ou comercial ou comunicação e marketing"),
        80,
        0
      )
    )
  )
)
+
N("Adicionando pegadinha")
+
IF(AND($M1909 = 16, $L1909 = 9, $N1909 = 11) + N("Se for de vendas, com mestrado, analista sênior"),
  IF($J1909 = 5,
    100,
    0
  )
  +
  IF($H1909 = "M",
    200,
    0
  ),
  0
)</f>
        <v>8000</v>
      </c>
    </row>
    <row r="1910" spans="1:22" x14ac:dyDescent="0.2">
      <c r="A1910" s="7" cm="1">
        <f t="array" aca="1" ref="A1910" ca="1">INDEX(Companies!$A:$A,RANDBETWEEN(2,COUNTA(Companies!$A:$A)),1)</f>
        <v>2</v>
      </c>
      <c r="B1910" s="5">
        <f t="shared" si="290"/>
        <v>1909</v>
      </c>
      <c r="C1910" s="6">
        <f t="shared" ca="1" si="291"/>
        <v>1</v>
      </c>
      <c r="D1910" s="7">
        <f ca="1">IF($B1910 = 1 + N("Presidente"),
    127,
    IF($B1910 = 2 + N("Vice-Presidente"),
        72,
        IF($B1910 = 3 + N("Secretária bilíngue"),
            13,
            RANDBETWEEN(5,COUNT(Name!$A:$A) + 1)
        )
    )
)</f>
        <v>58</v>
      </c>
      <c r="E1910" s="7" t="str">
        <f ca="1" xml:space="preserve">
VLOOKUP(
  $D1910,
  Name!$A:$B,
  2,
  FALSE
)
&amp; " " &amp;
IF($B1910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Veiga dos Santos</v>
      </c>
      <c r="F1910" s="7">
        <v>2</v>
      </c>
      <c r="G1910" s="7" t="str" cm="1">
        <f t="array" aca="1" ref="G1910" ca="1">VLOOKUP(INDEX(States!$B:$B,RANDBETWEEN(2,COUNTA(States!$A:$A)),1),States!$B:$C,2,FALSE)</f>
        <v>Azores</v>
      </c>
      <c r="H1910" s="7" t="str">
        <f ca="1">VLOOKUP($D1910,Name!$A:$C,3,FALSE)</f>
        <v>M</v>
      </c>
      <c r="I1910" s="7" cm="1">
        <f t="array" aca="1" ref="I1910" ca="1">INDEX('Marital status'!$A:$A,RANDBETWEEN(2,COUNTA('Marital status'!$A:$A)),1)</f>
        <v>6</v>
      </c>
      <c r="J1910" s="7">
        <f t="shared" ca="1" si="292"/>
        <v>2</v>
      </c>
      <c r="K1910" s="8">
        <f t="shared" ca="1" si="293"/>
        <v>24370</v>
      </c>
      <c r="L1910" s="6">
        <f t="shared" ca="1" si="294"/>
        <v>4</v>
      </c>
      <c r="M1910" s="7">
        <f ca="1" xml:space="preserve">
  IF(OR($N1910 = 2, $N1910 = 3, $N1910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910" s="6">
        <f t="shared" ca="1" si="295"/>
        <v>6</v>
      </c>
      <c r="O1910" s="7" t="str">
        <f ca="1">VLOOKUP($N1910,Roles!$A:$B,2,FALSE)</f>
        <v>Intern</v>
      </c>
      <c r="P1910" s="6" t="e">
        <f t="shared" ca="1" si="296"/>
        <v>#N/A</v>
      </c>
      <c r="Q1910" s="8">
        <f ca="1" xml:space="preserve">
IF(
  OR(
    $N1910=5,$N1910=6,$N1910=7,$N1910=8,$N1910=14
  ),
  36161,
  IF(
     (
      (TODAY() - $K1910) / 365
     ) &lt; 19,
      TODAY(),
      RANDBETWEEN(36161,TODAY())
  )
)</f>
        <v>36161</v>
      </c>
      <c r="R1910" s="6">
        <f ca="1">RANDBETWEEN(2,COUNTA('Recruitment source'!$A:$A))</f>
        <v>9</v>
      </c>
      <c r="S1910" s="8" t="e">
        <f t="shared" ca="1" si="297"/>
        <v>#N/A</v>
      </c>
      <c r="T1910" s="6" t="e">
        <f t="shared" ca="1" si="298"/>
        <v>#N/A</v>
      </c>
      <c r="U1910" s="6">
        <f t="shared" ca="1" si="299"/>
        <v>4</v>
      </c>
      <c r="V1910" s="1">
        <f ca="1" xml:space="preserve">
IF($N1910 = 5 + N("Presidente"),
    27000,
    IF($N1910 = 6 + N("Vice-presidente"),
        23000,
        IF(OR($N1910 = 8, $N1910= 13, $N1910 = 12) + N("Secretária bilíngue ou coordenador ou especialista"),
            8000,
            IF($N1910 = 7 + N("Diretor"),
                15000,
                IF($N1910 = 14 + N("Gerente"),
                    12000,
                    IF($N1910 = 9 + N("Estagiário"),
                        705,
                        IF($N1910 = 10 + N("Trainee"),
                            805,
                            IF($N1910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IF($L1910 = 7,
  500,
  IF($L1910 = 8,
    1000,
    IF($L1910 = 9,
      1500,
      IF($L1910 = 10,
        2000,
        0
      )
    )
  )
)
+
N("Adicional no salário por área")
+
IF($M1910 = 14 + N("Tecnologia da Informação"),
  120,
  IF($M1910 = 16 + N("Vendas"),
    110,
    IF($M1910 = 15 + N("Jurídico"),
      100,
      IF(OR($M1910 = 8, $M1910 = 9, $M1910 = 11) + N("Recursos humanos ou comercial ou comunicação e marketing"),
        80,
        0
      )
    )
  )
)
+
N("Adicionando pegadinha")
+
IF(AND($M1910 = 16, $L1910 = 9, $N1910 = 11) + N("Se for de vendas, com mestrado, analista sênior"),
  IF($J1910 = 5,
    100,
    0
  )
  +
  IF($H1910 = "M",
    200,
    0
  ),
  0
)</f>
        <v>23080</v>
      </c>
    </row>
    <row r="1911" spans="1:22" x14ac:dyDescent="0.2">
      <c r="A1911" s="7" cm="1">
        <f t="array" aca="1" ref="A1911" ca="1">INDEX(Companies!$A:$A,RANDBETWEEN(2,COUNTA(Companies!$A:$A)),1)</f>
        <v>2</v>
      </c>
      <c r="B1911" s="5">
        <f t="shared" si="290"/>
        <v>1910</v>
      </c>
      <c r="C1911" s="6">
        <f t="shared" ca="1" si="291"/>
        <v>1</v>
      </c>
      <c r="D1911" s="7">
        <f ca="1">IF($B1911 = 1 + N("Presidente"),
    127,
    IF($B1911 = 2 + N("Vice-Presidente"),
        72,
        IF($B1911 = 3 + N("Secretária bilíngue"),
            13,
            RANDBETWEEN(5,COUNT(Name!$A:$A) + 1)
        )
    )
)</f>
        <v>189</v>
      </c>
      <c r="E1911" s="7" t="str">
        <f ca="1" xml:space="preserve">
VLOOKUP(
  $D1911,
  Name!$A:$B,
  2,
  FALSE
)
&amp; " " &amp;
IF($B1911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Malafaia Bispo</v>
      </c>
      <c r="F1911" s="7">
        <v>2</v>
      </c>
      <c r="G1911" s="7" t="str" cm="1">
        <f t="array" aca="1" ref="G1911" ca="1">VLOOKUP(INDEX(States!$B:$B,RANDBETWEEN(2,COUNTA(States!$A:$A)),1),States!$B:$C,2,FALSE)</f>
        <v>Portalegre</v>
      </c>
      <c r="H1911" s="7" t="str">
        <f ca="1">VLOOKUP($D1911,Name!$A:$C,3,FALSE)</f>
        <v>M</v>
      </c>
      <c r="I1911" s="7" cm="1">
        <f t="array" aca="1" ref="I1911" ca="1">INDEX('Marital status'!$A:$A,RANDBETWEEN(2,COUNTA('Marital status'!$A:$A)),1)</f>
        <v>5</v>
      </c>
      <c r="J1911" s="7">
        <f t="shared" ca="1" si="292"/>
        <v>3</v>
      </c>
      <c r="K1911" s="8">
        <f t="shared" ca="1" si="293"/>
        <v>35141</v>
      </c>
      <c r="L1911" s="6">
        <f t="shared" ca="1" si="294"/>
        <v>5</v>
      </c>
      <c r="M1911" s="7">
        <f ca="1" xml:space="preserve">
  IF(OR($N1911 = 2, $N1911 = 3, $N1911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911" s="6">
        <f t="shared" ca="1" si="295"/>
        <v>8</v>
      </c>
      <c r="O1911" s="7" t="str">
        <f ca="1">VLOOKUP($N1911,Roles!$A:$B,2,FALSE)</f>
        <v>Analyst</v>
      </c>
      <c r="P1911" s="6">
        <f t="shared" ca="1" si="296"/>
        <v>2</v>
      </c>
      <c r="Q1911" s="8">
        <f ca="1" xml:space="preserve">
IF(
  OR(
    $N1911=5,$N1911=6,$N1911=7,$N1911=8,$N1911=14
  ),
  36161,
  IF(
     (
      (TODAY() - $K1911) / 365
     ) &lt; 19,
      TODAY(),
      RANDBETWEEN(36161,TODAY())
  )
)</f>
        <v>36161</v>
      </c>
      <c r="R1911" s="6">
        <f ca="1">RANDBETWEEN(2,COUNTA('Recruitment source'!$A:$A))</f>
        <v>9</v>
      </c>
      <c r="S1911" s="8" t="e">
        <f t="shared" ca="1" si="297"/>
        <v>#N/A</v>
      </c>
      <c r="T1911" s="6" t="e">
        <f t="shared" ca="1" si="298"/>
        <v>#N/A</v>
      </c>
      <c r="U1911" s="6">
        <f t="shared" ca="1" si="299"/>
        <v>5</v>
      </c>
      <c r="V1911" s="1">
        <f ca="1" xml:space="preserve">
IF($N1911 = 5 + N("Presidente"),
    27000,
    IF($N1911 = 6 + N("Vice-presidente"),
        23000,
        IF(OR($N1911 = 8, $N1911= 13, $N1911 = 12) + N("Secretária bilíngue ou coordenador ou especialista"),
            8000,
            IF($N1911 = 7 + N("Diretor"),
                15000,
                IF($N1911 = 14 + N("Gerente"),
                    12000,
                    IF($N1911 = 9 + N("Estagiário"),
                        705,
                        IF($N1911 = 10 + N("Trainee"),
                            805,
                            IF($N1911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IF($L1911 = 7,
  500,
  IF($L1911 = 8,
    1000,
    IF($L1911 = 9,
      1500,
      IF($L1911 = 10,
        2000,
        0
      )
    )
  )
)
+
N("Adicional no salário por área")
+
IF($M1911 = 14 + N("Tecnologia da Informação"),
  120,
  IF($M1911 = 16 + N("Vendas"),
    110,
    IF($M1911 = 15 + N("Jurídico"),
      100,
      IF(OR($M1911 = 8, $M1911 = 9, $M1911 = 11) + N("Recursos humanos ou comercial ou comunicação e marketing"),
        80,
        0
      )
    )
  )
)
+
N("Adicionando pegadinha")
+
IF(AND($M1911 = 16, $L1911 = 9, $N1911 = 11) + N("Se for de vendas, com mestrado, analista sênior"),
  IF($J1911 = 5,
    100,
    0
  )
  +
  IF($H1911 = "M",
    200,
    0
  ),
  0
)</f>
        <v>8080</v>
      </c>
    </row>
    <row r="1912" spans="1:22" x14ac:dyDescent="0.2">
      <c r="A1912" s="7" cm="1">
        <f t="array" aca="1" ref="A1912" ca="1">INDEX(Companies!$A:$A,RANDBETWEEN(2,COUNTA(Companies!$A:$A)),1)</f>
        <v>2</v>
      </c>
      <c r="B1912" s="5">
        <f t="shared" si="290"/>
        <v>1911</v>
      </c>
      <c r="C1912" s="6">
        <f t="shared" ca="1" si="291"/>
        <v>1</v>
      </c>
      <c r="D1912" s="7">
        <f ca="1">IF($B1912 = 1 + N("Presidente"),
    127,
    IF($B1912 = 2 + N("Vice-Presidente"),
        72,
        IF($B1912 = 3 + N("Secretária bilíngue"),
            13,
            RANDBETWEEN(5,COUNT(Name!$A:$A) + 1)
        )
    )
)</f>
        <v>173</v>
      </c>
      <c r="E1912" s="7" t="str">
        <f ca="1" xml:space="preserve">
VLOOKUP(
  $D1912,
  Name!$A:$B,
  2,
  FALSE
)
&amp; " " &amp;
IF($B1912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Camargo Russo</v>
      </c>
      <c r="F1912" s="7">
        <v>2</v>
      </c>
      <c r="G1912" s="7" t="str" cm="1">
        <f t="array" aca="1" ref="G1912" ca="1">VLOOKUP(INDEX(States!$B:$B,RANDBETWEEN(2,COUNTA(States!$A:$A)),1),States!$B:$C,2,FALSE)</f>
        <v>Leiria</v>
      </c>
      <c r="H1912" s="7" t="str">
        <f ca="1">VLOOKUP($D1912,Name!$A:$C,3,FALSE)</f>
        <v>M</v>
      </c>
      <c r="I1912" s="7" cm="1">
        <f t="array" aca="1" ref="I1912" ca="1">INDEX('Marital status'!$A:$A,RANDBETWEEN(2,COUNTA('Marital status'!$A:$A)),1)</f>
        <v>6</v>
      </c>
      <c r="J1912" s="7">
        <f t="shared" ca="1" si="292"/>
        <v>2</v>
      </c>
      <c r="K1912" s="8">
        <f t="shared" ca="1" si="293"/>
        <v>35967</v>
      </c>
      <c r="L1912" s="6">
        <f t="shared" ca="1" si="294"/>
        <v>4</v>
      </c>
      <c r="M1912" s="7">
        <f ca="1" xml:space="preserve">
  IF(OR($N1912 = 2, $N1912 = 3, $N1912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12" s="6">
        <f t="shared" ca="1" si="295"/>
        <v>7</v>
      </c>
      <c r="O1912" s="7" t="str">
        <f ca="1">VLOOKUP($N1912,Roles!$A:$B,2,FALSE)</f>
        <v>Trainee</v>
      </c>
      <c r="P1912" s="6" t="e">
        <f t="shared" ca="1" si="296"/>
        <v>#N/A</v>
      </c>
      <c r="Q1912" s="8">
        <f ca="1" xml:space="preserve">
IF(
  OR(
    $N1912=5,$N1912=6,$N1912=7,$N1912=8,$N1912=14
  ),
  36161,
  IF(
     (
      (TODAY() - $K1912) / 365
     ) &lt; 19,
      TODAY(),
      RANDBETWEEN(36161,TODAY())
  )
)</f>
        <v>36161</v>
      </c>
      <c r="R1912" s="6">
        <f ca="1">RANDBETWEEN(2,COUNTA('Recruitment source'!$A:$A))</f>
        <v>4</v>
      </c>
      <c r="S1912" s="8" t="e">
        <f t="shared" ca="1" si="297"/>
        <v>#N/A</v>
      </c>
      <c r="T1912" s="6" t="e">
        <f t="shared" ca="1" si="298"/>
        <v>#N/A</v>
      </c>
      <c r="U1912" s="6">
        <f t="shared" ca="1" si="299"/>
        <v>4</v>
      </c>
      <c r="V1912" s="1">
        <f ca="1" xml:space="preserve">
IF($N1912 = 5 + N("Presidente"),
    27000,
    IF($N1912 = 6 + N("Vice-presidente"),
        23000,
        IF(OR($N1912 = 8, $N1912= 13, $N1912 = 12) + N("Secretária bilíngue ou coordenador ou especialista"),
            8000,
            IF($N1912 = 7 + N("Diretor"),
                15000,
                IF($N1912 = 14 + N("Gerente"),
                    12000,
                    IF($N1912 = 9 + N("Estagiário"),
                        705,
                        IF($N1912 = 10 + N("Trainee"),
                            805,
                            IF($N1912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IF($L1912 = 7,
  500,
  IF($L1912 = 8,
    1000,
    IF($L1912 = 9,
      1500,
      IF($L1912 = 10,
        2000,
        0
      )
    )
  )
)
+
N("Adicional no salário por área")
+
IF($M1912 = 14 + N("Tecnologia da Informação"),
  120,
  IF($M1912 = 16 + N("Vendas"),
    110,
    IF($M1912 = 15 + N("Jurídico"),
      100,
      IF(OR($M1912 = 8, $M1912 = 9, $M1912 = 11) + N("Recursos humanos ou comercial ou comunicação e marketing"),
        80,
        0
      )
    )
  )
)
+
N("Adicionando pegadinha")
+
IF(AND($M1912 = 16, $L1912 = 9, $N1912 = 11) + N("Se for de vendas, com mestrado, analista sênior"),
  IF($J1912 = 5,
    100,
    0
  )
  +
  IF($H1912 = "M",
    200,
    0
  ),
  0
)</f>
        <v>15000</v>
      </c>
    </row>
    <row r="1913" spans="1:22" x14ac:dyDescent="0.2">
      <c r="A1913" s="7" cm="1">
        <f t="array" aca="1" ref="A1913" ca="1">INDEX(Companies!$A:$A,RANDBETWEEN(2,COUNTA(Companies!$A:$A)),1)</f>
        <v>2</v>
      </c>
      <c r="B1913" s="5">
        <f t="shared" si="290"/>
        <v>1912</v>
      </c>
      <c r="C1913" s="6">
        <f t="shared" ca="1" si="291"/>
        <v>1</v>
      </c>
      <c r="D1913" s="7">
        <f ca="1">IF($B1913 = 1 + N("Presidente"),
    127,
    IF($B1913 = 2 + N("Vice-Presidente"),
        72,
        IF($B1913 = 3 + N("Secretária bilíngue"),
            13,
            RANDBETWEEN(5,COUNT(Name!$A:$A) + 1)
        )
    )
)</f>
        <v>237</v>
      </c>
      <c r="E1913" s="7" t="str">
        <f ca="1" xml:space="preserve">
VLOOKUP(
  $D1913,
  Name!$A:$B,
  2,
  FALSE
)
&amp; " " &amp;
IF($B1913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Luz Moreira</v>
      </c>
      <c r="F1913" s="7">
        <v>2</v>
      </c>
      <c r="G1913" s="7" t="str" cm="1">
        <f t="array" aca="1" ref="G1913" ca="1">VLOOKUP(INDEX(States!$B:$B,RANDBETWEEN(2,COUNTA(States!$A:$A)),1),States!$B:$C,2,FALSE)</f>
        <v>Castelo Branco</v>
      </c>
      <c r="H1913" s="7" t="str">
        <f ca="1">VLOOKUP($D1913,Name!$A:$C,3,FALSE)</f>
        <v>F</v>
      </c>
      <c r="I1913" s="7" cm="1">
        <f t="array" aca="1" ref="I1913" ca="1">INDEX('Marital status'!$A:$A,RANDBETWEEN(2,COUNTA('Marital status'!$A:$A)),1)</f>
        <v>2</v>
      </c>
      <c r="J1913" s="7">
        <f t="shared" ca="1" si="292"/>
        <v>2</v>
      </c>
      <c r="K1913" s="8">
        <f t="shared" ca="1" si="293"/>
        <v>34262</v>
      </c>
      <c r="L1913" s="6">
        <f t="shared" ca="1" si="294"/>
        <v>5</v>
      </c>
      <c r="M1913" s="7">
        <f ca="1" xml:space="preserve">
  IF(OR($N1913 = 2, $N1913 = 3, $N1913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13" s="6">
        <f t="shared" ca="1" si="295"/>
        <v>8</v>
      </c>
      <c r="O1913" s="7" t="str">
        <f ca="1">VLOOKUP($N1913,Roles!$A:$B,2,FALSE)</f>
        <v>Analyst</v>
      </c>
      <c r="P1913" s="6">
        <f t="shared" ca="1" si="296"/>
        <v>3</v>
      </c>
      <c r="Q1913" s="8">
        <f ca="1" xml:space="preserve">
IF(
  OR(
    $N1913=5,$N1913=6,$N1913=7,$N1913=8,$N1913=14
  ),
  36161,
  IF(
     (
      (TODAY() - $K1913) / 365
     ) &lt; 19,
      TODAY(),
      RANDBETWEEN(36161,TODAY())
  )
)</f>
        <v>36161</v>
      </c>
      <c r="R1913" s="6">
        <f ca="1">RANDBETWEEN(2,COUNTA('Recruitment source'!$A:$A))</f>
        <v>10</v>
      </c>
      <c r="S1913" s="8" t="e">
        <f t="shared" ca="1" si="297"/>
        <v>#N/A</v>
      </c>
      <c r="T1913" s="6" t="e">
        <f t="shared" ca="1" si="298"/>
        <v>#N/A</v>
      </c>
      <c r="U1913" s="6">
        <f t="shared" ca="1" si="299"/>
        <v>3</v>
      </c>
      <c r="V1913" s="1">
        <f ca="1" xml:space="preserve">
IF($N1913 = 5 + N("Presidente"),
    27000,
    IF($N1913 = 6 + N("Vice-presidente"),
        23000,
        IF(OR($N1913 = 8, $N1913= 13, $N1913 = 12) + N("Secretária bilíngue ou coordenador ou especialista"),
            8000,
            IF($N1913 = 7 + N("Diretor"),
                15000,
                IF($N1913 = 14 + N("Gerente"),
                    12000,
                    IF($N1913 = 9 + N("Estagiário"),
                        705,
                        IF($N1913 = 10 + N("Trainee"),
                            805,
                            IF($N1913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IF($L1913 = 7,
  500,
  IF($L1913 = 8,
    1000,
    IF($L1913 = 9,
      1500,
      IF($L1913 = 10,
        2000,
        0
      )
    )
  )
)
+
N("Adicional no salário por área")
+
IF($M1913 = 14 + N("Tecnologia da Informação"),
  120,
  IF($M1913 = 16 + N("Vendas"),
    110,
    IF($M1913 = 15 + N("Jurídico"),
      100,
      IF(OR($M1913 = 8, $M1913 = 9, $M1913 = 11) + N("Recursos humanos ou comercial ou comunicação e marketing"),
        80,
        0
      )
    )
  )
)
+
N("Adicionando pegadinha")
+
IF(AND($M1913 = 16, $L1913 = 9, $N1913 = 11) + N("Se for de vendas, com mestrado, analista sênior"),
  IF($J1913 = 5,
    100,
    0
  )
  +
  IF($H1913 = "M",
    200,
    0
  ),
  0
)</f>
        <v>8000</v>
      </c>
    </row>
    <row r="1914" spans="1:22" x14ac:dyDescent="0.2">
      <c r="A1914" s="7" cm="1">
        <f t="array" aca="1" ref="A1914" ca="1">INDEX(Companies!$A:$A,RANDBETWEEN(2,COUNTA(Companies!$A:$A)),1)</f>
        <v>2</v>
      </c>
      <c r="B1914" s="5">
        <f t="shared" si="290"/>
        <v>1913</v>
      </c>
      <c r="C1914" s="6">
        <f t="shared" ca="1" si="291"/>
        <v>1</v>
      </c>
      <c r="D1914" s="7">
        <f ca="1">IF($B1914 = 1 + N("Presidente"),
    127,
    IF($B1914 = 2 + N("Vice-Presidente"),
        72,
        IF($B1914 = 3 + N("Secretária bilíngue"),
            13,
            RANDBETWEEN(5,COUNT(Name!$A:$A) + 1)
        )
    )
)</f>
        <v>53</v>
      </c>
      <c r="E1914" s="7" t="str">
        <f ca="1" xml:space="preserve">
VLOOKUP(
  $D1914,
  Name!$A:$B,
  2,
  FALSE
)
&amp; " " &amp;
IF($B1914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Alencar Miranda</v>
      </c>
      <c r="F1914" s="7">
        <v>2</v>
      </c>
      <c r="G1914" s="7" t="str" cm="1">
        <f t="array" aca="1" ref="G1914" ca="1">VLOOKUP(INDEX(States!$B:$B,RANDBETWEEN(2,COUNTA(States!$A:$A)),1),States!$B:$C,2,FALSE)</f>
        <v>Portalegre</v>
      </c>
      <c r="H1914" s="7" t="str">
        <f ca="1">VLOOKUP($D1914,Name!$A:$C,3,FALSE)</f>
        <v>M</v>
      </c>
      <c r="I1914" s="7" cm="1">
        <f t="array" aca="1" ref="I1914" ca="1">INDEX('Marital status'!$A:$A,RANDBETWEEN(2,COUNTA('Marital status'!$A:$A)),1)</f>
        <v>2</v>
      </c>
      <c r="J1914" s="7">
        <f t="shared" ca="1" si="292"/>
        <v>4</v>
      </c>
      <c r="K1914" s="8">
        <f t="shared" ca="1" si="293"/>
        <v>18560</v>
      </c>
      <c r="L1914" s="6">
        <f t="shared" ca="1" si="294"/>
        <v>4</v>
      </c>
      <c r="M1914" s="7">
        <f ca="1" xml:space="preserve">
  IF(OR($N1914 = 2, $N1914 = 3, $N1914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14" s="6">
        <f t="shared" ca="1" si="295"/>
        <v>6</v>
      </c>
      <c r="O1914" s="7" t="str">
        <f ca="1">VLOOKUP($N1914,Roles!$A:$B,2,FALSE)</f>
        <v>Intern</v>
      </c>
      <c r="P1914" s="6" t="e">
        <f t="shared" ca="1" si="296"/>
        <v>#N/A</v>
      </c>
      <c r="Q1914" s="8">
        <f ca="1" xml:space="preserve">
IF(
  OR(
    $N1914=5,$N1914=6,$N1914=7,$N1914=8,$N1914=14
  ),
  36161,
  IF(
     (
      (TODAY() - $K1914) / 365
     ) &lt; 19,
      TODAY(),
      RANDBETWEEN(36161,TODAY())
  )
)</f>
        <v>36161</v>
      </c>
      <c r="R1914" s="6">
        <f ca="1">RANDBETWEEN(2,COUNTA('Recruitment source'!$A:$A))</f>
        <v>3</v>
      </c>
      <c r="S1914" s="8" t="e">
        <f t="shared" ca="1" si="297"/>
        <v>#N/A</v>
      </c>
      <c r="T1914" s="6" t="e">
        <f t="shared" ca="1" si="298"/>
        <v>#N/A</v>
      </c>
      <c r="U1914" s="6">
        <f t="shared" ca="1" si="299"/>
        <v>5</v>
      </c>
      <c r="V1914" s="1">
        <f ca="1" xml:space="preserve">
IF($N1914 = 5 + N("Presidente"),
    27000,
    IF($N1914 = 6 + N("Vice-presidente"),
        23000,
        IF(OR($N1914 = 8, $N1914= 13, $N1914 = 12) + N("Secretária bilíngue ou coordenador ou especialista"),
            8000,
            IF($N1914 = 7 + N("Diretor"),
                15000,
                IF($N1914 = 14 + N("Gerente"),
                    12000,
                    IF($N1914 = 9 + N("Estagiário"),
                        705,
                        IF($N1914 = 10 + N("Trainee"),
                            805,
                            IF($N1914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IF($L1914 = 7,
  500,
  IF($L1914 = 8,
    1000,
    IF($L1914 = 9,
      1500,
      IF($L1914 = 10,
        2000,
        0
      )
    )
  )
)
+
N("Adicional no salário por área")
+
IF($M1914 = 14 + N("Tecnologia da Informação"),
  120,
  IF($M1914 = 16 + N("Vendas"),
    110,
    IF($M1914 = 15 + N("Jurídico"),
      100,
      IF(OR($M1914 = 8, $M1914 = 9, $M1914 = 11) + N("Recursos humanos ou comercial ou comunicação e marketing"),
        80,
        0
      )
    )
  )
)
+
N("Adicionando pegadinha")
+
IF(AND($M1914 = 16, $L1914 = 9, $N1914 = 11) + N("Se for de vendas, com mestrado, analista sênior"),
  IF($J1914 = 5,
    100,
    0
  )
  +
  IF($H1914 = "M",
    200,
    0
  ),
  0
)</f>
        <v>23000</v>
      </c>
    </row>
    <row r="1915" spans="1:22" x14ac:dyDescent="0.2">
      <c r="A1915" s="7" cm="1">
        <f t="array" aca="1" ref="A1915" ca="1">INDEX(Companies!$A:$A,RANDBETWEEN(2,COUNTA(Companies!$A:$A)),1)</f>
        <v>2</v>
      </c>
      <c r="B1915" s="5">
        <f t="shared" si="290"/>
        <v>1914</v>
      </c>
      <c r="C1915" s="6">
        <f t="shared" ca="1" si="291"/>
        <v>1</v>
      </c>
      <c r="D1915" s="7">
        <f ca="1">IF($B1915 = 1 + N("Presidente"),
    127,
    IF($B1915 = 2 + N("Vice-Presidente"),
        72,
        IF($B1915 = 3 + N("Secretária bilíngue"),
            13,
            RANDBETWEEN(5,COUNT(Name!$A:$A) + 1)
        )
    )
)</f>
        <v>257</v>
      </c>
      <c r="E1915" s="7" t="str">
        <f ca="1" xml:space="preserve">
VLOOKUP(
  $D1915,
  Name!$A:$B,
  2,
  FALSE
)
&amp; " " &amp;
IF($B1915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Lopes Pinheiro</v>
      </c>
      <c r="F1915" s="7">
        <v>2</v>
      </c>
      <c r="G1915" s="7" t="str" cm="1">
        <f t="array" aca="1" ref="G1915" ca="1">VLOOKUP(INDEX(States!$B:$B,RANDBETWEEN(2,COUNTA(States!$A:$A)),1),States!$B:$C,2,FALSE)</f>
        <v xml:space="preserve"> Setúbal </v>
      </c>
      <c r="H1915" s="7" t="str">
        <f ca="1">VLOOKUP($D1915,Name!$A:$C,3,FALSE)</f>
        <v>F</v>
      </c>
      <c r="I1915" s="7" cm="1">
        <f t="array" aca="1" ref="I1915" ca="1">INDEX('Marital status'!$A:$A,RANDBETWEEN(2,COUNTA('Marital status'!$A:$A)),1)</f>
        <v>6</v>
      </c>
      <c r="J1915" s="7">
        <f t="shared" ca="1" si="292"/>
        <v>6</v>
      </c>
      <c r="K1915" s="8">
        <f t="shared" ca="1" si="293"/>
        <v>35921</v>
      </c>
      <c r="L1915" s="6">
        <f t="shared" ca="1" si="294"/>
        <v>5</v>
      </c>
      <c r="M1915" s="7">
        <f ca="1" xml:space="preserve">
  IF(OR($N1915 = 2, $N1915 = 3, $N1915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15" s="6">
        <f t="shared" ca="1" si="295"/>
        <v>8</v>
      </c>
      <c r="O1915" s="7" t="str">
        <f ca="1">VLOOKUP($N1915,Roles!$A:$B,2,FALSE)</f>
        <v>Analyst</v>
      </c>
      <c r="P1915" s="6">
        <f t="shared" ca="1" si="296"/>
        <v>2</v>
      </c>
      <c r="Q1915" s="8">
        <f ca="1" xml:space="preserve">
IF(
  OR(
    $N1915=5,$N1915=6,$N1915=7,$N1915=8,$N1915=14
  ),
  36161,
  IF(
     (
      (TODAY() - $K1915) / 365
     ) &lt; 19,
      TODAY(),
      RANDBETWEEN(36161,TODAY())
  )
)</f>
        <v>36161</v>
      </c>
      <c r="R1915" s="6">
        <f ca="1">RANDBETWEEN(2,COUNTA('Recruitment source'!$A:$A))</f>
        <v>7</v>
      </c>
      <c r="S1915" s="8" t="e">
        <f t="shared" ca="1" si="297"/>
        <v>#N/A</v>
      </c>
      <c r="T1915" s="6" t="e">
        <f t="shared" ca="1" si="298"/>
        <v>#N/A</v>
      </c>
      <c r="U1915" s="6">
        <f t="shared" ca="1" si="299"/>
        <v>3</v>
      </c>
      <c r="V1915" s="1">
        <f ca="1" xml:space="preserve">
IF($N1915 = 5 + N("Presidente"),
    27000,
    IF($N1915 = 6 + N("Vice-presidente"),
        23000,
        IF(OR($N1915 = 8, $N1915= 13, $N1915 = 12) + N("Secretária bilíngue ou coordenador ou especialista"),
            8000,
            IF($N1915 = 7 + N("Diretor"),
                15000,
                IF($N1915 = 14 + N("Gerente"),
                    12000,
                    IF($N1915 = 9 + N("Estagiário"),
                        705,
                        IF($N1915 = 10 + N("Trainee"),
                            805,
                            IF($N1915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IF($L1915 = 7,
  500,
  IF($L1915 = 8,
    1000,
    IF($L1915 = 9,
      1500,
      IF($L1915 = 10,
        2000,
        0
      )
    )
  )
)
+
N("Adicional no salário por área")
+
IF($M1915 = 14 + N("Tecnologia da Informação"),
  120,
  IF($M1915 = 16 + N("Vendas"),
    110,
    IF($M1915 = 15 + N("Jurídico"),
      100,
      IF(OR($M1915 = 8, $M1915 = 9, $M1915 = 11) + N("Recursos humanos ou comercial ou comunicação e marketing"),
        80,
        0
      )
    )
  )
)
+
N("Adicionando pegadinha")
+
IF(AND($M1915 = 16, $L1915 = 9, $N1915 = 11) + N("Se for de vendas, com mestrado, analista sênior"),
  IF($J1915 = 5,
    100,
    0
  )
  +
  IF($H1915 = "M",
    200,
    0
  ),
  0
)</f>
        <v>8000</v>
      </c>
    </row>
    <row r="1916" spans="1:22" x14ac:dyDescent="0.2">
      <c r="A1916" s="7" cm="1">
        <f t="array" aca="1" ref="A1916" ca="1">INDEX(Companies!$A:$A,RANDBETWEEN(2,COUNTA(Companies!$A:$A)),1)</f>
        <v>2</v>
      </c>
      <c r="B1916" s="5">
        <f t="shared" si="290"/>
        <v>1915</v>
      </c>
      <c r="C1916" s="6">
        <f t="shared" ca="1" si="291"/>
        <v>1</v>
      </c>
      <c r="D1916" s="7">
        <f ca="1">IF($B1916 = 1 + N("Presidente"),
    127,
    IF($B1916 = 2 + N("Vice-Presidente"),
        72,
        IF($B1916 = 3 + N("Secretária bilíngue"),
            13,
            RANDBETWEEN(5,COUNT(Name!$A:$A) + 1)
        )
    )
)</f>
        <v>288</v>
      </c>
      <c r="E1916" s="7" t="str">
        <f ca="1" xml:space="preserve">
VLOOKUP(
  $D1916,
  Name!$A:$B,
  2,
  FALSE
)
&amp; " " &amp;
IF($B1916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Leitão Alcantara</v>
      </c>
      <c r="F1916" s="7">
        <v>2</v>
      </c>
      <c r="G1916" s="7" t="str" cm="1">
        <f t="array" aca="1" ref="G1916" ca="1">VLOOKUP(INDEX(States!$B:$B,RANDBETWEEN(2,COUNTA(States!$A:$A)),1),States!$B:$C,2,FALSE)</f>
        <v>Brangança</v>
      </c>
      <c r="H1916" s="7" t="str">
        <f ca="1">VLOOKUP($D1916,Name!$A:$C,3,FALSE)</f>
        <v>M</v>
      </c>
      <c r="I1916" s="7" cm="1">
        <f t="array" aca="1" ref="I1916" ca="1">INDEX('Marital status'!$A:$A,RANDBETWEEN(2,COUNTA('Marital status'!$A:$A)),1)</f>
        <v>3</v>
      </c>
      <c r="J1916" s="7">
        <f t="shared" ca="1" si="292"/>
        <v>2</v>
      </c>
      <c r="K1916" s="8">
        <f t="shared" ca="1" si="293"/>
        <v>23736</v>
      </c>
      <c r="L1916" s="6">
        <f t="shared" ca="1" si="294"/>
        <v>4</v>
      </c>
      <c r="M1916" s="7">
        <f ca="1" xml:space="preserve">
  IF(OR($N1916 = 2, $N1916 = 3, $N1916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916" s="6">
        <f t="shared" ca="1" si="295"/>
        <v>6</v>
      </c>
      <c r="O1916" s="7" t="str">
        <f ca="1">VLOOKUP($N1916,Roles!$A:$B,2,FALSE)</f>
        <v>Intern</v>
      </c>
      <c r="P1916" s="6" t="e">
        <f t="shared" ca="1" si="296"/>
        <v>#N/A</v>
      </c>
      <c r="Q1916" s="8">
        <f ca="1" xml:space="preserve">
IF(
  OR(
    $N1916=5,$N1916=6,$N1916=7,$N1916=8,$N1916=14
  ),
  36161,
  IF(
     (
      (TODAY() - $K1916) / 365
     ) &lt; 19,
      TODAY(),
      RANDBETWEEN(36161,TODAY())
  )
)</f>
        <v>36161</v>
      </c>
      <c r="R1916" s="6">
        <f ca="1">RANDBETWEEN(2,COUNTA('Recruitment source'!$A:$A))</f>
        <v>7</v>
      </c>
      <c r="S1916" s="8" t="e">
        <f t="shared" ca="1" si="297"/>
        <v>#N/A</v>
      </c>
      <c r="T1916" s="6" t="e">
        <f t="shared" ca="1" si="298"/>
        <v>#N/A</v>
      </c>
      <c r="U1916" s="6">
        <f t="shared" ca="1" si="299"/>
        <v>2</v>
      </c>
      <c r="V1916" s="1">
        <f ca="1" xml:space="preserve">
IF($N1916 = 5 + N("Presidente"),
    27000,
    IF($N1916 = 6 + N("Vice-presidente"),
        23000,
        IF(OR($N1916 = 8, $N1916= 13, $N1916 = 12) + N("Secretária bilíngue ou coordenador ou especialista"),
            8000,
            IF($N1916 = 7 + N("Diretor"),
                15000,
                IF($N1916 = 14 + N("Gerente"),
                    12000,
                    IF($N1916 = 9 + N("Estagiário"),
                        705,
                        IF($N1916 = 10 + N("Trainee"),
                            805,
                            IF($N1916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IF($L1916 = 7,
  500,
  IF($L1916 = 8,
    1000,
    IF($L1916 = 9,
      1500,
      IF($L1916 = 10,
        2000,
        0
      )
    )
  )
)
+
N("Adicional no salário por área")
+
IF($M1916 = 14 + N("Tecnologia da Informação"),
  120,
  IF($M1916 = 16 + N("Vendas"),
    110,
    IF($M1916 = 15 + N("Jurídico"),
      100,
      IF(OR($M1916 = 8, $M1916 = 9, $M1916 = 11) + N("Recursos humanos ou comercial ou comunicação e marketing"),
        80,
        0
      )
    )
  )
)
+
N("Adicionando pegadinha")
+
IF(AND($M1916 = 16, $L1916 = 9, $N1916 = 11) + N("Se for de vendas, com mestrado, analista sênior"),
  IF($J1916 = 5,
    100,
    0
  )
  +
  IF($H1916 = "M",
    200,
    0
  ),
  0
)</f>
        <v>23080</v>
      </c>
    </row>
    <row r="1917" spans="1:22" x14ac:dyDescent="0.2">
      <c r="A1917" s="7" cm="1">
        <f t="array" aca="1" ref="A1917" ca="1">INDEX(Companies!$A:$A,RANDBETWEEN(2,COUNTA(Companies!$A:$A)),1)</f>
        <v>2</v>
      </c>
      <c r="B1917" s="5">
        <f t="shared" si="290"/>
        <v>1916</v>
      </c>
      <c r="C1917" s="6">
        <f t="shared" ca="1" si="291"/>
        <v>1</v>
      </c>
      <c r="D1917" s="7">
        <f ca="1">IF($B1917 = 1 + N("Presidente"),
    127,
    IF($B1917 = 2 + N("Vice-Presidente"),
        72,
        IF($B1917 = 3 + N("Secretária bilíngue"),
            13,
            RANDBETWEEN(5,COUNT(Name!$A:$A) + 1)
        )
    )
)</f>
        <v>97</v>
      </c>
      <c r="E1917" s="7" t="str">
        <f ca="1" xml:space="preserve">
VLOOKUP(
  $D1917,
  Name!$A:$B,
  2,
  FALSE
)
&amp; " " &amp;
IF($B1917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Garcia Santos</v>
      </c>
      <c r="F1917" s="7">
        <v>2</v>
      </c>
      <c r="G1917" s="7" t="str" cm="1">
        <f t="array" aca="1" ref="G1917" ca="1">VLOOKUP(INDEX(States!$B:$B,RANDBETWEEN(2,COUNTA(States!$A:$A)),1),States!$B:$C,2,FALSE)</f>
        <v>Madeira</v>
      </c>
      <c r="H1917" s="7" t="str">
        <f ca="1">VLOOKUP($D1917,Name!$A:$C,3,FALSE)</f>
        <v>F</v>
      </c>
      <c r="I1917" s="7" cm="1">
        <f t="array" aca="1" ref="I1917" ca="1">INDEX('Marital status'!$A:$A,RANDBETWEEN(2,COUNTA('Marital status'!$A:$A)),1)</f>
        <v>2</v>
      </c>
      <c r="J1917" s="7">
        <f t="shared" ca="1" si="292"/>
        <v>2</v>
      </c>
      <c r="K1917" s="8">
        <f t="shared" ca="1" si="293"/>
        <v>37571</v>
      </c>
      <c r="L1917" s="6">
        <f t="shared" ca="1" si="294"/>
        <v>4</v>
      </c>
      <c r="M1917" s="7">
        <f ca="1" xml:space="preserve">
  IF(OR($N1917 = 2, $N1917 = 3, $N1917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917" s="6">
        <f t="shared" ca="1" si="295"/>
        <v>8</v>
      </c>
      <c r="O1917" s="7" t="str">
        <f ca="1">VLOOKUP($N1917,Roles!$A:$B,2,FALSE)</f>
        <v>Analyst</v>
      </c>
      <c r="P1917" s="6">
        <f t="shared" ca="1" si="296"/>
        <v>2</v>
      </c>
      <c r="Q1917" s="8">
        <f ca="1" xml:space="preserve">
IF(
  OR(
    $N1917=5,$N1917=6,$N1917=7,$N1917=8,$N1917=14
  ),
  36161,
  IF(
     (
      (TODAY() - $K1917) / 365
     ) &lt; 19,
      TODAY(),
      RANDBETWEEN(36161,TODAY())
  )
)</f>
        <v>36161</v>
      </c>
      <c r="R1917" s="6">
        <f ca="1">RANDBETWEEN(2,COUNTA('Recruitment source'!$A:$A))</f>
        <v>9</v>
      </c>
      <c r="S1917" s="8" t="e">
        <f t="shared" ca="1" si="297"/>
        <v>#N/A</v>
      </c>
      <c r="T1917" s="6" t="e">
        <f t="shared" ca="1" si="298"/>
        <v>#N/A</v>
      </c>
      <c r="U1917" s="6">
        <f t="shared" ca="1" si="299"/>
        <v>5</v>
      </c>
      <c r="V1917" s="1">
        <f ca="1" xml:space="preserve">
IF($N1917 = 5 + N("Presidente"),
    27000,
    IF($N1917 = 6 + N("Vice-presidente"),
        23000,
        IF(OR($N1917 = 8, $N1917= 13, $N1917 = 12) + N("Secretária bilíngue ou coordenador ou especialista"),
            8000,
            IF($N1917 = 7 + N("Diretor"),
                15000,
                IF($N1917 = 14 + N("Gerente"),
                    12000,
                    IF($N1917 = 9 + N("Estagiário"),
                        705,
                        IF($N1917 = 10 + N("Trainee"),
                            805,
                            IF($N1917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IF($L1917 = 7,
  500,
  IF($L1917 = 8,
    1000,
    IF($L1917 = 9,
      1500,
      IF($L1917 = 10,
        2000,
        0
      )
    )
  )
)
+
N("Adicional no salário por área")
+
IF($M1917 = 14 + N("Tecnologia da Informação"),
  120,
  IF($M1917 = 16 + N("Vendas"),
    110,
    IF($M1917 = 15 + N("Jurídico"),
      100,
      IF(OR($M1917 = 8, $M1917 = 9, $M1917 = 11) + N("Recursos humanos ou comercial ou comunicação e marketing"),
        80,
        0
      )
    )
  )
)
+
N("Adicionando pegadinha")
+
IF(AND($M1917 = 16, $L1917 = 9, $N1917 = 11) + N("Se for de vendas, com mestrado, analista sênior"),
  IF($J1917 = 5,
    100,
    0
  )
  +
  IF($H1917 = "M",
    200,
    0
  ),
  0
)</f>
        <v>8080</v>
      </c>
    </row>
    <row r="1918" spans="1:22" x14ac:dyDescent="0.2">
      <c r="A1918" s="7" cm="1">
        <f t="array" aca="1" ref="A1918" ca="1">INDEX(Companies!$A:$A,RANDBETWEEN(2,COUNTA(Companies!$A:$A)),1)</f>
        <v>2</v>
      </c>
      <c r="B1918" s="5">
        <f t="shared" si="290"/>
        <v>1917</v>
      </c>
      <c r="C1918" s="6">
        <f t="shared" ca="1" si="291"/>
        <v>1</v>
      </c>
      <c r="D1918" s="7">
        <f ca="1">IF($B1918 = 1 + N("Presidente"),
    127,
    IF($B1918 = 2 + N("Vice-Presidente"),
        72,
        IF($B1918 = 3 + N("Secretária bilíngue"),
            13,
            RANDBETWEEN(5,COUNT(Name!$A:$A) + 1)
        )
    )
)</f>
        <v>336</v>
      </c>
      <c r="E1918" s="7" t="str">
        <f ca="1" xml:space="preserve">
VLOOKUP(
  $D1918,
  Name!$A:$B,
  2,
  FALSE
)
&amp; " " &amp;
IF($B1918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Castro Moura</v>
      </c>
      <c r="F1918" s="7">
        <v>2</v>
      </c>
      <c r="G1918" s="7" t="str" cm="1">
        <f t="array" aca="1" ref="G1918" ca="1">VLOOKUP(INDEX(States!$B:$B,RANDBETWEEN(2,COUNTA(States!$A:$A)),1),States!$B:$C,2,FALSE)</f>
        <v>Santarém</v>
      </c>
      <c r="H1918" s="7" t="str">
        <f ca="1">VLOOKUP($D1918,Name!$A:$C,3,FALSE)</f>
        <v>M</v>
      </c>
      <c r="I1918" s="7" cm="1">
        <f t="array" aca="1" ref="I1918" ca="1">INDEX('Marital status'!$A:$A,RANDBETWEEN(2,COUNTA('Marital status'!$A:$A)),1)</f>
        <v>3</v>
      </c>
      <c r="J1918" s="7">
        <f t="shared" ca="1" si="292"/>
        <v>3</v>
      </c>
      <c r="K1918" s="8">
        <f t="shared" ca="1" si="293"/>
        <v>32266</v>
      </c>
      <c r="L1918" s="6">
        <f t="shared" ca="1" si="294"/>
        <v>4</v>
      </c>
      <c r="M1918" s="7">
        <f ca="1" xml:space="preserve">
  IF(OR($N1918 = 2, $N1918 = 3, $N1918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918" s="6">
        <f t="shared" ca="1" si="295"/>
        <v>7</v>
      </c>
      <c r="O1918" s="7" t="str">
        <f ca="1">VLOOKUP($N1918,Roles!$A:$B,2,FALSE)</f>
        <v>Trainee</v>
      </c>
      <c r="P1918" s="6" t="e">
        <f t="shared" ca="1" si="296"/>
        <v>#N/A</v>
      </c>
      <c r="Q1918" s="8">
        <f ca="1" xml:space="preserve">
IF(
  OR(
    $N1918=5,$N1918=6,$N1918=7,$N1918=8,$N1918=14
  ),
  36161,
  IF(
     (
      (TODAY() - $K1918) / 365
     ) &lt; 19,
      TODAY(),
      RANDBETWEEN(36161,TODAY())
  )
)</f>
        <v>36161</v>
      </c>
      <c r="R1918" s="6">
        <f ca="1">RANDBETWEEN(2,COUNTA('Recruitment source'!$A:$A))</f>
        <v>9</v>
      </c>
      <c r="S1918" s="8" t="e">
        <f t="shared" ca="1" si="297"/>
        <v>#N/A</v>
      </c>
      <c r="T1918" s="6" t="e">
        <f t="shared" ca="1" si="298"/>
        <v>#N/A</v>
      </c>
      <c r="U1918" s="6">
        <f t="shared" ca="1" si="299"/>
        <v>4</v>
      </c>
      <c r="V1918" s="1">
        <f ca="1" xml:space="preserve">
IF($N1918 = 5 + N("Presidente"),
    27000,
    IF($N1918 = 6 + N("Vice-presidente"),
        23000,
        IF(OR($N1918 = 8, $N1918= 13, $N1918 = 12) + N("Secretária bilíngue ou coordenador ou especialista"),
            8000,
            IF($N1918 = 7 + N("Diretor"),
                15000,
                IF($N1918 = 14 + N("Gerente"),
                    12000,
                    IF($N1918 = 9 + N("Estagiário"),
                        705,
                        IF($N1918 = 10 + N("Trainee"),
                            805,
                            IF($N1918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IF($L1918 = 7,
  500,
  IF($L1918 = 8,
    1000,
    IF($L1918 = 9,
      1500,
      IF($L1918 = 10,
        2000,
        0
      )
    )
  )
)
+
N("Adicional no salário por área")
+
IF($M1918 = 14 + N("Tecnologia da Informação"),
  120,
  IF($M1918 = 16 + N("Vendas"),
    110,
    IF($M1918 = 15 + N("Jurídico"),
      100,
      IF(OR($M1918 = 8, $M1918 = 9, $M1918 = 11) + N("Recursos humanos ou comercial ou comunicação e marketing"),
        80,
        0
      )
    )
  )
)
+
N("Adicionando pegadinha")
+
IF(AND($M1918 = 16, $L1918 = 9, $N1918 = 11) + N("Se for de vendas, com mestrado, analista sênior"),
  IF($J1918 = 5,
    100,
    0
  )
  +
  IF($H1918 = "M",
    200,
    0
  ),
  0
)</f>
        <v>15000</v>
      </c>
    </row>
    <row r="1919" spans="1:22" x14ac:dyDescent="0.2">
      <c r="A1919" s="7" cm="1">
        <f t="array" aca="1" ref="A1919" ca="1">INDEX(Companies!$A:$A,RANDBETWEEN(2,COUNTA(Companies!$A:$A)),1)</f>
        <v>2</v>
      </c>
      <c r="B1919" s="5">
        <f t="shared" si="290"/>
        <v>1918</v>
      </c>
      <c r="C1919" s="6">
        <f t="shared" ca="1" si="291"/>
        <v>1</v>
      </c>
      <c r="D1919" s="7">
        <f ca="1">IF($B1919 = 1 + N("Presidente"),
    127,
    IF($B1919 = 2 + N("Vice-Presidente"),
        72,
        IF($B1919 = 3 + N("Secretária bilíngue"),
            13,
            RANDBETWEEN(5,COUNT(Name!$A:$A) + 1)
        )
    )
)</f>
        <v>122</v>
      </c>
      <c r="E1919" s="7" t="str">
        <f ca="1" xml:space="preserve">
VLOOKUP(
  $D1919,
  Name!$A:$B,
  2,
  FALSE
)
&amp; " " &amp;
IF($B1919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Luz Abranches</v>
      </c>
      <c r="F1919" s="7">
        <v>2</v>
      </c>
      <c r="G1919" s="7" t="str" cm="1">
        <f t="array" aca="1" ref="G1919" ca="1">VLOOKUP(INDEX(States!$B:$B,RANDBETWEEN(2,COUNTA(States!$A:$A)),1),States!$B:$C,2,FALSE)</f>
        <v>Viana do Castelo</v>
      </c>
      <c r="H1919" s="7" t="str">
        <f ca="1">VLOOKUP($D1919,Name!$A:$C,3,FALSE)</f>
        <v>M</v>
      </c>
      <c r="I1919" s="7" cm="1">
        <f t="array" aca="1" ref="I1919" ca="1">INDEX('Marital status'!$A:$A,RANDBETWEEN(2,COUNTA('Marital status'!$A:$A)),1)</f>
        <v>2</v>
      </c>
      <c r="J1919" s="7">
        <f t="shared" ca="1" si="292"/>
        <v>5</v>
      </c>
      <c r="K1919" s="8">
        <f t="shared" ca="1" si="293"/>
        <v>33231</v>
      </c>
      <c r="L1919" s="6">
        <f t="shared" ca="1" si="294"/>
        <v>5</v>
      </c>
      <c r="M1919" s="7">
        <f ca="1" xml:space="preserve">
  IF(OR($N1919 = 2, $N1919 = 3, $N1919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919" s="6">
        <f t="shared" ca="1" si="295"/>
        <v>8</v>
      </c>
      <c r="O1919" s="7" t="str">
        <f ca="1">VLOOKUP($N1919,Roles!$A:$B,2,FALSE)</f>
        <v>Analyst</v>
      </c>
      <c r="P1919" s="6">
        <f t="shared" ca="1" si="296"/>
        <v>2</v>
      </c>
      <c r="Q1919" s="8">
        <f ca="1" xml:space="preserve">
IF(
  OR(
    $N1919=5,$N1919=6,$N1919=7,$N1919=8,$N1919=14
  ),
  36161,
  IF(
     (
      (TODAY() - $K1919) / 365
     ) &lt; 19,
      TODAY(),
      RANDBETWEEN(36161,TODAY())
  )
)</f>
        <v>36161</v>
      </c>
      <c r="R1919" s="6">
        <f ca="1">RANDBETWEEN(2,COUNTA('Recruitment source'!$A:$A))</f>
        <v>9</v>
      </c>
      <c r="S1919" s="8" t="e">
        <f t="shared" ca="1" si="297"/>
        <v>#N/A</v>
      </c>
      <c r="T1919" s="6" t="e">
        <f t="shared" ca="1" si="298"/>
        <v>#N/A</v>
      </c>
      <c r="U1919" s="6">
        <f t="shared" ca="1" si="299"/>
        <v>5</v>
      </c>
      <c r="V1919" s="1">
        <f ca="1" xml:space="preserve">
IF($N1919 = 5 + N("Presidente"),
    27000,
    IF($N1919 = 6 + N("Vice-presidente"),
        23000,
        IF(OR($N1919 = 8, $N1919= 13, $N1919 = 12) + N("Secretária bilíngue ou coordenador ou especialista"),
            8000,
            IF($N1919 = 7 + N("Diretor"),
                15000,
                IF($N1919 = 14 + N("Gerente"),
                    12000,
                    IF($N1919 = 9 + N("Estagiário"),
                        705,
                        IF($N1919 = 10 + N("Trainee"),
                            805,
                            IF($N1919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IF($L1919 = 7,
  500,
  IF($L1919 = 8,
    1000,
    IF($L1919 = 9,
      1500,
      IF($L1919 = 10,
        2000,
        0
      )
    )
  )
)
+
N("Adicional no salário por área")
+
IF($M1919 = 14 + N("Tecnologia da Informação"),
  120,
  IF($M1919 = 16 + N("Vendas"),
    110,
    IF($M1919 = 15 + N("Jurídico"),
      100,
      IF(OR($M1919 = 8, $M1919 = 9, $M1919 = 11) + N("Recursos humanos ou comercial ou comunicação e marketing"),
        80,
        0
      )
    )
  )
)
+
N("Adicionando pegadinha")
+
IF(AND($M1919 = 16, $L1919 = 9, $N1919 = 11) + N("Se for de vendas, com mestrado, analista sênior"),
  IF($J1919 = 5,
    100,
    0
  )
  +
  IF($H1919 = "M",
    200,
    0
  ),
  0
)</f>
        <v>8080</v>
      </c>
    </row>
    <row r="1920" spans="1:22" x14ac:dyDescent="0.2">
      <c r="A1920" s="7" cm="1">
        <f t="array" aca="1" ref="A1920" ca="1">INDEX(Companies!$A:$A,RANDBETWEEN(2,COUNTA(Companies!$A:$A)),1)</f>
        <v>2</v>
      </c>
      <c r="B1920" s="5">
        <f t="shared" si="290"/>
        <v>1919</v>
      </c>
      <c r="C1920" s="6">
        <f t="shared" ca="1" si="291"/>
        <v>1</v>
      </c>
      <c r="D1920" s="7">
        <f ca="1">IF($B1920 = 1 + N("Presidente"),
    127,
    IF($B1920 = 2 + N("Vice-Presidente"),
        72,
        IF($B1920 = 3 + N("Secretária bilíngue"),
            13,
            RANDBETWEEN(5,COUNT(Name!$A:$A) + 1)
        )
    )
)</f>
        <v>184</v>
      </c>
      <c r="E1920" s="7" t="str">
        <f ca="1" xml:space="preserve">
VLOOKUP(
  $D1920,
  Name!$A:$B,
  2,
  FALSE
)
&amp; " " &amp;
IF($B1920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Brasão Barbosa</v>
      </c>
      <c r="F1920" s="7">
        <v>2</v>
      </c>
      <c r="G1920" s="7" t="str" cm="1">
        <f t="array" aca="1" ref="G1920" ca="1">VLOOKUP(INDEX(States!$B:$B,RANDBETWEEN(2,COUNTA(States!$A:$A)),1),States!$B:$C,2,FALSE)</f>
        <v>Portalegre</v>
      </c>
      <c r="H1920" s="7" t="str">
        <f ca="1">VLOOKUP($D1920,Name!$A:$C,3,FALSE)</f>
        <v>F</v>
      </c>
      <c r="I1920" s="7" cm="1">
        <f t="array" aca="1" ref="I1920" ca="1">INDEX('Marital status'!$A:$A,RANDBETWEEN(2,COUNTA('Marital status'!$A:$A)),1)</f>
        <v>3</v>
      </c>
      <c r="J1920" s="7">
        <f t="shared" ca="1" si="292"/>
        <v>2</v>
      </c>
      <c r="K1920" s="8">
        <f t="shared" ca="1" si="293"/>
        <v>27364</v>
      </c>
      <c r="L1920" s="6">
        <f t="shared" ca="1" si="294"/>
        <v>4</v>
      </c>
      <c r="M1920" s="7">
        <f ca="1" xml:space="preserve">
  IF(OR($N1920 = 2, $N1920 = 3, $N1920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920" s="6">
        <f t="shared" ca="1" si="295"/>
        <v>6</v>
      </c>
      <c r="O1920" s="7" t="str">
        <f ca="1">VLOOKUP($N1920,Roles!$A:$B,2,FALSE)</f>
        <v>Intern</v>
      </c>
      <c r="P1920" s="6" t="e">
        <f t="shared" ca="1" si="296"/>
        <v>#N/A</v>
      </c>
      <c r="Q1920" s="8">
        <f ca="1" xml:space="preserve">
IF(
  OR(
    $N1920=5,$N1920=6,$N1920=7,$N1920=8,$N1920=14
  ),
  36161,
  IF(
     (
      (TODAY() - $K1920) / 365
     ) &lt; 19,
      TODAY(),
      RANDBETWEEN(36161,TODAY())
  )
)</f>
        <v>36161</v>
      </c>
      <c r="R1920" s="6">
        <f ca="1">RANDBETWEEN(2,COUNTA('Recruitment source'!$A:$A))</f>
        <v>2</v>
      </c>
      <c r="S1920" s="8" t="e">
        <f t="shared" ca="1" si="297"/>
        <v>#N/A</v>
      </c>
      <c r="T1920" s="6" t="e">
        <f t="shared" ca="1" si="298"/>
        <v>#N/A</v>
      </c>
      <c r="U1920" s="6">
        <f t="shared" ca="1" si="299"/>
        <v>3</v>
      </c>
      <c r="V1920" s="1">
        <f ca="1" xml:space="preserve">
IF($N1920 = 5 + N("Presidente"),
    27000,
    IF($N1920 = 6 + N("Vice-presidente"),
        23000,
        IF(OR($N1920 = 8, $N1920= 13, $N1920 = 12) + N("Secretária bilíngue ou coordenador ou especialista"),
            8000,
            IF($N1920 = 7 + N("Diretor"),
                15000,
                IF($N1920 = 14 + N("Gerente"),
                    12000,
                    IF($N1920 = 9 + N("Estagiário"),
                        705,
                        IF($N1920 = 10 + N("Trainee"),
                            805,
                            IF($N1920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IF($L1920 = 7,
  500,
  IF($L1920 = 8,
    1000,
    IF($L1920 = 9,
      1500,
      IF($L1920 = 10,
        2000,
        0
      )
    )
  )
)
+
N("Adicional no salário por área")
+
IF($M1920 = 14 + N("Tecnologia da Informação"),
  120,
  IF($M1920 = 16 + N("Vendas"),
    110,
    IF($M1920 = 15 + N("Jurídico"),
      100,
      IF(OR($M1920 = 8, $M1920 = 9, $M1920 = 11) + N("Recursos humanos ou comercial ou comunicação e marketing"),
        80,
        0
      )
    )
  )
)
+
N("Adicionando pegadinha")
+
IF(AND($M1920 = 16, $L1920 = 9, $N1920 = 11) + N("Se for de vendas, com mestrado, analista sênior"),
  IF($J1920 = 5,
    100,
    0
  )
  +
  IF($H1920 = "M",
    200,
    0
  ),
  0
)</f>
        <v>23000</v>
      </c>
    </row>
    <row r="1921" spans="1:22" x14ac:dyDescent="0.2">
      <c r="A1921" s="7" cm="1">
        <f t="array" aca="1" ref="A1921" ca="1">INDEX(Companies!$A:$A,RANDBETWEEN(2,COUNTA(Companies!$A:$A)),1)</f>
        <v>2</v>
      </c>
      <c r="B1921" s="5">
        <f t="shared" si="290"/>
        <v>1920</v>
      </c>
      <c r="C1921" s="6">
        <f t="shared" ca="1" si="291"/>
        <v>1</v>
      </c>
      <c r="D1921" s="7">
        <f ca="1">IF($B1921 = 1 + N("Presidente"),
    127,
    IF($B1921 = 2 + N("Vice-Presidente"),
        72,
        IF($B1921 = 3 + N("Secretária bilíngue"),
            13,
            RANDBETWEEN(5,COUNT(Name!$A:$A) + 1)
        )
    )
)</f>
        <v>108</v>
      </c>
      <c r="E1921" s="7" t="str">
        <f ca="1" xml:space="preserve">
VLOOKUP(
  $D1921,
  Name!$A:$B,
  2,
  FALSE
)
&amp; " " &amp;
IF($B1921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Poeta Barbieri</v>
      </c>
      <c r="F1921" s="7">
        <v>2</v>
      </c>
      <c r="G1921" s="7" t="str" cm="1">
        <f t="array" aca="1" ref="G1921" ca="1">VLOOKUP(INDEX(States!$B:$B,RANDBETWEEN(2,COUNTA(States!$A:$A)),1),States!$B:$C,2,FALSE)</f>
        <v>PORTO</v>
      </c>
      <c r="H1921" s="7" t="str">
        <f ca="1">VLOOKUP($D1921,Name!$A:$C,3,FALSE)</f>
        <v>M</v>
      </c>
      <c r="I1921" s="7" cm="1">
        <f t="array" aca="1" ref="I1921" ca="1">INDEX('Marital status'!$A:$A,RANDBETWEEN(2,COUNTA('Marital status'!$A:$A)),1)</f>
        <v>4</v>
      </c>
      <c r="J1921" s="7">
        <f t="shared" ca="1" si="292"/>
        <v>2</v>
      </c>
      <c r="K1921" s="8">
        <f t="shared" ca="1" si="293"/>
        <v>32416</v>
      </c>
      <c r="L1921" s="6">
        <f t="shared" ca="1" si="294"/>
        <v>5</v>
      </c>
      <c r="M1921" s="7">
        <f ca="1" xml:space="preserve">
  IF(OR($N1921 = 2, $N1921 = 3, $N1921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21" s="6">
        <f t="shared" ca="1" si="295"/>
        <v>8</v>
      </c>
      <c r="O1921" s="7" t="str">
        <f ca="1">VLOOKUP($N1921,Roles!$A:$B,2,FALSE)</f>
        <v>Analyst</v>
      </c>
      <c r="P1921" s="6">
        <f t="shared" ca="1" si="296"/>
        <v>2</v>
      </c>
      <c r="Q1921" s="8">
        <f ca="1" xml:space="preserve">
IF(
  OR(
    $N1921=5,$N1921=6,$N1921=7,$N1921=8,$N1921=14
  ),
  36161,
  IF(
     (
      (TODAY() - $K1921) / 365
     ) &lt; 19,
      TODAY(),
      RANDBETWEEN(36161,TODAY())
  )
)</f>
        <v>36161</v>
      </c>
      <c r="R1921" s="6">
        <f ca="1">RANDBETWEEN(2,COUNTA('Recruitment source'!$A:$A))</f>
        <v>12</v>
      </c>
      <c r="S1921" s="8" t="e">
        <f t="shared" ca="1" si="297"/>
        <v>#N/A</v>
      </c>
      <c r="T1921" s="6" t="e">
        <f t="shared" ca="1" si="298"/>
        <v>#N/A</v>
      </c>
      <c r="U1921" s="6">
        <f t="shared" ca="1" si="299"/>
        <v>4</v>
      </c>
      <c r="V1921" s="1">
        <f ca="1" xml:space="preserve">
IF($N1921 = 5 + N("Presidente"),
    27000,
    IF($N1921 = 6 + N("Vice-presidente"),
        23000,
        IF(OR($N1921 = 8, $N1921= 13, $N1921 = 12) + N("Secretária bilíngue ou coordenador ou especialista"),
            8000,
            IF($N1921 = 7 + N("Diretor"),
                15000,
                IF($N1921 = 14 + N("Gerente"),
                    12000,
                    IF($N1921 = 9 + N("Estagiário"),
                        705,
                        IF($N1921 = 10 + N("Trainee"),
                            805,
                            IF($N1921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IF($L1921 = 7,
  500,
  IF($L1921 = 8,
    1000,
    IF($L1921 = 9,
      1500,
      IF($L1921 = 10,
        2000,
        0
      )
    )
  )
)
+
N("Adicional no salário por área")
+
IF($M1921 = 14 + N("Tecnologia da Informação"),
  120,
  IF($M1921 = 16 + N("Vendas"),
    110,
    IF($M1921 = 15 + N("Jurídico"),
      100,
      IF(OR($M1921 = 8, $M1921 = 9, $M1921 = 11) + N("Recursos humanos ou comercial ou comunicação e marketing"),
        80,
        0
      )
    )
  )
)
+
N("Adicionando pegadinha")
+
IF(AND($M1921 = 16, $L1921 = 9, $N1921 = 11) + N("Se for de vendas, com mestrado, analista sênior"),
  IF($J1921 = 5,
    100,
    0
  )
  +
  IF($H1921 = "M",
    200,
    0
  ),
  0
)</f>
        <v>8000</v>
      </c>
    </row>
    <row r="1922" spans="1:22" x14ac:dyDescent="0.2">
      <c r="A1922" s="7" cm="1">
        <f t="array" aca="1" ref="A1922" ca="1">INDEX(Companies!$A:$A,RANDBETWEEN(2,COUNTA(Companies!$A:$A)),1)</f>
        <v>2</v>
      </c>
      <c r="B1922" s="5">
        <f t="shared" si="290"/>
        <v>1921</v>
      </c>
      <c r="C1922" s="6">
        <f t="shared" ca="1" si="291"/>
        <v>1</v>
      </c>
      <c r="D1922" s="7">
        <f ca="1">IF($B1922 = 1 + N("Presidente"),
    127,
    IF($B1922 = 2 + N("Vice-Presidente"),
        72,
        IF($B1922 = 3 + N("Secretária bilíngue"),
            13,
            RANDBETWEEN(5,COUNT(Name!$A:$A) + 1)
        )
    )
)</f>
        <v>223</v>
      </c>
      <c r="E1922" s="7" t="str">
        <f ca="1" xml:space="preserve">
VLOOKUP(
  $D1922,
  Name!$A:$B,
  2,
  FALSE
)
&amp; " " &amp;
IF($B1922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Fernandes Amor</v>
      </c>
      <c r="F1922" s="7">
        <v>2</v>
      </c>
      <c r="G1922" s="7" t="str" cm="1">
        <f t="array" aca="1" ref="G1922" ca="1">VLOOKUP(INDEX(States!$B:$B,RANDBETWEEN(2,COUNTA(States!$A:$A)),1),States!$B:$C,2,FALSE)</f>
        <v>PORTO</v>
      </c>
      <c r="H1922" s="7" t="str">
        <f ca="1">VLOOKUP($D1922,Name!$A:$C,3,FALSE)</f>
        <v>M</v>
      </c>
      <c r="I1922" s="7" cm="1">
        <f t="array" aca="1" ref="I1922" ca="1">INDEX('Marital status'!$A:$A,RANDBETWEEN(2,COUNTA('Marital status'!$A:$A)),1)</f>
        <v>3</v>
      </c>
      <c r="J1922" s="7">
        <f t="shared" ca="1" si="292"/>
        <v>2</v>
      </c>
      <c r="K1922" s="8">
        <f t="shared" ca="1" si="293"/>
        <v>25455</v>
      </c>
      <c r="L1922" s="6">
        <f t="shared" ca="1" si="294"/>
        <v>4</v>
      </c>
      <c r="M1922" s="7">
        <f ca="1" xml:space="preserve">
  IF(OR($N1922 = 2, $N1922 = 3, $N1922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22" s="6">
        <f t="shared" ca="1" si="295"/>
        <v>6</v>
      </c>
      <c r="O1922" s="7" t="str">
        <f ca="1">VLOOKUP($N1922,Roles!$A:$B,2,FALSE)</f>
        <v>Intern</v>
      </c>
      <c r="P1922" s="6" t="e">
        <f t="shared" ca="1" si="296"/>
        <v>#N/A</v>
      </c>
      <c r="Q1922" s="8">
        <f ca="1" xml:space="preserve">
IF(
  OR(
    $N1922=5,$N1922=6,$N1922=7,$N1922=8,$N1922=14
  ),
  36161,
  IF(
     (
      (TODAY() - $K1922) / 365
     ) &lt; 19,
      TODAY(),
      RANDBETWEEN(36161,TODAY())
  )
)</f>
        <v>36161</v>
      </c>
      <c r="R1922" s="6">
        <f ca="1">RANDBETWEEN(2,COUNTA('Recruitment source'!$A:$A))</f>
        <v>9</v>
      </c>
      <c r="S1922" s="8" t="e">
        <f t="shared" ca="1" si="297"/>
        <v>#N/A</v>
      </c>
      <c r="T1922" s="6" t="e">
        <f t="shared" ca="1" si="298"/>
        <v>#N/A</v>
      </c>
      <c r="U1922" s="6">
        <f t="shared" ca="1" si="299"/>
        <v>2</v>
      </c>
      <c r="V1922" s="1">
        <f ca="1" xml:space="preserve">
IF($N1922 = 5 + N("Presidente"),
    27000,
    IF($N1922 = 6 + N("Vice-presidente"),
        23000,
        IF(OR($N1922 = 8, $N1922= 13, $N1922 = 12) + N("Secretária bilíngue ou coordenador ou especialista"),
            8000,
            IF($N1922 = 7 + N("Diretor"),
                15000,
                IF($N1922 = 14 + N("Gerente"),
                    12000,
                    IF($N1922 = 9 + N("Estagiário"),
                        705,
                        IF($N1922 = 10 + N("Trainee"),
                            805,
                            IF($N1922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IF($L1922 = 7,
  500,
  IF($L1922 = 8,
    1000,
    IF($L1922 = 9,
      1500,
      IF($L1922 = 10,
        2000,
        0
      )
    )
  )
)
+
N("Adicional no salário por área")
+
IF($M1922 = 14 + N("Tecnologia da Informação"),
  120,
  IF($M1922 = 16 + N("Vendas"),
    110,
    IF($M1922 = 15 + N("Jurídico"),
      100,
      IF(OR($M1922 = 8, $M1922 = 9, $M1922 = 11) + N("Recursos humanos ou comercial ou comunicação e marketing"),
        80,
        0
      )
    )
  )
)
+
N("Adicionando pegadinha")
+
IF(AND($M1922 = 16, $L1922 = 9, $N1922 = 11) + N("Se for de vendas, com mestrado, analista sênior"),
  IF($J1922 = 5,
    100,
    0
  )
  +
  IF($H1922 = "M",
    200,
    0
  ),
  0
)</f>
        <v>23000</v>
      </c>
    </row>
    <row r="1923" spans="1:22" x14ac:dyDescent="0.2">
      <c r="A1923" s="7" cm="1">
        <f t="array" aca="1" ref="A1923" ca="1">INDEX(Companies!$A:$A,RANDBETWEEN(2,COUNTA(Companies!$A:$A)),1)</f>
        <v>2</v>
      </c>
      <c r="B1923" s="5">
        <f t="shared" ref="B1923:B1986" si="300">ROW() - 1</f>
        <v>1922</v>
      </c>
      <c r="C1923" s="6">
        <f t="shared" ref="C1923:C1986" ca="1" si="301">IF(ISNA($S1923),1,0)</f>
        <v>1</v>
      </c>
      <c r="D1923" s="7">
        <f ca="1">IF($B1923 = 1 + N("Presidente"),
    127,
    IF($B1923 = 2 + N("Vice-Presidente"),
        72,
        IF($B1923 = 3 + N("Secretária bilíngue"),
            13,
            RANDBETWEEN(5,COUNT(Name!$A:$A) + 1)
        )
    )
)</f>
        <v>69</v>
      </c>
      <c r="E1923" s="7" t="str">
        <f ca="1" xml:space="preserve">
VLOOKUP(
  $D1923,
  Name!$A:$B,
  2,
  FALSE
)
&amp; " " &amp;
IF($B1923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Morais Alvim</v>
      </c>
      <c r="F1923" s="7">
        <v>2</v>
      </c>
      <c r="G1923" s="7" t="str" cm="1">
        <f t="array" aca="1" ref="G1923" ca="1">VLOOKUP(INDEX(States!$B:$B,RANDBETWEEN(2,COUNTA(States!$A:$A)),1),States!$B:$C,2,FALSE)</f>
        <v>AveirO</v>
      </c>
      <c r="H1923" s="7" t="str">
        <f ca="1">VLOOKUP($D1923,Name!$A:$C,3,FALSE)</f>
        <v>M</v>
      </c>
      <c r="I1923" s="7" cm="1">
        <f t="array" aca="1" ref="I1923" ca="1">INDEX('Marital status'!$A:$A,RANDBETWEEN(2,COUNTA('Marital status'!$A:$A)),1)</f>
        <v>4</v>
      </c>
      <c r="J1923" s="7">
        <f t="shared" ref="J1923:J1986" ca="1" si="302" xml:space="preserve">
IF(AND($N1923 &gt;= 2, $N1923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923" s="8">
        <f t="shared" ref="K1923:K1986" ca="1" si="303" xml:space="preserve">
IF($N1923 = 5 + N("CEO"),
    TODAY() - 16340,
    IF($N1923 = 8 + N("Secretary"),
        RANDBETWEEN(TODAY() - 12418.5, TODAY()-6574.5),
        IF(OR($N1923 = 7, $N1923 = 14),
            RANDBETWEEN(TODAY() - 16071, TODAY() - 8766),
            IF(OR($N1923 = 13, $N1923 = 12, $N1923 = 11),
                RANDBETWEEN(TODAY() - 27393.75, TODAY() - 12783.75),
                RANDBETWEEN(TODAY() - 27393.75, TODAY()-10957.5)
            )
        )
    )
)</f>
        <v>37350</v>
      </c>
      <c r="L1923" s="6">
        <f t="shared" ref="L1923:L1986" ca="1" si="304" xml:space="preserve">
IF(OR($N1923 = 2, $N1923 = 3) + N("Se for presidente ou vice-presidente"),
    7 + N("Doutor"),
    IF($N1923 = 4 + N("Se for diretor"),
        RANDBETWEEN(5,7) + N("Graduate school or Master’s degree or Doctorate"),
        IF($N1923 = 11 + N("Se for gerente"),
            RANDBETWEEN(4,6) + N("Undergraduate degree or Graduate school or Master’s degree"),
            IF(AND($N1923 &gt;= 8, $N1923 &lt;= 10) + N("If coordinator or specialist or analyst"),
                RANDBETWEEN(4,5),
                4
            )
        )
    )
)</f>
        <v>4</v>
      </c>
      <c r="M1923" s="7">
        <f ca="1" xml:space="preserve">
  IF(OR($N1923 = 2, $N1923 = 3, $N1923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23" s="6">
        <f t="shared" ref="N1923:N1986" ca="1" si="305" xml:space="preserve">
IF($B1923 = 1 + N("Se matrícula for 1"),
  2 + N("Presidente"),
  IF($B1923 = 2 + N("Se matrícula for 2"),
    3 + N("Vice-presidente"),
    IF($B1923 = 3 + N("Se matrícula for 3"),
      5 + N("Secretária bilíngue"),
      IF(AND($B1923 &gt;= 4, $B1923 &lt;=14),
        4 + N("Diretor"),
        IF(AND($B1923 &gt;= 15, $B1923 &lt;= 25),
          11 + N("Manager"),
          IF(AND($B1923 &gt;= 26, $B1923 &lt;= 36),
            10 + N("Coordinador"),
            IF(AND($B1923 &gt;= 37, $B1923 &lt;= 47),
              9 + N("Especialista"),
                IF(MOD($B1923,2) = 0,
                  8 + N("Analista"),
                  RANDBETWEEN(6,7) + N("Estagiário ou Trainee")
                )
            )
          )
        )
      )
    )
  )
)</f>
        <v>8</v>
      </c>
      <c r="O1923" s="7" t="str">
        <f ca="1">VLOOKUP($N1923,Roles!$A:$B,2,FALSE)</f>
        <v>Analyst</v>
      </c>
      <c r="P1923" s="6">
        <f t="shared" ref="P1923:P1986" ca="1" si="306" xml:space="preserve">
IF($N1923 =8 + N("Analyst"),
    RANDBETWEEN(2, 4) + N("Jr, Pleno, Sr"),
    NA()
)</f>
        <v>2</v>
      </c>
      <c r="Q1923" s="8">
        <f ca="1" xml:space="preserve">
IF(
  OR(
    $N1923=5,$N1923=6,$N1923=7,$N1923=8,$N1923=14
  ),
  36161,
  IF(
     (
      (TODAY() - $K1923) / 365
     ) &lt; 19,
      TODAY(),
      RANDBETWEEN(36161,TODAY())
  )
)</f>
        <v>36161</v>
      </c>
      <c r="R1923" s="6">
        <f ca="1">RANDBETWEEN(2,COUNTA('Recruitment source'!$A:$A))</f>
        <v>12</v>
      </c>
      <c r="S1923" s="8" t="e">
        <f t="shared" ref="S1923:S1986" ca="1" si="307" xml:space="preserve">
IF(MOD(
     ROW(),111
   )=0,
   RANDBETWEEN($Q1923 + 1,TODAY() - 1),NA()
)</f>
        <v>#N/A</v>
      </c>
      <c r="T1923" s="6" t="e">
        <f t="shared" ref="T1923:T1986" ca="1" si="308" xml:space="preserve">
IF(
  ISNA(S1923),
  NA(),
  RANDBETWEEN(2,IF($H1923="F",10,9))
)</f>
        <v>#N/A</v>
      </c>
      <c r="U1923" s="6">
        <f t="shared" ref="U1923:U1986" ca="1" si="309" xml:space="preserve">
IF(
 ISNA($S1923),
 IF(
   $N1923 = 2,
   5,
   IF(
     OR($N1923=3,$N1923=4,$N1923=5),
     RANDBETWEEN(4,5),
     IF(
       OR($N1923=11,$N1923=12),
       RANDBETWEEN(3,5),
       RANDBETWEEN(2,5)
     )
   )
 ),
 RANDBETWEEN(1,3)
)</f>
        <v>2</v>
      </c>
      <c r="V1923" s="1">
        <f ca="1" xml:space="preserve">
IF($N1923 = 5 + N("Presidente"),
    27000,
    IF($N1923 = 6 + N("Vice-presidente"),
        23000,
        IF(OR($N1923 = 8, $N1923= 13, $N1923 = 12) + N("Secretária bilíngue ou coordenador ou especialista"),
            8000,
            IF($N1923 = 7 + N("Diretor"),
                15000,
                IF($N1923 = 14 + N("Gerente"),
                    12000,
                    IF($N1923 = 9 + N("Estagiário"),
                        705,
                        IF($N1923 = 10 + N("Trainee"),
                            805,
                            IF($N1923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IF($L1923 = 7,
  500,
  IF($L1923 = 8,
    1000,
    IF($L1923 = 9,
      1500,
      IF($L1923 = 10,
        2000,
        0
      )
    )
  )
)
+
N("Adicional no salário por área")
+
IF($M1923 = 14 + N("Tecnologia da Informação"),
  120,
  IF($M1923 = 16 + N("Vendas"),
    110,
    IF($M1923 = 15 + N("Jurídico"),
      100,
      IF(OR($M1923 = 8, $M1923 = 9, $M1923 = 11) + N("Recursos humanos ou comercial ou comunicação e marketing"),
        80,
        0
      )
    )
  )
)
+
N("Adicionando pegadinha")
+
IF(AND($M1923 = 16, $L1923 = 9, $N1923 = 11) + N("Se for de vendas, com mestrado, analista sênior"),
  IF($J1923 = 5,
    100,
    0
  )
  +
  IF($H1923 = "M",
    200,
    0
  ),
  0
)</f>
        <v>8000</v>
      </c>
    </row>
    <row r="1924" spans="1:22" x14ac:dyDescent="0.2">
      <c r="A1924" s="7" cm="1">
        <f t="array" aca="1" ref="A1924" ca="1">INDEX(Companies!$A:$A,RANDBETWEEN(2,COUNTA(Companies!$A:$A)),1)</f>
        <v>2</v>
      </c>
      <c r="B1924" s="5">
        <f t="shared" si="300"/>
        <v>1923</v>
      </c>
      <c r="C1924" s="6">
        <f t="shared" ca="1" si="301"/>
        <v>1</v>
      </c>
      <c r="D1924" s="7">
        <f ca="1">IF($B1924 = 1 + N("Presidente"),
    127,
    IF($B1924 = 2 + N("Vice-Presidente"),
        72,
        IF($B1924 = 3 + N("Secretária bilíngue"),
            13,
            RANDBETWEEN(5,COUNT(Name!$A:$A) + 1)
        )
    )
)</f>
        <v>110</v>
      </c>
      <c r="E1924" s="7" t="str">
        <f ca="1" xml:space="preserve">
VLOOKUP(
  $D1924,
  Name!$A:$B,
  2,
  FALSE
)
&amp; " " &amp;
IF($B1924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Melo Ferrari</v>
      </c>
      <c r="F1924" s="7">
        <v>2</v>
      </c>
      <c r="G1924" s="7" t="str" cm="1">
        <f t="array" aca="1" ref="G1924" ca="1">VLOOKUP(INDEX(States!$B:$B,RANDBETWEEN(2,COUNTA(States!$A:$A)),1),States!$B:$C,2,FALSE)</f>
        <v>Viana do Castelo</v>
      </c>
      <c r="H1924" s="7" t="str">
        <f ca="1">VLOOKUP($D1924,Name!$A:$C,3,FALSE)</f>
        <v>M</v>
      </c>
      <c r="I1924" s="7" cm="1">
        <f t="array" aca="1" ref="I1924" ca="1">INDEX('Marital status'!$A:$A,RANDBETWEEN(2,COUNTA('Marital status'!$A:$A)),1)</f>
        <v>2</v>
      </c>
      <c r="J1924" s="7">
        <f t="shared" ca="1" si="302"/>
        <v>2</v>
      </c>
      <c r="K1924" s="8">
        <f t="shared" ca="1" si="303"/>
        <v>32736</v>
      </c>
      <c r="L1924" s="6">
        <f t="shared" ca="1" si="304"/>
        <v>4</v>
      </c>
      <c r="M1924" s="7">
        <f ca="1" xml:space="preserve">
  IF(OR($N1924 = 2, $N1924 = 3, $N1924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924" s="6">
        <f t="shared" ca="1" si="305"/>
        <v>7</v>
      </c>
      <c r="O1924" s="7" t="str">
        <f ca="1">VLOOKUP($N1924,Roles!$A:$B,2,FALSE)</f>
        <v>Trainee</v>
      </c>
      <c r="P1924" s="6" t="e">
        <f t="shared" ca="1" si="306"/>
        <v>#N/A</v>
      </c>
      <c r="Q1924" s="8">
        <f ca="1" xml:space="preserve">
IF(
  OR(
    $N1924=5,$N1924=6,$N1924=7,$N1924=8,$N1924=14
  ),
  36161,
  IF(
     (
      (TODAY() - $K1924) / 365
     ) &lt; 19,
      TODAY(),
      RANDBETWEEN(36161,TODAY())
  )
)</f>
        <v>36161</v>
      </c>
      <c r="R1924" s="6">
        <f ca="1">RANDBETWEEN(2,COUNTA('Recruitment source'!$A:$A))</f>
        <v>5</v>
      </c>
      <c r="S1924" s="8" t="e">
        <f t="shared" ca="1" si="307"/>
        <v>#N/A</v>
      </c>
      <c r="T1924" s="6" t="e">
        <f t="shared" ca="1" si="308"/>
        <v>#N/A</v>
      </c>
      <c r="U1924" s="6">
        <f t="shared" ca="1" si="309"/>
        <v>3</v>
      </c>
      <c r="V1924" s="1">
        <f ca="1" xml:space="preserve">
IF($N1924 = 5 + N("Presidente"),
    27000,
    IF($N1924 = 6 + N("Vice-presidente"),
        23000,
        IF(OR($N1924 = 8, $N1924= 13, $N1924 = 12) + N("Secretária bilíngue ou coordenador ou especialista"),
            8000,
            IF($N1924 = 7 + N("Diretor"),
                15000,
                IF($N1924 = 14 + N("Gerente"),
                    12000,
                    IF($N1924 = 9 + N("Estagiário"),
                        705,
                        IF($N1924 = 10 + N("Trainee"),
                            805,
                            IF($N1924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IF($L1924 = 7,
  500,
  IF($L1924 = 8,
    1000,
    IF($L1924 = 9,
      1500,
      IF($L1924 = 10,
        2000,
        0
      )
    )
  )
)
+
N("Adicional no salário por área")
+
IF($M1924 = 14 + N("Tecnologia da Informação"),
  120,
  IF($M1924 = 16 + N("Vendas"),
    110,
    IF($M1924 = 15 + N("Jurídico"),
      100,
      IF(OR($M1924 = 8, $M1924 = 9, $M1924 = 11) + N("Recursos humanos ou comercial ou comunicação e marketing"),
        80,
        0
      )
    )
  )
)
+
N("Adicionando pegadinha")
+
IF(AND($M1924 = 16, $L1924 = 9, $N1924 = 11) + N("Se for de vendas, com mestrado, analista sênior"),
  IF($J1924 = 5,
    100,
    0
  )
  +
  IF($H1924 = "M",
    200,
    0
  ),
  0
)</f>
        <v>15080</v>
      </c>
    </row>
    <row r="1925" spans="1:22" x14ac:dyDescent="0.2">
      <c r="A1925" s="7" cm="1">
        <f t="array" aca="1" ref="A1925" ca="1">INDEX(Companies!$A:$A,RANDBETWEEN(2,COUNTA(Companies!$A:$A)),1)</f>
        <v>2</v>
      </c>
      <c r="B1925" s="5">
        <f t="shared" si="300"/>
        <v>1924</v>
      </c>
      <c r="C1925" s="6">
        <f t="shared" ca="1" si="301"/>
        <v>1</v>
      </c>
      <c r="D1925" s="7">
        <f ca="1">IF($B1925 = 1 + N("Presidente"),
    127,
    IF($B1925 = 2 + N("Vice-Presidente"),
        72,
        IF($B1925 = 3 + N("Secretária bilíngue"),
            13,
            RANDBETWEEN(5,COUNT(Name!$A:$A) + 1)
        )
    )
)</f>
        <v>196</v>
      </c>
      <c r="E1925" s="7" t="str">
        <f ca="1" xml:space="preserve">
VLOOKUP(
  $D1925,
  Name!$A:$B,
  2,
  FALSE
)
&amp; " " &amp;
IF($B1925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de Oliveira Bispo</v>
      </c>
      <c r="F1925" s="7">
        <v>2</v>
      </c>
      <c r="G1925" s="7" t="str" cm="1">
        <f t="array" aca="1" ref="G1925" ca="1">VLOOKUP(INDEX(States!$B:$B,RANDBETWEEN(2,COUNTA(States!$A:$A)),1),States!$B:$C,2,FALSE)</f>
        <v>Faro</v>
      </c>
      <c r="H1925" s="7" t="str">
        <f ca="1">VLOOKUP($D1925,Name!$A:$C,3,FALSE)</f>
        <v>M</v>
      </c>
      <c r="I1925" s="7" cm="1">
        <f t="array" aca="1" ref="I1925" ca="1">INDEX('Marital status'!$A:$A,RANDBETWEEN(2,COUNTA('Marital status'!$A:$A)),1)</f>
        <v>2</v>
      </c>
      <c r="J1925" s="7">
        <f t="shared" ca="1" si="302"/>
        <v>4</v>
      </c>
      <c r="K1925" s="8">
        <f t="shared" ca="1" si="303"/>
        <v>34056</v>
      </c>
      <c r="L1925" s="6">
        <f t="shared" ca="1" si="304"/>
        <v>5</v>
      </c>
      <c r="M1925" s="7">
        <f ca="1" xml:space="preserve">
  IF(OR($N1925 = 2, $N1925 = 3, $N1925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25" s="6">
        <f t="shared" ca="1" si="305"/>
        <v>8</v>
      </c>
      <c r="O1925" s="7" t="str">
        <f ca="1">VLOOKUP($N1925,Roles!$A:$B,2,FALSE)</f>
        <v>Analyst</v>
      </c>
      <c r="P1925" s="6">
        <f t="shared" ca="1" si="306"/>
        <v>4</v>
      </c>
      <c r="Q1925" s="8">
        <f ca="1" xml:space="preserve">
IF(
  OR(
    $N1925=5,$N1925=6,$N1925=7,$N1925=8,$N1925=14
  ),
  36161,
  IF(
     (
      (TODAY() - $K1925) / 365
     ) &lt; 19,
      TODAY(),
      RANDBETWEEN(36161,TODAY())
  )
)</f>
        <v>36161</v>
      </c>
      <c r="R1925" s="6">
        <f ca="1">RANDBETWEEN(2,COUNTA('Recruitment source'!$A:$A))</f>
        <v>11</v>
      </c>
      <c r="S1925" s="8" t="e">
        <f t="shared" ca="1" si="307"/>
        <v>#N/A</v>
      </c>
      <c r="T1925" s="6" t="e">
        <f t="shared" ca="1" si="308"/>
        <v>#N/A</v>
      </c>
      <c r="U1925" s="6">
        <f t="shared" ca="1" si="309"/>
        <v>5</v>
      </c>
      <c r="V1925" s="1">
        <f ca="1" xml:space="preserve">
IF($N1925 = 5 + N("Presidente"),
    27000,
    IF($N1925 = 6 + N("Vice-presidente"),
        23000,
        IF(OR($N1925 = 8, $N1925= 13, $N1925 = 12) + N("Secretária bilíngue ou coordenador ou especialista"),
            8000,
            IF($N1925 = 7 + N("Diretor"),
                15000,
                IF($N1925 = 14 + N("Gerente"),
                    12000,
                    IF($N1925 = 9 + N("Estagiário"),
                        705,
                        IF($N1925 = 10 + N("Trainee"),
                            805,
                            IF($N1925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IF($L1925 = 7,
  500,
  IF($L1925 = 8,
    1000,
    IF($L1925 = 9,
      1500,
      IF($L1925 = 10,
        2000,
        0
      )
    )
  )
)
+
N("Adicional no salário por área")
+
IF($M1925 = 14 + N("Tecnologia da Informação"),
  120,
  IF($M1925 = 16 + N("Vendas"),
    110,
    IF($M1925 = 15 + N("Jurídico"),
      100,
      IF(OR($M1925 = 8, $M1925 = 9, $M1925 = 11) + N("Recursos humanos ou comercial ou comunicação e marketing"),
        80,
        0
      )
    )
  )
)
+
N("Adicionando pegadinha")
+
IF(AND($M1925 = 16, $L1925 = 9, $N1925 = 11) + N("Se for de vendas, com mestrado, analista sênior"),
  IF($J1925 = 5,
    100,
    0
  )
  +
  IF($H1925 = "M",
    200,
    0
  ),
  0
)</f>
        <v>8000</v>
      </c>
    </row>
    <row r="1926" spans="1:22" x14ac:dyDescent="0.2">
      <c r="A1926" s="7" cm="1">
        <f t="array" aca="1" ref="A1926" ca="1">INDEX(Companies!$A:$A,RANDBETWEEN(2,COUNTA(Companies!$A:$A)),1)</f>
        <v>2</v>
      </c>
      <c r="B1926" s="5">
        <f t="shared" si="300"/>
        <v>1925</v>
      </c>
      <c r="C1926" s="6">
        <f t="shared" ca="1" si="301"/>
        <v>1</v>
      </c>
      <c r="D1926" s="7">
        <f ca="1">IF($B1926 = 1 + N("Presidente"),
    127,
    IF($B1926 = 2 + N("Vice-Presidente"),
        72,
        IF($B1926 = 3 + N("Secretária bilíngue"),
            13,
            RANDBETWEEN(5,COUNT(Name!$A:$A) + 1)
        )
    )
)</f>
        <v>112</v>
      </c>
      <c r="E1926" s="7" t="str">
        <f ca="1" xml:space="preserve">
VLOOKUP(
  $D1926,
  Name!$A:$B,
  2,
  FALSE
)
&amp; " " &amp;
IF($B1926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Chaves Salvador</v>
      </c>
      <c r="F1926" s="7">
        <v>2</v>
      </c>
      <c r="G1926" s="7" t="str" cm="1">
        <f t="array" aca="1" ref="G1926" ca="1">VLOOKUP(INDEX(States!$B:$B,RANDBETWEEN(2,COUNTA(States!$A:$A)),1),States!$B:$C,2,FALSE)</f>
        <v xml:space="preserve"> Lisboa</v>
      </c>
      <c r="H1926" s="7" t="str">
        <f ca="1">VLOOKUP($D1926,Name!$A:$C,3,FALSE)</f>
        <v>F</v>
      </c>
      <c r="I1926" s="7" cm="1">
        <f t="array" aca="1" ref="I1926" ca="1">INDEX('Marital status'!$A:$A,RANDBETWEEN(2,COUNTA('Marital status'!$A:$A)),1)</f>
        <v>6</v>
      </c>
      <c r="J1926" s="7">
        <f t="shared" ca="1" si="302"/>
        <v>2</v>
      </c>
      <c r="K1926" s="8">
        <f t="shared" ca="1" si="303"/>
        <v>19777</v>
      </c>
      <c r="L1926" s="6">
        <f t="shared" ca="1" si="304"/>
        <v>4</v>
      </c>
      <c r="M1926" s="7">
        <f ca="1" xml:space="preserve">
  IF(OR($N1926 = 2, $N1926 = 3, $N1926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26" s="6">
        <f t="shared" ca="1" si="305"/>
        <v>6</v>
      </c>
      <c r="O1926" s="7" t="str">
        <f ca="1">VLOOKUP($N1926,Roles!$A:$B,2,FALSE)</f>
        <v>Intern</v>
      </c>
      <c r="P1926" s="6" t="e">
        <f t="shared" ca="1" si="306"/>
        <v>#N/A</v>
      </c>
      <c r="Q1926" s="8">
        <f ca="1" xml:space="preserve">
IF(
  OR(
    $N1926=5,$N1926=6,$N1926=7,$N1926=8,$N1926=14
  ),
  36161,
  IF(
     (
      (TODAY() - $K1926) / 365
     ) &lt; 19,
      TODAY(),
      RANDBETWEEN(36161,TODAY())
  )
)</f>
        <v>36161</v>
      </c>
      <c r="R1926" s="6">
        <f ca="1">RANDBETWEEN(2,COUNTA('Recruitment source'!$A:$A))</f>
        <v>9</v>
      </c>
      <c r="S1926" s="8" t="e">
        <f t="shared" ca="1" si="307"/>
        <v>#N/A</v>
      </c>
      <c r="T1926" s="6" t="e">
        <f t="shared" ca="1" si="308"/>
        <v>#N/A</v>
      </c>
      <c r="U1926" s="6">
        <f t="shared" ca="1" si="309"/>
        <v>3</v>
      </c>
      <c r="V1926" s="1">
        <f ca="1" xml:space="preserve">
IF($N1926 = 5 + N("Presidente"),
    27000,
    IF($N1926 = 6 + N("Vice-presidente"),
        23000,
        IF(OR($N1926 = 8, $N1926= 13, $N1926 = 12) + N("Secretária bilíngue ou coordenador ou especialista"),
            8000,
            IF($N1926 = 7 + N("Diretor"),
                15000,
                IF($N1926 = 14 + N("Gerente"),
                    12000,
                    IF($N1926 = 9 + N("Estagiário"),
                        705,
                        IF($N1926 = 10 + N("Trainee"),
                            805,
                            IF($N1926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IF($L1926 = 7,
  500,
  IF($L1926 = 8,
    1000,
    IF($L1926 = 9,
      1500,
      IF($L1926 = 10,
        2000,
        0
      )
    )
  )
)
+
N("Adicional no salário por área")
+
IF($M1926 = 14 + N("Tecnologia da Informação"),
  120,
  IF($M1926 = 16 + N("Vendas"),
    110,
    IF($M1926 = 15 + N("Jurídico"),
      100,
      IF(OR($M1926 = 8, $M1926 = 9, $M1926 = 11) + N("Recursos humanos ou comercial ou comunicação e marketing"),
        80,
        0
      )
    )
  )
)
+
N("Adicionando pegadinha")
+
IF(AND($M1926 = 16, $L1926 = 9, $N1926 = 11) + N("Se for de vendas, com mestrado, analista sênior"),
  IF($J1926 = 5,
    100,
    0
  )
  +
  IF($H1926 = "M",
    200,
    0
  ),
  0
)</f>
        <v>23000</v>
      </c>
    </row>
    <row r="1927" spans="1:22" x14ac:dyDescent="0.2">
      <c r="A1927" s="7" cm="1">
        <f t="array" aca="1" ref="A1927" ca="1">INDEX(Companies!$A:$A,RANDBETWEEN(2,COUNTA(Companies!$A:$A)),1)</f>
        <v>2</v>
      </c>
      <c r="B1927" s="5">
        <f t="shared" si="300"/>
        <v>1926</v>
      </c>
      <c r="C1927" s="6">
        <f t="shared" ca="1" si="301"/>
        <v>1</v>
      </c>
      <c r="D1927" s="7">
        <f ca="1">IF($B1927 = 1 + N("Presidente"),
    127,
    IF($B1927 = 2 + N("Vice-Presidente"),
        72,
        IF($B1927 = 3 + N("Secretária bilíngue"),
            13,
            RANDBETWEEN(5,COUNT(Name!$A:$A) + 1)
        )
    )
)</f>
        <v>330</v>
      </c>
      <c r="E1927" s="7" t="str">
        <f ca="1" xml:space="preserve">
VLOOKUP(
  $D1927,
  Name!$A:$B,
  2,
  FALSE
)
&amp; " " &amp;
IF($B1927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Coelho Gallo</v>
      </c>
      <c r="F1927" s="7">
        <v>2</v>
      </c>
      <c r="G1927" s="7" t="str" cm="1">
        <f t="array" aca="1" ref="G1927" ca="1">VLOOKUP(INDEX(States!$B:$B,RANDBETWEEN(2,COUNTA(States!$A:$A)),1),States!$B:$C,2,FALSE)</f>
        <v>Faro</v>
      </c>
      <c r="H1927" s="7" t="str">
        <f ca="1">VLOOKUP($D1927,Name!$A:$C,3,FALSE)</f>
        <v>F</v>
      </c>
      <c r="I1927" s="7" cm="1">
        <f t="array" aca="1" ref="I1927" ca="1">INDEX('Marital status'!$A:$A,RANDBETWEEN(2,COUNTA('Marital status'!$A:$A)),1)</f>
        <v>3</v>
      </c>
      <c r="J1927" s="7">
        <f t="shared" ca="1" si="302"/>
        <v>2</v>
      </c>
      <c r="K1927" s="8">
        <f t="shared" ca="1" si="303"/>
        <v>36697</v>
      </c>
      <c r="L1927" s="6">
        <f t="shared" ca="1" si="304"/>
        <v>5</v>
      </c>
      <c r="M1927" s="7">
        <f ca="1" xml:space="preserve">
  IF(OR($N1927 = 2, $N1927 = 3, $N1927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27" s="6">
        <f t="shared" ca="1" si="305"/>
        <v>8</v>
      </c>
      <c r="O1927" s="7" t="str">
        <f ca="1">VLOOKUP($N1927,Roles!$A:$B,2,FALSE)</f>
        <v>Analyst</v>
      </c>
      <c r="P1927" s="6">
        <f t="shared" ca="1" si="306"/>
        <v>3</v>
      </c>
      <c r="Q1927" s="8">
        <f ca="1" xml:space="preserve">
IF(
  OR(
    $N1927=5,$N1927=6,$N1927=7,$N1927=8,$N1927=14
  ),
  36161,
  IF(
     (
      (TODAY() - $K1927) / 365
     ) &lt; 19,
      TODAY(),
      RANDBETWEEN(36161,TODAY())
  )
)</f>
        <v>36161</v>
      </c>
      <c r="R1927" s="6">
        <f ca="1">RANDBETWEEN(2,COUNTA('Recruitment source'!$A:$A))</f>
        <v>8</v>
      </c>
      <c r="S1927" s="8" t="e">
        <f t="shared" ca="1" si="307"/>
        <v>#N/A</v>
      </c>
      <c r="T1927" s="6" t="e">
        <f t="shared" ca="1" si="308"/>
        <v>#N/A</v>
      </c>
      <c r="U1927" s="6">
        <f t="shared" ca="1" si="309"/>
        <v>3</v>
      </c>
      <c r="V1927" s="1">
        <f ca="1" xml:space="preserve">
IF($N1927 = 5 + N("Presidente"),
    27000,
    IF($N1927 = 6 + N("Vice-presidente"),
        23000,
        IF(OR($N1927 = 8, $N1927= 13, $N1927 = 12) + N("Secretária bilíngue ou coordenador ou especialista"),
            8000,
            IF($N1927 = 7 + N("Diretor"),
                15000,
                IF($N1927 = 14 + N("Gerente"),
                    12000,
                    IF($N1927 = 9 + N("Estagiário"),
                        705,
                        IF($N1927 = 10 + N("Trainee"),
                            805,
                            IF($N1927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IF($L1927 = 7,
  500,
  IF($L1927 = 8,
    1000,
    IF($L1927 = 9,
      1500,
      IF($L1927 = 10,
        2000,
        0
      )
    )
  )
)
+
N("Adicional no salário por área")
+
IF($M1927 = 14 + N("Tecnologia da Informação"),
  120,
  IF($M1927 = 16 + N("Vendas"),
    110,
    IF($M1927 = 15 + N("Jurídico"),
      100,
      IF(OR($M1927 = 8, $M1927 = 9, $M1927 = 11) + N("Recursos humanos ou comercial ou comunicação e marketing"),
        80,
        0
      )
    )
  )
)
+
N("Adicionando pegadinha")
+
IF(AND($M1927 = 16, $L1927 = 9, $N1927 = 11) + N("Se for de vendas, com mestrado, analista sênior"),
  IF($J1927 = 5,
    100,
    0
  )
  +
  IF($H1927 = "M",
    200,
    0
  ),
  0
)</f>
        <v>8000</v>
      </c>
    </row>
    <row r="1928" spans="1:22" x14ac:dyDescent="0.2">
      <c r="A1928" s="7" cm="1">
        <f t="array" aca="1" ref="A1928" ca="1">INDEX(Companies!$A:$A,RANDBETWEEN(2,COUNTA(Companies!$A:$A)),1)</f>
        <v>2</v>
      </c>
      <c r="B1928" s="5">
        <f t="shared" si="300"/>
        <v>1927</v>
      </c>
      <c r="C1928" s="6">
        <f t="shared" ca="1" si="301"/>
        <v>1</v>
      </c>
      <c r="D1928" s="7">
        <f ca="1">IF($B1928 = 1 + N("Presidente"),
    127,
    IF($B1928 = 2 + N("Vice-Presidente"),
        72,
        IF($B1928 = 3 + N("Secretária bilíngue"),
            13,
            RANDBETWEEN(5,COUNT(Name!$A:$A) + 1)
        )
    )
)</f>
        <v>6</v>
      </c>
      <c r="E1928" s="7" t="str">
        <f ca="1" xml:space="preserve">
VLOOKUP(
  $D1928,
  Name!$A:$B,
  2,
  FALSE
)
&amp; " " &amp;
IF($B1928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Galli Farina</v>
      </c>
      <c r="F1928" s="7">
        <v>2</v>
      </c>
      <c r="G1928" s="7" t="str" cm="1">
        <f t="array" aca="1" ref="G1928" ca="1">VLOOKUP(INDEX(States!$B:$B,RANDBETWEEN(2,COUNTA(States!$A:$A)),1),States!$B:$C,2,FALSE)</f>
        <v>PORTO</v>
      </c>
      <c r="H1928" s="7" t="str">
        <f ca="1">VLOOKUP($D1928,Name!$A:$C,3,FALSE)</f>
        <v>F</v>
      </c>
      <c r="I1928" s="7" cm="1">
        <f t="array" aca="1" ref="I1928" ca="1">INDEX('Marital status'!$A:$A,RANDBETWEEN(2,COUNTA('Marital status'!$A:$A)),1)</f>
        <v>2</v>
      </c>
      <c r="J1928" s="7">
        <f t="shared" ca="1" si="302"/>
        <v>2</v>
      </c>
      <c r="K1928" s="8">
        <f t="shared" ca="1" si="303"/>
        <v>30608</v>
      </c>
      <c r="L1928" s="6">
        <f t="shared" ca="1" si="304"/>
        <v>4</v>
      </c>
      <c r="M1928" s="7">
        <f ca="1" xml:space="preserve">
  IF(OR($N1928 = 2, $N1928 = 3, $N1928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28" s="6">
        <f t="shared" ca="1" si="305"/>
        <v>7</v>
      </c>
      <c r="O1928" s="7" t="str">
        <f ca="1">VLOOKUP($N1928,Roles!$A:$B,2,FALSE)</f>
        <v>Trainee</v>
      </c>
      <c r="P1928" s="6" t="e">
        <f t="shared" ca="1" si="306"/>
        <v>#N/A</v>
      </c>
      <c r="Q1928" s="8">
        <f ca="1" xml:space="preserve">
IF(
  OR(
    $N1928=5,$N1928=6,$N1928=7,$N1928=8,$N1928=14
  ),
  36161,
  IF(
     (
      (TODAY() - $K1928) / 365
     ) &lt; 19,
      TODAY(),
      RANDBETWEEN(36161,TODAY())
  )
)</f>
        <v>36161</v>
      </c>
      <c r="R1928" s="6">
        <f ca="1">RANDBETWEEN(2,COUNTA('Recruitment source'!$A:$A))</f>
        <v>8</v>
      </c>
      <c r="S1928" s="8" t="e">
        <f t="shared" ca="1" si="307"/>
        <v>#N/A</v>
      </c>
      <c r="T1928" s="6" t="e">
        <f t="shared" ca="1" si="308"/>
        <v>#N/A</v>
      </c>
      <c r="U1928" s="6">
        <f t="shared" ca="1" si="309"/>
        <v>4</v>
      </c>
      <c r="V1928" s="1">
        <f ca="1" xml:space="preserve">
IF($N1928 = 5 + N("Presidente"),
    27000,
    IF($N1928 = 6 + N("Vice-presidente"),
        23000,
        IF(OR($N1928 = 8, $N1928= 13, $N1928 = 12) + N("Secretária bilíngue ou coordenador ou especialista"),
            8000,
            IF($N1928 = 7 + N("Diretor"),
                15000,
                IF($N1928 = 14 + N("Gerente"),
                    12000,
                    IF($N1928 = 9 + N("Estagiário"),
                        705,
                        IF($N1928 = 10 + N("Trainee"),
                            805,
                            IF($N1928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IF($L1928 = 7,
  500,
  IF($L1928 = 8,
    1000,
    IF($L1928 = 9,
      1500,
      IF($L1928 = 10,
        2000,
        0
      )
    )
  )
)
+
N("Adicional no salário por área")
+
IF($M1928 = 14 + N("Tecnologia da Informação"),
  120,
  IF($M1928 = 16 + N("Vendas"),
    110,
    IF($M1928 = 15 + N("Jurídico"),
      100,
      IF(OR($M1928 = 8, $M1928 = 9, $M1928 = 11) + N("Recursos humanos ou comercial ou comunicação e marketing"),
        80,
        0
      )
    )
  )
)
+
N("Adicionando pegadinha")
+
IF(AND($M1928 = 16, $L1928 = 9, $N1928 = 11) + N("Se for de vendas, com mestrado, analista sênior"),
  IF($J1928 = 5,
    100,
    0
  )
  +
  IF($H1928 = "M",
    200,
    0
  ),
  0
)</f>
        <v>15000</v>
      </c>
    </row>
    <row r="1929" spans="1:22" x14ac:dyDescent="0.2">
      <c r="A1929" s="7" cm="1">
        <f t="array" aca="1" ref="A1929" ca="1">INDEX(Companies!$A:$A,RANDBETWEEN(2,COUNTA(Companies!$A:$A)),1)</f>
        <v>2</v>
      </c>
      <c r="B1929" s="5">
        <f t="shared" si="300"/>
        <v>1928</v>
      </c>
      <c r="C1929" s="6">
        <f t="shared" ca="1" si="301"/>
        <v>1</v>
      </c>
      <c r="D1929" s="7">
        <f ca="1">IF($B1929 = 1 + N("Presidente"),
    127,
    IF($B1929 = 2 + N("Vice-Presidente"),
        72,
        IF($B1929 = 3 + N("Secretária bilíngue"),
            13,
            RANDBETWEEN(5,COUNT(Name!$A:$A) + 1)
        )
    )
)</f>
        <v>64</v>
      </c>
      <c r="E1929" s="7" t="str">
        <f ca="1" xml:space="preserve">
VLOOKUP(
  $D1929,
  Name!$A:$B,
  2,
  FALSE
)
&amp; " " &amp;
IF($B1929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Furtado Miranda</v>
      </c>
      <c r="F1929" s="7">
        <v>2</v>
      </c>
      <c r="G1929" s="7" t="str" cm="1">
        <f t="array" aca="1" ref="G1929" ca="1">VLOOKUP(INDEX(States!$B:$B,RANDBETWEEN(2,COUNTA(States!$A:$A)),1),States!$B:$C,2,FALSE)</f>
        <v>Coimbra</v>
      </c>
      <c r="H1929" s="7" t="str">
        <f ca="1">VLOOKUP($D1929,Name!$A:$C,3,FALSE)</f>
        <v>F</v>
      </c>
      <c r="I1929" s="7" cm="1">
        <f t="array" aca="1" ref="I1929" ca="1">INDEX('Marital status'!$A:$A,RANDBETWEEN(2,COUNTA('Marital status'!$A:$A)),1)</f>
        <v>5</v>
      </c>
      <c r="J1929" s="7">
        <f t="shared" ca="1" si="302"/>
        <v>2</v>
      </c>
      <c r="K1929" s="8">
        <f t="shared" ca="1" si="303"/>
        <v>34170</v>
      </c>
      <c r="L1929" s="6">
        <f t="shared" ca="1" si="304"/>
        <v>5</v>
      </c>
      <c r="M1929" s="7">
        <f ca="1" xml:space="preserve">
  IF(OR($N1929 = 2, $N1929 = 3, $N1929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29" s="6">
        <f t="shared" ca="1" si="305"/>
        <v>8</v>
      </c>
      <c r="O1929" s="7" t="str">
        <f ca="1">VLOOKUP($N1929,Roles!$A:$B,2,FALSE)</f>
        <v>Analyst</v>
      </c>
      <c r="P1929" s="6">
        <f t="shared" ca="1" si="306"/>
        <v>4</v>
      </c>
      <c r="Q1929" s="8">
        <f ca="1" xml:space="preserve">
IF(
  OR(
    $N1929=5,$N1929=6,$N1929=7,$N1929=8,$N1929=14
  ),
  36161,
  IF(
     (
      (TODAY() - $K1929) / 365
     ) &lt; 19,
      TODAY(),
      RANDBETWEEN(36161,TODAY())
  )
)</f>
        <v>36161</v>
      </c>
      <c r="R1929" s="6">
        <f ca="1">RANDBETWEEN(2,COUNTA('Recruitment source'!$A:$A))</f>
        <v>4</v>
      </c>
      <c r="S1929" s="8" t="e">
        <f t="shared" ca="1" si="307"/>
        <v>#N/A</v>
      </c>
      <c r="T1929" s="6" t="e">
        <f t="shared" ca="1" si="308"/>
        <v>#N/A</v>
      </c>
      <c r="U1929" s="6">
        <f t="shared" ca="1" si="309"/>
        <v>2</v>
      </c>
      <c r="V1929" s="1">
        <f ca="1" xml:space="preserve">
IF($N1929 = 5 + N("Presidente"),
    27000,
    IF($N1929 = 6 + N("Vice-presidente"),
        23000,
        IF(OR($N1929 = 8, $N1929= 13, $N1929 = 12) + N("Secretária bilíngue ou coordenador ou especialista"),
            8000,
            IF($N1929 = 7 + N("Diretor"),
                15000,
                IF($N1929 = 14 + N("Gerente"),
                    12000,
                    IF($N1929 = 9 + N("Estagiário"),
                        705,
                        IF($N1929 = 10 + N("Trainee"),
                            805,
                            IF($N1929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IF($L1929 = 7,
  500,
  IF($L1929 = 8,
    1000,
    IF($L1929 = 9,
      1500,
      IF($L1929 = 10,
        2000,
        0
      )
    )
  )
)
+
N("Adicional no salário por área")
+
IF($M1929 = 14 + N("Tecnologia da Informação"),
  120,
  IF($M1929 = 16 + N("Vendas"),
    110,
    IF($M1929 = 15 + N("Jurídico"),
      100,
      IF(OR($M1929 = 8, $M1929 = 9, $M1929 = 11) + N("Recursos humanos ou comercial ou comunicação e marketing"),
        80,
        0
      )
    )
  )
)
+
N("Adicionando pegadinha")
+
IF(AND($M1929 = 16, $L1929 = 9, $N1929 = 11) + N("Se for de vendas, com mestrado, analista sênior"),
  IF($J1929 = 5,
    100,
    0
  )
  +
  IF($H1929 = "M",
    200,
    0
  ),
  0
)</f>
        <v>8000</v>
      </c>
    </row>
    <row r="1930" spans="1:22" x14ac:dyDescent="0.2">
      <c r="A1930" s="7" cm="1">
        <f t="array" aca="1" ref="A1930" ca="1">INDEX(Companies!$A:$A,RANDBETWEEN(2,COUNTA(Companies!$A:$A)),1)</f>
        <v>2</v>
      </c>
      <c r="B1930" s="5">
        <f t="shared" si="300"/>
        <v>1929</v>
      </c>
      <c r="C1930" s="6">
        <f t="shared" ca="1" si="301"/>
        <v>1</v>
      </c>
      <c r="D1930" s="7">
        <f ca="1">IF($B1930 = 1 + N("Presidente"),
    127,
    IF($B1930 = 2 + N("Vice-Presidente"),
        72,
        IF($B1930 = 3 + N("Secretária bilíngue"),
            13,
            RANDBETWEEN(5,COUNT(Name!$A:$A) + 1)
        )
    )
)</f>
        <v>175</v>
      </c>
      <c r="E1930" s="7" t="str">
        <f ca="1" xml:space="preserve">
VLOOKUP(
  $D1930,
  Name!$A:$B,
  2,
  FALSE
)
&amp; " " &amp;
IF($B1930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Cardoso Faro</v>
      </c>
      <c r="F1930" s="7">
        <v>2</v>
      </c>
      <c r="G1930" s="7" t="str" cm="1">
        <f t="array" aca="1" ref="G1930" ca="1">VLOOKUP(INDEX(States!$B:$B,RANDBETWEEN(2,COUNTA(States!$A:$A)),1),States!$B:$C,2,FALSE)</f>
        <v>Guarda</v>
      </c>
      <c r="H1930" s="7" t="str">
        <f ca="1">VLOOKUP($D1930,Name!$A:$C,3,FALSE)</f>
        <v>F</v>
      </c>
      <c r="I1930" s="7" cm="1">
        <f t="array" aca="1" ref="I1930" ca="1">INDEX('Marital status'!$A:$A,RANDBETWEEN(2,COUNTA('Marital status'!$A:$A)),1)</f>
        <v>5</v>
      </c>
      <c r="J1930" s="7">
        <f t="shared" ca="1" si="302"/>
        <v>2</v>
      </c>
      <c r="K1930" s="8">
        <f t="shared" ca="1" si="303"/>
        <v>20799</v>
      </c>
      <c r="L1930" s="6">
        <f t="shared" ca="1" si="304"/>
        <v>4</v>
      </c>
      <c r="M1930" s="7">
        <f ca="1" xml:space="preserve">
  IF(OR($N1930 = 2, $N1930 = 3, $N1930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930" s="6">
        <f t="shared" ca="1" si="305"/>
        <v>6</v>
      </c>
      <c r="O1930" s="7" t="str">
        <f ca="1">VLOOKUP($N1930,Roles!$A:$B,2,FALSE)</f>
        <v>Intern</v>
      </c>
      <c r="P1930" s="6" t="e">
        <f t="shared" ca="1" si="306"/>
        <v>#N/A</v>
      </c>
      <c r="Q1930" s="8">
        <f ca="1" xml:space="preserve">
IF(
  OR(
    $N1930=5,$N1930=6,$N1930=7,$N1930=8,$N1930=14
  ),
  36161,
  IF(
     (
      (TODAY() - $K1930) / 365
     ) &lt; 19,
      TODAY(),
      RANDBETWEEN(36161,TODAY())
  )
)</f>
        <v>36161</v>
      </c>
      <c r="R1930" s="6">
        <f ca="1">RANDBETWEEN(2,COUNTA('Recruitment source'!$A:$A))</f>
        <v>4</v>
      </c>
      <c r="S1930" s="8" t="e">
        <f t="shared" ca="1" si="307"/>
        <v>#N/A</v>
      </c>
      <c r="T1930" s="6" t="e">
        <f t="shared" ca="1" si="308"/>
        <v>#N/A</v>
      </c>
      <c r="U1930" s="6">
        <f t="shared" ca="1" si="309"/>
        <v>5</v>
      </c>
      <c r="V1930" s="1">
        <f ca="1" xml:space="preserve">
IF($N1930 = 5 + N("Presidente"),
    27000,
    IF($N1930 = 6 + N("Vice-presidente"),
        23000,
        IF(OR($N1930 = 8, $N1930= 13, $N1930 = 12) + N("Secretária bilíngue ou coordenador ou especialista"),
            8000,
            IF($N1930 = 7 + N("Diretor"),
                15000,
                IF($N1930 = 14 + N("Gerente"),
                    12000,
                    IF($N1930 = 9 + N("Estagiário"),
                        705,
                        IF($N1930 = 10 + N("Trainee"),
                            805,
                            IF($N1930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IF($L1930 = 7,
  500,
  IF($L1930 = 8,
    1000,
    IF($L1930 = 9,
      1500,
      IF($L1930 = 10,
        2000,
        0
      )
    )
  )
)
+
N("Adicional no salário por área")
+
IF($M1930 = 14 + N("Tecnologia da Informação"),
  120,
  IF($M1930 = 16 + N("Vendas"),
    110,
    IF($M1930 = 15 + N("Jurídico"),
      100,
      IF(OR($M1930 = 8, $M1930 = 9, $M1930 = 11) + N("Recursos humanos ou comercial ou comunicação e marketing"),
        80,
        0
      )
    )
  )
)
+
N("Adicionando pegadinha")
+
IF(AND($M1930 = 16, $L1930 = 9, $N1930 = 11) + N("Se for de vendas, com mestrado, analista sênior"),
  IF($J1930 = 5,
    100,
    0
  )
  +
  IF($H1930 = "M",
    200,
    0
  ),
  0
)</f>
        <v>23080</v>
      </c>
    </row>
    <row r="1931" spans="1:22" x14ac:dyDescent="0.2">
      <c r="A1931" s="7" cm="1">
        <f t="array" aca="1" ref="A1931" ca="1">INDEX(Companies!$A:$A,RANDBETWEEN(2,COUNTA(Companies!$A:$A)),1)</f>
        <v>2</v>
      </c>
      <c r="B1931" s="5">
        <f t="shared" si="300"/>
        <v>1930</v>
      </c>
      <c r="C1931" s="6">
        <f t="shared" ca="1" si="301"/>
        <v>1</v>
      </c>
      <c r="D1931" s="7">
        <f ca="1">IF($B1931 = 1 + N("Presidente"),
    127,
    IF($B1931 = 2 + N("Vice-Presidente"),
        72,
        IF($B1931 = 3 + N("Secretária bilíngue"),
            13,
            RANDBETWEEN(5,COUNT(Name!$A:$A) + 1)
        )
    )
)</f>
        <v>221</v>
      </c>
      <c r="E1931" s="7" t="str">
        <f ca="1" xml:space="preserve">
VLOOKUP(
  $D1931,
  Name!$A:$B,
  2,
  FALSE
)
&amp; " " &amp;
IF($B1931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Faria Bactista</v>
      </c>
      <c r="F1931" s="7">
        <v>2</v>
      </c>
      <c r="G1931" s="7" t="str" cm="1">
        <f t="array" aca="1" ref="G1931" ca="1">VLOOKUP(INDEX(States!$B:$B,RANDBETWEEN(2,COUNTA(States!$A:$A)),1),States!$B:$C,2,FALSE)</f>
        <v>Leiria</v>
      </c>
      <c r="H1931" s="7" t="str">
        <f ca="1">VLOOKUP($D1931,Name!$A:$C,3,FALSE)</f>
        <v>F</v>
      </c>
      <c r="I1931" s="7" cm="1">
        <f t="array" aca="1" ref="I1931" ca="1">INDEX('Marital status'!$A:$A,RANDBETWEEN(2,COUNTA('Marital status'!$A:$A)),1)</f>
        <v>6</v>
      </c>
      <c r="J1931" s="7">
        <f t="shared" ca="1" si="302"/>
        <v>2</v>
      </c>
      <c r="K1931" s="8">
        <f t="shared" ca="1" si="303"/>
        <v>34504</v>
      </c>
      <c r="L1931" s="6">
        <f t="shared" ca="1" si="304"/>
        <v>4</v>
      </c>
      <c r="M1931" s="7">
        <f ca="1" xml:space="preserve">
  IF(OR($N1931 = 2, $N1931 = 3, $N1931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931" s="6">
        <f t="shared" ca="1" si="305"/>
        <v>8</v>
      </c>
      <c r="O1931" s="7" t="str">
        <f ca="1">VLOOKUP($N1931,Roles!$A:$B,2,FALSE)</f>
        <v>Analyst</v>
      </c>
      <c r="P1931" s="6">
        <f t="shared" ca="1" si="306"/>
        <v>4</v>
      </c>
      <c r="Q1931" s="8">
        <f ca="1" xml:space="preserve">
IF(
  OR(
    $N1931=5,$N1931=6,$N1931=7,$N1931=8,$N1931=14
  ),
  36161,
  IF(
     (
      (TODAY() - $K1931) / 365
     ) &lt; 19,
      TODAY(),
      RANDBETWEEN(36161,TODAY())
  )
)</f>
        <v>36161</v>
      </c>
      <c r="R1931" s="6">
        <f ca="1">RANDBETWEEN(2,COUNTA('Recruitment source'!$A:$A))</f>
        <v>5</v>
      </c>
      <c r="S1931" s="8" t="e">
        <f t="shared" ca="1" si="307"/>
        <v>#N/A</v>
      </c>
      <c r="T1931" s="6" t="e">
        <f t="shared" ca="1" si="308"/>
        <v>#N/A</v>
      </c>
      <c r="U1931" s="6">
        <f t="shared" ca="1" si="309"/>
        <v>4</v>
      </c>
      <c r="V1931" s="1">
        <f ca="1" xml:space="preserve">
IF($N1931 = 5 + N("Presidente"),
    27000,
    IF($N1931 = 6 + N("Vice-presidente"),
        23000,
        IF(OR($N1931 = 8, $N1931= 13, $N1931 = 12) + N("Secretária bilíngue ou coordenador ou especialista"),
            8000,
            IF($N1931 = 7 + N("Diretor"),
                15000,
                IF($N1931 = 14 + N("Gerente"),
                    12000,
                    IF($N1931 = 9 + N("Estagiário"),
                        705,
                        IF($N1931 = 10 + N("Trainee"),
                            805,
                            IF($N1931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IF($L1931 = 7,
  500,
  IF($L1931 = 8,
    1000,
    IF($L1931 = 9,
      1500,
      IF($L1931 = 10,
        2000,
        0
      )
    )
  )
)
+
N("Adicional no salário por área")
+
IF($M1931 = 14 + N("Tecnologia da Informação"),
  120,
  IF($M1931 = 16 + N("Vendas"),
    110,
    IF($M1931 = 15 + N("Jurídico"),
      100,
      IF(OR($M1931 = 8, $M1931 = 9, $M1931 = 11) + N("Recursos humanos ou comercial ou comunicação e marketing"),
        80,
        0
      )
    )
  )
)
+
N("Adicionando pegadinha")
+
IF(AND($M1931 = 16, $L1931 = 9, $N1931 = 11) + N("Se for de vendas, com mestrado, analista sênior"),
  IF($J1931 = 5,
    100,
    0
  )
  +
  IF($H1931 = "M",
    200,
    0
  ),
  0
)</f>
        <v>8000</v>
      </c>
    </row>
    <row r="1932" spans="1:22" x14ac:dyDescent="0.2">
      <c r="A1932" s="7" cm="1">
        <f t="array" aca="1" ref="A1932" ca="1">INDEX(Companies!$A:$A,RANDBETWEEN(2,COUNTA(Companies!$A:$A)),1)</f>
        <v>2</v>
      </c>
      <c r="B1932" s="5">
        <f t="shared" si="300"/>
        <v>1931</v>
      </c>
      <c r="C1932" s="6">
        <f t="shared" ca="1" si="301"/>
        <v>1</v>
      </c>
      <c r="D1932" s="7">
        <f ca="1">IF($B1932 = 1 + N("Presidente"),
    127,
    IF($B1932 = 2 + N("Vice-Presidente"),
        72,
        IF($B1932 = 3 + N("Secretária bilíngue"),
            13,
            RANDBETWEEN(5,COUNT(Name!$A:$A) + 1)
        )
    )
)</f>
        <v>155</v>
      </c>
      <c r="E1932" s="7" t="str">
        <f ca="1" xml:space="preserve">
VLOOKUP(
  $D1932,
  Name!$A:$B,
  2,
  FALSE
)
&amp; " " &amp;
IF($B1932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Rinaldi Padrão</v>
      </c>
      <c r="F1932" s="7">
        <v>2</v>
      </c>
      <c r="G1932" s="7" t="str" cm="1">
        <f t="array" aca="1" ref="G1932" ca="1">VLOOKUP(INDEX(States!$B:$B,RANDBETWEEN(2,COUNTA(States!$A:$A)),1),States!$B:$C,2,FALSE)</f>
        <v xml:space="preserve"> Setúbal </v>
      </c>
      <c r="H1932" s="7" t="str">
        <f ca="1">VLOOKUP($D1932,Name!$A:$C,3,FALSE)</f>
        <v>F</v>
      </c>
      <c r="I1932" s="7" cm="1">
        <f t="array" aca="1" ref="I1932" ca="1">INDEX('Marital status'!$A:$A,RANDBETWEEN(2,COUNTA('Marital status'!$A:$A)),1)</f>
        <v>2</v>
      </c>
      <c r="J1932" s="7">
        <f t="shared" ca="1" si="302"/>
        <v>3</v>
      </c>
      <c r="K1932" s="8">
        <f t="shared" ca="1" si="303"/>
        <v>24308</v>
      </c>
      <c r="L1932" s="6">
        <f t="shared" ca="1" si="304"/>
        <v>4</v>
      </c>
      <c r="M1932" s="7">
        <f ca="1" xml:space="preserve">
  IF(OR($N1932 = 2, $N1932 = 3, $N1932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32" s="6">
        <f t="shared" ca="1" si="305"/>
        <v>6</v>
      </c>
      <c r="O1932" s="7" t="str">
        <f ca="1">VLOOKUP($N1932,Roles!$A:$B,2,FALSE)</f>
        <v>Intern</v>
      </c>
      <c r="P1932" s="6" t="e">
        <f t="shared" ca="1" si="306"/>
        <v>#N/A</v>
      </c>
      <c r="Q1932" s="8">
        <f ca="1" xml:space="preserve">
IF(
  OR(
    $N1932=5,$N1932=6,$N1932=7,$N1932=8,$N1932=14
  ),
  36161,
  IF(
     (
      (TODAY() - $K1932) / 365
     ) &lt; 19,
      TODAY(),
      RANDBETWEEN(36161,TODAY())
  )
)</f>
        <v>36161</v>
      </c>
      <c r="R1932" s="6">
        <f ca="1">RANDBETWEEN(2,COUNTA('Recruitment source'!$A:$A))</f>
        <v>9</v>
      </c>
      <c r="S1932" s="8" t="e">
        <f t="shared" ca="1" si="307"/>
        <v>#N/A</v>
      </c>
      <c r="T1932" s="6" t="e">
        <f t="shared" ca="1" si="308"/>
        <v>#N/A</v>
      </c>
      <c r="U1932" s="6">
        <f t="shared" ca="1" si="309"/>
        <v>5</v>
      </c>
      <c r="V1932" s="1">
        <f ca="1" xml:space="preserve">
IF($N1932 = 5 + N("Presidente"),
    27000,
    IF($N1932 = 6 + N("Vice-presidente"),
        23000,
        IF(OR($N1932 = 8, $N1932= 13, $N1932 = 12) + N("Secretária bilíngue ou coordenador ou especialista"),
            8000,
            IF($N1932 = 7 + N("Diretor"),
                15000,
                IF($N1932 = 14 + N("Gerente"),
                    12000,
                    IF($N1932 = 9 + N("Estagiário"),
                        705,
                        IF($N1932 = 10 + N("Trainee"),
                            805,
                            IF($N1932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IF($L1932 = 7,
  500,
  IF($L1932 = 8,
    1000,
    IF($L1932 = 9,
      1500,
      IF($L1932 = 10,
        2000,
        0
      )
    )
  )
)
+
N("Adicional no salário por área")
+
IF($M1932 = 14 + N("Tecnologia da Informação"),
  120,
  IF($M1932 = 16 + N("Vendas"),
    110,
    IF($M1932 = 15 + N("Jurídico"),
      100,
      IF(OR($M1932 = 8, $M1932 = 9, $M1932 = 11) + N("Recursos humanos ou comercial ou comunicação e marketing"),
        80,
        0
      )
    )
  )
)
+
N("Adicionando pegadinha")
+
IF(AND($M1932 = 16, $L1932 = 9, $N1932 = 11) + N("Se for de vendas, com mestrado, analista sênior"),
  IF($J1932 = 5,
    100,
    0
  )
  +
  IF($H1932 = "M",
    200,
    0
  ),
  0
)</f>
        <v>23000</v>
      </c>
    </row>
    <row r="1933" spans="1:22" x14ac:dyDescent="0.2">
      <c r="A1933" s="7" cm="1">
        <f t="array" aca="1" ref="A1933" ca="1">INDEX(Companies!$A:$A,RANDBETWEEN(2,COUNTA(Companies!$A:$A)),1)</f>
        <v>2</v>
      </c>
      <c r="B1933" s="5">
        <f t="shared" si="300"/>
        <v>1932</v>
      </c>
      <c r="C1933" s="6">
        <f t="shared" ca="1" si="301"/>
        <v>1</v>
      </c>
      <c r="D1933" s="7">
        <f ca="1">IF($B1933 = 1 + N("Presidente"),
    127,
    IF($B1933 = 2 + N("Vice-Presidente"),
        72,
        IF($B1933 = 3 + N("Secretária bilíngue"),
            13,
            RANDBETWEEN(5,COUNT(Name!$A:$A) + 1)
        )
    )
)</f>
        <v>352</v>
      </c>
      <c r="E1933" s="7" t="str">
        <f ca="1" xml:space="preserve">
VLOOKUP(
  $D1933,
  Name!$A:$B,
  2,
  FALSE
)
&amp; " " &amp;
IF($B1933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Silva Ferreira</v>
      </c>
      <c r="F1933" s="7">
        <v>2</v>
      </c>
      <c r="G1933" s="7" t="str" cm="1">
        <f t="array" aca="1" ref="G1933" ca="1">VLOOKUP(INDEX(States!$B:$B,RANDBETWEEN(2,COUNTA(States!$A:$A)),1),States!$B:$C,2,FALSE)</f>
        <v>Coimbra</v>
      </c>
      <c r="H1933" s="7" t="str">
        <f ca="1">VLOOKUP($D1933,Name!$A:$C,3,FALSE)</f>
        <v>M</v>
      </c>
      <c r="I1933" s="7" cm="1">
        <f t="array" aca="1" ref="I1933" ca="1">INDEX('Marital status'!$A:$A,RANDBETWEEN(2,COUNTA('Marital status'!$A:$A)),1)</f>
        <v>3</v>
      </c>
      <c r="J1933" s="7">
        <f t="shared" ca="1" si="302"/>
        <v>2</v>
      </c>
      <c r="K1933" s="8">
        <f t="shared" ca="1" si="303"/>
        <v>34146</v>
      </c>
      <c r="L1933" s="6">
        <f t="shared" ca="1" si="304"/>
        <v>5</v>
      </c>
      <c r="M1933" s="7">
        <f ca="1" xml:space="preserve">
  IF(OR($N1933 = 2, $N1933 = 3, $N1933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33" s="6">
        <f t="shared" ca="1" si="305"/>
        <v>8</v>
      </c>
      <c r="O1933" s="7" t="str">
        <f ca="1">VLOOKUP($N1933,Roles!$A:$B,2,FALSE)</f>
        <v>Analyst</v>
      </c>
      <c r="P1933" s="6">
        <f t="shared" ca="1" si="306"/>
        <v>4</v>
      </c>
      <c r="Q1933" s="8">
        <f ca="1" xml:space="preserve">
IF(
  OR(
    $N1933=5,$N1933=6,$N1933=7,$N1933=8,$N1933=14
  ),
  36161,
  IF(
     (
      (TODAY() - $K1933) / 365
     ) &lt; 19,
      TODAY(),
      RANDBETWEEN(36161,TODAY())
  )
)</f>
        <v>36161</v>
      </c>
      <c r="R1933" s="6">
        <f ca="1">RANDBETWEEN(2,COUNTA('Recruitment source'!$A:$A))</f>
        <v>4</v>
      </c>
      <c r="S1933" s="8" t="e">
        <f t="shared" ca="1" si="307"/>
        <v>#N/A</v>
      </c>
      <c r="T1933" s="6" t="e">
        <f t="shared" ca="1" si="308"/>
        <v>#N/A</v>
      </c>
      <c r="U1933" s="6">
        <f t="shared" ca="1" si="309"/>
        <v>3</v>
      </c>
      <c r="V1933" s="1">
        <f ca="1" xml:space="preserve">
IF($N1933 = 5 + N("Presidente"),
    27000,
    IF($N1933 = 6 + N("Vice-presidente"),
        23000,
        IF(OR($N1933 = 8, $N1933= 13, $N1933 = 12) + N("Secretária bilíngue ou coordenador ou especialista"),
            8000,
            IF($N1933 = 7 + N("Diretor"),
                15000,
                IF($N1933 = 14 + N("Gerente"),
                    12000,
                    IF($N1933 = 9 + N("Estagiário"),
                        705,
                        IF($N1933 = 10 + N("Trainee"),
                            805,
                            IF($N1933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IF($L1933 = 7,
  500,
  IF($L1933 = 8,
    1000,
    IF($L1933 = 9,
      1500,
      IF($L1933 = 10,
        2000,
        0
      )
    )
  )
)
+
N("Adicional no salário por área")
+
IF($M1933 = 14 + N("Tecnologia da Informação"),
  120,
  IF($M1933 = 16 + N("Vendas"),
    110,
    IF($M1933 = 15 + N("Jurídico"),
      100,
      IF(OR($M1933 = 8, $M1933 = 9, $M1933 = 11) + N("Recursos humanos ou comercial ou comunicação e marketing"),
        80,
        0
      )
    )
  )
)
+
N("Adicionando pegadinha")
+
IF(AND($M1933 = 16, $L1933 = 9, $N1933 = 11) + N("Se for de vendas, com mestrado, analista sênior"),
  IF($J1933 = 5,
    100,
    0
  )
  +
  IF($H1933 = "M",
    200,
    0
  ),
  0
)</f>
        <v>8000</v>
      </c>
    </row>
    <row r="1934" spans="1:22" x14ac:dyDescent="0.2">
      <c r="A1934" s="7" cm="1">
        <f t="array" aca="1" ref="A1934" ca="1">INDEX(Companies!$A:$A,RANDBETWEEN(2,COUNTA(Companies!$A:$A)),1)</f>
        <v>2</v>
      </c>
      <c r="B1934" s="5">
        <f t="shared" si="300"/>
        <v>1933</v>
      </c>
      <c r="C1934" s="6">
        <f t="shared" ca="1" si="301"/>
        <v>1</v>
      </c>
      <c r="D1934" s="7">
        <f ca="1">IF($B1934 = 1 + N("Presidente"),
    127,
    IF($B1934 = 2 + N("Vice-Presidente"),
        72,
        IF($B1934 = 3 + N("Secretária bilíngue"),
            13,
            RANDBETWEEN(5,COUNT(Name!$A:$A) + 1)
        )
    )
)</f>
        <v>121</v>
      </c>
      <c r="E1934" s="7" t="str">
        <f ca="1" xml:space="preserve">
VLOOKUP(
  $D1934,
  Name!$A:$B,
  2,
  FALSE
)
&amp; " " &amp;
IF($B1934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Bermudes Barbieri</v>
      </c>
      <c r="F1934" s="7">
        <v>2</v>
      </c>
      <c r="G1934" s="7" t="str" cm="1">
        <f t="array" aca="1" ref="G1934" ca="1">VLOOKUP(INDEX(States!$B:$B,RANDBETWEEN(2,COUNTA(States!$A:$A)),1),States!$B:$C,2,FALSE)</f>
        <v>Coimbra</v>
      </c>
      <c r="H1934" s="7" t="str">
        <f ca="1">VLOOKUP($D1934,Name!$A:$C,3,FALSE)</f>
        <v>F</v>
      </c>
      <c r="I1934" s="7" cm="1">
        <f t="array" aca="1" ref="I1934" ca="1">INDEX('Marital status'!$A:$A,RANDBETWEEN(2,COUNTA('Marital status'!$A:$A)),1)</f>
        <v>5</v>
      </c>
      <c r="J1934" s="7">
        <f t="shared" ca="1" si="302"/>
        <v>2</v>
      </c>
      <c r="K1934" s="8">
        <f t="shared" ca="1" si="303"/>
        <v>30433</v>
      </c>
      <c r="L1934" s="6">
        <f t="shared" ca="1" si="304"/>
        <v>4</v>
      </c>
      <c r="M1934" s="7">
        <f ca="1" xml:space="preserve">
  IF(OR($N1934 = 2, $N1934 = 3, $N1934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34" s="6">
        <f t="shared" ca="1" si="305"/>
        <v>7</v>
      </c>
      <c r="O1934" s="7" t="str">
        <f ca="1">VLOOKUP($N1934,Roles!$A:$B,2,FALSE)</f>
        <v>Trainee</v>
      </c>
      <c r="P1934" s="6" t="e">
        <f t="shared" ca="1" si="306"/>
        <v>#N/A</v>
      </c>
      <c r="Q1934" s="8">
        <f ca="1" xml:space="preserve">
IF(
  OR(
    $N1934=5,$N1934=6,$N1934=7,$N1934=8,$N1934=14
  ),
  36161,
  IF(
     (
      (TODAY() - $K1934) / 365
     ) &lt; 19,
      TODAY(),
      RANDBETWEEN(36161,TODAY())
  )
)</f>
        <v>36161</v>
      </c>
      <c r="R1934" s="6">
        <f ca="1">RANDBETWEEN(2,COUNTA('Recruitment source'!$A:$A))</f>
        <v>8</v>
      </c>
      <c r="S1934" s="8" t="e">
        <f t="shared" ca="1" si="307"/>
        <v>#N/A</v>
      </c>
      <c r="T1934" s="6" t="e">
        <f t="shared" ca="1" si="308"/>
        <v>#N/A</v>
      </c>
      <c r="U1934" s="6">
        <f t="shared" ca="1" si="309"/>
        <v>4</v>
      </c>
      <c r="V1934" s="1">
        <f ca="1" xml:space="preserve">
IF($N1934 = 5 + N("Presidente"),
    27000,
    IF($N1934 = 6 + N("Vice-presidente"),
        23000,
        IF(OR($N1934 = 8, $N1934= 13, $N1934 = 12) + N("Secretária bilíngue ou coordenador ou especialista"),
            8000,
            IF($N1934 = 7 + N("Diretor"),
                15000,
                IF($N1934 = 14 + N("Gerente"),
                    12000,
                    IF($N1934 = 9 + N("Estagiário"),
                        705,
                        IF($N1934 = 10 + N("Trainee"),
                            805,
                            IF($N1934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IF($L1934 = 7,
  500,
  IF($L1934 = 8,
    1000,
    IF($L1934 = 9,
      1500,
      IF($L1934 = 10,
        2000,
        0
      )
    )
  )
)
+
N("Adicional no salário por área")
+
IF($M1934 = 14 + N("Tecnologia da Informação"),
  120,
  IF($M1934 = 16 + N("Vendas"),
    110,
    IF($M1934 = 15 + N("Jurídico"),
      100,
      IF(OR($M1934 = 8, $M1934 = 9, $M1934 = 11) + N("Recursos humanos ou comercial ou comunicação e marketing"),
        80,
        0
      )
    )
  )
)
+
N("Adicionando pegadinha")
+
IF(AND($M1934 = 16, $L1934 = 9, $N1934 = 11) + N("Se for de vendas, com mestrado, analista sênior"),
  IF($J1934 = 5,
    100,
    0
  )
  +
  IF($H1934 = "M",
    200,
    0
  ),
  0
)</f>
        <v>15000</v>
      </c>
    </row>
    <row r="1935" spans="1:22" x14ac:dyDescent="0.2">
      <c r="A1935" s="7" cm="1">
        <f t="array" aca="1" ref="A1935" ca="1">INDEX(Companies!$A:$A,RANDBETWEEN(2,COUNTA(Companies!$A:$A)),1)</f>
        <v>2</v>
      </c>
      <c r="B1935" s="5">
        <f t="shared" si="300"/>
        <v>1934</v>
      </c>
      <c r="C1935" s="6">
        <f t="shared" ca="1" si="301"/>
        <v>1</v>
      </c>
      <c r="D1935" s="7">
        <f ca="1">IF($B1935 = 1 + N("Presidente"),
    127,
    IF($B1935 = 2 + N("Vice-Presidente"),
        72,
        IF($B1935 = 3 + N("Secretária bilíngue"),
            13,
            RANDBETWEEN(5,COUNT(Name!$A:$A) + 1)
        )
    )
)</f>
        <v>199</v>
      </c>
      <c r="E1935" s="7" t="str">
        <f ca="1" xml:space="preserve">
VLOOKUP(
  $D1935,
  Name!$A:$B,
  2,
  FALSE
)
&amp; " " &amp;
IF($B1935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Araújo Coelho</v>
      </c>
      <c r="F1935" s="7">
        <v>2</v>
      </c>
      <c r="G1935" s="7" t="str" cm="1">
        <f t="array" aca="1" ref="G1935" ca="1">VLOOKUP(INDEX(States!$B:$B,RANDBETWEEN(2,COUNTA(States!$A:$A)),1),States!$B:$C,2,FALSE)</f>
        <v>Viseu</v>
      </c>
      <c r="H1935" s="7" t="str">
        <f ca="1">VLOOKUP($D1935,Name!$A:$C,3,FALSE)</f>
        <v>M</v>
      </c>
      <c r="I1935" s="7" cm="1">
        <f t="array" aca="1" ref="I1935" ca="1">INDEX('Marital status'!$A:$A,RANDBETWEEN(2,COUNTA('Marital status'!$A:$A)),1)</f>
        <v>3</v>
      </c>
      <c r="J1935" s="7">
        <f t="shared" ca="1" si="302"/>
        <v>2</v>
      </c>
      <c r="K1935" s="8">
        <f t="shared" ca="1" si="303"/>
        <v>37811</v>
      </c>
      <c r="L1935" s="6">
        <f t="shared" ca="1" si="304"/>
        <v>4</v>
      </c>
      <c r="M1935" s="7">
        <f ca="1" xml:space="preserve">
  IF(OR($N1935 = 2, $N1935 = 3, $N1935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935" s="6">
        <f t="shared" ca="1" si="305"/>
        <v>8</v>
      </c>
      <c r="O1935" s="7" t="str">
        <f ca="1">VLOOKUP($N1935,Roles!$A:$B,2,FALSE)</f>
        <v>Analyst</v>
      </c>
      <c r="P1935" s="6">
        <f t="shared" ca="1" si="306"/>
        <v>4</v>
      </c>
      <c r="Q1935" s="8">
        <f ca="1" xml:space="preserve">
IF(
  OR(
    $N1935=5,$N1935=6,$N1935=7,$N1935=8,$N1935=14
  ),
  36161,
  IF(
     (
      (TODAY() - $K1935) / 365
     ) &lt; 19,
      TODAY(),
      RANDBETWEEN(36161,TODAY())
  )
)</f>
        <v>36161</v>
      </c>
      <c r="R1935" s="6">
        <f ca="1">RANDBETWEEN(2,COUNTA('Recruitment source'!$A:$A))</f>
        <v>2</v>
      </c>
      <c r="S1935" s="8" t="e">
        <f t="shared" ca="1" si="307"/>
        <v>#N/A</v>
      </c>
      <c r="T1935" s="6" t="e">
        <f t="shared" ca="1" si="308"/>
        <v>#N/A</v>
      </c>
      <c r="U1935" s="6">
        <f t="shared" ca="1" si="309"/>
        <v>4</v>
      </c>
      <c r="V1935" s="1">
        <f ca="1" xml:space="preserve">
IF($N1935 = 5 + N("Presidente"),
    27000,
    IF($N1935 = 6 + N("Vice-presidente"),
        23000,
        IF(OR($N1935 = 8, $N1935= 13, $N1935 = 12) + N("Secretária bilíngue ou coordenador ou especialista"),
            8000,
            IF($N1935 = 7 + N("Diretor"),
                15000,
                IF($N1935 = 14 + N("Gerente"),
                    12000,
                    IF($N1935 = 9 + N("Estagiário"),
                        705,
                        IF($N1935 = 10 + N("Trainee"),
                            805,
                            IF($N1935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IF($L1935 = 7,
  500,
  IF($L1935 = 8,
    1000,
    IF($L1935 = 9,
      1500,
      IF($L1935 = 10,
        2000,
        0
      )
    )
  )
)
+
N("Adicional no salário por área")
+
IF($M1935 = 14 + N("Tecnologia da Informação"),
  120,
  IF($M1935 = 16 + N("Vendas"),
    110,
    IF($M1935 = 15 + N("Jurídico"),
      100,
      IF(OR($M1935 = 8, $M1935 = 9, $M1935 = 11) + N("Recursos humanos ou comercial ou comunicação e marketing"),
        80,
        0
      )
    )
  )
)
+
N("Adicionando pegadinha")
+
IF(AND($M1935 = 16, $L1935 = 9, $N1935 = 11) + N("Se for de vendas, com mestrado, analista sênior"),
  IF($J1935 = 5,
    100,
    0
  )
  +
  IF($H1935 = "M",
    200,
    0
  ),
  0
)</f>
        <v>8000</v>
      </c>
    </row>
    <row r="1936" spans="1:22" x14ac:dyDescent="0.2">
      <c r="A1936" s="7" cm="1">
        <f t="array" aca="1" ref="A1936" ca="1">INDEX(Companies!$A:$A,RANDBETWEEN(2,COUNTA(Companies!$A:$A)),1)</f>
        <v>2</v>
      </c>
      <c r="B1936" s="5">
        <f t="shared" si="300"/>
        <v>1935</v>
      </c>
      <c r="C1936" s="6">
        <f t="shared" ca="1" si="301"/>
        <v>1</v>
      </c>
      <c r="D1936" s="7">
        <f ca="1">IF($B1936 = 1 + N("Presidente"),
    127,
    IF($B1936 = 2 + N("Vice-Presidente"),
        72,
        IF($B1936 = 3 + N("Secretária bilíngue"),
            13,
            RANDBETWEEN(5,COUNT(Name!$A:$A) + 1)
        )
    )
)</f>
        <v>137</v>
      </c>
      <c r="E1936" s="7" t="str">
        <f ca="1" xml:space="preserve">
VLOOKUP(
  $D1936,
  Name!$A:$B,
  2,
  FALSE
)
&amp; " " &amp;
IF($B1936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Mancini Vaz</v>
      </c>
      <c r="F1936" s="7">
        <v>2</v>
      </c>
      <c r="G1936" s="7" t="str" cm="1">
        <f t="array" aca="1" ref="G1936" ca="1">VLOOKUP(INDEX(States!$B:$B,RANDBETWEEN(2,COUNTA(States!$A:$A)),1),States!$B:$C,2,FALSE)</f>
        <v xml:space="preserve"> Setúbal </v>
      </c>
      <c r="H1936" s="7" t="str">
        <f ca="1">VLOOKUP($D1936,Name!$A:$C,3,FALSE)</f>
        <v>F</v>
      </c>
      <c r="I1936" s="7" cm="1">
        <f t="array" aca="1" ref="I1936" ca="1">INDEX('Marital status'!$A:$A,RANDBETWEEN(2,COUNTA('Marital status'!$A:$A)),1)</f>
        <v>6</v>
      </c>
      <c r="J1936" s="7">
        <f t="shared" ca="1" si="302"/>
        <v>4</v>
      </c>
      <c r="K1936" s="8">
        <f t="shared" ca="1" si="303"/>
        <v>27167</v>
      </c>
      <c r="L1936" s="6">
        <f t="shared" ca="1" si="304"/>
        <v>4</v>
      </c>
      <c r="M1936" s="7">
        <f ca="1" xml:space="preserve">
  IF(OR($N1936 = 2, $N1936 = 3, $N1936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36" s="6">
        <f t="shared" ca="1" si="305"/>
        <v>6</v>
      </c>
      <c r="O1936" s="7" t="str">
        <f ca="1">VLOOKUP($N1936,Roles!$A:$B,2,FALSE)</f>
        <v>Intern</v>
      </c>
      <c r="P1936" s="6" t="e">
        <f t="shared" ca="1" si="306"/>
        <v>#N/A</v>
      </c>
      <c r="Q1936" s="8">
        <f ca="1" xml:space="preserve">
IF(
  OR(
    $N1936=5,$N1936=6,$N1936=7,$N1936=8,$N1936=14
  ),
  36161,
  IF(
     (
      (TODAY() - $K1936) / 365
     ) &lt; 19,
      TODAY(),
      RANDBETWEEN(36161,TODAY())
  )
)</f>
        <v>36161</v>
      </c>
      <c r="R1936" s="6">
        <f ca="1">RANDBETWEEN(2,COUNTA('Recruitment source'!$A:$A))</f>
        <v>6</v>
      </c>
      <c r="S1936" s="8" t="e">
        <f t="shared" ca="1" si="307"/>
        <v>#N/A</v>
      </c>
      <c r="T1936" s="6" t="e">
        <f t="shared" ca="1" si="308"/>
        <v>#N/A</v>
      </c>
      <c r="U1936" s="6">
        <f t="shared" ca="1" si="309"/>
        <v>4</v>
      </c>
      <c r="V1936" s="1">
        <f ca="1" xml:space="preserve">
IF($N1936 = 5 + N("Presidente"),
    27000,
    IF($N1936 = 6 + N("Vice-presidente"),
        23000,
        IF(OR($N1936 = 8, $N1936= 13, $N1936 = 12) + N("Secretária bilíngue ou coordenador ou especialista"),
            8000,
            IF($N1936 = 7 + N("Diretor"),
                15000,
                IF($N1936 = 14 + N("Gerente"),
                    12000,
                    IF($N1936 = 9 + N("Estagiário"),
                        705,
                        IF($N1936 = 10 + N("Trainee"),
                            805,
                            IF($N1936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IF($L1936 = 7,
  500,
  IF($L1936 = 8,
    1000,
    IF($L1936 = 9,
      1500,
      IF($L1936 = 10,
        2000,
        0
      )
    )
  )
)
+
N("Adicional no salário por área")
+
IF($M1936 = 14 + N("Tecnologia da Informação"),
  120,
  IF($M1936 = 16 + N("Vendas"),
    110,
    IF($M1936 = 15 + N("Jurídico"),
      100,
      IF(OR($M1936 = 8, $M1936 = 9, $M1936 = 11) + N("Recursos humanos ou comercial ou comunicação e marketing"),
        80,
        0
      )
    )
  )
)
+
N("Adicionando pegadinha")
+
IF(AND($M1936 = 16, $L1936 = 9, $N1936 = 11) + N("Se for de vendas, com mestrado, analista sênior"),
  IF($J1936 = 5,
    100,
    0
  )
  +
  IF($H1936 = "M",
    200,
    0
  ),
  0
)</f>
        <v>23000</v>
      </c>
    </row>
    <row r="1937" spans="1:22" x14ac:dyDescent="0.2">
      <c r="A1937" s="7" cm="1">
        <f t="array" aca="1" ref="A1937" ca="1">INDEX(Companies!$A:$A,RANDBETWEEN(2,COUNTA(Companies!$A:$A)),1)</f>
        <v>2</v>
      </c>
      <c r="B1937" s="5">
        <f t="shared" si="300"/>
        <v>1936</v>
      </c>
      <c r="C1937" s="6">
        <f t="shared" ca="1" si="301"/>
        <v>1</v>
      </c>
      <c r="D1937" s="7">
        <f ca="1">IF($B1937 = 1 + N("Presidente"),
    127,
    IF($B1937 = 2 + N("Vice-Presidente"),
        72,
        IF($B1937 = 3 + N("Secretária bilíngue"),
            13,
            RANDBETWEEN(5,COUNT(Name!$A:$A) + 1)
        )
    )
)</f>
        <v>16</v>
      </c>
      <c r="E1937" s="7" t="str">
        <f ca="1" xml:space="preserve">
VLOOKUP(
  $D1937,
  Name!$A:$B,
  2,
  FALSE
)
&amp; " " &amp;
IF($B1937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Ferrara Giordano</v>
      </c>
      <c r="F1937" s="7">
        <v>2</v>
      </c>
      <c r="G1937" s="7" t="str" cm="1">
        <f t="array" aca="1" ref="G1937" ca="1">VLOOKUP(INDEX(States!$B:$B,RANDBETWEEN(2,COUNTA(States!$A:$A)),1),States!$B:$C,2,FALSE)</f>
        <v>Castelo Branco</v>
      </c>
      <c r="H1937" s="7" t="str">
        <f ca="1">VLOOKUP($D1937,Name!$A:$C,3,FALSE)</f>
        <v>F</v>
      </c>
      <c r="I1937" s="7" cm="1">
        <f t="array" aca="1" ref="I1937" ca="1">INDEX('Marital status'!$A:$A,RANDBETWEEN(2,COUNTA('Marital status'!$A:$A)),1)</f>
        <v>3</v>
      </c>
      <c r="J1937" s="7">
        <f t="shared" ca="1" si="302"/>
        <v>2</v>
      </c>
      <c r="K1937" s="8">
        <f t="shared" ca="1" si="303"/>
        <v>36592</v>
      </c>
      <c r="L1937" s="6">
        <f t="shared" ca="1" si="304"/>
        <v>5</v>
      </c>
      <c r="M1937" s="7">
        <f ca="1" xml:space="preserve">
  IF(OR($N1937 = 2, $N1937 = 3, $N1937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37" s="6">
        <f t="shared" ca="1" si="305"/>
        <v>8</v>
      </c>
      <c r="O1937" s="7" t="str">
        <f ca="1">VLOOKUP($N1937,Roles!$A:$B,2,FALSE)</f>
        <v>Analyst</v>
      </c>
      <c r="P1937" s="6">
        <f t="shared" ca="1" si="306"/>
        <v>3</v>
      </c>
      <c r="Q1937" s="8">
        <f ca="1" xml:space="preserve">
IF(
  OR(
    $N1937=5,$N1937=6,$N1937=7,$N1937=8,$N1937=14
  ),
  36161,
  IF(
     (
      (TODAY() - $K1937) / 365
     ) &lt; 19,
      TODAY(),
      RANDBETWEEN(36161,TODAY())
  )
)</f>
        <v>36161</v>
      </c>
      <c r="R1937" s="6">
        <f ca="1">RANDBETWEEN(2,COUNTA('Recruitment source'!$A:$A))</f>
        <v>5</v>
      </c>
      <c r="S1937" s="8" t="e">
        <f t="shared" ca="1" si="307"/>
        <v>#N/A</v>
      </c>
      <c r="T1937" s="6" t="e">
        <f t="shared" ca="1" si="308"/>
        <v>#N/A</v>
      </c>
      <c r="U1937" s="6">
        <f t="shared" ca="1" si="309"/>
        <v>4</v>
      </c>
      <c r="V1937" s="1">
        <f ca="1" xml:space="preserve">
IF($N1937 = 5 + N("Presidente"),
    27000,
    IF($N1937 = 6 + N("Vice-presidente"),
        23000,
        IF(OR($N1937 = 8, $N1937= 13, $N1937 = 12) + N("Secretária bilíngue ou coordenador ou especialista"),
            8000,
            IF($N1937 = 7 + N("Diretor"),
                15000,
                IF($N1937 = 14 + N("Gerente"),
                    12000,
                    IF($N1937 = 9 + N("Estagiário"),
                        705,
                        IF($N1937 = 10 + N("Trainee"),
                            805,
                            IF($N1937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IF($L1937 = 7,
  500,
  IF($L1937 = 8,
    1000,
    IF($L1937 = 9,
      1500,
      IF($L1937 = 10,
        2000,
        0
      )
    )
  )
)
+
N("Adicional no salário por área")
+
IF($M1937 = 14 + N("Tecnologia da Informação"),
  120,
  IF($M1937 = 16 + N("Vendas"),
    110,
    IF($M1937 = 15 + N("Jurídico"),
      100,
      IF(OR($M1937 = 8, $M1937 = 9, $M1937 = 11) + N("Recursos humanos ou comercial ou comunicação e marketing"),
        80,
        0
      )
    )
  )
)
+
N("Adicionando pegadinha")
+
IF(AND($M1937 = 16, $L1937 = 9, $N1937 = 11) + N("Se for de vendas, com mestrado, analista sênior"),
  IF($J1937 = 5,
    100,
    0
  )
  +
  IF($H1937 = "M",
    200,
    0
  ),
  0
)</f>
        <v>8000</v>
      </c>
    </row>
    <row r="1938" spans="1:22" x14ac:dyDescent="0.2">
      <c r="A1938" s="7" cm="1">
        <f t="array" aca="1" ref="A1938" ca="1">INDEX(Companies!$A:$A,RANDBETWEEN(2,COUNTA(Companies!$A:$A)),1)</f>
        <v>2</v>
      </c>
      <c r="B1938" s="5">
        <f t="shared" si="300"/>
        <v>1937</v>
      </c>
      <c r="C1938" s="6">
        <f t="shared" ca="1" si="301"/>
        <v>1</v>
      </c>
      <c r="D1938" s="7">
        <f ca="1">IF($B1938 = 1 + N("Presidente"),
    127,
    IF($B1938 = 2 + N("Vice-Presidente"),
        72,
        IF($B1938 = 3 + N("Secretária bilíngue"),
            13,
            RANDBETWEEN(5,COUNT(Name!$A:$A) + 1)
        )
    )
)</f>
        <v>202</v>
      </c>
      <c r="E1938" s="7" t="str">
        <f ca="1" xml:space="preserve">
VLOOKUP(
  $D1938,
  Name!$A:$B,
  2,
  FALSE
)
&amp; " " &amp;
IF($B1938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Morato Siqueira</v>
      </c>
      <c r="F1938" s="7">
        <v>2</v>
      </c>
      <c r="G1938" s="7" t="str" cm="1">
        <f t="array" aca="1" ref="G1938" ca="1">VLOOKUP(INDEX(States!$B:$B,RANDBETWEEN(2,COUNTA(States!$A:$A)),1),States!$B:$C,2,FALSE)</f>
        <v>Brangança</v>
      </c>
      <c r="H1938" s="7" t="str">
        <f ca="1">VLOOKUP($D1938,Name!$A:$C,3,FALSE)</f>
        <v>F</v>
      </c>
      <c r="I1938" s="7" cm="1">
        <f t="array" aca="1" ref="I1938" ca="1">INDEX('Marital status'!$A:$A,RANDBETWEEN(2,COUNTA('Marital status'!$A:$A)),1)</f>
        <v>6</v>
      </c>
      <c r="J1938" s="7">
        <f t="shared" ca="1" si="302"/>
        <v>5</v>
      </c>
      <c r="K1938" s="8">
        <f t="shared" ca="1" si="303"/>
        <v>26373</v>
      </c>
      <c r="L1938" s="6">
        <f t="shared" ca="1" si="304"/>
        <v>4</v>
      </c>
      <c r="M1938" s="7">
        <f ca="1" xml:space="preserve">
  IF(OR($N1938 = 2, $N1938 = 3, $N1938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38" s="6">
        <f t="shared" ca="1" si="305"/>
        <v>6</v>
      </c>
      <c r="O1938" s="7" t="str">
        <f ca="1">VLOOKUP($N1938,Roles!$A:$B,2,FALSE)</f>
        <v>Intern</v>
      </c>
      <c r="P1938" s="6" t="e">
        <f t="shared" ca="1" si="306"/>
        <v>#N/A</v>
      </c>
      <c r="Q1938" s="8">
        <f ca="1" xml:space="preserve">
IF(
  OR(
    $N1938=5,$N1938=6,$N1938=7,$N1938=8,$N1938=14
  ),
  36161,
  IF(
     (
      (TODAY() - $K1938) / 365
     ) &lt; 19,
      TODAY(),
      RANDBETWEEN(36161,TODAY())
  )
)</f>
        <v>36161</v>
      </c>
      <c r="R1938" s="6">
        <f ca="1">RANDBETWEEN(2,COUNTA('Recruitment source'!$A:$A))</f>
        <v>6</v>
      </c>
      <c r="S1938" s="8" t="e">
        <f t="shared" ca="1" si="307"/>
        <v>#N/A</v>
      </c>
      <c r="T1938" s="6" t="e">
        <f t="shared" ca="1" si="308"/>
        <v>#N/A</v>
      </c>
      <c r="U1938" s="6">
        <f t="shared" ca="1" si="309"/>
        <v>4</v>
      </c>
      <c r="V1938" s="1">
        <f ca="1" xml:space="preserve">
IF($N1938 = 5 + N("Presidente"),
    27000,
    IF($N1938 = 6 + N("Vice-presidente"),
        23000,
        IF(OR($N1938 = 8, $N1938= 13, $N1938 = 12) + N("Secretária bilíngue ou coordenador ou especialista"),
            8000,
            IF($N1938 = 7 + N("Diretor"),
                15000,
                IF($N1938 = 14 + N("Gerente"),
                    12000,
                    IF($N1938 = 9 + N("Estagiário"),
                        705,
                        IF($N1938 = 10 + N("Trainee"),
                            805,
                            IF($N1938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IF($L1938 = 7,
  500,
  IF($L1938 = 8,
    1000,
    IF($L1938 = 9,
      1500,
      IF($L1938 = 10,
        2000,
        0
      )
    )
  )
)
+
N("Adicional no salário por área")
+
IF($M1938 = 14 + N("Tecnologia da Informação"),
  120,
  IF($M1938 = 16 + N("Vendas"),
    110,
    IF($M1938 = 15 + N("Jurídico"),
      100,
      IF(OR($M1938 = 8, $M1938 = 9, $M1938 = 11) + N("Recursos humanos ou comercial ou comunicação e marketing"),
        80,
        0
      )
    )
  )
)
+
N("Adicionando pegadinha")
+
IF(AND($M1938 = 16, $L1938 = 9, $N1938 = 11) + N("Se for de vendas, com mestrado, analista sênior"),
  IF($J1938 = 5,
    100,
    0
  )
  +
  IF($H1938 = "M",
    200,
    0
  ),
  0
)</f>
        <v>23000</v>
      </c>
    </row>
    <row r="1939" spans="1:22" x14ac:dyDescent="0.2">
      <c r="A1939" s="7" cm="1">
        <f t="array" aca="1" ref="A1939" ca="1">INDEX(Companies!$A:$A,RANDBETWEEN(2,COUNTA(Companies!$A:$A)),1)</f>
        <v>2</v>
      </c>
      <c r="B1939" s="5">
        <f t="shared" si="300"/>
        <v>1938</v>
      </c>
      <c r="C1939" s="6">
        <f t="shared" ca="1" si="301"/>
        <v>1</v>
      </c>
      <c r="D1939" s="7">
        <f ca="1">IF($B1939 = 1 + N("Presidente"),
    127,
    IF($B1939 = 2 + N("Vice-Presidente"),
        72,
        IF($B1939 = 3 + N("Secretária bilíngue"),
            13,
            RANDBETWEEN(5,COUNT(Name!$A:$A) + 1)
        )
    )
)</f>
        <v>75</v>
      </c>
      <c r="E1939" s="7" t="str">
        <f ca="1" xml:space="preserve">
VLOOKUP(
  $D1939,
  Name!$A:$B,
  2,
  FALSE
)
&amp; " " &amp;
IF($B1939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Albuquerque Veiga</v>
      </c>
      <c r="F1939" s="7">
        <v>2</v>
      </c>
      <c r="G1939" s="7" t="str" cm="1">
        <f t="array" aca="1" ref="G1939" ca="1">VLOOKUP(INDEX(States!$B:$B,RANDBETWEEN(2,COUNTA(States!$A:$A)),1),States!$B:$C,2,FALSE)</f>
        <v>PORTO</v>
      </c>
      <c r="H1939" s="7" t="str">
        <f ca="1">VLOOKUP($D1939,Name!$A:$C,3,FALSE)</f>
        <v>M</v>
      </c>
      <c r="I1939" s="7" cm="1">
        <f t="array" aca="1" ref="I1939" ca="1">INDEX('Marital status'!$A:$A,RANDBETWEEN(2,COUNTA('Marital status'!$A:$A)),1)</f>
        <v>4</v>
      </c>
      <c r="J1939" s="7">
        <f t="shared" ca="1" si="302"/>
        <v>3</v>
      </c>
      <c r="K1939" s="8">
        <f t="shared" ca="1" si="303"/>
        <v>37087</v>
      </c>
      <c r="L1939" s="6">
        <f t="shared" ca="1" si="304"/>
        <v>5</v>
      </c>
      <c r="M1939" s="7">
        <f ca="1" xml:space="preserve">
  IF(OR($N1939 = 2, $N1939 = 3, $N1939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939" s="6">
        <f t="shared" ca="1" si="305"/>
        <v>8</v>
      </c>
      <c r="O1939" s="7" t="str">
        <f ca="1">VLOOKUP($N1939,Roles!$A:$B,2,FALSE)</f>
        <v>Analyst</v>
      </c>
      <c r="P1939" s="6">
        <f t="shared" ca="1" si="306"/>
        <v>3</v>
      </c>
      <c r="Q1939" s="8">
        <f ca="1" xml:space="preserve">
IF(
  OR(
    $N1939=5,$N1939=6,$N1939=7,$N1939=8,$N1939=14
  ),
  36161,
  IF(
     (
      (TODAY() - $K1939) / 365
     ) &lt; 19,
      TODAY(),
      RANDBETWEEN(36161,TODAY())
  )
)</f>
        <v>36161</v>
      </c>
      <c r="R1939" s="6">
        <f ca="1">RANDBETWEEN(2,COUNTA('Recruitment source'!$A:$A))</f>
        <v>9</v>
      </c>
      <c r="S1939" s="8" t="e">
        <f t="shared" ca="1" si="307"/>
        <v>#N/A</v>
      </c>
      <c r="T1939" s="6" t="e">
        <f t="shared" ca="1" si="308"/>
        <v>#N/A</v>
      </c>
      <c r="U1939" s="6">
        <f t="shared" ca="1" si="309"/>
        <v>4</v>
      </c>
      <c r="V1939" s="1">
        <f ca="1" xml:space="preserve">
IF($N1939 = 5 + N("Presidente"),
    27000,
    IF($N1939 = 6 + N("Vice-presidente"),
        23000,
        IF(OR($N1939 = 8, $N1939= 13, $N1939 = 12) + N("Secretária bilíngue ou coordenador ou especialista"),
            8000,
            IF($N1939 = 7 + N("Diretor"),
                15000,
                IF($N1939 = 14 + N("Gerente"),
                    12000,
                    IF($N1939 = 9 + N("Estagiário"),
                        705,
                        IF($N1939 = 10 + N("Trainee"),
                            805,
                            IF($N1939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IF($L1939 = 7,
  500,
  IF($L1939 = 8,
    1000,
    IF($L1939 = 9,
      1500,
      IF($L1939 = 10,
        2000,
        0
      )
    )
  )
)
+
N("Adicional no salário por área")
+
IF($M1939 = 14 + N("Tecnologia da Informação"),
  120,
  IF($M1939 = 16 + N("Vendas"),
    110,
    IF($M1939 = 15 + N("Jurídico"),
      100,
      IF(OR($M1939 = 8, $M1939 = 9, $M1939 = 11) + N("Recursos humanos ou comercial ou comunicação e marketing"),
        80,
        0
      )
    )
  )
)
+
N("Adicionando pegadinha")
+
IF(AND($M1939 = 16, $L1939 = 9, $N1939 = 11) + N("Se for de vendas, com mestrado, analista sênior"),
  IF($J1939 = 5,
    100,
    0
  )
  +
  IF($H1939 = "M",
    200,
    0
  ),
  0
)</f>
        <v>8080</v>
      </c>
    </row>
    <row r="1940" spans="1:22" x14ac:dyDescent="0.2">
      <c r="A1940" s="7" cm="1">
        <f t="array" aca="1" ref="A1940" ca="1">INDEX(Companies!$A:$A,RANDBETWEEN(2,COUNTA(Companies!$A:$A)),1)</f>
        <v>2</v>
      </c>
      <c r="B1940" s="5">
        <f t="shared" si="300"/>
        <v>1939</v>
      </c>
      <c r="C1940" s="6">
        <f t="shared" ca="1" si="301"/>
        <v>1</v>
      </c>
      <c r="D1940" s="7">
        <f ca="1">IF($B1940 = 1 + N("Presidente"),
    127,
    IF($B1940 = 2 + N("Vice-Presidente"),
        72,
        IF($B1940 = 3 + N("Secretária bilíngue"),
            13,
            RANDBETWEEN(5,COUNT(Name!$A:$A) + 1)
        )
    )
)</f>
        <v>184</v>
      </c>
      <c r="E1940" s="7" t="str">
        <f ca="1" xml:space="preserve">
VLOOKUP(
  $D1940,
  Name!$A:$B,
  2,
  FALSE
)
&amp; " " &amp;
IF($B1940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dos Santos Cabral</v>
      </c>
      <c r="F1940" s="7">
        <v>2</v>
      </c>
      <c r="G1940" s="7" t="str" cm="1">
        <f t="array" aca="1" ref="G1940" ca="1">VLOOKUP(INDEX(States!$B:$B,RANDBETWEEN(2,COUNTA(States!$A:$A)),1),States!$B:$C,2,FALSE)</f>
        <v>Santarém</v>
      </c>
      <c r="H1940" s="7" t="str">
        <f ca="1">VLOOKUP($D1940,Name!$A:$C,3,FALSE)</f>
        <v>F</v>
      </c>
      <c r="I1940" s="7" cm="1">
        <f t="array" aca="1" ref="I1940" ca="1">INDEX('Marital status'!$A:$A,RANDBETWEEN(2,COUNTA('Marital status'!$A:$A)),1)</f>
        <v>4</v>
      </c>
      <c r="J1940" s="7">
        <f t="shared" ca="1" si="302"/>
        <v>2</v>
      </c>
      <c r="K1940" s="8">
        <f t="shared" ca="1" si="303"/>
        <v>31880</v>
      </c>
      <c r="L1940" s="6">
        <f t="shared" ca="1" si="304"/>
        <v>4</v>
      </c>
      <c r="M1940" s="7">
        <f ca="1" xml:space="preserve">
  IF(OR($N1940 = 2, $N1940 = 3, $N1940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40" s="6">
        <f t="shared" ca="1" si="305"/>
        <v>7</v>
      </c>
      <c r="O1940" s="7" t="str">
        <f ca="1">VLOOKUP($N1940,Roles!$A:$B,2,FALSE)</f>
        <v>Trainee</v>
      </c>
      <c r="P1940" s="6" t="e">
        <f t="shared" ca="1" si="306"/>
        <v>#N/A</v>
      </c>
      <c r="Q1940" s="8">
        <f ca="1" xml:space="preserve">
IF(
  OR(
    $N1940=5,$N1940=6,$N1940=7,$N1940=8,$N1940=14
  ),
  36161,
  IF(
     (
      (TODAY() - $K1940) / 365
     ) &lt; 19,
      TODAY(),
      RANDBETWEEN(36161,TODAY())
  )
)</f>
        <v>36161</v>
      </c>
      <c r="R1940" s="6">
        <f ca="1">RANDBETWEEN(2,COUNTA('Recruitment source'!$A:$A))</f>
        <v>2</v>
      </c>
      <c r="S1940" s="8" t="e">
        <f t="shared" ca="1" si="307"/>
        <v>#N/A</v>
      </c>
      <c r="T1940" s="6" t="e">
        <f t="shared" ca="1" si="308"/>
        <v>#N/A</v>
      </c>
      <c r="U1940" s="6">
        <f t="shared" ca="1" si="309"/>
        <v>2</v>
      </c>
      <c r="V1940" s="1">
        <f ca="1" xml:space="preserve">
IF($N1940 = 5 + N("Presidente"),
    27000,
    IF($N1940 = 6 + N("Vice-presidente"),
        23000,
        IF(OR($N1940 = 8, $N1940= 13, $N1940 = 12) + N("Secretária bilíngue ou coordenador ou especialista"),
            8000,
            IF($N1940 = 7 + N("Diretor"),
                15000,
                IF($N1940 = 14 + N("Gerente"),
                    12000,
                    IF($N1940 = 9 + N("Estagiário"),
                        705,
                        IF($N1940 = 10 + N("Trainee"),
                            805,
                            IF($N1940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IF($L1940 = 7,
  500,
  IF($L1940 = 8,
    1000,
    IF($L1940 = 9,
      1500,
      IF($L1940 = 10,
        2000,
        0
      )
    )
  )
)
+
N("Adicional no salário por área")
+
IF($M1940 = 14 + N("Tecnologia da Informação"),
  120,
  IF($M1940 = 16 + N("Vendas"),
    110,
    IF($M1940 = 15 + N("Jurídico"),
      100,
      IF(OR($M1940 = 8, $M1940 = 9, $M1940 = 11) + N("Recursos humanos ou comercial ou comunicação e marketing"),
        80,
        0
      )
    )
  )
)
+
N("Adicionando pegadinha")
+
IF(AND($M1940 = 16, $L1940 = 9, $N1940 = 11) + N("Se for de vendas, com mestrado, analista sênior"),
  IF($J1940 = 5,
    100,
    0
  )
  +
  IF($H1940 = "M",
    200,
    0
  ),
  0
)</f>
        <v>15000</v>
      </c>
    </row>
    <row r="1941" spans="1:22" x14ac:dyDescent="0.2">
      <c r="A1941" s="7" cm="1">
        <f t="array" aca="1" ref="A1941" ca="1">INDEX(Companies!$A:$A,RANDBETWEEN(2,COUNTA(Companies!$A:$A)),1)</f>
        <v>2</v>
      </c>
      <c r="B1941" s="5">
        <f t="shared" si="300"/>
        <v>1940</v>
      </c>
      <c r="C1941" s="6">
        <f t="shared" ca="1" si="301"/>
        <v>1</v>
      </c>
      <c r="D1941" s="7">
        <f ca="1">IF($B1941 = 1 + N("Presidente"),
    127,
    IF($B1941 = 2 + N("Vice-Presidente"),
        72,
        IF($B1941 = 3 + N("Secretária bilíngue"),
            13,
            RANDBETWEEN(5,COUNT(Name!$A:$A) + 1)
        )
    )
)</f>
        <v>102</v>
      </c>
      <c r="E1941" s="7" t="str">
        <f ca="1" xml:space="preserve">
VLOOKUP(
  $D1941,
  Name!$A:$B,
  2,
  FALSE
)
&amp; " " &amp;
IF($B1941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Sacramento Leitão</v>
      </c>
      <c r="F1941" s="7">
        <v>2</v>
      </c>
      <c r="G1941" s="7" t="str" cm="1">
        <f t="array" aca="1" ref="G1941" ca="1">VLOOKUP(INDEX(States!$B:$B,RANDBETWEEN(2,COUNTA(States!$A:$A)),1),States!$B:$C,2,FALSE)</f>
        <v>Castelo Branco</v>
      </c>
      <c r="H1941" s="7" t="str">
        <f ca="1">VLOOKUP($D1941,Name!$A:$C,3,FALSE)</f>
        <v>M</v>
      </c>
      <c r="I1941" s="7" cm="1">
        <f t="array" aca="1" ref="I1941" ca="1">INDEX('Marital status'!$A:$A,RANDBETWEEN(2,COUNTA('Marital status'!$A:$A)),1)</f>
        <v>5</v>
      </c>
      <c r="J1941" s="7">
        <f t="shared" ca="1" si="302"/>
        <v>2</v>
      </c>
      <c r="K1941" s="8">
        <f t="shared" ca="1" si="303"/>
        <v>35139</v>
      </c>
      <c r="L1941" s="6">
        <f t="shared" ca="1" si="304"/>
        <v>5</v>
      </c>
      <c r="M1941" s="7">
        <f ca="1" xml:space="preserve">
  IF(OR($N1941 = 2, $N1941 = 3, $N1941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41" s="6">
        <f t="shared" ca="1" si="305"/>
        <v>8</v>
      </c>
      <c r="O1941" s="7" t="str">
        <f ca="1">VLOOKUP($N1941,Roles!$A:$B,2,FALSE)</f>
        <v>Analyst</v>
      </c>
      <c r="P1941" s="6">
        <f t="shared" ca="1" si="306"/>
        <v>2</v>
      </c>
      <c r="Q1941" s="8">
        <f ca="1" xml:space="preserve">
IF(
  OR(
    $N1941=5,$N1941=6,$N1941=7,$N1941=8,$N1941=14
  ),
  36161,
  IF(
     (
      (TODAY() - $K1941) / 365
     ) &lt; 19,
      TODAY(),
      RANDBETWEEN(36161,TODAY())
  )
)</f>
        <v>36161</v>
      </c>
      <c r="R1941" s="6">
        <f ca="1">RANDBETWEEN(2,COUNTA('Recruitment source'!$A:$A))</f>
        <v>10</v>
      </c>
      <c r="S1941" s="8" t="e">
        <f t="shared" ca="1" si="307"/>
        <v>#N/A</v>
      </c>
      <c r="T1941" s="6" t="e">
        <f t="shared" ca="1" si="308"/>
        <v>#N/A</v>
      </c>
      <c r="U1941" s="6">
        <f t="shared" ca="1" si="309"/>
        <v>2</v>
      </c>
      <c r="V1941" s="1">
        <f ca="1" xml:space="preserve">
IF($N1941 = 5 + N("Presidente"),
    27000,
    IF($N1941 = 6 + N("Vice-presidente"),
        23000,
        IF(OR($N1941 = 8, $N1941= 13, $N1941 = 12) + N("Secretária bilíngue ou coordenador ou especialista"),
            8000,
            IF($N1941 = 7 + N("Diretor"),
                15000,
                IF($N1941 = 14 + N("Gerente"),
                    12000,
                    IF($N1941 = 9 + N("Estagiário"),
                        705,
                        IF($N1941 = 10 + N("Trainee"),
                            805,
                            IF($N1941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IF($L1941 = 7,
  500,
  IF($L1941 = 8,
    1000,
    IF($L1941 = 9,
      1500,
      IF($L1941 = 10,
        2000,
        0
      )
    )
  )
)
+
N("Adicional no salário por área")
+
IF($M1941 = 14 + N("Tecnologia da Informação"),
  120,
  IF($M1941 = 16 + N("Vendas"),
    110,
    IF($M1941 = 15 + N("Jurídico"),
      100,
      IF(OR($M1941 = 8, $M1941 = 9, $M1941 = 11) + N("Recursos humanos ou comercial ou comunicação e marketing"),
        80,
        0
      )
    )
  )
)
+
N("Adicionando pegadinha")
+
IF(AND($M1941 = 16, $L1941 = 9, $N1941 = 11) + N("Se for de vendas, com mestrado, analista sênior"),
  IF($J1941 = 5,
    100,
    0
  )
  +
  IF($H1941 = "M",
    200,
    0
  ),
  0
)</f>
        <v>8000</v>
      </c>
    </row>
    <row r="1942" spans="1:22" x14ac:dyDescent="0.2">
      <c r="A1942" s="7" cm="1">
        <f t="array" aca="1" ref="A1942" ca="1">INDEX(Companies!$A:$A,RANDBETWEEN(2,COUNTA(Companies!$A:$A)),1)</f>
        <v>2</v>
      </c>
      <c r="B1942" s="5">
        <f t="shared" si="300"/>
        <v>1941</v>
      </c>
      <c r="C1942" s="6">
        <f t="shared" ca="1" si="301"/>
        <v>1</v>
      </c>
      <c r="D1942" s="7">
        <f ca="1">IF($B1942 = 1 + N("Presidente"),
    127,
    IF($B1942 = 2 + N("Vice-Presidente"),
        72,
        IF($B1942 = 3 + N("Secretária bilíngue"),
            13,
            RANDBETWEEN(5,COUNT(Name!$A:$A) + 1)
        )
    )
)</f>
        <v>89</v>
      </c>
      <c r="E1942" s="7" t="str">
        <f ca="1" xml:space="preserve">
VLOOKUP(
  $D1942,
  Name!$A:$B,
  2,
  FALSE
)
&amp; " " &amp;
IF($B1942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Barbosa Morais</v>
      </c>
      <c r="F1942" s="7">
        <v>2</v>
      </c>
      <c r="G1942" s="7" t="str" cm="1">
        <f t="array" aca="1" ref="G1942" ca="1">VLOOKUP(INDEX(States!$B:$B,RANDBETWEEN(2,COUNTA(States!$A:$A)),1),States!$B:$C,2,FALSE)</f>
        <v>Castelo Branco</v>
      </c>
      <c r="H1942" s="7" t="str">
        <f ca="1">VLOOKUP($D1942,Name!$A:$C,3,FALSE)</f>
        <v>M</v>
      </c>
      <c r="I1942" s="7" cm="1">
        <f t="array" aca="1" ref="I1942" ca="1">INDEX('Marital status'!$A:$A,RANDBETWEEN(2,COUNTA('Marital status'!$A:$A)),1)</f>
        <v>2</v>
      </c>
      <c r="J1942" s="7">
        <f t="shared" ca="1" si="302"/>
        <v>2</v>
      </c>
      <c r="K1942" s="8">
        <f t="shared" ca="1" si="303"/>
        <v>26547</v>
      </c>
      <c r="L1942" s="6">
        <f t="shared" ca="1" si="304"/>
        <v>4</v>
      </c>
      <c r="M1942" s="7">
        <f ca="1" xml:space="preserve">
  IF(OR($N1942 = 2, $N1942 = 3, $N1942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942" s="6">
        <f t="shared" ca="1" si="305"/>
        <v>6</v>
      </c>
      <c r="O1942" s="7" t="str">
        <f ca="1">VLOOKUP($N1942,Roles!$A:$B,2,FALSE)</f>
        <v>Intern</v>
      </c>
      <c r="P1942" s="6" t="e">
        <f t="shared" ca="1" si="306"/>
        <v>#N/A</v>
      </c>
      <c r="Q1942" s="8">
        <f ca="1" xml:space="preserve">
IF(
  OR(
    $N1942=5,$N1942=6,$N1942=7,$N1942=8,$N1942=14
  ),
  36161,
  IF(
     (
      (TODAY() - $K1942) / 365
     ) &lt; 19,
      TODAY(),
      RANDBETWEEN(36161,TODAY())
  )
)</f>
        <v>36161</v>
      </c>
      <c r="R1942" s="6">
        <f ca="1">RANDBETWEEN(2,COUNTA('Recruitment source'!$A:$A))</f>
        <v>7</v>
      </c>
      <c r="S1942" s="8" t="e">
        <f t="shared" ca="1" si="307"/>
        <v>#N/A</v>
      </c>
      <c r="T1942" s="6" t="e">
        <f t="shared" ca="1" si="308"/>
        <v>#N/A</v>
      </c>
      <c r="U1942" s="6">
        <f t="shared" ca="1" si="309"/>
        <v>3</v>
      </c>
      <c r="V1942" s="1">
        <f ca="1" xml:space="preserve">
IF($N1942 = 5 + N("Presidente"),
    27000,
    IF($N1942 = 6 + N("Vice-presidente"),
        23000,
        IF(OR($N1942 = 8, $N1942= 13, $N1942 = 12) + N("Secretária bilíngue ou coordenador ou especialista"),
            8000,
            IF($N1942 = 7 + N("Diretor"),
                15000,
                IF($N1942 = 14 + N("Gerente"),
                    12000,
                    IF($N1942 = 9 + N("Estagiário"),
                        705,
                        IF($N1942 = 10 + N("Trainee"),
                            805,
                            IF($N1942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IF($L1942 = 7,
  500,
  IF($L1942 = 8,
    1000,
    IF($L1942 = 9,
      1500,
      IF($L1942 = 10,
        2000,
        0
      )
    )
  )
)
+
N("Adicional no salário por área")
+
IF($M1942 = 14 + N("Tecnologia da Informação"),
  120,
  IF($M1942 = 16 + N("Vendas"),
    110,
    IF($M1942 = 15 + N("Jurídico"),
      100,
      IF(OR($M1942 = 8, $M1942 = 9, $M1942 = 11) + N("Recursos humanos ou comercial ou comunicação e marketing"),
        80,
        0
      )
    )
  )
)
+
N("Adicionando pegadinha")
+
IF(AND($M1942 = 16, $L1942 = 9, $N1942 = 11) + N("Se for de vendas, com mestrado, analista sênior"),
  IF($J1942 = 5,
    100,
    0
  )
  +
  IF($H1942 = "M",
    200,
    0
  ),
  0
)</f>
        <v>23080</v>
      </c>
    </row>
    <row r="1943" spans="1:22" x14ac:dyDescent="0.2">
      <c r="A1943" s="7" cm="1">
        <f t="array" aca="1" ref="A1943" ca="1">INDEX(Companies!$A:$A,RANDBETWEEN(2,COUNTA(Companies!$A:$A)),1)</f>
        <v>2</v>
      </c>
      <c r="B1943" s="5">
        <f t="shared" si="300"/>
        <v>1942</v>
      </c>
      <c r="C1943" s="6">
        <f t="shared" ca="1" si="301"/>
        <v>1</v>
      </c>
      <c r="D1943" s="7">
        <f ca="1">IF($B1943 = 1 + N("Presidente"),
    127,
    IF($B1943 = 2 + N("Vice-Presidente"),
        72,
        IF($B1943 = 3 + N("Secretária bilíngue"),
            13,
            RANDBETWEEN(5,COUNT(Name!$A:$A) + 1)
        )
    )
)</f>
        <v>145</v>
      </c>
      <c r="E1943" s="7" t="str">
        <f ca="1" xml:space="preserve">
VLOOKUP(
  $D1943,
  Name!$A:$B,
  2,
  FALSE
)
&amp; " " &amp;
IF($B1943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Ramos de Oliveira</v>
      </c>
      <c r="F1943" s="7">
        <v>2</v>
      </c>
      <c r="G1943" s="7" t="str" cm="1">
        <f t="array" aca="1" ref="G1943" ca="1">VLOOKUP(INDEX(States!$B:$B,RANDBETWEEN(2,COUNTA(States!$A:$A)),1),States!$B:$C,2,FALSE)</f>
        <v>Madeira</v>
      </c>
      <c r="H1943" s="7" t="str">
        <f ca="1">VLOOKUP($D1943,Name!$A:$C,3,FALSE)</f>
        <v>F</v>
      </c>
      <c r="I1943" s="7" cm="1">
        <f t="array" aca="1" ref="I1943" ca="1">INDEX('Marital status'!$A:$A,RANDBETWEEN(2,COUNTA('Marital status'!$A:$A)),1)</f>
        <v>3</v>
      </c>
      <c r="J1943" s="7">
        <f t="shared" ca="1" si="302"/>
        <v>2</v>
      </c>
      <c r="K1943" s="8">
        <f t="shared" ca="1" si="303"/>
        <v>37455</v>
      </c>
      <c r="L1943" s="6">
        <f t="shared" ca="1" si="304"/>
        <v>5</v>
      </c>
      <c r="M1943" s="7">
        <f ca="1" xml:space="preserve">
  IF(OR($N1943 = 2, $N1943 = 3, $N1943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43" s="6">
        <f t="shared" ca="1" si="305"/>
        <v>8</v>
      </c>
      <c r="O1943" s="7" t="str">
        <f ca="1">VLOOKUP($N1943,Roles!$A:$B,2,FALSE)</f>
        <v>Analyst</v>
      </c>
      <c r="P1943" s="6">
        <f t="shared" ca="1" si="306"/>
        <v>3</v>
      </c>
      <c r="Q1943" s="8">
        <f ca="1" xml:space="preserve">
IF(
  OR(
    $N1943=5,$N1943=6,$N1943=7,$N1943=8,$N1943=14
  ),
  36161,
  IF(
     (
      (TODAY() - $K1943) / 365
     ) &lt; 19,
      TODAY(),
      RANDBETWEEN(36161,TODAY())
  )
)</f>
        <v>36161</v>
      </c>
      <c r="R1943" s="6">
        <f ca="1">RANDBETWEEN(2,COUNTA('Recruitment source'!$A:$A))</f>
        <v>6</v>
      </c>
      <c r="S1943" s="8" t="e">
        <f t="shared" ca="1" si="307"/>
        <v>#N/A</v>
      </c>
      <c r="T1943" s="6" t="e">
        <f t="shared" ca="1" si="308"/>
        <v>#N/A</v>
      </c>
      <c r="U1943" s="6">
        <f t="shared" ca="1" si="309"/>
        <v>2</v>
      </c>
      <c r="V1943" s="1">
        <f ca="1" xml:space="preserve">
IF($N1943 = 5 + N("Presidente"),
    27000,
    IF($N1943 = 6 + N("Vice-presidente"),
        23000,
        IF(OR($N1943 = 8, $N1943= 13, $N1943 = 12) + N("Secretária bilíngue ou coordenador ou especialista"),
            8000,
            IF($N1943 = 7 + N("Diretor"),
                15000,
                IF($N1943 = 14 + N("Gerente"),
                    12000,
                    IF($N1943 = 9 + N("Estagiário"),
                        705,
                        IF($N1943 = 10 + N("Trainee"),
                            805,
                            IF($N1943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IF($L1943 = 7,
  500,
  IF($L1943 = 8,
    1000,
    IF($L1943 = 9,
      1500,
      IF($L1943 = 10,
        2000,
        0
      )
    )
  )
)
+
N("Adicional no salário por área")
+
IF($M1943 = 14 + N("Tecnologia da Informação"),
  120,
  IF($M1943 = 16 + N("Vendas"),
    110,
    IF($M1943 = 15 + N("Jurídico"),
      100,
      IF(OR($M1943 = 8, $M1943 = 9, $M1943 = 11) + N("Recursos humanos ou comercial ou comunicação e marketing"),
        80,
        0
      )
    )
  )
)
+
N("Adicionando pegadinha")
+
IF(AND($M1943 = 16, $L1943 = 9, $N1943 = 11) + N("Se for de vendas, com mestrado, analista sênior"),
  IF($J1943 = 5,
    100,
    0
  )
  +
  IF($H1943 = "M",
    200,
    0
  ),
  0
)</f>
        <v>8000</v>
      </c>
    </row>
    <row r="1944" spans="1:22" x14ac:dyDescent="0.2">
      <c r="A1944" s="7" cm="1">
        <f t="array" aca="1" ref="A1944" ca="1">INDEX(Companies!$A:$A,RANDBETWEEN(2,COUNTA(Companies!$A:$A)),1)</f>
        <v>2</v>
      </c>
      <c r="B1944" s="5">
        <f t="shared" si="300"/>
        <v>1943</v>
      </c>
      <c r="C1944" s="6">
        <f t="shared" ca="1" si="301"/>
        <v>1</v>
      </c>
      <c r="D1944" s="7">
        <f ca="1">IF($B1944 = 1 + N("Presidente"),
    127,
    IF($B1944 = 2 + N("Vice-Presidente"),
        72,
        IF($B1944 = 3 + N("Secretária bilíngue"),
            13,
            RANDBETWEEN(5,COUNT(Name!$A:$A) + 1)
        )
    )
)</f>
        <v>228</v>
      </c>
      <c r="E1944" s="7" t="str">
        <f ca="1" xml:space="preserve">
VLOOKUP(
  $D1944,
  Name!$A:$B,
  2,
  FALSE
)
&amp; " " &amp;
IF($B1944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Bactista Martins</v>
      </c>
      <c r="F1944" s="7">
        <v>2</v>
      </c>
      <c r="G1944" s="7" t="str" cm="1">
        <f t="array" aca="1" ref="G1944" ca="1">VLOOKUP(INDEX(States!$B:$B,RANDBETWEEN(2,COUNTA(States!$A:$A)),1),States!$B:$C,2,FALSE)</f>
        <v>Viseu</v>
      </c>
      <c r="H1944" s="7" t="str">
        <f ca="1">VLOOKUP($D1944,Name!$A:$C,3,FALSE)</f>
        <v>F</v>
      </c>
      <c r="I1944" s="7" cm="1">
        <f t="array" aca="1" ref="I1944" ca="1">INDEX('Marital status'!$A:$A,RANDBETWEEN(2,COUNTA('Marital status'!$A:$A)),1)</f>
        <v>3</v>
      </c>
      <c r="J1944" s="7">
        <f t="shared" ca="1" si="302"/>
        <v>2</v>
      </c>
      <c r="K1944" s="8">
        <f t="shared" ca="1" si="303"/>
        <v>35511</v>
      </c>
      <c r="L1944" s="6">
        <f t="shared" ca="1" si="304"/>
        <v>4</v>
      </c>
      <c r="M1944" s="7">
        <f ca="1" xml:space="preserve">
  IF(OR($N1944 = 2, $N1944 = 3, $N1944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44" s="6">
        <f t="shared" ca="1" si="305"/>
        <v>7</v>
      </c>
      <c r="O1944" s="7" t="str">
        <f ca="1">VLOOKUP($N1944,Roles!$A:$B,2,FALSE)</f>
        <v>Trainee</v>
      </c>
      <c r="P1944" s="6" t="e">
        <f t="shared" ca="1" si="306"/>
        <v>#N/A</v>
      </c>
      <c r="Q1944" s="8">
        <f ca="1" xml:space="preserve">
IF(
  OR(
    $N1944=5,$N1944=6,$N1944=7,$N1944=8,$N1944=14
  ),
  36161,
  IF(
     (
      (TODAY() - $K1944) / 365
     ) &lt; 19,
      TODAY(),
      RANDBETWEEN(36161,TODAY())
  )
)</f>
        <v>36161</v>
      </c>
      <c r="R1944" s="6">
        <f ca="1">RANDBETWEEN(2,COUNTA('Recruitment source'!$A:$A))</f>
        <v>5</v>
      </c>
      <c r="S1944" s="8" t="e">
        <f t="shared" ca="1" si="307"/>
        <v>#N/A</v>
      </c>
      <c r="T1944" s="6" t="e">
        <f t="shared" ca="1" si="308"/>
        <v>#N/A</v>
      </c>
      <c r="U1944" s="6">
        <f t="shared" ca="1" si="309"/>
        <v>5</v>
      </c>
      <c r="V1944" s="1">
        <f ca="1" xml:space="preserve">
IF($N1944 = 5 + N("Presidente"),
    27000,
    IF($N1944 = 6 + N("Vice-presidente"),
        23000,
        IF(OR($N1944 = 8, $N1944= 13, $N1944 = 12) + N("Secretária bilíngue ou coordenador ou especialista"),
            8000,
            IF($N1944 = 7 + N("Diretor"),
                15000,
                IF($N1944 = 14 + N("Gerente"),
                    12000,
                    IF($N1944 = 9 + N("Estagiário"),
                        705,
                        IF($N1944 = 10 + N("Trainee"),
                            805,
                            IF($N1944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IF($L1944 = 7,
  500,
  IF($L1944 = 8,
    1000,
    IF($L1944 = 9,
      1500,
      IF($L1944 = 10,
        2000,
        0
      )
    )
  )
)
+
N("Adicional no salário por área")
+
IF($M1944 = 14 + N("Tecnologia da Informação"),
  120,
  IF($M1944 = 16 + N("Vendas"),
    110,
    IF($M1944 = 15 + N("Jurídico"),
      100,
      IF(OR($M1944 = 8, $M1944 = 9, $M1944 = 11) + N("Recursos humanos ou comercial ou comunicação e marketing"),
        80,
        0
      )
    )
  )
)
+
N("Adicionando pegadinha")
+
IF(AND($M1944 = 16, $L1944 = 9, $N1944 = 11) + N("Se for de vendas, com mestrado, analista sênior"),
  IF($J1944 = 5,
    100,
    0
  )
  +
  IF($H1944 = "M",
    200,
    0
  ),
  0
)</f>
        <v>15000</v>
      </c>
    </row>
    <row r="1945" spans="1:22" x14ac:dyDescent="0.2">
      <c r="A1945" s="7" cm="1">
        <f t="array" aca="1" ref="A1945" ca="1">INDEX(Companies!$A:$A,RANDBETWEEN(2,COUNTA(Companies!$A:$A)),1)</f>
        <v>2</v>
      </c>
      <c r="B1945" s="5">
        <f t="shared" si="300"/>
        <v>1944</v>
      </c>
      <c r="C1945" s="6">
        <f t="shared" ca="1" si="301"/>
        <v>1</v>
      </c>
      <c r="D1945" s="7">
        <f ca="1">IF($B1945 = 1 + N("Presidente"),
    127,
    IF($B1945 = 2 + N("Vice-Presidente"),
        72,
        IF($B1945 = 3 + N("Secretária bilíngue"),
            13,
            RANDBETWEEN(5,COUNT(Name!$A:$A) + 1)
        )
    )
)</f>
        <v>87</v>
      </c>
      <c r="E1945" s="7" t="str">
        <f ca="1" xml:space="preserve">
VLOOKUP(
  $D1945,
  Name!$A:$B,
  2,
  FALSE
)
&amp; " " &amp;
IF($B1945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Ribeiro Morais</v>
      </c>
      <c r="F1945" s="7">
        <v>2</v>
      </c>
      <c r="G1945" s="7" t="str" cm="1">
        <f t="array" aca="1" ref="G1945" ca="1">VLOOKUP(INDEX(States!$B:$B,RANDBETWEEN(2,COUNTA(States!$A:$A)),1),States!$B:$C,2,FALSE)</f>
        <v>Viana do Castelo</v>
      </c>
      <c r="H1945" s="7" t="str">
        <f ca="1">VLOOKUP($D1945,Name!$A:$C,3,FALSE)</f>
        <v>F</v>
      </c>
      <c r="I1945" s="7" cm="1">
        <f t="array" aca="1" ref="I1945" ca="1">INDEX('Marital status'!$A:$A,RANDBETWEEN(2,COUNTA('Marital status'!$A:$A)),1)</f>
        <v>2</v>
      </c>
      <c r="J1945" s="7">
        <f t="shared" ca="1" si="302"/>
        <v>2</v>
      </c>
      <c r="K1945" s="8">
        <f t="shared" ca="1" si="303"/>
        <v>33765</v>
      </c>
      <c r="L1945" s="6">
        <f t="shared" ca="1" si="304"/>
        <v>5</v>
      </c>
      <c r="M1945" s="7">
        <f ca="1" xml:space="preserve">
  IF(OR($N1945 = 2, $N1945 = 3, $N1945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45" s="6">
        <f t="shared" ca="1" si="305"/>
        <v>8</v>
      </c>
      <c r="O1945" s="7" t="str">
        <f ca="1">VLOOKUP($N1945,Roles!$A:$B,2,FALSE)</f>
        <v>Analyst</v>
      </c>
      <c r="P1945" s="6">
        <f t="shared" ca="1" si="306"/>
        <v>3</v>
      </c>
      <c r="Q1945" s="8">
        <f ca="1" xml:space="preserve">
IF(
  OR(
    $N1945=5,$N1945=6,$N1945=7,$N1945=8,$N1945=14
  ),
  36161,
  IF(
     (
      (TODAY() - $K1945) / 365
     ) &lt; 19,
      TODAY(),
      RANDBETWEEN(36161,TODAY())
  )
)</f>
        <v>36161</v>
      </c>
      <c r="R1945" s="6">
        <f ca="1">RANDBETWEEN(2,COUNTA('Recruitment source'!$A:$A))</f>
        <v>6</v>
      </c>
      <c r="S1945" s="8" t="e">
        <f t="shared" ca="1" si="307"/>
        <v>#N/A</v>
      </c>
      <c r="T1945" s="6" t="e">
        <f t="shared" ca="1" si="308"/>
        <v>#N/A</v>
      </c>
      <c r="U1945" s="6">
        <f t="shared" ca="1" si="309"/>
        <v>3</v>
      </c>
      <c r="V1945" s="1">
        <f ca="1" xml:space="preserve">
IF($N1945 = 5 + N("Presidente"),
    27000,
    IF($N1945 = 6 + N("Vice-presidente"),
        23000,
        IF(OR($N1945 = 8, $N1945= 13, $N1945 = 12) + N("Secretária bilíngue ou coordenador ou especialista"),
            8000,
            IF($N1945 = 7 + N("Diretor"),
                15000,
                IF($N1945 = 14 + N("Gerente"),
                    12000,
                    IF($N1945 = 9 + N("Estagiário"),
                        705,
                        IF($N1945 = 10 + N("Trainee"),
                            805,
                            IF($N1945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IF($L1945 = 7,
  500,
  IF($L1945 = 8,
    1000,
    IF($L1945 = 9,
      1500,
      IF($L1945 = 10,
        2000,
        0
      )
    )
  )
)
+
N("Adicional no salário por área")
+
IF($M1945 = 14 + N("Tecnologia da Informação"),
  120,
  IF($M1945 = 16 + N("Vendas"),
    110,
    IF($M1945 = 15 + N("Jurídico"),
      100,
      IF(OR($M1945 = 8, $M1945 = 9, $M1945 = 11) + N("Recursos humanos ou comercial ou comunicação e marketing"),
        80,
        0
      )
    )
  )
)
+
N("Adicionando pegadinha")
+
IF(AND($M1945 = 16, $L1945 = 9, $N1945 = 11) + N("Se for de vendas, com mestrado, analista sênior"),
  IF($J1945 = 5,
    100,
    0
  )
  +
  IF($H1945 = "M",
    200,
    0
  ),
  0
)</f>
        <v>8000</v>
      </c>
    </row>
    <row r="1946" spans="1:22" x14ac:dyDescent="0.2">
      <c r="A1946" s="7" cm="1">
        <f t="array" aca="1" ref="A1946" ca="1">INDEX(Companies!$A:$A,RANDBETWEEN(2,COUNTA(Companies!$A:$A)),1)</f>
        <v>2</v>
      </c>
      <c r="B1946" s="5">
        <f t="shared" si="300"/>
        <v>1945</v>
      </c>
      <c r="C1946" s="6">
        <f t="shared" ca="1" si="301"/>
        <v>1</v>
      </c>
      <c r="D1946" s="7">
        <f ca="1">IF($B1946 = 1 + N("Presidente"),
    127,
    IF($B1946 = 2 + N("Vice-Presidente"),
        72,
        IF($B1946 = 3 + N("Secretária bilíngue"),
            13,
            RANDBETWEEN(5,COUNT(Name!$A:$A) + 1)
        )
    )
)</f>
        <v>258</v>
      </c>
      <c r="E1946" s="7" t="str">
        <f ca="1" xml:space="preserve">
VLOOKUP(
  $D1946,
  Name!$A:$B,
  2,
  FALSE
)
&amp; " " &amp;
IF($B1946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Pinheiro dos Santos</v>
      </c>
      <c r="F1946" s="7">
        <v>2</v>
      </c>
      <c r="G1946" s="7" t="str" cm="1">
        <f t="array" aca="1" ref="G1946" ca="1">VLOOKUP(INDEX(States!$B:$B,RANDBETWEEN(2,COUNTA(States!$A:$A)),1),States!$B:$C,2,FALSE)</f>
        <v>braga</v>
      </c>
      <c r="H1946" s="7" t="str">
        <f ca="1">VLOOKUP($D1946,Name!$A:$C,3,FALSE)</f>
        <v>F</v>
      </c>
      <c r="I1946" s="7" cm="1">
        <f t="array" aca="1" ref="I1946" ca="1">INDEX('Marital status'!$A:$A,RANDBETWEEN(2,COUNTA('Marital status'!$A:$A)),1)</f>
        <v>5</v>
      </c>
      <c r="J1946" s="7">
        <f t="shared" ca="1" si="302"/>
        <v>3</v>
      </c>
      <c r="K1946" s="8">
        <f t="shared" ca="1" si="303"/>
        <v>29990</v>
      </c>
      <c r="L1946" s="6">
        <f t="shared" ca="1" si="304"/>
        <v>4</v>
      </c>
      <c r="M1946" s="7">
        <f ca="1" xml:space="preserve">
  IF(OR($N1946 = 2, $N1946 = 3, $N1946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46" s="6">
        <f t="shared" ca="1" si="305"/>
        <v>6</v>
      </c>
      <c r="O1946" s="7" t="str">
        <f ca="1">VLOOKUP($N1946,Roles!$A:$B,2,FALSE)</f>
        <v>Intern</v>
      </c>
      <c r="P1946" s="6" t="e">
        <f t="shared" ca="1" si="306"/>
        <v>#N/A</v>
      </c>
      <c r="Q1946" s="8">
        <f ca="1" xml:space="preserve">
IF(
  OR(
    $N1946=5,$N1946=6,$N1946=7,$N1946=8,$N1946=14
  ),
  36161,
  IF(
     (
      (TODAY() - $K1946) / 365
     ) &lt; 19,
      TODAY(),
      RANDBETWEEN(36161,TODAY())
  )
)</f>
        <v>36161</v>
      </c>
      <c r="R1946" s="6">
        <f ca="1">RANDBETWEEN(2,COUNTA('Recruitment source'!$A:$A))</f>
        <v>5</v>
      </c>
      <c r="S1946" s="8" t="e">
        <f t="shared" ca="1" si="307"/>
        <v>#N/A</v>
      </c>
      <c r="T1946" s="6" t="e">
        <f t="shared" ca="1" si="308"/>
        <v>#N/A</v>
      </c>
      <c r="U1946" s="6">
        <f t="shared" ca="1" si="309"/>
        <v>4</v>
      </c>
      <c r="V1946" s="1">
        <f ca="1" xml:space="preserve">
IF($N1946 = 5 + N("Presidente"),
    27000,
    IF($N1946 = 6 + N("Vice-presidente"),
        23000,
        IF(OR($N1946 = 8, $N1946= 13, $N1946 = 12) + N("Secretária bilíngue ou coordenador ou especialista"),
            8000,
            IF($N1946 = 7 + N("Diretor"),
                15000,
                IF($N1946 = 14 + N("Gerente"),
                    12000,
                    IF($N1946 = 9 + N("Estagiário"),
                        705,
                        IF($N1946 = 10 + N("Trainee"),
                            805,
                            IF($N1946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IF($L1946 = 7,
  500,
  IF($L1946 = 8,
    1000,
    IF($L1946 = 9,
      1500,
      IF($L1946 = 10,
        2000,
        0
      )
    )
  )
)
+
N("Adicional no salário por área")
+
IF($M1946 = 14 + N("Tecnologia da Informação"),
  120,
  IF($M1946 = 16 + N("Vendas"),
    110,
    IF($M1946 = 15 + N("Jurídico"),
      100,
      IF(OR($M1946 = 8, $M1946 = 9, $M1946 = 11) + N("Recursos humanos ou comercial ou comunicação e marketing"),
        80,
        0
      )
    )
  )
)
+
N("Adicionando pegadinha")
+
IF(AND($M1946 = 16, $L1946 = 9, $N1946 = 11) + N("Se for de vendas, com mestrado, analista sênior"),
  IF($J1946 = 5,
    100,
    0
  )
  +
  IF($H1946 = "M",
    200,
    0
  ),
  0
)</f>
        <v>23000</v>
      </c>
    </row>
    <row r="1947" spans="1:22" x14ac:dyDescent="0.2">
      <c r="A1947" s="7" cm="1">
        <f t="array" aca="1" ref="A1947" ca="1">INDEX(Companies!$A:$A,RANDBETWEEN(2,COUNTA(Companies!$A:$A)),1)</f>
        <v>2</v>
      </c>
      <c r="B1947" s="5">
        <f t="shared" si="300"/>
        <v>1946</v>
      </c>
      <c r="C1947" s="6">
        <f t="shared" ca="1" si="301"/>
        <v>1</v>
      </c>
      <c r="D1947" s="7">
        <f ca="1">IF($B1947 = 1 + N("Presidente"),
    127,
    IF($B1947 = 2 + N("Vice-Presidente"),
        72,
        IF($B1947 = 3 + N("Secretária bilíngue"),
            13,
            RANDBETWEEN(5,COUNT(Name!$A:$A) + 1)
        )
    )
)</f>
        <v>163</v>
      </c>
      <c r="E1947" s="7" t="str">
        <f ca="1" xml:space="preserve">
VLOOKUP(
  $D1947,
  Name!$A:$B,
  2,
  FALSE
)
&amp; " " &amp;
IF($B1947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Braga Cunha</v>
      </c>
      <c r="F1947" s="7">
        <v>2</v>
      </c>
      <c r="G1947" s="7" t="str" cm="1">
        <f t="array" aca="1" ref="G1947" ca="1">VLOOKUP(INDEX(States!$B:$B,RANDBETWEEN(2,COUNTA(States!$A:$A)),1),States!$B:$C,2,FALSE)</f>
        <v>Faro</v>
      </c>
      <c r="H1947" s="7" t="str">
        <f ca="1">VLOOKUP($D1947,Name!$A:$C,3,FALSE)</f>
        <v>F</v>
      </c>
      <c r="I1947" s="7" cm="1">
        <f t="array" aca="1" ref="I1947" ca="1">INDEX('Marital status'!$A:$A,RANDBETWEEN(2,COUNTA('Marital status'!$A:$A)),1)</f>
        <v>3</v>
      </c>
      <c r="J1947" s="7">
        <f t="shared" ca="1" si="302"/>
        <v>4</v>
      </c>
      <c r="K1947" s="8">
        <f t="shared" ca="1" si="303"/>
        <v>32789</v>
      </c>
      <c r="L1947" s="6">
        <f t="shared" ca="1" si="304"/>
        <v>4</v>
      </c>
      <c r="M1947" s="7">
        <f ca="1" xml:space="preserve">
  IF(OR($N1947 = 2, $N1947 = 3, $N1947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47" s="6">
        <f t="shared" ca="1" si="305"/>
        <v>8</v>
      </c>
      <c r="O1947" s="7" t="str">
        <f ca="1">VLOOKUP($N1947,Roles!$A:$B,2,FALSE)</f>
        <v>Analyst</v>
      </c>
      <c r="P1947" s="6">
        <f t="shared" ca="1" si="306"/>
        <v>3</v>
      </c>
      <c r="Q1947" s="8">
        <f ca="1" xml:space="preserve">
IF(
  OR(
    $N1947=5,$N1947=6,$N1947=7,$N1947=8,$N1947=14
  ),
  36161,
  IF(
     (
      (TODAY() - $K1947) / 365
     ) &lt; 19,
      TODAY(),
      RANDBETWEEN(36161,TODAY())
  )
)</f>
        <v>36161</v>
      </c>
      <c r="R1947" s="6">
        <f ca="1">RANDBETWEEN(2,COUNTA('Recruitment source'!$A:$A))</f>
        <v>5</v>
      </c>
      <c r="S1947" s="8" t="e">
        <f t="shared" ca="1" si="307"/>
        <v>#N/A</v>
      </c>
      <c r="T1947" s="6" t="e">
        <f t="shared" ca="1" si="308"/>
        <v>#N/A</v>
      </c>
      <c r="U1947" s="6">
        <f t="shared" ca="1" si="309"/>
        <v>2</v>
      </c>
      <c r="V1947" s="1">
        <f ca="1" xml:space="preserve">
IF($N1947 = 5 + N("Presidente"),
    27000,
    IF($N1947 = 6 + N("Vice-presidente"),
        23000,
        IF(OR($N1947 = 8, $N1947= 13, $N1947 = 12) + N("Secretária bilíngue ou coordenador ou especialista"),
            8000,
            IF($N1947 = 7 + N("Diretor"),
                15000,
                IF($N1947 = 14 + N("Gerente"),
                    12000,
                    IF($N1947 = 9 + N("Estagiário"),
                        705,
                        IF($N1947 = 10 + N("Trainee"),
                            805,
                            IF($N1947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IF($L1947 = 7,
  500,
  IF($L1947 = 8,
    1000,
    IF($L1947 = 9,
      1500,
      IF($L1947 = 10,
        2000,
        0
      )
    )
  )
)
+
N("Adicional no salário por área")
+
IF($M1947 = 14 + N("Tecnologia da Informação"),
  120,
  IF($M1947 = 16 + N("Vendas"),
    110,
    IF($M1947 = 15 + N("Jurídico"),
      100,
      IF(OR($M1947 = 8, $M1947 = 9, $M1947 = 11) + N("Recursos humanos ou comercial ou comunicação e marketing"),
        80,
        0
      )
    )
  )
)
+
N("Adicionando pegadinha")
+
IF(AND($M1947 = 16, $L1947 = 9, $N1947 = 11) + N("Se for de vendas, com mestrado, analista sênior"),
  IF($J1947 = 5,
    100,
    0
  )
  +
  IF($H1947 = "M",
    200,
    0
  ),
  0
)</f>
        <v>8000</v>
      </c>
    </row>
    <row r="1948" spans="1:22" x14ac:dyDescent="0.2">
      <c r="A1948" s="7" cm="1">
        <f t="array" aca="1" ref="A1948" ca="1">INDEX(Companies!$A:$A,RANDBETWEEN(2,COUNTA(Companies!$A:$A)),1)</f>
        <v>2</v>
      </c>
      <c r="B1948" s="5">
        <f t="shared" si="300"/>
        <v>1947</v>
      </c>
      <c r="C1948" s="6">
        <f t="shared" ca="1" si="301"/>
        <v>1</v>
      </c>
      <c r="D1948" s="7">
        <f ca="1">IF($B1948 = 1 + N("Presidente"),
    127,
    IF($B1948 = 2 + N("Vice-Presidente"),
        72,
        IF($B1948 = 3 + N("Secretária bilíngue"),
            13,
            RANDBETWEEN(5,COUNT(Name!$A:$A) + 1)
        )
    )
)</f>
        <v>99</v>
      </c>
      <c r="E1948" s="7" t="str">
        <f ca="1" xml:space="preserve">
VLOOKUP(
  $D1948,
  Name!$A:$B,
  2,
  FALSE
)
&amp; " " &amp;
IF($B1948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Pimentel Rodrigues</v>
      </c>
      <c r="F1948" s="7">
        <v>2</v>
      </c>
      <c r="G1948" s="7" t="str" cm="1">
        <f t="array" aca="1" ref="G1948" ca="1">VLOOKUP(INDEX(States!$B:$B,RANDBETWEEN(2,COUNTA(States!$A:$A)),1),States!$B:$C,2,FALSE)</f>
        <v>Azores</v>
      </c>
      <c r="H1948" s="7" t="str">
        <f ca="1">VLOOKUP($D1948,Name!$A:$C,3,FALSE)</f>
        <v>F</v>
      </c>
      <c r="I1948" s="7" cm="1">
        <f t="array" aca="1" ref="I1948" ca="1">INDEX('Marital status'!$A:$A,RANDBETWEEN(2,COUNTA('Marital status'!$A:$A)),1)</f>
        <v>4</v>
      </c>
      <c r="J1948" s="7">
        <f t="shared" ca="1" si="302"/>
        <v>2</v>
      </c>
      <c r="K1948" s="8">
        <f t="shared" ca="1" si="303"/>
        <v>35285</v>
      </c>
      <c r="L1948" s="6">
        <f t="shared" ca="1" si="304"/>
        <v>4</v>
      </c>
      <c r="M1948" s="7">
        <f ca="1" xml:space="preserve">
  IF(OR($N1948 = 2, $N1948 = 3, $N1948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48" s="6">
        <f t="shared" ca="1" si="305"/>
        <v>7</v>
      </c>
      <c r="O1948" s="7" t="str">
        <f ca="1">VLOOKUP($N1948,Roles!$A:$B,2,FALSE)</f>
        <v>Trainee</v>
      </c>
      <c r="P1948" s="6" t="e">
        <f t="shared" ca="1" si="306"/>
        <v>#N/A</v>
      </c>
      <c r="Q1948" s="8">
        <f ca="1" xml:space="preserve">
IF(
  OR(
    $N1948=5,$N1948=6,$N1948=7,$N1948=8,$N1948=14
  ),
  36161,
  IF(
     (
      (TODAY() - $K1948) / 365
     ) &lt; 19,
      TODAY(),
      RANDBETWEEN(36161,TODAY())
  )
)</f>
        <v>36161</v>
      </c>
      <c r="R1948" s="6">
        <f ca="1">RANDBETWEEN(2,COUNTA('Recruitment source'!$A:$A))</f>
        <v>5</v>
      </c>
      <c r="S1948" s="8" t="e">
        <f t="shared" ca="1" si="307"/>
        <v>#N/A</v>
      </c>
      <c r="T1948" s="6" t="e">
        <f t="shared" ca="1" si="308"/>
        <v>#N/A</v>
      </c>
      <c r="U1948" s="6">
        <f t="shared" ca="1" si="309"/>
        <v>2</v>
      </c>
      <c r="V1948" s="1">
        <f ca="1" xml:space="preserve">
IF($N1948 = 5 + N("Presidente"),
    27000,
    IF($N1948 = 6 + N("Vice-presidente"),
        23000,
        IF(OR($N1948 = 8, $N1948= 13, $N1948 = 12) + N("Secretária bilíngue ou coordenador ou especialista"),
            8000,
            IF($N1948 = 7 + N("Diretor"),
                15000,
                IF($N1948 = 14 + N("Gerente"),
                    12000,
                    IF($N1948 = 9 + N("Estagiário"),
                        705,
                        IF($N1948 = 10 + N("Trainee"),
                            805,
                            IF($N1948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IF($L1948 = 7,
  500,
  IF($L1948 = 8,
    1000,
    IF($L1948 = 9,
      1500,
      IF($L1948 = 10,
        2000,
        0
      )
    )
  )
)
+
N("Adicional no salário por área")
+
IF($M1948 = 14 + N("Tecnologia da Informação"),
  120,
  IF($M1948 = 16 + N("Vendas"),
    110,
    IF($M1948 = 15 + N("Jurídico"),
      100,
      IF(OR($M1948 = 8, $M1948 = 9, $M1948 = 11) + N("Recursos humanos ou comercial ou comunicação e marketing"),
        80,
        0
      )
    )
  )
)
+
N("Adicionando pegadinha")
+
IF(AND($M1948 = 16, $L1948 = 9, $N1948 = 11) + N("Se for de vendas, com mestrado, analista sênior"),
  IF($J1948 = 5,
    100,
    0
  )
  +
  IF($H1948 = "M",
    200,
    0
  ),
  0
)</f>
        <v>15000</v>
      </c>
    </row>
    <row r="1949" spans="1:22" x14ac:dyDescent="0.2">
      <c r="A1949" s="7" cm="1">
        <f t="array" aca="1" ref="A1949" ca="1">INDEX(Companies!$A:$A,RANDBETWEEN(2,COUNTA(Companies!$A:$A)),1)</f>
        <v>2</v>
      </c>
      <c r="B1949" s="5">
        <f t="shared" si="300"/>
        <v>1948</v>
      </c>
      <c r="C1949" s="6">
        <f t="shared" ca="1" si="301"/>
        <v>1</v>
      </c>
      <c r="D1949" s="7">
        <f ca="1">IF($B1949 = 1 + N("Presidente"),
    127,
    IF($B1949 = 2 + N("Vice-Presidente"),
        72,
        IF($B1949 = 3 + N("Secretária bilíngue"),
            13,
            RANDBETWEEN(5,COUNT(Name!$A:$A) + 1)
        )
    )
)</f>
        <v>35</v>
      </c>
      <c r="E1949" s="7" t="str">
        <f ca="1" xml:space="preserve">
VLOOKUP(
  $D1949,
  Name!$A:$B,
  2,
  FALSE
)
&amp; " " &amp;
IF($B1949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Soares Ferrari</v>
      </c>
      <c r="F1949" s="7">
        <v>2</v>
      </c>
      <c r="G1949" s="7" t="str" cm="1">
        <f t="array" aca="1" ref="G1949" ca="1">VLOOKUP(INDEX(States!$B:$B,RANDBETWEEN(2,COUNTA(States!$A:$A)),1),States!$B:$C,2,FALSE)</f>
        <v xml:space="preserve"> Setúbal </v>
      </c>
      <c r="H1949" s="7" t="str">
        <f ca="1">VLOOKUP($D1949,Name!$A:$C,3,FALSE)</f>
        <v>F</v>
      </c>
      <c r="I1949" s="7" cm="1">
        <f t="array" aca="1" ref="I1949" ca="1">INDEX('Marital status'!$A:$A,RANDBETWEEN(2,COUNTA('Marital status'!$A:$A)),1)</f>
        <v>6</v>
      </c>
      <c r="J1949" s="7">
        <f t="shared" ca="1" si="302"/>
        <v>2</v>
      </c>
      <c r="K1949" s="8">
        <f t="shared" ca="1" si="303"/>
        <v>37566</v>
      </c>
      <c r="L1949" s="6">
        <f t="shared" ca="1" si="304"/>
        <v>4</v>
      </c>
      <c r="M1949" s="7">
        <f ca="1" xml:space="preserve">
  IF(OR($N1949 = 2, $N1949 = 3, $N1949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49" s="6">
        <f t="shared" ca="1" si="305"/>
        <v>8</v>
      </c>
      <c r="O1949" s="7" t="str">
        <f ca="1">VLOOKUP($N1949,Roles!$A:$B,2,FALSE)</f>
        <v>Analyst</v>
      </c>
      <c r="P1949" s="6">
        <f t="shared" ca="1" si="306"/>
        <v>2</v>
      </c>
      <c r="Q1949" s="8">
        <f ca="1" xml:space="preserve">
IF(
  OR(
    $N1949=5,$N1949=6,$N1949=7,$N1949=8,$N1949=14
  ),
  36161,
  IF(
     (
      (TODAY() - $K1949) / 365
     ) &lt; 19,
      TODAY(),
      RANDBETWEEN(36161,TODAY())
  )
)</f>
        <v>36161</v>
      </c>
      <c r="R1949" s="6">
        <f ca="1">RANDBETWEEN(2,COUNTA('Recruitment source'!$A:$A))</f>
        <v>4</v>
      </c>
      <c r="S1949" s="8" t="e">
        <f t="shared" ca="1" si="307"/>
        <v>#N/A</v>
      </c>
      <c r="T1949" s="6" t="e">
        <f t="shared" ca="1" si="308"/>
        <v>#N/A</v>
      </c>
      <c r="U1949" s="6">
        <f t="shared" ca="1" si="309"/>
        <v>5</v>
      </c>
      <c r="V1949" s="1">
        <f ca="1" xml:space="preserve">
IF($N1949 = 5 + N("Presidente"),
    27000,
    IF($N1949 = 6 + N("Vice-presidente"),
        23000,
        IF(OR($N1949 = 8, $N1949= 13, $N1949 = 12) + N("Secretária bilíngue ou coordenador ou especialista"),
            8000,
            IF($N1949 = 7 + N("Diretor"),
                15000,
                IF($N1949 = 14 + N("Gerente"),
                    12000,
                    IF($N1949 = 9 + N("Estagiário"),
                        705,
                        IF($N1949 = 10 + N("Trainee"),
                            805,
                            IF($N1949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IF($L1949 = 7,
  500,
  IF($L1949 = 8,
    1000,
    IF($L1949 = 9,
      1500,
      IF($L1949 = 10,
        2000,
        0
      )
    )
  )
)
+
N("Adicional no salário por área")
+
IF($M1949 = 14 + N("Tecnologia da Informação"),
  120,
  IF($M1949 = 16 + N("Vendas"),
    110,
    IF($M1949 = 15 + N("Jurídico"),
      100,
      IF(OR($M1949 = 8, $M1949 = 9, $M1949 = 11) + N("Recursos humanos ou comercial ou comunicação e marketing"),
        80,
        0
      )
    )
  )
)
+
N("Adicionando pegadinha")
+
IF(AND($M1949 = 16, $L1949 = 9, $N1949 = 11) + N("Se for de vendas, com mestrado, analista sênior"),
  IF($J1949 = 5,
    100,
    0
  )
  +
  IF($H1949 = "M",
    200,
    0
  ),
  0
)</f>
        <v>8000</v>
      </c>
    </row>
    <row r="1950" spans="1:22" x14ac:dyDescent="0.2">
      <c r="A1950" s="7" cm="1">
        <f t="array" aca="1" ref="A1950" ca="1">INDEX(Companies!$A:$A,RANDBETWEEN(2,COUNTA(Companies!$A:$A)),1)</f>
        <v>2</v>
      </c>
      <c r="B1950" s="5">
        <f t="shared" si="300"/>
        <v>1949</v>
      </c>
      <c r="C1950" s="6">
        <f t="shared" ca="1" si="301"/>
        <v>1</v>
      </c>
      <c r="D1950" s="7">
        <f ca="1">IF($B1950 = 1 + N("Presidente"),
    127,
    IF($B1950 = 2 + N("Vice-Presidente"),
        72,
        IF($B1950 = 3 + N("Secretária bilíngue"),
            13,
            RANDBETWEEN(5,COUNT(Name!$A:$A) + 1)
        )
    )
)</f>
        <v>11</v>
      </c>
      <c r="E1950" s="7" t="str">
        <f ca="1" xml:space="preserve">
VLOOKUP(
  $D1950,
  Name!$A:$B,
  2,
  FALSE
)
&amp; " " &amp;
IF($B1950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Camargo Ferrara</v>
      </c>
      <c r="F1950" s="7">
        <v>2</v>
      </c>
      <c r="G1950" s="7" t="str" cm="1">
        <f t="array" aca="1" ref="G1950" ca="1">VLOOKUP(INDEX(States!$B:$B,RANDBETWEEN(2,COUNTA(States!$A:$A)),1),States!$B:$C,2,FALSE)</f>
        <v>braga</v>
      </c>
      <c r="H1950" s="7" t="str">
        <f ca="1">VLOOKUP($D1950,Name!$A:$C,3,FALSE)</f>
        <v>F</v>
      </c>
      <c r="I1950" s="7" cm="1">
        <f t="array" aca="1" ref="I1950" ca="1">INDEX('Marital status'!$A:$A,RANDBETWEEN(2,COUNTA('Marital status'!$A:$A)),1)</f>
        <v>5</v>
      </c>
      <c r="J1950" s="7">
        <f t="shared" ca="1" si="302"/>
        <v>2</v>
      </c>
      <c r="K1950" s="8">
        <f t="shared" ca="1" si="303"/>
        <v>26037</v>
      </c>
      <c r="L1950" s="6">
        <f t="shared" ca="1" si="304"/>
        <v>4</v>
      </c>
      <c r="M1950" s="7">
        <f ca="1" xml:space="preserve">
  IF(OR($N1950 = 2, $N1950 = 3, $N1950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50" s="6">
        <f t="shared" ca="1" si="305"/>
        <v>6</v>
      </c>
      <c r="O1950" s="7" t="str">
        <f ca="1">VLOOKUP($N1950,Roles!$A:$B,2,FALSE)</f>
        <v>Intern</v>
      </c>
      <c r="P1950" s="6" t="e">
        <f t="shared" ca="1" si="306"/>
        <v>#N/A</v>
      </c>
      <c r="Q1950" s="8">
        <f ca="1" xml:space="preserve">
IF(
  OR(
    $N1950=5,$N1950=6,$N1950=7,$N1950=8,$N1950=14
  ),
  36161,
  IF(
     (
      (TODAY() - $K1950) / 365
     ) &lt; 19,
      TODAY(),
      RANDBETWEEN(36161,TODAY())
  )
)</f>
        <v>36161</v>
      </c>
      <c r="R1950" s="6">
        <f ca="1">RANDBETWEEN(2,COUNTA('Recruitment source'!$A:$A))</f>
        <v>3</v>
      </c>
      <c r="S1950" s="8" t="e">
        <f t="shared" ca="1" si="307"/>
        <v>#N/A</v>
      </c>
      <c r="T1950" s="6" t="e">
        <f t="shared" ca="1" si="308"/>
        <v>#N/A</v>
      </c>
      <c r="U1950" s="6">
        <f t="shared" ca="1" si="309"/>
        <v>2</v>
      </c>
      <c r="V1950" s="1">
        <f ca="1" xml:space="preserve">
IF($N1950 = 5 + N("Presidente"),
    27000,
    IF($N1950 = 6 + N("Vice-presidente"),
        23000,
        IF(OR($N1950 = 8, $N1950= 13, $N1950 = 12) + N("Secretária bilíngue ou coordenador ou especialista"),
            8000,
            IF($N1950 = 7 + N("Diretor"),
                15000,
                IF($N1950 = 14 + N("Gerente"),
                    12000,
                    IF($N1950 = 9 + N("Estagiário"),
                        705,
                        IF($N1950 = 10 + N("Trainee"),
                            805,
                            IF($N1950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IF($L1950 = 7,
  500,
  IF($L1950 = 8,
    1000,
    IF($L1950 = 9,
      1500,
      IF($L1950 = 10,
        2000,
        0
      )
    )
  )
)
+
N("Adicional no salário por área")
+
IF($M1950 = 14 + N("Tecnologia da Informação"),
  120,
  IF($M1950 = 16 + N("Vendas"),
    110,
    IF($M1950 = 15 + N("Jurídico"),
      100,
      IF(OR($M1950 = 8, $M1950 = 9, $M1950 = 11) + N("Recursos humanos ou comercial ou comunicação e marketing"),
        80,
        0
      )
    )
  )
)
+
N("Adicionando pegadinha")
+
IF(AND($M1950 = 16, $L1950 = 9, $N1950 = 11) + N("Se for de vendas, com mestrado, analista sênior"),
  IF($J1950 = 5,
    100,
    0
  )
  +
  IF($H1950 = "M",
    200,
    0
  ),
  0
)</f>
        <v>23000</v>
      </c>
    </row>
    <row r="1951" spans="1:22" x14ac:dyDescent="0.2">
      <c r="A1951" s="7" cm="1">
        <f t="array" aca="1" ref="A1951" ca="1">INDEX(Companies!$A:$A,RANDBETWEEN(2,COUNTA(Companies!$A:$A)),1)</f>
        <v>2</v>
      </c>
      <c r="B1951" s="5">
        <f t="shared" si="300"/>
        <v>1950</v>
      </c>
      <c r="C1951" s="6">
        <f t="shared" ca="1" si="301"/>
        <v>1</v>
      </c>
      <c r="D1951" s="7">
        <f ca="1">IF($B1951 = 1 + N("Presidente"),
    127,
    IF($B1951 = 2 + N("Vice-Presidente"),
        72,
        IF($B1951 = 3 + N("Secretária bilíngue"),
            13,
            RANDBETWEEN(5,COUNT(Name!$A:$A) + 1)
        )
    )
)</f>
        <v>150</v>
      </c>
      <c r="E1951" s="7" t="str">
        <f ca="1" xml:space="preserve">
VLOOKUP(
  $D1951,
  Name!$A:$B,
  2,
  FALSE
)
&amp; " " &amp;
IF($B1951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Mello Rocha</v>
      </c>
      <c r="F1951" s="7">
        <v>2</v>
      </c>
      <c r="G1951" s="7" t="str" cm="1">
        <f t="array" aca="1" ref="G1951" ca="1">VLOOKUP(INDEX(States!$B:$B,RANDBETWEEN(2,COUNTA(States!$A:$A)),1),States!$B:$C,2,FALSE)</f>
        <v>PORTO</v>
      </c>
      <c r="H1951" s="7" t="str">
        <f ca="1">VLOOKUP($D1951,Name!$A:$C,3,FALSE)</f>
        <v>F</v>
      </c>
      <c r="I1951" s="7" cm="1">
        <f t="array" aca="1" ref="I1951" ca="1">INDEX('Marital status'!$A:$A,RANDBETWEEN(2,COUNTA('Marital status'!$A:$A)),1)</f>
        <v>6</v>
      </c>
      <c r="J1951" s="7">
        <f t="shared" ca="1" si="302"/>
        <v>2</v>
      </c>
      <c r="K1951" s="8">
        <f t="shared" ca="1" si="303"/>
        <v>34079</v>
      </c>
      <c r="L1951" s="6">
        <f t="shared" ca="1" si="304"/>
        <v>4</v>
      </c>
      <c r="M1951" s="7">
        <f ca="1" xml:space="preserve">
  IF(OR($N1951 = 2, $N1951 = 3, $N1951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51" s="6">
        <f t="shared" ca="1" si="305"/>
        <v>8</v>
      </c>
      <c r="O1951" s="7" t="str">
        <f ca="1">VLOOKUP($N1951,Roles!$A:$B,2,FALSE)</f>
        <v>Analyst</v>
      </c>
      <c r="P1951" s="6">
        <f t="shared" ca="1" si="306"/>
        <v>2</v>
      </c>
      <c r="Q1951" s="8">
        <f ca="1" xml:space="preserve">
IF(
  OR(
    $N1951=5,$N1951=6,$N1951=7,$N1951=8,$N1951=14
  ),
  36161,
  IF(
     (
      (TODAY() - $K1951) / 365
     ) &lt; 19,
      TODAY(),
      RANDBETWEEN(36161,TODAY())
  )
)</f>
        <v>36161</v>
      </c>
      <c r="R1951" s="6">
        <f ca="1">RANDBETWEEN(2,COUNTA('Recruitment source'!$A:$A))</f>
        <v>7</v>
      </c>
      <c r="S1951" s="8" t="e">
        <f t="shared" ca="1" si="307"/>
        <v>#N/A</v>
      </c>
      <c r="T1951" s="6" t="e">
        <f t="shared" ca="1" si="308"/>
        <v>#N/A</v>
      </c>
      <c r="U1951" s="6">
        <f t="shared" ca="1" si="309"/>
        <v>3</v>
      </c>
      <c r="V1951" s="1">
        <f ca="1" xml:space="preserve">
IF($N1951 = 5 + N("Presidente"),
    27000,
    IF($N1951 = 6 + N("Vice-presidente"),
        23000,
        IF(OR($N1951 = 8, $N1951= 13, $N1951 = 12) + N("Secretária bilíngue ou coordenador ou especialista"),
            8000,
            IF($N1951 = 7 + N("Diretor"),
                15000,
                IF($N1951 = 14 + N("Gerente"),
                    12000,
                    IF($N1951 = 9 + N("Estagiário"),
                        705,
                        IF($N1951 = 10 + N("Trainee"),
                            805,
                            IF($N1951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IF($L1951 = 7,
  500,
  IF($L1951 = 8,
    1000,
    IF($L1951 = 9,
      1500,
      IF($L1951 = 10,
        2000,
        0
      )
    )
  )
)
+
N("Adicional no salário por área")
+
IF($M1951 = 14 + N("Tecnologia da Informação"),
  120,
  IF($M1951 = 16 + N("Vendas"),
    110,
    IF($M1951 = 15 + N("Jurídico"),
      100,
      IF(OR($M1951 = 8, $M1951 = 9, $M1951 = 11) + N("Recursos humanos ou comercial ou comunicação e marketing"),
        80,
        0
      )
    )
  )
)
+
N("Adicionando pegadinha")
+
IF(AND($M1951 = 16, $L1951 = 9, $N1951 = 11) + N("Se for de vendas, com mestrado, analista sênior"),
  IF($J1951 = 5,
    100,
    0
  )
  +
  IF($H1951 = "M",
    200,
    0
  ),
  0
)</f>
        <v>8000</v>
      </c>
    </row>
    <row r="1952" spans="1:22" x14ac:dyDescent="0.2">
      <c r="A1952" s="7" cm="1">
        <f t="array" aca="1" ref="A1952" ca="1">INDEX(Companies!$A:$A,RANDBETWEEN(2,COUNTA(Companies!$A:$A)),1)</f>
        <v>2</v>
      </c>
      <c r="B1952" s="5">
        <f t="shared" si="300"/>
        <v>1951</v>
      </c>
      <c r="C1952" s="6">
        <f t="shared" ca="1" si="301"/>
        <v>1</v>
      </c>
      <c r="D1952" s="7">
        <f ca="1">IF($B1952 = 1 + N("Presidente"),
    127,
    IF($B1952 = 2 + N("Vice-Presidente"),
        72,
        IF($B1952 = 3 + N("Secretária bilíngue"),
            13,
            RANDBETWEEN(5,COUNT(Name!$A:$A) + 1)
        )
    )
)</f>
        <v>302</v>
      </c>
      <c r="E1952" s="7" t="str">
        <f ca="1" xml:space="preserve">
VLOOKUP(
  $D1952,
  Name!$A:$B,
  2,
  FALSE
)
&amp; " " &amp;
IF($B1952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Alcantara Ildelfonso</v>
      </c>
      <c r="F1952" s="7">
        <v>2</v>
      </c>
      <c r="G1952" s="7" t="str" cm="1">
        <f t="array" aca="1" ref="G1952" ca="1">VLOOKUP(INDEX(States!$B:$B,RANDBETWEEN(2,COUNTA(States!$A:$A)),1),States!$B:$C,2,FALSE)</f>
        <v>Coimbra</v>
      </c>
      <c r="H1952" s="7" t="str">
        <f ca="1">VLOOKUP($D1952,Name!$A:$C,3,FALSE)</f>
        <v>F</v>
      </c>
      <c r="I1952" s="7" cm="1">
        <f t="array" aca="1" ref="I1952" ca="1">INDEX('Marital status'!$A:$A,RANDBETWEEN(2,COUNTA('Marital status'!$A:$A)),1)</f>
        <v>6</v>
      </c>
      <c r="J1952" s="7">
        <f t="shared" ca="1" si="302"/>
        <v>2</v>
      </c>
      <c r="K1952" s="8">
        <f t="shared" ca="1" si="303"/>
        <v>33224</v>
      </c>
      <c r="L1952" s="6">
        <f t="shared" ca="1" si="304"/>
        <v>4</v>
      </c>
      <c r="M1952" s="7">
        <f ca="1" xml:space="preserve">
  IF(OR($N1952 = 2, $N1952 = 3, $N1952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952" s="6">
        <f t="shared" ca="1" si="305"/>
        <v>7</v>
      </c>
      <c r="O1952" s="7" t="str">
        <f ca="1">VLOOKUP($N1952,Roles!$A:$B,2,FALSE)</f>
        <v>Trainee</v>
      </c>
      <c r="P1952" s="6" t="e">
        <f t="shared" ca="1" si="306"/>
        <v>#N/A</v>
      </c>
      <c r="Q1952" s="8">
        <f ca="1" xml:space="preserve">
IF(
  OR(
    $N1952=5,$N1952=6,$N1952=7,$N1952=8,$N1952=14
  ),
  36161,
  IF(
     (
      (TODAY() - $K1952) / 365
     ) &lt; 19,
      TODAY(),
      RANDBETWEEN(36161,TODAY())
  )
)</f>
        <v>36161</v>
      </c>
      <c r="R1952" s="6">
        <f ca="1">RANDBETWEEN(2,COUNTA('Recruitment source'!$A:$A))</f>
        <v>12</v>
      </c>
      <c r="S1952" s="8" t="e">
        <f t="shared" ca="1" si="307"/>
        <v>#N/A</v>
      </c>
      <c r="T1952" s="6" t="e">
        <f t="shared" ca="1" si="308"/>
        <v>#N/A</v>
      </c>
      <c r="U1952" s="6">
        <f t="shared" ca="1" si="309"/>
        <v>3</v>
      </c>
      <c r="V1952" s="1">
        <f ca="1" xml:space="preserve">
IF($N1952 = 5 + N("Presidente"),
    27000,
    IF($N1952 = 6 + N("Vice-presidente"),
        23000,
        IF(OR($N1952 = 8, $N1952= 13, $N1952 = 12) + N("Secretária bilíngue ou coordenador ou especialista"),
            8000,
            IF($N1952 = 7 + N("Diretor"),
                15000,
                IF($N1952 = 14 + N("Gerente"),
                    12000,
                    IF($N1952 = 9 + N("Estagiário"),
                        705,
                        IF($N1952 = 10 + N("Trainee"),
                            805,
                            IF($N1952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IF($L1952 = 7,
  500,
  IF($L1952 = 8,
    1000,
    IF($L1952 = 9,
      1500,
      IF($L1952 = 10,
        2000,
        0
      )
    )
  )
)
+
N("Adicional no salário por área")
+
IF($M1952 = 14 + N("Tecnologia da Informação"),
  120,
  IF($M1952 = 16 + N("Vendas"),
    110,
    IF($M1952 = 15 + N("Jurídico"),
      100,
      IF(OR($M1952 = 8, $M1952 = 9, $M1952 = 11) + N("Recursos humanos ou comercial ou comunicação e marketing"),
        80,
        0
      )
    )
  )
)
+
N("Adicionando pegadinha")
+
IF(AND($M1952 = 16, $L1952 = 9, $N1952 = 11) + N("Se for de vendas, com mestrado, analista sênior"),
  IF($J1952 = 5,
    100,
    0
  )
  +
  IF($H1952 = "M",
    200,
    0
  ),
  0
)</f>
        <v>15000</v>
      </c>
    </row>
    <row r="1953" spans="1:22" x14ac:dyDescent="0.2">
      <c r="A1953" s="7" cm="1">
        <f t="array" aca="1" ref="A1953" ca="1">INDEX(Companies!$A:$A,RANDBETWEEN(2,COUNTA(Companies!$A:$A)),1)</f>
        <v>2</v>
      </c>
      <c r="B1953" s="5">
        <f t="shared" si="300"/>
        <v>1952</v>
      </c>
      <c r="C1953" s="6">
        <f t="shared" ca="1" si="301"/>
        <v>1</v>
      </c>
      <c r="D1953" s="7">
        <f ca="1">IF($B1953 = 1 + N("Presidente"),
    127,
    IF($B1953 = 2 + N("Vice-Presidente"),
        72,
        IF($B1953 = 3 + N("Secretária bilíngue"),
            13,
            RANDBETWEEN(5,COUNT(Name!$A:$A) + 1)
        )
    )
)</f>
        <v>29</v>
      </c>
      <c r="E1953" s="7" t="str">
        <f ca="1" xml:space="preserve">
VLOOKUP(
  $D1953,
  Name!$A:$B,
  2,
  FALSE
)
&amp; " " &amp;
IF($B1953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Santos Camargo</v>
      </c>
      <c r="F1953" s="7">
        <v>2</v>
      </c>
      <c r="G1953" s="7" t="str" cm="1">
        <f t="array" aca="1" ref="G1953" ca="1">VLOOKUP(INDEX(States!$B:$B,RANDBETWEEN(2,COUNTA(States!$A:$A)),1),States!$B:$C,2,FALSE)</f>
        <v>Beja</v>
      </c>
      <c r="H1953" s="7" t="str">
        <f ca="1">VLOOKUP($D1953,Name!$A:$C,3,FALSE)</f>
        <v>F</v>
      </c>
      <c r="I1953" s="7" cm="1">
        <f t="array" aca="1" ref="I1953" ca="1">INDEX('Marital status'!$A:$A,RANDBETWEEN(2,COUNTA('Marital status'!$A:$A)),1)</f>
        <v>4</v>
      </c>
      <c r="J1953" s="7">
        <f t="shared" ca="1" si="302"/>
        <v>3</v>
      </c>
      <c r="K1953" s="8">
        <f t="shared" ca="1" si="303"/>
        <v>37559</v>
      </c>
      <c r="L1953" s="6">
        <f t="shared" ca="1" si="304"/>
        <v>5</v>
      </c>
      <c r="M1953" s="7">
        <f ca="1" xml:space="preserve">
  IF(OR($N1953 = 2, $N1953 = 3, $N1953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953" s="6">
        <f t="shared" ca="1" si="305"/>
        <v>8</v>
      </c>
      <c r="O1953" s="7" t="str">
        <f ca="1">VLOOKUP($N1953,Roles!$A:$B,2,FALSE)</f>
        <v>Analyst</v>
      </c>
      <c r="P1953" s="6">
        <f t="shared" ca="1" si="306"/>
        <v>3</v>
      </c>
      <c r="Q1953" s="8">
        <f ca="1" xml:space="preserve">
IF(
  OR(
    $N1953=5,$N1953=6,$N1953=7,$N1953=8,$N1953=14
  ),
  36161,
  IF(
     (
      (TODAY() - $K1953) / 365
     ) &lt; 19,
      TODAY(),
      RANDBETWEEN(36161,TODAY())
  )
)</f>
        <v>36161</v>
      </c>
      <c r="R1953" s="6">
        <f ca="1">RANDBETWEEN(2,COUNTA('Recruitment source'!$A:$A))</f>
        <v>12</v>
      </c>
      <c r="S1953" s="8" t="e">
        <f t="shared" ca="1" si="307"/>
        <v>#N/A</v>
      </c>
      <c r="T1953" s="6" t="e">
        <f t="shared" ca="1" si="308"/>
        <v>#N/A</v>
      </c>
      <c r="U1953" s="6">
        <f t="shared" ca="1" si="309"/>
        <v>5</v>
      </c>
      <c r="V1953" s="1">
        <f ca="1" xml:space="preserve">
IF($N1953 = 5 + N("Presidente"),
    27000,
    IF($N1953 = 6 + N("Vice-presidente"),
        23000,
        IF(OR($N1953 = 8, $N1953= 13, $N1953 = 12) + N("Secretária bilíngue ou coordenador ou especialista"),
            8000,
            IF($N1953 = 7 + N("Diretor"),
                15000,
                IF($N1953 = 14 + N("Gerente"),
                    12000,
                    IF($N1953 = 9 + N("Estagiário"),
                        705,
                        IF($N1953 = 10 + N("Trainee"),
                            805,
                            IF($N1953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IF($L1953 = 7,
  500,
  IF($L1953 = 8,
    1000,
    IF($L1953 = 9,
      1500,
      IF($L1953 = 10,
        2000,
        0
      )
    )
  )
)
+
N("Adicional no salário por área")
+
IF($M1953 = 14 + N("Tecnologia da Informação"),
  120,
  IF($M1953 = 16 + N("Vendas"),
    110,
    IF($M1953 = 15 + N("Jurídico"),
      100,
      IF(OR($M1953 = 8, $M1953 = 9, $M1953 = 11) + N("Recursos humanos ou comercial ou comunicação e marketing"),
        80,
        0
      )
    )
  )
)
+
N("Adicionando pegadinha")
+
IF(AND($M1953 = 16, $L1953 = 9, $N1953 = 11) + N("Se for de vendas, com mestrado, analista sênior"),
  IF($J1953 = 5,
    100,
    0
  )
  +
  IF($H1953 = "M",
    200,
    0
  ),
  0
)</f>
        <v>8080</v>
      </c>
    </row>
    <row r="1954" spans="1:22" x14ac:dyDescent="0.2">
      <c r="A1954" s="7" cm="1">
        <f t="array" aca="1" ref="A1954" ca="1">INDEX(Companies!$A:$A,RANDBETWEEN(2,COUNTA(Companies!$A:$A)),1)</f>
        <v>2</v>
      </c>
      <c r="B1954" s="5">
        <f t="shared" si="300"/>
        <v>1953</v>
      </c>
      <c r="C1954" s="6">
        <f t="shared" ca="1" si="301"/>
        <v>1</v>
      </c>
      <c r="D1954" s="7">
        <f ca="1">IF($B1954 = 1 + N("Presidente"),
    127,
    IF($B1954 = 2 + N("Vice-Presidente"),
        72,
        IF($B1954 = 3 + N("Secretária bilíngue"),
            13,
            RANDBETWEEN(5,COUNT(Name!$A:$A) + 1)
        )
    )
)</f>
        <v>97</v>
      </c>
      <c r="E1954" s="7" t="str">
        <f ca="1" xml:space="preserve">
VLOOKUP(
  $D1954,
  Name!$A:$B,
  2,
  FALSE
)
&amp; " " &amp;
IF($B1954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Giordano Botelho</v>
      </c>
      <c r="F1954" s="7">
        <v>2</v>
      </c>
      <c r="G1954" s="7" t="str" cm="1">
        <f t="array" aca="1" ref="G1954" ca="1">VLOOKUP(INDEX(States!$B:$B,RANDBETWEEN(2,COUNTA(States!$A:$A)),1),States!$B:$C,2,FALSE)</f>
        <v xml:space="preserve"> Lisboa</v>
      </c>
      <c r="H1954" s="7" t="str">
        <f ca="1">VLOOKUP($D1954,Name!$A:$C,3,FALSE)</f>
        <v>F</v>
      </c>
      <c r="I1954" s="7" cm="1">
        <f t="array" aca="1" ref="I1954" ca="1">INDEX('Marital status'!$A:$A,RANDBETWEEN(2,COUNTA('Marital status'!$A:$A)),1)</f>
        <v>3</v>
      </c>
      <c r="J1954" s="7">
        <f t="shared" ca="1" si="302"/>
        <v>2</v>
      </c>
      <c r="K1954" s="8">
        <f t="shared" ca="1" si="303"/>
        <v>34115</v>
      </c>
      <c r="L1954" s="6">
        <f t="shared" ca="1" si="304"/>
        <v>4</v>
      </c>
      <c r="M1954" s="7">
        <f ca="1" xml:space="preserve">
  IF(OR($N1954 = 2, $N1954 = 3, $N1954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54" s="6">
        <f t="shared" ca="1" si="305"/>
        <v>7</v>
      </c>
      <c r="O1954" s="7" t="str">
        <f ca="1">VLOOKUP($N1954,Roles!$A:$B,2,FALSE)</f>
        <v>Trainee</v>
      </c>
      <c r="P1954" s="6" t="e">
        <f t="shared" ca="1" si="306"/>
        <v>#N/A</v>
      </c>
      <c r="Q1954" s="8">
        <f ca="1" xml:space="preserve">
IF(
  OR(
    $N1954=5,$N1954=6,$N1954=7,$N1954=8,$N1954=14
  ),
  36161,
  IF(
     (
      (TODAY() - $K1954) / 365
     ) &lt; 19,
      TODAY(),
      RANDBETWEEN(36161,TODAY())
  )
)</f>
        <v>36161</v>
      </c>
      <c r="R1954" s="6">
        <f ca="1">RANDBETWEEN(2,COUNTA('Recruitment source'!$A:$A))</f>
        <v>2</v>
      </c>
      <c r="S1954" s="8" t="e">
        <f t="shared" ca="1" si="307"/>
        <v>#N/A</v>
      </c>
      <c r="T1954" s="6" t="e">
        <f t="shared" ca="1" si="308"/>
        <v>#N/A</v>
      </c>
      <c r="U1954" s="6">
        <f t="shared" ca="1" si="309"/>
        <v>3</v>
      </c>
      <c r="V1954" s="1">
        <f ca="1" xml:space="preserve">
IF($N1954 = 5 + N("Presidente"),
    27000,
    IF($N1954 = 6 + N("Vice-presidente"),
        23000,
        IF(OR($N1954 = 8, $N1954= 13, $N1954 = 12) + N("Secretária bilíngue ou coordenador ou especialista"),
            8000,
            IF($N1954 = 7 + N("Diretor"),
                15000,
                IF($N1954 = 14 + N("Gerente"),
                    12000,
                    IF($N1954 = 9 + N("Estagiário"),
                        705,
                        IF($N1954 = 10 + N("Trainee"),
                            805,
                            IF($N1954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IF($L1954 = 7,
  500,
  IF($L1954 = 8,
    1000,
    IF($L1954 = 9,
      1500,
      IF($L1954 = 10,
        2000,
        0
      )
    )
  )
)
+
N("Adicional no salário por área")
+
IF($M1954 = 14 + N("Tecnologia da Informação"),
  120,
  IF($M1954 = 16 + N("Vendas"),
    110,
    IF($M1954 = 15 + N("Jurídico"),
      100,
      IF(OR($M1954 = 8, $M1954 = 9, $M1954 = 11) + N("Recursos humanos ou comercial ou comunicação e marketing"),
        80,
        0
      )
    )
  )
)
+
N("Adicionando pegadinha")
+
IF(AND($M1954 = 16, $L1954 = 9, $N1954 = 11) + N("Se for de vendas, com mestrado, analista sênior"),
  IF($J1954 = 5,
    100,
    0
  )
  +
  IF($H1954 = "M",
    200,
    0
  ),
  0
)</f>
        <v>15000</v>
      </c>
    </row>
    <row r="1955" spans="1:22" x14ac:dyDescent="0.2">
      <c r="A1955" s="7" cm="1">
        <f t="array" aca="1" ref="A1955" ca="1">INDEX(Companies!$A:$A,RANDBETWEEN(2,COUNTA(Companies!$A:$A)),1)</f>
        <v>2</v>
      </c>
      <c r="B1955" s="5">
        <f t="shared" si="300"/>
        <v>1954</v>
      </c>
      <c r="C1955" s="6">
        <f t="shared" ca="1" si="301"/>
        <v>1</v>
      </c>
      <c r="D1955" s="7">
        <f ca="1">IF($B1955 = 1 + N("Presidente"),
    127,
    IF($B1955 = 2 + N("Vice-Presidente"),
        72,
        IF($B1955 = 3 + N("Secretária bilíngue"),
            13,
            RANDBETWEEN(5,COUNT(Name!$A:$A) + 1)
        )
    )
)</f>
        <v>359</v>
      </c>
      <c r="E1955" s="7" t="str">
        <f ca="1" xml:space="preserve">
VLOOKUP(
  $D1955,
  Name!$A:$B,
  2,
  FALSE
)
&amp; " " &amp;
IF($B1955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Moreira Botelho</v>
      </c>
      <c r="F1955" s="7">
        <v>2</v>
      </c>
      <c r="G1955" s="7" t="str" cm="1">
        <f t="array" aca="1" ref="G1955" ca="1">VLOOKUP(INDEX(States!$B:$B,RANDBETWEEN(2,COUNTA(States!$A:$A)),1),States!$B:$C,2,FALSE)</f>
        <v>braga</v>
      </c>
      <c r="H1955" s="7" t="str">
        <f ca="1">VLOOKUP($D1955,Name!$A:$C,3,FALSE)</f>
        <v>M</v>
      </c>
      <c r="I1955" s="7" cm="1">
        <f t="array" aca="1" ref="I1955" ca="1">INDEX('Marital status'!$A:$A,RANDBETWEEN(2,COUNTA('Marital status'!$A:$A)),1)</f>
        <v>6</v>
      </c>
      <c r="J1955" s="7">
        <f t="shared" ca="1" si="302"/>
        <v>2</v>
      </c>
      <c r="K1955" s="8">
        <f t="shared" ca="1" si="303"/>
        <v>37682</v>
      </c>
      <c r="L1955" s="6">
        <f t="shared" ca="1" si="304"/>
        <v>5</v>
      </c>
      <c r="M1955" s="7">
        <f ca="1" xml:space="preserve">
  IF(OR($N1955 = 2, $N1955 = 3, $N1955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55" s="6">
        <f t="shared" ca="1" si="305"/>
        <v>8</v>
      </c>
      <c r="O1955" s="7" t="str">
        <f ca="1">VLOOKUP($N1955,Roles!$A:$B,2,FALSE)</f>
        <v>Analyst</v>
      </c>
      <c r="P1955" s="6">
        <f t="shared" ca="1" si="306"/>
        <v>3</v>
      </c>
      <c r="Q1955" s="8">
        <f ca="1" xml:space="preserve">
IF(
  OR(
    $N1955=5,$N1955=6,$N1955=7,$N1955=8,$N1955=14
  ),
  36161,
  IF(
     (
      (TODAY() - $K1955) / 365
     ) &lt; 19,
      TODAY(),
      RANDBETWEEN(36161,TODAY())
  )
)</f>
        <v>36161</v>
      </c>
      <c r="R1955" s="6">
        <f ca="1">RANDBETWEEN(2,COUNTA('Recruitment source'!$A:$A))</f>
        <v>12</v>
      </c>
      <c r="S1955" s="8" t="e">
        <f t="shared" ca="1" si="307"/>
        <v>#N/A</v>
      </c>
      <c r="T1955" s="6" t="e">
        <f t="shared" ca="1" si="308"/>
        <v>#N/A</v>
      </c>
      <c r="U1955" s="6">
        <f t="shared" ca="1" si="309"/>
        <v>2</v>
      </c>
      <c r="V1955" s="1">
        <f ca="1" xml:space="preserve">
IF($N1955 = 5 + N("Presidente"),
    27000,
    IF($N1955 = 6 + N("Vice-presidente"),
        23000,
        IF(OR($N1955 = 8, $N1955= 13, $N1955 = 12) + N("Secretária bilíngue ou coordenador ou especialista"),
            8000,
            IF($N1955 = 7 + N("Diretor"),
                15000,
                IF($N1955 = 14 + N("Gerente"),
                    12000,
                    IF($N1955 = 9 + N("Estagiário"),
                        705,
                        IF($N1955 = 10 + N("Trainee"),
                            805,
                            IF($N1955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IF($L1955 = 7,
  500,
  IF($L1955 = 8,
    1000,
    IF($L1955 = 9,
      1500,
      IF($L1955 = 10,
        2000,
        0
      )
    )
  )
)
+
N("Adicional no salário por área")
+
IF($M1955 = 14 + N("Tecnologia da Informação"),
  120,
  IF($M1955 = 16 + N("Vendas"),
    110,
    IF($M1955 = 15 + N("Jurídico"),
      100,
      IF(OR($M1955 = 8, $M1955 = 9, $M1955 = 11) + N("Recursos humanos ou comercial ou comunicação e marketing"),
        80,
        0
      )
    )
  )
)
+
N("Adicionando pegadinha")
+
IF(AND($M1955 = 16, $L1955 = 9, $N1955 = 11) + N("Se for de vendas, com mestrado, analista sênior"),
  IF($J1955 = 5,
    100,
    0
  )
  +
  IF($H1955 = "M",
    200,
    0
  ),
  0
)</f>
        <v>8000</v>
      </c>
    </row>
    <row r="1956" spans="1:22" x14ac:dyDescent="0.2">
      <c r="A1956" s="7" cm="1">
        <f t="array" aca="1" ref="A1956" ca="1">INDEX(Companies!$A:$A,RANDBETWEEN(2,COUNTA(Companies!$A:$A)),1)</f>
        <v>2</v>
      </c>
      <c r="B1956" s="5">
        <f t="shared" si="300"/>
        <v>1955</v>
      </c>
      <c r="C1956" s="6">
        <f t="shared" ca="1" si="301"/>
        <v>1</v>
      </c>
      <c r="D1956" s="7">
        <f ca="1">IF($B1956 = 1 + N("Presidente"),
    127,
    IF($B1956 = 2 + N("Vice-Presidente"),
        72,
        IF($B1956 = 3 + N("Secretária bilíngue"),
            13,
            RANDBETWEEN(5,COUNT(Name!$A:$A) + 1)
        )
    )
)</f>
        <v>96</v>
      </c>
      <c r="E1956" s="7" t="str">
        <f ca="1" xml:space="preserve">
VLOOKUP(
  $D1956,
  Name!$A:$B,
  2,
  FALSE
)
&amp; " " &amp;
IF($B1956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Lombardi Lopes</v>
      </c>
      <c r="F1956" s="7">
        <v>2</v>
      </c>
      <c r="G1956" s="7" t="str" cm="1">
        <f t="array" aca="1" ref="G1956" ca="1">VLOOKUP(INDEX(States!$B:$B,RANDBETWEEN(2,COUNTA(States!$A:$A)),1),States!$B:$C,2,FALSE)</f>
        <v>Leiria</v>
      </c>
      <c r="H1956" s="7" t="str">
        <f ca="1">VLOOKUP($D1956,Name!$A:$C,3,FALSE)</f>
        <v>F</v>
      </c>
      <c r="I1956" s="7" cm="1">
        <f t="array" aca="1" ref="I1956" ca="1">INDEX('Marital status'!$A:$A,RANDBETWEEN(2,COUNTA('Marital status'!$A:$A)),1)</f>
        <v>5</v>
      </c>
      <c r="J1956" s="7">
        <f t="shared" ca="1" si="302"/>
        <v>2</v>
      </c>
      <c r="K1956" s="8">
        <f t="shared" ca="1" si="303"/>
        <v>20504</v>
      </c>
      <c r="L1956" s="6">
        <f t="shared" ca="1" si="304"/>
        <v>4</v>
      </c>
      <c r="M1956" s="7">
        <f ca="1" xml:space="preserve">
  IF(OR($N1956 = 2, $N1956 = 3, $N1956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56" s="6">
        <f t="shared" ca="1" si="305"/>
        <v>6</v>
      </c>
      <c r="O1956" s="7" t="str">
        <f ca="1">VLOOKUP($N1956,Roles!$A:$B,2,FALSE)</f>
        <v>Intern</v>
      </c>
      <c r="P1956" s="6" t="e">
        <f t="shared" ca="1" si="306"/>
        <v>#N/A</v>
      </c>
      <c r="Q1956" s="8">
        <f ca="1" xml:space="preserve">
IF(
  OR(
    $N1956=5,$N1956=6,$N1956=7,$N1956=8,$N1956=14
  ),
  36161,
  IF(
     (
      (TODAY() - $K1956) / 365
     ) &lt; 19,
      TODAY(),
      RANDBETWEEN(36161,TODAY())
  )
)</f>
        <v>36161</v>
      </c>
      <c r="R1956" s="6">
        <f ca="1">RANDBETWEEN(2,COUNTA('Recruitment source'!$A:$A))</f>
        <v>10</v>
      </c>
      <c r="S1956" s="8" t="e">
        <f t="shared" ca="1" si="307"/>
        <v>#N/A</v>
      </c>
      <c r="T1956" s="6" t="e">
        <f t="shared" ca="1" si="308"/>
        <v>#N/A</v>
      </c>
      <c r="U1956" s="6">
        <f t="shared" ca="1" si="309"/>
        <v>2</v>
      </c>
      <c r="V1956" s="1">
        <f ca="1" xml:space="preserve">
IF($N1956 = 5 + N("Presidente"),
    27000,
    IF($N1956 = 6 + N("Vice-presidente"),
        23000,
        IF(OR($N1956 = 8, $N1956= 13, $N1956 = 12) + N("Secretária bilíngue ou coordenador ou especialista"),
            8000,
            IF($N1956 = 7 + N("Diretor"),
                15000,
                IF($N1956 = 14 + N("Gerente"),
                    12000,
                    IF($N1956 = 9 + N("Estagiário"),
                        705,
                        IF($N1956 = 10 + N("Trainee"),
                            805,
                            IF($N1956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IF($L1956 = 7,
  500,
  IF($L1956 = 8,
    1000,
    IF($L1956 = 9,
      1500,
      IF($L1956 = 10,
        2000,
        0
      )
    )
  )
)
+
N("Adicional no salário por área")
+
IF($M1956 = 14 + N("Tecnologia da Informação"),
  120,
  IF($M1956 = 16 + N("Vendas"),
    110,
    IF($M1956 = 15 + N("Jurídico"),
      100,
      IF(OR($M1956 = 8, $M1956 = 9, $M1956 = 11) + N("Recursos humanos ou comercial ou comunicação e marketing"),
        80,
        0
      )
    )
  )
)
+
N("Adicionando pegadinha")
+
IF(AND($M1956 = 16, $L1956 = 9, $N1956 = 11) + N("Se for de vendas, com mestrado, analista sênior"),
  IF($J1956 = 5,
    100,
    0
  )
  +
  IF($H1956 = "M",
    200,
    0
  ),
  0
)</f>
        <v>23000</v>
      </c>
    </row>
    <row r="1957" spans="1:22" x14ac:dyDescent="0.2">
      <c r="A1957" s="7" cm="1">
        <f t="array" aca="1" ref="A1957" ca="1">INDEX(Companies!$A:$A,RANDBETWEEN(2,COUNTA(Companies!$A:$A)),1)</f>
        <v>2</v>
      </c>
      <c r="B1957" s="5">
        <f t="shared" si="300"/>
        <v>1956</v>
      </c>
      <c r="C1957" s="6">
        <f t="shared" ca="1" si="301"/>
        <v>1</v>
      </c>
      <c r="D1957" s="7">
        <f ca="1">IF($B1957 = 1 + N("Presidente"),
    127,
    IF($B1957 = 2 + N("Vice-Presidente"),
        72,
        IF($B1957 = 3 + N("Secretária bilíngue"),
            13,
            RANDBETWEEN(5,COUNT(Name!$A:$A) + 1)
        )
    )
)</f>
        <v>153</v>
      </c>
      <c r="E1957" s="7" t="str">
        <f ca="1" xml:space="preserve">
VLOOKUP(
  $D1957,
  Name!$A:$B,
  2,
  FALSE
)
&amp; " " &amp;
IF($B1957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Ferrara Brasil</v>
      </c>
      <c r="F1957" s="7">
        <v>2</v>
      </c>
      <c r="G1957" s="7" t="str" cm="1">
        <f t="array" aca="1" ref="G1957" ca="1">VLOOKUP(INDEX(States!$B:$B,RANDBETWEEN(2,COUNTA(States!$A:$A)),1),States!$B:$C,2,FALSE)</f>
        <v>Azores</v>
      </c>
      <c r="H1957" s="7" t="str">
        <f ca="1">VLOOKUP($D1957,Name!$A:$C,3,FALSE)</f>
        <v>F</v>
      </c>
      <c r="I1957" s="7" cm="1">
        <f t="array" aca="1" ref="I1957" ca="1">INDEX('Marital status'!$A:$A,RANDBETWEEN(2,COUNTA('Marital status'!$A:$A)),1)</f>
        <v>4</v>
      </c>
      <c r="J1957" s="7">
        <f t="shared" ca="1" si="302"/>
        <v>5</v>
      </c>
      <c r="K1957" s="8">
        <f t="shared" ca="1" si="303"/>
        <v>32612</v>
      </c>
      <c r="L1957" s="6">
        <f t="shared" ca="1" si="304"/>
        <v>5</v>
      </c>
      <c r="M1957" s="7">
        <f ca="1" xml:space="preserve">
  IF(OR($N1957 = 2, $N1957 = 3, $N1957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57" s="6">
        <f t="shared" ca="1" si="305"/>
        <v>8</v>
      </c>
      <c r="O1957" s="7" t="str">
        <f ca="1">VLOOKUP($N1957,Roles!$A:$B,2,FALSE)</f>
        <v>Analyst</v>
      </c>
      <c r="P1957" s="6">
        <f t="shared" ca="1" si="306"/>
        <v>2</v>
      </c>
      <c r="Q1957" s="8">
        <f ca="1" xml:space="preserve">
IF(
  OR(
    $N1957=5,$N1957=6,$N1957=7,$N1957=8,$N1957=14
  ),
  36161,
  IF(
     (
      (TODAY() - $K1957) / 365
     ) &lt; 19,
      TODAY(),
      RANDBETWEEN(36161,TODAY())
  )
)</f>
        <v>36161</v>
      </c>
      <c r="R1957" s="6">
        <f ca="1">RANDBETWEEN(2,COUNTA('Recruitment source'!$A:$A))</f>
        <v>7</v>
      </c>
      <c r="S1957" s="8" t="e">
        <f t="shared" ca="1" si="307"/>
        <v>#N/A</v>
      </c>
      <c r="T1957" s="6" t="e">
        <f t="shared" ca="1" si="308"/>
        <v>#N/A</v>
      </c>
      <c r="U1957" s="6">
        <f t="shared" ca="1" si="309"/>
        <v>2</v>
      </c>
      <c r="V1957" s="1">
        <f ca="1" xml:space="preserve">
IF($N1957 = 5 + N("Presidente"),
    27000,
    IF($N1957 = 6 + N("Vice-presidente"),
        23000,
        IF(OR($N1957 = 8, $N1957= 13, $N1957 = 12) + N("Secretária bilíngue ou coordenador ou especialista"),
            8000,
            IF($N1957 = 7 + N("Diretor"),
                15000,
                IF($N1957 = 14 + N("Gerente"),
                    12000,
                    IF($N1957 = 9 + N("Estagiário"),
                        705,
                        IF($N1957 = 10 + N("Trainee"),
                            805,
                            IF($N1957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IF($L1957 = 7,
  500,
  IF($L1957 = 8,
    1000,
    IF($L1957 = 9,
      1500,
      IF($L1957 = 10,
        2000,
        0
      )
    )
  )
)
+
N("Adicional no salário por área")
+
IF($M1957 = 14 + N("Tecnologia da Informação"),
  120,
  IF($M1957 = 16 + N("Vendas"),
    110,
    IF($M1957 = 15 + N("Jurídico"),
      100,
      IF(OR($M1957 = 8, $M1957 = 9, $M1957 = 11) + N("Recursos humanos ou comercial ou comunicação e marketing"),
        80,
        0
      )
    )
  )
)
+
N("Adicionando pegadinha")
+
IF(AND($M1957 = 16, $L1957 = 9, $N1957 = 11) + N("Se for de vendas, com mestrado, analista sênior"),
  IF($J1957 = 5,
    100,
    0
  )
  +
  IF($H1957 = "M",
    200,
    0
  ),
  0
)</f>
        <v>8000</v>
      </c>
    </row>
    <row r="1958" spans="1:22" x14ac:dyDescent="0.2">
      <c r="A1958" s="7" cm="1">
        <f t="array" aca="1" ref="A1958" ca="1">INDEX(Companies!$A:$A,RANDBETWEEN(2,COUNTA(Companies!$A:$A)),1)</f>
        <v>2</v>
      </c>
      <c r="B1958" s="5">
        <f t="shared" si="300"/>
        <v>1957</v>
      </c>
      <c r="C1958" s="6">
        <f t="shared" ca="1" si="301"/>
        <v>1</v>
      </c>
      <c r="D1958" s="7">
        <f ca="1">IF($B1958 = 1 + N("Presidente"),
    127,
    IF($B1958 = 2 + N("Vice-Presidente"),
        72,
        IF($B1958 = 3 + N("Secretária bilíngue"),
            13,
            RANDBETWEEN(5,COUNT(Name!$A:$A) + 1)
        )
    )
)</f>
        <v>241</v>
      </c>
      <c r="E1958" s="7" t="str">
        <f ca="1" xml:space="preserve">
VLOOKUP(
  $D1958,
  Name!$A:$B,
  2,
  FALSE
)
&amp; " " &amp;
IF($B1958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Rangel Bicalho</v>
      </c>
      <c r="F1958" s="7">
        <v>2</v>
      </c>
      <c r="G1958" s="7" t="str" cm="1">
        <f t="array" aca="1" ref="G1958" ca="1">VLOOKUP(INDEX(States!$B:$B,RANDBETWEEN(2,COUNTA(States!$A:$A)),1),States!$B:$C,2,FALSE)</f>
        <v xml:space="preserve"> Lisboa</v>
      </c>
      <c r="H1958" s="7" t="str">
        <f ca="1">VLOOKUP($D1958,Name!$A:$C,3,FALSE)</f>
        <v>M</v>
      </c>
      <c r="I1958" s="7" cm="1">
        <f t="array" aca="1" ref="I1958" ca="1">INDEX('Marital status'!$A:$A,RANDBETWEEN(2,COUNTA('Marital status'!$A:$A)),1)</f>
        <v>6</v>
      </c>
      <c r="J1958" s="7">
        <f t="shared" ca="1" si="302"/>
        <v>4</v>
      </c>
      <c r="K1958" s="8">
        <f t="shared" ca="1" si="303"/>
        <v>31797</v>
      </c>
      <c r="L1958" s="6">
        <f t="shared" ca="1" si="304"/>
        <v>4</v>
      </c>
      <c r="M1958" s="7">
        <f ca="1" xml:space="preserve">
  IF(OR($N1958 = 2, $N1958 = 3, $N1958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58" s="6">
        <f t="shared" ca="1" si="305"/>
        <v>7</v>
      </c>
      <c r="O1958" s="7" t="str">
        <f ca="1">VLOOKUP($N1958,Roles!$A:$B,2,FALSE)</f>
        <v>Trainee</v>
      </c>
      <c r="P1958" s="6" t="e">
        <f t="shared" ca="1" si="306"/>
        <v>#N/A</v>
      </c>
      <c r="Q1958" s="8">
        <f ca="1" xml:space="preserve">
IF(
  OR(
    $N1958=5,$N1958=6,$N1958=7,$N1958=8,$N1958=14
  ),
  36161,
  IF(
     (
      (TODAY() - $K1958) / 365
     ) &lt; 19,
      TODAY(),
      RANDBETWEEN(36161,TODAY())
  )
)</f>
        <v>36161</v>
      </c>
      <c r="R1958" s="6">
        <f ca="1">RANDBETWEEN(2,COUNTA('Recruitment source'!$A:$A))</f>
        <v>8</v>
      </c>
      <c r="S1958" s="8" t="e">
        <f t="shared" ca="1" si="307"/>
        <v>#N/A</v>
      </c>
      <c r="T1958" s="6" t="e">
        <f t="shared" ca="1" si="308"/>
        <v>#N/A</v>
      </c>
      <c r="U1958" s="6">
        <f t="shared" ca="1" si="309"/>
        <v>3</v>
      </c>
      <c r="V1958" s="1">
        <f ca="1" xml:space="preserve">
IF($N1958 = 5 + N("Presidente"),
    27000,
    IF($N1958 = 6 + N("Vice-presidente"),
        23000,
        IF(OR($N1958 = 8, $N1958= 13, $N1958 = 12) + N("Secretária bilíngue ou coordenador ou especialista"),
            8000,
            IF($N1958 = 7 + N("Diretor"),
                15000,
                IF($N1958 = 14 + N("Gerente"),
                    12000,
                    IF($N1958 = 9 + N("Estagiário"),
                        705,
                        IF($N1958 = 10 + N("Trainee"),
                            805,
                            IF($N1958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IF($L1958 = 7,
  500,
  IF($L1958 = 8,
    1000,
    IF($L1958 = 9,
      1500,
      IF($L1958 = 10,
        2000,
        0
      )
    )
  )
)
+
N("Adicional no salário por área")
+
IF($M1958 = 14 + N("Tecnologia da Informação"),
  120,
  IF($M1958 = 16 + N("Vendas"),
    110,
    IF($M1958 = 15 + N("Jurídico"),
      100,
      IF(OR($M1958 = 8, $M1958 = 9, $M1958 = 11) + N("Recursos humanos ou comercial ou comunicação e marketing"),
        80,
        0
      )
    )
  )
)
+
N("Adicionando pegadinha")
+
IF(AND($M1958 = 16, $L1958 = 9, $N1958 = 11) + N("Se for de vendas, com mestrado, analista sênior"),
  IF($J1958 = 5,
    100,
    0
  )
  +
  IF($H1958 = "M",
    200,
    0
  ),
  0
)</f>
        <v>15000</v>
      </c>
    </row>
    <row r="1959" spans="1:22" x14ac:dyDescent="0.2">
      <c r="A1959" s="7" cm="1">
        <f t="array" aca="1" ref="A1959" ca="1">INDEX(Companies!$A:$A,RANDBETWEEN(2,COUNTA(Companies!$A:$A)),1)</f>
        <v>2</v>
      </c>
      <c r="B1959" s="5">
        <f t="shared" si="300"/>
        <v>1958</v>
      </c>
      <c r="C1959" s="6">
        <f t="shared" ca="1" si="301"/>
        <v>1</v>
      </c>
      <c r="D1959" s="7">
        <f ca="1">IF($B1959 = 1 + N("Presidente"),
    127,
    IF($B1959 = 2 + N("Vice-Presidente"),
        72,
        IF($B1959 = 3 + N("Secretária bilíngue"),
            13,
            RANDBETWEEN(5,COUNT(Name!$A:$A) + 1)
        )
    )
)</f>
        <v>289</v>
      </c>
      <c r="E1959" s="7" t="str">
        <f ca="1" xml:space="preserve">
VLOOKUP(
  $D1959,
  Name!$A:$B,
  2,
  FALSE
)
&amp; " " &amp;
IF($B1959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Fontana Alcantara</v>
      </c>
      <c r="F1959" s="7">
        <v>2</v>
      </c>
      <c r="G1959" s="7" t="str" cm="1">
        <f t="array" aca="1" ref="G1959" ca="1">VLOOKUP(INDEX(States!$B:$B,RANDBETWEEN(2,COUNTA(States!$A:$A)),1),States!$B:$C,2,FALSE)</f>
        <v>Beja</v>
      </c>
      <c r="H1959" s="7" t="str">
        <f ca="1">VLOOKUP($D1959,Name!$A:$C,3,FALSE)</f>
        <v>F</v>
      </c>
      <c r="I1959" s="7" cm="1">
        <f t="array" aca="1" ref="I1959" ca="1">INDEX('Marital status'!$A:$A,RANDBETWEEN(2,COUNTA('Marital status'!$A:$A)),1)</f>
        <v>3</v>
      </c>
      <c r="J1959" s="7">
        <f t="shared" ca="1" si="302"/>
        <v>2</v>
      </c>
      <c r="K1959" s="8">
        <f t="shared" ca="1" si="303"/>
        <v>34255</v>
      </c>
      <c r="L1959" s="6">
        <f t="shared" ca="1" si="304"/>
        <v>5</v>
      </c>
      <c r="M1959" s="7">
        <f ca="1" xml:space="preserve">
  IF(OR($N1959 = 2, $N1959 = 3, $N1959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959" s="6">
        <f t="shared" ca="1" si="305"/>
        <v>8</v>
      </c>
      <c r="O1959" s="7" t="str">
        <f ca="1">VLOOKUP($N1959,Roles!$A:$B,2,FALSE)</f>
        <v>Analyst</v>
      </c>
      <c r="P1959" s="6">
        <f t="shared" ca="1" si="306"/>
        <v>2</v>
      </c>
      <c r="Q1959" s="8">
        <f ca="1" xml:space="preserve">
IF(
  OR(
    $N1959=5,$N1959=6,$N1959=7,$N1959=8,$N1959=14
  ),
  36161,
  IF(
     (
      (TODAY() - $K1959) / 365
     ) &lt; 19,
      TODAY(),
      RANDBETWEEN(36161,TODAY())
  )
)</f>
        <v>36161</v>
      </c>
      <c r="R1959" s="6">
        <f ca="1">RANDBETWEEN(2,COUNTA('Recruitment source'!$A:$A))</f>
        <v>2</v>
      </c>
      <c r="S1959" s="8" t="e">
        <f t="shared" ca="1" si="307"/>
        <v>#N/A</v>
      </c>
      <c r="T1959" s="6" t="e">
        <f t="shared" ca="1" si="308"/>
        <v>#N/A</v>
      </c>
      <c r="U1959" s="6">
        <f t="shared" ca="1" si="309"/>
        <v>5</v>
      </c>
      <c r="V1959" s="1">
        <f ca="1" xml:space="preserve">
IF($N1959 = 5 + N("Presidente"),
    27000,
    IF($N1959 = 6 + N("Vice-presidente"),
        23000,
        IF(OR($N1959 = 8, $N1959= 13, $N1959 = 12) + N("Secretária bilíngue ou coordenador ou especialista"),
            8000,
            IF($N1959 = 7 + N("Diretor"),
                15000,
                IF($N1959 = 14 + N("Gerente"),
                    12000,
                    IF($N1959 = 9 + N("Estagiário"),
                        705,
                        IF($N1959 = 10 + N("Trainee"),
                            805,
                            IF($N1959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IF($L1959 = 7,
  500,
  IF($L1959 = 8,
    1000,
    IF($L1959 = 9,
      1500,
      IF($L1959 = 10,
        2000,
        0
      )
    )
  )
)
+
N("Adicional no salário por área")
+
IF($M1959 = 14 + N("Tecnologia da Informação"),
  120,
  IF($M1959 = 16 + N("Vendas"),
    110,
    IF($M1959 = 15 + N("Jurídico"),
      100,
      IF(OR($M1959 = 8, $M1959 = 9, $M1959 = 11) + N("Recursos humanos ou comercial ou comunicação e marketing"),
        80,
        0
      )
    )
  )
)
+
N("Adicionando pegadinha")
+
IF(AND($M1959 = 16, $L1959 = 9, $N1959 = 11) + N("Se for de vendas, com mestrado, analista sênior"),
  IF($J1959 = 5,
    100,
    0
  )
  +
  IF($H1959 = "M",
    200,
    0
  ),
  0
)</f>
        <v>8000</v>
      </c>
    </row>
    <row r="1960" spans="1:22" x14ac:dyDescent="0.2">
      <c r="A1960" s="7" cm="1">
        <f t="array" aca="1" ref="A1960" ca="1">INDEX(Companies!$A:$A,RANDBETWEEN(2,COUNTA(Companies!$A:$A)),1)</f>
        <v>2</v>
      </c>
      <c r="B1960" s="5">
        <f t="shared" si="300"/>
        <v>1959</v>
      </c>
      <c r="C1960" s="6">
        <f t="shared" ca="1" si="301"/>
        <v>1</v>
      </c>
      <c r="D1960" s="7">
        <f ca="1">IF($B1960 = 1 + N("Presidente"),
    127,
    IF($B1960 = 2 + N("Vice-Presidente"),
        72,
        IF($B1960 = 3 + N("Secretária bilíngue"),
            13,
            RANDBETWEEN(5,COUNT(Name!$A:$A) + 1)
        )
    )
)</f>
        <v>361</v>
      </c>
      <c r="E1960" s="7" t="str">
        <f ca="1" xml:space="preserve">
VLOOKUP(
  $D1960,
  Name!$A:$B,
  2,
  FALSE
)
&amp; " " &amp;
IF($B1960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Marino Rodrigues</v>
      </c>
      <c r="F1960" s="7">
        <v>2</v>
      </c>
      <c r="G1960" s="7" t="str" cm="1">
        <f t="array" aca="1" ref="G1960" ca="1">VLOOKUP(INDEX(States!$B:$B,RANDBETWEEN(2,COUNTA(States!$A:$A)),1),States!$B:$C,2,FALSE)</f>
        <v>Beja</v>
      </c>
      <c r="H1960" s="7" t="str">
        <f ca="1">VLOOKUP($D1960,Name!$A:$C,3,FALSE)</f>
        <v>M</v>
      </c>
      <c r="I1960" s="7" cm="1">
        <f t="array" aca="1" ref="I1960" ca="1">INDEX('Marital status'!$A:$A,RANDBETWEEN(2,COUNTA('Marital status'!$A:$A)),1)</f>
        <v>6</v>
      </c>
      <c r="J1960" s="7">
        <f t="shared" ca="1" si="302"/>
        <v>3</v>
      </c>
      <c r="K1960" s="8">
        <f t="shared" ca="1" si="303"/>
        <v>18589</v>
      </c>
      <c r="L1960" s="6">
        <f t="shared" ca="1" si="304"/>
        <v>4</v>
      </c>
      <c r="M1960" s="7">
        <f ca="1" xml:space="preserve">
  IF(OR($N1960 = 2, $N1960 = 3, $N1960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60" s="6">
        <f t="shared" ca="1" si="305"/>
        <v>6</v>
      </c>
      <c r="O1960" s="7" t="str">
        <f ca="1">VLOOKUP($N1960,Roles!$A:$B,2,FALSE)</f>
        <v>Intern</v>
      </c>
      <c r="P1960" s="6" t="e">
        <f t="shared" ca="1" si="306"/>
        <v>#N/A</v>
      </c>
      <c r="Q1960" s="8">
        <f ca="1" xml:space="preserve">
IF(
  OR(
    $N1960=5,$N1960=6,$N1960=7,$N1960=8,$N1960=14
  ),
  36161,
  IF(
     (
      (TODAY() - $K1960) / 365
     ) &lt; 19,
      TODAY(),
      RANDBETWEEN(36161,TODAY())
  )
)</f>
        <v>36161</v>
      </c>
      <c r="R1960" s="6">
        <f ca="1">RANDBETWEEN(2,COUNTA('Recruitment source'!$A:$A))</f>
        <v>10</v>
      </c>
      <c r="S1960" s="8" t="e">
        <f t="shared" ca="1" si="307"/>
        <v>#N/A</v>
      </c>
      <c r="T1960" s="6" t="e">
        <f t="shared" ca="1" si="308"/>
        <v>#N/A</v>
      </c>
      <c r="U1960" s="6">
        <f t="shared" ca="1" si="309"/>
        <v>4</v>
      </c>
      <c r="V1960" s="1">
        <f ca="1" xml:space="preserve">
IF($N1960 = 5 + N("Presidente"),
    27000,
    IF($N1960 = 6 + N("Vice-presidente"),
        23000,
        IF(OR($N1960 = 8, $N1960= 13, $N1960 = 12) + N("Secretária bilíngue ou coordenador ou especialista"),
            8000,
            IF($N1960 = 7 + N("Diretor"),
                15000,
                IF($N1960 = 14 + N("Gerente"),
                    12000,
                    IF($N1960 = 9 + N("Estagiário"),
                        705,
                        IF($N1960 = 10 + N("Trainee"),
                            805,
                            IF($N1960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IF($L1960 = 7,
  500,
  IF($L1960 = 8,
    1000,
    IF($L1960 = 9,
      1500,
      IF($L1960 = 10,
        2000,
        0
      )
    )
  )
)
+
N("Adicional no salário por área")
+
IF($M1960 = 14 + N("Tecnologia da Informação"),
  120,
  IF($M1960 = 16 + N("Vendas"),
    110,
    IF($M1960 = 15 + N("Jurídico"),
      100,
      IF(OR($M1960 = 8, $M1960 = 9, $M1960 = 11) + N("Recursos humanos ou comercial ou comunicação e marketing"),
        80,
        0
      )
    )
  )
)
+
N("Adicionando pegadinha")
+
IF(AND($M1960 = 16, $L1960 = 9, $N1960 = 11) + N("Se for de vendas, com mestrado, analista sênior"),
  IF($J1960 = 5,
    100,
    0
  )
  +
  IF($H1960 = "M",
    200,
    0
  ),
  0
)</f>
        <v>23000</v>
      </c>
    </row>
    <row r="1961" spans="1:22" x14ac:dyDescent="0.2">
      <c r="A1961" s="7" cm="1">
        <f t="array" aca="1" ref="A1961" ca="1">INDEX(Companies!$A:$A,RANDBETWEEN(2,COUNTA(Companies!$A:$A)),1)</f>
        <v>2</v>
      </c>
      <c r="B1961" s="5">
        <f t="shared" si="300"/>
        <v>1960</v>
      </c>
      <c r="C1961" s="6">
        <f t="shared" ca="1" si="301"/>
        <v>1</v>
      </c>
      <c r="D1961" s="7">
        <f ca="1">IF($B1961 = 1 + N("Presidente"),
    127,
    IF($B1961 = 2 + N("Vice-Presidente"),
        72,
        IF($B1961 = 3 + N("Secretária bilíngue"),
            13,
            RANDBETWEEN(5,COUNT(Name!$A:$A) + 1)
        )
    )
)</f>
        <v>218</v>
      </c>
      <c r="E1961" s="7" t="str">
        <f ca="1" xml:space="preserve">
VLOOKUP(
  $D1961,
  Name!$A:$B,
  2,
  FALSE
)
&amp; " " &amp;
IF($B1961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Barroso Bispo</v>
      </c>
      <c r="F1961" s="7">
        <v>2</v>
      </c>
      <c r="G1961" s="7" t="str" cm="1">
        <f t="array" aca="1" ref="G1961" ca="1">VLOOKUP(INDEX(States!$B:$B,RANDBETWEEN(2,COUNTA(States!$A:$A)),1),States!$B:$C,2,FALSE)</f>
        <v>Leiria</v>
      </c>
      <c r="H1961" s="7" t="str">
        <f ca="1">VLOOKUP($D1961,Name!$A:$C,3,FALSE)</f>
        <v>F</v>
      </c>
      <c r="I1961" s="7" cm="1">
        <f t="array" aca="1" ref="I1961" ca="1">INDEX('Marital status'!$A:$A,RANDBETWEEN(2,COUNTA('Marital status'!$A:$A)),1)</f>
        <v>5</v>
      </c>
      <c r="J1961" s="7">
        <f t="shared" ca="1" si="302"/>
        <v>2</v>
      </c>
      <c r="K1961" s="8">
        <f t="shared" ca="1" si="303"/>
        <v>36323</v>
      </c>
      <c r="L1961" s="6">
        <f t="shared" ca="1" si="304"/>
        <v>5</v>
      </c>
      <c r="M1961" s="7">
        <f ca="1" xml:space="preserve">
  IF(OR($N1961 = 2, $N1961 = 3, $N1961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61" s="6">
        <f t="shared" ca="1" si="305"/>
        <v>8</v>
      </c>
      <c r="O1961" s="7" t="str">
        <f ca="1">VLOOKUP($N1961,Roles!$A:$B,2,FALSE)</f>
        <v>Analyst</v>
      </c>
      <c r="P1961" s="6">
        <f t="shared" ca="1" si="306"/>
        <v>2</v>
      </c>
      <c r="Q1961" s="8">
        <f ca="1" xml:space="preserve">
IF(
  OR(
    $N1961=5,$N1961=6,$N1961=7,$N1961=8,$N1961=14
  ),
  36161,
  IF(
     (
      (TODAY() - $K1961) / 365
     ) &lt; 19,
      TODAY(),
      RANDBETWEEN(36161,TODAY())
  )
)</f>
        <v>36161</v>
      </c>
      <c r="R1961" s="6">
        <f ca="1">RANDBETWEEN(2,COUNTA('Recruitment source'!$A:$A))</f>
        <v>7</v>
      </c>
      <c r="S1961" s="8" t="e">
        <f t="shared" ca="1" si="307"/>
        <v>#N/A</v>
      </c>
      <c r="T1961" s="6" t="e">
        <f t="shared" ca="1" si="308"/>
        <v>#N/A</v>
      </c>
      <c r="U1961" s="6">
        <f t="shared" ca="1" si="309"/>
        <v>4</v>
      </c>
      <c r="V1961" s="1">
        <f ca="1" xml:space="preserve">
IF($N1961 = 5 + N("Presidente"),
    27000,
    IF($N1961 = 6 + N("Vice-presidente"),
        23000,
        IF(OR($N1961 = 8, $N1961= 13, $N1961 = 12) + N("Secretária bilíngue ou coordenador ou especialista"),
            8000,
            IF($N1961 = 7 + N("Diretor"),
                15000,
                IF($N1961 = 14 + N("Gerente"),
                    12000,
                    IF($N1961 = 9 + N("Estagiário"),
                        705,
                        IF($N1961 = 10 + N("Trainee"),
                            805,
                            IF($N1961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IF($L1961 = 7,
  500,
  IF($L1961 = 8,
    1000,
    IF($L1961 = 9,
      1500,
      IF($L1961 = 10,
        2000,
        0
      )
    )
  )
)
+
N("Adicional no salário por área")
+
IF($M1961 = 14 + N("Tecnologia da Informação"),
  120,
  IF($M1961 = 16 + N("Vendas"),
    110,
    IF($M1961 = 15 + N("Jurídico"),
      100,
      IF(OR($M1961 = 8, $M1961 = 9, $M1961 = 11) + N("Recursos humanos ou comercial ou comunicação e marketing"),
        80,
        0
      )
    )
  )
)
+
N("Adicionando pegadinha")
+
IF(AND($M1961 = 16, $L1961 = 9, $N1961 = 11) + N("Se for de vendas, com mestrado, analista sênior"),
  IF($J1961 = 5,
    100,
    0
  )
  +
  IF($H1961 = "M",
    200,
    0
  ),
  0
)</f>
        <v>8000</v>
      </c>
    </row>
    <row r="1962" spans="1:22" x14ac:dyDescent="0.2">
      <c r="A1962" s="7" cm="1">
        <f t="array" aca="1" ref="A1962" ca="1">INDEX(Companies!$A:$A,RANDBETWEEN(2,COUNTA(Companies!$A:$A)),1)</f>
        <v>2</v>
      </c>
      <c r="B1962" s="5">
        <f t="shared" si="300"/>
        <v>1961</v>
      </c>
      <c r="C1962" s="6">
        <f t="shared" ca="1" si="301"/>
        <v>1</v>
      </c>
      <c r="D1962" s="7">
        <f ca="1">IF($B1962 = 1 + N("Presidente"),
    127,
    IF($B1962 = 2 + N("Vice-Presidente"),
        72,
        IF($B1962 = 3 + N("Secretária bilíngue"),
            13,
            RANDBETWEEN(5,COUNT(Name!$A:$A) + 1)
        )
    )
)</f>
        <v>17</v>
      </c>
      <c r="E1962" s="7" t="str">
        <f ca="1" xml:space="preserve">
VLOOKUP(
  $D1962,
  Name!$A:$B,
  2,
  FALSE
)
&amp; " " &amp;
IF($B1962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Camargo Almeida</v>
      </c>
      <c r="F1962" s="7">
        <v>2</v>
      </c>
      <c r="G1962" s="7" t="str" cm="1">
        <f t="array" aca="1" ref="G1962" ca="1">VLOOKUP(INDEX(States!$B:$B,RANDBETWEEN(2,COUNTA(States!$A:$A)),1),States!$B:$C,2,FALSE)</f>
        <v>AveirO</v>
      </c>
      <c r="H1962" s="7" t="str">
        <f ca="1">VLOOKUP($D1962,Name!$A:$C,3,FALSE)</f>
        <v>F</v>
      </c>
      <c r="I1962" s="7" cm="1">
        <f t="array" aca="1" ref="I1962" ca="1">INDEX('Marital status'!$A:$A,RANDBETWEEN(2,COUNTA('Marital status'!$A:$A)),1)</f>
        <v>2</v>
      </c>
      <c r="J1962" s="7">
        <f t="shared" ca="1" si="302"/>
        <v>2</v>
      </c>
      <c r="K1962" s="8">
        <f t="shared" ca="1" si="303"/>
        <v>32136</v>
      </c>
      <c r="L1962" s="6">
        <f t="shared" ca="1" si="304"/>
        <v>4</v>
      </c>
      <c r="M1962" s="7">
        <f ca="1" xml:space="preserve">
  IF(OR($N1962 = 2, $N1962 = 3, $N1962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962" s="6">
        <f t="shared" ca="1" si="305"/>
        <v>7</v>
      </c>
      <c r="O1962" s="7" t="str">
        <f ca="1">VLOOKUP($N1962,Roles!$A:$B,2,FALSE)</f>
        <v>Trainee</v>
      </c>
      <c r="P1962" s="6" t="e">
        <f t="shared" ca="1" si="306"/>
        <v>#N/A</v>
      </c>
      <c r="Q1962" s="8">
        <f ca="1" xml:space="preserve">
IF(
  OR(
    $N1962=5,$N1962=6,$N1962=7,$N1962=8,$N1962=14
  ),
  36161,
  IF(
     (
      (TODAY() - $K1962) / 365
     ) &lt; 19,
      TODAY(),
      RANDBETWEEN(36161,TODAY())
  )
)</f>
        <v>36161</v>
      </c>
      <c r="R1962" s="6">
        <f ca="1">RANDBETWEEN(2,COUNTA('Recruitment source'!$A:$A))</f>
        <v>9</v>
      </c>
      <c r="S1962" s="8" t="e">
        <f t="shared" ca="1" si="307"/>
        <v>#N/A</v>
      </c>
      <c r="T1962" s="6" t="e">
        <f t="shared" ca="1" si="308"/>
        <v>#N/A</v>
      </c>
      <c r="U1962" s="6">
        <f t="shared" ca="1" si="309"/>
        <v>2</v>
      </c>
      <c r="V1962" s="1">
        <f ca="1" xml:space="preserve">
IF($N1962 = 5 + N("Presidente"),
    27000,
    IF($N1962 = 6 + N("Vice-presidente"),
        23000,
        IF(OR($N1962 = 8, $N1962= 13, $N1962 = 12) + N("Secretária bilíngue ou coordenador ou especialista"),
            8000,
            IF($N1962 = 7 + N("Diretor"),
                15000,
                IF($N1962 = 14 + N("Gerente"),
                    12000,
                    IF($N1962 = 9 + N("Estagiário"),
                        705,
                        IF($N1962 = 10 + N("Trainee"),
                            805,
                            IF($N1962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IF($L1962 = 7,
  500,
  IF($L1962 = 8,
    1000,
    IF($L1962 = 9,
      1500,
      IF($L1962 = 10,
        2000,
        0
      )
    )
  )
)
+
N("Adicional no salário por área")
+
IF($M1962 = 14 + N("Tecnologia da Informação"),
  120,
  IF($M1962 = 16 + N("Vendas"),
    110,
    IF($M1962 = 15 + N("Jurídico"),
      100,
      IF(OR($M1962 = 8, $M1962 = 9, $M1962 = 11) + N("Recursos humanos ou comercial ou comunicação e marketing"),
        80,
        0
      )
    )
  )
)
+
N("Adicionando pegadinha")
+
IF(AND($M1962 = 16, $L1962 = 9, $N1962 = 11) + N("Se for de vendas, com mestrado, analista sênior"),
  IF($J1962 = 5,
    100,
    0
  )
  +
  IF($H1962 = "M",
    200,
    0
  ),
  0
)</f>
        <v>15000</v>
      </c>
    </row>
    <row r="1963" spans="1:22" x14ac:dyDescent="0.2">
      <c r="A1963" s="7" cm="1">
        <f t="array" aca="1" ref="A1963" ca="1">INDEX(Companies!$A:$A,RANDBETWEEN(2,COUNTA(Companies!$A:$A)),1)</f>
        <v>2</v>
      </c>
      <c r="B1963" s="5">
        <f t="shared" si="300"/>
        <v>1962</v>
      </c>
      <c r="C1963" s="6">
        <f t="shared" ca="1" si="301"/>
        <v>1</v>
      </c>
      <c r="D1963" s="7">
        <f ca="1">IF($B1963 = 1 + N("Presidente"),
    127,
    IF($B1963 = 2 + N("Vice-Presidente"),
        72,
        IF($B1963 = 3 + N("Secretária bilíngue"),
            13,
            RANDBETWEEN(5,COUNT(Name!$A:$A) + 1)
        )
    )
)</f>
        <v>192</v>
      </c>
      <c r="E1963" s="7" t="str">
        <f ca="1" xml:space="preserve">
VLOOKUP(
  $D1963,
  Name!$A:$B,
  2,
  FALSE
)
&amp; " " &amp;
IF($B1963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Siqueira Luz</v>
      </c>
      <c r="F1963" s="7">
        <v>2</v>
      </c>
      <c r="G1963" s="7" t="str" cm="1">
        <f t="array" aca="1" ref="G1963" ca="1">VLOOKUP(INDEX(States!$B:$B,RANDBETWEEN(2,COUNTA(States!$A:$A)),1),States!$B:$C,2,FALSE)</f>
        <v>Guarda</v>
      </c>
      <c r="H1963" s="7" t="str">
        <f ca="1">VLOOKUP($D1963,Name!$A:$C,3,FALSE)</f>
        <v>M</v>
      </c>
      <c r="I1963" s="7" cm="1">
        <f t="array" aca="1" ref="I1963" ca="1">INDEX('Marital status'!$A:$A,RANDBETWEEN(2,COUNTA('Marital status'!$A:$A)),1)</f>
        <v>5</v>
      </c>
      <c r="J1963" s="7">
        <f t="shared" ca="1" si="302"/>
        <v>2</v>
      </c>
      <c r="K1963" s="8">
        <f t="shared" ca="1" si="303"/>
        <v>35288</v>
      </c>
      <c r="L1963" s="6">
        <f t="shared" ca="1" si="304"/>
        <v>5</v>
      </c>
      <c r="M1963" s="7">
        <f ca="1" xml:space="preserve">
  IF(OR($N1963 = 2, $N1963 = 3, $N1963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963" s="6">
        <f t="shared" ca="1" si="305"/>
        <v>8</v>
      </c>
      <c r="O1963" s="7" t="str">
        <f ca="1">VLOOKUP($N1963,Roles!$A:$B,2,FALSE)</f>
        <v>Analyst</v>
      </c>
      <c r="P1963" s="6">
        <f t="shared" ca="1" si="306"/>
        <v>3</v>
      </c>
      <c r="Q1963" s="8">
        <f ca="1" xml:space="preserve">
IF(
  OR(
    $N1963=5,$N1963=6,$N1963=7,$N1963=8,$N1963=14
  ),
  36161,
  IF(
     (
      (TODAY() - $K1963) / 365
     ) &lt; 19,
      TODAY(),
      RANDBETWEEN(36161,TODAY())
  )
)</f>
        <v>36161</v>
      </c>
      <c r="R1963" s="6">
        <f ca="1">RANDBETWEEN(2,COUNTA('Recruitment source'!$A:$A))</f>
        <v>7</v>
      </c>
      <c r="S1963" s="8" t="e">
        <f t="shared" ca="1" si="307"/>
        <v>#N/A</v>
      </c>
      <c r="T1963" s="6" t="e">
        <f t="shared" ca="1" si="308"/>
        <v>#N/A</v>
      </c>
      <c r="U1963" s="6">
        <f t="shared" ca="1" si="309"/>
        <v>5</v>
      </c>
      <c r="V1963" s="1">
        <f ca="1" xml:space="preserve">
IF($N1963 = 5 + N("Presidente"),
    27000,
    IF($N1963 = 6 + N("Vice-presidente"),
        23000,
        IF(OR($N1963 = 8, $N1963= 13, $N1963 = 12) + N("Secretária bilíngue ou coordenador ou especialista"),
            8000,
            IF($N1963 = 7 + N("Diretor"),
                15000,
                IF($N1963 = 14 + N("Gerente"),
                    12000,
                    IF($N1963 = 9 + N("Estagiário"),
                        705,
                        IF($N1963 = 10 + N("Trainee"),
                            805,
                            IF($N1963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IF($L1963 = 7,
  500,
  IF($L1963 = 8,
    1000,
    IF($L1963 = 9,
      1500,
      IF($L1963 = 10,
        2000,
        0
      )
    )
  )
)
+
N("Adicional no salário por área")
+
IF($M1963 = 14 + N("Tecnologia da Informação"),
  120,
  IF($M1963 = 16 + N("Vendas"),
    110,
    IF($M1963 = 15 + N("Jurídico"),
      100,
      IF(OR($M1963 = 8, $M1963 = 9, $M1963 = 11) + N("Recursos humanos ou comercial ou comunicação e marketing"),
        80,
        0
      )
    )
  )
)
+
N("Adicionando pegadinha")
+
IF(AND($M1963 = 16, $L1963 = 9, $N1963 = 11) + N("Se for de vendas, com mestrado, analista sênior"),
  IF($J1963 = 5,
    100,
    0
  )
  +
  IF($H1963 = "M",
    200,
    0
  ),
  0
)</f>
        <v>8080</v>
      </c>
    </row>
    <row r="1964" spans="1:22" x14ac:dyDescent="0.2">
      <c r="A1964" s="7" cm="1">
        <f t="array" aca="1" ref="A1964" ca="1">INDEX(Companies!$A:$A,RANDBETWEEN(2,COUNTA(Companies!$A:$A)),1)</f>
        <v>2</v>
      </c>
      <c r="B1964" s="5">
        <f t="shared" si="300"/>
        <v>1963</v>
      </c>
      <c r="C1964" s="6">
        <f t="shared" ca="1" si="301"/>
        <v>1</v>
      </c>
      <c r="D1964" s="7">
        <f ca="1">IF($B1964 = 1 + N("Presidente"),
    127,
    IF($B1964 = 2 + N("Vice-Presidente"),
        72,
        IF($B1964 = 3 + N("Secretária bilíngue"),
            13,
            RANDBETWEEN(5,COUNT(Name!$A:$A) + 1)
        )
    )
)</f>
        <v>129</v>
      </c>
      <c r="E1964" s="7" t="str">
        <f ca="1" xml:space="preserve">
VLOOKUP(
  $D1964,
  Name!$A:$B,
  2,
  FALSE
)
&amp; " " &amp;
IF($B1964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Barros Gomes</v>
      </c>
      <c r="F1964" s="7">
        <v>2</v>
      </c>
      <c r="G1964" s="7" t="str" cm="1">
        <f t="array" aca="1" ref="G1964" ca="1">VLOOKUP(INDEX(States!$B:$B,RANDBETWEEN(2,COUNTA(States!$A:$A)),1),States!$B:$C,2,FALSE)</f>
        <v>Guarda</v>
      </c>
      <c r="H1964" s="7" t="str">
        <f ca="1">VLOOKUP($D1964,Name!$A:$C,3,FALSE)</f>
        <v>M</v>
      </c>
      <c r="I1964" s="7" cm="1">
        <f t="array" aca="1" ref="I1964" ca="1">INDEX('Marital status'!$A:$A,RANDBETWEEN(2,COUNTA('Marital status'!$A:$A)),1)</f>
        <v>6</v>
      </c>
      <c r="J1964" s="7">
        <f t="shared" ca="1" si="302"/>
        <v>2</v>
      </c>
      <c r="K1964" s="8">
        <f t="shared" ca="1" si="303"/>
        <v>29407</v>
      </c>
      <c r="L1964" s="6">
        <f t="shared" ca="1" si="304"/>
        <v>4</v>
      </c>
      <c r="M1964" s="7">
        <f ca="1" xml:space="preserve">
  IF(OR($N1964 = 2, $N1964 = 3, $N1964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64" s="6">
        <f t="shared" ca="1" si="305"/>
        <v>7</v>
      </c>
      <c r="O1964" s="7" t="str">
        <f ca="1">VLOOKUP($N1964,Roles!$A:$B,2,FALSE)</f>
        <v>Trainee</v>
      </c>
      <c r="P1964" s="6" t="e">
        <f t="shared" ca="1" si="306"/>
        <v>#N/A</v>
      </c>
      <c r="Q1964" s="8">
        <f ca="1" xml:space="preserve">
IF(
  OR(
    $N1964=5,$N1964=6,$N1964=7,$N1964=8,$N1964=14
  ),
  36161,
  IF(
     (
      (TODAY() - $K1964) / 365
     ) &lt; 19,
      TODAY(),
      RANDBETWEEN(36161,TODAY())
  )
)</f>
        <v>36161</v>
      </c>
      <c r="R1964" s="6">
        <f ca="1">RANDBETWEEN(2,COUNTA('Recruitment source'!$A:$A))</f>
        <v>10</v>
      </c>
      <c r="S1964" s="8" t="e">
        <f t="shared" ca="1" si="307"/>
        <v>#N/A</v>
      </c>
      <c r="T1964" s="6" t="e">
        <f t="shared" ca="1" si="308"/>
        <v>#N/A</v>
      </c>
      <c r="U1964" s="6">
        <f t="shared" ca="1" si="309"/>
        <v>3</v>
      </c>
      <c r="V1964" s="1">
        <f ca="1" xml:space="preserve">
IF($N1964 = 5 + N("Presidente"),
    27000,
    IF($N1964 = 6 + N("Vice-presidente"),
        23000,
        IF(OR($N1964 = 8, $N1964= 13, $N1964 = 12) + N("Secretária bilíngue ou coordenador ou especialista"),
            8000,
            IF($N1964 = 7 + N("Diretor"),
                15000,
                IF($N1964 = 14 + N("Gerente"),
                    12000,
                    IF($N1964 = 9 + N("Estagiário"),
                        705,
                        IF($N1964 = 10 + N("Trainee"),
                            805,
                            IF($N1964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IF($L1964 = 7,
  500,
  IF($L1964 = 8,
    1000,
    IF($L1964 = 9,
      1500,
      IF($L1964 = 10,
        2000,
        0
      )
    )
  )
)
+
N("Adicional no salário por área")
+
IF($M1964 = 14 + N("Tecnologia da Informação"),
  120,
  IF($M1964 = 16 + N("Vendas"),
    110,
    IF($M1964 = 15 + N("Jurídico"),
      100,
      IF(OR($M1964 = 8, $M1964 = 9, $M1964 = 11) + N("Recursos humanos ou comercial ou comunicação e marketing"),
        80,
        0
      )
    )
  )
)
+
N("Adicionando pegadinha")
+
IF(AND($M1964 = 16, $L1964 = 9, $N1964 = 11) + N("Se for de vendas, com mestrado, analista sênior"),
  IF($J1964 = 5,
    100,
    0
  )
  +
  IF($H1964 = "M",
    200,
    0
  ),
  0
)</f>
        <v>15000</v>
      </c>
    </row>
    <row r="1965" spans="1:22" x14ac:dyDescent="0.2">
      <c r="A1965" s="7" cm="1">
        <f t="array" aca="1" ref="A1965" ca="1">INDEX(Companies!$A:$A,RANDBETWEEN(2,COUNTA(Companies!$A:$A)),1)</f>
        <v>2</v>
      </c>
      <c r="B1965" s="5">
        <f t="shared" si="300"/>
        <v>1964</v>
      </c>
      <c r="C1965" s="6">
        <f t="shared" ca="1" si="301"/>
        <v>1</v>
      </c>
      <c r="D1965" s="7">
        <f ca="1">IF($B1965 = 1 + N("Presidente"),
    127,
    IF($B1965 = 2 + N("Vice-Presidente"),
        72,
        IF($B1965 = 3 + N("Secretária bilíngue"),
            13,
            RANDBETWEEN(5,COUNT(Name!$A:$A) + 1)
        )
    )
)</f>
        <v>212</v>
      </c>
      <c r="E1965" s="7" t="str">
        <f ca="1" xml:space="preserve">
VLOOKUP(
  $D1965,
  Name!$A:$B,
  2,
  FALSE
)
&amp; " " &amp;
IF($B1965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Zil Borba</v>
      </c>
      <c r="F1965" s="7">
        <v>2</v>
      </c>
      <c r="G1965" s="7" t="str" cm="1">
        <f t="array" aca="1" ref="G1965" ca="1">VLOOKUP(INDEX(States!$B:$B,RANDBETWEEN(2,COUNTA(States!$A:$A)),1),States!$B:$C,2,FALSE)</f>
        <v xml:space="preserve"> Setúbal </v>
      </c>
      <c r="H1965" s="7" t="str">
        <f ca="1">VLOOKUP($D1965,Name!$A:$C,3,FALSE)</f>
        <v>F</v>
      </c>
      <c r="I1965" s="7" cm="1">
        <f t="array" aca="1" ref="I1965" ca="1">INDEX('Marital status'!$A:$A,RANDBETWEEN(2,COUNTA('Marital status'!$A:$A)),1)</f>
        <v>2</v>
      </c>
      <c r="J1965" s="7">
        <f t="shared" ca="1" si="302"/>
        <v>2</v>
      </c>
      <c r="K1965" s="8">
        <f t="shared" ca="1" si="303"/>
        <v>35825</v>
      </c>
      <c r="L1965" s="6">
        <f t="shared" ca="1" si="304"/>
        <v>4</v>
      </c>
      <c r="M1965" s="7">
        <f ca="1" xml:space="preserve">
  IF(OR($N1965 = 2, $N1965 = 3, $N1965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965" s="6">
        <f t="shared" ca="1" si="305"/>
        <v>8</v>
      </c>
      <c r="O1965" s="7" t="str">
        <f ca="1">VLOOKUP($N1965,Roles!$A:$B,2,FALSE)</f>
        <v>Analyst</v>
      </c>
      <c r="P1965" s="6">
        <f t="shared" ca="1" si="306"/>
        <v>2</v>
      </c>
      <c r="Q1965" s="8">
        <f ca="1" xml:space="preserve">
IF(
  OR(
    $N1965=5,$N1965=6,$N1965=7,$N1965=8,$N1965=14
  ),
  36161,
  IF(
     (
      (TODAY() - $K1965) / 365
     ) &lt; 19,
      TODAY(),
      RANDBETWEEN(36161,TODAY())
  )
)</f>
        <v>36161</v>
      </c>
      <c r="R1965" s="6">
        <f ca="1">RANDBETWEEN(2,COUNTA('Recruitment source'!$A:$A))</f>
        <v>8</v>
      </c>
      <c r="S1965" s="8" t="e">
        <f t="shared" ca="1" si="307"/>
        <v>#N/A</v>
      </c>
      <c r="T1965" s="6" t="e">
        <f t="shared" ca="1" si="308"/>
        <v>#N/A</v>
      </c>
      <c r="U1965" s="6">
        <f t="shared" ca="1" si="309"/>
        <v>5</v>
      </c>
      <c r="V1965" s="1">
        <f ca="1" xml:space="preserve">
IF($N1965 = 5 + N("Presidente"),
    27000,
    IF($N1965 = 6 + N("Vice-presidente"),
        23000,
        IF(OR($N1965 = 8, $N1965= 13, $N1965 = 12) + N("Secretária bilíngue ou coordenador ou especialista"),
            8000,
            IF($N1965 = 7 + N("Diretor"),
                15000,
                IF($N1965 = 14 + N("Gerente"),
                    12000,
                    IF($N1965 = 9 + N("Estagiário"),
                        705,
                        IF($N1965 = 10 + N("Trainee"),
                            805,
                            IF($N1965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IF($L1965 = 7,
  500,
  IF($L1965 = 8,
    1000,
    IF($L1965 = 9,
      1500,
      IF($L1965 = 10,
        2000,
        0
      )
    )
  )
)
+
N("Adicional no salário por área")
+
IF($M1965 = 14 + N("Tecnologia da Informação"),
  120,
  IF($M1965 = 16 + N("Vendas"),
    110,
    IF($M1965 = 15 + N("Jurídico"),
      100,
      IF(OR($M1965 = 8, $M1965 = 9, $M1965 = 11) + N("Recursos humanos ou comercial ou comunicação e marketing"),
        80,
        0
      )
    )
  )
)
+
N("Adicionando pegadinha")
+
IF(AND($M1965 = 16, $L1965 = 9, $N1965 = 11) + N("Se for de vendas, com mestrado, analista sênior"),
  IF($J1965 = 5,
    100,
    0
  )
  +
  IF($H1965 = "M",
    200,
    0
  ),
  0
)</f>
        <v>8080</v>
      </c>
    </row>
    <row r="1966" spans="1:22" x14ac:dyDescent="0.2">
      <c r="A1966" s="7" cm="1">
        <f t="array" aca="1" ref="A1966" ca="1">INDEX(Companies!$A:$A,RANDBETWEEN(2,COUNTA(Companies!$A:$A)),1)</f>
        <v>2</v>
      </c>
      <c r="B1966" s="5">
        <f t="shared" si="300"/>
        <v>1965</v>
      </c>
      <c r="C1966" s="6">
        <f t="shared" ca="1" si="301"/>
        <v>1</v>
      </c>
      <c r="D1966" s="7">
        <f ca="1">IF($B1966 = 1 + N("Presidente"),
    127,
    IF($B1966 = 2 + N("Vice-Presidente"),
        72,
        IF($B1966 = 3 + N("Secretária bilíngue"),
            13,
            RANDBETWEEN(5,COUNT(Name!$A:$A) + 1)
        )
    )
)</f>
        <v>130</v>
      </c>
      <c r="E1966" s="7" t="str">
        <f ca="1" xml:space="preserve">
VLOOKUP(
  $D1966,
  Name!$A:$B,
  2,
  FALSE
)
&amp; " " &amp;
IF($B1966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Alencar Salvador</v>
      </c>
      <c r="F1966" s="7">
        <v>2</v>
      </c>
      <c r="G1966" s="7" t="str" cm="1">
        <f t="array" aca="1" ref="G1966" ca="1">VLOOKUP(INDEX(States!$B:$B,RANDBETWEEN(2,COUNTA(States!$A:$A)),1),States!$B:$C,2,FALSE)</f>
        <v>Madeira</v>
      </c>
      <c r="H1966" s="7" t="str">
        <f ca="1">VLOOKUP($D1966,Name!$A:$C,3,FALSE)</f>
        <v>M</v>
      </c>
      <c r="I1966" s="7" cm="1">
        <f t="array" aca="1" ref="I1966" ca="1">INDEX('Marital status'!$A:$A,RANDBETWEEN(2,COUNTA('Marital status'!$A:$A)),1)</f>
        <v>4</v>
      </c>
      <c r="J1966" s="7">
        <f t="shared" ca="1" si="302"/>
        <v>2</v>
      </c>
      <c r="K1966" s="8">
        <f t="shared" ca="1" si="303"/>
        <v>29416</v>
      </c>
      <c r="L1966" s="6">
        <f t="shared" ca="1" si="304"/>
        <v>4</v>
      </c>
      <c r="M1966" s="7">
        <f ca="1" xml:space="preserve">
  IF(OR($N1966 = 2, $N1966 = 3, $N1966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66" s="6">
        <f t="shared" ca="1" si="305"/>
        <v>6</v>
      </c>
      <c r="O1966" s="7" t="str">
        <f ca="1">VLOOKUP($N1966,Roles!$A:$B,2,FALSE)</f>
        <v>Intern</v>
      </c>
      <c r="P1966" s="6" t="e">
        <f t="shared" ca="1" si="306"/>
        <v>#N/A</v>
      </c>
      <c r="Q1966" s="8">
        <f ca="1" xml:space="preserve">
IF(
  OR(
    $N1966=5,$N1966=6,$N1966=7,$N1966=8,$N1966=14
  ),
  36161,
  IF(
     (
      (TODAY() - $K1966) / 365
     ) &lt; 19,
      TODAY(),
      RANDBETWEEN(36161,TODAY())
  )
)</f>
        <v>36161</v>
      </c>
      <c r="R1966" s="6">
        <f ca="1">RANDBETWEEN(2,COUNTA('Recruitment source'!$A:$A))</f>
        <v>7</v>
      </c>
      <c r="S1966" s="8" t="e">
        <f t="shared" ca="1" si="307"/>
        <v>#N/A</v>
      </c>
      <c r="T1966" s="6" t="e">
        <f t="shared" ca="1" si="308"/>
        <v>#N/A</v>
      </c>
      <c r="U1966" s="6">
        <f t="shared" ca="1" si="309"/>
        <v>5</v>
      </c>
      <c r="V1966" s="1">
        <f ca="1" xml:space="preserve">
IF($N1966 = 5 + N("Presidente"),
    27000,
    IF($N1966 = 6 + N("Vice-presidente"),
        23000,
        IF(OR($N1966 = 8, $N1966= 13, $N1966 = 12) + N("Secretária bilíngue ou coordenador ou especialista"),
            8000,
            IF($N1966 = 7 + N("Diretor"),
                15000,
                IF($N1966 = 14 + N("Gerente"),
                    12000,
                    IF($N1966 = 9 + N("Estagiário"),
                        705,
                        IF($N1966 = 10 + N("Trainee"),
                            805,
                            IF($N1966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IF($L1966 = 7,
  500,
  IF($L1966 = 8,
    1000,
    IF($L1966 = 9,
      1500,
      IF($L1966 = 10,
        2000,
        0
      )
    )
  )
)
+
N("Adicional no salário por área")
+
IF($M1966 = 14 + N("Tecnologia da Informação"),
  120,
  IF($M1966 = 16 + N("Vendas"),
    110,
    IF($M1966 = 15 + N("Jurídico"),
      100,
      IF(OR($M1966 = 8, $M1966 = 9, $M1966 = 11) + N("Recursos humanos ou comercial ou comunicação e marketing"),
        80,
        0
      )
    )
  )
)
+
N("Adicionando pegadinha")
+
IF(AND($M1966 = 16, $L1966 = 9, $N1966 = 11) + N("Se for de vendas, com mestrado, analista sênior"),
  IF($J1966 = 5,
    100,
    0
  )
  +
  IF($H1966 = "M",
    200,
    0
  ),
  0
)</f>
        <v>23000</v>
      </c>
    </row>
    <row r="1967" spans="1:22" x14ac:dyDescent="0.2">
      <c r="A1967" s="7" cm="1">
        <f t="array" aca="1" ref="A1967" ca="1">INDEX(Companies!$A:$A,RANDBETWEEN(2,COUNTA(Companies!$A:$A)),1)</f>
        <v>2</v>
      </c>
      <c r="B1967" s="5">
        <f t="shared" si="300"/>
        <v>1966</v>
      </c>
      <c r="C1967" s="6">
        <f t="shared" ca="1" si="301"/>
        <v>1</v>
      </c>
      <c r="D1967" s="7">
        <f ca="1">IF($B1967 = 1 + N("Presidente"),
    127,
    IF($B1967 = 2 + N("Vice-Presidente"),
        72,
        IF($B1967 = 3 + N("Secretária bilíngue"),
            13,
            RANDBETWEEN(5,COUNT(Name!$A:$A) + 1)
        )
    )
)</f>
        <v>298</v>
      </c>
      <c r="E1967" s="7" t="str">
        <f ca="1" xml:space="preserve">
VLOOKUP(
  $D1967,
  Name!$A:$B,
  2,
  FALSE
)
&amp; " " &amp;
IF($B1967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Negreiros Battaglia</v>
      </c>
      <c r="F1967" s="7">
        <v>2</v>
      </c>
      <c r="G1967" s="7" t="str" cm="1">
        <f t="array" aca="1" ref="G1967" ca="1">VLOOKUP(INDEX(States!$B:$B,RANDBETWEEN(2,COUNTA(States!$A:$A)),1),States!$B:$C,2,FALSE)</f>
        <v>Coimbra</v>
      </c>
      <c r="H1967" s="7" t="str">
        <f ca="1">VLOOKUP($D1967,Name!$A:$C,3,FALSE)</f>
        <v>F</v>
      </c>
      <c r="I1967" s="7" cm="1">
        <f t="array" aca="1" ref="I1967" ca="1">INDEX('Marital status'!$A:$A,RANDBETWEEN(2,COUNTA('Marital status'!$A:$A)),1)</f>
        <v>4</v>
      </c>
      <c r="J1967" s="7">
        <f t="shared" ca="1" si="302"/>
        <v>3</v>
      </c>
      <c r="K1967" s="8">
        <f t="shared" ca="1" si="303"/>
        <v>34119</v>
      </c>
      <c r="L1967" s="6">
        <f t="shared" ca="1" si="304"/>
        <v>5</v>
      </c>
      <c r="M1967" s="7">
        <f ca="1" xml:space="preserve">
  IF(OR($N1967 = 2, $N1967 = 3, $N1967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967" s="6">
        <f t="shared" ca="1" si="305"/>
        <v>8</v>
      </c>
      <c r="O1967" s="7" t="str">
        <f ca="1">VLOOKUP($N1967,Roles!$A:$B,2,FALSE)</f>
        <v>Analyst</v>
      </c>
      <c r="P1967" s="6">
        <f t="shared" ca="1" si="306"/>
        <v>2</v>
      </c>
      <c r="Q1967" s="8">
        <f ca="1" xml:space="preserve">
IF(
  OR(
    $N1967=5,$N1967=6,$N1967=7,$N1967=8,$N1967=14
  ),
  36161,
  IF(
     (
      (TODAY() - $K1967) / 365
     ) &lt; 19,
      TODAY(),
      RANDBETWEEN(36161,TODAY())
  )
)</f>
        <v>36161</v>
      </c>
      <c r="R1967" s="6">
        <f ca="1">RANDBETWEEN(2,COUNTA('Recruitment source'!$A:$A))</f>
        <v>5</v>
      </c>
      <c r="S1967" s="8" t="e">
        <f t="shared" ca="1" si="307"/>
        <v>#N/A</v>
      </c>
      <c r="T1967" s="6" t="e">
        <f t="shared" ca="1" si="308"/>
        <v>#N/A</v>
      </c>
      <c r="U1967" s="6">
        <f t="shared" ca="1" si="309"/>
        <v>4</v>
      </c>
      <c r="V1967" s="1">
        <f ca="1" xml:space="preserve">
IF($N1967 = 5 + N("Presidente"),
    27000,
    IF($N1967 = 6 + N("Vice-presidente"),
        23000,
        IF(OR($N1967 = 8, $N1967= 13, $N1967 = 12) + N("Secretária bilíngue ou coordenador ou especialista"),
            8000,
            IF($N1967 = 7 + N("Diretor"),
                15000,
                IF($N1967 = 14 + N("Gerente"),
                    12000,
                    IF($N1967 = 9 + N("Estagiário"),
                        705,
                        IF($N1967 = 10 + N("Trainee"),
                            805,
                            IF($N1967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IF($L1967 = 7,
  500,
  IF($L1967 = 8,
    1000,
    IF($L1967 = 9,
      1500,
      IF($L1967 = 10,
        2000,
        0
      )
    )
  )
)
+
N("Adicional no salário por área")
+
IF($M1967 = 14 + N("Tecnologia da Informação"),
  120,
  IF($M1967 = 16 + N("Vendas"),
    110,
    IF($M1967 = 15 + N("Jurídico"),
      100,
      IF(OR($M1967 = 8, $M1967 = 9, $M1967 = 11) + N("Recursos humanos ou comercial ou comunicação e marketing"),
        80,
        0
      )
    )
  )
)
+
N("Adicionando pegadinha")
+
IF(AND($M1967 = 16, $L1967 = 9, $N1967 = 11) + N("Se for de vendas, com mestrado, analista sênior"),
  IF($J1967 = 5,
    100,
    0
  )
  +
  IF($H1967 = "M",
    200,
    0
  ),
  0
)</f>
        <v>8080</v>
      </c>
    </row>
    <row r="1968" spans="1:22" x14ac:dyDescent="0.2">
      <c r="A1968" s="7" cm="1">
        <f t="array" aca="1" ref="A1968" ca="1">INDEX(Companies!$A:$A,RANDBETWEEN(2,COUNTA(Companies!$A:$A)),1)</f>
        <v>2</v>
      </c>
      <c r="B1968" s="5">
        <f t="shared" si="300"/>
        <v>1967</v>
      </c>
      <c r="C1968" s="6">
        <f t="shared" ca="1" si="301"/>
        <v>1</v>
      </c>
      <c r="D1968" s="7">
        <f ca="1">IF($B1968 = 1 + N("Presidente"),
    127,
    IF($B1968 = 2 + N("Vice-Presidente"),
        72,
        IF($B1968 = 3 + N("Secretária bilíngue"),
            13,
            RANDBETWEEN(5,COUNT(Name!$A:$A) + 1)
        )
    )
)</f>
        <v>66</v>
      </c>
      <c r="E1968" s="7" t="str">
        <f ca="1" xml:space="preserve">
VLOOKUP(
  $D1968,
  Name!$A:$B,
  2,
  FALSE
)
&amp; " " &amp;
IF($B1968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Carneiro Miranda</v>
      </c>
      <c r="F1968" s="7">
        <v>2</v>
      </c>
      <c r="G1968" s="7" t="str" cm="1">
        <f t="array" aca="1" ref="G1968" ca="1">VLOOKUP(INDEX(States!$B:$B,RANDBETWEEN(2,COUNTA(States!$A:$A)),1),States!$B:$C,2,FALSE)</f>
        <v>Azores</v>
      </c>
      <c r="H1968" s="7" t="str">
        <f ca="1">VLOOKUP($D1968,Name!$A:$C,3,FALSE)</f>
        <v>M</v>
      </c>
      <c r="I1968" s="7" cm="1">
        <f t="array" aca="1" ref="I1968" ca="1">INDEX('Marital status'!$A:$A,RANDBETWEEN(2,COUNTA('Marital status'!$A:$A)),1)</f>
        <v>5</v>
      </c>
      <c r="J1968" s="7">
        <f t="shared" ca="1" si="302"/>
        <v>2</v>
      </c>
      <c r="K1968" s="8">
        <f t="shared" ca="1" si="303"/>
        <v>29634</v>
      </c>
      <c r="L1968" s="6">
        <f t="shared" ca="1" si="304"/>
        <v>4</v>
      </c>
      <c r="M1968" s="7">
        <f ca="1" xml:space="preserve">
  IF(OR($N1968 = 2, $N1968 = 3, $N1968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68" s="6">
        <f t="shared" ca="1" si="305"/>
        <v>6</v>
      </c>
      <c r="O1968" s="7" t="str">
        <f ca="1">VLOOKUP($N1968,Roles!$A:$B,2,FALSE)</f>
        <v>Intern</v>
      </c>
      <c r="P1968" s="6" t="e">
        <f t="shared" ca="1" si="306"/>
        <v>#N/A</v>
      </c>
      <c r="Q1968" s="8">
        <f ca="1" xml:space="preserve">
IF(
  OR(
    $N1968=5,$N1968=6,$N1968=7,$N1968=8,$N1968=14
  ),
  36161,
  IF(
     (
      (TODAY() - $K1968) / 365
     ) &lt; 19,
      TODAY(),
      RANDBETWEEN(36161,TODAY())
  )
)</f>
        <v>36161</v>
      </c>
      <c r="R1968" s="6">
        <f ca="1">RANDBETWEEN(2,COUNTA('Recruitment source'!$A:$A))</f>
        <v>12</v>
      </c>
      <c r="S1968" s="8" t="e">
        <f t="shared" ca="1" si="307"/>
        <v>#N/A</v>
      </c>
      <c r="T1968" s="6" t="e">
        <f t="shared" ca="1" si="308"/>
        <v>#N/A</v>
      </c>
      <c r="U1968" s="6">
        <f t="shared" ca="1" si="309"/>
        <v>5</v>
      </c>
      <c r="V1968" s="1">
        <f ca="1" xml:space="preserve">
IF($N1968 = 5 + N("Presidente"),
    27000,
    IF($N1968 = 6 + N("Vice-presidente"),
        23000,
        IF(OR($N1968 = 8, $N1968= 13, $N1968 = 12) + N("Secretária bilíngue ou coordenador ou especialista"),
            8000,
            IF($N1968 = 7 + N("Diretor"),
                15000,
                IF($N1968 = 14 + N("Gerente"),
                    12000,
                    IF($N1968 = 9 + N("Estagiário"),
                        705,
                        IF($N1968 = 10 + N("Trainee"),
                            805,
                            IF($N1968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IF($L1968 = 7,
  500,
  IF($L1968 = 8,
    1000,
    IF($L1968 = 9,
      1500,
      IF($L1968 = 10,
        2000,
        0
      )
    )
  )
)
+
N("Adicional no salário por área")
+
IF($M1968 = 14 + N("Tecnologia da Informação"),
  120,
  IF($M1968 = 16 + N("Vendas"),
    110,
    IF($M1968 = 15 + N("Jurídico"),
      100,
      IF(OR($M1968 = 8, $M1968 = 9, $M1968 = 11) + N("Recursos humanos ou comercial ou comunicação e marketing"),
        80,
        0
      )
    )
  )
)
+
N("Adicionando pegadinha")
+
IF(AND($M1968 = 16, $L1968 = 9, $N1968 = 11) + N("Se for de vendas, com mestrado, analista sênior"),
  IF($J1968 = 5,
    100,
    0
  )
  +
  IF($H1968 = "M",
    200,
    0
  ),
  0
)</f>
        <v>23000</v>
      </c>
    </row>
    <row r="1969" spans="1:22" x14ac:dyDescent="0.2">
      <c r="A1969" s="7" cm="1">
        <f t="array" aca="1" ref="A1969" ca="1">INDEX(Companies!$A:$A,RANDBETWEEN(2,COUNTA(Companies!$A:$A)),1)</f>
        <v>2</v>
      </c>
      <c r="B1969" s="5">
        <f t="shared" si="300"/>
        <v>1968</v>
      </c>
      <c r="C1969" s="6">
        <f t="shared" ca="1" si="301"/>
        <v>1</v>
      </c>
      <c r="D1969" s="7">
        <f ca="1">IF($B1969 = 1 + N("Presidente"),
    127,
    IF($B1969 = 2 + N("Vice-Presidente"),
        72,
        IF($B1969 = 3 + N("Secretária bilíngue"),
            13,
            RANDBETWEEN(5,COUNT(Name!$A:$A) + 1)
        )
    )
)</f>
        <v>101</v>
      </c>
      <c r="E1969" s="7" t="str">
        <f ca="1" xml:space="preserve">
VLOOKUP(
  $D1969,
  Name!$A:$B,
  2,
  FALSE
)
&amp; " " &amp;
IF($B1969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Caruso Santos</v>
      </c>
      <c r="F1969" s="7">
        <v>2</v>
      </c>
      <c r="G1969" s="7" t="str" cm="1">
        <f t="array" aca="1" ref="G1969" ca="1">VLOOKUP(INDEX(States!$B:$B,RANDBETWEEN(2,COUNTA(States!$A:$A)),1),States!$B:$C,2,FALSE)</f>
        <v xml:space="preserve"> Lisboa</v>
      </c>
      <c r="H1969" s="7" t="str">
        <f ca="1">VLOOKUP($D1969,Name!$A:$C,3,FALSE)</f>
        <v>M</v>
      </c>
      <c r="I1969" s="7" cm="1">
        <f t="array" aca="1" ref="I1969" ca="1">INDEX('Marital status'!$A:$A,RANDBETWEEN(2,COUNTA('Marital status'!$A:$A)),1)</f>
        <v>3</v>
      </c>
      <c r="J1969" s="7">
        <f t="shared" ca="1" si="302"/>
        <v>4</v>
      </c>
      <c r="K1969" s="8">
        <f t="shared" ca="1" si="303"/>
        <v>33918</v>
      </c>
      <c r="L1969" s="6">
        <f t="shared" ca="1" si="304"/>
        <v>4</v>
      </c>
      <c r="M1969" s="7">
        <f ca="1" xml:space="preserve">
  IF(OR($N1969 = 2, $N1969 = 3, $N1969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969" s="6">
        <f t="shared" ca="1" si="305"/>
        <v>8</v>
      </c>
      <c r="O1969" s="7" t="str">
        <f ca="1">VLOOKUP($N1969,Roles!$A:$B,2,FALSE)</f>
        <v>Analyst</v>
      </c>
      <c r="P1969" s="6">
        <f t="shared" ca="1" si="306"/>
        <v>2</v>
      </c>
      <c r="Q1969" s="8">
        <f ca="1" xml:space="preserve">
IF(
  OR(
    $N1969=5,$N1969=6,$N1969=7,$N1969=8,$N1969=14
  ),
  36161,
  IF(
     (
      (TODAY() - $K1969) / 365
     ) &lt; 19,
      TODAY(),
      RANDBETWEEN(36161,TODAY())
  )
)</f>
        <v>36161</v>
      </c>
      <c r="R1969" s="6">
        <f ca="1">RANDBETWEEN(2,COUNTA('Recruitment source'!$A:$A))</f>
        <v>7</v>
      </c>
      <c r="S1969" s="8" t="e">
        <f t="shared" ca="1" si="307"/>
        <v>#N/A</v>
      </c>
      <c r="T1969" s="6" t="e">
        <f t="shared" ca="1" si="308"/>
        <v>#N/A</v>
      </c>
      <c r="U1969" s="6">
        <f t="shared" ca="1" si="309"/>
        <v>4</v>
      </c>
      <c r="V1969" s="1">
        <f ca="1" xml:space="preserve">
IF($N1969 = 5 + N("Presidente"),
    27000,
    IF($N1969 = 6 + N("Vice-presidente"),
        23000,
        IF(OR($N1969 = 8, $N1969= 13, $N1969 = 12) + N("Secretária bilíngue ou coordenador ou especialista"),
            8000,
            IF($N1969 = 7 + N("Diretor"),
                15000,
                IF($N1969 = 14 + N("Gerente"),
                    12000,
                    IF($N1969 = 9 + N("Estagiário"),
                        705,
                        IF($N1969 = 10 + N("Trainee"),
                            805,
                            IF($N1969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IF($L1969 = 7,
  500,
  IF($L1969 = 8,
    1000,
    IF($L1969 = 9,
      1500,
      IF($L1969 = 10,
        2000,
        0
      )
    )
  )
)
+
N("Adicional no salário por área")
+
IF($M1969 = 14 + N("Tecnologia da Informação"),
  120,
  IF($M1969 = 16 + N("Vendas"),
    110,
    IF($M1969 = 15 + N("Jurídico"),
      100,
      IF(OR($M1969 = 8, $M1969 = 9, $M1969 = 11) + N("Recursos humanos ou comercial ou comunicação e marketing"),
        80,
        0
      )
    )
  )
)
+
N("Adicionando pegadinha")
+
IF(AND($M1969 = 16, $L1969 = 9, $N1969 = 11) + N("Se for de vendas, com mestrado, analista sênior"),
  IF($J1969 = 5,
    100,
    0
  )
  +
  IF($H1969 = "M",
    200,
    0
  ),
  0
)</f>
        <v>8080</v>
      </c>
    </row>
    <row r="1970" spans="1:22" x14ac:dyDescent="0.2">
      <c r="A1970" s="7" cm="1">
        <f t="array" aca="1" ref="A1970" ca="1">INDEX(Companies!$A:$A,RANDBETWEEN(2,COUNTA(Companies!$A:$A)),1)</f>
        <v>2</v>
      </c>
      <c r="B1970" s="5">
        <f t="shared" si="300"/>
        <v>1969</v>
      </c>
      <c r="C1970" s="6">
        <f t="shared" ca="1" si="301"/>
        <v>1</v>
      </c>
      <c r="D1970" s="7">
        <f ca="1">IF($B1970 = 1 + N("Presidente"),
    127,
    IF($B1970 = 2 + N("Vice-Presidente"),
        72,
        IF($B1970 = 3 + N("Secretária bilíngue"),
            13,
            RANDBETWEEN(5,COUNT(Name!$A:$A) + 1)
        )
    )
)</f>
        <v>103</v>
      </c>
      <c r="E1970" s="7" t="str">
        <f ca="1" xml:space="preserve">
VLOOKUP(
  $D1970,
  Name!$A:$B,
  2,
  FALSE
)
&amp; " " &amp;
IF($B1970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Rossi Vaz</v>
      </c>
      <c r="F1970" s="7">
        <v>2</v>
      </c>
      <c r="G1970" s="7" t="str" cm="1">
        <f t="array" aca="1" ref="G1970" ca="1">VLOOKUP(INDEX(States!$B:$B,RANDBETWEEN(2,COUNTA(States!$A:$A)),1),States!$B:$C,2,FALSE)</f>
        <v>Viana do Castelo</v>
      </c>
      <c r="H1970" s="7" t="str">
        <f ca="1">VLOOKUP($D1970,Name!$A:$C,3,FALSE)</f>
        <v>M</v>
      </c>
      <c r="I1970" s="7" cm="1">
        <f t="array" aca="1" ref="I1970" ca="1">INDEX('Marital status'!$A:$A,RANDBETWEEN(2,COUNTA('Marital status'!$A:$A)),1)</f>
        <v>4</v>
      </c>
      <c r="J1970" s="7">
        <f t="shared" ca="1" si="302"/>
        <v>2</v>
      </c>
      <c r="K1970" s="8">
        <f t="shared" ca="1" si="303"/>
        <v>29156</v>
      </c>
      <c r="L1970" s="6">
        <f t="shared" ca="1" si="304"/>
        <v>4</v>
      </c>
      <c r="M1970" s="7">
        <f ca="1" xml:space="preserve">
  IF(OR($N1970 = 2, $N1970 = 3, $N1970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970" s="6">
        <f t="shared" ca="1" si="305"/>
        <v>7</v>
      </c>
      <c r="O1970" s="7" t="str">
        <f ca="1">VLOOKUP($N1970,Roles!$A:$B,2,FALSE)</f>
        <v>Trainee</v>
      </c>
      <c r="P1970" s="6" t="e">
        <f t="shared" ca="1" si="306"/>
        <v>#N/A</v>
      </c>
      <c r="Q1970" s="8">
        <f ca="1" xml:space="preserve">
IF(
  OR(
    $N1970=5,$N1970=6,$N1970=7,$N1970=8,$N1970=14
  ),
  36161,
  IF(
     (
      (TODAY() - $K1970) / 365
     ) &lt; 19,
      TODAY(),
      RANDBETWEEN(36161,TODAY())
  )
)</f>
        <v>36161</v>
      </c>
      <c r="R1970" s="6">
        <f ca="1">RANDBETWEEN(2,COUNTA('Recruitment source'!$A:$A))</f>
        <v>6</v>
      </c>
      <c r="S1970" s="8" t="e">
        <f t="shared" ca="1" si="307"/>
        <v>#N/A</v>
      </c>
      <c r="T1970" s="6" t="e">
        <f t="shared" ca="1" si="308"/>
        <v>#N/A</v>
      </c>
      <c r="U1970" s="6">
        <f t="shared" ca="1" si="309"/>
        <v>5</v>
      </c>
      <c r="V1970" s="1">
        <f ca="1" xml:space="preserve">
IF($N1970 = 5 + N("Presidente"),
    27000,
    IF($N1970 = 6 + N("Vice-presidente"),
        23000,
        IF(OR($N1970 = 8, $N1970= 13, $N1970 = 12) + N("Secretária bilíngue ou coordenador ou especialista"),
            8000,
            IF($N1970 = 7 + N("Diretor"),
                15000,
                IF($N1970 = 14 + N("Gerente"),
                    12000,
                    IF($N1970 = 9 + N("Estagiário"),
                        705,
                        IF($N1970 = 10 + N("Trainee"),
                            805,
                            IF($N1970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IF($L1970 = 7,
  500,
  IF($L1970 = 8,
    1000,
    IF($L1970 = 9,
      1500,
      IF($L1970 = 10,
        2000,
        0
      )
    )
  )
)
+
N("Adicional no salário por área")
+
IF($M1970 = 14 + N("Tecnologia da Informação"),
  120,
  IF($M1970 = 16 + N("Vendas"),
    110,
    IF($M1970 = 15 + N("Jurídico"),
      100,
      IF(OR($M1970 = 8, $M1970 = 9, $M1970 = 11) + N("Recursos humanos ou comercial ou comunicação e marketing"),
        80,
        0
      )
    )
  )
)
+
N("Adicionando pegadinha")
+
IF(AND($M1970 = 16, $L1970 = 9, $N1970 = 11) + N("Se for de vendas, com mestrado, analista sênior"),
  IF($J1970 = 5,
    100,
    0
  )
  +
  IF($H1970 = "M",
    200,
    0
  ),
  0
)</f>
        <v>15080</v>
      </c>
    </row>
    <row r="1971" spans="1:22" x14ac:dyDescent="0.2">
      <c r="A1971" s="7" cm="1">
        <f t="array" aca="1" ref="A1971" ca="1">INDEX(Companies!$A:$A,RANDBETWEEN(2,COUNTA(Companies!$A:$A)),1)</f>
        <v>2</v>
      </c>
      <c r="B1971" s="5">
        <f t="shared" si="300"/>
        <v>1970</v>
      </c>
      <c r="C1971" s="6">
        <f t="shared" ca="1" si="301"/>
        <v>1</v>
      </c>
      <c r="D1971" s="7">
        <f ca="1">IF($B1971 = 1 + N("Presidente"),
    127,
    IF($B1971 = 2 + N("Vice-Presidente"),
        72,
        IF($B1971 = 3 + N("Secretária bilíngue"),
            13,
            RANDBETWEEN(5,COUNT(Name!$A:$A) + 1)
        )
    )
)</f>
        <v>361</v>
      </c>
      <c r="E1971" s="7" t="str">
        <f ca="1" xml:space="preserve">
VLOOKUP(
  $D1971,
  Name!$A:$B,
  2,
  FALSE
)
&amp; " " &amp;
IF($B1971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Cunha Rizzo</v>
      </c>
      <c r="F1971" s="7">
        <v>2</v>
      </c>
      <c r="G1971" s="7" t="str" cm="1">
        <f t="array" aca="1" ref="G1971" ca="1">VLOOKUP(INDEX(States!$B:$B,RANDBETWEEN(2,COUNTA(States!$A:$A)),1),States!$B:$C,2,FALSE)</f>
        <v>Viseu</v>
      </c>
      <c r="H1971" s="7" t="str">
        <f ca="1">VLOOKUP($D1971,Name!$A:$C,3,FALSE)</f>
        <v>M</v>
      </c>
      <c r="I1971" s="7" cm="1">
        <f t="array" aca="1" ref="I1971" ca="1">INDEX('Marital status'!$A:$A,RANDBETWEEN(2,COUNTA('Marital status'!$A:$A)),1)</f>
        <v>2</v>
      </c>
      <c r="J1971" s="7">
        <f t="shared" ca="1" si="302"/>
        <v>2</v>
      </c>
      <c r="K1971" s="8">
        <f t="shared" ca="1" si="303"/>
        <v>36170</v>
      </c>
      <c r="L1971" s="6">
        <f t="shared" ca="1" si="304"/>
        <v>4</v>
      </c>
      <c r="M1971" s="7">
        <f ca="1" xml:space="preserve">
  IF(OR($N1971 = 2, $N1971 = 3, $N1971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71" s="6">
        <f t="shared" ca="1" si="305"/>
        <v>8</v>
      </c>
      <c r="O1971" s="7" t="str">
        <f ca="1">VLOOKUP($N1971,Roles!$A:$B,2,FALSE)</f>
        <v>Analyst</v>
      </c>
      <c r="P1971" s="6">
        <f t="shared" ca="1" si="306"/>
        <v>3</v>
      </c>
      <c r="Q1971" s="8">
        <f ca="1" xml:space="preserve">
IF(
  OR(
    $N1971=5,$N1971=6,$N1971=7,$N1971=8,$N1971=14
  ),
  36161,
  IF(
     (
      (TODAY() - $K1971) / 365
     ) &lt; 19,
      TODAY(),
      RANDBETWEEN(36161,TODAY())
  )
)</f>
        <v>36161</v>
      </c>
      <c r="R1971" s="6">
        <f ca="1">RANDBETWEEN(2,COUNTA('Recruitment source'!$A:$A))</f>
        <v>6</v>
      </c>
      <c r="S1971" s="8" t="e">
        <f t="shared" ca="1" si="307"/>
        <v>#N/A</v>
      </c>
      <c r="T1971" s="6" t="e">
        <f t="shared" ca="1" si="308"/>
        <v>#N/A</v>
      </c>
      <c r="U1971" s="6">
        <f t="shared" ca="1" si="309"/>
        <v>3</v>
      </c>
      <c r="V1971" s="1">
        <f ca="1" xml:space="preserve">
IF($N1971 = 5 + N("Presidente"),
    27000,
    IF($N1971 = 6 + N("Vice-presidente"),
        23000,
        IF(OR($N1971 = 8, $N1971= 13, $N1971 = 12) + N("Secretária bilíngue ou coordenador ou especialista"),
            8000,
            IF($N1971 = 7 + N("Diretor"),
                15000,
                IF($N1971 = 14 + N("Gerente"),
                    12000,
                    IF($N1971 = 9 + N("Estagiário"),
                        705,
                        IF($N1971 = 10 + N("Trainee"),
                            805,
                            IF($N1971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IF($L1971 = 7,
  500,
  IF($L1971 = 8,
    1000,
    IF($L1971 = 9,
      1500,
      IF($L1971 = 10,
        2000,
        0
      )
    )
  )
)
+
N("Adicional no salário por área")
+
IF($M1971 = 14 + N("Tecnologia da Informação"),
  120,
  IF($M1971 = 16 + N("Vendas"),
    110,
    IF($M1971 = 15 + N("Jurídico"),
      100,
      IF(OR($M1971 = 8, $M1971 = 9, $M1971 = 11) + N("Recursos humanos ou comercial ou comunicação e marketing"),
        80,
        0
      )
    )
  )
)
+
N("Adicionando pegadinha")
+
IF(AND($M1971 = 16, $L1971 = 9, $N1971 = 11) + N("Se for de vendas, com mestrado, analista sênior"),
  IF($J1971 = 5,
    100,
    0
  )
  +
  IF($H1971 = "M",
    200,
    0
  ),
  0
)</f>
        <v>8000</v>
      </c>
    </row>
    <row r="1972" spans="1:22" x14ac:dyDescent="0.2">
      <c r="A1972" s="7" cm="1">
        <f t="array" aca="1" ref="A1972" ca="1">INDEX(Companies!$A:$A,RANDBETWEEN(2,COUNTA(Companies!$A:$A)),1)</f>
        <v>2</v>
      </c>
      <c r="B1972" s="5">
        <f t="shared" si="300"/>
        <v>1971</v>
      </c>
      <c r="C1972" s="6">
        <f t="shared" ca="1" si="301"/>
        <v>1</v>
      </c>
      <c r="D1972" s="7">
        <f ca="1">IF($B1972 = 1 + N("Presidente"),
    127,
    IF($B1972 = 2 + N("Vice-Presidente"),
        72,
        IF($B1972 = 3 + N("Secretária bilíngue"),
            13,
            RANDBETWEEN(5,COUNT(Name!$A:$A) + 1)
        )
    )
)</f>
        <v>131</v>
      </c>
      <c r="E1972" s="7" t="str">
        <f ca="1" xml:space="preserve">
VLOOKUP(
  $D1972,
  Name!$A:$B,
  2,
  FALSE
)
&amp; " " &amp;
IF($B1972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Duarte Faro</v>
      </c>
      <c r="F1972" s="7">
        <v>2</v>
      </c>
      <c r="G1972" s="7" t="str" cm="1">
        <f t="array" aca="1" ref="G1972" ca="1">VLOOKUP(INDEX(States!$B:$B,RANDBETWEEN(2,COUNTA(States!$A:$A)),1),States!$B:$C,2,FALSE)</f>
        <v>Castelo Branco</v>
      </c>
      <c r="H1972" s="7" t="str">
        <f ca="1">VLOOKUP($D1972,Name!$A:$C,3,FALSE)</f>
        <v>M</v>
      </c>
      <c r="I1972" s="7" cm="1">
        <f t="array" aca="1" ref="I1972" ca="1">INDEX('Marital status'!$A:$A,RANDBETWEEN(2,COUNTA('Marital status'!$A:$A)),1)</f>
        <v>6</v>
      </c>
      <c r="J1972" s="7">
        <f t="shared" ca="1" si="302"/>
        <v>2</v>
      </c>
      <c r="K1972" s="8">
        <f t="shared" ca="1" si="303"/>
        <v>18102</v>
      </c>
      <c r="L1972" s="6">
        <f t="shared" ca="1" si="304"/>
        <v>4</v>
      </c>
      <c r="M1972" s="7">
        <f ca="1" xml:space="preserve">
  IF(OR($N1972 = 2, $N1972 = 3, $N1972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72" s="6">
        <f t="shared" ca="1" si="305"/>
        <v>6</v>
      </c>
      <c r="O1972" s="7" t="str">
        <f ca="1">VLOOKUP($N1972,Roles!$A:$B,2,FALSE)</f>
        <v>Intern</v>
      </c>
      <c r="P1972" s="6" t="e">
        <f t="shared" ca="1" si="306"/>
        <v>#N/A</v>
      </c>
      <c r="Q1972" s="8">
        <f ca="1" xml:space="preserve">
IF(
  OR(
    $N1972=5,$N1972=6,$N1972=7,$N1972=8,$N1972=14
  ),
  36161,
  IF(
     (
      (TODAY() - $K1972) / 365
     ) &lt; 19,
      TODAY(),
      RANDBETWEEN(36161,TODAY())
  )
)</f>
        <v>36161</v>
      </c>
      <c r="R1972" s="6">
        <f ca="1">RANDBETWEEN(2,COUNTA('Recruitment source'!$A:$A))</f>
        <v>3</v>
      </c>
      <c r="S1972" s="8" t="e">
        <f t="shared" ca="1" si="307"/>
        <v>#N/A</v>
      </c>
      <c r="T1972" s="6" t="e">
        <f t="shared" ca="1" si="308"/>
        <v>#N/A</v>
      </c>
      <c r="U1972" s="6">
        <f t="shared" ca="1" si="309"/>
        <v>5</v>
      </c>
      <c r="V1972" s="1">
        <f ca="1" xml:space="preserve">
IF($N1972 = 5 + N("Presidente"),
    27000,
    IF($N1972 = 6 + N("Vice-presidente"),
        23000,
        IF(OR($N1972 = 8, $N1972= 13, $N1972 = 12) + N("Secretária bilíngue ou coordenador ou especialista"),
            8000,
            IF($N1972 = 7 + N("Diretor"),
                15000,
                IF($N1972 = 14 + N("Gerente"),
                    12000,
                    IF($N1972 = 9 + N("Estagiário"),
                        705,
                        IF($N1972 = 10 + N("Trainee"),
                            805,
                            IF($N1972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IF($L1972 = 7,
  500,
  IF($L1972 = 8,
    1000,
    IF($L1972 = 9,
      1500,
      IF($L1972 = 10,
        2000,
        0
      )
    )
  )
)
+
N("Adicional no salário por área")
+
IF($M1972 = 14 + N("Tecnologia da Informação"),
  120,
  IF($M1972 = 16 + N("Vendas"),
    110,
    IF($M1972 = 15 + N("Jurídico"),
      100,
      IF(OR($M1972 = 8, $M1972 = 9, $M1972 = 11) + N("Recursos humanos ou comercial ou comunicação e marketing"),
        80,
        0
      )
    )
  )
)
+
N("Adicionando pegadinha")
+
IF(AND($M1972 = 16, $L1972 = 9, $N1972 = 11) + N("Se for de vendas, com mestrado, analista sênior"),
  IF($J1972 = 5,
    100,
    0
  )
  +
  IF($H1972 = "M",
    200,
    0
  ),
  0
)</f>
        <v>23000</v>
      </c>
    </row>
    <row r="1973" spans="1:22" x14ac:dyDescent="0.2">
      <c r="A1973" s="7" cm="1">
        <f t="array" aca="1" ref="A1973" ca="1">INDEX(Companies!$A:$A,RANDBETWEEN(2,COUNTA(Companies!$A:$A)),1)</f>
        <v>2</v>
      </c>
      <c r="B1973" s="5">
        <f t="shared" si="300"/>
        <v>1972</v>
      </c>
      <c r="C1973" s="6">
        <f t="shared" ca="1" si="301"/>
        <v>1</v>
      </c>
      <c r="D1973" s="7">
        <f ca="1">IF($B1973 = 1 + N("Presidente"),
    127,
    IF($B1973 = 2 + N("Vice-Presidente"),
        72,
        IF($B1973 = 3 + N("Secretária bilíngue"),
            13,
            RANDBETWEEN(5,COUNT(Name!$A:$A) + 1)
        )
    )
)</f>
        <v>293</v>
      </c>
      <c r="E1973" s="7" t="str">
        <f ca="1" xml:space="preserve">
VLOOKUP(
  $D1973,
  Name!$A:$B,
  2,
  FALSE
)
&amp; " " &amp;
IF($B1973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De Luca Barbosa</v>
      </c>
      <c r="F1973" s="7">
        <v>2</v>
      </c>
      <c r="G1973" s="7" t="str" cm="1">
        <f t="array" aca="1" ref="G1973" ca="1">VLOOKUP(INDEX(States!$B:$B,RANDBETWEEN(2,COUNTA(States!$A:$A)),1),States!$B:$C,2,FALSE)</f>
        <v>Santarém</v>
      </c>
      <c r="H1973" s="7" t="str">
        <f ca="1">VLOOKUP($D1973,Name!$A:$C,3,FALSE)</f>
        <v>M</v>
      </c>
      <c r="I1973" s="7" cm="1">
        <f t="array" aca="1" ref="I1973" ca="1">INDEX('Marital status'!$A:$A,RANDBETWEEN(2,COUNTA('Marital status'!$A:$A)),1)</f>
        <v>5</v>
      </c>
      <c r="J1973" s="7">
        <f t="shared" ca="1" si="302"/>
        <v>2</v>
      </c>
      <c r="K1973" s="8">
        <f t="shared" ca="1" si="303"/>
        <v>34505</v>
      </c>
      <c r="L1973" s="6">
        <f t="shared" ca="1" si="304"/>
        <v>5</v>
      </c>
      <c r="M1973" s="7">
        <f ca="1" xml:space="preserve">
  IF(OR($N1973 = 2, $N1973 = 3, $N1973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73" s="6">
        <f t="shared" ca="1" si="305"/>
        <v>8</v>
      </c>
      <c r="O1973" s="7" t="str">
        <f ca="1">VLOOKUP($N1973,Roles!$A:$B,2,FALSE)</f>
        <v>Analyst</v>
      </c>
      <c r="P1973" s="6">
        <f t="shared" ca="1" si="306"/>
        <v>2</v>
      </c>
      <c r="Q1973" s="8">
        <f ca="1" xml:space="preserve">
IF(
  OR(
    $N1973=5,$N1973=6,$N1973=7,$N1973=8,$N1973=14
  ),
  36161,
  IF(
     (
      (TODAY() - $K1973) / 365
     ) &lt; 19,
      TODAY(),
      RANDBETWEEN(36161,TODAY())
  )
)</f>
        <v>36161</v>
      </c>
      <c r="R1973" s="6">
        <f ca="1">RANDBETWEEN(2,COUNTA('Recruitment source'!$A:$A))</f>
        <v>2</v>
      </c>
      <c r="S1973" s="8" t="e">
        <f t="shared" ca="1" si="307"/>
        <v>#N/A</v>
      </c>
      <c r="T1973" s="6" t="e">
        <f t="shared" ca="1" si="308"/>
        <v>#N/A</v>
      </c>
      <c r="U1973" s="6">
        <f t="shared" ca="1" si="309"/>
        <v>3</v>
      </c>
      <c r="V1973" s="1">
        <f ca="1" xml:space="preserve">
IF($N1973 = 5 + N("Presidente"),
    27000,
    IF($N1973 = 6 + N("Vice-presidente"),
        23000,
        IF(OR($N1973 = 8, $N1973= 13, $N1973 = 12) + N("Secretária bilíngue ou coordenador ou especialista"),
            8000,
            IF($N1973 = 7 + N("Diretor"),
                15000,
                IF($N1973 = 14 + N("Gerente"),
                    12000,
                    IF($N1973 = 9 + N("Estagiário"),
                        705,
                        IF($N1973 = 10 + N("Trainee"),
                            805,
                            IF($N1973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IF($L1973 = 7,
  500,
  IF($L1973 = 8,
    1000,
    IF($L1973 = 9,
      1500,
      IF($L1973 = 10,
        2000,
        0
      )
    )
  )
)
+
N("Adicional no salário por área")
+
IF($M1973 = 14 + N("Tecnologia da Informação"),
  120,
  IF($M1973 = 16 + N("Vendas"),
    110,
    IF($M1973 = 15 + N("Jurídico"),
      100,
      IF(OR($M1973 = 8, $M1973 = 9, $M1973 = 11) + N("Recursos humanos ou comercial ou comunicação e marketing"),
        80,
        0
      )
    )
  )
)
+
N("Adicionando pegadinha")
+
IF(AND($M1973 = 16, $L1973 = 9, $N1973 = 11) + N("Se for de vendas, com mestrado, analista sênior"),
  IF($J1973 = 5,
    100,
    0
  )
  +
  IF($H1973 = "M",
    200,
    0
  ),
  0
)</f>
        <v>8000</v>
      </c>
    </row>
    <row r="1974" spans="1:22" x14ac:dyDescent="0.2">
      <c r="A1974" s="7" cm="1">
        <f t="array" aca="1" ref="A1974" ca="1">INDEX(Companies!$A:$A,RANDBETWEEN(2,COUNTA(Companies!$A:$A)),1)</f>
        <v>2</v>
      </c>
      <c r="B1974" s="5">
        <f t="shared" si="300"/>
        <v>1973</v>
      </c>
      <c r="C1974" s="6">
        <f t="shared" ca="1" si="301"/>
        <v>1</v>
      </c>
      <c r="D1974" s="7">
        <f ca="1">IF($B1974 = 1 + N("Presidente"),
    127,
    IF($B1974 = 2 + N("Vice-Presidente"),
        72,
        IF($B1974 = 3 + N("Secretária bilíngue"),
            13,
            RANDBETWEEN(5,COUNT(Name!$A:$A) + 1)
        )
    )
)</f>
        <v>73</v>
      </c>
      <c r="E1974" s="7" t="str">
        <f ca="1" xml:space="preserve">
VLOOKUP(
  $D1974,
  Name!$A:$B,
  2,
  FALSE
)
&amp; " " &amp;
IF($B1974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Longo Brasil</v>
      </c>
      <c r="F1974" s="7">
        <v>2</v>
      </c>
      <c r="G1974" s="7" t="str" cm="1">
        <f t="array" aca="1" ref="G1974" ca="1">VLOOKUP(INDEX(States!$B:$B,RANDBETWEEN(2,COUNTA(States!$A:$A)),1),States!$B:$C,2,FALSE)</f>
        <v xml:space="preserve"> ÉVORA</v>
      </c>
      <c r="H1974" s="7" t="str">
        <f ca="1">VLOOKUP($D1974,Name!$A:$C,3,FALSE)</f>
        <v>F</v>
      </c>
      <c r="I1974" s="7" cm="1">
        <f t="array" aca="1" ref="I1974" ca="1">INDEX('Marital status'!$A:$A,RANDBETWEEN(2,COUNTA('Marital status'!$A:$A)),1)</f>
        <v>5</v>
      </c>
      <c r="J1974" s="7">
        <f t="shared" ca="1" si="302"/>
        <v>3</v>
      </c>
      <c r="K1974" s="8">
        <f t="shared" ca="1" si="303"/>
        <v>24977</v>
      </c>
      <c r="L1974" s="6">
        <f t="shared" ca="1" si="304"/>
        <v>4</v>
      </c>
      <c r="M1974" s="7">
        <f ca="1" xml:space="preserve">
  IF(OR($N1974 = 2, $N1974 = 3, $N1974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74" s="6">
        <f t="shared" ca="1" si="305"/>
        <v>6</v>
      </c>
      <c r="O1974" s="7" t="str">
        <f ca="1">VLOOKUP($N1974,Roles!$A:$B,2,FALSE)</f>
        <v>Intern</v>
      </c>
      <c r="P1974" s="6" t="e">
        <f t="shared" ca="1" si="306"/>
        <v>#N/A</v>
      </c>
      <c r="Q1974" s="8">
        <f ca="1" xml:space="preserve">
IF(
  OR(
    $N1974=5,$N1974=6,$N1974=7,$N1974=8,$N1974=14
  ),
  36161,
  IF(
     (
      (TODAY() - $K1974) / 365
     ) &lt; 19,
      TODAY(),
      RANDBETWEEN(36161,TODAY())
  )
)</f>
        <v>36161</v>
      </c>
      <c r="R1974" s="6">
        <f ca="1">RANDBETWEEN(2,COUNTA('Recruitment source'!$A:$A))</f>
        <v>10</v>
      </c>
      <c r="S1974" s="8" t="e">
        <f t="shared" ca="1" si="307"/>
        <v>#N/A</v>
      </c>
      <c r="T1974" s="6" t="e">
        <f t="shared" ca="1" si="308"/>
        <v>#N/A</v>
      </c>
      <c r="U1974" s="6">
        <f t="shared" ca="1" si="309"/>
        <v>3</v>
      </c>
      <c r="V1974" s="1">
        <f ca="1" xml:space="preserve">
IF($N1974 = 5 + N("Presidente"),
    27000,
    IF($N1974 = 6 + N("Vice-presidente"),
        23000,
        IF(OR($N1974 = 8, $N1974= 13, $N1974 = 12) + N("Secretária bilíngue ou coordenador ou especialista"),
            8000,
            IF($N1974 = 7 + N("Diretor"),
                15000,
                IF($N1974 = 14 + N("Gerente"),
                    12000,
                    IF($N1974 = 9 + N("Estagiário"),
                        705,
                        IF($N1974 = 10 + N("Trainee"),
                            805,
                            IF($N1974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IF($L1974 = 7,
  500,
  IF($L1974 = 8,
    1000,
    IF($L1974 = 9,
      1500,
      IF($L1974 = 10,
        2000,
        0
      )
    )
  )
)
+
N("Adicional no salário por área")
+
IF($M1974 = 14 + N("Tecnologia da Informação"),
  120,
  IF($M1974 = 16 + N("Vendas"),
    110,
    IF($M1974 = 15 + N("Jurídico"),
      100,
      IF(OR($M1974 = 8, $M1974 = 9, $M1974 = 11) + N("Recursos humanos ou comercial ou comunicação e marketing"),
        80,
        0
      )
    )
  )
)
+
N("Adicionando pegadinha")
+
IF(AND($M1974 = 16, $L1974 = 9, $N1974 = 11) + N("Se for de vendas, com mestrado, analista sênior"),
  IF($J1974 = 5,
    100,
    0
  )
  +
  IF($H1974 = "M",
    200,
    0
  ),
  0
)</f>
        <v>23000</v>
      </c>
    </row>
    <row r="1975" spans="1:22" x14ac:dyDescent="0.2">
      <c r="A1975" s="7" cm="1">
        <f t="array" aca="1" ref="A1975" ca="1">INDEX(Companies!$A:$A,RANDBETWEEN(2,COUNTA(Companies!$A:$A)),1)</f>
        <v>2</v>
      </c>
      <c r="B1975" s="5">
        <f t="shared" si="300"/>
        <v>1974</v>
      </c>
      <c r="C1975" s="6">
        <f t="shared" ca="1" si="301"/>
        <v>1</v>
      </c>
      <c r="D1975" s="7">
        <f ca="1">IF($B1975 = 1 + N("Presidente"),
    127,
    IF($B1975 = 2 + N("Vice-Presidente"),
        72,
        IF($B1975 = 3 + N("Secretária bilíngue"),
            13,
            RANDBETWEEN(5,COUNT(Name!$A:$A) + 1)
        )
    )
)</f>
        <v>319</v>
      </c>
      <c r="E1975" s="7" t="str">
        <f ca="1" xml:space="preserve">
VLOOKUP(
  $D1975,
  Name!$A:$B,
  2,
  FALSE
)
&amp; " " &amp;
IF($B1975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Longo Reis</v>
      </c>
      <c r="F1975" s="7">
        <v>2</v>
      </c>
      <c r="G1975" s="7" t="str" cm="1">
        <f t="array" aca="1" ref="G1975" ca="1">VLOOKUP(INDEX(States!$B:$B,RANDBETWEEN(2,COUNTA(States!$A:$A)),1),States!$B:$C,2,FALSE)</f>
        <v>Brangança</v>
      </c>
      <c r="H1975" s="7" t="str">
        <f ca="1">VLOOKUP($D1975,Name!$A:$C,3,FALSE)</f>
        <v>M</v>
      </c>
      <c r="I1975" s="7" cm="1">
        <f t="array" aca="1" ref="I1975" ca="1">INDEX('Marital status'!$A:$A,RANDBETWEEN(2,COUNTA('Marital status'!$A:$A)),1)</f>
        <v>3</v>
      </c>
      <c r="J1975" s="7">
        <f t="shared" ca="1" si="302"/>
        <v>2</v>
      </c>
      <c r="K1975" s="8">
        <f t="shared" ca="1" si="303"/>
        <v>35952</v>
      </c>
      <c r="L1975" s="6">
        <f t="shared" ca="1" si="304"/>
        <v>4</v>
      </c>
      <c r="M1975" s="7">
        <f ca="1" xml:space="preserve">
  IF(OR($N1975 = 2, $N1975 = 3, $N1975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75" s="6">
        <f t="shared" ca="1" si="305"/>
        <v>8</v>
      </c>
      <c r="O1975" s="7" t="str">
        <f ca="1">VLOOKUP($N1975,Roles!$A:$B,2,FALSE)</f>
        <v>Analyst</v>
      </c>
      <c r="P1975" s="6">
        <f t="shared" ca="1" si="306"/>
        <v>3</v>
      </c>
      <c r="Q1975" s="8">
        <f ca="1" xml:space="preserve">
IF(
  OR(
    $N1975=5,$N1975=6,$N1975=7,$N1975=8,$N1975=14
  ),
  36161,
  IF(
     (
      (TODAY() - $K1975) / 365
     ) &lt; 19,
      TODAY(),
      RANDBETWEEN(36161,TODAY())
  )
)</f>
        <v>36161</v>
      </c>
      <c r="R1975" s="6">
        <f ca="1">RANDBETWEEN(2,COUNTA('Recruitment source'!$A:$A))</f>
        <v>11</v>
      </c>
      <c r="S1975" s="8" t="e">
        <f t="shared" ca="1" si="307"/>
        <v>#N/A</v>
      </c>
      <c r="T1975" s="6" t="e">
        <f t="shared" ca="1" si="308"/>
        <v>#N/A</v>
      </c>
      <c r="U1975" s="6">
        <f t="shared" ca="1" si="309"/>
        <v>3</v>
      </c>
      <c r="V1975" s="1">
        <f ca="1" xml:space="preserve">
IF($N1975 = 5 + N("Presidente"),
    27000,
    IF($N1975 = 6 + N("Vice-presidente"),
        23000,
        IF(OR($N1975 = 8, $N1975= 13, $N1975 = 12) + N("Secretária bilíngue ou coordenador ou especialista"),
            8000,
            IF($N1975 = 7 + N("Diretor"),
                15000,
                IF($N1975 = 14 + N("Gerente"),
                    12000,
                    IF($N1975 = 9 + N("Estagiário"),
                        705,
                        IF($N1975 = 10 + N("Trainee"),
                            805,
                            IF($N1975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IF($L1975 = 7,
  500,
  IF($L1975 = 8,
    1000,
    IF($L1975 = 9,
      1500,
      IF($L1975 = 10,
        2000,
        0
      )
    )
  )
)
+
N("Adicional no salário por área")
+
IF($M1975 = 14 + N("Tecnologia da Informação"),
  120,
  IF($M1975 = 16 + N("Vendas"),
    110,
    IF($M1975 = 15 + N("Jurídico"),
      100,
      IF(OR($M1975 = 8, $M1975 = 9, $M1975 = 11) + N("Recursos humanos ou comercial ou comunicação e marketing"),
        80,
        0
      )
    )
  )
)
+
N("Adicionando pegadinha")
+
IF(AND($M1975 = 16, $L1975 = 9, $N1975 = 11) + N("Se for de vendas, com mestrado, analista sênior"),
  IF($J1975 = 5,
    100,
    0
  )
  +
  IF($H1975 = "M",
    200,
    0
  ),
  0
)</f>
        <v>8000</v>
      </c>
    </row>
    <row r="1976" spans="1:22" x14ac:dyDescent="0.2">
      <c r="A1976" s="7" cm="1">
        <f t="array" aca="1" ref="A1976" ca="1">INDEX(Companies!$A:$A,RANDBETWEEN(2,COUNTA(Companies!$A:$A)),1)</f>
        <v>2</v>
      </c>
      <c r="B1976" s="5">
        <f t="shared" si="300"/>
        <v>1975</v>
      </c>
      <c r="C1976" s="6">
        <f t="shared" ca="1" si="301"/>
        <v>1</v>
      </c>
      <c r="D1976" s="7">
        <f ca="1">IF($B1976 = 1 + N("Presidente"),
    127,
    IF($B1976 = 2 + N("Vice-Presidente"),
        72,
        IF($B1976 = 3 + N("Secretária bilíngue"),
            13,
            RANDBETWEEN(5,COUNT(Name!$A:$A) + 1)
        )
    )
)</f>
        <v>169</v>
      </c>
      <c r="E1976" s="7" t="str">
        <f ca="1" xml:space="preserve">
VLOOKUP(
  $D1976,
  Name!$A:$B,
  2,
  FALSE
)
&amp; " " &amp;
IF($B1976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Rizzo Barbieri</v>
      </c>
      <c r="F1976" s="7">
        <v>2</v>
      </c>
      <c r="G1976" s="7" t="str" cm="1">
        <f t="array" aca="1" ref="G1976" ca="1">VLOOKUP(INDEX(States!$B:$B,RANDBETWEEN(2,COUNTA(States!$A:$A)),1),States!$B:$C,2,FALSE)</f>
        <v>Coimbra</v>
      </c>
      <c r="H1976" s="7" t="str">
        <f ca="1">VLOOKUP($D1976,Name!$A:$C,3,FALSE)</f>
        <v>M</v>
      </c>
      <c r="I1976" s="7" cm="1">
        <f t="array" aca="1" ref="I1976" ca="1">INDEX('Marital status'!$A:$A,RANDBETWEEN(2,COUNTA('Marital status'!$A:$A)),1)</f>
        <v>3</v>
      </c>
      <c r="J1976" s="7">
        <f t="shared" ca="1" si="302"/>
        <v>5</v>
      </c>
      <c r="K1976" s="8">
        <f t="shared" ca="1" si="303"/>
        <v>29153</v>
      </c>
      <c r="L1976" s="6">
        <f t="shared" ca="1" si="304"/>
        <v>4</v>
      </c>
      <c r="M1976" s="7">
        <f ca="1" xml:space="preserve">
  IF(OR($N1976 = 2, $N1976 = 3, $N1976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76" s="6">
        <f t="shared" ca="1" si="305"/>
        <v>7</v>
      </c>
      <c r="O1976" s="7" t="str">
        <f ca="1">VLOOKUP($N1976,Roles!$A:$B,2,FALSE)</f>
        <v>Trainee</v>
      </c>
      <c r="P1976" s="6" t="e">
        <f t="shared" ca="1" si="306"/>
        <v>#N/A</v>
      </c>
      <c r="Q1976" s="8">
        <f ca="1" xml:space="preserve">
IF(
  OR(
    $N1976=5,$N1976=6,$N1976=7,$N1976=8,$N1976=14
  ),
  36161,
  IF(
     (
      (TODAY() - $K1976) / 365
     ) &lt; 19,
      TODAY(),
      RANDBETWEEN(36161,TODAY())
  )
)</f>
        <v>36161</v>
      </c>
      <c r="R1976" s="6">
        <f ca="1">RANDBETWEEN(2,COUNTA('Recruitment source'!$A:$A))</f>
        <v>9</v>
      </c>
      <c r="S1976" s="8" t="e">
        <f t="shared" ca="1" si="307"/>
        <v>#N/A</v>
      </c>
      <c r="T1976" s="6" t="e">
        <f t="shared" ca="1" si="308"/>
        <v>#N/A</v>
      </c>
      <c r="U1976" s="6">
        <f t="shared" ca="1" si="309"/>
        <v>5</v>
      </c>
      <c r="V1976" s="1">
        <f ca="1" xml:space="preserve">
IF($N1976 = 5 + N("Presidente"),
    27000,
    IF($N1976 = 6 + N("Vice-presidente"),
        23000,
        IF(OR($N1976 = 8, $N1976= 13, $N1976 = 12) + N("Secretária bilíngue ou coordenador ou especialista"),
            8000,
            IF($N1976 = 7 + N("Diretor"),
                15000,
                IF($N1976 = 14 + N("Gerente"),
                    12000,
                    IF($N1976 = 9 + N("Estagiário"),
                        705,
                        IF($N1976 = 10 + N("Trainee"),
                            805,
                            IF($N1976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IF($L1976 = 7,
  500,
  IF($L1976 = 8,
    1000,
    IF($L1976 = 9,
      1500,
      IF($L1976 = 10,
        2000,
        0
      )
    )
  )
)
+
N("Adicional no salário por área")
+
IF($M1976 = 14 + N("Tecnologia da Informação"),
  120,
  IF($M1976 = 16 + N("Vendas"),
    110,
    IF($M1976 = 15 + N("Jurídico"),
      100,
      IF(OR($M1976 = 8, $M1976 = 9, $M1976 = 11) + N("Recursos humanos ou comercial ou comunicação e marketing"),
        80,
        0
      )
    )
  )
)
+
N("Adicionando pegadinha")
+
IF(AND($M1976 = 16, $L1976 = 9, $N1976 = 11) + N("Se for de vendas, com mestrado, analista sênior"),
  IF($J1976 = 5,
    100,
    0
  )
  +
  IF($H1976 = "M",
    200,
    0
  ),
  0
)</f>
        <v>15000</v>
      </c>
    </row>
    <row r="1977" spans="1:22" x14ac:dyDescent="0.2">
      <c r="A1977" s="7" cm="1">
        <f t="array" aca="1" ref="A1977" ca="1">INDEX(Companies!$A:$A,RANDBETWEEN(2,COUNTA(Companies!$A:$A)),1)</f>
        <v>2</v>
      </c>
      <c r="B1977" s="5">
        <f t="shared" si="300"/>
        <v>1976</v>
      </c>
      <c r="C1977" s="6">
        <f t="shared" ca="1" si="301"/>
        <v>1</v>
      </c>
      <c r="D1977" s="7">
        <f ca="1">IF($B1977 = 1 + N("Presidente"),
    127,
    IF($B1977 = 2 + N("Vice-Presidente"),
        72,
        IF($B1977 = 3 + N("Secretária bilíngue"),
            13,
            RANDBETWEEN(5,COUNT(Name!$A:$A) + 1)
        )
    )
)</f>
        <v>242</v>
      </c>
      <c r="E1977" s="7" t="str">
        <f ca="1" xml:space="preserve">
VLOOKUP(
  $D1977,
  Name!$A:$B,
  2,
  FALSE
)
&amp; " " &amp;
IF($B1977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Evangelista Luz</v>
      </c>
      <c r="F1977" s="7">
        <v>2</v>
      </c>
      <c r="G1977" s="7" t="str" cm="1">
        <f t="array" aca="1" ref="G1977" ca="1">VLOOKUP(INDEX(States!$B:$B,RANDBETWEEN(2,COUNTA(States!$A:$A)),1),States!$B:$C,2,FALSE)</f>
        <v>Viseu</v>
      </c>
      <c r="H1977" s="7" t="str">
        <f ca="1">VLOOKUP($D1977,Name!$A:$C,3,FALSE)</f>
        <v>F</v>
      </c>
      <c r="I1977" s="7" cm="1">
        <f t="array" aca="1" ref="I1977" ca="1">INDEX('Marital status'!$A:$A,RANDBETWEEN(2,COUNTA('Marital status'!$A:$A)),1)</f>
        <v>2</v>
      </c>
      <c r="J1977" s="7">
        <f t="shared" ca="1" si="302"/>
        <v>2</v>
      </c>
      <c r="K1977" s="8">
        <f t="shared" ca="1" si="303"/>
        <v>37943</v>
      </c>
      <c r="L1977" s="6">
        <f t="shared" ca="1" si="304"/>
        <v>4</v>
      </c>
      <c r="M1977" s="7">
        <f ca="1" xml:space="preserve">
  IF(OR($N1977 = 2, $N1977 = 3, $N1977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977" s="6">
        <f t="shared" ca="1" si="305"/>
        <v>8</v>
      </c>
      <c r="O1977" s="7" t="str">
        <f ca="1">VLOOKUP($N1977,Roles!$A:$B,2,FALSE)</f>
        <v>Analyst</v>
      </c>
      <c r="P1977" s="6">
        <f t="shared" ca="1" si="306"/>
        <v>4</v>
      </c>
      <c r="Q1977" s="8">
        <f ca="1" xml:space="preserve">
IF(
  OR(
    $N1977=5,$N1977=6,$N1977=7,$N1977=8,$N1977=14
  ),
  36161,
  IF(
     (
      (TODAY() - $K1977) / 365
     ) &lt; 19,
      TODAY(),
      RANDBETWEEN(36161,TODAY())
  )
)</f>
        <v>36161</v>
      </c>
      <c r="R1977" s="6">
        <f ca="1">RANDBETWEEN(2,COUNTA('Recruitment source'!$A:$A))</f>
        <v>9</v>
      </c>
      <c r="S1977" s="8" t="e">
        <f t="shared" ca="1" si="307"/>
        <v>#N/A</v>
      </c>
      <c r="T1977" s="6" t="e">
        <f t="shared" ca="1" si="308"/>
        <v>#N/A</v>
      </c>
      <c r="U1977" s="6">
        <f t="shared" ca="1" si="309"/>
        <v>2</v>
      </c>
      <c r="V1977" s="1">
        <f ca="1" xml:space="preserve">
IF($N1977 = 5 + N("Presidente"),
    27000,
    IF($N1977 = 6 + N("Vice-presidente"),
        23000,
        IF(OR($N1977 = 8, $N1977= 13, $N1977 = 12) + N("Secretária bilíngue ou coordenador ou especialista"),
            8000,
            IF($N1977 = 7 + N("Diretor"),
                15000,
                IF($N1977 = 14 + N("Gerente"),
                    12000,
                    IF($N1977 = 9 + N("Estagiário"),
                        705,
                        IF($N1977 = 10 + N("Trainee"),
                            805,
                            IF($N1977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IF($L1977 = 7,
  500,
  IF($L1977 = 8,
    1000,
    IF($L1977 = 9,
      1500,
      IF($L1977 = 10,
        2000,
        0
      )
    )
  )
)
+
N("Adicional no salário por área")
+
IF($M1977 = 14 + N("Tecnologia da Informação"),
  120,
  IF($M1977 = 16 + N("Vendas"),
    110,
    IF($M1977 = 15 + N("Jurídico"),
      100,
      IF(OR($M1977 = 8, $M1977 = 9, $M1977 = 11) + N("Recursos humanos ou comercial ou comunicação e marketing"),
        80,
        0
      )
    )
  )
)
+
N("Adicionando pegadinha")
+
IF(AND($M1977 = 16, $L1977 = 9, $N1977 = 11) + N("Se for de vendas, com mestrado, analista sênior"),
  IF($J1977 = 5,
    100,
    0
  )
  +
  IF($H1977 = "M",
    200,
    0
  ),
  0
)</f>
        <v>8000</v>
      </c>
    </row>
    <row r="1978" spans="1:22" x14ac:dyDescent="0.2">
      <c r="A1978" s="7" cm="1">
        <f t="array" aca="1" ref="A1978" ca="1">INDEX(Companies!$A:$A,RANDBETWEEN(2,COUNTA(Companies!$A:$A)),1)</f>
        <v>2</v>
      </c>
      <c r="B1978" s="5">
        <f t="shared" si="300"/>
        <v>1977</v>
      </c>
      <c r="C1978" s="6">
        <f t="shared" ca="1" si="301"/>
        <v>1</v>
      </c>
      <c r="D1978" s="7">
        <f ca="1">IF($B1978 = 1 + N("Presidente"),
    127,
    IF($B1978 = 2 + N("Vice-Presidente"),
        72,
        IF($B1978 = 3 + N("Secretária bilíngue"),
            13,
            RANDBETWEEN(5,COUNT(Name!$A:$A) + 1)
        )
    )
)</f>
        <v>328</v>
      </c>
      <c r="E1978" s="7" t="str">
        <f ca="1" xml:space="preserve">
VLOOKUP(
  $D1978,
  Name!$A:$B,
  2,
  FALSE
)
&amp; " " &amp;
IF($B1978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Barbosa Ferrara</v>
      </c>
      <c r="F1978" s="7">
        <v>2</v>
      </c>
      <c r="G1978" s="7" t="str" cm="1">
        <f t="array" aca="1" ref="G1978" ca="1">VLOOKUP(INDEX(States!$B:$B,RANDBETWEEN(2,COUNTA(States!$A:$A)),1),States!$B:$C,2,FALSE)</f>
        <v xml:space="preserve"> Lisboa</v>
      </c>
      <c r="H1978" s="7" t="str">
        <f ca="1">VLOOKUP($D1978,Name!$A:$C,3,FALSE)</f>
        <v>M</v>
      </c>
      <c r="I1978" s="7" cm="1">
        <f t="array" aca="1" ref="I1978" ca="1">INDEX('Marital status'!$A:$A,RANDBETWEEN(2,COUNTA('Marital status'!$A:$A)),1)</f>
        <v>4</v>
      </c>
      <c r="J1978" s="7">
        <f t="shared" ca="1" si="302"/>
        <v>2</v>
      </c>
      <c r="K1978" s="8">
        <f t="shared" ca="1" si="303"/>
        <v>30341</v>
      </c>
      <c r="L1978" s="6">
        <f t="shared" ca="1" si="304"/>
        <v>4</v>
      </c>
      <c r="M1978" s="7">
        <f ca="1" xml:space="preserve">
  IF(OR($N1978 = 2, $N1978 = 3, $N1978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978" s="6">
        <f t="shared" ca="1" si="305"/>
        <v>7</v>
      </c>
      <c r="O1978" s="7" t="str">
        <f ca="1">VLOOKUP($N1978,Roles!$A:$B,2,FALSE)</f>
        <v>Trainee</v>
      </c>
      <c r="P1978" s="6" t="e">
        <f t="shared" ca="1" si="306"/>
        <v>#N/A</v>
      </c>
      <c r="Q1978" s="8">
        <f ca="1" xml:space="preserve">
IF(
  OR(
    $N1978=5,$N1978=6,$N1978=7,$N1978=8,$N1978=14
  ),
  36161,
  IF(
     (
      (TODAY() - $K1978) / 365
     ) &lt; 19,
      TODAY(),
      RANDBETWEEN(36161,TODAY())
  )
)</f>
        <v>36161</v>
      </c>
      <c r="R1978" s="6">
        <f ca="1">RANDBETWEEN(2,COUNTA('Recruitment source'!$A:$A))</f>
        <v>11</v>
      </c>
      <c r="S1978" s="8" t="e">
        <f t="shared" ca="1" si="307"/>
        <v>#N/A</v>
      </c>
      <c r="T1978" s="6" t="e">
        <f t="shared" ca="1" si="308"/>
        <v>#N/A</v>
      </c>
      <c r="U1978" s="6">
        <f t="shared" ca="1" si="309"/>
        <v>3</v>
      </c>
      <c r="V1978" s="1">
        <f ca="1" xml:space="preserve">
IF($N1978 = 5 + N("Presidente"),
    27000,
    IF($N1978 = 6 + N("Vice-presidente"),
        23000,
        IF(OR($N1978 = 8, $N1978= 13, $N1978 = 12) + N("Secretária bilíngue ou coordenador ou especialista"),
            8000,
            IF($N1978 = 7 + N("Diretor"),
                15000,
                IF($N1978 = 14 + N("Gerente"),
                    12000,
                    IF($N1978 = 9 + N("Estagiário"),
                        705,
                        IF($N1978 = 10 + N("Trainee"),
                            805,
                            IF($N1978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IF($L1978 = 7,
  500,
  IF($L1978 = 8,
    1000,
    IF($L1978 = 9,
      1500,
      IF($L1978 = 10,
        2000,
        0
      )
    )
  )
)
+
N("Adicional no salário por área")
+
IF($M1978 = 14 + N("Tecnologia da Informação"),
  120,
  IF($M1978 = 16 + N("Vendas"),
    110,
    IF($M1978 = 15 + N("Jurídico"),
      100,
      IF(OR($M1978 = 8, $M1978 = 9, $M1978 = 11) + N("Recursos humanos ou comercial ou comunicação e marketing"),
        80,
        0
      )
    )
  )
)
+
N("Adicionando pegadinha")
+
IF(AND($M1978 = 16, $L1978 = 9, $N1978 = 11) + N("Se for de vendas, com mestrado, analista sênior"),
  IF($J1978 = 5,
    100,
    0
  )
  +
  IF($H1978 = "M",
    200,
    0
  ),
  0
)</f>
        <v>15080</v>
      </c>
    </row>
    <row r="1979" spans="1:22" x14ac:dyDescent="0.2">
      <c r="A1979" s="7" cm="1">
        <f t="array" aca="1" ref="A1979" ca="1">INDEX(Companies!$A:$A,RANDBETWEEN(2,COUNTA(Companies!$A:$A)),1)</f>
        <v>2</v>
      </c>
      <c r="B1979" s="5">
        <f t="shared" si="300"/>
        <v>1978</v>
      </c>
      <c r="C1979" s="6">
        <f t="shared" ca="1" si="301"/>
        <v>1</v>
      </c>
      <c r="D1979" s="7">
        <f ca="1">IF($B1979 = 1 + N("Presidente"),
    127,
    IF($B1979 = 2 + N("Vice-Presidente"),
        72,
        IF($B1979 = 3 + N("Secretária bilíngue"),
            13,
            RANDBETWEEN(5,COUNT(Name!$A:$A) + 1)
        )
    )
)</f>
        <v>163</v>
      </c>
      <c r="E1979" s="7" t="str">
        <f ca="1" xml:space="preserve">
VLOOKUP(
  $D1979,
  Name!$A:$B,
  2,
  FALSE
)
&amp; " " &amp;
IF($B1979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Monteiro Gonçalves</v>
      </c>
      <c r="F1979" s="7">
        <v>2</v>
      </c>
      <c r="G1979" s="7" t="str" cm="1">
        <f t="array" aca="1" ref="G1979" ca="1">VLOOKUP(INDEX(States!$B:$B,RANDBETWEEN(2,COUNTA(States!$A:$A)),1),States!$B:$C,2,FALSE)</f>
        <v xml:space="preserve"> Setúbal </v>
      </c>
      <c r="H1979" s="7" t="str">
        <f ca="1">VLOOKUP($D1979,Name!$A:$C,3,FALSE)</f>
        <v>F</v>
      </c>
      <c r="I1979" s="7" cm="1">
        <f t="array" aca="1" ref="I1979" ca="1">INDEX('Marital status'!$A:$A,RANDBETWEEN(2,COUNTA('Marital status'!$A:$A)),1)</f>
        <v>6</v>
      </c>
      <c r="J1979" s="7">
        <f t="shared" ca="1" si="302"/>
        <v>2</v>
      </c>
      <c r="K1979" s="8">
        <f t="shared" ca="1" si="303"/>
        <v>34134</v>
      </c>
      <c r="L1979" s="6">
        <f t="shared" ca="1" si="304"/>
        <v>5</v>
      </c>
      <c r="M1979" s="7">
        <f ca="1" xml:space="preserve">
  IF(OR($N1979 = 2, $N1979 = 3, $N1979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1979" s="6">
        <f t="shared" ca="1" si="305"/>
        <v>8</v>
      </c>
      <c r="O1979" s="7" t="str">
        <f ca="1">VLOOKUP($N1979,Roles!$A:$B,2,FALSE)</f>
        <v>Analyst</v>
      </c>
      <c r="P1979" s="6">
        <f t="shared" ca="1" si="306"/>
        <v>4</v>
      </c>
      <c r="Q1979" s="8">
        <f ca="1" xml:space="preserve">
IF(
  OR(
    $N1979=5,$N1979=6,$N1979=7,$N1979=8,$N1979=14
  ),
  36161,
  IF(
     (
      (TODAY() - $K1979) / 365
     ) &lt; 19,
      TODAY(),
      RANDBETWEEN(36161,TODAY())
  )
)</f>
        <v>36161</v>
      </c>
      <c r="R1979" s="6">
        <f ca="1">RANDBETWEEN(2,COUNTA('Recruitment source'!$A:$A))</f>
        <v>2</v>
      </c>
      <c r="S1979" s="8" t="e">
        <f t="shared" ca="1" si="307"/>
        <v>#N/A</v>
      </c>
      <c r="T1979" s="6" t="e">
        <f t="shared" ca="1" si="308"/>
        <v>#N/A</v>
      </c>
      <c r="U1979" s="6">
        <f t="shared" ca="1" si="309"/>
        <v>4</v>
      </c>
      <c r="V1979" s="1">
        <f ca="1" xml:space="preserve">
IF($N1979 = 5 + N("Presidente"),
    27000,
    IF($N1979 = 6 + N("Vice-presidente"),
        23000,
        IF(OR($N1979 = 8, $N1979= 13, $N1979 = 12) + N("Secretária bilíngue ou coordenador ou especialista"),
            8000,
            IF($N1979 = 7 + N("Diretor"),
                15000,
                IF($N1979 = 14 + N("Gerente"),
                    12000,
                    IF($N1979 = 9 + N("Estagiário"),
                        705,
                        IF($N1979 = 10 + N("Trainee"),
                            805,
                            IF($N1979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IF($L1979 = 7,
  500,
  IF($L1979 = 8,
    1000,
    IF($L1979 = 9,
      1500,
      IF($L1979 = 10,
        2000,
        0
      )
    )
  )
)
+
N("Adicional no salário por área")
+
IF($M1979 = 14 + N("Tecnologia da Informação"),
  120,
  IF($M1979 = 16 + N("Vendas"),
    110,
    IF($M1979 = 15 + N("Jurídico"),
      100,
      IF(OR($M1979 = 8, $M1979 = 9, $M1979 = 11) + N("Recursos humanos ou comercial ou comunicação e marketing"),
        80,
        0
      )
    )
  )
)
+
N("Adicionando pegadinha")
+
IF(AND($M1979 = 16, $L1979 = 9, $N1979 = 11) + N("Se for de vendas, com mestrado, analista sênior"),
  IF($J1979 = 5,
    100,
    0
  )
  +
  IF($H1979 = "M",
    200,
    0
  ),
  0
)</f>
        <v>8000</v>
      </c>
    </row>
    <row r="1980" spans="1:22" x14ac:dyDescent="0.2">
      <c r="A1980" s="7" cm="1">
        <f t="array" aca="1" ref="A1980" ca="1">INDEX(Companies!$A:$A,RANDBETWEEN(2,COUNTA(Companies!$A:$A)),1)</f>
        <v>2</v>
      </c>
      <c r="B1980" s="5">
        <f t="shared" si="300"/>
        <v>1979</v>
      </c>
      <c r="C1980" s="6">
        <f t="shared" ca="1" si="301"/>
        <v>1</v>
      </c>
      <c r="D1980" s="7">
        <f ca="1">IF($B1980 = 1 + N("Presidente"),
    127,
    IF($B1980 = 2 + N("Vice-Presidente"),
        72,
        IF($B1980 = 3 + N("Secretária bilíngue"),
            13,
            RANDBETWEEN(5,COUNT(Name!$A:$A) + 1)
        )
    )
)</f>
        <v>265</v>
      </c>
      <c r="E1980" s="7" t="str">
        <f ca="1" xml:space="preserve">
VLOOKUP(
  $D1980,
  Name!$A:$B,
  2,
  FALSE
)
&amp; " " &amp;
IF($B1980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Martins Brito</v>
      </c>
      <c r="F1980" s="7">
        <v>2</v>
      </c>
      <c r="G1980" s="7" t="str" cm="1">
        <f t="array" aca="1" ref="G1980" ca="1">VLOOKUP(INDEX(States!$B:$B,RANDBETWEEN(2,COUNTA(States!$A:$A)),1),States!$B:$C,2,FALSE)</f>
        <v>AveirO</v>
      </c>
      <c r="H1980" s="7" t="str">
        <f ca="1">VLOOKUP($D1980,Name!$A:$C,3,FALSE)</f>
        <v>F</v>
      </c>
      <c r="I1980" s="7" cm="1">
        <f t="array" aca="1" ref="I1980" ca="1">INDEX('Marital status'!$A:$A,RANDBETWEEN(2,COUNTA('Marital status'!$A:$A)),1)</f>
        <v>3</v>
      </c>
      <c r="J1980" s="7">
        <f t="shared" ca="1" si="302"/>
        <v>4</v>
      </c>
      <c r="K1980" s="8">
        <f t="shared" ca="1" si="303"/>
        <v>30442</v>
      </c>
      <c r="L1980" s="6">
        <f t="shared" ca="1" si="304"/>
        <v>4</v>
      </c>
      <c r="M1980" s="7">
        <f ca="1" xml:space="preserve">
  IF(OR($N1980 = 2, $N1980 = 3, $N1980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80" s="6">
        <f t="shared" ca="1" si="305"/>
        <v>7</v>
      </c>
      <c r="O1980" s="7" t="str">
        <f ca="1">VLOOKUP($N1980,Roles!$A:$B,2,FALSE)</f>
        <v>Trainee</v>
      </c>
      <c r="P1980" s="6" t="e">
        <f t="shared" ca="1" si="306"/>
        <v>#N/A</v>
      </c>
      <c r="Q1980" s="8">
        <f ca="1" xml:space="preserve">
IF(
  OR(
    $N1980=5,$N1980=6,$N1980=7,$N1980=8,$N1980=14
  ),
  36161,
  IF(
     (
      (TODAY() - $K1980) / 365
     ) &lt; 19,
      TODAY(),
      RANDBETWEEN(36161,TODAY())
  )
)</f>
        <v>36161</v>
      </c>
      <c r="R1980" s="6">
        <f ca="1">RANDBETWEEN(2,COUNTA('Recruitment source'!$A:$A))</f>
        <v>2</v>
      </c>
      <c r="S1980" s="8" t="e">
        <f t="shared" ca="1" si="307"/>
        <v>#N/A</v>
      </c>
      <c r="T1980" s="6" t="e">
        <f t="shared" ca="1" si="308"/>
        <v>#N/A</v>
      </c>
      <c r="U1980" s="6">
        <f t="shared" ca="1" si="309"/>
        <v>5</v>
      </c>
      <c r="V1980" s="1">
        <f ca="1" xml:space="preserve">
IF($N1980 = 5 + N("Presidente"),
    27000,
    IF($N1980 = 6 + N("Vice-presidente"),
        23000,
        IF(OR($N1980 = 8, $N1980= 13, $N1980 = 12) + N("Secretária bilíngue ou coordenador ou especialista"),
            8000,
            IF($N1980 = 7 + N("Diretor"),
                15000,
                IF($N1980 = 14 + N("Gerente"),
                    12000,
                    IF($N1980 = 9 + N("Estagiário"),
                        705,
                        IF($N1980 = 10 + N("Trainee"),
                            805,
                            IF($N1980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IF($L1980 = 7,
  500,
  IF($L1980 = 8,
    1000,
    IF($L1980 = 9,
      1500,
      IF($L1980 = 10,
        2000,
        0
      )
    )
  )
)
+
N("Adicional no salário por área")
+
IF($M1980 = 14 + N("Tecnologia da Informação"),
  120,
  IF($M1980 = 16 + N("Vendas"),
    110,
    IF($M1980 = 15 + N("Jurídico"),
      100,
      IF(OR($M1980 = 8, $M1980 = 9, $M1980 = 11) + N("Recursos humanos ou comercial ou comunicação e marketing"),
        80,
        0
      )
    )
  )
)
+
N("Adicionando pegadinha")
+
IF(AND($M1980 = 16, $L1980 = 9, $N1980 = 11) + N("Se for de vendas, com mestrado, analista sênior"),
  IF($J1980 = 5,
    100,
    0
  )
  +
  IF($H1980 = "M",
    200,
    0
  ),
  0
)</f>
        <v>15000</v>
      </c>
    </row>
    <row r="1981" spans="1:22" x14ac:dyDescent="0.2">
      <c r="A1981" s="7" cm="1">
        <f t="array" aca="1" ref="A1981" ca="1">INDEX(Companies!$A:$A,RANDBETWEEN(2,COUNTA(Companies!$A:$A)),1)</f>
        <v>2</v>
      </c>
      <c r="B1981" s="5">
        <f t="shared" si="300"/>
        <v>1980</v>
      </c>
      <c r="C1981" s="6">
        <f t="shared" ca="1" si="301"/>
        <v>1</v>
      </c>
      <c r="D1981" s="7">
        <f ca="1">IF($B1981 = 1 + N("Presidente"),
    127,
    IF($B1981 = 2 + N("Vice-Presidente"),
        72,
        IF($B1981 = 3 + N("Secretária bilíngue"),
            13,
            RANDBETWEEN(5,COUNT(Name!$A:$A) + 1)
        )
    )
)</f>
        <v>294</v>
      </c>
      <c r="E1981" s="7" t="str">
        <f ca="1" xml:space="preserve">
VLOOKUP(
  $D1981,
  Name!$A:$B,
  2,
  FALSE
)
&amp; " " &amp;
IF($B1981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Freitas Salvador</v>
      </c>
      <c r="F1981" s="7">
        <v>2</v>
      </c>
      <c r="G1981" s="7" t="str" cm="1">
        <f t="array" aca="1" ref="G1981" ca="1">VLOOKUP(INDEX(States!$B:$B,RANDBETWEEN(2,COUNTA(States!$A:$A)),1),States!$B:$C,2,FALSE)</f>
        <v>Santarém</v>
      </c>
      <c r="H1981" s="7" t="str">
        <f ca="1">VLOOKUP($D1981,Name!$A:$C,3,FALSE)</f>
        <v>M</v>
      </c>
      <c r="I1981" s="7" cm="1">
        <f t="array" aca="1" ref="I1981" ca="1">INDEX('Marital status'!$A:$A,RANDBETWEEN(2,COUNTA('Marital status'!$A:$A)),1)</f>
        <v>4</v>
      </c>
      <c r="J1981" s="7">
        <f t="shared" ca="1" si="302"/>
        <v>3</v>
      </c>
      <c r="K1981" s="8">
        <f t="shared" ca="1" si="303"/>
        <v>36198</v>
      </c>
      <c r="L1981" s="6">
        <f t="shared" ca="1" si="304"/>
        <v>4</v>
      </c>
      <c r="M1981" s="7">
        <f ca="1" xml:space="preserve">
  IF(OR($N1981 = 2, $N1981 = 3, $N1981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1981" s="6">
        <f t="shared" ca="1" si="305"/>
        <v>8</v>
      </c>
      <c r="O1981" s="7" t="str">
        <f ca="1">VLOOKUP($N1981,Roles!$A:$B,2,FALSE)</f>
        <v>Analyst</v>
      </c>
      <c r="P1981" s="6">
        <f t="shared" ca="1" si="306"/>
        <v>2</v>
      </c>
      <c r="Q1981" s="8">
        <f ca="1" xml:space="preserve">
IF(
  OR(
    $N1981=5,$N1981=6,$N1981=7,$N1981=8,$N1981=14
  ),
  36161,
  IF(
     (
      (TODAY() - $K1981) / 365
     ) &lt; 19,
      TODAY(),
      RANDBETWEEN(36161,TODAY())
  )
)</f>
        <v>36161</v>
      </c>
      <c r="R1981" s="6">
        <f ca="1">RANDBETWEEN(2,COUNTA('Recruitment source'!$A:$A))</f>
        <v>6</v>
      </c>
      <c r="S1981" s="8" t="e">
        <f t="shared" ca="1" si="307"/>
        <v>#N/A</v>
      </c>
      <c r="T1981" s="6" t="e">
        <f t="shared" ca="1" si="308"/>
        <v>#N/A</v>
      </c>
      <c r="U1981" s="6">
        <f t="shared" ca="1" si="309"/>
        <v>2</v>
      </c>
      <c r="V1981" s="1">
        <f ca="1" xml:space="preserve">
IF($N1981 = 5 + N("Presidente"),
    27000,
    IF($N1981 = 6 + N("Vice-presidente"),
        23000,
        IF(OR($N1981 = 8, $N1981= 13, $N1981 = 12) + N("Secretária bilíngue ou coordenador ou especialista"),
            8000,
            IF($N1981 = 7 + N("Diretor"),
                15000,
                IF($N1981 = 14 + N("Gerente"),
                    12000,
                    IF($N1981 = 9 + N("Estagiário"),
                        705,
                        IF($N1981 = 10 + N("Trainee"),
                            805,
                            IF($N1981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IF($L1981 = 7,
  500,
  IF($L1981 = 8,
    1000,
    IF($L1981 = 9,
      1500,
      IF($L1981 = 10,
        2000,
        0
      )
    )
  )
)
+
N("Adicional no salário por área")
+
IF($M1981 = 14 + N("Tecnologia da Informação"),
  120,
  IF($M1981 = 16 + N("Vendas"),
    110,
    IF($M1981 = 15 + N("Jurídico"),
      100,
      IF(OR($M1981 = 8, $M1981 = 9, $M1981 = 11) + N("Recursos humanos ou comercial ou comunicação e marketing"),
        80,
        0
      )
    )
  )
)
+
N("Adicionando pegadinha")
+
IF(AND($M1981 = 16, $L1981 = 9, $N1981 = 11) + N("Se for de vendas, com mestrado, analista sênior"),
  IF($J1981 = 5,
    100,
    0
  )
  +
  IF($H1981 = "M",
    200,
    0
  ),
  0
)</f>
        <v>8000</v>
      </c>
    </row>
    <row r="1982" spans="1:22" x14ac:dyDescent="0.2">
      <c r="A1982" s="7" cm="1">
        <f t="array" aca="1" ref="A1982" ca="1">INDEX(Companies!$A:$A,RANDBETWEEN(2,COUNTA(Companies!$A:$A)),1)</f>
        <v>2</v>
      </c>
      <c r="B1982" s="5">
        <f t="shared" si="300"/>
        <v>1981</v>
      </c>
      <c r="C1982" s="6">
        <f t="shared" ca="1" si="301"/>
        <v>1</v>
      </c>
      <c r="D1982" s="7">
        <f ca="1">IF($B1982 = 1 + N("Presidente"),
    127,
    IF($B1982 = 2 + N("Vice-Presidente"),
        72,
        IF($B1982 = 3 + N("Secretária bilíngue"),
            13,
            RANDBETWEEN(5,COUNT(Name!$A:$A) + 1)
        )
    )
)</f>
        <v>188</v>
      </c>
      <c r="E1982" s="7" t="str">
        <f ca="1" xml:space="preserve">
VLOOKUP(
  $D1982,
  Name!$A:$B,
  2,
  FALSE
)
&amp; " " &amp;
IF($B1982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Martini Carvalho</v>
      </c>
      <c r="F1982" s="7">
        <v>2</v>
      </c>
      <c r="G1982" s="7" t="str" cm="1">
        <f t="array" aca="1" ref="G1982" ca="1">VLOOKUP(INDEX(States!$B:$B,RANDBETWEEN(2,COUNTA(States!$A:$A)),1),States!$B:$C,2,FALSE)</f>
        <v xml:space="preserve"> Lisboa</v>
      </c>
      <c r="H1982" s="7" t="str">
        <f ca="1">VLOOKUP($D1982,Name!$A:$C,3,FALSE)</f>
        <v>M</v>
      </c>
      <c r="I1982" s="7" cm="1">
        <f t="array" aca="1" ref="I1982" ca="1">INDEX('Marital status'!$A:$A,RANDBETWEEN(2,COUNTA('Marital status'!$A:$A)),1)</f>
        <v>6</v>
      </c>
      <c r="J1982" s="7">
        <f t="shared" ca="1" si="302"/>
        <v>2</v>
      </c>
      <c r="K1982" s="8">
        <f t="shared" ca="1" si="303"/>
        <v>32888</v>
      </c>
      <c r="L1982" s="6">
        <f t="shared" ca="1" si="304"/>
        <v>4</v>
      </c>
      <c r="M1982" s="7">
        <f ca="1" xml:space="preserve">
  IF(OR($N1982 = 2, $N1982 = 3, $N1982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82" s="6">
        <f t="shared" ca="1" si="305"/>
        <v>7</v>
      </c>
      <c r="O1982" s="7" t="str">
        <f ca="1">VLOOKUP($N1982,Roles!$A:$B,2,FALSE)</f>
        <v>Trainee</v>
      </c>
      <c r="P1982" s="6" t="e">
        <f t="shared" ca="1" si="306"/>
        <v>#N/A</v>
      </c>
      <c r="Q1982" s="8">
        <f ca="1" xml:space="preserve">
IF(
  OR(
    $N1982=5,$N1982=6,$N1982=7,$N1982=8,$N1982=14
  ),
  36161,
  IF(
     (
      (TODAY() - $K1982) / 365
     ) &lt; 19,
      TODAY(),
      RANDBETWEEN(36161,TODAY())
  )
)</f>
        <v>36161</v>
      </c>
      <c r="R1982" s="6">
        <f ca="1">RANDBETWEEN(2,COUNTA('Recruitment source'!$A:$A))</f>
        <v>2</v>
      </c>
      <c r="S1982" s="8" t="e">
        <f t="shared" ca="1" si="307"/>
        <v>#N/A</v>
      </c>
      <c r="T1982" s="6" t="e">
        <f t="shared" ca="1" si="308"/>
        <v>#N/A</v>
      </c>
      <c r="U1982" s="6">
        <f t="shared" ca="1" si="309"/>
        <v>2</v>
      </c>
      <c r="V1982" s="1">
        <f ca="1" xml:space="preserve">
IF($N1982 = 5 + N("Presidente"),
    27000,
    IF($N1982 = 6 + N("Vice-presidente"),
        23000,
        IF(OR($N1982 = 8, $N1982= 13, $N1982 = 12) + N("Secretária bilíngue ou coordenador ou especialista"),
            8000,
            IF($N1982 = 7 + N("Diretor"),
                15000,
                IF($N1982 = 14 + N("Gerente"),
                    12000,
                    IF($N1982 = 9 + N("Estagiário"),
                        705,
                        IF($N1982 = 10 + N("Trainee"),
                            805,
                            IF($N1982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IF($L1982 = 7,
  500,
  IF($L1982 = 8,
    1000,
    IF($L1982 = 9,
      1500,
      IF($L1982 = 10,
        2000,
        0
      )
    )
  )
)
+
N("Adicional no salário por área")
+
IF($M1982 = 14 + N("Tecnologia da Informação"),
  120,
  IF($M1982 = 16 + N("Vendas"),
    110,
    IF($M1982 = 15 + N("Jurídico"),
      100,
      IF(OR($M1982 = 8, $M1982 = 9, $M1982 = 11) + N("Recursos humanos ou comercial ou comunicação e marketing"),
        80,
        0
      )
    )
  )
)
+
N("Adicionando pegadinha")
+
IF(AND($M1982 = 16, $L1982 = 9, $N1982 = 11) + N("Se for de vendas, com mestrado, analista sênior"),
  IF($J1982 = 5,
    100,
    0
  )
  +
  IF($H1982 = "M",
    200,
    0
  ),
  0
)</f>
        <v>15000</v>
      </c>
    </row>
    <row r="1983" spans="1:22" x14ac:dyDescent="0.2">
      <c r="A1983" s="7" cm="1">
        <f t="array" aca="1" ref="A1983" ca="1">INDEX(Companies!$A:$A,RANDBETWEEN(2,COUNTA(Companies!$A:$A)),1)</f>
        <v>2</v>
      </c>
      <c r="B1983" s="5">
        <f t="shared" si="300"/>
        <v>1982</v>
      </c>
      <c r="C1983" s="6">
        <f t="shared" ca="1" si="301"/>
        <v>1</v>
      </c>
      <c r="D1983" s="7">
        <f ca="1">IF($B1983 = 1 + N("Presidente"),
    127,
    IF($B1983 = 2 + N("Vice-Presidente"),
        72,
        IF($B1983 = 3 + N("Secretária bilíngue"),
            13,
            RANDBETWEEN(5,COUNT(Name!$A:$A) + 1)
        )
    )
)</f>
        <v>6</v>
      </c>
      <c r="E1983" s="7" t="str">
        <f ca="1" xml:space="preserve">
VLOOKUP(
  $D1983,
  Name!$A:$B,
  2,
  FALSE
)
&amp; " " &amp;
IF($B1983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Teixeira Reis</v>
      </c>
      <c r="F1983" s="7">
        <v>2</v>
      </c>
      <c r="G1983" s="7" t="str" cm="1">
        <f t="array" aca="1" ref="G1983" ca="1">VLOOKUP(INDEX(States!$B:$B,RANDBETWEEN(2,COUNTA(States!$A:$A)),1),States!$B:$C,2,FALSE)</f>
        <v>Beja</v>
      </c>
      <c r="H1983" s="7" t="str">
        <f ca="1">VLOOKUP($D1983,Name!$A:$C,3,FALSE)</f>
        <v>F</v>
      </c>
      <c r="I1983" s="7" cm="1">
        <f t="array" aca="1" ref="I1983" ca="1">INDEX('Marital status'!$A:$A,RANDBETWEEN(2,COUNTA('Marital status'!$A:$A)),1)</f>
        <v>6</v>
      </c>
      <c r="J1983" s="7">
        <f t="shared" ca="1" si="302"/>
        <v>2</v>
      </c>
      <c r="K1983" s="8">
        <f t="shared" ca="1" si="303"/>
        <v>37957</v>
      </c>
      <c r="L1983" s="6">
        <f t="shared" ca="1" si="304"/>
        <v>5</v>
      </c>
      <c r="M1983" s="7">
        <f ca="1" xml:space="preserve">
  IF(OR($N1983 = 2, $N1983 = 3, $N1983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983" s="6">
        <f t="shared" ca="1" si="305"/>
        <v>8</v>
      </c>
      <c r="O1983" s="7" t="str">
        <f ca="1">VLOOKUP($N1983,Roles!$A:$B,2,FALSE)</f>
        <v>Analyst</v>
      </c>
      <c r="P1983" s="6">
        <f t="shared" ca="1" si="306"/>
        <v>4</v>
      </c>
      <c r="Q1983" s="8">
        <f ca="1" xml:space="preserve">
IF(
  OR(
    $N1983=5,$N1983=6,$N1983=7,$N1983=8,$N1983=14
  ),
  36161,
  IF(
     (
      (TODAY() - $K1983) / 365
     ) &lt; 19,
      TODAY(),
      RANDBETWEEN(36161,TODAY())
  )
)</f>
        <v>36161</v>
      </c>
      <c r="R1983" s="6">
        <f ca="1">RANDBETWEEN(2,COUNTA('Recruitment source'!$A:$A))</f>
        <v>2</v>
      </c>
      <c r="S1983" s="8" t="e">
        <f t="shared" ca="1" si="307"/>
        <v>#N/A</v>
      </c>
      <c r="T1983" s="6" t="e">
        <f t="shared" ca="1" si="308"/>
        <v>#N/A</v>
      </c>
      <c r="U1983" s="6">
        <f t="shared" ca="1" si="309"/>
        <v>5</v>
      </c>
      <c r="V1983" s="1">
        <f ca="1" xml:space="preserve">
IF($N1983 = 5 + N("Presidente"),
    27000,
    IF($N1983 = 6 + N("Vice-presidente"),
        23000,
        IF(OR($N1983 = 8, $N1983= 13, $N1983 = 12) + N("Secretária bilíngue ou coordenador ou especialista"),
            8000,
            IF($N1983 = 7 + N("Diretor"),
                15000,
                IF($N1983 = 14 + N("Gerente"),
                    12000,
                    IF($N1983 = 9 + N("Estagiário"),
                        705,
                        IF($N1983 = 10 + N("Trainee"),
                            805,
                            IF($N1983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IF($L1983 = 7,
  500,
  IF($L1983 = 8,
    1000,
    IF($L1983 = 9,
      1500,
      IF($L1983 = 10,
        2000,
        0
      )
    )
  )
)
+
N("Adicional no salário por área")
+
IF($M1983 = 14 + N("Tecnologia da Informação"),
  120,
  IF($M1983 = 16 + N("Vendas"),
    110,
    IF($M1983 = 15 + N("Jurídico"),
      100,
      IF(OR($M1983 = 8, $M1983 = 9, $M1983 = 11) + N("Recursos humanos ou comercial ou comunicação e marketing"),
        80,
        0
      )
    )
  )
)
+
N("Adicionando pegadinha")
+
IF(AND($M1983 = 16, $L1983 = 9, $N1983 = 11) + N("Se for de vendas, com mestrado, analista sênior"),
  IF($J1983 = 5,
    100,
    0
  )
  +
  IF($H1983 = "M",
    200,
    0
  ),
  0
)</f>
        <v>8080</v>
      </c>
    </row>
    <row r="1984" spans="1:22" x14ac:dyDescent="0.2">
      <c r="A1984" s="7" cm="1">
        <f t="array" aca="1" ref="A1984" ca="1">INDEX(Companies!$A:$A,RANDBETWEEN(2,COUNTA(Companies!$A:$A)),1)</f>
        <v>2</v>
      </c>
      <c r="B1984" s="5">
        <f t="shared" si="300"/>
        <v>1983</v>
      </c>
      <c r="C1984" s="6">
        <f t="shared" ca="1" si="301"/>
        <v>1</v>
      </c>
      <c r="D1984" s="7">
        <f ca="1">IF($B1984 = 1 + N("Presidente"),
    127,
    IF($B1984 = 2 + N("Vice-Presidente"),
        72,
        IF($B1984 = 3 + N("Secretária bilíngue"),
            13,
            RANDBETWEEN(5,COUNT(Name!$A:$A) + 1)
        )
    )
)</f>
        <v>262</v>
      </c>
      <c r="E1984" s="7" t="str">
        <f ca="1" xml:space="preserve">
VLOOKUP(
  $D1984,
  Name!$A:$B,
  2,
  FALSE
)
&amp; " " &amp;
IF($B1984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Camacho Camões</v>
      </c>
      <c r="F1984" s="7">
        <v>2</v>
      </c>
      <c r="G1984" s="7" t="str" cm="1">
        <f t="array" aca="1" ref="G1984" ca="1">VLOOKUP(INDEX(States!$B:$B,RANDBETWEEN(2,COUNTA(States!$A:$A)),1),States!$B:$C,2,FALSE)</f>
        <v>PORTO</v>
      </c>
      <c r="H1984" s="7" t="str">
        <f ca="1">VLOOKUP($D1984,Name!$A:$C,3,FALSE)</f>
        <v>F</v>
      </c>
      <c r="I1984" s="7" cm="1">
        <f t="array" aca="1" ref="I1984" ca="1">INDEX('Marital status'!$A:$A,RANDBETWEEN(2,COUNTA('Marital status'!$A:$A)),1)</f>
        <v>6</v>
      </c>
      <c r="J1984" s="7">
        <f t="shared" ca="1" si="302"/>
        <v>2</v>
      </c>
      <c r="K1984" s="8">
        <f t="shared" ca="1" si="303"/>
        <v>34583</v>
      </c>
      <c r="L1984" s="6">
        <f t="shared" ca="1" si="304"/>
        <v>4</v>
      </c>
      <c r="M1984" s="7">
        <f ca="1" xml:space="preserve">
  IF(OR($N1984 = 2, $N1984 = 3, $N1984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1984" s="6">
        <f t="shared" ca="1" si="305"/>
        <v>7</v>
      </c>
      <c r="O1984" s="7" t="str">
        <f ca="1">VLOOKUP($N1984,Roles!$A:$B,2,FALSE)</f>
        <v>Trainee</v>
      </c>
      <c r="P1984" s="6" t="e">
        <f t="shared" ca="1" si="306"/>
        <v>#N/A</v>
      </c>
      <c r="Q1984" s="8">
        <f ca="1" xml:space="preserve">
IF(
  OR(
    $N1984=5,$N1984=6,$N1984=7,$N1984=8,$N1984=14
  ),
  36161,
  IF(
     (
      (TODAY() - $K1984) / 365
     ) &lt; 19,
      TODAY(),
      RANDBETWEEN(36161,TODAY())
  )
)</f>
        <v>36161</v>
      </c>
      <c r="R1984" s="6">
        <f ca="1">RANDBETWEEN(2,COUNTA('Recruitment source'!$A:$A))</f>
        <v>6</v>
      </c>
      <c r="S1984" s="8" t="e">
        <f t="shared" ca="1" si="307"/>
        <v>#N/A</v>
      </c>
      <c r="T1984" s="6" t="e">
        <f t="shared" ca="1" si="308"/>
        <v>#N/A</v>
      </c>
      <c r="U1984" s="6">
        <f t="shared" ca="1" si="309"/>
        <v>3</v>
      </c>
      <c r="V1984" s="1">
        <f ca="1" xml:space="preserve">
IF($N1984 = 5 + N("Presidente"),
    27000,
    IF($N1984 = 6 + N("Vice-presidente"),
        23000,
        IF(OR($N1984 = 8, $N1984= 13, $N1984 = 12) + N("Secretária bilíngue ou coordenador ou especialista"),
            8000,
            IF($N1984 = 7 + N("Diretor"),
                15000,
                IF($N1984 = 14 + N("Gerente"),
                    12000,
                    IF($N1984 = 9 + N("Estagiário"),
                        705,
                        IF($N1984 = 10 + N("Trainee"),
                            805,
                            IF($N1984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IF($L1984 = 7,
  500,
  IF($L1984 = 8,
    1000,
    IF($L1984 = 9,
      1500,
      IF($L1984 = 10,
        2000,
        0
      )
    )
  )
)
+
N("Adicional no salário por área")
+
IF($M1984 = 14 + N("Tecnologia da Informação"),
  120,
  IF($M1984 = 16 + N("Vendas"),
    110,
    IF($M1984 = 15 + N("Jurídico"),
      100,
      IF(OR($M1984 = 8, $M1984 = 9, $M1984 = 11) + N("Recursos humanos ou comercial ou comunicação e marketing"),
        80,
        0
      )
    )
  )
)
+
N("Adicionando pegadinha")
+
IF(AND($M1984 = 16, $L1984 = 9, $N1984 = 11) + N("Se for de vendas, com mestrado, analista sênior"),
  IF($J1984 = 5,
    100,
    0
  )
  +
  IF($H1984 = "M",
    200,
    0
  ),
  0
)</f>
        <v>15000</v>
      </c>
    </row>
    <row r="1985" spans="1:22" x14ac:dyDescent="0.2">
      <c r="A1985" s="7" cm="1">
        <f t="array" aca="1" ref="A1985" ca="1">INDEX(Companies!$A:$A,RANDBETWEEN(2,COUNTA(Companies!$A:$A)),1)</f>
        <v>2</v>
      </c>
      <c r="B1985" s="5">
        <f t="shared" si="300"/>
        <v>1984</v>
      </c>
      <c r="C1985" s="6">
        <f t="shared" ca="1" si="301"/>
        <v>1</v>
      </c>
      <c r="D1985" s="7">
        <f ca="1">IF($B1985 = 1 + N("Presidente"),
    127,
    IF($B1985 = 2 + N("Vice-Presidente"),
        72,
        IF($B1985 = 3 + N("Secretária bilíngue"),
            13,
            RANDBETWEEN(5,COUNT(Name!$A:$A) + 1)
        )
    )
)</f>
        <v>315</v>
      </c>
      <c r="E1985" s="7" t="str">
        <f ca="1" xml:space="preserve">
VLOOKUP(
  $D1985,
  Name!$A:$B,
  2,
  FALSE
)
&amp; " " &amp;
IF($B1985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Cardozo Tavares</v>
      </c>
      <c r="F1985" s="7">
        <v>2</v>
      </c>
      <c r="G1985" s="7" t="str" cm="1">
        <f t="array" aca="1" ref="G1985" ca="1">VLOOKUP(INDEX(States!$B:$B,RANDBETWEEN(2,COUNTA(States!$A:$A)),1),States!$B:$C,2,FALSE)</f>
        <v>Guarda</v>
      </c>
      <c r="H1985" s="7" t="str">
        <f ca="1">VLOOKUP($D1985,Name!$A:$C,3,FALSE)</f>
        <v>M</v>
      </c>
      <c r="I1985" s="7" cm="1">
        <f t="array" aca="1" ref="I1985" ca="1">INDEX('Marital status'!$A:$A,RANDBETWEEN(2,COUNTA('Marital status'!$A:$A)),1)</f>
        <v>6</v>
      </c>
      <c r="J1985" s="7">
        <f t="shared" ca="1" si="302"/>
        <v>2</v>
      </c>
      <c r="K1985" s="8">
        <f t="shared" ca="1" si="303"/>
        <v>34732</v>
      </c>
      <c r="L1985" s="6">
        <f t="shared" ca="1" si="304"/>
        <v>4</v>
      </c>
      <c r="M1985" s="7">
        <f ca="1" xml:space="preserve">
  IF(OR($N1985 = 2, $N1985 = 3, $N1985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85" s="6">
        <f t="shared" ca="1" si="305"/>
        <v>8</v>
      </c>
      <c r="O1985" s="7" t="str">
        <f ca="1">VLOOKUP($N1985,Roles!$A:$B,2,FALSE)</f>
        <v>Analyst</v>
      </c>
      <c r="P1985" s="6">
        <f t="shared" ca="1" si="306"/>
        <v>4</v>
      </c>
      <c r="Q1985" s="8">
        <f ca="1" xml:space="preserve">
IF(
  OR(
    $N1985=5,$N1985=6,$N1985=7,$N1985=8,$N1985=14
  ),
  36161,
  IF(
     (
      (TODAY() - $K1985) / 365
     ) &lt; 19,
      TODAY(),
      RANDBETWEEN(36161,TODAY())
  )
)</f>
        <v>36161</v>
      </c>
      <c r="R1985" s="6">
        <f ca="1">RANDBETWEEN(2,COUNTA('Recruitment source'!$A:$A))</f>
        <v>4</v>
      </c>
      <c r="S1985" s="8" t="e">
        <f t="shared" ca="1" si="307"/>
        <v>#N/A</v>
      </c>
      <c r="T1985" s="6" t="e">
        <f t="shared" ca="1" si="308"/>
        <v>#N/A</v>
      </c>
      <c r="U1985" s="6">
        <f t="shared" ca="1" si="309"/>
        <v>2</v>
      </c>
      <c r="V1985" s="1">
        <f ca="1" xml:space="preserve">
IF($N1985 = 5 + N("Presidente"),
    27000,
    IF($N1985 = 6 + N("Vice-presidente"),
        23000,
        IF(OR($N1985 = 8, $N1985= 13, $N1985 = 12) + N("Secretária bilíngue ou coordenador ou especialista"),
            8000,
            IF($N1985 = 7 + N("Diretor"),
                15000,
                IF($N1985 = 14 + N("Gerente"),
                    12000,
                    IF($N1985 = 9 + N("Estagiário"),
                        705,
                        IF($N1985 = 10 + N("Trainee"),
                            805,
                            IF($N1985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IF($L1985 = 7,
  500,
  IF($L1985 = 8,
    1000,
    IF($L1985 = 9,
      1500,
      IF($L1985 = 10,
        2000,
        0
      )
    )
  )
)
+
N("Adicional no salário por área")
+
IF($M1985 = 14 + N("Tecnologia da Informação"),
  120,
  IF($M1985 = 16 + N("Vendas"),
    110,
    IF($M1985 = 15 + N("Jurídico"),
      100,
      IF(OR($M1985 = 8, $M1985 = 9, $M1985 = 11) + N("Recursos humanos ou comercial ou comunicação e marketing"),
        80,
        0
      )
    )
  )
)
+
N("Adicionando pegadinha")
+
IF(AND($M1985 = 16, $L1985 = 9, $N1985 = 11) + N("Se for de vendas, com mestrado, analista sênior"),
  IF($J1985 = 5,
    100,
    0
  )
  +
  IF($H1985 = "M",
    200,
    0
  ),
  0
)</f>
        <v>8000</v>
      </c>
    </row>
    <row r="1986" spans="1:22" x14ac:dyDescent="0.2">
      <c r="A1986" s="7" cm="1">
        <f t="array" aca="1" ref="A1986" ca="1">INDEX(Companies!$A:$A,RANDBETWEEN(2,COUNTA(Companies!$A:$A)),1)</f>
        <v>2</v>
      </c>
      <c r="B1986" s="5">
        <f t="shared" si="300"/>
        <v>1985</v>
      </c>
      <c r="C1986" s="6">
        <f t="shared" ca="1" si="301"/>
        <v>1</v>
      </c>
      <c r="D1986" s="7">
        <f ca="1">IF($B1986 = 1 + N("Presidente"),
    127,
    IF($B1986 = 2 + N("Vice-Presidente"),
        72,
        IF($B1986 = 3 + N("Secretária bilíngue"),
            13,
            RANDBETWEEN(5,COUNT(Name!$A:$A) + 1)
        )
    )
)</f>
        <v>341</v>
      </c>
      <c r="E1986" s="7" t="str">
        <f ca="1" xml:space="preserve">
VLOOKUP(
  $D1986,
  Name!$A:$B,
  2,
  FALSE
)
&amp; " " &amp;
IF($B1986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Santana Saragoça</v>
      </c>
      <c r="F1986" s="7">
        <v>2</v>
      </c>
      <c r="G1986" s="7" t="str" cm="1">
        <f t="array" aca="1" ref="G1986" ca="1">VLOOKUP(INDEX(States!$B:$B,RANDBETWEEN(2,COUNTA(States!$A:$A)),1),States!$B:$C,2,FALSE)</f>
        <v>Faro</v>
      </c>
      <c r="H1986" s="7" t="str">
        <f ca="1">VLOOKUP($D1986,Name!$A:$C,3,FALSE)</f>
        <v>M</v>
      </c>
      <c r="I1986" s="7" cm="1">
        <f t="array" aca="1" ref="I1986" ca="1">INDEX('Marital status'!$A:$A,RANDBETWEEN(2,COUNTA('Marital status'!$A:$A)),1)</f>
        <v>3</v>
      </c>
      <c r="J1986" s="7">
        <f t="shared" ca="1" si="302"/>
        <v>2</v>
      </c>
      <c r="K1986" s="8">
        <f t="shared" ca="1" si="303"/>
        <v>28959</v>
      </c>
      <c r="L1986" s="6">
        <f t="shared" ca="1" si="304"/>
        <v>4</v>
      </c>
      <c r="M1986" s="7">
        <f ca="1" xml:space="preserve">
  IF(OR($N1986 = 2, $N1986 = 3, $N1986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86" s="6">
        <f t="shared" ca="1" si="305"/>
        <v>6</v>
      </c>
      <c r="O1986" s="7" t="str">
        <f ca="1">VLOOKUP($N1986,Roles!$A:$B,2,FALSE)</f>
        <v>Intern</v>
      </c>
      <c r="P1986" s="6" t="e">
        <f t="shared" ca="1" si="306"/>
        <v>#N/A</v>
      </c>
      <c r="Q1986" s="8">
        <f ca="1" xml:space="preserve">
IF(
  OR(
    $N1986=5,$N1986=6,$N1986=7,$N1986=8,$N1986=14
  ),
  36161,
  IF(
     (
      (TODAY() - $K1986) / 365
     ) &lt; 19,
      TODAY(),
      RANDBETWEEN(36161,TODAY())
  )
)</f>
        <v>36161</v>
      </c>
      <c r="R1986" s="6">
        <f ca="1">RANDBETWEEN(2,COUNTA('Recruitment source'!$A:$A))</f>
        <v>6</v>
      </c>
      <c r="S1986" s="8" t="e">
        <f t="shared" ca="1" si="307"/>
        <v>#N/A</v>
      </c>
      <c r="T1986" s="6" t="e">
        <f t="shared" ca="1" si="308"/>
        <v>#N/A</v>
      </c>
      <c r="U1986" s="6">
        <f t="shared" ca="1" si="309"/>
        <v>5</v>
      </c>
      <c r="V1986" s="1">
        <f ca="1" xml:space="preserve">
IF($N1986 = 5 + N("Presidente"),
    27000,
    IF($N1986 = 6 + N("Vice-presidente"),
        23000,
        IF(OR($N1986 = 8, $N1986= 13, $N1986 = 12) + N("Secretária bilíngue ou coordenador ou especialista"),
            8000,
            IF($N1986 = 7 + N("Diretor"),
                15000,
                IF($N1986 = 14 + N("Gerente"),
                    12000,
                    IF($N1986 = 9 + N("Estagiário"),
                        705,
                        IF($N1986 = 10 + N("Trainee"),
                            805,
                            IF($N1986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IF($L1986 = 7,
  500,
  IF($L1986 = 8,
    1000,
    IF($L1986 = 9,
      1500,
      IF($L1986 = 10,
        2000,
        0
      )
    )
  )
)
+
N("Adicional no salário por área")
+
IF($M1986 = 14 + N("Tecnologia da Informação"),
  120,
  IF($M1986 = 16 + N("Vendas"),
    110,
    IF($M1986 = 15 + N("Jurídico"),
      100,
      IF(OR($M1986 = 8, $M1986 = 9, $M1986 = 11) + N("Recursos humanos ou comercial ou comunicação e marketing"),
        80,
        0
      )
    )
  )
)
+
N("Adicionando pegadinha")
+
IF(AND($M1986 = 16, $L1986 = 9, $N1986 = 11) + N("Se for de vendas, com mestrado, analista sênior"),
  IF($J1986 = 5,
    100,
    0
  )
  +
  IF($H1986 = "M",
    200,
    0
  ),
  0
)</f>
        <v>23000</v>
      </c>
    </row>
    <row r="1987" spans="1:22" x14ac:dyDescent="0.2">
      <c r="A1987" s="7" cm="1">
        <f t="array" aca="1" ref="A1987" ca="1">INDEX(Companies!$A:$A,RANDBETWEEN(2,COUNTA(Companies!$A:$A)),1)</f>
        <v>2</v>
      </c>
      <c r="B1987" s="5">
        <f t="shared" ref="B1987:B2031" si="310">ROW() - 1</f>
        <v>1986</v>
      </c>
      <c r="C1987" s="6">
        <f t="shared" ref="C1987:C2031" ca="1" si="311">IF(ISNA($S1987),1,0)</f>
        <v>1</v>
      </c>
      <c r="D1987" s="7">
        <f ca="1">IF($B1987 = 1 + N("Presidente"),
    127,
    IF($B1987 = 2 + N("Vice-Presidente"),
        72,
        IF($B1987 = 3 + N("Secretária bilíngue"),
            13,
            RANDBETWEEN(5,COUNT(Name!$A:$A) + 1)
        )
    )
)</f>
        <v>53</v>
      </c>
      <c r="E1987" s="7" t="str">
        <f ca="1" xml:space="preserve">
VLOOKUP(
  $D1987,
  Name!$A:$B,
  2,
  FALSE
)
&amp; " " &amp;
IF($B1987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Bactista Marques</v>
      </c>
      <c r="F1987" s="7">
        <v>2</v>
      </c>
      <c r="G1987" s="7" t="str" cm="1">
        <f t="array" aca="1" ref="G1987" ca="1">VLOOKUP(INDEX(States!$B:$B,RANDBETWEEN(2,COUNTA(States!$A:$A)),1),States!$B:$C,2,FALSE)</f>
        <v>braga</v>
      </c>
      <c r="H1987" s="7" t="str">
        <f ca="1">VLOOKUP($D1987,Name!$A:$C,3,FALSE)</f>
        <v>M</v>
      </c>
      <c r="I1987" s="7" cm="1">
        <f t="array" aca="1" ref="I1987" ca="1">INDEX('Marital status'!$A:$A,RANDBETWEEN(2,COUNTA('Marital status'!$A:$A)),1)</f>
        <v>5</v>
      </c>
      <c r="J1987" s="7">
        <f t="shared" ref="J1987:J2031" ca="1" si="312" xml:space="preserve">
IF(AND($N1987 &gt;= 2, $N1987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987" s="8">
        <f t="shared" ref="K1987:K2031" ca="1" si="313" xml:space="preserve">
IF($N1987 = 5 + N("CEO"),
    TODAY() - 16340,
    IF($N1987 = 8 + N("Secretary"),
        RANDBETWEEN(TODAY() - 12418.5, TODAY()-6574.5),
        IF(OR($N1987 = 7, $N1987 = 14),
            RANDBETWEEN(TODAY() - 16071, TODAY() - 8766),
            IF(OR($N1987 = 13, $N1987 = 12, $N1987 = 11),
                RANDBETWEEN(TODAY() - 27393.75, TODAY() - 12783.75),
                RANDBETWEEN(TODAY() - 27393.75, TODAY()-10957.5)
            )
        )
    )
)</f>
        <v>32897</v>
      </c>
      <c r="L1987" s="6">
        <f t="shared" ref="L1987:L2031" ca="1" si="314" xml:space="preserve">
IF(OR($N1987 = 2, $N1987 = 3) + N("Se for presidente ou vice-presidente"),
    7 + N("Doutor"),
    IF($N1987 = 4 + N("Se for diretor"),
        RANDBETWEEN(5,7) + N("Graduate school or Master’s degree or Doctorate"),
        IF($N1987 = 11 + N("Se for gerente"),
            RANDBETWEEN(4,6) + N("Undergraduate degree or Graduate school or Master’s degree"),
            IF(AND($N1987 &gt;= 8, $N1987 &lt;= 10) + N("If coordinator or specialist or analyst"),
                RANDBETWEEN(4,5),
                4
            )
        )
    )
)</f>
        <v>4</v>
      </c>
      <c r="M1987" s="7">
        <f ca="1" xml:space="preserve">
  IF(OR($N1987 = 2, $N1987 = 3, $N1987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87" s="6">
        <f t="shared" ref="N1987:N2031" ca="1" si="315" xml:space="preserve">
IF($B1987 = 1 + N("Se matrícula for 1"),
  2 + N("Presidente"),
  IF($B1987 = 2 + N("Se matrícula for 2"),
    3 + N("Vice-presidente"),
    IF($B1987 = 3 + N("Se matrícula for 3"),
      5 + N("Secretária bilíngue"),
      IF(AND($B1987 &gt;= 4, $B1987 &lt;=14),
        4 + N("Diretor"),
        IF(AND($B1987 &gt;= 15, $B1987 &lt;= 25),
          11 + N("Manager"),
          IF(AND($B1987 &gt;= 26, $B1987 &lt;= 36),
            10 + N("Coordinador"),
            IF(AND($B1987 &gt;= 37, $B1987 &lt;= 47),
              9 + N("Especialista"),
                IF(MOD($B1987,2) = 0,
                  8 + N("Analista"),
                  RANDBETWEEN(6,7) + N("Estagiário ou Trainee")
                )
            )
          )
        )
      )
    )
  )
)</f>
        <v>8</v>
      </c>
      <c r="O1987" s="7" t="str">
        <f ca="1">VLOOKUP($N1987,Roles!$A:$B,2,FALSE)</f>
        <v>Analyst</v>
      </c>
      <c r="P1987" s="6">
        <f t="shared" ref="P1987:P2031" ca="1" si="316" xml:space="preserve">
IF($N1987 =8 + N("Analyst"),
    RANDBETWEEN(2, 4) + N("Jr, Pleno, Sr"),
    NA()
)</f>
        <v>3</v>
      </c>
      <c r="Q1987" s="8">
        <f ca="1" xml:space="preserve">
IF(
  OR(
    $N1987=5,$N1987=6,$N1987=7,$N1987=8,$N1987=14
  ),
  36161,
  IF(
     (
      (TODAY() - $K1987) / 365
     ) &lt; 19,
      TODAY(),
      RANDBETWEEN(36161,TODAY())
  )
)</f>
        <v>36161</v>
      </c>
      <c r="R1987" s="6">
        <f ca="1">RANDBETWEEN(2,COUNTA('Recruitment source'!$A:$A))</f>
        <v>2</v>
      </c>
      <c r="S1987" s="8" t="e">
        <f t="shared" ref="S1987:S2031" ca="1" si="317" xml:space="preserve">
IF(MOD(
     ROW(),111
   )=0,
   RANDBETWEEN($Q1987 + 1,TODAY() - 1),NA()
)</f>
        <v>#N/A</v>
      </c>
      <c r="T1987" s="6" t="e">
        <f t="shared" ref="T1987:T2031" ca="1" si="318" xml:space="preserve">
IF(
  ISNA(S1987),
  NA(),
  RANDBETWEEN(2,IF($H1987="F",10,9))
)</f>
        <v>#N/A</v>
      </c>
      <c r="U1987" s="6">
        <f t="shared" ref="U1987:U2031" ca="1" si="319" xml:space="preserve">
IF(
 ISNA($S1987),
 IF(
   $N1987 = 2,
   5,
   IF(
     OR($N1987=3,$N1987=4,$N1987=5),
     RANDBETWEEN(4,5),
     IF(
       OR($N1987=11,$N1987=12),
       RANDBETWEEN(3,5),
       RANDBETWEEN(2,5)
     )
   )
 ),
 RANDBETWEEN(1,3)
)</f>
        <v>2</v>
      </c>
      <c r="V1987" s="1">
        <f ca="1" xml:space="preserve">
IF($N1987 = 5 + N("Presidente"),
    27000,
    IF($N1987 = 6 + N("Vice-presidente"),
        23000,
        IF(OR($N1987 = 8, $N1987= 13, $N1987 = 12) + N("Secretária bilíngue ou coordenador ou especialista"),
            8000,
            IF($N1987 = 7 + N("Diretor"),
                15000,
                IF($N1987 = 14 + N("Gerente"),
                    12000,
                    IF($N1987 = 9 + N("Estagiário"),
                        705,
                        IF($N1987 = 10 + N("Trainee"),
                            805,
                            IF($N1987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IF($L1987 = 7,
  500,
  IF($L1987 = 8,
    1000,
    IF($L1987 = 9,
      1500,
      IF($L1987 = 10,
        2000,
        0
      )
    )
  )
)
+
N("Adicional no salário por área")
+
IF($M1987 = 14 + N("Tecnologia da Informação"),
  120,
  IF($M1987 = 16 + N("Vendas"),
    110,
    IF($M1987 = 15 + N("Jurídico"),
      100,
      IF(OR($M1987 = 8, $M1987 = 9, $M1987 = 11) + N("Recursos humanos ou comercial ou comunicação e marketing"),
        80,
        0
      )
    )
  )
)
+
N("Adicionando pegadinha")
+
IF(AND($M1987 = 16, $L1987 = 9, $N1987 = 11) + N("Se for de vendas, com mestrado, analista sênior"),
  IF($J1987 = 5,
    100,
    0
  )
  +
  IF($H1987 = "M",
    200,
    0
  ),
  0
)</f>
        <v>8000</v>
      </c>
    </row>
    <row r="1988" spans="1:22" x14ac:dyDescent="0.2">
      <c r="A1988" s="7" cm="1">
        <f t="array" aca="1" ref="A1988" ca="1">INDEX(Companies!$A:$A,RANDBETWEEN(2,COUNTA(Companies!$A:$A)),1)</f>
        <v>2</v>
      </c>
      <c r="B1988" s="5">
        <f t="shared" si="310"/>
        <v>1987</v>
      </c>
      <c r="C1988" s="6">
        <f t="shared" ca="1" si="311"/>
        <v>1</v>
      </c>
      <c r="D1988" s="7">
        <f ca="1">IF($B1988 = 1 + N("Presidente"),
    127,
    IF($B1988 = 2 + N("Vice-Presidente"),
        72,
        IF($B1988 = 3 + N("Secretária bilíngue"),
            13,
            RANDBETWEEN(5,COUNT(Name!$A:$A) + 1)
        )
    )
)</f>
        <v>80</v>
      </c>
      <c r="E1988" s="7" t="str">
        <f ca="1" xml:space="preserve">
VLOOKUP(
  $D1988,
  Name!$A:$B,
  2,
  FALSE
)
&amp; " " &amp;
IF($B1988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Azeredo Albuquerque</v>
      </c>
      <c r="F1988" s="7">
        <v>2</v>
      </c>
      <c r="G1988" s="7" t="str" cm="1">
        <f t="array" aca="1" ref="G1988" ca="1">VLOOKUP(INDEX(States!$B:$B,RANDBETWEEN(2,COUNTA(States!$A:$A)),1),States!$B:$C,2,FALSE)</f>
        <v>Azores</v>
      </c>
      <c r="H1988" s="7" t="str">
        <f ca="1">VLOOKUP($D1988,Name!$A:$C,3,FALSE)</f>
        <v>F</v>
      </c>
      <c r="I1988" s="7" cm="1">
        <f t="array" aca="1" ref="I1988" ca="1">INDEX('Marital status'!$A:$A,RANDBETWEEN(2,COUNTA('Marital status'!$A:$A)),1)</f>
        <v>6</v>
      </c>
      <c r="J1988" s="7">
        <f t="shared" ca="1" si="312"/>
        <v>3</v>
      </c>
      <c r="K1988" s="8">
        <f t="shared" ca="1" si="313"/>
        <v>29056</v>
      </c>
      <c r="L1988" s="6">
        <f t="shared" ca="1" si="314"/>
        <v>4</v>
      </c>
      <c r="M1988" s="7">
        <f ca="1" xml:space="preserve">
  IF(OR($N1988 = 2, $N1988 = 3, $N1988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1988" s="6">
        <f t="shared" ca="1" si="315"/>
        <v>6</v>
      </c>
      <c r="O1988" s="7" t="str">
        <f ca="1">VLOOKUP($N1988,Roles!$A:$B,2,FALSE)</f>
        <v>Intern</v>
      </c>
      <c r="P1988" s="6" t="e">
        <f t="shared" ca="1" si="316"/>
        <v>#N/A</v>
      </c>
      <c r="Q1988" s="8">
        <f ca="1" xml:space="preserve">
IF(
  OR(
    $N1988=5,$N1988=6,$N1988=7,$N1988=8,$N1988=14
  ),
  36161,
  IF(
     (
      (TODAY() - $K1988) / 365
     ) &lt; 19,
      TODAY(),
      RANDBETWEEN(36161,TODAY())
  )
)</f>
        <v>36161</v>
      </c>
      <c r="R1988" s="6">
        <f ca="1">RANDBETWEEN(2,COUNTA('Recruitment source'!$A:$A))</f>
        <v>10</v>
      </c>
      <c r="S1988" s="8" t="e">
        <f t="shared" ca="1" si="317"/>
        <v>#N/A</v>
      </c>
      <c r="T1988" s="6" t="e">
        <f t="shared" ca="1" si="318"/>
        <v>#N/A</v>
      </c>
      <c r="U1988" s="6">
        <f t="shared" ca="1" si="319"/>
        <v>2</v>
      </c>
      <c r="V1988" s="1">
        <f ca="1" xml:space="preserve">
IF($N1988 = 5 + N("Presidente"),
    27000,
    IF($N1988 = 6 + N("Vice-presidente"),
        23000,
        IF(OR($N1988 = 8, $N1988= 13, $N1988 = 12) + N("Secretária bilíngue ou coordenador ou especialista"),
            8000,
            IF($N1988 = 7 + N("Diretor"),
                15000,
                IF($N1988 = 14 + N("Gerente"),
                    12000,
                    IF($N1988 = 9 + N("Estagiário"),
                        705,
                        IF($N1988 = 10 + N("Trainee"),
                            805,
                            IF($N1988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IF($L1988 = 7,
  500,
  IF($L1988 = 8,
    1000,
    IF($L1988 = 9,
      1500,
      IF($L1988 = 10,
        2000,
        0
      )
    )
  )
)
+
N("Adicional no salário por área")
+
IF($M1988 = 14 + N("Tecnologia da Informação"),
  120,
  IF($M1988 = 16 + N("Vendas"),
    110,
    IF($M1988 = 15 + N("Jurídico"),
      100,
      IF(OR($M1988 = 8, $M1988 = 9, $M1988 = 11) + N("Recursos humanos ou comercial ou comunicação e marketing"),
        80,
        0
      )
    )
  )
)
+
N("Adicionando pegadinha")
+
IF(AND($M1988 = 16, $L1988 = 9, $N1988 = 11) + N("Se for de vendas, com mestrado, analista sênior"),
  IF($J1988 = 5,
    100,
    0
  )
  +
  IF($H1988 = "M",
    200,
    0
  ),
  0
)</f>
        <v>23000</v>
      </c>
    </row>
    <row r="1989" spans="1:22" x14ac:dyDescent="0.2">
      <c r="A1989" s="7" cm="1">
        <f t="array" aca="1" ref="A1989" ca="1">INDEX(Companies!$A:$A,RANDBETWEEN(2,COUNTA(Companies!$A:$A)),1)</f>
        <v>2</v>
      </c>
      <c r="B1989" s="5">
        <f t="shared" si="310"/>
        <v>1988</v>
      </c>
      <c r="C1989" s="6">
        <f t="shared" ca="1" si="311"/>
        <v>1</v>
      </c>
      <c r="D1989" s="7">
        <f ca="1">IF($B1989 = 1 + N("Presidente"),
    127,
    IF($B1989 = 2 + N("Vice-Presidente"),
        72,
        IF($B1989 = 3 + N("Secretária bilíngue"),
            13,
            RANDBETWEEN(5,COUNT(Name!$A:$A) + 1)
        )
    )
)</f>
        <v>86</v>
      </c>
      <c r="E1989" s="7" t="str">
        <f ca="1" xml:space="preserve">
VLOOKUP(
  $D1989,
  Name!$A:$B,
  2,
  FALSE
)
&amp; " " &amp;
IF($B1989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Veiga Siqueira</v>
      </c>
      <c r="F1989" s="7">
        <v>2</v>
      </c>
      <c r="G1989" s="7" t="str" cm="1">
        <f t="array" aca="1" ref="G1989" ca="1">VLOOKUP(INDEX(States!$B:$B,RANDBETWEEN(2,COUNTA(States!$A:$A)),1),States!$B:$C,2,FALSE)</f>
        <v>Guarda</v>
      </c>
      <c r="H1989" s="7" t="str">
        <f ca="1">VLOOKUP($D1989,Name!$A:$C,3,FALSE)</f>
        <v>F</v>
      </c>
      <c r="I1989" s="7" cm="1">
        <f t="array" aca="1" ref="I1989" ca="1">INDEX('Marital status'!$A:$A,RANDBETWEEN(2,COUNTA('Marital status'!$A:$A)),1)</f>
        <v>6</v>
      </c>
      <c r="J1989" s="7">
        <f t="shared" ca="1" si="312"/>
        <v>2</v>
      </c>
      <c r="K1989" s="8">
        <f t="shared" ca="1" si="313"/>
        <v>32668</v>
      </c>
      <c r="L1989" s="6">
        <f t="shared" ca="1" si="314"/>
        <v>5</v>
      </c>
      <c r="M1989" s="7">
        <f ca="1" xml:space="preserve">
  IF(OR($N1989 = 2, $N1989 = 3, $N1989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989" s="6">
        <f t="shared" ca="1" si="315"/>
        <v>8</v>
      </c>
      <c r="O1989" s="7" t="str">
        <f ca="1">VLOOKUP($N1989,Roles!$A:$B,2,FALSE)</f>
        <v>Analyst</v>
      </c>
      <c r="P1989" s="6">
        <f t="shared" ca="1" si="316"/>
        <v>3</v>
      </c>
      <c r="Q1989" s="8">
        <f ca="1" xml:space="preserve">
IF(
  OR(
    $N1989=5,$N1989=6,$N1989=7,$N1989=8,$N1989=14
  ),
  36161,
  IF(
     (
      (TODAY() - $K1989) / 365
     ) &lt; 19,
      TODAY(),
      RANDBETWEEN(36161,TODAY())
  )
)</f>
        <v>36161</v>
      </c>
      <c r="R1989" s="6">
        <f ca="1">RANDBETWEEN(2,COUNTA('Recruitment source'!$A:$A))</f>
        <v>11</v>
      </c>
      <c r="S1989" s="8" t="e">
        <f t="shared" ca="1" si="317"/>
        <v>#N/A</v>
      </c>
      <c r="T1989" s="6" t="e">
        <f t="shared" ca="1" si="318"/>
        <v>#N/A</v>
      </c>
      <c r="U1989" s="6">
        <f t="shared" ca="1" si="319"/>
        <v>3</v>
      </c>
      <c r="V1989" s="1">
        <f ca="1" xml:space="preserve">
IF($N1989 = 5 + N("Presidente"),
    27000,
    IF($N1989 = 6 + N("Vice-presidente"),
        23000,
        IF(OR($N1989 = 8, $N1989= 13, $N1989 = 12) + N("Secretária bilíngue ou coordenador ou especialista"),
            8000,
            IF($N1989 = 7 + N("Diretor"),
                15000,
                IF($N1989 = 14 + N("Gerente"),
                    12000,
                    IF($N1989 = 9 + N("Estagiário"),
                        705,
                        IF($N1989 = 10 + N("Trainee"),
                            805,
                            IF($N1989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IF($L1989 = 7,
  500,
  IF($L1989 = 8,
    1000,
    IF($L1989 = 9,
      1500,
      IF($L1989 = 10,
        2000,
        0
      )
    )
  )
)
+
N("Adicional no salário por área")
+
IF($M1989 = 14 + N("Tecnologia da Informação"),
  120,
  IF($M1989 = 16 + N("Vendas"),
    110,
    IF($M1989 = 15 + N("Jurídico"),
      100,
      IF(OR($M1989 = 8, $M1989 = 9, $M1989 = 11) + N("Recursos humanos ou comercial ou comunicação e marketing"),
        80,
        0
      )
    )
  )
)
+
N("Adicionando pegadinha")
+
IF(AND($M1989 = 16, $L1989 = 9, $N1989 = 11) + N("Se for de vendas, com mestrado, analista sênior"),
  IF($J1989 = 5,
    100,
    0
  )
  +
  IF($H1989 = "M",
    200,
    0
  ),
  0
)</f>
        <v>8080</v>
      </c>
    </row>
    <row r="1990" spans="1:22" x14ac:dyDescent="0.2">
      <c r="A1990" s="7" cm="1">
        <f t="array" aca="1" ref="A1990" ca="1">INDEX(Companies!$A:$A,RANDBETWEEN(2,COUNTA(Companies!$A:$A)),1)</f>
        <v>2</v>
      </c>
      <c r="B1990" s="5">
        <f t="shared" si="310"/>
        <v>1989</v>
      </c>
      <c r="C1990" s="6">
        <f t="shared" ca="1" si="311"/>
        <v>1</v>
      </c>
      <c r="D1990" s="7">
        <f ca="1">IF($B1990 = 1 + N("Presidente"),
    127,
    IF($B1990 = 2 + N("Vice-Presidente"),
        72,
        IF($B1990 = 3 + N("Secretária bilíngue"),
            13,
            RANDBETWEEN(5,COUNT(Name!$A:$A) + 1)
        )
    )
)</f>
        <v>148</v>
      </c>
      <c r="E1990" s="7" t="str">
        <f ca="1" xml:space="preserve">
VLOOKUP(
  $D1990,
  Name!$A:$B,
  2,
  FALSE
)
&amp; " " &amp;
IF($B1990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Frankin Lombardi Andrade</v>
      </c>
      <c r="F1990" s="7">
        <v>2</v>
      </c>
      <c r="G1990" s="7" t="str" cm="1">
        <f t="array" aca="1" ref="G1990" ca="1">VLOOKUP(INDEX(States!$B:$B,RANDBETWEEN(2,COUNTA(States!$A:$A)),1),States!$B:$C,2,FALSE)</f>
        <v>Coimbra</v>
      </c>
      <c r="H1990" s="7" t="str">
        <f ca="1">VLOOKUP($D1990,Name!$A:$C,3,FALSE)</f>
        <v>M</v>
      </c>
      <c r="I1990" s="7" cm="1">
        <f t="array" aca="1" ref="I1990" ca="1">INDEX('Marital status'!$A:$A,RANDBETWEEN(2,COUNTA('Marital status'!$A:$A)),1)</f>
        <v>5</v>
      </c>
      <c r="J1990" s="7">
        <f t="shared" ca="1" si="312"/>
        <v>2</v>
      </c>
      <c r="K1990" s="8">
        <f t="shared" ca="1" si="313"/>
        <v>24503</v>
      </c>
      <c r="L1990" s="6">
        <f t="shared" ca="1" si="314"/>
        <v>4</v>
      </c>
      <c r="M1990" s="7">
        <f ca="1" xml:space="preserve">
  IF(OR($N1990 = 2, $N1990 = 3, $N1990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90" s="6">
        <f t="shared" ca="1" si="315"/>
        <v>6</v>
      </c>
      <c r="O1990" s="7" t="str">
        <f ca="1">VLOOKUP($N1990,Roles!$A:$B,2,FALSE)</f>
        <v>Intern</v>
      </c>
      <c r="P1990" s="6" t="e">
        <f t="shared" ca="1" si="316"/>
        <v>#N/A</v>
      </c>
      <c r="Q1990" s="8">
        <f ca="1" xml:space="preserve">
IF(
  OR(
    $N1990=5,$N1990=6,$N1990=7,$N1990=8,$N1990=14
  ),
  36161,
  IF(
     (
      (TODAY() - $K1990) / 365
     ) &lt; 19,
      TODAY(),
      RANDBETWEEN(36161,TODAY())
  )
)</f>
        <v>36161</v>
      </c>
      <c r="R1990" s="6">
        <f ca="1">RANDBETWEEN(2,COUNTA('Recruitment source'!$A:$A))</f>
        <v>3</v>
      </c>
      <c r="S1990" s="8" t="e">
        <f t="shared" ca="1" si="317"/>
        <v>#N/A</v>
      </c>
      <c r="T1990" s="6" t="e">
        <f t="shared" ca="1" si="318"/>
        <v>#N/A</v>
      </c>
      <c r="U1990" s="6">
        <f t="shared" ca="1" si="319"/>
        <v>4</v>
      </c>
      <c r="V1990" s="1">
        <f ca="1" xml:space="preserve">
IF($N1990 = 5 + N("Presidente"),
    27000,
    IF($N1990 = 6 + N("Vice-presidente"),
        23000,
        IF(OR($N1990 = 8, $N1990= 13, $N1990 = 12) + N("Secretária bilíngue ou coordenador ou especialista"),
            8000,
            IF($N1990 = 7 + N("Diretor"),
                15000,
                IF($N1990 = 14 + N("Gerente"),
                    12000,
                    IF($N1990 = 9 + N("Estagiário"),
                        705,
                        IF($N1990 = 10 + N("Trainee"),
                            805,
                            IF($N1990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IF($L1990 = 7,
  500,
  IF($L1990 = 8,
    1000,
    IF($L1990 = 9,
      1500,
      IF($L1990 = 10,
        2000,
        0
      )
    )
  )
)
+
N("Adicional no salário por área")
+
IF($M1990 = 14 + N("Tecnologia da Informação"),
  120,
  IF($M1990 = 16 + N("Vendas"),
    110,
    IF($M1990 = 15 + N("Jurídico"),
      100,
      IF(OR($M1990 = 8, $M1990 = 9, $M1990 = 11) + N("Recursos humanos ou comercial ou comunicação e marketing"),
        80,
        0
      )
    )
  )
)
+
N("Adicionando pegadinha")
+
IF(AND($M1990 = 16, $L1990 = 9, $N1990 = 11) + N("Se for de vendas, com mestrado, analista sênior"),
  IF($J1990 = 5,
    100,
    0
  )
  +
  IF($H1990 = "M",
    200,
    0
  ),
  0
)</f>
        <v>23000</v>
      </c>
    </row>
    <row r="1991" spans="1:22" x14ac:dyDescent="0.2">
      <c r="A1991" s="7" cm="1">
        <f t="array" aca="1" ref="A1991" ca="1">INDEX(Companies!$A:$A,RANDBETWEEN(2,COUNTA(Companies!$A:$A)),1)</f>
        <v>2</v>
      </c>
      <c r="B1991" s="5">
        <f t="shared" si="310"/>
        <v>1990</v>
      </c>
      <c r="C1991" s="6">
        <f t="shared" ca="1" si="311"/>
        <v>1</v>
      </c>
      <c r="D1991" s="7">
        <f ca="1">IF($B1991 = 1 + N("Presidente"),
    127,
    IF($B1991 = 2 + N("Vice-Presidente"),
        72,
        IF($B1991 = 3 + N("Secretária bilíngue"),
            13,
            RANDBETWEEN(5,COUNT(Name!$A:$A) + 1)
        )
    )
)</f>
        <v>57</v>
      </c>
      <c r="E1991" s="7" t="str">
        <f ca="1" xml:space="preserve">
VLOOKUP(
  $D1991,
  Name!$A:$B,
  2,
  FALSE
)
&amp; " " &amp;
IF($B1991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Aguiar Seixas</v>
      </c>
      <c r="F1991" s="7">
        <v>2</v>
      </c>
      <c r="G1991" s="7" t="str" cm="1">
        <f t="array" aca="1" ref="G1991" ca="1">VLOOKUP(INDEX(States!$B:$B,RANDBETWEEN(2,COUNTA(States!$A:$A)),1),States!$B:$C,2,FALSE)</f>
        <v>Leiria</v>
      </c>
      <c r="H1991" s="7" t="str">
        <f ca="1">VLOOKUP($D1991,Name!$A:$C,3,FALSE)</f>
        <v>M</v>
      </c>
      <c r="I1991" s="7" cm="1">
        <f t="array" aca="1" ref="I1991" ca="1">INDEX('Marital status'!$A:$A,RANDBETWEEN(2,COUNTA('Marital status'!$A:$A)),1)</f>
        <v>6</v>
      </c>
      <c r="J1991" s="7">
        <f t="shared" ca="1" si="312"/>
        <v>4</v>
      </c>
      <c r="K1991" s="8">
        <f t="shared" ca="1" si="313"/>
        <v>35472</v>
      </c>
      <c r="L1991" s="6">
        <f t="shared" ca="1" si="314"/>
        <v>5</v>
      </c>
      <c r="M1991" s="7">
        <f ca="1" xml:space="preserve">
  IF(OR($N1991 = 2, $N1991 = 3, $N1991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1991" s="6">
        <f t="shared" ca="1" si="315"/>
        <v>8</v>
      </c>
      <c r="O1991" s="7" t="str">
        <f ca="1">VLOOKUP($N1991,Roles!$A:$B,2,FALSE)</f>
        <v>Analyst</v>
      </c>
      <c r="P1991" s="6">
        <f t="shared" ca="1" si="316"/>
        <v>4</v>
      </c>
      <c r="Q1991" s="8">
        <f ca="1" xml:space="preserve">
IF(
  OR(
    $N1991=5,$N1991=6,$N1991=7,$N1991=8,$N1991=14
  ),
  36161,
  IF(
     (
      (TODAY() - $K1991) / 365
     ) &lt; 19,
      TODAY(),
      RANDBETWEEN(36161,TODAY())
  )
)</f>
        <v>36161</v>
      </c>
      <c r="R1991" s="6">
        <f ca="1">RANDBETWEEN(2,COUNTA('Recruitment source'!$A:$A))</f>
        <v>2</v>
      </c>
      <c r="S1991" s="8" t="e">
        <f t="shared" ca="1" si="317"/>
        <v>#N/A</v>
      </c>
      <c r="T1991" s="6" t="e">
        <f t="shared" ca="1" si="318"/>
        <v>#N/A</v>
      </c>
      <c r="U1991" s="6">
        <f t="shared" ca="1" si="319"/>
        <v>4</v>
      </c>
      <c r="V1991" s="1">
        <f ca="1" xml:space="preserve">
IF($N1991 = 5 + N("Presidente"),
    27000,
    IF($N1991 = 6 + N("Vice-presidente"),
        23000,
        IF(OR($N1991 = 8, $N1991= 13, $N1991 = 12) + N("Secretária bilíngue ou coordenador ou especialista"),
            8000,
            IF($N1991 = 7 + N("Diretor"),
                15000,
                IF($N1991 = 14 + N("Gerente"),
                    12000,
                    IF($N1991 = 9 + N("Estagiário"),
                        705,
                        IF($N1991 = 10 + N("Trainee"),
                            805,
                            IF($N1991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IF($L1991 = 7,
  500,
  IF($L1991 = 8,
    1000,
    IF($L1991 = 9,
      1500,
      IF($L1991 = 10,
        2000,
        0
      )
    )
  )
)
+
N("Adicional no salário por área")
+
IF($M1991 = 14 + N("Tecnologia da Informação"),
  120,
  IF($M1991 = 16 + N("Vendas"),
    110,
    IF($M1991 = 15 + N("Jurídico"),
      100,
      IF(OR($M1991 = 8, $M1991 = 9, $M1991 = 11) + N("Recursos humanos ou comercial ou comunicação e marketing"),
        80,
        0
      )
    )
  )
)
+
N("Adicionando pegadinha")
+
IF(AND($M1991 = 16, $L1991 = 9, $N1991 = 11) + N("Se for de vendas, com mestrado, analista sênior"),
  IF($J1991 = 5,
    100,
    0
  )
  +
  IF($H1991 = "M",
    200,
    0
  ),
  0
)</f>
        <v>8000</v>
      </c>
    </row>
    <row r="1992" spans="1:22" x14ac:dyDescent="0.2">
      <c r="A1992" s="7" cm="1">
        <f t="array" aca="1" ref="A1992" ca="1">INDEX(Companies!$A:$A,RANDBETWEEN(2,COUNTA(Companies!$A:$A)),1)</f>
        <v>2</v>
      </c>
      <c r="B1992" s="5">
        <f t="shared" si="310"/>
        <v>1991</v>
      </c>
      <c r="C1992" s="6">
        <f t="shared" ca="1" si="311"/>
        <v>1</v>
      </c>
      <c r="D1992" s="7">
        <f ca="1">IF($B1992 = 1 + N("Presidente"),
    127,
    IF($B1992 = 2 + N("Vice-Presidente"),
        72,
        IF($B1992 = 3 + N("Secretária bilíngue"),
            13,
            RANDBETWEEN(5,COUNT(Name!$A:$A) + 1)
        )
    )
)</f>
        <v>246</v>
      </c>
      <c r="E1992" s="7" t="str">
        <f ca="1" xml:space="preserve">
VLOOKUP(
  $D1992,
  Name!$A:$B,
  2,
  FALSE
)
&amp; " " &amp;
IF($B1992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Miguel Rodrigues Morato</v>
      </c>
      <c r="F1992" s="7">
        <v>2</v>
      </c>
      <c r="G1992" s="7" t="str" cm="1">
        <f t="array" aca="1" ref="G1992" ca="1">VLOOKUP(INDEX(States!$B:$B,RANDBETWEEN(2,COUNTA(States!$A:$A)),1),States!$B:$C,2,FALSE)</f>
        <v>Guarda</v>
      </c>
      <c r="H1992" s="7" t="str">
        <f ca="1">VLOOKUP($D1992,Name!$A:$C,3,FALSE)</f>
        <v>M</v>
      </c>
      <c r="I1992" s="7" cm="1">
        <f t="array" aca="1" ref="I1992" ca="1">INDEX('Marital status'!$A:$A,RANDBETWEEN(2,COUNTA('Marital status'!$A:$A)),1)</f>
        <v>3</v>
      </c>
      <c r="J1992" s="7">
        <f t="shared" ca="1" si="312"/>
        <v>2</v>
      </c>
      <c r="K1992" s="8">
        <f t="shared" ca="1" si="313"/>
        <v>29012</v>
      </c>
      <c r="L1992" s="6">
        <f t="shared" ca="1" si="314"/>
        <v>4</v>
      </c>
      <c r="M1992" s="7">
        <f ca="1" xml:space="preserve">
  IF(OR($N1992 = 2, $N1992 = 3, $N1992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992" s="6">
        <f t="shared" ca="1" si="315"/>
        <v>7</v>
      </c>
      <c r="O1992" s="7" t="str">
        <f ca="1">VLOOKUP($N1992,Roles!$A:$B,2,FALSE)</f>
        <v>Trainee</v>
      </c>
      <c r="P1992" s="6" t="e">
        <f t="shared" ca="1" si="316"/>
        <v>#N/A</v>
      </c>
      <c r="Q1992" s="8">
        <f ca="1" xml:space="preserve">
IF(
  OR(
    $N1992=5,$N1992=6,$N1992=7,$N1992=8,$N1992=14
  ),
  36161,
  IF(
     (
      (TODAY() - $K1992) / 365
     ) &lt; 19,
      TODAY(),
      RANDBETWEEN(36161,TODAY())
  )
)</f>
        <v>36161</v>
      </c>
      <c r="R1992" s="6">
        <f ca="1">RANDBETWEEN(2,COUNTA('Recruitment source'!$A:$A))</f>
        <v>6</v>
      </c>
      <c r="S1992" s="8" t="e">
        <f t="shared" ca="1" si="317"/>
        <v>#N/A</v>
      </c>
      <c r="T1992" s="6" t="e">
        <f t="shared" ca="1" si="318"/>
        <v>#N/A</v>
      </c>
      <c r="U1992" s="6">
        <f t="shared" ca="1" si="319"/>
        <v>3</v>
      </c>
      <c r="V1992" s="1">
        <f ca="1" xml:space="preserve">
IF($N1992 = 5 + N("Presidente"),
    27000,
    IF($N1992 = 6 + N("Vice-presidente"),
        23000,
        IF(OR($N1992 = 8, $N1992= 13, $N1992 = 12) + N("Secretária bilíngue ou coordenador ou especialista"),
            8000,
            IF($N1992 = 7 + N("Diretor"),
                15000,
                IF($N1992 = 14 + N("Gerente"),
                    12000,
                    IF($N1992 = 9 + N("Estagiário"),
                        705,
                        IF($N1992 = 10 + N("Trainee"),
                            805,
                            IF($N1992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IF($L1992 = 7,
  500,
  IF($L1992 = 8,
    1000,
    IF($L1992 = 9,
      1500,
      IF($L1992 = 10,
        2000,
        0
      )
    )
  )
)
+
N("Adicional no salário por área")
+
IF($M1992 = 14 + N("Tecnologia da Informação"),
  120,
  IF($M1992 = 16 + N("Vendas"),
    110,
    IF($M1992 = 15 + N("Jurídico"),
      100,
      IF(OR($M1992 = 8, $M1992 = 9, $M1992 = 11) + N("Recursos humanos ou comercial ou comunicação e marketing"),
        80,
        0
      )
    )
  )
)
+
N("Adicionando pegadinha")
+
IF(AND($M1992 = 16, $L1992 = 9, $N1992 = 11) + N("Se for de vendas, com mestrado, analista sênior"),
  IF($J1992 = 5,
    100,
    0
  )
  +
  IF($H1992 = "M",
    200,
    0
  ),
  0
)</f>
        <v>15080</v>
      </c>
    </row>
    <row r="1993" spans="1:22" x14ac:dyDescent="0.2">
      <c r="A1993" s="7" cm="1">
        <f t="array" aca="1" ref="A1993" ca="1">INDEX(Companies!$A:$A,RANDBETWEEN(2,COUNTA(Companies!$A:$A)),1)</f>
        <v>2</v>
      </c>
      <c r="B1993" s="5">
        <f t="shared" si="310"/>
        <v>1992</v>
      </c>
      <c r="C1993" s="6">
        <f t="shared" ca="1" si="311"/>
        <v>1</v>
      </c>
      <c r="D1993" s="7">
        <f ca="1">IF($B1993 = 1 + N("Presidente"),
    127,
    IF($B1993 = 2 + N("Vice-Presidente"),
        72,
        IF($B1993 = 3 + N("Secretária bilíngue"),
            13,
            RANDBETWEEN(5,COUNT(Name!$A:$A) + 1)
        )
    )
)</f>
        <v>73</v>
      </c>
      <c r="E1993" s="7" t="str">
        <f ca="1" xml:space="preserve">
VLOOKUP(
  $D1993,
  Name!$A:$B,
  2,
  FALSE
)
&amp; " " &amp;
IF($B1993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Vaz Farias</v>
      </c>
      <c r="F1993" s="7">
        <v>2</v>
      </c>
      <c r="G1993" s="7" t="str" cm="1">
        <f t="array" aca="1" ref="G1993" ca="1">VLOOKUP(INDEX(States!$B:$B,RANDBETWEEN(2,COUNTA(States!$A:$A)),1),States!$B:$C,2,FALSE)</f>
        <v>Azores</v>
      </c>
      <c r="H1993" s="7" t="str">
        <f ca="1">VLOOKUP($D1993,Name!$A:$C,3,FALSE)</f>
        <v>F</v>
      </c>
      <c r="I1993" s="7" cm="1">
        <f t="array" aca="1" ref="I1993" ca="1">INDEX('Marital status'!$A:$A,RANDBETWEEN(2,COUNTA('Marital status'!$A:$A)),1)</f>
        <v>4</v>
      </c>
      <c r="J1993" s="7">
        <f t="shared" ca="1" si="312"/>
        <v>2</v>
      </c>
      <c r="K1993" s="8">
        <f t="shared" ca="1" si="313"/>
        <v>36596</v>
      </c>
      <c r="L1993" s="6">
        <f t="shared" ca="1" si="314"/>
        <v>4</v>
      </c>
      <c r="M1993" s="7">
        <f ca="1" xml:space="preserve">
  IF(OR($N1993 = 2, $N1993 = 3, $N1993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93" s="6">
        <f t="shared" ca="1" si="315"/>
        <v>8</v>
      </c>
      <c r="O1993" s="7" t="str">
        <f ca="1">VLOOKUP($N1993,Roles!$A:$B,2,FALSE)</f>
        <v>Analyst</v>
      </c>
      <c r="P1993" s="6">
        <f t="shared" ca="1" si="316"/>
        <v>3</v>
      </c>
      <c r="Q1993" s="8">
        <f ca="1" xml:space="preserve">
IF(
  OR(
    $N1993=5,$N1993=6,$N1993=7,$N1993=8,$N1993=14
  ),
  36161,
  IF(
     (
      (TODAY() - $K1993) / 365
     ) &lt; 19,
      TODAY(),
      RANDBETWEEN(36161,TODAY())
  )
)</f>
        <v>36161</v>
      </c>
      <c r="R1993" s="6">
        <f ca="1">RANDBETWEEN(2,COUNTA('Recruitment source'!$A:$A))</f>
        <v>7</v>
      </c>
      <c r="S1993" s="8" t="e">
        <f t="shared" ca="1" si="317"/>
        <v>#N/A</v>
      </c>
      <c r="T1993" s="6" t="e">
        <f t="shared" ca="1" si="318"/>
        <v>#N/A</v>
      </c>
      <c r="U1993" s="6">
        <f t="shared" ca="1" si="319"/>
        <v>3</v>
      </c>
      <c r="V1993" s="1">
        <f ca="1" xml:space="preserve">
IF($N1993 = 5 + N("Presidente"),
    27000,
    IF($N1993 = 6 + N("Vice-presidente"),
        23000,
        IF(OR($N1993 = 8, $N1993= 13, $N1993 = 12) + N("Secretária bilíngue ou coordenador ou especialista"),
            8000,
            IF($N1993 = 7 + N("Diretor"),
                15000,
                IF($N1993 = 14 + N("Gerente"),
                    12000,
                    IF($N1993 = 9 + N("Estagiário"),
                        705,
                        IF($N1993 = 10 + N("Trainee"),
                            805,
                            IF($N1993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IF($L1993 = 7,
  500,
  IF($L1993 = 8,
    1000,
    IF($L1993 = 9,
      1500,
      IF($L1993 = 10,
        2000,
        0
      )
    )
  )
)
+
N("Adicional no salário por área")
+
IF($M1993 = 14 + N("Tecnologia da Informação"),
  120,
  IF($M1993 = 16 + N("Vendas"),
    110,
    IF($M1993 = 15 + N("Jurídico"),
      100,
      IF(OR($M1993 = 8, $M1993 = 9, $M1993 = 11) + N("Recursos humanos ou comercial ou comunicação e marketing"),
        80,
        0
      )
    )
  )
)
+
N("Adicionando pegadinha")
+
IF(AND($M1993 = 16, $L1993 = 9, $N1993 = 11) + N("Se for de vendas, com mestrado, analista sênior"),
  IF($J1993 = 5,
    100,
    0
  )
  +
  IF($H1993 = "M",
    200,
    0
  ),
  0
)</f>
        <v>8000</v>
      </c>
    </row>
    <row r="1994" spans="1:22" x14ac:dyDescent="0.2">
      <c r="A1994" s="7" cm="1">
        <f t="array" aca="1" ref="A1994" ca="1">INDEX(Companies!$A:$A,RANDBETWEEN(2,COUNTA(Companies!$A:$A)),1)</f>
        <v>2</v>
      </c>
      <c r="B1994" s="5">
        <f t="shared" si="310"/>
        <v>1993</v>
      </c>
      <c r="C1994" s="6">
        <f t="shared" ca="1" si="311"/>
        <v>1</v>
      </c>
      <c r="D1994" s="7">
        <f ca="1">IF($B1994 = 1 + N("Presidente"),
    127,
    IF($B1994 = 2 + N("Vice-Presidente"),
        72,
        IF($B1994 = 3 + N("Secretária bilíngue"),
            13,
            RANDBETWEEN(5,COUNT(Name!$A:$A) + 1)
        )
    )
)</f>
        <v>27</v>
      </c>
      <c r="E1994" s="7" t="str">
        <f ca="1" xml:space="preserve">
VLOOKUP(
  $D1994,
  Name!$A:$B,
  2,
  FALSE
)
&amp; " " &amp;
IF($B1994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Santos Cardoso</v>
      </c>
      <c r="F1994" s="7">
        <v>2</v>
      </c>
      <c r="G1994" s="7" t="str" cm="1">
        <f t="array" aca="1" ref="G1994" ca="1">VLOOKUP(INDEX(States!$B:$B,RANDBETWEEN(2,COUNTA(States!$A:$A)),1),States!$B:$C,2,FALSE)</f>
        <v xml:space="preserve"> Lisboa</v>
      </c>
      <c r="H1994" s="7" t="str">
        <f ca="1">VLOOKUP($D1994,Name!$A:$C,3,FALSE)</f>
        <v>F</v>
      </c>
      <c r="I1994" s="7" cm="1">
        <f t="array" aca="1" ref="I1994" ca="1">INDEX('Marital status'!$A:$A,RANDBETWEEN(2,COUNTA('Marital status'!$A:$A)),1)</f>
        <v>3</v>
      </c>
      <c r="J1994" s="7">
        <f t="shared" ca="1" si="312"/>
        <v>2</v>
      </c>
      <c r="K1994" s="8">
        <f t="shared" ca="1" si="313"/>
        <v>25734</v>
      </c>
      <c r="L1994" s="6">
        <f t="shared" ca="1" si="314"/>
        <v>4</v>
      </c>
      <c r="M1994" s="7">
        <f ca="1" xml:space="preserve">
  IF(OR($N1994 = 2, $N1994 = 3, $N1994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1994" s="6">
        <f t="shared" ca="1" si="315"/>
        <v>6</v>
      </c>
      <c r="O1994" s="7" t="str">
        <f ca="1">VLOOKUP($N1994,Roles!$A:$B,2,FALSE)</f>
        <v>Intern</v>
      </c>
      <c r="P1994" s="6" t="e">
        <f t="shared" ca="1" si="316"/>
        <v>#N/A</v>
      </c>
      <c r="Q1994" s="8">
        <f ca="1" xml:space="preserve">
IF(
  OR(
    $N1994=5,$N1994=6,$N1994=7,$N1994=8,$N1994=14
  ),
  36161,
  IF(
     (
      (TODAY() - $K1994) / 365
     ) &lt; 19,
      TODAY(),
      RANDBETWEEN(36161,TODAY())
  )
)</f>
        <v>36161</v>
      </c>
      <c r="R1994" s="6">
        <f ca="1">RANDBETWEEN(2,COUNTA('Recruitment source'!$A:$A))</f>
        <v>3</v>
      </c>
      <c r="S1994" s="8" t="e">
        <f t="shared" ca="1" si="317"/>
        <v>#N/A</v>
      </c>
      <c r="T1994" s="6" t="e">
        <f t="shared" ca="1" si="318"/>
        <v>#N/A</v>
      </c>
      <c r="U1994" s="6">
        <f t="shared" ca="1" si="319"/>
        <v>5</v>
      </c>
      <c r="V1994" s="1">
        <f ca="1" xml:space="preserve">
IF($N1994 = 5 + N("Presidente"),
    27000,
    IF($N1994 = 6 + N("Vice-presidente"),
        23000,
        IF(OR($N1994 = 8, $N1994= 13, $N1994 = 12) + N("Secretária bilíngue ou coordenador ou especialista"),
            8000,
            IF($N1994 = 7 + N("Diretor"),
                15000,
                IF($N1994 = 14 + N("Gerente"),
                    12000,
                    IF($N1994 = 9 + N("Estagiário"),
                        705,
                        IF($N1994 = 10 + N("Trainee"),
                            805,
                            IF($N1994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IF($L1994 = 7,
  500,
  IF($L1994 = 8,
    1000,
    IF($L1994 = 9,
      1500,
      IF($L1994 = 10,
        2000,
        0
      )
    )
  )
)
+
N("Adicional no salário por área")
+
IF($M1994 = 14 + N("Tecnologia da Informação"),
  120,
  IF($M1994 = 16 + N("Vendas"),
    110,
    IF($M1994 = 15 + N("Jurídico"),
      100,
      IF(OR($M1994 = 8, $M1994 = 9, $M1994 = 11) + N("Recursos humanos ou comercial ou comunicação e marketing"),
        80,
        0
      )
    )
  )
)
+
N("Adicionando pegadinha")
+
IF(AND($M1994 = 16, $L1994 = 9, $N1994 = 11) + N("Se for de vendas, com mestrado, analista sênior"),
  IF($J1994 = 5,
    100,
    0
  )
  +
  IF($H1994 = "M",
    200,
    0
  ),
  0
)</f>
        <v>23000</v>
      </c>
    </row>
    <row r="1995" spans="1:22" x14ac:dyDescent="0.2">
      <c r="A1995" s="7" cm="1">
        <f t="array" aca="1" ref="A1995" ca="1">INDEX(Companies!$A:$A,RANDBETWEEN(2,COUNTA(Companies!$A:$A)),1)</f>
        <v>2</v>
      </c>
      <c r="B1995" s="5">
        <f t="shared" si="310"/>
        <v>1994</v>
      </c>
      <c r="C1995" s="6">
        <f t="shared" ca="1" si="311"/>
        <v>1</v>
      </c>
      <c r="D1995" s="7">
        <f ca="1">IF($B1995 = 1 + N("Presidente"),
    127,
    IF($B1995 = 2 + N("Vice-Presidente"),
        72,
        IF($B1995 = 3 + N("Secretária bilíngue"),
            13,
            RANDBETWEEN(5,COUNT(Name!$A:$A) + 1)
        )
    )
)</f>
        <v>39</v>
      </c>
      <c r="E1995" s="7" t="str">
        <f ca="1" xml:space="preserve">
VLOOKUP(
  $D1995,
  Name!$A:$B,
  2,
  FALSE
)
&amp; " " &amp;
IF($B1995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Asvilla Bispo</v>
      </c>
      <c r="F1995" s="7">
        <v>2</v>
      </c>
      <c r="G1995" s="7" t="str" cm="1">
        <f t="array" aca="1" ref="G1995" ca="1">VLOOKUP(INDEX(States!$B:$B,RANDBETWEEN(2,COUNTA(States!$A:$A)),1),States!$B:$C,2,FALSE)</f>
        <v>Leiria</v>
      </c>
      <c r="H1995" s="7" t="str">
        <f ca="1">VLOOKUP($D1995,Name!$A:$C,3,FALSE)</f>
        <v>F</v>
      </c>
      <c r="I1995" s="7" cm="1">
        <f t="array" aca="1" ref="I1995" ca="1">INDEX('Marital status'!$A:$A,RANDBETWEEN(2,COUNTA('Marital status'!$A:$A)),1)</f>
        <v>2</v>
      </c>
      <c r="J1995" s="7">
        <f t="shared" ca="1" si="312"/>
        <v>5</v>
      </c>
      <c r="K1995" s="8">
        <f t="shared" ca="1" si="313"/>
        <v>32943</v>
      </c>
      <c r="L1995" s="6">
        <f t="shared" ca="1" si="314"/>
        <v>4</v>
      </c>
      <c r="M1995" s="7">
        <f ca="1" xml:space="preserve">
  IF(OR($N1995 = 2, $N1995 = 3, $N1995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1995" s="6">
        <f t="shared" ca="1" si="315"/>
        <v>8</v>
      </c>
      <c r="O1995" s="7" t="str">
        <f ca="1">VLOOKUP($N1995,Roles!$A:$B,2,FALSE)</f>
        <v>Analyst</v>
      </c>
      <c r="P1995" s="6">
        <f t="shared" ca="1" si="316"/>
        <v>3</v>
      </c>
      <c r="Q1995" s="8">
        <f ca="1" xml:space="preserve">
IF(
  OR(
    $N1995=5,$N1995=6,$N1995=7,$N1995=8,$N1995=14
  ),
  36161,
  IF(
     (
      (TODAY() - $K1995) / 365
     ) &lt; 19,
      TODAY(),
      RANDBETWEEN(36161,TODAY())
  )
)</f>
        <v>36161</v>
      </c>
      <c r="R1995" s="6">
        <f ca="1">RANDBETWEEN(2,COUNTA('Recruitment source'!$A:$A))</f>
        <v>2</v>
      </c>
      <c r="S1995" s="8" t="e">
        <f t="shared" ca="1" si="317"/>
        <v>#N/A</v>
      </c>
      <c r="T1995" s="6" t="e">
        <f t="shared" ca="1" si="318"/>
        <v>#N/A</v>
      </c>
      <c r="U1995" s="6">
        <f t="shared" ca="1" si="319"/>
        <v>4</v>
      </c>
      <c r="V1995" s="1">
        <f ca="1" xml:space="preserve">
IF($N1995 = 5 + N("Presidente"),
    27000,
    IF($N1995 = 6 + N("Vice-presidente"),
        23000,
        IF(OR($N1995 = 8, $N1995= 13, $N1995 = 12) + N("Secretária bilíngue ou coordenador ou especialista"),
            8000,
            IF($N1995 = 7 + N("Diretor"),
                15000,
                IF($N1995 = 14 + N("Gerente"),
                    12000,
                    IF($N1995 = 9 + N("Estagiário"),
                        705,
                        IF($N1995 = 10 + N("Trainee"),
                            805,
                            IF($N1995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IF($L1995 = 7,
  500,
  IF($L1995 = 8,
    1000,
    IF($L1995 = 9,
      1500,
      IF($L1995 = 10,
        2000,
        0
      )
    )
  )
)
+
N("Adicional no salário por área")
+
IF($M1995 = 14 + N("Tecnologia da Informação"),
  120,
  IF($M1995 = 16 + N("Vendas"),
    110,
    IF($M1995 = 15 + N("Jurídico"),
      100,
      IF(OR($M1995 = 8, $M1995 = 9, $M1995 = 11) + N("Recursos humanos ou comercial ou comunicação e marketing"),
        80,
        0
      )
    )
  )
)
+
N("Adicionando pegadinha")
+
IF(AND($M1995 = 16, $L1995 = 9, $N1995 = 11) + N("Se for de vendas, com mestrado, analista sênior"),
  IF($J1995 = 5,
    100,
    0
  )
  +
  IF($H1995 = "M",
    200,
    0
  ),
  0
)</f>
        <v>8000</v>
      </c>
    </row>
    <row r="1996" spans="1:22" x14ac:dyDescent="0.2">
      <c r="A1996" s="7" cm="1">
        <f t="array" aca="1" ref="A1996" ca="1">INDEX(Companies!$A:$A,RANDBETWEEN(2,COUNTA(Companies!$A:$A)),1)</f>
        <v>2</v>
      </c>
      <c r="B1996" s="5">
        <f t="shared" si="310"/>
        <v>1995</v>
      </c>
      <c r="C1996" s="6">
        <f t="shared" ca="1" si="311"/>
        <v>1</v>
      </c>
      <c r="D1996" s="7">
        <f ca="1">IF($B1996 = 1 + N("Presidente"),
    127,
    IF($B1996 = 2 + N("Vice-Presidente"),
        72,
        IF($B1996 = 3 + N("Secretária bilíngue"),
            13,
            RANDBETWEEN(5,COUNT(Name!$A:$A) + 1)
        )
    )
)</f>
        <v>212</v>
      </c>
      <c r="E1996" s="7" t="str">
        <f ca="1" xml:space="preserve">
VLOOKUP(
  $D1996,
  Name!$A:$B,
  2,
  FALSE
)
&amp; " " &amp;
IF($B1996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Poeta sobrenome</v>
      </c>
      <c r="F1996" s="7">
        <v>2</v>
      </c>
      <c r="G1996" s="7" t="str" cm="1">
        <f t="array" aca="1" ref="G1996" ca="1">VLOOKUP(INDEX(States!$B:$B,RANDBETWEEN(2,COUNTA(States!$A:$A)),1),States!$B:$C,2,FALSE)</f>
        <v>Santarém</v>
      </c>
      <c r="H1996" s="7" t="str">
        <f ca="1">VLOOKUP($D1996,Name!$A:$C,3,FALSE)</f>
        <v>F</v>
      </c>
      <c r="I1996" s="7" cm="1">
        <f t="array" aca="1" ref="I1996" ca="1">INDEX('Marital status'!$A:$A,RANDBETWEEN(2,COUNTA('Marital status'!$A:$A)),1)</f>
        <v>6</v>
      </c>
      <c r="J1996" s="7">
        <f t="shared" ca="1" si="312"/>
        <v>2</v>
      </c>
      <c r="K1996" s="8">
        <f t="shared" ca="1" si="313"/>
        <v>29268</v>
      </c>
      <c r="L1996" s="6">
        <f t="shared" ca="1" si="314"/>
        <v>4</v>
      </c>
      <c r="M1996" s="7">
        <f ca="1" xml:space="preserve">
  IF(OR($N1996 = 2, $N1996 = 3, $N1996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996" s="6">
        <f t="shared" ca="1" si="315"/>
        <v>6</v>
      </c>
      <c r="O1996" s="7" t="str">
        <f ca="1">VLOOKUP($N1996,Roles!$A:$B,2,FALSE)</f>
        <v>Intern</v>
      </c>
      <c r="P1996" s="6" t="e">
        <f t="shared" ca="1" si="316"/>
        <v>#N/A</v>
      </c>
      <c r="Q1996" s="8">
        <f ca="1" xml:space="preserve">
IF(
  OR(
    $N1996=5,$N1996=6,$N1996=7,$N1996=8,$N1996=14
  ),
  36161,
  IF(
     (
      (TODAY() - $K1996) / 365
     ) &lt; 19,
      TODAY(),
      RANDBETWEEN(36161,TODAY())
  )
)</f>
        <v>36161</v>
      </c>
      <c r="R1996" s="6">
        <f ca="1">RANDBETWEEN(2,COUNTA('Recruitment source'!$A:$A))</f>
        <v>8</v>
      </c>
      <c r="S1996" s="8" t="e">
        <f t="shared" ca="1" si="317"/>
        <v>#N/A</v>
      </c>
      <c r="T1996" s="6" t="e">
        <f t="shared" ca="1" si="318"/>
        <v>#N/A</v>
      </c>
      <c r="U1996" s="6">
        <f t="shared" ca="1" si="319"/>
        <v>5</v>
      </c>
      <c r="V1996" s="1">
        <f ca="1" xml:space="preserve">
IF($N1996 = 5 + N("Presidente"),
    27000,
    IF($N1996 = 6 + N("Vice-presidente"),
        23000,
        IF(OR($N1996 = 8, $N1996= 13, $N1996 = 12) + N("Secretária bilíngue ou coordenador ou especialista"),
            8000,
            IF($N1996 = 7 + N("Diretor"),
                15000,
                IF($N1996 = 14 + N("Gerente"),
                    12000,
                    IF($N1996 = 9 + N("Estagiário"),
                        705,
                        IF($N1996 = 10 + N("Trainee"),
                            805,
                            IF($N1996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IF($L1996 = 7,
  500,
  IF($L1996 = 8,
    1000,
    IF($L1996 = 9,
      1500,
      IF($L1996 = 10,
        2000,
        0
      )
    )
  )
)
+
N("Adicional no salário por área")
+
IF($M1996 = 14 + N("Tecnologia da Informação"),
  120,
  IF($M1996 = 16 + N("Vendas"),
    110,
    IF($M1996 = 15 + N("Jurídico"),
      100,
      IF(OR($M1996 = 8, $M1996 = 9, $M1996 = 11) + N("Recursos humanos ou comercial ou comunicação e marketing"),
        80,
        0
      )
    )
  )
)
+
N("Adicionando pegadinha")
+
IF(AND($M1996 = 16, $L1996 = 9, $N1996 = 11) + N("Se for de vendas, com mestrado, analista sênior"),
  IF($J1996 = 5,
    100,
    0
  )
  +
  IF($H1996 = "M",
    200,
    0
  ),
  0
)</f>
        <v>23080</v>
      </c>
    </row>
    <row r="1997" spans="1:22" x14ac:dyDescent="0.2">
      <c r="A1997" s="7" cm="1">
        <f t="array" aca="1" ref="A1997" ca="1">INDEX(Companies!$A:$A,RANDBETWEEN(2,COUNTA(Companies!$A:$A)),1)</f>
        <v>2</v>
      </c>
      <c r="B1997" s="5">
        <f t="shared" si="310"/>
        <v>1996</v>
      </c>
      <c r="C1997" s="6">
        <f t="shared" ca="1" si="311"/>
        <v>1</v>
      </c>
      <c r="D1997" s="7">
        <f ca="1">IF($B1997 = 1 + N("Presidente"),
    127,
    IF($B1997 = 2 + N("Vice-Presidente"),
        72,
        IF($B1997 = 3 + N("Secretária bilíngue"),
            13,
            RANDBETWEEN(5,COUNT(Name!$A:$A) + 1)
        )
    )
)</f>
        <v>145</v>
      </c>
      <c r="E1997" s="7" t="str">
        <f ca="1" xml:space="preserve">
VLOOKUP(
  $D1997,
  Name!$A:$B,
  2,
  FALSE
)
&amp; " " &amp;
IF($B1997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Brito Greco</v>
      </c>
      <c r="F1997" s="7">
        <v>2</v>
      </c>
      <c r="G1997" s="7" t="str" cm="1">
        <f t="array" aca="1" ref="G1997" ca="1">VLOOKUP(INDEX(States!$B:$B,RANDBETWEEN(2,COUNTA(States!$A:$A)),1),States!$B:$C,2,FALSE)</f>
        <v>Castelo Branco</v>
      </c>
      <c r="H1997" s="7" t="str">
        <f ca="1">VLOOKUP($D1997,Name!$A:$C,3,FALSE)</f>
        <v>F</v>
      </c>
      <c r="I1997" s="7" cm="1">
        <f t="array" aca="1" ref="I1997" ca="1">INDEX('Marital status'!$A:$A,RANDBETWEEN(2,COUNTA('Marital status'!$A:$A)),1)</f>
        <v>6</v>
      </c>
      <c r="J1997" s="7">
        <f t="shared" ca="1" si="312"/>
        <v>2</v>
      </c>
      <c r="K1997" s="8">
        <f t="shared" ca="1" si="313"/>
        <v>34442</v>
      </c>
      <c r="L1997" s="6">
        <f t="shared" ca="1" si="314"/>
        <v>4</v>
      </c>
      <c r="M1997" s="7">
        <f ca="1" xml:space="preserve">
  IF(OR($N1997 = 2, $N1997 = 3, $N1997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1997" s="6">
        <f t="shared" ca="1" si="315"/>
        <v>8</v>
      </c>
      <c r="O1997" s="7" t="str">
        <f ca="1">VLOOKUP($N1997,Roles!$A:$B,2,FALSE)</f>
        <v>Analyst</v>
      </c>
      <c r="P1997" s="6">
        <f t="shared" ca="1" si="316"/>
        <v>4</v>
      </c>
      <c r="Q1997" s="8">
        <f ca="1" xml:space="preserve">
IF(
  OR(
    $N1997=5,$N1997=6,$N1997=7,$N1997=8,$N1997=14
  ),
  36161,
  IF(
     (
      (TODAY() - $K1997) / 365
     ) &lt; 19,
      TODAY(),
      RANDBETWEEN(36161,TODAY())
  )
)</f>
        <v>36161</v>
      </c>
      <c r="R1997" s="6">
        <f ca="1">RANDBETWEEN(2,COUNTA('Recruitment source'!$A:$A))</f>
        <v>4</v>
      </c>
      <c r="S1997" s="8" t="e">
        <f t="shared" ca="1" si="317"/>
        <v>#N/A</v>
      </c>
      <c r="T1997" s="6" t="e">
        <f t="shared" ca="1" si="318"/>
        <v>#N/A</v>
      </c>
      <c r="U1997" s="6">
        <f t="shared" ca="1" si="319"/>
        <v>5</v>
      </c>
      <c r="V1997" s="1">
        <f ca="1" xml:space="preserve">
IF($N1997 = 5 + N("Presidente"),
    27000,
    IF($N1997 = 6 + N("Vice-presidente"),
        23000,
        IF(OR($N1997 = 8, $N1997= 13, $N1997 = 12) + N("Secretária bilíngue ou coordenador ou especialista"),
            8000,
            IF($N1997 = 7 + N("Diretor"),
                15000,
                IF($N1997 = 14 + N("Gerente"),
                    12000,
                    IF($N1997 = 9 + N("Estagiário"),
                        705,
                        IF($N1997 = 10 + N("Trainee"),
                            805,
                            IF($N1997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IF($L1997 = 7,
  500,
  IF($L1997 = 8,
    1000,
    IF($L1997 = 9,
      1500,
      IF($L1997 = 10,
        2000,
        0
      )
    )
  )
)
+
N("Adicional no salário por área")
+
IF($M1997 = 14 + N("Tecnologia da Informação"),
  120,
  IF($M1997 = 16 + N("Vendas"),
    110,
    IF($M1997 = 15 + N("Jurídico"),
      100,
      IF(OR($M1997 = 8, $M1997 = 9, $M1997 = 11) + N("Recursos humanos ou comercial ou comunicação e marketing"),
        80,
        0
      )
    )
  )
)
+
N("Adicionando pegadinha")
+
IF(AND($M1997 = 16, $L1997 = 9, $N1997 = 11) + N("Se for de vendas, com mestrado, analista sênior"),
  IF($J1997 = 5,
    100,
    0
  )
  +
  IF($H1997 = "M",
    200,
    0
  ),
  0
)</f>
        <v>8080</v>
      </c>
    </row>
    <row r="1998" spans="1:22" x14ac:dyDescent="0.2">
      <c r="A1998" s="7" cm="1">
        <f t="array" aca="1" ref="A1998" ca="1">INDEX(Companies!$A:$A,RANDBETWEEN(2,COUNTA(Companies!$A:$A)),1)</f>
        <v>2</v>
      </c>
      <c r="B1998" s="5">
        <f t="shared" si="310"/>
        <v>1997</v>
      </c>
      <c r="C1998" s="6">
        <f t="shared" ca="1" si="311"/>
        <v>0</v>
      </c>
      <c r="D1998" s="7">
        <f ca="1">IF($B1998 = 1 + N("Presidente"),
    127,
    IF($B1998 = 2 + N("Vice-Presidente"),
        72,
        IF($B1998 = 3 + N("Secretária bilíngue"),
            13,
            RANDBETWEEN(5,COUNT(Name!$A:$A) + 1)
        )
    )
)</f>
        <v>360</v>
      </c>
      <c r="E1998" s="7" t="str">
        <f ca="1" xml:space="preserve">
VLOOKUP(
  $D1998,
  Name!$A:$B,
  2,
  FALSE
)
&amp; " " &amp;
IF($B1998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Bispo Pinto</v>
      </c>
      <c r="F1998" s="7">
        <v>2</v>
      </c>
      <c r="G1998" s="7" t="str" cm="1">
        <f t="array" aca="1" ref="G1998" ca="1">VLOOKUP(INDEX(States!$B:$B,RANDBETWEEN(2,COUNTA(States!$A:$A)),1),States!$B:$C,2,FALSE)</f>
        <v>Guarda</v>
      </c>
      <c r="H1998" s="7" t="str">
        <f ca="1">VLOOKUP($D1998,Name!$A:$C,3,FALSE)</f>
        <v>F</v>
      </c>
      <c r="I1998" s="7" cm="1">
        <f t="array" aca="1" ref="I1998" ca="1">INDEX('Marital status'!$A:$A,RANDBETWEEN(2,COUNTA('Marital status'!$A:$A)),1)</f>
        <v>3</v>
      </c>
      <c r="J1998" s="7">
        <f t="shared" ca="1" si="312"/>
        <v>2</v>
      </c>
      <c r="K1998" s="8">
        <f t="shared" ca="1" si="313"/>
        <v>19971</v>
      </c>
      <c r="L1998" s="6">
        <f t="shared" ca="1" si="314"/>
        <v>4</v>
      </c>
      <c r="M1998" s="7">
        <f ca="1" xml:space="preserve">
  IF(OR($N1998 = 2, $N1998 = 3, $N1998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1998" s="6">
        <f t="shared" ca="1" si="315"/>
        <v>6</v>
      </c>
      <c r="O1998" s="7" t="str">
        <f ca="1">VLOOKUP($N1998,Roles!$A:$B,2,FALSE)</f>
        <v>Intern</v>
      </c>
      <c r="P1998" s="6" t="e">
        <f t="shared" ca="1" si="316"/>
        <v>#N/A</v>
      </c>
      <c r="Q1998" s="8">
        <f ca="1" xml:space="preserve">
IF(
  OR(
    $N1998=5,$N1998=6,$N1998=7,$N1998=8,$N1998=14
  ),
  36161,
  IF(
     (
      (TODAY() - $K1998) / 365
     ) &lt; 19,
      TODAY(),
      RANDBETWEEN(36161,TODAY())
  )
)</f>
        <v>36161</v>
      </c>
      <c r="R1998" s="6">
        <f ca="1">RANDBETWEEN(2,COUNTA('Recruitment source'!$A:$A))</f>
        <v>8</v>
      </c>
      <c r="S1998" s="8">
        <f t="shared" ca="1" si="317"/>
        <v>40852</v>
      </c>
      <c r="T1998" s="6">
        <f t="shared" ca="1" si="318"/>
        <v>6</v>
      </c>
      <c r="U1998" s="6">
        <f t="shared" ca="1" si="319"/>
        <v>1</v>
      </c>
      <c r="V1998" s="1">
        <f ca="1" xml:space="preserve">
IF($N1998 = 5 + N("Presidente"),
    27000,
    IF($N1998 = 6 + N("Vice-presidente"),
        23000,
        IF(OR($N1998 = 8, $N1998= 13, $N1998 = 12) + N("Secretária bilíngue ou coordenador ou especialista"),
            8000,
            IF($N1998 = 7 + N("Diretor"),
                15000,
                IF($N1998 = 14 + N("Gerente"),
                    12000,
                    IF($N1998 = 9 + N("Estagiário"),
                        705,
                        IF($N1998 = 10 + N("Trainee"),
                            805,
                            IF($N1998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IF($L1998 = 7,
  500,
  IF($L1998 = 8,
    1000,
    IF($L1998 = 9,
      1500,
      IF($L1998 = 10,
        2000,
        0
      )
    )
  )
)
+
N("Adicional no salário por área")
+
IF($M1998 = 14 + N("Tecnologia da Informação"),
  120,
  IF($M1998 = 16 + N("Vendas"),
    110,
    IF($M1998 = 15 + N("Jurídico"),
      100,
      IF(OR($M1998 = 8, $M1998 = 9, $M1998 = 11) + N("Recursos humanos ou comercial ou comunicação e marketing"),
        80,
        0
      )
    )
  )
)
+
N("Adicionando pegadinha")
+
IF(AND($M1998 = 16, $L1998 = 9, $N1998 = 11) + N("Se for de vendas, com mestrado, analista sênior"),
  IF($J1998 = 5,
    100,
    0
  )
  +
  IF($H1998 = "M",
    200,
    0
  ),
  0
)</f>
        <v>23080</v>
      </c>
    </row>
    <row r="1999" spans="1:22" x14ac:dyDescent="0.2">
      <c r="A1999" s="7" cm="1">
        <f t="array" aca="1" ref="A1999" ca="1">INDEX(Companies!$A:$A,RANDBETWEEN(2,COUNTA(Companies!$A:$A)),1)</f>
        <v>2</v>
      </c>
      <c r="B1999" s="5">
        <f t="shared" si="310"/>
        <v>1998</v>
      </c>
      <c r="C1999" s="6">
        <f t="shared" ca="1" si="311"/>
        <v>1</v>
      </c>
      <c r="D1999" s="7">
        <f ca="1">IF($B1999 = 1 + N("Presidente"),
    127,
    IF($B1999 = 2 + N("Vice-Presidente"),
        72,
        IF($B1999 = 3 + N("Secretária bilíngue"),
            13,
            RANDBETWEEN(5,COUNT(Name!$A:$A) + 1)
        )
    )
)</f>
        <v>333</v>
      </c>
      <c r="E1999" s="7" t="str">
        <f ca="1" xml:space="preserve">
VLOOKUP(
  $D1999,
  Name!$A:$B,
  2,
  FALSE
)
&amp; " " &amp;
IF($B1999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Braga dos Santos</v>
      </c>
      <c r="F1999" s="7">
        <v>2</v>
      </c>
      <c r="G1999" s="7" t="str" cm="1">
        <f t="array" aca="1" ref="G1999" ca="1">VLOOKUP(INDEX(States!$B:$B,RANDBETWEEN(2,COUNTA(States!$A:$A)),1),States!$B:$C,2,FALSE)</f>
        <v>AveirO</v>
      </c>
      <c r="H1999" s="7" t="str">
        <f ca="1">VLOOKUP($D1999,Name!$A:$C,3,FALSE)</f>
        <v>M</v>
      </c>
      <c r="I1999" s="7" cm="1">
        <f t="array" aca="1" ref="I1999" ca="1">INDEX('Marital status'!$A:$A,RANDBETWEEN(2,COUNTA('Marital status'!$A:$A)),1)</f>
        <v>3</v>
      </c>
      <c r="J1999" s="7">
        <f t="shared" ca="1" si="312"/>
        <v>2</v>
      </c>
      <c r="K1999" s="8">
        <f t="shared" ca="1" si="313"/>
        <v>32601</v>
      </c>
      <c r="L1999" s="6">
        <f t="shared" ca="1" si="314"/>
        <v>5</v>
      </c>
      <c r="M1999" s="7">
        <f ca="1" xml:space="preserve">
  IF(OR($N1999 = 2, $N1999 = 3, $N1999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1999" s="6">
        <f t="shared" ca="1" si="315"/>
        <v>8</v>
      </c>
      <c r="O1999" s="7" t="str">
        <f ca="1">VLOOKUP($N1999,Roles!$A:$B,2,FALSE)</f>
        <v>Analyst</v>
      </c>
      <c r="P1999" s="6">
        <f t="shared" ca="1" si="316"/>
        <v>3</v>
      </c>
      <c r="Q1999" s="8">
        <f ca="1" xml:space="preserve">
IF(
  OR(
    $N1999=5,$N1999=6,$N1999=7,$N1999=8,$N1999=14
  ),
  36161,
  IF(
     (
      (TODAY() - $K1999) / 365
     ) &lt; 19,
      TODAY(),
      RANDBETWEEN(36161,TODAY())
  )
)</f>
        <v>36161</v>
      </c>
      <c r="R1999" s="6">
        <f ca="1">RANDBETWEEN(2,COUNTA('Recruitment source'!$A:$A))</f>
        <v>5</v>
      </c>
      <c r="S1999" s="8" t="e">
        <f t="shared" ca="1" si="317"/>
        <v>#N/A</v>
      </c>
      <c r="T1999" s="6" t="e">
        <f t="shared" ca="1" si="318"/>
        <v>#N/A</v>
      </c>
      <c r="U1999" s="6">
        <f t="shared" ca="1" si="319"/>
        <v>5</v>
      </c>
      <c r="V1999" s="1">
        <f ca="1" xml:space="preserve">
IF($N1999 = 5 + N("Presidente"),
    27000,
    IF($N1999 = 6 + N("Vice-presidente"),
        23000,
        IF(OR($N1999 = 8, $N1999= 13, $N1999 = 12) + N("Secretária bilíngue ou coordenador ou especialista"),
            8000,
            IF($N1999 = 7 + N("Diretor"),
                15000,
                IF($N1999 = 14 + N("Gerente"),
                    12000,
                    IF($N1999 = 9 + N("Estagiário"),
                        705,
                        IF($N1999 = 10 + N("Trainee"),
                            805,
                            IF($N1999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IF($L1999 = 7,
  500,
  IF($L1999 = 8,
    1000,
    IF($L1999 = 9,
      1500,
      IF($L1999 = 10,
        2000,
        0
      )
    )
  )
)
+
N("Adicional no salário por área")
+
IF($M1999 = 14 + N("Tecnologia da Informação"),
  120,
  IF($M1999 = 16 + N("Vendas"),
    110,
    IF($M1999 = 15 + N("Jurídico"),
      100,
      IF(OR($M1999 = 8, $M1999 = 9, $M1999 = 11) + N("Recursos humanos ou comercial ou comunicação e marketing"),
        80,
        0
      )
    )
  )
)
+
N("Adicionando pegadinha")
+
IF(AND($M1999 = 16, $L1999 = 9, $N1999 = 11) + N("Se for de vendas, com mestrado, analista sênior"),
  IF($J1999 = 5,
    100,
    0
  )
  +
  IF($H1999 = "M",
    200,
    0
  ),
  0
)</f>
        <v>8080</v>
      </c>
    </row>
    <row r="2000" spans="1:22" x14ac:dyDescent="0.2">
      <c r="A2000" s="7" cm="1">
        <f t="array" aca="1" ref="A2000" ca="1">INDEX(Companies!$A:$A,RANDBETWEEN(2,COUNTA(Companies!$A:$A)),1)</f>
        <v>2</v>
      </c>
      <c r="B2000" s="5">
        <f t="shared" si="310"/>
        <v>1999</v>
      </c>
      <c r="C2000" s="6">
        <f t="shared" ca="1" si="311"/>
        <v>1</v>
      </c>
      <c r="D2000" s="7">
        <f ca="1">IF($B2000 = 1 + N("Presidente"),
    127,
    IF($B2000 = 2 + N("Vice-Presidente"),
        72,
        IF($B2000 = 3 + N("Secretária bilíngue"),
            13,
            RANDBETWEEN(5,COUNT(Name!$A:$A) + 1)
        )
    )
)</f>
        <v>276</v>
      </c>
      <c r="E2000" s="7" t="str">
        <f ca="1" xml:space="preserve">
VLOOKUP(
  $D2000,
  Name!$A:$B,
  2,
  FALSE
)
&amp; " " &amp;
IF($B2000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Costatini Alvim</v>
      </c>
      <c r="F2000" s="7">
        <v>2</v>
      </c>
      <c r="G2000" s="7" t="str" cm="1">
        <f t="array" aca="1" ref="G2000" ca="1">VLOOKUP(INDEX(States!$B:$B,RANDBETWEEN(2,COUNTA(States!$A:$A)),1),States!$B:$C,2,FALSE)</f>
        <v>PORTO</v>
      </c>
      <c r="H2000" s="7" t="str">
        <f ca="1">VLOOKUP($D2000,Name!$A:$C,3,FALSE)</f>
        <v>F</v>
      </c>
      <c r="I2000" s="7" cm="1">
        <f t="array" aca="1" ref="I2000" ca="1">INDEX('Marital status'!$A:$A,RANDBETWEEN(2,COUNTA('Marital status'!$A:$A)),1)</f>
        <v>2</v>
      </c>
      <c r="J2000" s="7">
        <f t="shared" ca="1" si="312"/>
        <v>2</v>
      </c>
      <c r="K2000" s="8">
        <f t="shared" ca="1" si="313"/>
        <v>33619</v>
      </c>
      <c r="L2000" s="6">
        <f t="shared" ca="1" si="314"/>
        <v>4</v>
      </c>
      <c r="M2000" s="7">
        <f ca="1" xml:space="preserve">
  IF(OR($N2000 = 2, $N2000 = 3, $N2000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000" s="6">
        <f t="shared" ca="1" si="315"/>
        <v>7</v>
      </c>
      <c r="O2000" s="7" t="str">
        <f ca="1">VLOOKUP($N2000,Roles!$A:$B,2,FALSE)</f>
        <v>Trainee</v>
      </c>
      <c r="P2000" s="6" t="e">
        <f t="shared" ca="1" si="316"/>
        <v>#N/A</v>
      </c>
      <c r="Q2000" s="8">
        <f ca="1" xml:space="preserve">
IF(
  OR(
    $N2000=5,$N2000=6,$N2000=7,$N2000=8,$N2000=14
  ),
  36161,
  IF(
     (
      (TODAY() - $K2000) / 365
     ) &lt; 19,
      TODAY(),
      RANDBETWEEN(36161,TODAY())
  )
)</f>
        <v>36161</v>
      </c>
      <c r="R2000" s="6">
        <f ca="1">RANDBETWEEN(2,COUNTA('Recruitment source'!$A:$A))</f>
        <v>10</v>
      </c>
      <c r="S2000" s="8" t="e">
        <f t="shared" ca="1" si="317"/>
        <v>#N/A</v>
      </c>
      <c r="T2000" s="6" t="e">
        <f t="shared" ca="1" si="318"/>
        <v>#N/A</v>
      </c>
      <c r="U2000" s="6">
        <f t="shared" ca="1" si="319"/>
        <v>3</v>
      </c>
      <c r="V2000" s="1">
        <f ca="1" xml:space="preserve">
IF($N2000 = 5 + N("Presidente"),
    27000,
    IF($N2000 = 6 + N("Vice-presidente"),
        23000,
        IF(OR($N2000 = 8, $N2000= 13, $N2000 = 12) + N("Secretária bilíngue ou coordenador ou especialista"),
            8000,
            IF($N2000 = 7 + N("Diretor"),
                15000,
                IF($N2000 = 14 + N("Gerente"),
                    12000,
                    IF($N2000 = 9 + N("Estagiário"),
                        705,
                        IF($N2000 = 10 + N("Trainee"),
                            805,
                            IF($N2000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IF($L2000 = 7,
  500,
  IF($L2000 = 8,
    1000,
    IF($L2000 = 9,
      1500,
      IF($L2000 = 10,
        2000,
        0
      )
    )
  )
)
+
N("Adicional no salário por área")
+
IF($M2000 = 14 + N("Tecnologia da Informação"),
  120,
  IF($M2000 = 16 + N("Vendas"),
    110,
    IF($M2000 = 15 + N("Jurídico"),
      100,
      IF(OR($M2000 = 8, $M2000 = 9, $M2000 = 11) + N("Recursos humanos ou comercial ou comunicação e marketing"),
        80,
        0
      )
    )
  )
)
+
N("Adicionando pegadinha")
+
IF(AND($M2000 = 16, $L2000 = 9, $N2000 = 11) + N("Se for de vendas, com mestrado, analista sênior"),
  IF($J2000 = 5,
    100,
    0
  )
  +
  IF($H2000 = "M",
    200,
    0
  ),
  0
)</f>
        <v>15080</v>
      </c>
    </row>
    <row r="2001" spans="1:22" x14ac:dyDescent="0.2">
      <c r="A2001" s="7" cm="1">
        <f t="array" aca="1" ref="A2001" ca="1">INDEX(Companies!$A:$A,RANDBETWEEN(2,COUNTA(Companies!$A:$A)),1)</f>
        <v>2</v>
      </c>
      <c r="B2001" s="5">
        <f t="shared" si="310"/>
        <v>2000</v>
      </c>
      <c r="C2001" s="6">
        <f t="shared" ca="1" si="311"/>
        <v>1</v>
      </c>
      <c r="D2001" s="7">
        <f ca="1">IF($B2001 = 1 + N("Presidente"),
    127,
    IF($B2001 = 2 + N("Vice-Presidente"),
        72,
        IF($B2001 = 3 + N("Secretária bilíngue"),
            13,
            RANDBETWEEN(5,COUNT(Name!$A:$A) + 1)
        )
    )
)</f>
        <v>39</v>
      </c>
      <c r="E2001" s="7" t="str">
        <f ca="1" xml:space="preserve">
VLOOKUP(
  $D2001,
  Name!$A:$B,
  2,
  FALSE
)
&amp; " " &amp;
IF($B2001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Arruda Pimentel</v>
      </c>
      <c r="F2001" s="7">
        <v>2</v>
      </c>
      <c r="G2001" s="7" t="str" cm="1">
        <f t="array" aca="1" ref="G2001" ca="1">VLOOKUP(INDEX(States!$B:$B,RANDBETWEEN(2,COUNTA(States!$A:$A)),1),States!$B:$C,2,FALSE)</f>
        <v>Santarém</v>
      </c>
      <c r="H2001" s="7" t="str">
        <f ca="1">VLOOKUP($D2001,Name!$A:$C,3,FALSE)</f>
        <v>F</v>
      </c>
      <c r="I2001" s="7" cm="1">
        <f t="array" aca="1" ref="I2001" ca="1">INDEX('Marital status'!$A:$A,RANDBETWEEN(2,COUNTA('Marital status'!$A:$A)),1)</f>
        <v>5</v>
      </c>
      <c r="J2001" s="7">
        <f t="shared" ca="1" si="312"/>
        <v>2</v>
      </c>
      <c r="K2001" s="8">
        <f t="shared" ca="1" si="313"/>
        <v>35411</v>
      </c>
      <c r="L2001" s="6">
        <f t="shared" ca="1" si="314"/>
        <v>5</v>
      </c>
      <c r="M2001" s="7">
        <f ca="1" xml:space="preserve">
  IF(OR($N2001 = 2, $N2001 = 3, $N2001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001" s="6">
        <f t="shared" ca="1" si="315"/>
        <v>8</v>
      </c>
      <c r="O2001" s="7" t="str">
        <f ca="1">VLOOKUP($N2001,Roles!$A:$B,2,FALSE)</f>
        <v>Analyst</v>
      </c>
      <c r="P2001" s="6">
        <f t="shared" ca="1" si="316"/>
        <v>2</v>
      </c>
      <c r="Q2001" s="8">
        <f ca="1" xml:space="preserve">
IF(
  OR(
    $N2001=5,$N2001=6,$N2001=7,$N2001=8,$N2001=14
  ),
  36161,
  IF(
     (
      (TODAY() - $K2001) / 365
     ) &lt; 19,
      TODAY(),
      RANDBETWEEN(36161,TODAY())
  )
)</f>
        <v>36161</v>
      </c>
      <c r="R2001" s="6">
        <f ca="1">RANDBETWEEN(2,COUNTA('Recruitment source'!$A:$A))</f>
        <v>6</v>
      </c>
      <c r="S2001" s="8" t="e">
        <f t="shared" ca="1" si="317"/>
        <v>#N/A</v>
      </c>
      <c r="T2001" s="6" t="e">
        <f t="shared" ca="1" si="318"/>
        <v>#N/A</v>
      </c>
      <c r="U2001" s="6">
        <f t="shared" ca="1" si="319"/>
        <v>5</v>
      </c>
      <c r="V2001" s="1">
        <f ca="1" xml:space="preserve">
IF($N2001 = 5 + N("Presidente"),
    27000,
    IF($N2001 = 6 + N("Vice-presidente"),
        23000,
        IF(OR($N2001 = 8, $N2001= 13, $N2001 = 12) + N("Secretária bilíngue ou coordenador ou especialista"),
            8000,
            IF($N2001 = 7 + N("Diretor"),
                15000,
                IF($N2001 = 14 + N("Gerente"),
                    12000,
                    IF($N2001 = 9 + N("Estagiário"),
                        705,
                        IF($N2001 = 10 + N("Trainee"),
                            805,
                            IF($N2001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IF($L2001 = 7,
  500,
  IF($L2001 = 8,
    1000,
    IF($L2001 = 9,
      1500,
      IF($L2001 = 10,
        2000,
        0
      )
    )
  )
)
+
N("Adicional no salário por área")
+
IF($M2001 = 14 + N("Tecnologia da Informação"),
  120,
  IF($M2001 = 16 + N("Vendas"),
    110,
    IF($M2001 = 15 + N("Jurídico"),
      100,
      IF(OR($M2001 = 8, $M2001 = 9, $M2001 = 11) + N("Recursos humanos ou comercial ou comunicação e marketing"),
        80,
        0
      )
    )
  )
)
+
N("Adicionando pegadinha")
+
IF(AND($M2001 = 16, $L2001 = 9, $N2001 = 11) + N("Se for de vendas, com mestrado, analista sênior"),
  IF($J2001 = 5,
    100,
    0
  )
  +
  IF($H2001 = "M",
    200,
    0
  ),
  0
)</f>
        <v>8000</v>
      </c>
    </row>
    <row r="2002" spans="1:22" x14ac:dyDescent="0.2">
      <c r="A2002" s="7" cm="1">
        <f t="array" aca="1" ref="A2002" ca="1">INDEX(Companies!$A:$A,RANDBETWEEN(2,COUNTA(Companies!$A:$A)),1)</f>
        <v>2</v>
      </c>
      <c r="B2002" s="5">
        <f t="shared" si="310"/>
        <v>2001</v>
      </c>
      <c r="C2002" s="6">
        <f t="shared" ca="1" si="311"/>
        <v>1</v>
      </c>
      <c r="D2002" s="7">
        <f ca="1">IF($B2002 = 1 + N("Presidente"),
    127,
    IF($B2002 = 2 + N("Vice-Presidente"),
        72,
        IF($B2002 = 3 + N("Secretária bilíngue"),
            13,
            RANDBETWEEN(5,COUNT(Name!$A:$A) + 1)
        )
    )
)</f>
        <v>293</v>
      </c>
      <c r="E2002" s="7" t="str">
        <f ca="1" xml:space="preserve">
VLOOKUP(
  $D2002,
  Name!$A:$B,
  2,
  FALSE
)
&amp; " " &amp;
IF($B2002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Pereira Battaglia</v>
      </c>
      <c r="F2002" s="7">
        <v>2</v>
      </c>
      <c r="G2002" s="7" t="str" cm="1">
        <f t="array" aca="1" ref="G2002" ca="1">VLOOKUP(INDEX(States!$B:$B,RANDBETWEEN(2,COUNTA(States!$A:$A)),1),States!$B:$C,2,FALSE)</f>
        <v>Beja</v>
      </c>
      <c r="H2002" s="7" t="str">
        <f ca="1">VLOOKUP($D2002,Name!$A:$C,3,FALSE)</f>
        <v>M</v>
      </c>
      <c r="I2002" s="7" cm="1">
        <f t="array" aca="1" ref="I2002" ca="1">INDEX('Marital status'!$A:$A,RANDBETWEEN(2,COUNTA('Marital status'!$A:$A)),1)</f>
        <v>2</v>
      </c>
      <c r="J2002" s="7">
        <f t="shared" ca="1" si="312"/>
        <v>4</v>
      </c>
      <c r="K2002" s="8">
        <f t="shared" ca="1" si="313"/>
        <v>23560</v>
      </c>
      <c r="L2002" s="6">
        <f t="shared" ca="1" si="314"/>
        <v>4</v>
      </c>
      <c r="M2002" s="7">
        <f ca="1" xml:space="preserve">
  IF(OR($N2002 = 2, $N2002 = 3, $N2002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002" s="6">
        <f t="shared" ca="1" si="315"/>
        <v>6</v>
      </c>
      <c r="O2002" s="7" t="str">
        <f ca="1">VLOOKUP($N2002,Roles!$A:$B,2,FALSE)</f>
        <v>Intern</v>
      </c>
      <c r="P2002" s="6" t="e">
        <f t="shared" ca="1" si="316"/>
        <v>#N/A</v>
      </c>
      <c r="Q2002" s="8">
        <f ca="1" xml:space="preserve">
IF(
  OR(
    $N2002=5,$N2002=6,$N2002=7,$N2002=8,$N2002=14
  ),
  36161,
  IF(
     (
      (TODAY() - $K2002) / 365
     ) &lt; 19,
      TODAY(),
      RANDBETWEEN(36161,TODAY())
  )
)</f>
        <v>36161</v>
      </c>
      <c r="R2002" s="6">
        <f ca="1">RANDBETWEEN(2,COUNTA('Recruitment source'!$A:$A))</f>
        <v>10</v>
      </c>
      <c r="S2002" s="8" t="e">
        <f t="shared" ca="1" si="317"/>
        <v>#N/A</v>
      </c>
      <c r="T2002" s="6" t="e">
        <f t="shared" ca="1" si="318"/>
        <v>#N/A</v>
      </c>
      <c r="U2002" s="6">
        <f t="shared" ca="1" si="319"/>
        <v>3</v>
      </c>
      <c r="V2002" s="1">
        <f ca="1" xml:space="preserve">
IF($N2002 = 5 + N("Presidente"),
    27000,
    IF($N2002 = 6 + N("Vice-presidente"),
        23000,
        IF(OR($N2002 = 8, $N2002= 13, $N2002 = 12) + N("Secretária bilíngue ou coordenador ou especialista"),
            8000,
            IF($N2002 = 7 + N("Diretor"),
                15000,
                IF($N2002 = 14 + N("Gerente"),
                    12000,
                    IF($N2002 = 9 + N("Estagiário"),
                        705,
                        IF($N2002 = 10 + N("Trainee"),
                            805,
                            IF($N2002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IF($L2002 = 7,
  500,
  IF($L2002 = 8,
    1000,
    IF($L2002 = 9,
      1500,
      IF($L2002 = 10,
        2000,
        0
      )
    )
  )
)
+
N("Adicional no salário por área")
+
IF($M2002 = 14 + N("Tecnologia da Informação"),
  120,
  IF($M2002 = 16 + N("Vendas"),
    110,
    IF($M2002 = 15 + N("Jurídico"),
      100,
      IF(OR($M2002 = 8, $M2002 = 9, $M2002 = 11) + N("Recursos humanos ou comercial ou comunicação e marketing"),
        80,
        0
      )
    )
  )
)
+
N("Adicionando pegadinha")
+
IF(AND($M2002 = 16, $L2002 = 9, $N2002 = 11) + N("Se for de vendas, com mestrado, analista sênior"),
  IF($J2002 = 5,
    100,
    0
  )
  +
  IF($H2002 = "M",
    200,
    0
  ),
  0
)</f>
        <v>23000</v>
      </c>
    </row>
    <row r="2003" spans="1:22" x14ac:dyDescent="0.2">
      <c r="A2003" s="7" cm="1">
        <f t="array" aca="1" ref="A2003" ca="1">INDEX(Companies!$A:$A,RANDBETWEEN(2,COUNTA(Companies!$A:$A)),1)</f>
        <v>2</v>
      </c>
      <c r="B2003" s="5">
        <f t="shared" si="310"/>
        <v>2002</v>
      </c>
      <c r="C2003" s="6">
        <f t="shared" ca="1" si="311"/>
        <v>1</v>
      </c>
      <c r="D2003" s="7">
        <f ca="1">IF($B2003 = 1 + N("Presidente"),
    127,
    IF($B2003 = 2 + N("Vice-Presidente"),
        72,
        IF($B2003 = 3 + N("Secretária bilíngue"),
            13,
            RANDBETWEEN(5,COUNT(Name!$A:$A) + 1)
        )
    )
)</f>
        <v>110</v>
      </c>
      <c r="E2003" s="7" t="str">
        <f ca="1" xml:space="preserve">
VLOOKUP(
  $D2003,
  Name!$A:$B,
  2,
  FALSE
)
&amp; " " &amp;
IF($B2003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Pimenta Brasão</v>
      </c>
      <c r="F2003" s="7">
        <v>2</v>
      </c>
      <c r="G2003" s="7" t="str" cm="1">
        <f t="array" aca="1" ref="G2003" ca="1">VLOOKUP(INDEX(States!$B:$B,RANDBETWEEN(2,COUNTA(States!$A:$A)),1),States!$B:$C,2,FALSE)</f>
        <v>Beja</v>
      </c>
      <c r="H2003" s="7" t="str">
        <f ca="1">VLOOKUP($D2003,Name!$A:$C,3,FALSE)</f>
        <v>M</v>
      </c>
      <c r="I2003" s="7" cm="1">
        <f t="array" aca="1" ref="I2003" ca="1">INDEX('Marital status'!$A:$A,RANDBETWEEN(2,COUNTA('Marital status'!$A:$A)),1)</f>
        <v>3</v>
      </c>
      <c r="J2003" s="7">
        <f t="shared" ca="1" si="312"/>
        <v>2</v>
      </c>
      <c r="K2003" s="8">
        <f t="shared" ca="1" si="313"/>
        <v>33911</v>
      </c>
      <c r="L2003" s="6">
        <f t="shared" ca="1" si="314"/>
        <v>5</v>
      </c>
      <c r="M2003" s="7">
        <f ca="1" xml:space="preserve">
  IF(OR($N2003 = 2, $N2003 = 3, $N2003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003" s="6">
        <f t="shared" ca="1" si="315"/>
        <v>8</v>
      </c>
      <c r="O2003" s="7" t="str">
        <f ca="1">VLOOKUP($N2003,Roles!$A:$B,2,FALSE)</f>
        <v>Analyst</v>
      </c>
      <c r="P2003" s="6">
        <f t="shared" ca="1" si="316"/>
        <v>2</v>
      </c>
      <c r="Q2003" s="8">
        <f ca="1" xml:space="preserve">
IF(
  OR(
    $N2003=5,$N2003=6,$N2003=7,$N2003=8,$N2003=14
  ),
  36161,
  IF(
     (
      (TODAY() - $K2003) / 365
     ) &lt; 19,
      TODAY(),
      RANDBETWEEN(36161,TODAY())
  )
)</f>
        <v>36161</v>
      </c>
      <c r="R2003" s="6">
        <f ca="1">RANDBETWEEN(2,COUNTA('Recruitment source'!$A:$A))</f>
        <v>8</v>
      </c>
      <c r="S2003" s="8" t="e">
        <f t="shared" ca="1" si="317"/>
        <v>#N/A</v>
      </c>
      <c r="T2003" s="6" t="e">
        <f t="shared" ca="1" si="318"/>
        <v>#N/A</v>
      </c>
      <c r="U2003" s="6">
        <f t="shared" ca="1" si="319"/>
        <v>5</v>
      </c>
      <c r="V2003" s="1">
        <f ca="1" xml:space="preserve">
IF($N2003 = 5 + N("Presidente"),
    27000,
    IF($N2003 = 6 + N("Vice-presidente"),
        23000,
        IF(OR($N2003 = 8, $N2003= 13, $N2003 = 12) + N("Secretária bilíngue ou coordenador ou especialista"),
            8000,
            IF($N2003 = 7 + N("Diretor"),
                15000,
                IF($N2003 = 14 + N("Gerente"),
                    12000,
                    IF($N2003 = 9 + N("Estagiário"),
                        705,
                        IF($N2003 = 10 + N("Trainee"),
                            805,
                            IF($N2003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IF($L2003 = 7,
  500,
  IF($L2003 = 8,
    1000,
    IF($L2003 = 9,
      1500,
      IF($L2003 = 10,
        2000,
        0
      )
    )
  )
)
+
N("Adicional no salário por área")
+
IF($M2003 = 14 + N("Tecnologia da Informação"),
  120,
  IF($M2003 = 16 + N("Vendas"),
    110,
    IF($M2003 = 15 + N("Jurídico"),
      100,
      IF(OR($M2003 = 8, $M2003 = 9, $M2003 = 11) + N("Recursos humanos ou comercial ou comunicação e marketing"),
        80,
        0
      )
    )
  )
)
+
N("Adicionando pegadinha")
+
IF(AND($M2003 = 16, $L2003 = 9, $N2003 = 11) + N("Se for de vendas, com mestrado, analista sênior"),
  IF($J2003 = 5,
    100,
    0
  )
  +
  IF($H2003 = "M",
    200,
    0
  ),
  0
)</f>
        <v>8080</v>
      </c>
    </row>
    <row r="2004" spans="1:22" x14ac:dyDescent="0.2">
      <c r="A2004" s="7" cm="1">
        <f t="array" aca="1" ref="A2004" ca="1">INDEX(Companies!$A:$A,RANDBETWEEN(2,COUNTA(Companies!$A:$A)),1)</f>
        <v>2</v>
      </c>
      <c r="B2004" s="5">
        <f t="shared" si="310"/>
        <v>2003</v>
      </c>
      <c r="C2004" s="6">
        <f t="shared" ca="1" si="311"/>
        <v>1</v>
      </c>
      <c r="D2004" s="7">
        <f ca="1">IF($B2004 = 1 + N("Presidente"),
    127,
    IF($B2004 = 2 + N("Vice-Presidente"),
        72,
        IF($B2004 = 3 + N("Secretária bilíngue"),
            13,
            RANDBETWEEN(5,COUNT(Name!$A:$A) + 1)
        )
    )
)</f>
        <v>202</v>
      </c>
      <c r="E2004" s="7" t="str">
        <f ca="1" xml:space="preserve">
VLOOKUP(
  $D2004,
  Name!$A:$B,
  2,
  FALSE
)
&amp; " " &amp;
IF($B2004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Sá Botelho</v>
      </c>
      <c r="F2004" s="7">
        <v>2</v>
      </c>
      <c r="G2004" s="7" t="str" cm="1">
        <f t="array" aca="1" ref="G2004" ca="1">VLOOKUP(INDEX(States!$B:$B,RANDBETWEEN(2,COUNTA(States!$A:$A)),1),States!$B:$C,2,FALSE)</f>
        <v>Brangança</v>
      </c>
      <c r="H2004" s="7" t="str">
        <f ca="1">VLOOKUP($D2004,Name!$A:$C,3,FALSE)</f>
        <v>F</v>
      </c>
      <c r="I2004" s="7" cm="1">
        <f t="array" aca="1" ref="I2004" ca="1">INDEX('Marital status'!$A:$A,RANDBETWEEN(2,COUNTA('Marital status'!$A:$A)),1)</f>
        <v>6</v>
      </c>
      <c r="J2004" s="7">
        <f t="shared" ca="1" si="312"/>
        <v>2</v>
      </c>
      <c r="K2004" s="8">
        <f t="shared" ca="1" si="313"/>
        <v>30537</v>
      </c>
      <c r="L2004" s="6">
        <f t="shared" ca="1" si="314"/>
        <v>4</v>
      </c>
      <c r="M2004" s="7">
        <f ca="1" xml:space="preserve">
  IF(OR($N2004 = 2, $N2004 = 3, $N2004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004" s="6">
        <f t="shared" ca="1" si="315"/>
        <v>7</v>
      </c>
      <c r="O2004" s="7" t="str">
        <f ca="1">VLOOKUP($N2004,Roles!$A:$B,2,FALSE)</f>
        <v>Trainee</v>
      </c>
      <c r="P2004" s="6" t="e">
        <f t="shared" ca="1" si="316"/>
        <v>#N/A</v>
      </c>
      <c r="Q2004" s="8">
        <f ca="1" xml:space="preserve">
IF(
  OR(
    $N2004=5,$N2004=6,$N2004=7,$N2004=8,$N2004=14
  ),
  36161,
  IF(
     (
      (TODAY() - $K2004) / 365
     ) &lt; 19,
      TODAY(),
      RANDBETWEEN(36161,TODAY())
  )
)</f>
        <v>36161</v>
      </c>
      <c r="R2004" s="6">
        <f ca="1">RANDBETWEEN(2,COUNTA('Recruitment source'!$A:$A))</f>
        <v>5</v>
      </c>
      <c r="S2004" s="8" t="e">
        <f t="shared" ca="1" si="317"/>
        <v>#N/A</v>
      </c>
      <c r="T2004" s="6" t="e">
        <f t="shared" ca="1" si="318"/>
        <v>#N/A</v>
      </c>
      <c r="U2004" s="6">
        <f t="shared" ca="1" si="319"/>
        <v>3</v>
      </c>
      <c r="V2004" s="1">
        <f ca="1" xml:space="preserve">
IF($N2004 = 5 + N("Presidente"),
    27000,
    IF($N2004 = 6 + N("Vice-presidente"),
        23000,
        IF(OR($N2004 = 8, $N2004= 13, $N2004 = 12) + N("Secretária bilíngue ou coordenador ou especialista"),
            8000,
            IF($N2004 = 7 + N("Diretor"),
                15000,
                IF($N2004 = 14 + N("Gerente"),
                    12000,
                    IF($N2004 = 9 + N("Estagiário"),
                        705,
                        IF($N2004 = 10 + N("Trainee"),
                            805,
                            IF($N2004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IF($L2004 = 7,
  500,
  IF($L2004 = 8,
    1000,
    IF($L2004 = 9,
      1500,
      IF($L2004 = 10,
        2000,
        0
      )
    )
  )
)
+
N("Adicional no salário por área")
+
IF($M2004 = 14 + N("Tecnologia da Informação"),
  120,
  IF($M2004 = 16 + N("Vendas"),
    110,
    IF($M2004 = 15 + N("Jurídico"),
      100,
      IF(OR($M2004 = 8, $M2004 = 9, $M2004 = 11) + N("Recursos humanos ou comercial ou comunicação e marketing"),
        80,
        0
      )
    )
  )
)
+
N("Adicionando pegadinha")
+
IF(AND($M2004 = 16, $L2004 = 9, $N2004 = 11) + N("Se for de vendas, com mestrado, analista sênior"),
  IF($J2004 = 5,
    100,
    0
  )
  +
  IF($H2004 = "M",
    200,
    0
  ),
  0
)</f>
        <v>15080</v>
      </c>
    </row>
    <row r="2005" spans="1:22" x14ac:dyDescent="0.2">
      <c r="A2005" s="7" cm="1">
        <f t="array" aca="1" ref="A2005" ca="1">INDEX(Companies!$A:$A,RANDBETWEEN(2,COUNTA(Companies!$A:$A)),1)</f>
        <v>2</v>
      </c>
      <c r="B2005" s="5">
        <f t="shared" si="310"/>
        <v>2004</v>
      </c>
      <c r="C2005" s="6">
        <f t="shared" ca="1" si="311"/>
        <v>1</v>
      </c>
      <c r="D2005" s="7">
        <f ca="1">IF($B2005 = 1 + N("Presidente"),
    127,
    IF($B2005 = 2 + N("Vice-Presidente"),
        72,
        IF($B2005 = 3 + N("Secretária bilíngue"),
            13,
            RANDBETWEEN(5,COUNT(Name!$A:$A) + 1)
        )
    )
)</f>
        <v>7</v>
      </c>
      <c r="E2005" s="7" t="str">
        <f ca="1" xml:space="preserve">
VLOOKUP(
  $D2005,
  Name!$A:$B,
  2,
  FALSE
)
&amp; " " &amp;
IF($B2005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Cardozo Cardoso</v>
      </c>
      <c r="F2005" s="7">
        <v>2</v>
      </c>
      <c r="G2005" s="7" t="str" cm="1">
        <f t="array" aca="1" ref="G2005" ca="1">VLOOKUP(INDEX(States!$B:$B,RANDBETWEEN(2,COUNTA(States!$A:$A)),1),States!$B:$C,2,FALSE)</f>
        <v>Viana do Castelo</v>
      </c>
      <c r="H2005" s="7" t="str">
        <f ca="1">VLOOKUP($D2005,Name!$A:$C,3,FALSE)</f>
        <v>F</v>
      </c>
      <c r="I2005" s="7" cm="1">
        <f t="array" aca="1" ref="I2005" ca="1">INDEX('Marital status'!$A:$A,RANDBETWEEN(2,COUNTA('Marital status'!$A:$A)),1)</f>
        <v>3</v>
      </c>
      <c r="J2005" s="7">
        <f t="shared" ca="1" si="312"/>
        <v>2</v>
      </c>
      <c r="K2005" s="8">
        <f t="shared" ca="1" si="313"/>
        <v>36585</v>
      </c>
      <c r="L2005" s="6">
        <f t="shared" ca="1" si="314"/>
        <v>4</v>
      </c>
      <c r="M2005" s="7">
        <f ca="1" xml:space="preserve">
  IF(OR($N2005 = 2, $N2005 = 3, $N2005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2005" s="6">
        <f t="shared" ca="1" si="315"/>
        <v>8</v>
      </c>
      <c r="O2005" s="7" t="str">
        <f ca="1">VLOOKUP($N2005,Roles!$A:$B,2,FALSE)</f>
        <v>Analyst</v>
      </c>
      <c r="P2005" s="6">
        <f t="shared" ca="1" si="316"/>
        <v>3</v>
      </c>
      <c r="Q2005" s="8">
        <f ca="1" xml:space="preserve">
IF(
  OR(
    $N2005=5,$N2005=6,$N2005=7,$N2005=8,$N2005=14
  ),
  36161,
  IF(
     (
      (TODAY() - $K2005) / 365
     ) &lt; 19,
      TODAY(),
      RANDBETWEEN(36161,TODAY())
  )
)</f>
        <v>36161</v>
      </c>
      <c r="R2005" s="6">
        <f ca="1">RANDBETWEEN(2,COUNTA('Recruitment source'!$A:$A))</f>
        <v>9</v>
      </c>
      <c r="S2005" s="8" t="e">
        <f t="shared" ca="1" si="317"/>
        <v>#N/A</v>
      </c>
      <c r="T2005" s="6" t="e">
        <f t="shared" ca="1" si="318"/>
        <v>#N/A</v>
      </c>
      <c r="U2005" s="6">
        <f t="shared" ca="1" si="319"/>
        <v>2</v>
      </c>
      <c r="V2005" s="1">
        <f ca="1" xml:space="preserve">
IF($N2005 = 5 + N("Presidente"),
    27000,
    IF($N2005 = 6 + N("Vice-presidente"),
        23000,
        IF(OR($N2005 = 8, $N2005= 13, $N2005 = 12) + N("Secretária bilíngue ou coordenador ou especialista"),
            8000,
            IF($N2005 = 7 + N("Diretor"),
                15000,
                IF($N2005 = 14 + N("Gerente"),
                    12000,
                    IF($N2005 = 9 + N("Estagiário"),
                        705,
                        IF($N2005 = 10 + N("Trainee"),
                            805,
                            IF($N2005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IF($L2005 = 7,
  500,
  IF($L2005 = 8,
    1000,
    IF($L2005 = 9,
      1500,
      IF($L2005 = 10,
        2000,
        0
      )
    )
  )
)
+
N("Adicional no salário por área")
+
IF($M2005 = 14 + N("Tecnologia da Informação"),
  120,
  IF($M2005 = 16 + N("Vendas"),
    110,
    IF($M2005 = 15 + N("Jurídico"),
      100,
      IF(OR($M2005 = 8, $M2005 = 9, $M2005 = 11) + N("Recursos humanos ou comercial ou comunicação e marketing"),
        80,
        0
      )
    )
  )
)
+
N("Adicionando pegadinha")
+
IF(AND($M2005 = 16, $L2005 = 9, $N2005 = 11) + N("Se for de vendas, com mestrado, analista sênior"),
  IF($J2005 = 5,
    100,
    0
  )
  +
  IF($H2005 = "M",
    200,
    0
  ),
  0
)</f>
        <v>8080</v>
      </c>
    </row>
    <row r="2006" spans="1:22" x14ac:dyDescent="0.2">
      <c r="A2006" s="7" cm="1">
        <f t="array" aca="1" ref="A2006" ca="1">INDEX(Companies!$A:$A,RANDBETWEEN(2,COUNTA(Companies!$A:$A)),1)</f>
        <v>2</v>
      </c>
      <c r="B2006" s="5">
        <f t="shared" si="310"/>
        <v>2005</v>
      </c>
      <c r="C2006" s="6">
        <f t="shared" ca="1" si="311"/>
        <v>1</v>
      </c>
      <c r="D2006" s="7">
        <f ca="1">IF($B2006 = 1 + N("Presidente"),
    127,
    IF($B2006 = 2 + N("Vice-Presidente"),
        72,
        IF($B2006 = 3 + N("Secretária bilíngue"),
            13,
            RANDBETWEEN(5,COUNT(Name!$A:$A) + 1)
        )
    )
)</f>
        <v>58</v>
      </c>
      <c r="E2006" s="7" t="str">
        <f ca="1" xml:space="preserve">
VLOOKUP(
  $D2006,
  Name!$A:$B,
  2,
  FALSE
)
&amp; " " &amp;
IF($B2006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Borges Evangelista</v>
      </c>
      <c r="F2006" s="7">
        <v>2</v>
      </c>
      <c r="G2006" s="7" t="str" cm="1">
        <f t="array" aca="1" ref="G2006" ca="1">VLOOKUP(INDEX(States!$B:$B,RANDBETWEEN(2,COUNTA(States!$A:$A)),1),States!$B:$C,2,FALSE)</f>
        <v xml:space="preserve"> ÉVORA</v>
      </c>
      <c r="H2006" s="7" t="str">
        <f ca="1">VLOOKUP($D2006,Name!$A:$C,3,FALSE)</f>
        <v>M</v>
      </c>
      <c r="I2006" s="7" cm="1">
        <f t="array" aca="1" ref="I2006" ca="1">INDEX('Marital status'!$A:$A,RANDBETWEEN(2,COUNTA('Marital status'!$A:$A)),1)</f>
        <v>3</v>
      </c>
      <c r="J2006" s="7">
        <f t="shared" ca="1" si="312"/>
        <v>2</v>
      </c>
      <c r="K2006" s="8">
        <f t="shared" ca="1" si="313"/>
        <v>32505</v>
      </c>
      <c r="L2006" s="6">
        <f t="shared" ca="1" si="314"/>
        <v>4</v>
      </c>
      <c r="M2006" s="7">
        <f ca="1" xml:space="preserve">
  IF(OR($N2006 = 2, $N2006 = 3, $N2006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11</v>
      </c>
      <c r="N2006" s="6">
        <f t="shared" ca="1" si="315"/>
        <v>6</v>
      </c>
      <c r="O2006" s="7" t="str">
        <f ca="1">VLOOKUP($N2006,Roles!$A:$B,2,FALSE)</f>
        <v>Intern</v>
      </c>
      <c r="P2006" s="6" t="e">
        <f t="shared" ca="1" si="316"/>
        <v>#N/A</v>
      </c>
      <c r="Q2006" s="8">
        <f ca="1" xml:space="preserve">
IF(
  OR(
    $N2006=5,$N2006=6,$N2006=7,$N2006=8,$N2006=14
  ),
  36161,
  IF(
     (
      (TODAY() - $K2006) / 365
     ) &lt; 19,
      TODAY(),
      RANDBETWEEN(36161,TODAY())
  )
)</f>
        <v>36161</v>
      </c>
      <c r="R2006" s="6">
        <f ca="1">RANDBETWEEN(2,COUNTA('Recruitment source'!$A:$A))</f>
        <v>9</v>
      </c>
      <c r="S2006" s="8" t="e">
        <f t="shared" ca="1" si="317"/>
        <v>#N/A</v>
      </c>
      <c r="T2006" s="6" t="e">
        <f t="shared" ca="1" si="318"/>
        <v>#N/A</v>
      </c>
      <c r="U2006" s="6">
        <f t="shared" ca="1" si="319"/>
        <v>2</v>
      </c>
      <c r="V2006" s="1">
        <f ca="1" xml:space="preserve">
IF($N2006 = 5 + N("Presidente"),
    27000,
    IF($N2006 = 6 + N("Vice-presidente"),
        23000,
        IF(OR($N2006 = 8, $N2006= 13, $N2006 = 12) + N("Secretária bilíngue ou coordenador ou especialista"),
            8000,
            IF($N2006 = 7 + N("Diretor"),
                15000,
                IF($N2006 = 14 + N("Gerente"),
                    12000,
                    IF($N2006 = 9 + N("Estagiário"),
                        705,
                        IF($N2006 = 10 + N("Trainee"),
                            805,
                            IF($N2006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IF($L2006 = 7,
  500,
  IF($L2006 = 8,
    1000,
    IF($L2006 = 9,
      1500,
      IF($L2006 = 10,
        2000,
        0
      )
    )
  )
)
+
N("Adicional no salário por área")
+
IF($M2006 = 14 + N("Tecnologia da Informação"),
  120,
  IF($M2006 = 16 + N("Vendas"),
    110,
    IF($M2006 = 15 + N("Jurídico"),
      100,
      IF(OR($M2006 = 8, $M2006 = 9, $M2006 = 11) + N("Recursos humanos ou comercial ou comunicação e marketing"),
        80,
        0
      )
    )
  )
)
+
N("Adicionando pegadinha")
+
IF(AND($M2006 = 16, $L2006 = 9, $N2006 = 11) + N("Se for de vendas, com mestrado, analista sênior"),
  IF($J2006 = 5,
    100,
    0
  )
  +
  IF($H2006 = "M",
    200,
    0
  ),
  0
)</f>
        <v>23080</v>
      </c>
    </row>
    <row r="2007" spans="1:22" x14ac:dyDescent="0.2">
      <c r="A2007" s="7" cm="1">
        <f t="array" aca="1" ref="A2007" ca="1">INDEX(Companies!$A:$A,RANDBETWEEN(2,COUNTA(Companies!$A:$A)),1)</f>
        <v>2</v>
      </c>
      <c r="B2007" s="5">
        <f t="shared" si="310"/>
        <v>2006</v>
      </c>
      <c r="C2007" s="6">
        <f t="shared" ca="1" si="311"/>
        <v>1</v>
      </c>
      <c r="D2007" s="7">
        <f ca="1">IF($B2007 = 1 + N("Presidente"),
    127,
    IF($B2007 = 2 + N("Vice-Presidente"),
        72,
        IF($B2007 = 3 + N("Secretária bilíngue"),
            13,
            RANDBETWEEN(5,COUNT(Name!$A:$A) + 1)
        )
    )
)</f>
        <v>14</v>
      </c>
      <c r="E2007" s="7" t="str">
        <f ca="1" xml:space="preserve">
VLOOKUP(
  $D2007,
  Name!$A:$B,
  2,
  FALSE
)
&amp; " " &amp;
IF($B2007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Alvim Tavarez</v>
      </c>
      <c r="F2007" s="7">
        <v>2</v>
      </c>
      <c r="G2007" s="7" t="str" cm="1">
        <f t="array" aca="1" ref="G2007" ca="1">VLOOKUP(INDEX(States!$B:$B,RANDBETWEEN(2,COUNTA(States!$A:$A)),1),States!$B:$C,2,FALSE)</f>
        <v>PORTO</v>
      </c>
      <c r="H2007" s="7" t="str">
        <f ca="1">VLOOKUP($D2007,Name!$A:$C,3,FALSE)</f>
        <v>M</v>
      </c>
      <c r="I2007" s="7" cm="1">
        <f t="array" aca="1" ref="I2007" ca="1">INDEX('Marital status'!$A:$A,RANDBETWEEN(2,COUNTA('Marital status'!$A:$A)),1)</f>
        <v>5</v>
      </c>
      <c r="J2007" s="7">
        <f t="shared" ca="1" si="312"/>
        <v>2</v>
      </c>
      <c r="K2007" s="8">
        <f t="shared" ca="1" si="313"/>
        <v>32448</v>
      </c>
      <c r="L2007" s="6">
        <f t="shared" ca="1" si="314"/>
        <v>5</v>
      </c>
      <c r="M2007" s="7">
        <f ca="1" xml:space="preserve">
  IF(OR($N2007 = 2, $N2007 = 3, $N2007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007" s="6">
        <f t="shared" ca="1" si="315"/>
        <v>8</v>
      </c>
      <c r="O2007" s="7" t="str">
        <f ca="1">VLOOKUP($N2007,Roles!$A:$B,2,FALSE)</f>
        <v>Analyst</v>
      </c>
      <c r="P2007" s="6">
        <f t="shared" ca="1" si="316"/>
        <v>4</v>
      </c>
      <c r="Q2007" s="8">
        <f ca="1" xml:space="preserve">
IF(
  OR(
    $N2007=5,$N2007=6,$N2007=7,$N2007=8,$N2007=14
  ),
  36161,
  IF(
     (
      (TODAY() - $K2007) / 365
     ) &lt; 19,
      TODAY(),
      RANDBETWEEN(36161,TODAY())
  )
)</f>
        <v>36161</v>
      </c>
      <c r="R2007" s="6">
        <f ca="1">RANDBETWEEN(2,COUNTA('Recruitment source'!$A:$A))</f>
        <v>8</v>
      </c>
      <c r="S2007" s="8" t="e">
        <f t="shared" ca="1" si="317"/>
        <v>#N/A</v>
      </c>
      <c r="T2007" s="6" t="e">
        <f t="shared" ca="1" si="318"/>
        <v>#N/A</v>
      </c>
      <c r="U2007" s="6">
        <f t="shared" ca="1" si="319"/>
        <v>2</v>
      </c>
      <c r="V2007" s="1">
        <f ca="1" xml:space="preserve">
IF($N2007 = 5 + N("Presidente"),
    27000,
    IF($N2007 = 6 + N("Vice-presidente"),
        23000,
        IF(OR($N2007 = 8, $N2007= 13, $N2007 = 12) + N("Secretária bilíngue ou coordenador ou especialista"),
            8000,
            IF($N2007 = 7 + N("Diretor"),
                15000,
                IF($N2007 = 14 + N("Gerente"),
                    12000,
                    IF($N2007 = 9 + N("Estagiário"),
                        705,
                        IF($N2007 = 10 + N("Trainee"),
                            805,
                            IF($N2007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IF($L2007 = 7,
  500,
  IF($L2007 = 8,
    1000,
    IF($L2007 = 9,
      1500,
      IF($L2007 = 10,
        2000,
        0
      )
    )
  )
)
+
N("Adicional no salário por área")
+
IF($M2007 = 14 + N("Tecnologia da Informação"),
  120,
  IF($M2007 = 16 + N("Vendas"),
    110,
    IF($M2007 = 15 + N("Jurídico"),
      100,
      IF(OR($M2007 = 8, $M2007 = 9, $M2007 = 11) + N("Recursos humanos ou comercial ou comunicação e marketing"),
        80,
        0
      )
    )
  )
)
+
N("Adicionando pegadinha")
+
IF(AND($M2007 = 16, $L2007 = 9, $N2007 = 11) + N("Se for de vendas, com mestrado, analista sênior"),
  IF($J2007 = 5,
    100,
    0
  )
  +
  IF($H2007 = "M",
    200,
    0
  ),
  0
)</f>
        <v>8000</v>
      </c>
    </row>
    <row r="2008" spans="1:22" x14ac:dyDescent="0.2">
      <c r="A2008" s="7" cm="1">
        <f t="array" aca="1" ref="A2008" ca="1">INDEX(Companies!$A:$A,RANDBETWEEN(2,COUNTA(Companies!$A:$A)),1)</f>
        <v>2</v>
      </c>
      <c r="B2008" s="5">
        <f t="shared" si="310"/>
        <v>2007</v>
      </c>
      <c r="C2008" s="6">
        <f t="shared" ca="1" si="311"/>
        <v>1</v>
      </c>
      <c r="D2008" s="7">
        <f ca="1">IF($B2008 = 1 + N("Presidente"),
    127,
    IF($B2008 = 2 + N("Vice-Presidente"),
        72,
        IF($B2008 = 3 + N("Secretária bilíngue"),
            13,
            RANDBETWEEN(5,COUNT(Name!$A:$A) + 1)
        )
    )
)</f>
        <v>177</v>
      </c>
      <c r="E2008" s="7" t="str">
        <f ca="1" xml:space="preserve">
VLOOKUP(
  $D2008,
  Name!$A:$B,
  2,
  FALSE
)
&amp; " " &amp;
IF($B2008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Campos Marques</v>
      </c>
      <c r="F2008" s="7">
        <v>2</v>
      </c>
      <c r="G2008" s="7" t="str" cm="1">
        <f t="array" aca="1" ref="G2008" ca="1">VLOOKUP(INDEX(States!$B:$B,RANDBETWEEN(2,COUNTA(States!$A:$A)),1),States!$B:$C,2,FALSE)</f>
        <v>Santarém</v>
      </c>
      <c r="H2008" s="7" t="str">
        <f ca="1">VLOOKUP($D2008,Name!$A:$C,3,FALSE)</f>
        <v>F</v>
      </c>
      <c r="I2008" s="7" cm="1">
        <f t="array" aca="1" ref="I2008" ca="1">INDEX('Marital status'!$A:$A,RANDBETWEEN(2,COUNTA('Marital status'!$A:$A)),1)</f>
        <v>2</v>
      </c>
      <c r="J2008" s="7">
        <f t="shared" ca="1" si="312"/>
        <v>2</v>
      </c>
      <c r="K2008" s="8">
        <f t="shared" ca="1" si="313"/>
        <v>32228</v>
      </c>
      <c r="L2008" s="6">
        <f t="shared" ca="1" si="314"/>
        <v>4</v>
      </c>
      <c r="M2008" s="7">
        <f ca="1" xml:space="preserve">
  IF(OR($N2008 = 2, $N2008 = 3, $N2008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008" s="6">
        <f t="shared" ca="1" si="315"/>
        <v>7</v>
      </c>
      <c r="O2008" s="7" t="str">
        <f ca="1">VLOOKUP($N2008,Roles!$A:$B,2,FALSE)</f>
        <v>Trainee</v>
      </c>
      <c r="P2008" s="6" t="e">
        <f t="shared" ca="1" si="316"/>
        <v>#N/A</v>
      </c>
      <c r="Q2008" s="8">
        <f ca="1" xml:space="preserve">
IF(
  OR(
    $N2008=5,$N2008=6,$N2008=7,$N2008=8,$N2008=14
  ),
  36161,
  IF(
     (
      (TODAY() - $K2008) / 365
     ) &lt; 19,
      TODAY(),
      RANDBETWEEN(36161,TODAY())
  )
)</f>
        <v>36161</v>
      </c>
      <c r="R2008" s="6">
        <f ca="1">RANDBETWEEN(2,COUNTA('Recruitment source'!$A:$A))</f>
        <v>11</v>
      </c>
      <c r="S2008" s="8" t="e">
        <f t="shared" ca="1" si="317"/>
        <v>#N/A</v>
      </c>
      <c r="T2008" s="6" t="e">
        <f t="shared" ca="1" si="318"/>
        <v>#N/A</v>
      </c>
      <c r="U2008" s="6">
        <f t="shared" ca="1" si="319"/>
        <v>5</v>
      </c>
      <c r="V2008" s="1">
        <f ca="1" xml:space="preserve">
IF($N2008 = 5 + N("Presidente"),
    27000,
    IF($N2008 = 6 + N("Vice-presidente"),
        23000,
        IF(OR($N2008 = 8, $N2008= 13, $N2008 = 12) + N("Secretária bilíngue ou coordenador ou especialista"),
            8000,
            IF($N2008 = 7 + N("Diretor"),
                15000,
                IF($N2008 = 14 + N("Gerente"),
                    12000,
                    IF($N2008 = 9 + N("Estagiário"),
                        705,
                        IF($N2008 = 10 + N("Trainee"),
                            805,
                            IF($N2008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IF($L2008 = 7,
  500,
  IF($L2008 = 8,
    1000,
    IF($L2008 = 9,
      1500,
      IF($L2008 = 10,
        2000,
        0
      )
    )
  )
)
+
N("Adicional no salário por área")
+
IF($M2008 = 14 + N("Tecnologia da Informação"),
  120,
  IF($M2008 = 16 + N("Vendas"),
    110,
    IF($M2008 = 15 + N("Jurídico"),
      100,
      IF(OR($M2008 = 8, $M2008 = 9, $M2008 = 11) + N("Recursos humanos ou comercial ou comunicação e marketing"),
        80,
        0
      )
    )
  )
)
+
N("Adicionando pegadinha")
+
IF(AND($M2008 = 16, $L2008 = 9, $N2008 = 11) + N("Se for de vendas, com mestrado, analista sênior"),
  IF($J2008 = 5,
    100,
    0
  )
  +
  IF($H2008 = "M",
    200,
    0
  ),
  0
)</f>
        <v>15000</v>
      </c>
    </row>
    <row r="2009" spans="1:22" x14ac:dyDescent="0.2">
      <c r="A2009" s="7" cm="1">
        <f t="array" aca="1" ref="A2009" ca="1">INDEX(Companies!$A:$A,RANDBETWEEN(2,COUNTA(Companies!$A:$A)),1)</f>
        <v>2</v>
      </c>
      <c r="B2009" s="5">
        <f t="shared" si="310"/>
        <v>2008</v>
      </c>
      <c r="C2009" s="6">
        <f t="shared" ca="1" si="311"/>
        <v>1</v>
      </c>
      <c r="D2009" s="7">
        <f ca="1">IF($B2009 = 1 + N("Presidente"),
    127,
    IF($B2009 = 2 + N("Vice-Presidente"),
        72,
        IF($B2009 = 3 + N("Secretária bilíngue"),
            13,
            RANDBETWEEN(5,COUNT(Name!$A:$A) + 1)
        )
    )
)</f>
        <v>207</v>
      </c>
      <c r="E2009" s="7" t="str">
        <f ca="1" xml:space="preserve">
VLOOKUP(
  $D2009,
  Name!$A:$B,
  2,
  FALSE
)
&amp; " " &amp;
IF($B2009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Carneiro dos Santos</v>
      </c>
      <c r="F2009" s="7">
        <v>2</v>
      </c>
      <c r="G2009" s="7" t="str" cm="1">
        <f t="array" aca="1" ref="G2009" ca="1">VLOOKUP(INDEX(States!$B:$B,RANDBETWEEN(2,COUNTA(States!$A:$A)),1),States!$B:$C,2,FALSE)</f>
        <v>Vila Real</v>
      </c>
      <c r="H2009" s="7" t="str">
        <f ca="1">VLOOKUP($D2009,Name!$A:$C,3,FALSE)</f>
        <v>F</v>
      </c>
      <c r="I2009" s="7" cm="1">
        <f t="array" aca="1" ref="I2009" ca="1">INDEX('Marital status'!$A:$A,RANDBETWEEN(2,COUNTA('Marital status'!$A:$A)),1)</f>
        <v>3</v>
      </c>
      <c r="J2009" s="7">
        <f t="shared" ca="1" si="312"/>
        <v>3</v>
      </c>
      <c r="K2009" s="8">
        <f t="shared" ca="1" si="313"/>
        <v>36036</v>
      </c>
      <c r="L2009" s="6">
        <f t="shared" ca="1" si="314"/>
        <v>5</v>
      </c>
      <c r="M2009" s="7">
        <f ca="1" xml:space="preserve">
  IF(OR($N2009 = 2, $N2009 = 3, $N2009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009" s="6">
        <f t="shared" ca="1" si="315"/>
        <v>8</v>
      </c>
      <c r="O2009" s="7" t="str">
        <f ca="1">VLOOKUP($N2009,Roles!$A:$B,2,FALSE)</f>
        <v>Analyst</v>
      </c>
      <c r="P2009" s="6">
        <f t="shared" ca="1" si="316"/>
        <v>4</v>
      </c>
      <c r="Q2009" s="8">
        <f ca="1" xml:space="preserve">
IF(
  OR(
    $N2009=5,$N2009=6,$N2009=7,$N2009=8,$N2009=14
  ),
  36161,
  IF(
     (
      (TODAY() - $K2009) / 365
     ) &lt; 19,
      TODAY(),
      RANDBETWEEN(36161,TODAY())
  )
)</f>
        <v>36161</v>
      </c>
      <c r="R2009" s="6">
        <f ca="1">RANDBETWEEN(2,COUNTA('Recruitment source'!$A:$A))</f>
        <v>11</v>
      </c>
      <c r="S2009" s="8" t="e">
        <f t="shared" ca="1" si="317"/>
        <v>#N/A</v>
      </c>
      <c r="T2009" s="6" t="e">
        <f t="shared" ca="1" si="318"/>
        <v>#N/A</v>
      </c>
      <c r="U2009" s="6">
        <f t="shared" ca="1" si="319"/>
        <v>4</v>
      </c>
      <c r="V2009" s="1">
        <f ca="1" xml:space="preserve">
IF($N2009 = 5 + N("Presidente"),
    27000,
    IF($N2009 = 6 + N("Vice-presidente"),
        23000,
        IF(OR($N2009 = 8, $N2009= 13, $N2009 = 12) + N("Secretária bilíngue ou coordenador ou especialista"),
            8000,
            IF($N2009 = 7 + N("Diretor"),
                15000,
                IF($N2009 = 14 + N("Gerente"),
                    12000,
                    IF($N2009 = 9 + N("Estagiário"),
                        705,
                        IF($N2009 = 10 + N("Trainee"),
                            805,
                            IF($N2009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IF($L2009 = 7,
  500,
  IF($L2009 = 8,
    1000,
    IF($L2009 = 9,
      1500,
      IF($L2009 = 10,
        2000,
        0
      )
    )
  )
)
+
N("Adicional no salário por área")
+
IF($M2009 = 14 + N("Tecnologia da Informação"),
  120,
  IF($M2009 = 16 + N("Vendas"),
    110,
    IF($M2009 = 15 + N("Jurídico"),
      100,
      IF(OR($M2009 = 8, $M2009 = 9, $M2009 = 11) + N("Recursos humanos ou comercial ou comunicação e marketing"),
        80,
        0
      )
    )
  )
)
+
N("Adicionando pegadinha")
+
IF(AND($M2009 = 16, $L2009 = 9, $N2009 = 11) + N("Se for de vendas, com mestrado, analista sênior"),
  IF($J2009 = 5,
    100,
    0
  )
  +
  IF($H2009 = "M",
    200,
    0
  ),
  0
)</f>
        <v>8000</v>
      </c>
    </row>
    <row r="2010" spans="1:22" x14ac:dyDescent="0.2">
      <c r="A2010" s="7" cm="1">
        <f t="array" aca="1" ref="A2010" ca="1">INDEX(Companies!$A:$A,RANDBETWEEN(2,COUNTA(Companies!$A:$A)),1)</f>
        <v>2</v>
      </c>
      <c r="B2010" s="5">
        <f t="shared" si="310"/>
        <v>2009</v>
      </c>
      <c r="C2010" s="6">
        <f t="shared" ca="1" si="311"/>
        <v>1</v>
      </c>
      <c r="D2010" s="7">
        <f ca="1">IF($B2010 = 1 + N("Presidente"),
    127,
    IF($B2010 = 2 + N("Vice-Presidente"),
        72,
        IF($B2010 = 3 + N("Secretária bilíngue"),
            13,
            RANDBETWEEN(5,COUNT(Name!$A:$A) + 1)
        )
    )
)</f>
        <v>154</v>
      </c>
      <c r="E2010" s="7" t="str">
        <f ca="1" xml:space="preserve">
VLOOKUP(
  $D2010,
  Name!$A:$B,
  2,
  FALSE
)
&amp; " " &amp;
IF($B2010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Colombo Ildelfonso</v>
      </c>
      <c r="F2010" s="7">
        <v>2</v>
      </c>
      <c r="G2010" s="7" t="str" cm="1">
        <f t="array" aca="1" ref="G2010" ca="1">VLOOKUP(INDEX(States!$B:$B,RANDBETWEEN(2,COUNTA(States!$A:$A)),1),States!$B:$C,2,FALSE)</f>
        <v>Castelo Branco</v>
      </c>
      <c r="H2010" s="7" t="str">
        <f ca="1">VLOOKUP($D2010,Name!$A:$C,3,FALSE)</f>
        <v>F</v>
      </c>
      <c r="I2010" s="7" cm="1">
        <f t="array" aca="1" ref="I2010" ca="1">INDEX('Marital status'!$A:$A,RANDBETWEEN(2,COUNTA('Marital status'!$A:$A)),1)</f>
        <v>4</v>
      </c>
      <c r="J2010" s="7">
        <f t="shared" ca="1" si="312"/>
        <v>2</v>
      </c>
      <c r="K2010" s="8">
        <f t="shared" ca="1" si="313"/>
        <v>29693</v>
      </c>
      <c r="L2010" s="6">
        <f t="shared" ca="1" si="314"/>
        <v>4</v>
      </c>
      <c r="M2010" s="7">
        <f ca="1" xml:space="preserve">
  IF(OR($N2010 = 2, $N2010 = 3, $N2010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010" s="6">
        <f t="shared" ca="1" si="315"/>
        <v>7</v>
      </c>
      <c r="O2010" s="7" t="str">
        <f ca="1">VLOOKUP($N2010,Roles!$A:$B,2,FALSE)</f>
        <v>Trainee</v>
      </c>
      <c r="P2010" s="6" t="e">
        <f t="shared" ca="1" si="316"/>
        <v>#N/A</v>
      </c>
      <c r="Q2010" s="8">
        <f ca="1" xml:space="preserve">
IF(
  OR(
    $N2010=5,$N2010=6,$N2010=7,$N2010=8,$N2010=14
  ),
  36161,
  IF(
     (
      (TODAY() - $K2010) / 365
     ) &lt; 19,
      TODAY(),
      RANDBETWEEN(36161,TODAY())
  )
)</f>
        <v>36161</v>
      </c>
      <c r="R2010" s="6">
        <f ca="1">RANDBETWEEN(2,COUNTA('Recruitment source'!$A:$A))</f>
        <v>12</v>
      </c>
      <c r="S2010" s="8" t="e">
        <f t="shared" ca="1" si="317"/>
        <v>#N/A</v>
      </c>
      <c r="T2010" s="6" t="e">
        <f t="shared" ca="1" si="318"/>
        <v>#N/A</v>
      </c>
      <c r="U2010" s="6">
        <f t="shared" ca="1" si="319"/>
        <v>3</v>
      </c>
      <c r="V2010" s="1">
        <f ca="1" xml:space="preserve">
IF($N2010 = 5 + N("Presidente"),
    27000,
    IF($N2010 = 6 + N("Vice-presidente"),
        23000,
        IF(OR($N2010 = 8, $N2010= 13, $N2010 = 12) + N("Secretária bilíngue ou coordenador ou especialista"),
            8000,
            IF($N2010 = 7 + N("Diretor"),
                15000,
                IF($N2010 = 14 + N("Gerente"),
                    12000,
                    IF($N2010 = 9 + N("Estagiário"),
                        705,
                        IF($N2010 = 10 + N("Trainee"),
                            805,
                            IF($N2010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IF($L2010 = 7,
  500,
  IF($L2010 = 8,
    1000,
    IF($L2010 = 9,
      1500,
      IF($L2010 = 10,
        2000,
        0
      )
    )
  )
)
+
N("Adicional no salário por área")
+
IF($M2010 = 14 + N("Tecnologia da Informação"),
  120,
  IF($M2010 = 16 + N("Vendas"),
    110,
    IF($M2010 = 15 + N("Jurídico"),
      100,
      IF(OR($M2010 = 8, $M2010 = 9, $M2010 = 11) + N("Recursos humanos ou comercial ou comunicação e marketing"),
        80,
        0
      )
    )
  )
)
+
N("Adicionando pegadinha")
+
IF(AND($M2010 = 16, $L2010 = 9, $N2010 = 11) + N("Se for de vendas, com mestrado, analista sênior"),
  IF($J2010 = 5,
    100,
    0
  )
  +
  IF($H2010 = "M",
    200,
    0
  ),
  0
)</f>
        <v>15080</v>
      </c>
    </row>
    <row r="2011" spans="1:22" x14ac:dyDescent="0.2">
      <c r="A2011" s="7" cm="1">
        <f t="array" aca="1" ref="A2011" ca="1">INDEX(Companies!$A:$A,RANDBETWEEN(2,COUNTA(Companies!$A:$A)),1)</f>
        <v>2</v>
      </c>
      <c r="B2011" s="5">
        <f t="shared" si="310"/>
        <v>2010</v>
      </c>
      <c r="C2011" s="6">
        <f t="shared" ca="1" si="311"/>
        <v>1</v>
      </c>
      <c r="D2011" s="7">
        <f ca="1">IF($B2011 = 1 + N("Presidente"),
    127,
    IF($B2011 = 2 + N("Vice-Presidente"),
        72,
        IF($B2011 = 3 + N("Secretária bilíngue"),
            13,
            RANDBETWEEN(5,COUNT(Name!$A:$A) + 1)
        )
    )
)</f>
        <v>316</v>
      </c>
      <c r="E2011" s="7" t="str">
        <f ca="1" xml:space="preserve">
VLOOKUP(
  $D2011,
  Name!$A:$B,
  2,
  FALSE
)
&amp; " " &amp;
IF($B2011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Poeta Mello</v>
      </c>
      <c r="F2011" s="7">
        <v>2</v>
      </c>
      <c r="G2011" s="7" t="str" cm="1">
        <f t="array" aca="1" ref="G2011" ca="1">VLOOKUP(INDEX(States!$B:$B,RANDBETWEEN(2,COUNTA(States!$A:$A)),1),States!$B:$C,2,FALSE)</f>
        <v>Coimbra</v>
      </c>
      <c r="H2011" s="7" t="str">
        <f ca="1">VLOOKUP($D2011,Name!$A:$C,3,FALSE)</f>
        <v>M</v>
      </c>
      <c r="I2011" s="7" cm="1">
        <f t="array" aca="1" ref="I2011" ca="1">INDEX('Marital status'!$A:$A,RANDBETWEEN(2,COUNTA('Marital status'!$A:$A)),1)</f>
        <v>4</v>
      </c>
      <c r="J2011" s="7">
        <f t="shared" ca="1" si="312"/>
        <v>2</v>
      </c>
      <c r="K2011" s="8">
        <f t="shared" ca="1" si="313"/>
        <v>33610</v>
      </c>
      <c r="L2011" s="6">
        <f t="shared" ca="1" si="314"/>
        <v>4</v>
      </c>
      <c r="M2011" s="7">
        <f ca="1" xml:space="preserve">
  IF(OR($N2011 = 2, $N2011 = 3, $N2011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011" s="6">
        <f t="shared" ca="1" si="315"/>
        <v>8</v>
      </c>
      <c r="O2011" s="7" t="str">
        <f ca="1">VLOOKUP($N2011,Roles!$A:$B,2,FALSE)</f>
        <v>Analyst</v>
      </c>
      <c r="P2011" s="6">
        <f t="shared" ca="1" si="316"/>
        <v>4</v>
      </c>
      <c r="Q2011" s="8">
        <f ca="1" xml:space="preserve">
IF(
  OR(
    $N2011=5,$N2011=6,$N2011=7,$N2011=8,$N2011=14
  ),
  36161,
  IF(
     (
      (TODAY() - $K2011) / 365
     ) &lt; 19,
      TODAY(),
      RANDBETWEEN(36161,TODAY())
  )
)</f>
        <v>36161</v>
      </c>
      <c r="R2011" s="6">
        <f ca="1">RANDBETWEEN(2,COUNTA('Recruitment source'!$A:$A))</f>
        <v>6</v>
      </c>
      <c r="S2011" s="8" t="e">
        <f t="shared" ca="1" si="317"/>
        <v>#N/A</v>
      </c>
      <c r="T2011" s="6" t="e">
        <f t="shared" ca="1" si="318"/>
        <v>#N/A</v>
      </c>
      <c r="U2011" s="6">
        <f t="shared" ca="1" si="319"/>
        <v>3</v>
      </c>
      <c r="V2011" s="1">
        <f ca="1" xml:space="preserve">
IF($N2011 = 5 + N("Presidente"),
    27000,
    IF($N2011 = 6 + N("Vice-presidente"),
        23000,
        IF(OR($N2011 = 8, $N2011= 13, $N2011 = 12) + N("Secretária bilíngue ou coordenador ou especialista"),
            8000,
            IF($N2011 = 7 + N("Diretor"),
                15000,
                IF($N2011 = 14 + N("Gerente"),
                    12000,
                    IF($N2011 = 9 + N("Estagiário"),
                        705,
                        IF($N2011 = 10 + N("Trainee"),
                            805,
                            IF($N2011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IF($L2011 = 7,
  500,
  IF($L2011 = 8,
    1000,
    IF($L2011 = 9,
      1500,
      IF($L2011 = 10,
        2000,
        0
      )
    )
  )
)
+
N("Adicional no salário por área")
+
IF($M2011 = 14 + N("Tecnologia da Informação"),
  120,
  IF($M2011 = 16 + N("Vendas"),
    110,
    IF($M2011 = 15 + N("Jurídico"),
      100,
      IF(OR($M2011 = 8, $M2011 = 9, $M2011 = 11) + N("Recursos humanos ou comercial ou comunicação e marketing"),
        80,
        0
      )
    )
  )
)
+
N("Adicionando pegadinha")
+
IF(AND($M2011 = 16, $L2011 = 9, $N2011 = 11) + N("Se for de vendas, com mestrado, analista sênior"),
  IF($J2011 = 5,
    100,
    0
  )
  +
  IF($H2011 = "M",
    200,
    0
  ),
  0
)</f>
        <v>8000</v>
      </c>
    </row>
    <row r="2012" spans="1:22" x14ac:dyDescent="0.2">
      <c r="A2012" s="7" cm="1">
        <f t="array" aca="1" ref="A2012" ca="1">INDEX(Companies!$A:$A,RANDBETWEEN(2,COUNTA(Companies!$A:$A)),1)</f>
        <v>2</v>
      </c>
      <c r="B2012" s="5">
        <f t="shared" si="310"/>
        <v>2011</v>
      </c>
      <c r="C2012" s="6">
        <f t="shared" ca="1" si="311"/>
        <v>1</v>
      </c>
      <c r="D2012" s="7">
        <f ca="1">IF($B2012 = 1 + N("Presidente"),
    127,
    IF($B2012 = 2 + N("Vice-Presidente"),
        72,
        IF($B2012 = 3 + N("Secretária bilíngue"),
            13,
            RANDBETWEEN(5,COUNT(Name!$A:$A) + 1)
        )
    )
)</f>
        <v>205</v>
      </c>
      <c r="E2012" s="7" t="str">
        <f ca="1" xml:space="preserve">
VLOOKUP(
  $D2012,
  Name!$A:$B,
  2,
  FALSE
)
&amp; " " &amp;
IF($B2012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Carneiro Caruso</v>
      </c>
      <c r="F2012" s="7">
        <v>2</v>
      </c>
      <c r="G2012" s="7" t="str" cm="1">
        <f t="array" aca="1" ref="G2012" ca="1">VLOOKUP(INDEX(States!$B:$B,RANDBETWEEN(2,COUNTA(States!$A:$A)),1),States!$B:$C,2,FALSE)</f>
        <v>Leiria</v>
      </c>
      <c r="H2012" s="7" t="str">
        <f ca="1">VLOOKUP($D2012,Name!$A:$C,3,FALSE)</f>
        <v>M</v>
      </c>
      <c r="I2012" s="7" cm="1">
        <f t="array" aca="1" ref="I2012" ca="1">INDEX('Marital status'!$A:$A,RANDBETWEEN(2,COUNTA('Marital status'!$A:$A)),1)</f>
        <v>3</v>
      </c>
      <c r="J2012" s="7">
        <f t="shared" ca="1" si="312"/>
        <v>2</v>
      </c>
      <c r="K2012" s="8">
        <f t="shared" ca="1" si="313"/>
        <v>33870</v>
      </c>
      <c r="L2012" s="6">
        <f t="shared" ca="1" si="314"/>
        <v>4</v>
      </c>
      <c r="M2012" s="7">
        <f ca="1" xml:space="preserve">
  IF(OR($N2012 = 2, $N2012 = 3, $N2012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2012" s="6">
        <f t="shared" ca="1" si="315"/>
        <v>7</v>
      </c>
      <c r="O2012" s="7" t="str">
        <f ca="1">VLOOKUP($N2012,Roles!$A:$B,2,FALSE)</f>
        <v>Trainee</v>
      </c>
      <c r="P2012" s="6" t="e">
        <f t="shared" ca="1" si="316"/>
        <v>#N/A</v>
      </c>
      <c r="Q2012" s="8">
        <f ca="1" xml:space="preserve">
IF(
  OR(
    $N2012=5,$N2012=6,$N2012=7,$N2012=8,$N2012=14
  ),
  36161,
  IF(
     (
      (TODAY() - $K2012) / 365
     ) &lt; 19,
      TODAY(),
      RANDBETWEEN(36161,TODAY())
  )
)</f>
        <v>36161</v>
      </c>
      <c r="R2012" s="6">
        <f ca="1">RANDBETWEEN(2,COUNTA('Recruitment source'!$A:$A))</f>
        <v>11</v>
      </c>
      <c r="S2012" s="8" t="e">
        <f t="shared" ca="1" si="317"/>
        <v>#N/A</v>
      </c>
      <c r="T2012" s="6" t="e">
        <f t="shared" ca="1" si="318"/>
        <v>#N/A</v>
      </c>
      <c r="U2012" s="6">
        <f t="shared" ca="1" si="319"/>
        <v>5</v>
      </c>
      <c r="V2012" s="1">
        <f ca="1" xml:space="preserve">
IF($N2012 = 5 + N("Presidente"),
    27000,
    IF($N2012 = 6 + N("Vice-presidente"),
        23000,
        IF(OR($N2012 = 8, $N2012= 13, $N2012 = 12) + N("Secretária bilíngue ou coordenador ou especialista"),
            8000,
            IF($N2012 = 7 + N("Diretor"),
                15000,
                IF($N2012 = 14 + N("Gerente"),
                    12000,
                    IF($N2012 = 9 + N("Estagiário"),
                        705,
                        IF($N2012 = 10 + N("Trainee"),
                            805,
                            IF($N2012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IF($L2012 = 7,
  500,
  IF($L2012 = 8,
    1000,
    IF($L2012 = 9,
      1500,
      IF($L2012 = 10,
        2000,
        0
      )
    )
  )
)
+
N("Adicional no salário por área")
+
IF($M2012 = 14 + N("Tecnologia da Informação"),
  120,
  IF($M2012 = 16 + N("Vendas"),
    110,
    IF($M2012 = 15 + N("Jurídico"),
      100,
      IF(OR($M2012 = 8, $M2012 = 9, $M2012 = 11) + N("Recursos humanos ou comercial ou comunicação e marketing"),
        80,
        0
      )
    )
  )
)
+
N("Adicionando pegadinha")
+
IF(AND($M2012 = 16, $L2012 = 9, $N2012 = 11) + N("Se for de vendas, com mestrado, analista sênior"),
  IF($J2012 = 5,
    100,
    0
  )
  +
  IF($H2012 = "M",
    200,
    0
  ),
  0
)</f>
        <v>15080</v>
      </c>
    </row>
    <row r="2013" spans="1:22" x14ac:dyDescent="0.2">
      <c r="A2013" s="7" cm="1">
        <f t="array" aca="1" ref="A2013" ca="1">INDEX(Companies!$A:$A,RANDBETWEEN(2,COUNTA(Companies!$A:$A)),1)</f>
        <v>2</v>
      </c>
      <c r="B2013" s="5">
        <f t="shared" si="310"/>
        <v>2012</v>
      </c>
      <c r="C2013" s="6">
        <f t="shared" ca="1" si="311"/>
        <v>1</v>
      </c>
      <c r="D2013" s="7">
        <f ca="1">IF($B2013 = 1 + N("Presidente"),
    127,
    IF($B2013 = 2 + N("Vice-Presidente"),
        72,
        IF($B2013 = 3 + N("Secretária bilíngue"),
            13,
            RANDBETWEEN(5,COUNT(Name!$A:$A) + 1)
        )
    )
)</f>
        <v>16</v>
      </c>
      <c r="E2013" s="7" t="str">
        <f ca="1" xml:space="preserve">
VLOOKUP(
  $D2013,
  Name!$A:$B,
  2,
  FALSE
)
&amp; " " &amp;
IF($B2013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Gonçalves Pedrosa</v>
      </c>
      <c r="F2013" s="7">
        <v>2</v>
      </c>
      <c r="G2013" s="7" t="str" cm="1">
        <f t="array" aca="1" ref="G2013" ca="1">VLOOKUP(INDEX(States!$B:$B,RANDBETWEEN(2,COUNTA(States!$A:$A)),1),States!$B:$C,2,FALSE)</f>
        <v>Leiria</v>
      </c>
      <c r="H2013" s="7" t="str">
        <f ca="1">VLOOKUP($D2013,Name!$A:$C,3,FALSE)</f>
        <v>F</v>
      </c>
      <c r="I2013" s="7" cm="1">
        <f t="array" aca="1" ref="I2013" ca="1">INDEX('Marital status'!$A:$A,RANDBETWEEN(2,COUNTA('Marital status'!$A:$A)),1)</f>
        <v>5</v>
      </c>
      <c r="J2013" s="7">
        <f t="shared" ca="1" si="312"/>
        <v>4</v>
      </c>
      <c r="K2013" s="8">
        <f t="shared" ca="1" si="313"/>
        <v>33736</v>
      </c>
      <c r="L2013" s="6">
        <f t="shared" ca="1" si="314"/>
        <v>5</v>
      </c>
      <c r="M2013" s="7">
        <f ca="1" xml:space="preserve">
  IF(OR($N2013 = 2, $N2013 = 3, $N2013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7</v>
      </c>
      <c r="N2013" s="6">
        <f t="shared" ca="1" si="315"/>
        <v>8</v>
      </c>
      <c r="O2013" s="7" t="str">
        <f ca="1">VLOOKUP($N2013,Roles!$A:$B,2,FALSE)</f>
        <v>Analyst</v>
      </c>
      <c r="P2013" s="6">
        <f t="shared" ca="1" si="316"/>
        <v>4</v>
      </c>
      <c r="Q2013" s="8">
        <f ca="1" xml:space="preserve">
IF(
  OR(
    $N2013=5,$N2013=6,$N2013=7,$N2013=8,$N2013=14
  ),
  36161,
  IF(
     (
      (TODAY() - $K2013) / 365
     ) &lt; 19,
      TODAY(),
      RANDBETWEEN(36161,TODAY())
  )
)</f>
        <v>36161</v>
      </c>
      <c r="R2013" s="6">
        <f ca="1">RANDBETWEEN(2,COUNTA('Recruitment source'!$A:$A))</f>
        <v>3</v>
      </c>
      <c r="S2013" s="8" t="e">
        <f t="shared" ca="1" si="317"/>
        <v>#N/A</v>
      </c>
      <c r="T2013" s="6" t="e">
        <f t="shared" ca="1" si="318"/>
        <v>#N/A</v>
      </c>
      <c r="U2013" s="6">
        <f t="shared" ca="1" si="319"/>
        <v>2</v>
      </c>
      <c r="V2013" s="1">
        <f ca="1" xml:space="preserve">
IF($N2013 = 5 + N("Presidente"),
    27000,
    IF($N2013 = 6 + N("Vice-presidente"),
        23000,
        IF(OR($N2013 = 8, $N2013= 13, $N2013 = 12) + N("Secretária bilíngue ou coordenador ou especialista"),
            8000,
            IF($N2013 = 7 + N("Diretor"),
                15000,
                IF($N2013 = 14 + N("Gerente"),
                    12000,
                    IF($N2013 = 9 + N("Estagiário"),
                        705,
                        IF($N2013 = 10 + N("Trainee"),
                            805,
                            IF($N2013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IF($L2013 = 7,
  500,
  IF($L2013 = 8,
    1000,
    IF($L2013 = 9,
      1500,
      IF($L2013 = 10,
        2000,
        0
      )
    )
  )
)
+
N("Adicional no salário por área")
+
IF($M2013 = 14 + N("Tecnologia da Informação"),
  120,
  IF($M2013 = 16 + N("Vendas"),
    110,
    IF($M2013 = 15 + N("Jurídico"),
      100,
      IF(OR($M2013 = 8, $M2013 = 9, $M2013 = 11) + N("Recursos humanos ou comercial ou comunicação e marketing"),
        80,
        0
      )
    )
  )
)
+
N("Adicionando pegadinha")
+
IF(AND($M2013 = 16, $L2013 = 9, $N2013 = 11) + N("Se for de vendas, com mestrado, analista sênior"),
  IF($J2013 = 5,
    100,
    0
  )
  +
  IF($H2013 = "M",
    200,
    0
  ),
  0
)</f>
        <v>8000</v>
      </c>
    </row>
    <row r="2014" spans="1:22" x14ac:dyDescent="0.2">
      <c r="A2014" s="7" cm="1">
        <f t="array" aca="1" ref="A2014" ca="1">INDEX(Companies!$A:$A,RANDBETWEEN(2,COUNTA(Companies!$A:$A)),1)</f>
        <v>2</v>
      </c>
      <c r="B2014" s="5">
        <f t="shared" si="310"/>
        <v>2013</v>
      </c>
      <c r="C2014" s="6">
        <f t="shared" ca="1" si="311"/>
        <v>1</v>
      </c>
      <c r="D2014" s="7">
        <f ca="1">IF($B2014 = 1 + N("Presidente"),
    127,
    IF($B2014 = 2 + N("Vice-Presidente"),
        72,
        IF($B2014 = 3 + N("Secretária bilíngue"),
            13,
            RANDBETWEEN(5,COUNT(Name!$A:$A) + 1)
        )
    )
)</f>
        <v>59</v>
      </c>
      <c r="E2014" s="7" t="str">
        <f ca="1" xml:space="preserve">
VLOOKUP(
  $D2014,
  Name!$A:$B,
  2,
  FALSE
)
&amp; " " &amp;
IF($B2014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Resende Camões</v>
      </c>
      <c r="F2014" s="7">
        <v>2</v>
      </c>
      <c r="G2014" s="7" t="str" cm="1">
        <f t="array" aca="1" ref="G2014" ca="1">VLOOKUP(INDEX(States!$B:$B,RANDBETWEEN(2,COUNTA(States!$A:$A)),1),States!$B:$C,2,FALSE)</f>
        <v>AveirO</v>
      </c>
      <c r="H2014" s="7" t="str">
        <f ca="1">VLOOKUP($D2014,Name!$A:$C,3,FALSE)</f>
        <v>M</v>
      </c>
      <c r="I2014" s="7" cm="1">
        <f t="array" aca="1" ref="I2014" ca="1">INDEX('Marital status'!$A:$A,RANDBETWEEN(2,COUNTA('Marital status'!$A:$A)),1)</f>
        <v>2</v>
      </c>
      <c r="J2014" s="7">
        <f t="shared" ca="1" si="312"/>
        <v>5</v>
      </c>
      <c r="K2014" s="8">
        <f t="shared" ca="1" si="313"/>
        <v>33279</v>
      </c>
      <c r="L2014" s="6">
        <f t="shared" ca="1" si="314"/>
        <v>4</v>
      </c>
      <c r="M2014" s="7">
        <f ca="1" xml:space="preserve">
  IF(OR($N2014 = 2, $N2014 = 3, $N2014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014" s="6">
        <f t="shared" ca="1" si="315"/>
        <v>7</v>
      </c>
      <c r="O2014" s="7" t="str">
        <f ca="1">VLOOKUP($N2014,Roles!$A:$B,2,FALSE)</f>
        <v>Trainee</v>
      </c>
      <c r="P2014" s="6" t="e">
        <f t="shared" ca="1" si="316"/>
        <v>#N/A</v>
      </c>
      <c r="Q2014" s="8">
        <f ca="1" xml:space="preserve">
IF(
  OR(
    $N2014=5,$N2014=6,$N2014=7,$N2014=8,$N2014=14
  ),
  36161,
  IF(
     (
      (TODAY() - $K2014) / 365
     ) &lt; 19,
      TODAY(),
      RANDBETWEEN(36161,TODAY())
  )
)</f>
        <v>36161</v>
      </c>
      <c r="R2014" s="6">
        <f ca="1">RANDBETWEEN(2,COUNTA('Recruitment source'!$A:$A))</f>
        <v>2</v>
      </c>
      <c r="S2014" s="8" t="e">
        <f t="shared" ca="1" si="317"/>
        <v>#N/A</v>
      </c>
      <c r="T2014" s="6" t="e">
        <f t="shared" ca="1" si="318"/>
        <v>#N/A</v>
      </c>
      <c r="U2014" s="6">
        <f t="shared" ca="1" si="319"/>
        <v>5</v>
      </c>
      <c r="V2014" s="1">
        <f ca="1" xml:space="preserve">
IF($N2014 = 5 + N("Presidente"),
    27000,
    IF($N2014 = 6 + N("Vice-presidente"),
        23000,
        IF(OR($N2014 = 8, $N2014= 13, $N2014 = 12) + N("Secretária bilíngue ou coordenador ou especialista"),
            8000,
            IF($N2014 = 7 + N("Diretor"),
                15000,
                IF($N2014 = 14 + N("Gerente"),
                    12000,
                    IF($N2014 = 9 + N("Estagiário"),
                        705,
                        IF($N2014 = 10 + N("Trainee"),
                            805,
                            IF($N2014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IF($L2014 = 7,
  500,
  IF($L2014 = 8,
    1000,
    IF($L2014 = 9,
      1500,
      IF($L2014 = 10,
        2000,
        0
      )
    )
  )
)
+
N("Adicional no salário por área")
+
IF($M2014 = 14 + N("Tecnologia da Informação"),
  120,
  IF($M2014 = 16 + N("Vendas"),
    110,
    IF($M2014 = 15 + N("Jurídico"),
      100,
      IF(OR($M2014 = 8, $M2014 = 9, $M2014 = 11) + N("Recursos humanos ou comercial ou comunicação e marketing"),
        80,
        0
      )
    )
  )
)
+
N("Adicionando pegadinha")
+
IF(AND($M2014 = 16, $L2014 = 9, $N2014 = 11) + N("Se for de vendas, com mestrado, analista sênior"),
  IF($J2014 = 5,
    100,
    0
  )
  +
  IF($H2014 = "M",
    200,
    0
  ),
  0
)</f>
        <v>15000</v>
      </c>
    </row>
    <row r="2015" spans="1:22" x14ac:dyDescent="0.2">
      <c r="A2015" s="7" cm="1">
        <f t="array" aca="1" ref="A2015" ca="1">INDEX(Companies!$A:$A,RANDBETWEEN(2,COUNTA(Companies!$A:$A)),1)</f>
        <v>2</v>
      </c>
      <c r="B2015" s="5">
        <f t="shared" si="310"/>
        <v>2014</v>
      </c>
      <c r="C2015" s="6">
        <f t="shared" ca="1" si="311"/>
        <v>1</v>
      </c>
      <c r="D2015" s="7">
        <f ca="1">IF($B2015 = 1 + N("Presidente"),
    127,
    IF($B2015 = 2 + N("Vice-Presidente"),
        72,
        IF($B2015 = 3 + N("Secretária bilíngue"),
            13,
            RANDBETWEEN(5,COUNT(Name!$A:$A) + 1)
        )
    )
)</f>
        <v>155</v>
      </c>
      <c r="E2015" s="7" t="str">
        <f ca="1" xml:space="preserve">
VLOOKUP(
  $D2015,
  Name!$A:$B,
  2,
  FALSE
)
&amp; " " &amp;
IF($B2015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Coelho Zil</v>
      </c>
      <c r="F2015" s="7">
        <v>2</v>
      </c>
      <c r="G2015" s="7" t="str" cm="1">
        <f t="array" aca="1" ref="G2015" ca="1">VLOOKUP(INDEX(States!$B:$B,RANDBETWEEN(2,COUNTA(States!$A:$A)),1),States!$B:$C,2,FALSE)</f>
        <v>Azores</v>
      </c>
      <c r="H2015" s="7" t="str">
        <f ca="1">VLOOKUP($D2015,Name!$A:$C,3,FALSE)</f>
        <v>F</v>
      </c>
      <c r="I2015" s="7" cm="1">
        <f t="array" aca="1" ref="I2015" ca="1">INDEX('Marital status'!$A:$A,RANDBETWEEN(2,COUNTA('Marital status'!$A:$A)),1)</f>
        <v>6</v>
      </c>
      <c r="J2015" s="7">
        <f t="shared" ca="1" si="312"/>
        <v>2</v>
      </c>
      <c r="K2015" s="8">
        <f t="shared" ca="1" si="313"/>
        <v>35441</v>
      </c>
      <c r="L2015" s="6">
        <f t="shared" ca="1" si="314"/>
        <v>4</v>
      </c>
      <c r="M2015" s="7">
        <f ca="1" xml:space="preserve">
  IF(OR($N2015 = 2, $N2015 = 3, $N2015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015" s="6">
        <f t="shared" ca="1" si="315"/>
        <v>8</v>
      </c>
      <c r="O2015" s="7" t="str">
        <f ca="1">VLOOKUP($N2015,Roles!$A:$B,2,FALSE)</f>
        <v>Analyst</v>
      </c>
      <c r="P2015" s="6">
        <f t="shared" ca="1" si="316"/>
        <v>3</v>
      </c>
      <c r="Q2015" s="8">
        <f ca="1" xml:space="preserve">
IF(
  OR(
    $N2015=5,$N2015=6,$N2015=7,$N2015=8,$N2015=14
  ),
  36161,
  IF(
     (
      (TODAY() - $K2015) / 365
     ) &lt; 19,
      TODAY(),
      RANDBETWEEN(36161,TODAY())
  )
)</f>
        <v>36161</v>
      </c>
      <c r="R2015" s="6">
        <f ca="1">RANDBETWEEN(2,COUNTA('Recruitment source'!$A:$A))</f>
        <v>11</v>
      </c>
      <c r="S2015" s="8" t="e">
        <f t="shared" ca="1" si="317"/>
        <v>#N/A</v>
      </c>
      <c r="T2015" s="6" t="e">
        <f t="shared" ca="1" si="318"/>
        <v>#N/A</v>
      </c>
      <c r="U2015" s="6">
        <f t="shared" ca="1" si="319"/>
        <v>2</v>
      </c>
      <c r="V2015" s="1">
        <f ca="1" xml:space="preserve">
IF($N2015 = 5 + N("Presidente"),
    27000,
    IF($N2015 = 6 + N("Vice-presidente"),
        23000,
        IF(OR($N2015 = 8, $N2015= 13, $N2015 = 12) + N("Secretária bilíngue ou coordenador ou especialista"),
            8000,
            IF($N2015 = 7 + N("Diretor"),
                15000,
                IF($N2015 = 14 + N("Gerente"),
                    12000,
                    IF($N2015 = 9 + N("Estagiário"),
                        705,
                        IF($N2015 = 10 + N("Trainee"),
                            805,
                            IF($N2015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IF($L2015 = 7,
  500,
  IF($L2015 = 8,
    1000,
    IF($L2015 = 9,
      1500,
      IF($L2015 = 10,
        2000,
        0
      )
    )
  )
)
+
N("Adicional no salário por área")
+
IF($M2015 = 14 + N("Tecnologia da Informação"),
  120,
  IF($M2015 = 16 + N("Vendas"),
    110,
    IF($M2015 = 15 + N("Jurídico"),
      100,
      IF(OR($M2015 = 8, $M2015 = 9, $M2015 = 11) + N("Recursos humanos ou comercial ou comunicação e marketing"),
        80,
        0
      )
    )
  )
)
+
N("Adicionando pegadinha")
+
IF(AND($M2015 = 16, $L2015 = 9, $N2015 = 11) + N("Se for de vendas, com mestrado, analista sênior"),
  IF($J2015 = 5,
    100,
    0
  )
  +
  IF($H2015 = "M",
    200,
    0
  ),
  0
)</f>
        <v>8000</v>
      </c>
    </row>
    <row r="2016" spans="1:22" x14ac:dyDescent="0.2">
      <c r="A2016" s="7" cm="1">
        <f t="array" aca="1" ref="A2016" ca="1">INDEX(Companies!$A:$A,RANDBETWEEN(2,COUNTA(Companies!$A:$A)),1)</f>
        <v>2</v>
      </c>
      <c r="B2016" s="5">
        <f t="shared" si="310"/>
        <v>2015</v>
      </c>
      <c r="C2016" s="6">
        <f t="shared" ca="1" si="311"/>
        <v>1</v>
      </c>
      <c r="D2016" s="7">
        <f ca="1">IF($B2016 = 1 + N("Presidente"),
    127,
    IF($B2016 = 2 + N("Vice-Presidente"),
        72,
        IF($B2016 = 3 + N("Secretária bilíngue"),
            13,
            RANDBETWEEN(5,COUNT(Name!$A:$A) + 1)
        )
    )
)</f>
        <v>317</v>
      </c>
      <c r="E2016" s="7" t="str">
        <f ca="1" xml:space="preserve">
VLOOKUP(
  $D2016,
  Name!$A:$B,
  2,
  FALSE
)
&amp; " " &amp;
IF($B2016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Bandeira Andrade</v>
      </c>
      <c r="F2016" s="7">
        <v>2</v>
      </c>
      <c r="G2016" s="7" t="str" cm="1">
        <f t="array" aca="1" ref="G2016" ca="1">VLOOKUP(INDEX(States!$B:$B,RANDBETWEEN(2,COUNTA(States!$A:$A)),1),States!$B:$C,2,FALSE)</f>
        <v>Viseu</v>
      </c>
      <c r="H2016" s="7" t="str">
        <f ca="1">VLOOKUP($D2016,Name!$A:$C,3,FALSE)</f>
        <v>M</v>
      </c>
      <c r="I2016" s="7" cm="1">
        <f t="array" aca="1" ref="I2016" ca="1">INDEX('Marital status'!$A:$A,RANDBETWEEN(2,COUNTA('Marital status'!$A:$A)),1)</f>
        <v>4</v>
      </c>
      <c r="J2016" s="7">
        <f t="shared" ca="1" si="312"/>
        <v>3</v>
      </c>
      <c r="K2016" s="8">
        <f t="shared" ca="1" si="313"/>
        <v>23143</v>
      </c>
      <c r="L2016" s="6">
        <f t="shared" ca="1" si="314"/>
        <v>4</v>
      </c>
      <c r="M2016" s="7">
        <f ca="1" xml:space="preserve">
  IF(OR($N2016 = 2, $N2016 = 3, $N2016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016" s="6">
        <f t="shared" ca="1" si="315"/>
        <v>6</v>
      </c>
      <c r="O2016" s="7" t="str">
        <f ca="1">VLOOKUP($N2016,Roles!$A:$B,2,FALSE)</f>
        <v>Intern</v>
      </c>
      <c r="P2016" s="6" t="e">
        <f t="shared" ca="1" si="316"/>
        <v>#N/A</v>
      </c>
      <c r="Q2016" s="8">
        <f ca="1" xml:space="preserve">
IF(
  OR(
    $N2016=5,$N2016=6,$N2016=7,$N2016=8,$N2016=14
  ),
  36161,
  IF(
     (
      (TODAY() - $K2016) / 365
     ) &lt; 19,
      TODAY(),
      RANDBETWEEN(36161,TODAY())
  )
)</f>
        <v>36161</v>
      </c>
      <c r="R2016" s="6">
        <f ca="1">RANDBETWEEN(2,COUNTA('Recruitment source'!$A:$A))</f>
        <v>5</v>
      </c>
      <c r="S2016" s="8" t="e">
        <f t="shared" ca="1" si="317"/>
        <v>#N/A</v>
      </c>
      <c r="T2016" s="6" t="e">
        <f t="shared" ca="1" si="318"/>
        <v>#N/A</v>
      </c>
      <c r="U2016" s="6">
        <f t="shared" ca="1" si="319"/>
        <v>5</v>
      </c>
      <c r="V2016" s="1">
        <f ca="1" xml:space="preserve">
IF($N2016 = 5 + N("Presidente"),
    27000,
    IF($N2016 = 6 + N("Vice-presidente"),
        23000,
        IF(OR($N2016 = 8, $N2016= 13, $N2016 = 12) + N("Secretária bilíngue ou coordenador ou especialista"),
            8000,
            IF($N2016 = 7 + N("Diretor"),
                15000,
                IF($N2016 = 14 + N("Gerente"),
                    12000,
                    IF($N2016 = 9 + N("Estagiário"),
                        705,
                        IF($N2016 = 10 + N("Trainee"),
                            805,
                            IF($N2016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IF($L2016 = 7,
  500,
  IF($L2016 = 8,
    1000,
    IF($L2016 = 9,
      1500,
      IF($L2016 = 10,
        2000,
        0
      )
    )
  )
)
+
N("Adicional no salário por área")
+
IF($M2016 = 14 + N("Tecnologia da Informação"),
  120,
  IF($M2016 = 16 + N("Vendas"),
    110,
    IF($M2016 = 15 + N("Jurídico"),
      100,
      IF(OR($M2016 = 8, $M2016 = 9, $M2016 = 11) + N("Recursos humanos ou comercial ou comunicação e marketing"),
        80,
        0
      )
    )
  )
)
+
N("Adicionando pegadinha")
+
IF(AND($M2016 = 16, $L2016 = 9, $N2016 = 11) + N("Se for de vendas, com mestrado, analista sênior"),
  IF($J2016 = 5,
    100,
    0
  )
  +
  IF($H2016 = "M",
    200,
    0
  ),
  0
)</f>
        <v>23000</v>
      </c>
    </row>
    <row r="2017" spans="1:22" x14ac:dyDescent="0.2">
      <c r="A2017" s="7" cm="1">
        <f t="array" aca="1" ref="A2017" ca="1">INDEX(Companies!$A:$A,RANDBETWEEN(2,COUNTA(Companies!$A:$A)),1)</f>
        <v>2</v>
      </c>
      <c r="B2017" s="5">
        <f t="shared" si="310"/>
        <v>2016</v>
      </c>
      <c r="C2017" s="6">
        <f t="shared" ca="1" si="311"/>
        <v>1</v>
      </c>
      <c r="D2017" s="7">
        <f ca="1">IF($B2017 = 1 + N("Presidente"),
    127,
    IF($B2017 = 2 + N("Vice-Presidente"),
        72,
        IF($B2017 = 3 + N("Secretária bilíngue"),
            13,
            RANDBETWEEN(5,COUNT(Name!$A:$A) + 1)
        )
    )
)</f>
        <v>104</v>
      </c>
      <c r="E2017" s="7" t="str">
        <f ca="1" xml:space="preserve">
VLOOKUP(
  $D2017,
  Name!$A:$B,
  2,
  FALSE
)
&amp; " " &amp;
IF($B2017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Leitão Gomes</v>
      </c>
      <c r="F2017" s="7">
        <v>2</v>
      </c>
      <c r="G2017" s="7" t="str" cm="1">
        <f t="array" aca="1" ref="G2017" ca="1">VLOOKUP(INDEX(States!$B:$B,RANDBETWEEN(2,COUNTA(States!$A:$A)),1),States!$B:$C,2,FALSE)</f>
        <v>Coimbra</v>
      </c>
      <c r="H2017" s="7" t="str">
        <f ca="1">VLOOKUP($D2017,Name!$A:$C,3,FALSE)</f>
        <v>M</v>
      </c>
      <c r="I2017" s="7" cm="1">
        <f t="array" aca="1" ref="I2017" ca="1">INDEX('Marital status'!$A:$A,RANDBETWEEN(2,COUNTA('Marital status'!$A:$A)),1)</f>
        <v>5</v>
      </c>
      <c r="J2017" s="7">
        <f t="shared" ca="1" si="312"/>
        <v>2</v>
      </c>
      <c r="K2017" s="8">
        <f t="shared" ca="1" si="313"/>
        <v>34010</v>
      </c>
      <c r="L2017" s="6">
        <f t="shared" ca="1" si="314"/>
        <v>4</v>
      </c>
      <c r="M2017" s="7">
        <f ca="1" xml:space="preserve">
  IF(OR($N2017 = 2, $N2017 = 3, $N2017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8</v>
      </c>
      <c r="N2017" s="6">
        <f t="shared" ca="1" si="315"/>
        <v>8</v>
      </c>
      <c r="O2017" s="7" t="str">
        <f ca="1">VLOOKUP($N2017,Roles!$A:$B,2,FALSE)</f>
        <v>Analyst</v>
      </c>
      <c r="P2017" s="6">
        <f t="shared" ca="1" si="316"/>
        <v>3</v>
      </c>
      <c r="Q2017" s="8">
        <f ca="1" xml:space="preserve">
IF(
  OR(
    $N2017=5,$N2017=6,$N2017=7,$N2017=8,$N2017=14
  ),
  36161,
  IF(
     (
      (TODAY() - $K2017) / 365
     ) &lt; 19,
      TODAY(),
      RANDBETWEEN(36161,TODAY())
  )
)</f>
        <v>36161</v>
      </c>
      <c r="R2017" s="6">
        <f ca="1">RANDBETWEEN(2,COUNTA('Recruitment source'!$A:$A))</f>
        <v>8</v>
      </c>
      <c r="S2017" s="8" t="e">
        <f t="shared" ca="1" si="317"/>
        <v>#N/A</v>
      </c>
      <c r="T2017" s="6" t="e">
        <f t="shared" ca="1" si="318"/>
        <v>#N/A</v>
      </c>
      <c r="U2017" s="6">
        <f t="shared" ca="1" si="319"/>
        <v>4</v>
      </c>
      <c r="V2017" s="1">
        <f ca="1" xml:space="preserve">
IF($N2017 = 5 + N("Presidente"),
    27000,
    IF($N2017 = 6 + N("Vice-presidente"),
        23000,
        IF(OR($N2017 = 8, $N2017= 13, $N2017 = 12) + N("Secretária bilíngue ou coordenador ou especialista"),
            8000,
            IF($N2017 = 7 + N("Diretor"),
                15000,
                IF($N2017 = 14 + N("Gerente"),
                    12000,
                    IF($N2017 = 9 + N("Estagiário"),
                        705,
                        IF($N2017 = 10 + N("Trainee"),
                            805,
                            IF($N2017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IF($L2017 = 7,
  500,
  IF($L2017 = 8,
    1000,
    IF($L2017 = 9,
      1500,
      IF($L2017 = 10,
        2000,
        0
      )
    )
  )
)
+
N("Adicional no salário por área")
+
IF($M2017 = 14 + N("Tecnologia da Informação"),
  120,
  IF($M2017 = 16 + N("Vendas"),
    110,
    IF($M2017 = 15 + N("Jurídico"),
      100,
      IF(OR($M2017 = 8, $M2017 = 9, $M2017 = 11) + N("Recursos humanos ou comercial ou comunicação e marketing"),
        80,
        0
      )
    )
  )
)
+
N("Adicionando pegadinha")
+
IF(AND($M2017 = 16, $L2017 = 9, $N2017 = 11) + N("Se for de vendas, com mestrado, analista sênior"),
  IF($J2017 = 5,
    100,
    0
  )
  +
  IF($H2017 = "M",
    200,
    0
  ),
  0
)</f>
        <v>8080</v>
      </c>
    </row>
    <row r="2018" spans="1:22" x14ac:dyDescent="0.2">
      <c r="A2018" s="7" cm="1">
        <f t="array" aca="1" ref="A2018" ca="1">INDEX(Companies!$A:$A,RANDBETWEEN(2,COUNTA(Companies!$A:$A)),1)</f>
        <v>2</v>
      </c>
      <c r="B2018" s="5">
        <f t="shared" si="310"/>
        <v>2017</v>
      </c>
      <c r="C2018" s="6">
        <f t="shared" ca="1" si="311"/>
        <v>1</v>
      </c>
      <c r="D2018" s="7">
        <f ca="1">IF($B2018 = 1 + N("Presidente"),
    127,
    IF($B2018 = 2 + N("Vice-Presidente"),
        72,
        IF($B2018 = 3 + N("Secretária bilíngue"),
            13,
            RANDBETWEEN(5,COUNT(Name!$A:$A) + 1)
        )
    )
)</f>
        <v>128</v>
      </c>
      <c r="E2018" s="7" t="str">
        <f ca="1" xml:space="preserve">
VLOOKUP(
  $D2018,
  Name!$A:$B,
  2,
  FALSE
)
&amp; " " &amp;
IF($B2018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Moretti Barboza</v>
      </c>
      <c r="F2018" s="7">
        <v>2</v>
      </c>
      <c r="G2018" s="7" t="str" cm="1">
        <f t="array" aca="1" ref="G2018" ca="1">VLOOKUP(INDEX(States!$B:$B,RANDBETWEEN(2,COUNTA(States!$A:$A)),1),States!$B:$C,2,FALSE)</f>
        <v>Vila Real</v>
      </c>
      <c r="H2018" s="7" t="str">
        <f ca="1">VLOOKUP($D2018,Name!$A:$C,3,FALSE)</f>
        <v>M</v>
      </c>
      <c r="I2018" s="7" cm="1">
        <f t="array" aca="1" ref="I2018" ca="1">INDEX('Marital status'!$A:$A,RANDBETWEEN(2,COUNTA('Marital status'!$A:$A)),1)</f>
        <v>6</v>
      </c>
      <c r="J2018" s="7">
        <f t="shared" ca="1" si="312"/>
        <v>2</v>
      </c>
      <c r="K2018" s="8">
        <f t="shared" ca="1" si="313"/>
        <v>25433</v>
      </c>
      <c r="L2018" s="6">
        <f t="shared" ca="1" si="314"/>
        <v>4</v>
      </c>
      <c r="M2018" s="7">
        <f ca="1" xml:space="preserve">
  IF(OR($N2018 = 2, $N2018 = 3, $N2018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018" s="6">
        <f t="shared" ca="1" si="315"/>
        <v>6</v>
      </c>
      <c r="O2018" s="7" t="str">
        <f ca="1">VLOOKUP($N2018,Roles!$A:$B,2,FALSE)</f>
        <v>Intern</v>
      </c>
      <c r="P2018" s="6" t="e">
        <f t="shared" ca="1" si="316"/>
        <v>#N/A</v>
      </c>
      <c r="Q2018" s="8">
        <f ca="1" xml:space="preserve">
IF(
  OR(
    $N2018=5,$N2018=6,$N2018=7,$N2018=8,$N2018=14
  ),
  36161,
  IF(
     (
      (TODAY() - $K2018) / 365
     ) &lt; 19,
      TODAY(),
      RANDBETWEEN(36161,TODAY())
  )
)</f>
        <v>36161</v>
      </c>
      <c r="R2018" s="6">
        <f ca="1">RANDBETWEEN(2,COUNTA('Recruitment source'!$A:$A))</f>
        <v>10</v>
      </c>
      <c r="S2018" s="8" t="e">
        <f t="shared" ca="1" si="317"/>
        <v>#N/A</v>
      </c>
      <c r="T2018" s="6" t="e">
        <f t="shared" ca="1" si="318"/>
        <v>#N/A</v>
      </c>
      <c r="U2018" s="6">
        <f t="shared" ca="1" si="319"/>
        <v>2</v>
      </c>
      <c r="V2018" s="1">
        <f ca="1" xml:space="preserve">
IF($N2018 = 5 + N("Presidente"),
    27000,
    IF($N2018 = 6 + N("Vice-presidente"),
        23000,
        IF(OR($N2018 = 8, $N2018= 13, $N2018 = 12) + N("Secretária bilíngue ou coordenador ou especialista"),
            8000,
            IF($N2018 = 7 + N("Diretor"),
                15000,
                IF($N2018 = 14 + N("Gerente"),
                    12000,
                    IF($N2018 = 9 + N("Estagiário"),
                        705,
                        IF($N2018 = 10 + N("Trainee"),
                            805,
                            IF($N2018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IF($L2018 = 7,
  500,
  IF($L2018 = 8,
    1000,
    IF($L2018 = 9,
      1500,
      IF($L2018 = 10,
        2000,
        0
      )
    )
  )
)
+
N("Adicional no salário por área")
+
IF($M2018 = 14 + N("Tecnologia da Informação"),
  120,
  IF($M2018 = 16 + N("Vendas"),
    110,
    IF($M2018 = 15 + N("Jurídico"),
      100,
      IF(OR($M2018 = 8, $M2018 = 9, $M2018 = 11) + N("Recursos humanos ou comercial ou comunicação e marketing"),
        80,
        0
      )
    )
  )
)
+
N("Adicionando pegadinha")
+
IF(AND($M2018 = 16, $L2018 = 9, $N2018 = 11) + N("Se for de vendas, com mestrado, analista sênior"),
  IF($J2018 = 5,
    100,
    0
  )
  +
  IF($H2018 = "M",
    200,
    0
  ),
  0
)</f>
        <v>23000</v>
      </c>
    </row>
    <row r="2019" spans="1:22" x14ac:dyDescent="0.2">
      <c r="A2019" s="7" cm="1">
        <f t="array" aca="1" ref="A2019" ca="1">INDEX(Companies!$A:$A,RANDBETWEEN(2,COUNTA(Companies!$A:$A)),1)</f>
        <v>2</v>
      </c>
      <c r="B2019" s="5">
        <f t="shared" si="310"/>
        <v>2018</v>
      </c>
      <c r="C2019" s="6">
        <f t="shared" ca="1" si="311"/>
        <v>1</v>
      </c>
      <c r="D2019" s="7">
        <f ca="1">IF($B2019 = 1 + N("Presidente"),
    127,
    IF($B2019 = 2 + N("Vice-Presidente"),
        72,
        IF($B2019 = 3 + N("Secretária bilíngue"),
            13,
            RANDBETWEEN(5,COUNT(Name!$A:$A) + 1)
        )
    )
)</f>
        <v>318</v>
      </c>
      <c r="E2019" s="7" t="str">
        <f ca="1" xml:space="preserve">
VLOOKUP(
  $D2019,
  Name!$A:$B,
  2,
  FALSE
)
&amp; " " &amp;
IF($B2019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Dantas Asvilla</v>
      </c>
      <c r="F2019" s="7">
        <v>2</v>
      </c>
      <c r="G2019" s="7" t="str" cm="1">
        <f t="array" aca="1" ref="G2019" ca="1">VLOOKUP(INDEX(States!$B:$B,RANDBETWEEN(2,COUNTA(States!$A:$A)),1),States!$B:$C,2,FALSE)</f>
        <v>Madeira</v>
      </c>
      <c r="H2019" s="7" t="str">
        <f ca="1">VLOOKUP($D2019,Name!$A:$C,3,FALSE)</f>
        <v>M</v>
      </c>
      <c r="I2019" s="7" cm="1">
        <f t="array" aca="1" ref="I2019" ca="1">INDEX('Marital status'!$A:$A,RANDBETWEEN(2,COUNTA('Marital status'!$A:$A)),1)</f>
        <v>5</v>
      </c>
      <c r="J2019" s="7">
        <f t="shared" ca="1" si="312"/>
        <v>2</v>
      </c>
      <c r="K2019" s="8">
        <f t="shared" ca="1" si="313"/>
        <v>37224</v>
      </c>
      <c r="L2019" s="6">
        <f t="shared" ca="1" si="314"/>
        <v>5</v>
      </c>
      <c r="M2019" s="7">
        <f ca="1" xml:space="preserve">
  IF(OR($N2019 = 2, $N2019 = 3, $N2019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12</v>
      </c>
      <c r="N2019" s="6">
        <f t="shared" ca="1" si="315"/>
        <v>8</v>
      </c>
      <c r="O2019" s="7" t="str">
        <f ca="1">VLOOKUP($N2019,Roles!$A:$B,2,FALSE)</f>
        <v>Analyst</v>
      </c>
      <c r="P2019" s="6">
        <f t="shared" ca="1" si="316"/>
        <v>4</v>
      </c>
      <c r="Q2019" s="8">
        <f ca="1" xml:space="preserve">
IF(
  OR(
    $N2019=5,$N2019=6,$N2019=7,$N2019=8,$N2019=14
  ),
  36161,
  IF(
     (
      (TODAY() - $K2019) / 365
     ) &lt; 19,
      TODAY(),
      RANDBETWEEN(36161,TODAY())
  )
)</f>
        <v>36161</v>
      </c>
      <c r="R2019" s="6">
        <f ca="1">RANDBETWEEN(2,COUNTA('Recruitment source'!$A:$A))</f>
        <v>6</v>
      </c>
      <c r="S2019" s="8" t="e">
        <f t="shared" ca="1" si="317"/>
        <v>#N/A</v>
      </c>
      <c r="T2019" s="6" t="e">
        <f t="shared" ca="1" si="318"/>
        <v>#N/A</v>
      </c>
      <c r="U2019" s="6">
        <f t="shared" ca="1" si="319"/>
        <v>2</v>
      </c>
      <c r="V2019" s="1">
        <f ca="1" xml:space="preserve">
IF($N2019 = 5 + N("Presidente"),
    27000,
    IF($N2019 = 6 + N("Vice-presidente"),
        23000,
        IF(OR($N2019 = 8, $N2019= 13, $N2019 = 12) + N("Secretária bilíngue ou coordenador ou especialista"),
            8000,
            IF($N2019 = 7 + N("Diretor"),
                15000,
                IF($N2019 = 14 + N("Gerente"),
                    12000,
                    IF($N2019 = 9 + N("Estagiário"),
                        705,
                        IF($N2019 = 10 + N("Trainee"),
                            805,
                            IF($N2019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IF($L2019 = 7,
  500,
  IF($L2019 = 8,
    1000,
    IF($L2019 = 9,
      1500,
      IF($L2019 = 10,
        2000,
        0
      )
    )
  )
)
+
N("Adicional no salário por área")
+
IF($M2019 = 14 + N("Tecnologia da Informação"),
  120,
  IF($M2019 = 16 + N("Vendas"),
    110,
    IF($M2019 = 15 + N("Jurídico"),
      100,
      IF(OR($M2019 = 8, $M2019 = 9, $M2019 = 11) + N("Recursos humanos ou comercial ou comunicação e marketing"),
        80,
        0
      )
    )
  )
)
+
N("Adicionando pegadinha")
+
IF(AND($M2019 = 16, $L2019 = 9, $N2019 = 11) + N("Se for de vendas, com mestrado, analista sênior"),
  IF($J2019 = 5,
    100,
    0
  )
  +
  IF($H2019 = "M",
    200,
    0
  ),
  0
)</f>
        <v>8000</v>
      </c>
    </row>
    <row r="2020" spans="1:22" x14ac:dyDescent="0.2">
      <c r="A2020" s="7" cm="1">
        <f t="array" aca="1" ref="A2020" ca="1">INDEX(Companies!$A:$A,RANDBETWEEN(2,COUNTA(Companies!$A:$A)),1)</f>
        <v>2</v>
      </c>
      <c r="B2020" s="5">
        <f t="shared" si="310"/>
        <v>2019</v>
      </c>
      <c r="C2020" s="6">
        <f t="shared" ca="1" si="311"/>
        <v>1</v>
      </c>
      <c r="D2020" s="7">
        <f ca="1">IF($B2020 = 1 + N("Presidente"),
    127,
    IF($B2020 = 2 + N("Vice-Presidente"),
        72,
        IF($B2020 = 3 + N("Secretária bilíngue"),
            13,
            RANDBETWEEN(5,COUNT(Name!$A:$A) + 1)
        )
    )
)</f>
        <v>151</v>
      </c>
      <c r="E2020" s="7" t="str">
        <f ca="1" xml:space="preserve">
VLOOKUP(
  $D2020,
  Name!$A:$B,
  2,
  FALSE
)
&amp; " " &amp;
IF($B2020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Pimenta Martini</v>
      </c>
      <c r="F2020" s="7">
        <v>2</v>
      </c>
      <c r="G2020" s="7" t="str" cm="1">
        <f t="array" aca="1" ref="G2020" ca="1">VLOOKUP(INDEX(States!$B:$B,RANDBETWEEN(2,COUNTA(States!$A:$A)),1),States!$B:$C,2,FALSE)</f>
        <v>Leiria</v>
      </c>
      <c r="H2020" s="7" t="str">
        <f ca="1">VLOOKUP($D2020,Name!$A:$C,3,FALSE)</f>
        <v>F</v>
      </c>
      <c r="I2020" s="7" cm="1">
        <f t="array" aca="1" ref="I2020" ca="1">INDEX('Marital status'!$A:$A,RANDBETWEEN(2,COUNTA('Marital status'!$A:$A)),1)</f>
        <v>2</v>
      </c>
      <c r="J2020" s="7">
        <f t="shared" ca="1" si="312"/>
        <v>2</v>
      </c>
      <c r="K2020" s="8">
        <f t="shared" ca="1" si="313"/>
        <v>30136</v>
      </c>
      <c r="L2020" s="6">
        <f t="shared" ca="1" si="314"/>
        <v>4</v>
      </c>
      <c r="M2020" s="7">
        <f ca="1" xml:space="preserve">
  IF(OR($N2020 = 2, $N2020 = 3, $N2020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020" s="6">
        <f t="shared" ca="1" si="315"/>
        <v>6</v>
      </c>
      <c r="O2020" s="7" t="str">
        <f ca="1">VLOOKUP($N2020,Roles!$A:$B,2,FALSE)</f>
        <v>Intern</v>
      </c>
      <c r="P2020" s="6" t="e">
        <f t="shared" ca="1" si="316"/>
        <v>#N/A</v>
      </c>
      <c r="Q2020" s="8">
        <f ca="1" xml:space="preserve">
IF(
  OR(
    $N2020=5,$N2020=6,$N2020=7,$N2020=8,$N2020=14
  ),
  36161,
  IF(
     (
      (TODAY() - $K2020) / 365
     ) &lt; 19,
      TODAY(),
      RANDBETWEEN(36161,TODAY())
  )
)</f>
        <v>36161</v>
      </c>
      <c r="R2020" s="6">
        <f ca="1">RANDBETWEEN(2,COUNTA('Recruitment source'!$A:$A))</f>
        <v>7</v>
      </c>
      <c r="S2020" s="8" t="e">
        <f t="shared" ca="1" si="317"/>
        <v>#N/A</v>
      </c>
      <c r="T2020" s="6" t="e">
        <f t="shared" ca="1" si="318"/>
        <v>#N/A</v>
      </c>
      <c r="U2020" s="6">
        <f t="shared" ca="1" si="319"/>
        <v>2</v>
      </c>
      <c r="V2020" s="1">
        <f ca="1" xml:space="preserve">
IF($N2020 = 5 + N("Presidente"),
    27000,
    IF($N2020 = 6 + N("Vice-presidente"),
        23000,
        IF(OR($N2020 = 8, $N2020= 13, $N2020 = 12) + N("Secretária bilíngue ou coordenador ou especialista"),
            8000,
            IF($N2020 = 7 + N("Diretor"),
                15000,
                IF($N2020 = 14 + N("Gerente"),
                    12000,
                    IF($N2020 = 9 + N("Estagiário"),
                        705,
                        IF($N2020 = 10 + N("Trainee"),
                            805,
                            IF($N2020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IF($L2020 = 7,
  500,
  IF($L2020 = 8,
    1000,
    IF($L2020 = 9,
      1500,
      IF($L2020 = 10,
        2000,
        0
      )
    )
  )
)
+
N("Adicional no salário por área")
+
IF($M2020 = 14 + N("Tecnologia da Informação"),
  120,
  IF($M2020 = 16 + N("Vendas"),
    110,
    IF($M2020 = 15 + N("Jurídico"),
      100,
      IF(OR($M2020 = 8, $M2020 = 9, $M2020 = 11) + N("Recursos humanos ou comercial ou comunicação e marketing"),
        80,
        0
      )
    )
  )
)
+
N("Adicionando pegadinha")
+
IF(AND($M2020 = 16, $L2020 = 9, $N2020 = 11) + N("Se for de vendas, com mestrado, analista sênior"),
  IF($J2020 = 5,
    100,
    0
  )
  +
  IF($H2020 = "M",
    200,
    0
  ),
  0
)</f>
        <v>23000</v>
      </c>
    </row>
    <row r="2021" spans="1:22" x14ac:dyDescent="0.2">
      <c r="A2021" s="7" cm="1">
        <f t="array" aca="1" ref="A2021" ca="1">INDEX(Companies!$A:$A,RANDBETWEEN(2,COUNTA(Companies!$A:$A)),1)</f>
        <v>2</v>
      </c>
      <c r="B2021" s="5">
        <f t="shared" si="310"/>
        <v>2020</v>
      </c>
      <c r="C2021" s="6">
        <f t="shared" ca="1" si="311"/>
        <v>1</v>
      </c>
      <c r="D2021" s="7">
        <f ca="1">IF($B2021 = 1 + N("Presidente"),
    127,
    IF($B2021 = 2 + N("Vice-Presidente"),
        72,
        IF($B2021 = 3 + N("Secretária bilíngue"),
            13,
            RANDBETWEEN(5,COUNT(Name!$A:$A) + 1)
        )
    )
)</f>
        <v>348</v>
      </c>
      <c r="E2021" s="7" t="str">
        <f ca="1" xml:space="preserve">
VLOOKUP(
  $D2021,
  Name!$A:$B,
  2,
  FALSE
)
&amp; " " &amp;
IF($B2021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Monti Esteves</v>
      </c>
      <c r="F2021" s="7">
        <v>2</v>
      </c>
      <c r="G2021" s="7" t="str" cm="1">
        <f t="array" aca="1" ref="G2021" ca="1">VLOOKUP(INDEX(States!$B:$B,RANDBETWEEN(2,COUNTA(States!$A:$A)),1),States!$B:$C,2,FALSE)</f>
        <v xml:space="preserve"> ÉVORA</v>
      </c>
      <c r="H2021" s="7" t="str">
        <f ca="1">VLOOKUP($D2021,Name!$A:$C,3,FALSE)</f>
        <v>M</v>
      </c>
      <c r="I2021" s="7" cm="1">
        <f t="array" aca="1" ref="I2021" ca="1">INDEX('Marital status'!$A:$A,RANDBETWEEN(2,COUNTA('Marital status'!$A:$A)),1)</f>
        <v>2</v>
      </c>
      <c r="J2021" s="7">
        <f t="shared" ca="1" si="312"/>
        <v>2</v>
      </c>
      <c r="K2021" s="8">
        <f t="shared" ca="1" si="313"/>
        <v>34452</v>
      </c>
      <c r="L2021" s="6">
        <f t="shared" ca="1" si="314"/>
        <v>4</v>
      </c>
      <c r="M2021" s="7">
        <f ca="1" xml:space="preserve">
  IF(OR($N2021 = 2, $N2021 = 3, $N2021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021" s="6">
        <f t="shared" ca="1" si="315"/>
        <v>8</v>
      </c>
      <c r="O2021" s="7" t="str">
        <f ca="1">VLOOKUP($N2021,Roles!$A:$B,2,FALSE)</f>
        <v>Analyst</v>
      </c>
      <c r="P2021" s="6">
        <f t="shared" ca="1" si="316"/>
        <v>2</v>
      </c>
      <c r="Q2021" s="8">
        <f ca="1" xml:space="preserve">
IF(
  OR(
    $N2021=5,$N2021=6,$N2021=7,$N2021=8,$N2021=14
  ),
  36161,
  IF(
     (
      (TODAY() - $K2021) / 365
     ) &lt; 19,
      TODAY(),
      RANDBETWEEN(36161,TODAY())
  )
)</f>
        <v>36161</v>
      </c>
      <c r="R2021" s="6">
        <f ca="1">RANDBETWEEN(2,COUNTA('Recruitment source'!$A:$A))</f>
        <v>2</v>
      </c>
      <c r="S2021" s="8" t="e">
        <f t="shared" ca="1" si="317"/>
        <v>#N/A</v>
      </c>
      <c r="T2021" s="6" t="e">
        <f t="shared" ca="1" si="318"/>
        <v>#N/A</v>
      </c>
      <c r="U2021" s="6">
        <f t="shared" ca="1" si="319"/>
        <v>3</v>
      </c>
      <c r="V2021" s="1">
        <f ca="1" xml:space="preserve">
IF($N2021 = 5 + N("Presidente"),
    27000,
    IF($N2021 = 6 + N("Vice-presidente"),
        23000,
        IF(OR($N2021 = 8, $N2021= 13, $N2021 = 12) + N("Secretária bilíngue ou coordenador ou especialista"),
            8000,
            IF($N2021 = 7 + N("Diretor"),
                15000,
                IF($N2021 = 14 + N("Gerente"),
                    12000,
                    IF($N2021 = 9 + N("Estagiário"),
                        705,
                        IF($N2021 = 10 + N("Trainee"),
                            805,
                            IF($N2021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IF($L2021 = 7,
  500,
  IF($L2021 = 8,
    1000,
    IF($L2021 = 9,
      1500,
      IF($L2021 = 10,
        2000,
        0
      )
    )
  )
)
+
N("Adicional no salário por área")
+
IF($M2021 = 14 + N("Tecnologia da Informação"),
  120,
  IF($M2021 = 16 + N("Vendas"),
    110,
    IF($M2021 = 15 + N("Jurídico"),
      100,
      IF(OR($M2021 = 8, $M2021 = 9, $M2021 = 11) + N("Recursos humanos ou comercial ou comunicação e marketing"),
        80,
        0
      )
    )
  )
)
+
N("Adicionando pegadinha")
+
IF(AND($M2021 = 16, $L2021 = 9, $N2021 = 11) + N("Se for de vendas, com mestrado, analista sênior"),
  IF($J2021 = 5,
    100,
    0
  )
  +
  IF($H2021 = "M",
    200,
    0
  ),
  0
)</f>
        <v>8000</v>
      </c>
    </row>
    <row r="2022" spans="1:22" x14ac:dyDescent="0.2">
      <c r="A2022" s="7" cm="1">
        <f t="array" aca="1" ref="A2022" ca="1">INDEX(Companies!$A:$A,RANDBETWEEN(2,COUNTA(Companies!$A:$A)),1)</f>
        <v>2</v>
      </c>
      <c r="B2022" s="5">
        <f t="shared" si="310"/>
        <v>2021</v>
      </c>
      <c r="C2022" s="6">
        <f t="shared" ca="1" si="311"/>
        <v>1</v>
      </c>
      <c r="D2022" s="7">
        <f ca="1">IF($B2022 = 1 + N("Presidente"),
    127,
    IF($B2022 = 2 + N("Vice-Presidente"),
        72,
        IF($B2022 = 3 + N("Secretária bilíngue"),
            13,
            RANDBETWEEN(5,COUNT(Name!$A:$A) + 1)
        )
    )
)</f>
        <v>321</v>
      </c>
      <c r="E2022" s="7" t="str">
        <f ca="1" xml:space="preserve">
VLOOKUP(
  $D2022,
  Name!$A:$B,
  2,
  FALSE
)
&amp; " " &amp;
IF($B2022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Pereira Cabral</v>
      </c>
      <c r="F2022" s="7">
        <v>2</v>
      </c>
      <c r="G2022" s="7" t="str" cm="1">
        <f t="array" aca="1" ref="G2022" ca="1">VLOOKUP(INDEX(States!$B:$B,RANDBETWEEN(2,COUNTA(States!$A:$A)),1),States!$B:$C,2,FALSE)</f>
        <v>Vila Real</v>
      </c>
      <c r="H2022" s="7" t="str">
        <f ca="1">VLOOKUP($D2022,Name!$A:$C,3,FALSE)</f>
        <v>F</v>
      </c>
      <c r="I2022" s="7" cm="1">
        <f t="array" aca="1" ref="I2022" ca="1">INDEX('Marital status'!$A:$A,RANDBETWEEN(2,COUNTA('Marital status'!$A:$A)),1)</f>
        <v>4</v>
      </c>
      <c r="J2022" s="7">
        <f t="shared" ca="1" si="312"/>
        <v>2</v>
      </c>
      <c r="K2022" s="8">
        <f t="shared" ca="1" si="313"/>
        <v>35627</v>
      </c>
      <c r="L2022" s="6">
        <f t="shared" ca="1" si="314"/>
        <v>4</v>
      </c>
      <c r="M2022" s="7">
        <f ca="1" xml:space="preserve">
  IF(OR($N2022 = 2, $N2022 = 3, $N2022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6</v>
      </c>
      <c r="N2022" s="6">
        <f t="shared" ca="1" si="315"/>
        <v>7</v>
      </c>
      <c r="O2022" s="7" t="str">
        <f ca="1">VLOOKUP($N2022,Roles!$A:$B,2,FALSE)</f>
        <v>Trainee</v>
      </c>
      <c r="P2022" s="6" t="e">
        <f t="shared" ca="1" si="316"/>
        <v>#N/A</v>
      </c>
      <c r="Q2022" s="8">
        <f ca="1" xml:space="preserve">
IF(
  OR(
    $N2022=5,$N2022=6,$N2022=7,$N2022=8,$N2022=14
  ),
  36161,
  IF(
     (
      (TODAY() - $K2022) / 365
     ) &lt; 19,
      TODAY(),
      RANDBETWEEN(36161,TODAY())
  )
)</f>
        <v>36161</v>
      </c>
      <c r="R2022" s="6">
        <f ca="1">RANDBETWEEN(2,COUNTA('Recruitment source'!$A:$A))</f>
        <v>3</v>
      </c>
      <c r="S2022" s="8" t="e">
        <f t="shared" ca="1" si="317"/>
        <v>#N/A</v>
      </c>
      <c r="T2022" s="6" t="e">
        <f t="shared" ca="1" si="318"/>
        <v>#N/A</v>
      </c>
      <c r="U2022" s="6">
        <f t="shared" ca="1" si="319"/>
        <v>3</v>
      </c>
      <c r="V2022" s="1">
        <f ca="1" xml:space="preserve">
IF($N2022 = 5 + N("Presidente"),
    27000,
    IF($N2022 = 6 + N("Vice-presidente"),
        23000,
        IF(OR($N2022 = 8, $N2022= 13, $N2022 = 12) + N("Secretária bilíngue ou coordenador ou especialista"),
            8000,
            IF($N2022 = 7 + N("Diretor"),
                15000,
                IF($N2022 = 14 + N("Gerente"),
                    12000,
                    IF($N2022 = 9 + N("Estagiário"),
                        705,
                        IF($N2022 = 10 + N("Trainee"),
                            805,
                            IF($N2022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IF($L2022 = 7,
  500,
  IF($L2022 = 8,
    1000,
    IF($L2022 = 9,
      1500,
      IF($L2022 = 10,
        2000,
        0
      )
    )
  )
)
+
N("Adicional no salário por área")
+
IF($M2022 = 14 + N("Tecnologia da Informação"),
  120,
  IF($M2022 = 16 + N("Vendas"),
    110,
    IF($M2022 = 15 + N("Jurídico"),
      100,
      IF(OR($M2022 = 8, $M2022 = 9, $M2022 = 11) + N("Recursos humanos ou comercial ou comunicação e marketing"),
        80,
        0
      )
    )
  )
)
+
N("Adicionando pegadinha")
+
IF(AND($M2022 = 16, $L2022 = 9, $N2022 = 11) + N("Se for de vendas, com mestrado, analista sênior"),
  IF($J2022 = 5,
    100,
    0
  )
  +
  IF($H2022 = "M",
    200,
    0
  ),
  0
)</f>
        <v>15000</v>
      </c>
    </row>
    <row r="2023" spans="1:22" x14ac:dyDescent="0.2">
      <c r="A2023" s="7" cm="1">
        <f t="array" aca="1" ref="A2023" ca="1">INDEX(Companies!$A:$A,RANDBETWEEN(2,COUNTA(Companies!$A:$A)),1)</f>
        <v>2</v>
      </c>
      <c r="B2023" s="5">
        <f t="shared" si="310"/>
        <v>2022</v>
      </c>
      <c r="C2023" s="6">
        <f t="shared" ca="1" si="311"/>
        <v>1</v>
      </c>
      <c r="D2023" s="7">
        <f ca="1">IF($B2023 = 1 + N("Presidente"),
    127,
    IF($B2023 = 2 + N("Vice-Presidente"),
        72,
        IF($B2023 = 3 + N("Secretária bilíngue"),
            13,
            RANDBETWEEN(5,COUNT(Name!$A:$A) + 1)
        )
    )
)</f>
        <v>62</v>
      </c>
      <c r="E2023" s="7" t="str">
        <f ca="1" xml:space="preserve">
VLOOKUP(
  $D2023,
  Name!$A:$B,
  2,
  FALSE
)
&amp; " " &amp;
IF($B2023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Miranda Aragão</v>
      </c>
      <c r="F2023" s="7">
        <v>2</v>
      </c>
      <c r="G2023" s="7" t="str" cm="1">
        <f t="array" aca="1" ref="G2023" ca="1">VLOOKUP(INDEX(States!$B:$B,RANDBETWEEN(2,COUNTA(States!$A:$A)),1),States!$B:$C,2,FALSE)</f>
        <v>Coimbra</v>
      </c>
      <c r="H2023" s="7" t="str">
        <f ca="1">VLOOKUP($D2023,Name!$A:$C,3,FALSE)</f>
        <v>F</v>
      </c>
      <c r="I2023" s="7" cm="1">
        <f t="array" aca="1" ref="I2023" ca="1">INDEX('Marital status'!$A:$A,RANDBETWEEN(2,COUNTA('Marital status'!$A:$A)),1)</f>
        <v>3</v>
      </c>
      <c r="J2023" s="7">
        <f t="shared" ca="1" si="312"/>
        <v>3</v>
      </c>
      <c r="K2023" s="8">
        <f t="shared" ca="1" si="313"/>
        <v>38080</v>
      </c>
      <c r="L2023" s="6">
        <f t="shared" ca="1" si="314"/>
        <v>5</v>
      </c>
      <c r="M2023" s="7">
        <f ca="1" xml:space="preserve">
  IF(OR($N2023 = 2, $N2023 = 3, $N2023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023" s="6">
        <f t="shared" ca="1" si="315"/>
        <v>8</v>
      </c>
      <c r="O2023" s="7" t="str">
        <f ca="1">VLOOKUP($N2023,Roles!$A:$B,2,FALSE)</f>
        <v>Analyst</v>
      </c>
      <c r="P2023" s="6">
        <f t="shared" ca="1" si="316"/>
        <v>2</v>
      </c>
      <c r="Q2023" s="8">
        <f ca="1" xml:space="preserve">
IF(
  OR(
    $N2023=5,$N2023=6,$N2023=7,$N2023=8,$N2023=14
  ),
  36161,
  IF(
     (
      (TODAY() - $K2023) / 365
     ) &lt; 19,
      TODAY(),
      RANDBETWEEN(36161,TODAY())
  )
)</f>
        <v>36161</v>
      </c>
      <c r="R2023" s="6">
        <f ca="1">RANDBETWEEN(2,COUNTA('Recruitment source'!$A:$A))</f>
        <v>4</v>
      </c>
      <c r="S2023" s="8" t="e">
        <f t="shared" ca="1" si="317"/>
        <v>#N/A</v>
      </c>
      <c r="T2023" s="6" t="e">
        <f t="shared" ca="1" si="318"/>
        <v>#N/A</v>
      </c>
      <c r="U2023" s="6">
        <f t="shared" ca="1" si="319"/>
        <v>5</v>
      </c>
      <c r="V2023" s="1">
        <f ca="1" xml:space="preserve">
IF($N2023 = 5 + N("Presidente"),
    27000,
    IF($N2023 = 6 + N("Vice-presidente"),
        23000,
        IF(OR($N2023 = 8, $N2023= 13, $N2023 = 12) + N("Secretária bilíngue ou coordenador ou especialista"),
            8000,
            IF($N2023 = 7 + N("Diretor"),
                15000,
                IF($N2023 = 14 + N("Gerente"),
                    12000,
                    IF($N2023 = 9 + N("Estagiário"),
                        705,
                        IF($N2023 = 10 + N("Trainee"),
                            805,
                            IF($N2023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IF($L2023 = 7,
  500,
  IF($L2023 = 8,
    1000,
    IF($L2023 = 9,
      1500,
      IF($L2023 = 10,
        2000,
        0
      )
    )
  )
)
+
N("Adicional no salário por área")
+
IF($M2023 = 14 + N("Tecnologia da Informação"),
  120,
  IF($M2023 = 16 + N("Vendas"),
    110,
    IF($M2023 = 15 + N("Jurídico"),
      100,
      IF(OR($M2023 = 8, $M2023 = 9, $M2023 = 11) + N("Recursos humanos ou comercial ou comunicação e marketing"),
        80,
        0
      )
    )
  )
)
+
N("Adicionando pegadinha")
+
IF(AND($M2023 = 16, $L2023 = 9, $N2023 = 11) + N("Se for de vendas, com mestrado, analista sênior"),
  IF($J2023 = 5,
    100,
    0
  )
  +
  IF($H2023 = "M",
    200,
    0
  ),
  0
)</f>
        <v>8000</v>
      </c>
    </row>
    <row r="2024" spans="1:22" x14ac:dyDescent="0.2">
      <c r="A2024" s="7" cm="1">
        <f t="array" aca="1" ref="A2024" ca="1">INDEX(Companies!$A:$A,RANDBETWEEN(2,COUNTA(Companies!$A:$A)),1)</f>
        <v>2</v>
      </c>
      <c r="B2024" s="5">
        <f t="shared" si="310"/>
        <v>2023</v>
      </c>
      <c r="C2024" s="6">
        <f t="shared" ca="1" si="311"/>
        <v>1</v>
      </c>
      <c r="D2024" s="7">
        <f ca="1">IF($B2024 = 1 + N("Presidente"),
    127,
    IF($B2024 = 2 + N("Vice-Presidente"),
        72,
        IF($B2024 = 3 + N("Secretária bilíngue"),
            13,
            RANDBETWEEN(5,COUNT(Name!$A:$A) + 1)
        )
    )
)</f>
        <v>95</v>
      </c>
      <c r="E2024" s="7" t="str">
        <f ca="1" xml:space="preserve">
VLOOKUP(
  $D2024,
  Name!$A:$B,
  2,
  FALSE
)
&amp; " " &amp;
IF($B2024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Testa Cândido</v>
      </c>
      <c r="F2024" s="7">
        <v>2</v>
      </c>
      <c r="G2024" s="7" t="str" cm="1">
        <f t="array" aca="1" ref="G2024" ca="1">VLOOKUP(INDEX(States!$B:$B,RANDBETWEEN(2,COUNTA(States!$A:$A)),1),States!$B:$C,2,FALSE)</f>
        <v>Portalegre</v>
      </c>
      <c r="H2024" s="7" t="str">
        <f ca="1">VLOOKUP($D2024,Name!$A:$C,3,FALSE)</f>
        <v>F</v>
      </c>
      <c r="I2024" s="7" cm="1">
        <f t="array" aca="1" ref="I2024" ca="1">INDEX('Marital status'!$A:$A,RANDBETWEEN(2,COUNTA('Marital status'!$A:$A)),1)</f>
        <v>4</v>
      </c>
      <c r="J2024" s="7">
        <f t="shared" ca="1" si="312"/>
        <v>4</v>
      </c>
      <c r="K2024" s="8">
        <f t="shared" ca="1" si="313"/>
        <v>34956</v>
      </c>
      <c r="L2024" s="6">
        <f t="shared" ca="1" si="314"/>
        <v>4</v>
      </c>
      <c r="M2024" s="7">
        <f ca="1" xml:space="preserve">
  IF(OR($N2024 = 2, $N2024 = 3, $N2024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024" s="6">
        <f t="shared" ca="1" si="315"/>
        <v>7</v>
      </c>
      <c r="O2024" s="7" t="str">
        <f ca="1">VLOOKUP($N2024,Roles!$A:$B,2,FALSE)</f>
        <v>Trainee</v>
      </c>
      <c r="P2024" s="6" t="e">
        <f t="shared" ca="1" si="316"/>
        <v>#N/A</v>
      </c>
      <c r="Q2024" s="8">
        <f ca="1" xml:space="preserve">
IF(
  OR(
    $N2024=5,$N2024=6,$N2024=7,$N2024=8,$N2024=14
  ),
  36161,
  IF(
     (
      (TODAY() - $K2024) / 365
     ) &lt; 19,
      TODAY(),
      RANDBETWEEN(36161,TODAY())
  )
)</f>
        <v>36161</v>
      </c>
      <c r="R2024" s="6">
        <f ca="1">RANDBETWEEN(2,COUNTA('Recruitment source'!$A:$A))</f>
        <v>5</v>
      </c>
      <c r="S2024" s="8" t="e">
        <f t="shared" ca="1" si="317"/>
        <v>#N/A</v>
      </c>
      <c r="T2024" s="6" t="e">
        <f t="shared" ca="1" si="318"/>
        <v>#N/A</v>
      </c>
      <c r="U2024" s="6">
        <f t="shared" ca="1" si="319"/>
        <v>4</v>
      </c>
      <c r="V2024" s="1">
        <f ca="1" xml:space="preserve">
IF($N2024 = 5 + N("Presidente"),
    27000,
    IF($N2024 = 6 + N("Vice-presidente"),
        23000,
        IF(OR($N2024 = 8, $N2024= 13, $N2024 = 12) + N("Secretária bilíngue ou coordenador ou especialista"),
            8000,
            IF($N2024 = 7 + N("Diretor"),
                15000,
                IF($N2024 = 14 + N("Gerente"),
                    12000,
                    IF($N2024 = 9 + N("Estagiário"),
                        705,
                        IF($N2024 = 10 + N("Trainee"),
                            805,
                            IF($N2024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IF($L2024 = 7,
  500,
  IF($L2024 = 8,
    1000,
    IF($L2024 = 9,
      1500,
      IF($L2024 = 10,
        2000,
        0
      )
    )
  )
)
+
N("Adicional no salário por área")
+
IF($M2024 = 14 + N("Tecnologia da Informação"),
  120,
  IF($M2024 = 16 + N("Vendas"),
    110,
    IF($M2024 = 15 + N("Jurídico"),
      100,
      IF(OR($M2024 = 8, $M2024 = 9, $M2024 = 11) + N("Recursos humanos ou comercial ou comunicação e marketing"),
        80,
        0
      )
    )
  )
)
+
N("Adicionando pegadinha")
+
IF(AND($M2024 = 16, $L2024 = 9, $N2024 = 11) + N("Se for de vendas, com mestrado, analista sênior"),
  IF($J2024 = 5,
    100,
    0
  )
  +
  IF($H2024 = "M",
    200,
    0
  ),
  0
)</f>
        <v>15000</v>
      </c>
    </row>
    <row r="2025" spans="1:22" x14ac:dyDescent="0.2">
      <c r="A2025" s="7" cm="1">
        <f t="array" aca="1" ref="A2025" ca="1">INDEX(Companies!$A:$A,RANDBETWEEN(2,COUNTA(Companies!$A:$A)),1)</f>
        <v>2</v>
      </c>
      <c r="B2025" s="5">
        <f t="shared" si="310"/>
        <v>2024</v>
      </c>
      <c r="C2025" s="6">
        <f t="shared" ca="1" si="311"/>
        <v>1</v>
      </c>
      <c r="D2025" s="7">
        <f ca="1">IF($B2025 = 1 + N("Presidente"),
    127,
    IF($B2025 = 2 + N("Vice-Presidente"),
        72,
        IF($B2025 = 3 + N("Secretária bilíngue"),
            13,
            RANDBETWEEN(5,COUNT(Name!$A:$A) + 1)
        )
    )
)</f>
        <v>94</v>
      </c>
      <c r="E2025" s="7" t="str">
        <f ca="1" xml:space="preserve">
VLOOKUP(
  $D2025,
  Name!$A:$B,
  2,
  FALSE
)
&amp; " " &amp;
IF($B2025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Alvarenga Alcantara</v>
      </c>
      <c r="F2025" s="7">
        <v>2</v>
      </c>
      <c r="G2025" s="7" t="str" cm="1">
        <f t="array" aca="1" ref="G2025" ca="1">VLOOKUP(INDEX(States!$B:$B,RANDBETWEEN(2,COUNTA(States!$A:$A)),1),States!$B:$C,2,FALSE)</f>
        <v>Castelo Branco</v>
      </c>
      <c r="H2025" s="7" t="str">
        <f ca="1">VLOOKUP($D2025,Name!$A:$C,3,FALSE)</f>
        <v>F</v>
      </c>
      <c r="I2025" s="7" cm="1">
        <f t="array" aca="1" ref="I2025" ca="1">INDEX('Marital status'!$A:$A,RANDBETWEEN(2,COUNTA('Marital status'!$A:$A)),1)</f>
        <v>4</v>
      </c>
      <c r="J2025" s="7">
        <f t="shared" ca="1" si="312"/>
        <v>2</v>
      </c>
      <c r="K2025" s="8">
        <f t="shared" ca="1" si="313"/>
        <v>37959</v>
      </c>
      <c r="L2025" s="6">
        <f t="shared" ca="1" si="314"/>
        <v>5</v>
      </c>
      <c r="M2025" s="7">
        <f ca="1" xml:space="preserve">
  IF(OR($N2025 = 2, $N2025 = 3, $N2025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025" s="6">
        <f t="shared" ca="1" si="315"/>
        <v>8</v>
      </c>
      <c r="O2025" s="7" t="str">
        <f ca="1">VLOOKUP($N2025,Roles!$A:$B,2,FALSE)</f>
        <v>Analyst</v>
      </c>
      <c r="P2025" s="6">
        <f t="shared" ca="1" si="316"/>
        <v>4</v>
      </c>
      <c r="Q2025" s="8">
        <f ca="1" xml:space="preserve">
IF(
  OR(
    $N2025=5,$N2025=6,$N2025=7,$N2025=8,$N2025=14
  ),
  36161,
  IF(
     (
      (TODAY() - $K2025) / 365
     ) &lt; 19,
      TODAY(),
      RANDBETWEEN(36161,TODAY())
  )
)</f>
        <v>36161</v>
      </c>
      <c r="R2025" s="6">
        <f ca="1">RANDBETWEEN(2,COUNTA('Recruitment source'!$A:$A))</f>
        <v>7</v>
      </c>
      <c r="S2025" s="8" t="e">
        <f t="shared" ca="1" si="317"/>
        <v>#N/A</v>
      </c>
      <c r="T2025" s="6" t="e">
        <f t="shared" ca="1" si="318"/>
        <v>#N/A</v>
      </c>
      <c r="U2025" s="6">
        <f t="shared" ca="1" si="319"/>
        <v>2</v>
      </c>
      <c r="V2025" s="1">
        <f ca="1" xml:space="preserve">
IF($N2025 = 5 + N("Presidente"),
    27000,
    IF($N2025 = 6 + N("Vice-presidente"),
        23000,
        IF(OR($N2025 = 8, $N2025= 13, $N2025 = 12) + N("Secretária bilíngue ou coordenador ou especialista"),
            8000,
            IF($N2025 = 7 + N("Diretor"),
                15000,
                IF($N2025 = 14 + N("Gerente"),
                    12000,
                    IF($N2025 = 9 + N("Estagiário"),
                        705,
                        IF($N2025 = 10 + N("Trainee"),
                            805,
                            IF($N2025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IF($L2025 = 7,
  500,
  IF($L2025 = 8,
    1000,
    IF($L2025 = 9,
      1500,
      IF($L2025 = 10,
        2000,
        0
      )
    )
  )
)
+
N("Adicional no salário por área")
+
IF($M2025 = 14 + N("Tecnologia da Informação"),
  120,
  IF($M2025 = 16 + N("Vendas"),
    110,
    IF($M2025 = 15 + N("Jurídico"),
      100,
      IF(OR($M2025 = 8, $M2025 = 9, $M2025 = 11) + N("Recursos humanos ou comercial ou comunicação e marketing"),
        80,
        0
      )
    )
  )
)
+
N("Adicionando pegadinha")
+
IF(AND($M2025 = 16, $L2025 = 9, $N2025 = 11) + N("Se for de vendas, com mestrado, analista sênior"),
  IF($J2025 = 5,
    100,
    0
  )
  +
  IF($H2025 = "M",
    200,
    0
  ),
  0
)</f>
        <v>8080</v>
      </c>
    </row>
    <row r="2026" spans="1:22" x14ac:dyDescent="0.2">
      <c r="A2026" s="7" cm="1">
        <f t="array" aca="1" ref="A2026" ca="1">INDEX(Companies!$A:$A,RANDBETWEEN(2,COUNTA(Companies!$A:$A)),1)</f>
        <v>2</v>
      </c>
      <c r="B2026" s="5">
        <f t="shared" si="310"/>
        <v>2025</v>
      </c>
      <c r="C2026" s="6">
        <f t="shared" ca="1" si="311"/>
        <v>1</v>
      </c>
      <c r="D2026" s="7">
        <f ca="1">IF($B2026 = 1 + N("Presidente"),
    127,
    IF($B2026 = 2 + N("Vice-Presidente"),
        72,
        IF($B2026 = 3 + N("Secretária bilíngue"),
            13,
            RANDBETWEEN(5,COUNT(Name!$A:$A) + 1)
        )
    )
)</f>
        <v>311</v>
      </c>
      <c r="E2026" s="7" t="str">
        <f ca="1" xml:space="preserve">
VLOOKUP(
  $D2026,
  Name!$A:$B,
  2,
  FALSE
)
&amp; " " &amp;
IF($B2026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Pasquim Auth</v>
      </c>
      <c r="F2026" s="7">
        <v>2</v>
      </c>
      <c r="G2026" s="7" t="str" cm="1">
        <f t="array" aca="1" ref="G2026" ca="1">VLOOKUP(INDEX(States!$B:$B,RANDBETWEEN(2,COUNTA(States!$A:$A)),1),States!$B:$C,2,FALSE)</f>
        <v>Madeira</v>
      </c>
      <c r="H2026" s="7" t="str">
        <f ca="1">VLOOKUP($D2026,Name!$A:$C,3,FALSE)</f>
        <v>F</v>
      </c>
      <c r="I2026" s="7" cm="1">
        <f t="array" aca="1" ref="I2026" ca="1">INDEX('Marital status'!$A:$A,RANDBETWEEN(2,COUNTA('Marital status'!$A:$A)),1)</f>
        <v>4</v>
      </c>
      <c r="J2026" s="7">
        <f t="shared" ca="1" si="312"/>
        <v>2</v>
      </c>
      <c r="K2026" s="8">
        <f t="shared" ca="1" si="313"/>
        <v>31242</v>
      </c>
      <c r="L2026" s="6">
        <f t="shared" ca="1" si="314"/>
        <v>4</v>
      </c>
      <c r="M2026" s="7">
        <f ca="1" xml:space="preserve">
  IF(OR($N2026 = 2, $N2026 = 3, $N2026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026" s="6">
        <f t="shared" ca="1" si="315"/>
        <v>7</v>
      </c>
      <c r="O2026" s="7" t="str">
        <f ca="1">VLOOKUP($N2026,Roles!$A:$B,2,FALSE)</f>
        <v>Trainee</v>
      </c>
      <c r="P2026" s="6" t="e">
        <f t="shared" ca="1" si="316"/>
        <v>#N/A</v>
      </c>
      <c r="Q2026" s="8">
        <f ca="1" xml:space="preserve">
IF(
  OR(
    $N2026=5,$N2026=6,$N2026=7,$N2026=8,$N2026=14
  ),
  36161,
  IF(
     (
      (TODAY() - $K2026) / 365
     ) &lt; 19,
      TODAY(),
      RANDBETWEEN(36161,TODAY())
  )
)</f>
        <v>36161</v>
      </c>
      <c r="R2026" s="6">
        <f ca="1">RANDBETWEEN(2,COUNTA('Recruitment source'!$A:$A))</f>
        <v>4</v>
      </c>
      <c r="S2026" s="8" t="e">
        <f t="shared" ca="1" si="317"/>
        <v>#N/A</v>
      </c>
      <c r="T2026" s="6" t="e">
        <f t="shared" ca="1" si="318"/>
        <v>#N/A</v>
      </c>
      <c r="U2026" s="6">
        <f t="shared" ca="1" si="319"/>
        <v>3</v>
      </c>
      <c r="V2026" s="1">
        <f ca="1" xml:space="preserve">
IF($N2026 = 5 + N("Presidente"),
    27000,
    IF($N2026 = 6 + N("Vice-presidente"),
        23000,
        IF(OR($N2026 = 8, $N2026= 13, $N2026 = 12) + N("Secretária bilíngue ou coordenador ou especialista"),
            8000,
            IF($N2026 = 7 + N("Diretor"),
                15000,
                IF($N2026 = 14 + N("Gerente"),
                    12000,
                    IF($N2026 = 9 + N("Estagiário"),
                        705,
                        IF($N2026 = 10 + N("Trainee"),
                            805,
                            IF($N2026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IF($L2026 = 7,
  500,
  IF($L2026 = 8,
    1000,
    IF($L2026 = 9,
      1500,
      IF($L2026 = 10,
        2000,
        0
      )
    )
  )
)
+
N("Adicional no salário por área")
+
IF($M2026 = 14 + N("Tecnologia da Informação"),
  120,
  IF($M2026 = 16 + N("Vendas"),
    110,
    IF($M2026 = 15 + N("Jurídico"),
      100,
      IF(OR($M2026 = 8, $M2026 = 9, $M2026 = 11) + N("Recursos humanos ou comercial ou comunicação e marketing"),
        80,
        0
      )
    )
  )
)
+
N("Adicionando pegadinha")
+
IF(AND($M2026 = 16, $L2026 = 9, $N2026 = 11) + N("Se for de vendas, com mestrado, analista sênior"),
  IF($J2026 = 5,
    100,
    0
  )
  +
  IF($H2026 = "M",
    200,
    0
  ),
  0
)</f>
        <v>15000</v>
      </c>
    </row>
    <row r="2027" spans="1:22" x14ac:dyDescent="0.2">
      <c r="A2027" s="7" cm="1">
        <f t="array" aca="1" ref="A2027" ca="1">INDEX(Companies!$A:$A,RANDBETWEEN(2,COUNTA(Companies!$A:$A)),1)</f>
        <v>2</v>
      </c>
      <c r="B2027" s="5">
        <f t="shared" si="310"/>
        <v>2026</v>
      </c>
      <c r="C2027" s="6">
        <f t="shared" ca="1" si="311"/>
        <v>1</v>
      </c>
      <c r="D2027" s="7">
        <f ca="1">IF($B2027 = 1 + N("Presidente"),
    127,
    IF($B2027 = 2 + N("Vice-Presidente"),
        72,
        IF($B2027 = 3 + N("Secretária bilíngue"),
            13,
            RANDBETWEEN(5,COUNT(Name!$A:$A) + 1)
        )
    )
)</f>
        <v>321</v>
      </c>
      <c r="E2027" s="7" t="str">
        <f ca="1" xml:space="preserve">
VLOOKUP(
  $D2027,
  Name!$A:$B,
  2,
  FALSE
)
&amp; " " &amp;
IF($B2027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Pedroso Malafaia</v>
      </c>
      <c r="F2027" s="7">
        <v>2</v>
      </c>
      <c r="G2027" s="7" t="str" cm="1">
        <f t="array" aca="1" ref="G2027" ca="1">VLOOKUP(INDEX(States!$B:$B,RANDBETWEEN(2,COUNTA(States!$A:$A)),1),States!$B:$C,2,FALSE)</f>
        <v>Guarda</v>
      </c>
      <c r="H2027" s="7" t="str">
        <f ca="1">VLOOKUP($D2027,Name!$A:$C,3,FALSE)</f>
        <v>F</v>
      </c>
      <c r="I2027" s="7" cm="1">
        <f t="array" aca="1" ref="I2027" ca="1">INDEX('Marital status'!$A:$A,RANDBETWEEN(2,COUNTA('Marital status'!$A:$A)),1)</f>
        <v>4</v>
      </c>
      <c r="J2027" s="7">
        <f t="shared" ca="1" si="312"/>
        <v>2</v>
      </c>
      <c r="K2027" s="8">
        <f t="shared" ca="1" si="313"/>
        <v>35708</v>
      </c>
      <c r="L2027" s="6">
        <f t="shared" ca="1" si="314"/>
        <v>4</v>
      </c>
      <c r="M2027" s="7">
        <f ca="1" xml:space="preserve">
  IF(OR($N2027 = 2, $N2027 = 3, $N2027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9</v>
      </c>
      <c r="N2027" s="6">
        <f t="shared" ca="1" si="315"/>
        <v>8</v>
      </c>
      <c r="O2027" s="7" t="str">
        <f ca="1">VLOOKUP($N2027,Roles!$A:$B,2,FALSE)</f>
        <v>Analyst</v>
      </c>
      <c r="P2027" s="6">
        <f t="shared" ca="1" si="316"/>
        <v>2</v>
      </c>
      <c r="Q2027" s="8">
        <f ca="1" xml:space="preserve">
IF(
  OR(
    $N2027=5,$N2027=6,$N2027=7,$N2027=8,$N2027=14
  ),
  36161,
  IF(
     (
      (TODAY() - $K2027) / 365
     ) &lt; 19,
      TODAY(),
      RANDBETWEEN(36161,TODAY())
  )
)</f>
        <v>36161</v>
      </c>
      <c r="R2027" s="6">
        <f ca="1">RANDBETWEEN(2,COUNTA('Recruitment source'!$A:$A))</f>
        <v>12</v>
      </c>
      <c r="S2027" s="8" t="e">
        <f t="shared" ca="1" si="317"/>
        <v>#N/A</v>
      </c>
      <c r="T2027" s="6" t="e">
        <f t="shared" ca="1" si="318"/>
        <v>#N/A</v>
      </c>
      <c r="U2027" s="6">
        <f t="shared" ca="1" si="319"/>
        <v>2</v>
      </c>
      <c r="V2027" s="1">
        <f ca="1" xml:space="preserve">
IF($N2027 = 5 + N("Presidente"),
    27000,
    IF($N2027 = 6 + N("Vice-presidente"),
        23000,
        IF(OR($N2027 = 8, $N2027= 13, $N2027 = 12) + N("Secretária bilíngue ou coordenador ou especialista"),
            8000,
            IF($N2027 = 7 + N("Diretor"),
                15000,
                IF($N2027 = 14 + N("Gerente"),
                    12000,
                    IF($N2027 = 9 + N("Estagiário"),
                        705,
                        IF($N2027 = 10 + N("Trainee"),
                            805,
                            IF($N2027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IF($L2027 = 7,
  500,
  IF($L2027 = 8,
    1000,
    IF($L2027 = 9,
      1500,
      IF($L2027 = 10,
        2000,
        0
      )
    )
  )
)
+
N("Adicional no salário por área")
+
IF($M2027 = 14 + N("Tecnologia da Informação"),
  120,
  IF($M2027 = 16 + N("Vendas"),
    110,
    IF($M2027 = 15 + N("Jurídico"),
      100,
      IF(OR($M2027 = 8, $M2027 = 9, $M2027 = 11) + N("Recursos humanos ou comercial ou comunicação e marketing"),
        80,
        0
      )
    )
  )
)
+
N("Adicionando pegadinha")
+
IF(AND($M2027 = 16, $L2027 = 9, $N2027 = 11) + N("Se for de vendas, com mestrado, analista sênior"),
  IF($J2027 = 5,
    100,
    0
  )
  +
  IF($H2027 = "M",
    200,
    0
  ),
  0
)</f>
        <v>8080</v>
      </c>
    </row>
    <row r="2028" spans="1:22" x14ac:dyDescent="0.2">
      <c r="A2028" s="7" cm="1">
        <f t="array" aca="1" ref="A2028" ca="1">INDEX(Companies!$A:$A,RANDBETWEEN(2,COUNTA(Companies!$A:$A)),1)</f>
        <v>2</v>
      </c>
      <c r="B2028" s="5">
        <f t="shared" si="310"/>
        <v>2027</v>
      </c>
      <c r="C2028" s="6">
        <f t="shared" ca="1" si="311"/>
        <v>1</v>
      </c>
      <c r="D2028" s="7">
        <f ca="1">IF($B2028 = 1 + N("Presidente"),
    127,
    IF($B2028 = 2 + N("Vice-Presidente"),
        72,
        IF($B2028 = 3 + N("Secretária bilíngue"),
            13,
            RANDBETWEEN(5,COUNT(Name!$A:$A) + 1)
        )
    )
)</f>
        <v>44</v>
      </c>
      <c r="E2028" s="7" t="str">
        <f ca="1" xml:space="preserve">
VLOOKUP(
  $D2028,
  Name!$A:$B,
  2,
  FALSE
)
&amp; " " &amp;
IF($B2028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Mendes Caruso</v>
      </c>
      <c r="F2028" s="7">
        <v>2</v>
      </c>
      <c r="G2028" s="7" t="str" cm="1">
        <f t="array" aca="1" ref="G2028" ca="1">VLOOKUP(INDEX(States!$B:$B,RANDBETWEEN(2,COUNTA(States!$A:$A)),1),States!$B:$C,2,FALSE)</f>
        <v>Castelo Branco</v>
      </c>
      <c r="H2028" s="7" t="str">
        <f ca="1">VLOOKUP($D2028,Name!$A:$C,3,FALSE)</f>
        <v>F</v>
      </c>
      <c r="I2028" s="7" cm="1">
        <f t="array" aca="1" ref="I2028" ca="1">INDEX('Marital status'!$A:$A,RANDBETWEEN(2,COUNTA('Marital status'!$A:$A)),1)</f>
        <v>2</v>
      </c>
      <c r="J2028" s="7">
        <f t="shared" ca="1" si="312"/>
        <v>2</v>
      </c>
      <c r="K2028" s="8">
        <f t="shared" ca="1" si="313"/>
        <v>34427</v>
      </c>
      <c r="L2028" s="6">
        <f t="shared" ca="1" si="314"/>
        <v>4</v>
      </c>
      <c r="M2028" s="7">
        <f ca="1" xml:space="preserve">
  IF(OR($N2028 = 2, $N2028 = 3, $N2028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4</v>
      </c>
      <c r="N2028" s="6">
        <f t="shared" ca="1" si="315"/>
        <v>7</v>
      </c>
      <c r="O2028" s="7" t="str">
        <f ca="1">VLOOKUP($N2028,Roles!$A:$B,2,FALSE)</f>
        <v>Trainee</v>
      </c>
      <c r="P2028" s="6" t="e">
        <f t="shared" ca="1" si="316"/>
        <v>#N/A</v>
      </c>
      <c r="Q2028" s="8">
        <f ca="1" xml:space="preserve">
IF(
  OR(
    $N2028=5,$N2028=6,$N2028=7,$N2028=8,$N2028=14
  ),
  36161,
  IF(
     (
      (TODAY() - $K2028) / 365
     ) &lt; 19,
      TODAY(),
      RANDBETWEEN(36161,TODAY())
  )
)</f>
        <v>36161</v>
      </c>
      <c r="R2028" s="6">
        <f ca="1">RANDBETWEEN(2,COUNTA('Recruitment source'!$A:$A))</f>
        <v>6</v>
      </c>
      <c r="S2028" s="8" t="e">
        <f t="shared" ca="1" si="317"/>
        <v>#N/A</v>
      </c>
      <c r="T2028" s="6" t="e">
        <f t="shared" ca="1" si="318"/>
        <v>#N/A</v>
      </c>
      <c r="U2028" s="6">
        <f t="shared" ca="1" si="319"/>
        <v>4</v>
      </c>
      <c r="V2028" s="1">
        <f ca="1" xml:space="preserve">
IF($N2028 = 5 + N("Presidente"),
    27000,
    IF($N2028 = 6 + N("Vice-presidente"),
        23000,
        IF(OR($N2028 = 8, $N2028= 13, $N2028 = 12) + N("Secretária bilíngue ou coordenador ou especialista"),
            8000,
            IF($N2028 = 7 + N("Diretor"),
                15000,
                IF($N2028 = 14 + N("Gerente"),
                    12000,
                    IF($N2028 = 9 + N("Estagiário"),
                        705,
                        IF($N2028 = 10 + N("Trainee"),
                            805,
                            IF($N2028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IF($L2028 = 7,
  500,
  IF($L2028 = 8,
    1000,
    IF($L2028 = 9,
      1500,
      IF($L2028 = 10,
        2000,
        0
      )
    )
  )
)
+
N("Adicional no salário por área")
+
IF($M2028 = 14 + N("Tecnologia da Informação"),
  120,
  IF($M2028 = 16 + N("Vendas"),
    110,
    IF($M2028 = 15 + N("Jurídico"),
      100,
      IF(OR($M2028 = 8, $M2028 = 9, $M2028 = 11) + N("Recursos humanos ou comercial ou comunicação e marketing"),
        80,
        0
      )
    )
  )
)
+
N("Adicionando pegadinha")
+
IF(AND($M2028 = 16, $L2028 = 9, $N2028 = 11) + N("Se for de vendas, com mestrado, analista sênior"),
  IF($J2028 = 5,
    100,
    0
  )
  +
  IF($H2028 = "M",
    200,
    0
  ),
  0
)</f>
        <v>15000</v>
      </c>
    </row>
    <row r="2029" spans="1:22" x14ac:dyDescent="0.2">
      <c r="A2029" s="7" cm="1">
        <f t="array" aca="1" ref="A2029" ca="1">INDEX(Companies!$A:$A,RANDBETWEEN(2,COUNTA(Companies!$A:$A)),1)</f>
        <v>2</v>
      </c>
      <c r="B2029" s="5">
        <f t="shared" si="310"/>
        <v>2028</v>
      </c>
      <c r="C2029" s="6">
        <f t="shared" ca="1" si="311"/>
        <v>1</v>
      </c>
      <c r="D2029" s="7">
        <f ca="1">IF($B2029 = 1 + N("Presidente"),
    127,
    IF($B2029 = 2 + N("Vice-Presidente"),
        72,
        IF($B2029 = 3 + N("Secretária bilíngue"),
            13,
            RANDBETWEEN(5,COUNT(Name!$A:$A) + 1)
        )
    )
)</f>
        <v>75</v>
      </c>
      <c r="E2029" s="7" t="str">
        <f ca="1" xml:space="preserve">
VLOOKUP(
  $D2029,
  Name!$A:$B,
  2,
  FALSE
)
&amp; " " &amp;
IF($B2029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Alves Ricci</v>
      </c>
      <c r="F2029" s="7">
        <v>2</v>
      </c>
      <c r="G2029" s="7" t="str" cm="1">
        <f t="array" aca="1" ref="G2029" ca="1">VLOOKUP(INDEX(States!$B:$B,RANDBETWEEN(2,COUNTA(States!$A:$A)),1),States!$B:$C,2,FALSE)</f>
        <v>Santarém</v>
      </c>
      <c r="H2029" s="7" t="str">
        <f ca="1">VLOOKUP($D2029,Name!$A:$C,3,FALSE)</f>
        <v>M</v>
      </c>
      <c r="I2029" s="7" cm="1">
        <f t="array" aca="1" ref="I2029" ca="1">INDEX('Marital status'!$A:$A,RANDBETWEEN(2,COUNTA('Marital status'!$A:$A)),1)</f>
        <v>4</v>
      </c>
      <c r="J2029" s="7">
        <f t="shared" ca="1" si="312"/>
        <v>2</v>
      </c>
      <c r="K2029" s="8">
        <f t="shared" ca="1" si="313"/>
        <v>37356</v>
      </c>
      <c r="L2029" s="6">
        <f t="shared" ca="1" si="314"/>
        <v>5</v>
      </c>
      <c r="M2029" s="7">
        <f ca="1" xml:space="preserve">
  IF(OR($N2029 = 2, $N2029 = 3, $N2029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5</v>
      </c>
      <c r="N2029" s="6">
        <f t="shared" ca="1" si="315"/>
        <v>8</v>
      </c>
      <c r="O2029" s="7" t="str">
        <f ca="1">VLOOKUP($N2029,Roles!$A:$B,2,FALSE)</f>
        <v>Analyst</v>
      </c>
      <c r="P2029" s="6">
        <f t="shared" ca="1" si="316"/>
        <v>3</v>
      </c>
      <c r="Q2029" s="8">
        <f ca="1" xml:space="preserve">
IF(
  OR(
    $N2029=5,$N2029=6,$N2029=7,$N2029=8,$N2029=14
  ),
  36161,
  IF(
     (
      (TODAY() - $K2029) / 365
     ) &lt; 19,
      TODAY(),
      RANDBETWEEN(36161,TODAY())
  )
)</f>
        <v>36161</v>
      </c>
      <c r="R2029" s="6">
        <f ca="1">RANDBETWEEN(2,COUNTA('Recruitment source'!$A:$A))</f>
        <v>11</v>
      </c>
      <c r="S2029" s="8" t="e">
        <f t="shared" ca="1" si="317"/>
        <v>#N/A</v>
      </c>
      <c r="T2029" s="6" t="e">
        <f t="shared" ca="1" si="318"/>
        <v>#N/A</v>
      </c>
      <c r="U2029" s="6">
        <f t="shared" ca="1" si="319"/>
        <v>5</v>
      </c>
      <c r="V2029" s="1">
        <f ca="1" xml:space="preserve">
IF($N2029 = 5 + N("Presidente"),
    27000,
    IF($N2029 = 6 + N("Vice-presidente"),
        23000,
        IF(OR($N2029 = 8, $N2029= 13, $N2029 = 12) + N("Secretária bilíngue ou coordenador ou especialista"),
            8000,
            IF($N2029 = 7 + N("Diretor"),
                15000,
                IF($N2029 = 14 + N("Gerente"),
                    12000,
                    IF($N2029 = 9 + N("Estagiário"),
                        705,
                        IF($N2029 = 10 + N("Trainee"),
                            805,
                            IF($N2029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IF($L2029 = 7,
  500,
  IF($L2029 = 8,
    1000,
    IF($L2029 = 9,
      1500,
      IF($L2029 = 10,
        2000,
        0
      )
    )
  )
)
+
N("Adicional no salário por área")
+
IF($M2029 = 14 + N("Tecnologia da Informação"),
  120,
  IF($M2029 = 16 + N("Vendas"),
    110,
    IF($M2029 = 15 + N("Jurídico"),
      100,
      IF(OR($M2029 = 8, $M2029 = 9, $M2029 = 11) + N("Recursos humanos ou comercial ou comunicação e marketing"),
        80,
        0
      )
    )
  )
)
+
N("Adicionando pegadinha")
+
IF(AND($M2029 = 16, $L2029 = 9, $N2029 = 11) + N("Se for de vendas, com mestrado, analista sênior"),
  IF($J2029 = 5,
    100,
    0
  )
  +
  IF($H2029 = "M",
    200,
    0
  ),
  0
)</f>
        <v>8000</v>
      </c>
    </row>
    <row r="2030" spans="1:22" x14ac:dyDescent="0.2">
      <c r="A2030" s="7" cm="1">
        <f t="array" aca="1" ref="A2030" ca="1">INDEX(Companies!$A:$A,RANDBETWEEN(2,COUNTA(Companies!$A:$A)),1)</f>
        <v>2</v>
      </c>
      <c r="B2030" s="5">
        <f t="shared" si="310"/>
        <v>2029</v>
      </c>
      <c r="C2030" s="6">
        <f t="shared" ca="1" si="311"/>
        <v>1</v>
      </c>
      <c r="D2030" s="7">
        <f ca="1">IF($B2030 = 1 + N("Presidente"),
    127,
    IF($B2030 = 2 + N("Vice-Presidente"),
        72,
        IF($B2030 = 3 + N("Secretária bilíngue"),
            13,
            RANDBETWEEN(5,COUNT(Name!$A:$A) + 1)
        )
    )
)</f>
        <v>80</v>
      </c>
      <c r="E2030" s="7" t="str">
        <f ca="1" xml:space="preserve">
VLOOKUP(
  $D2030,
  Name!$A:$B,
  2,
  FALSE
)
&amp; " " &amp;
IF($B2030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Aragão Seixas</v>
      </c>
      <c r="F2030" s="7">
        <v>2</v>
      </c>
      <c r="G2030" s="7" t="str" cm="1">
        <f t="array" aca="1" ref="G2030" ca="1">VLOOKUP(INDEX(States!$B:$B,RANDBETWEEN(2,COUNTA(States!$A:$A)),1),States!$B:$C,2,FALSE)</f>
        <v>Guarda</v>
      </c>
      <c r="H2030" s="7" t="str">
        <f ca="1">VLOOKUP($D2030,Name!$A:$C,3,FALSE)</f>
        <v>F</v>
      </c>
      <c r="I2030" s="7" cm="1">
        <f t="array" aca="1" ref="I2030" ca="1">INDEX('Marital status'!$A:$A,RANDBETWEEN(2,COUNTA('Marital status'!$A:$A)),1)</f>
        <v>6</v>
      </c>
      <c r="J2030" s="7">
        <f t="shared" ca="1" si="312"/>
        <v>3</v>
      </c>
      <c r="K2030" s="8">
        <f t="shared" ca="1" si="313"/>
        <v>17871</v>
      </c>
      <c r="L2030" s="6">
        <f t="shared" ca="1" si="314"/>
        <v>4</v>
      </c>
      <c r="M2030" s="7">
        <f ca="1" xml:space="preserve">
  IF(OR($N2030 = 2, $N2030 = 3, $N2030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10</v>
      </c>
      <c r="N2030" s="6">
        <f t="shared" ca="1" si="315"/>
        <v>6</v>
      </c>
      <c r="O2030" s="7" t="str">
        <f ca="1">VLOOKUP($N2030,Roles!$A:$B,2,FALSE)</f>
        <v>Intern</v>
      </c>
      <c r="P2030" s="6" t="e">
        <f t="shared" ca="1" si="316"/>
        <v>#N/A</v>
      </c>
      <c r="Q2030" s="8">
        <f ca="1" xml:space="preserve">
IF(
  OR(
    $N2030=5,$N2030=6,$N2030=7,$N2030=8,$N2030=14
  ),
  36161,
  IF(
     (
      (TODAY() - $K2030) / 365
     ) &lt; 19,
      TODAY(),
      RANDBETWEEN(36161,TODAY())
  )
)</f>
        <v>36161</v>
      </c>
      <c r="R2030" s="6">
        <f ca="1">RANDBETWEEN(2,COUNTA('Recruitment source'!$A:$A))</f>
        <v>6</v>
      </c>
      <c r="S2030" s="8" t="e">
        <f t="shared" ca="1" si="317"/>
        <v>#N/A</v>
      </c>
      <c r="T2030" s="6" t="e">
        <f t="shared" ca="1" si="318"/>
        <v>#N/A</v>
      </c>
      <c r="U2030" s="6">
        <f t="shared" ca="1" si="319"/>
        <v>5</v>
      </c>
      <c r="V2030" s="1">
        <f ca="1" xml:space="preserve">
IF($N2030 = 5 + N("Presidente"),
    27000,
    IF($N2030 = 6 + N("Vice-presidente"),
        23000,
        IF(OR($N2030 = 8, $N2030= 13, $N2030 = 12) + N("Secretária bilíngue ou coordenador ou especialista"),
            8000,
            IF($N2030 = 7 + N("Diretor"),
                15000,
                IF($N2030 = 14 + N("Gerente"),
                    12000,
                    IF($N2030 = 9 + N("Estagiário"),
                        705,
                        IF($N2030 = 10 + N("Trainee"),
                            805,
                            IF($N2030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IF($L2030 = 7,
  500,
  IF($L2030 = 8,
    1000,
    IF($L2030 = 9,
      1500,
      IF($L2030 = 10,
        2000,
        0
      )
    )
  )
)
+
N("Adicional no salário por área")
+
IF($M2030 = 14 + N("Tecnologia da Informação"),
  120,
  IF($M2030 = 16 + N("Vendas"),
    110,
    IF($M2030 = 15 + N("Jurídico"),
      100,
      IF(OR($M2030 = 8, $M2030 = 9, $M2030 = 11) + N("Recursos humanos ou comercial ou comunicação e marketing"),
        80,
        0
      )
    )
  )
)
+
N("Adicionando pegadinha")
+
IF(AND($M2030 = 16, $L2030 = 9, $N2030 = 11) + N("Se for de vendas, com mestrado, analista sênior"),
  IF($J2030 = 5,
    100,
    0
  )
  +
  IF($H2030 = "M",
    200,
    0
  ),
  0
)</f>
        <v>23000</v>
      </c>
    </row>
    <row r="2031" spans="1:22" x14ac:dyDescent="0.2">
      <c r="A2031" s="7" cm="1">
        <f t="array" aca="1" ref="A2031" ca="1">INDEX(Companies!$A:$A,RANDBETWEEN(2,COUNTA(Companies!$A:$A)),1)</f>
        <v>2</v>
      </c>
      <c r="B2031" s="5">
        <f t="shared" si="310"/>
        <v>2030</v>
      </c>
      <c r="C2031" s="6">
        <f t="shared" ca="1" si="311"/>
        <v>1</v>
      </c>
      <c r="D2031" s="7">
        <f ca="1">IF($B2031 = 1 + N("Presidente"),
    127,
    IF($B2031 = 2 + N("Vice-Presidente"),
        72,
        IF($B2031 = 3 + N("Secretária bilíngue"),
            13,
            RANDBETWEEN(5,COUNT(Name!$A:$A) + 1)
        )
    )
)</f>
        <v>189</v>
      </c>
      <c r="E2031" s="7" t="str">
        <f ca="1" xml:space="preserve">
VLOOKUP(
  $D2031,
  Name!$A:$B,
  2,
  FALSE
)
&amp; " " &amp;
IF($B2031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Romano Martinelli</v>
      </c>
      <c r="F2031" s="7">
        <v>2</v>
      </c>
      <c r="G2031" s="7" t="str" cm="1">
        <f t="array" aca="1" ref="G2031" ca="1">VLOOKUP(INDEX(States!$B:$B,RANDBETWEEN(2,COUNTA(States!$A:$A)),1),States!$B:$C,2,FALSE)</f>
        <v>Castelo Branco</v>
      </c>
      <c r="H2031" s="7" t="str">
        <f ca="1">VLOOKUP($D2031,Name!$A:$C,3,FALSE)</f>
        <v>M</v>
      </c>
      <c r="I2031" s="7" cm="1">
        <f t="array" aca="1" ref="I2031" ca="1">INDEX('Marital status'!$A:$A,RANDBETWEEN(2,COUNTA('Marital status'!$A:$A)),1)</f>
        <v>5</v>
      </c>
      <c r="J2031" s="7">
        <f t="shared" ca="1" si="312"/>
        <v>2</v>
      </c>
      <c r="K2031" s="8">
        <f t="shared" ca="1" si="313"/>
        <v>33093</v>
      </c>
      <c r="L2031" s="6">
        <f t="shared" ca="1" si="314"/>
        <v>5</v>
      </c>
      <c r="M2031" s="7">
        <f ca="1" xml:space="preserve">
  IF(OR($N2031 = 2, $N2031 = 3, $N2031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RANDBETWEEN(3,COUNT(Departments!$A:$A))
                        )
                      )
                    )
                  )
                )
              )
            )
          )
        )
      )
    )
  )</f>
        <v>3</v>
      </c>
      <c r="N2031" s="6">
        <f t="shared" ca="1" si="315"/>
        <v>8</v>
      </c>
      <c r="O2031" s="7" t="str">
        <f ca="1">VLOOKUP($N2031,Roles!$A:$B,2,FALSE)</f>
        <v>Analyst</v>
      </c>
      <c r="P2031" s="6">
        <f t="shared" ca="1" si="316"/>
        <v>4</v>
      </c>
      <c r="Q2031" s="8">
        <f ca="1" xml:space="preserve">
IF(
  OR(
    $N2031=5,$N2031=6,$N2031=7,$N2031=8,$N2031=14
  ),
  36161,
  IF(
     (
      (TODAY() - $K2031) / 365
     ) &lt; 19,
      TODAY(),
      RANDBETWEEN(36161,TODAY())
  )
)</f>
        <v>36161</v>
      </c>
      <c r="R2031" s="6">
        <f ca="1">RANDBETWEEN(2,COUNTA('Recruitment source'!$A:$A))</f>
        <v>10</v>
      </c>
      <c r="S2031" s="8" t="e">
        <f t="shared" ca="1" si="317"/>
        <v>#N/A</v>
      </c>
      <c r="T2031" s="6" t="e">
        <f t="shared" ca="1" si="318"/>
        <v>#N/A</v>
      </c>
      <c r="U2031" s="6">
        <f t="shared" ca="1" si="319"/>
        <v>3</v>
      </c>
      <c r="V2031" s="1">
        <f ca="1" xml:space="preserve">
IF($N2031 = 5 + N("Presidente"),
    27000,
    IF($N2031 = 6 + N("Vice-presidente"),
        23000,
        IF(OR($N2031 = 8, $N2031= 13, $N2031 = 12) + N("Secretária bilíngue ou coordenador ou especialista"),
            8000,
            IF($N2031 = 7 + N("Diretor"),
                15000,
                IF($N2031 = 14 + N("Gerente"),
                    12000,
                    IF($N2031 = 9 + N("Estagiário"),
                        705,
                        IF($N2031 = 10 + N("Trainee"),
                            805,
                            IF($N2031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IF($L2031 = 7,
  500,
  IF($L2031 = 8,
    1000,
    IF($L2031 = 9,
      1500,
      IF($L2031 = 10,
        2000,
        0
      )
    )
  )
)
+
N("Adicional no salário por área")
+
IF($M2031 = 14 + N("Tecnologia da Informação"),
  120,
  IF($M2031 = 16 + N("Vendas"),
    110,
    IF($M2031 = 15 + N("Jurídico"),
      100,
      IF(OR($M2031 = 8, $M2031 = 9, $M2031 = 11) + N("Recursos humanos ou comercial ou comunicação e marketing"),
        80,
        0
      )
    )
  )
)
+
N("Adicionando pegadinha")
+
IF(AND($M2031 = 16, $L2031 = 9, $N2031 = 11) + N("Se for de vendas, com mestrado, analista sênior"),
  IF($J2031 = 5,
    100,
    0
  )
  +
  IF($H2031 = "M",
    200,
    0
  ),
  0
)</f>
        <v>8000</v>
      </c>
    </row>
    <row r="2032" spans="1:22" x14ac:dyDescent="0.2">
      <c r="K2032" s="8"/>
    </row>
    <row r="2033" spans="11:11" x14ac:dyDescent="0.2">
      <c r="K2033" s="8"/>
    </row>
    <row r="2034" spans="11:11" x14ac:dyDescent="0.2">
      <c r="K2034" s="8"/>
    </row>
    <row r="2035" spans="11:11" x14ac:dyDescent="0.2">
      <c r="K2035" s="8"/>
    </row>
    <row r="2036" spans="11:11" x14ac:dyDescent="0.2">
      <c r="K2036" s="8"/>
    </row>
    <row r="2037" spans="11:11" x14ac:dyDescent="0.2">
      <c r="K2037" s="8"/>
    </row>
    <row r="2038" spans="11:11" x14ac:dyDescent="0.2">
      <c r="K2038" s="8"/>
    </row>
    <row r="2039" spans="11:11" x14ac:dyDescent="0.2">
      <c r="K2039" s="8"/>
    </row>
    <row r="2040" spans="11:11" x14ac:dyDescent="0.2">
      <c r="K2040" s="8"/>
    </row>
    <row r="2041" spans="11:11" x14ac:dyDescent="0.2">
      <c r="K2041" s="8"/>
    </row>
    <row r="2042" spans="11:11" x14ac:dyDescent="0.2">
      <c r="K2042" s="8"/>
    </row>
    <row r="2043" spans="11:11" x14ac:dyDescent="0.2">
      <c r="K2043" s="8"/>
    </row>
    <row r="2044" spans="11:11" x14ac:dyDescent="0.2">
      <c r="K2044" s="8"/>
    </row>
    <row r="2045" spans="11:11" x14ac:dyDescent="0.2">
      <c r="K2045" s="8"/>
    </row>
    <row r="2046" spans="11:11" x14ac:dyDescent="0.2">
      <c r="K2046" s="8"/>
    </row>
    <row r="2047" spans="11:11" x14ac:dyDescent="0.2">
      <c r="K2047" s="8"/>
    </row>
    <row r="2048" spans="11:11" x14ac:dyDescent="0.2">
      <c r="K2048" s="8"/>
    </row>
    <row r="2049" spans="11:11" x14ac:dyDescent="0.2">
      <c r="K2049" s="8"/>
    </row>
    <row r="2050" spans="11:11" x14ac:dyDescent="0.2">
      <c r="K2050" s="8"/>
    </row>
    <row r="2051" spans="11:11" x14ac:dyDescent="0.2">
      <c r="K2051" s="8"/>
    </row>
    <row r="2052" spans="11:11" x14ac:dyDescent="0.2">
      <c r="K2052" s="8"/>
    </row>
    <row r="2053" spans="11:11" x14ac:dyDescent="0.2">
      <c r="K2053" s="8"/>
    </row>
    <row r="2054" spans="11:11" x14ac:dyDescent="0.2">
      <c r="K2054" s="8"/>
    </row>
    <row r="2055" spans="11:11" x14ac:dyDescent="0.2">
      <c r="K2055" s="8"/>
    </row>
    <row r="2056" spans="11:11" x14ac:dyDescent="0.2">
      <c r="K2056" s="8"/>
    </row>
    <row r="2057" spans="11:11" x14ac:dyDescent="0.2">
      <c r="K2057" s="8"/>
    </row>
    <row r="2058" spans="11:11" x14ac:dyDescent="0.2">
      <c r="K2058" s="8"/>
    </row>
    <row r="2059" spans="11:11" x14ac:dyDescent="0.2">
      <c r="K2059" s="8"/>
    </row>
    <row r="2060" spans="11:11" x14ac:dyDescent="0.2">
      <c r="K2060" s="8"/>
    </row>
    <row r="2061" spans="11:11" x14ac:dyDescent="0.2">
      <c r="K2061" s="8"/>
    </row>
    <row r="2062" spans="11:11" x14ac:dyDescent="0.2">
      <c r="K2062" s="8"/>
    </row>
    <row r="2063" spans="11:11" x14ac:dyDescent="0.2">
      <c r="K2063" s="8"/>
    </row>
    <row r="2064" spans="11:11" x14ac:dyDescent="0.2">
      <c r="K2064" s="8"/>
    </row>
    <row r="2065" spans="11:11" x14ac:dyDescent="0.2">
      <c r="K2065" s="8"/>
    </row>
    <row r="2066" spans="11:11" x14ac:dyDescent="0.2">
      <c r="K2066" s="8"/>
    </row>
    <row r="2067" spans="11:11" x14ac:dyDescent="0.2">
      <c r="K2067" s="8"/>
    </row>
    <row r="2068" spans="11:11" x14ac:dyDescent="0.2">
      <c r="K2068" s="8"/>
    </row>
    <row r="2069" spans="11:11" x14ac:dyDescent="0.2">
      <c r="K2069" s="8"/>
    </row>
    <row r="2070" spans="11:11" x14ac:dyDescent="0.2">
      <c r="K2070" s="8"/>
    </row>
    <row r="2071" spans="11:11" x14ac:dyDescent="0.2">
      <c r="K2071" s="8"/>
    </row>
    <row r="2072" spans="11:11" x14ac:dyDescent="0.2">
      <c r="K2072" s="8"/>
    </row>
    <row r="2073" spans="11:11" x14ac:dyDescent="0.2">
      <c r="K2073" s="8"/>
    </row>
    <row r="2074" spans="11:11" x14ac:dyDescent="0.2">
      <c r="K2074" s="8"/>
    </row>
    <row r="2075" spans="11:11" x14ac:dyDescent="0.2">
      <c r="K2075" s="8"/>
    </row>
    <row r="2076" spans="11:11" x14ac:dyDescent="0.2">
      <c r="K2076" s="8"/>
    </row>
    <row r="2077" spans="11:11" x14ac:dyDescent="0.2">
      <c r="K2077" s="8"/>
    </row>
    <row r="2078" spans="11:11" x14ac:dyDescent="0.2">
      <c r="K2078" s="8"/>
    </row>
    <row r="2079" spans="11:11" x14ac:dyDescent="0.2">
      <c r="K2079" s="8"/>
    </row>
    <row r="2080" spans="11:11" x14ac:dyDescent="0.2">
      <c r="K2080" s="8"/>
    </row>
    <row r="2081" spans="11:11" x14ac:dyDescent="0.2">
      <c r="K2081" s="8"/>
    </row>
    <row r="2082" spans="11:11" x14ac:dyDescent="0.2">
      <c r="K2082" s="8"/>
    </row>
    <row r="2083" spans="11:11" x14ac:dyDescent="0.2">
      <c r="K2083" s="8"/>
    </row>
    <row r="2084" spans="11:11" x14ac:dyDescent="0.2">
      <c r="K2084" s="8"/>
    </row>
    <row r="2085" spans="11:11" x14ac:dyDescent="0.2">
      <c r="K2085" s="8"/>
    </row>
    <row r="2086" spans="11:11" x14ac:dyDescent="0.2">
      <c r="K2086" s="8"/>
    </row>
    <row r="2087" spans="11:11" x14ac:dyDescent="0.2">
      <c r="K2087" s="8"/>
    </row>
    <row r="2088" spans="11:11" x14ac:dyDescent="0.2">
      <c r="K2088" s="8"/>
    </row>
    <row r="2089" spans="11:11" x14ac:dyDescent="0.2">
      <c r="K2089" s="8"/>
    </row>
    <row r="2090" spans="11:11" x14ac:dyDescent="0.2">
      <c r="K2090" s="8"/>
    </row>
    <row r="2091" spans="11:11" x14ac:dyDescent="0.2">
      <c r="K2091" s="8"/>
    </row>
    <row r="2092" spans="11:11" x14ac:dyDescent="0.2">
      <c r="K2092" s="8"/>
    </row>
    <row r="2093" spans="11:11" x14ac:dyDescent="0.2">
      <c r="K2093" s="8"/>
    </row>
    <row r="2094" spans="11:11" x14ac:dyDescent="0.2">
      <c r="K2094" s="8"/>
    </row>
    <row r="2095" spans="11:11" x14ac:dyDescent="0.2">
      <c r="K2095" s="8"/>
    </row>
    <row r="2096" spans="11:11" x14ac:dyDescent="0.2">
      <c r="K2096" s="8"/>
    </row>
    <row r="2097" spans="11:11" x14ac:dyDescent="0.2">
      <c r="K2097" s="8"/>
    </row>
    <row r="2098" spans="11:11" x14ac:dyDescent="0.2">
      <c r="K2098" s="8"/>
    </row>
    <row r="2099" spans="11:11" x14ac:dyDescent="0.2">
      <c r="K2099" s="8"/>
    </row>
    <row r="2100" spans="11:11" x14ac:dyDescent="0.2">
      <c r="K2100" s="8"/>
    </row>
    <row r="2101" spans="11:11" x14ac:dyDescent="0.2">
      <c r="K2101" s="8"/>
    </row>
    <row r="2102" spans="11:11" x14ac:dyDescent="0.2">
      <c r="K2102" s="8"/>
    </row>
    <row r="2103" spans="11:11" x14ac:dyDescent="0.2">
      <c r="K2103" s="8"/>
    </row>
    <row r="2104" spans="11:11" x14ac:dyDescent="0.2">
      <c r="K2104" s="8"/>
    </row>
    <row r="2105" spans="11:11" x14ac:dyDescent="0.2">
      <c r="K2105" s="8"/>
    </row>
    <row r="2106" spans="11:11" x14ac:dyDescent="0.2">
      <c r="K2106" s="8"/>
    </row>
    <row r="2107" spans="11:11" x14ac:dyDescent="0.2">
      <c r="K2107" s="8"/>
    </row>
    <row r="2108" spans="11:11" x14ac:dyDescent="0.2">
      <c r="K2108" s="8"/>
    </row>
    <row r="2109" spans="11:11" x14ac:dyDescent="0.2">
      <c r="K2109" s="8"/>
    </row>
    <row r="2110" spans="11:11" x14ac:dyDescent="0.2">
      <c r="K2110" s="8"/>
    </row>
    <row r="2111" spans="11:11" x14ac:dyDescent="0.2">
      <c r="K2111" s="8"/>
    </row>
    <row r="2112" spans="11:11" x14ac:dyDescent="0.2">
      <c r="K2112" s="8"/>
    </row>
    <row r="2113" spans="11:11" x14ac:dyDescent="0.2">
      <c r="K2113" s="8"/>
    </row>
    <row r="2114" spans="11:11" x14ac:dyDescent="0.2">
      <c r="K2114" s="8"/>
    </row>
    <row r="2115" spans="11:11" x14ac:dyDescent="0.2">
      <c r="K2115" s="8"/>
    </row>
    <row r="2116" spans="11:11" x14ac:dyDescent="0.2">
      <c r="K2116" s="8"/>
    </row>
    <row r="2117" spans="11:11" x14ac:dyDescent="0.2">
      <c r="K2117" s="8"/>
    </row>
    <row r="2118" spans="11:11" x14ac:dyDescent="0.2">
      <c r="K2118" s="8"/>
    </row>
    <row r="2119" spans="11:11" x14ac:dyDescent="0.2">
      <c r="K2119" s="8"/>
    </row>
    <row r="2120" spans="11:11" x14ac:dyDescent="0.2">
      <c r="K2120" s="8"/>
    </row>
    <row r="2121" spans="11:11" x14ac:dyDescent="0.2">
      <c r="K2121" s="8"/>
    </row>
    <row r="2122" spans="11:11" x14ac:dyDescent="0.2">
      <c r="K2122" s="8"/>
    </row>
    <row r="2123" spans="11:11" x14ac:dyDescent="0.2">
      <c r="K2123" s="8"/>
    </row>
    <row r="2124" spans="11:11" x14ac:dyDescent="0.2">
      <c r="K2124" s="8"/>
    </row>
    <row r="2125" spans="11:11" x14ac:dyDescent="0.2">
      <c r="K2125" s="8"/>
    </row>
    <row r="2126" spans="11:11" x14ac:dyDescent="0.2">
      <c r="K2126" s="8"/>
    </row>
    <row r="2127" spans="11:11" x14ac:dyDescent="0.2">
      <c r="K2127" s="8"/>
    </row>
    <row r="2128" spans="11:11" x14ac:dyDescent="0.2">
      <c r="K2128" s="8"/>
    </row>
    <row r="2129" spans="11:11" x14ac:dyDescent="0.2">
      <c r="K2129" s="8"/>
    </row>
    <row r="2130" spans="11:11" x14ac:dyDescent="0.2">
      <c r="K2130" s="8"/>
    </row>
    <row r="2131" spans="11:11" x14ac:dyDescent="0.2">
      <c r="K2131" s="8"/>
    </row>
    <row r="2132" spans="11:11" x14ac:dyDescent="0.2">
      <c r="K2132" s="8"/>
    </row>
    <row r="2133" spans="11:11" x14ac:dyDescent="0.2">
      <c r="K2133" s="8"/>
    </row>
    <row r="2134" spans="11:11" x14ac:dyDescent="0.2">
      <c r="K2134" s="8"/>
    </row>
    <row r="2135" spans="11:11" x14ac:dyDescent="0.2">
      <c r="K2135" s="8"/>
    </row>
    <row r="2136" spans="11:11" x14ac:dyDescent="0.2">
      <c r="K2136" s="8"/>
    </row>
    <row r="2137" spans="11:11" x14ac:dyDescent="0.2">
      <c r="K2137" s="8"/>
    </row>
    <row r="2138" spans="11:11" x14ac:dyDescent="0.2">
      <c r="K2138" s="8"/>
    </row>
    <row r="2139" spans="11:11" x14ac:dyDescent="0.2">
      <c r="K2139" s="8"/>
    </row>
    <row r="2140" spans="11:11" x14ac:dyDescent="0.2">
      <c r="K2140" s="8"/>
    </row>
    <row r="2141" spans="11:11" x14ac:dyDescent="0.2">
      <c r="K2141" s="8"/>
    </row>
    <row r="2142" spans="11:11" x14ac:dyDescent="0.2">
      <c r="K2142" s="8"/>
    </row>
    <row r="2143" spans="11:11" x14ac:dyDescent="0.2">
      <c r="K2143" s="8"/>
    </row>
    <row r="2144" spans="11:11" x14ac:dyDescent="0.2">
      <c r="K2144" s="8"/>
    </row>
    <row r="2145" spans="11:11" x14ac:dyDescent="0.2">
      <c r="K2145" s="8"/>
    </row>
    <row r="2146" spans="11:11" x14ac:dyDescent="0.2">
      <c r="K2146" s="8"/>
    </row>
    <row r="2147" spans="11:11" x14ac:dyDescent="0.2">
      <c r="K2147" s="8"/>
    </row>
    <row r="2148" spans="11:11" x14ac:dyDescent="0.2">
      <c r="K2148" s="8"/>
    </row>
    <row r="2149" spans="11:11" x14ac:dyDescent="0.2">
      <c r="K2149" s="8"/>
    </row>
    <row r="2150" spans="11:11" x14ac:dyDescent="0.2">
      <c r="K2150" s="8"/>
    </row>
    <row r="2151" spans="11:11" x14ac:dyDescent="0.2">
      <c r="K2151" s="8"/>
    </row>
    <row r="2152" spans="11:11" x14ac:dyDescent="0.2">
      <c r="K2152" s="8"/>
    </row>
    <row r="2153" spans="11:11" x14ac:dyDescent="0.2">
      <c r="K2153" s="8"/>
    </row>
    <row r="2154" spans="11:11" x14ac:dyDescent="0.2">
      <c r="K2154" s="8"/>
    </row>
    <row r="2155" spans="11:11" x14ac:dyDescent="0.2">
      <c r="K2155" s="8"/>
    </row>
    <row r="2156" spans="11:11" x14ac:dyDescent="0.2">
      <c r="K2156" s="8"/>
    </row>
    <row r="2157" spans="11:11" x14ac:dyDescent="0.2">
      <c r="K2157" s="8"/>
    </row>
    <row r="2158" spans="11:11" x14ac:dyDescent="0.2">
      <c r="K2158" s="8"/>
    </row>
    <row r="2159" spans="11:11" x14ac:dyDescent="0.2">
      <c r="K2159" s="8"/>
    </row>
    <row r="2160" spans="11:11" x14ac:dyDescent="0.2">
      <c r="K2160" s="8"/>
    </row>
    <row r="2161" spans="11:11" x14ac:dyDescent="0.2">
      <c r="K2161" s="8"/>
    </row>
    <row r="2162" spans="11:11" x14ac:dyDescent="0.2">
      <c r="K2162" s="8"/>
    </row>
    <row r="2163" spans="11:11" x14ac:dyDescent="0.2">
      <c r="K2163" s="8"/>
    </row>
    <row r="2164" spans="11:11" x14ac:dyDescent="0.2">
      <c r="K2164" s="8"/>
    </row>
    <row r="2165" spans="11:11" x14ac:dyDescent="0.2">
      <c r="K2165" s="8"/>
    </row>
    <row r="2166" spans="11:11" x14ac:dyDescent="0.2">
      <c r="K2166" s="8"/>
    </row>
    <row r="2167" spans="11:11" x14ac:dyDescent="0.2">
      <c r="K2167" s="8"/>
    </row>
    <row r="2168" spans="11:11" x14ac:dyDescent="0.2">
      <c r="K2168" s="8"/>
    </row>
    <row r="2169" spans="11:11" x14ac:dyDescent="0.2">
      <c r="K2169" s="8"/>
    </row>
    <row r="2170" spans="11:11" x14ac:dyDescent="0.2">
      <c r="K2170" s="8"/>
    </row>
    <row r="2171" spans="11:11" x14ac:dyDescent="0.2">
      <c r="K2171" s="8"/>
    </row>
    <row r="2172" spans="11:11" x14ac:dyDescent="0.2">
      <c r="K2172" s="8"/>
    </row>
    <row r="2173" spans="11:11" x14ac:dyDescent="0.2">
      <c r="K2173" s="8"/>
    </row>
    <row r="2174" spans="11:11" x14ac:dyDescent="0.2">
      <c r="K2174" s="8"/>
    </row>
    <row r="2175" spans="11:11" x14ac:dyDescent="0.2">
      <c r="K2175" s="8"/>
    </row>
    <row r="2176" spans="11:11" x14ac:dyDescent="0.2">
      <c r="K2176" s="8"/>
    </row>
    <row r="2177" spans="11:11" x14ac:dyDescent="0.2">
      <c r="K2177" s="8"/>
    </row>
    <row r="2178" spans="11:11" x14ac:dyDescent="0.2">
      <c r="K2178" s="8"/>
    </row>
    <row r="2179" spans="11:11" x14ac:dyDescent="0.2">
      <c r="K2179" s="8"/>
    </row>
    <row r="2180" spans="11:11" x14ac:dyDescent="0.2">
      <c r="K2180" s="8"/>
    </row>
    <row r="2181" spans="11:11" x14ac:dyDescent="0.2">
      <c r="K2181" s="8"/>
    </row>
    <row r="2182" spans="11:11" x14ac:dyDescent="0.2">
      <c r="K2182" s="8"/>
    </row>
    <row r="2183" spans="11:11" x14ac:dyDescent="0.2">
      <c r="K2183" s="8"/>
    </row>
    <row r="2184" spans="11:11" x14ac:dyDescent="0.2">
      <c r="K2184" s="8"/>
    </row>
    <row r="2185" spans="11:11" x14ac:dyDescent="0.2">
      <c r="K2185" s="8"/>
    </row>
    <row r="2186" spans="11:11" x14ac:dyDescent="0.2">
      <c r="K2186" s="8"/>
    </row>
    <row r="2187" spans="11:11" x14ac:dyDescent="0.2">
      <c r="K2187" s="8"/>
    </row>
    <row r="2188" spans="11:11" x14ac:dyDescent="0.2">
      <c r="K2188" s="8"/>
    </row>
    <row r="2189" spans="11:11" x14ac:dyDescent="0.2">
      <c r="K2189" s="8"/>
    </row>
    <row r="2190" spans="11:11" x14ac:dyDescent="0.2">
      <c r="K2190" s="8"/>
    </row>
    <row r="2191" spans="11:11" x14ac:dyDescent="0.2">
      <c r="K2191" s="8"/>
    </row>
    <row r="2192" spans="11:11" x14ac:dyDescent="0.2">
      <c r="K2192" s="8"/>
    </row>
    <row r="2193" spans="11:11" x14ac:dyDescent="0.2">
      <c r="K2193" s="8"/>
    </row>
    <row r="2194" spans="11:11" x14ac:dyDescent="0.2">
      <c r="K2194" s="8"/>
    </row>
    <row r="2195" spans="11:11" x14ac:dyDescent="0.2">
      <c r="K2195" s="8"/>
    </row>
    <row r="2196" spans="11:11" x14ac:dyDescent="0.2">
      <c r="K2196" s="8"/>
    </row>
    <row r="2197" spans="11:11" x14ac:dyDescent="0.2">
      <c r="K2197" s="8"/>
    </row>
    <row r="2198" spans="11:11" x14ac:dyDescent="0.2">
      <c r="K2198" s="8"/>
    </row>
    <row r="2199" spans="11:11" x14ac:dyDescent="0.2">
      <c r="K2199" s="8"/>
    </row>
    <row r="2200" spans="11:11" x14ac:dyDescent="0.2">
      <c r="K2200" s="8"/>
    </row>
    <row r="2201" spans="11:11" x14ac:dyDescent="0.2">
      <c r="K2201" s="8"/>
    </row>
    <row r="2202" spans="11:11" x14ac:dyDescent="0.2">
      <c r="K2202" s="8"/>
    </row>
    <row r="2203" spans="11:11" x14ac:dyDescent="0.2">
      <c r="K2203" s="8"/>
    </row>
    <row r="2204" spans="11:11" x14ac:dyDescent="0.2">
      <c r="K2204" s="8"/>
    </row>
    <row r="2205" spans="11:11" x14ac:dyDescent="0.2">
      <c r="K2205" s="8"/>
    </row>
    <row r="2206" spans="11:11" x14ac:dyDescent="0.2">
      <c r="K2206" s="8"/>
    </row>
    <row r="2207" spans="11:11" x14ac:dyDescent="0.2">
      <c r="K2207" s="8"/>
    </row>
    <row r="2208" spans="11:11" x14ac:dyDescent="0.2">
      <c r="K2208" s="8"/>
    </row>
    <row r="2209" spans="11:11" x14ac:dyDescent="0.2">
      <c r="K2209" s="8"/>
    </row>
    <row r="2210" spans="11:11" x14ac:dyDescent="0.2">
      <c r="K2210" s="8"/>
    </row>
    <row r="2211" spans="11:11" x14ac:dyDescent="0.2">
      <c r="K2211" s="8"/>
    </row>
    <row r="2212" spans="11:11" x14ac:dyDescent="0.2">
      <c r="K2212" s="8"/>
    </row>
    <row r="2213" spans="11:11" x14ac:dyDescent="0.2">
      <c r="K2213" s="8"/>
    </row>
    <row r="2214" spans="11:11" x14ac:dyDescent="0.2">
      <c r="K2214" s="8"/>
    </row>
    <row r="2215" spans="11:11" x14ac:dyDescent="0.2">
      <c r="K2215" s="8"/>
    </row>
    <row r="2216" spans="11:11" x14ac:dyDescent="0.2">
      <c r="K2216" s="8"/>
    </row>
    <row r="2217" spans="11:11" x14ac:dyDescent="0.2">
      <c r="K2217" s="8"/>
    </row>
    <row r="2218" spans="11:11" x14ac:dyDescent="0.2">
      <c r="K2218" s="8"/>
    </row>
    <row r="2219" spans="11:11" x14ac:dyDescent="0.2">
      <c r="K2219" s="8"/>
    </row>
    <row r="2220" spans="11:11" x14ac:dyDescent="0.2">
      <c r="K2220" s="8"/>
    </row>
    <row r="2221" spans="11:11" x14ac:dyDescent="0.2">
      <c r="K2221" s="8"/>
    </row>
    <row r="2222" spans="11:11" x14ac:dyDescent="0.2">
      <c r="K2222" s="8"/>
    </row>
    <row r="2223" spans="11:11" x14ac:dyDescent="0.2">
      <c r="K2223" s="8"/>
    </row>
    <row r="2224" spans="11:11" x14ac:dyDescent="0.2">
      <c r="K2224" s="8"/>
    </row>
    <row r="2225" spans="11:11" x14ac:dyDescent="0.2">
      <c r="K2225" s="8"/>
    </row>
    <row r="2226" spans="11:11" x14ac:dyDescent="0.2">
      <c r="K2226" s="8"/>
    </row>
    <row r="2227" spans="11:11" x14ac:dyDescent="0.2">
      <c r="K2227" s="8"/>
    </row>
    <row r="2228" spans="11:11" x14ac:dyDescent="0.2">
      <c r="K2228" s="8"/>
    </row>
    <row r="2229" spans="11:11" x14ac:dyDescent="0.2">
      <c r="K2229" s="8"/>
    </row>
    <row r="2230" spans="11:11" x14ac:dyDescent="0.2">
      <c r="K2230" s="8"/>
    </row>
    <row r="2231" spans="11:11" x14ac:dyDescent="0.2">
      <c r="K2231" s="8"/>
    </row>
    <row r="2232" spans="11:11" x14ac:dyDescent="0.2">
      <c r="K2232" s="8"/>
    </row>
    <row r="2233" spans="11:11" x14ac:dyDescent="0.2">
      <c r="K2233" s="8"/>
    </row>
    <row r="2234" spans="11:11" x14ac:dyDescent="0.2">
      <c r="K2234" s="8"/>
    </row>
    <row r="2235" spans="11:11" x14ac:dyDescent="0.2">
      <c r="K2235" s="8"/>
    </row>
    <row r="2236" spans="11:11" x14ac:dyDescent="0.2">
      <c r="K2236" s="8"/>
    </row>
    <row r="2237" spans="11:11" x14ac:dyDescent="0.2">
      <c r="K2237" s="8"/>
    </row>
    <row r="2238" spans="11:11" x14ac:dyDescent="0.2">
      <c r="K2238" s="8"/>
    </row>
    <row r="2239" spans="11:11" x14ac:dyDescent="0.2">
      <c r="K2239" s="8"/>
    </row>
    <row r="2240" spans="11:11" x14ac:dyDescent="0.2">
      <c r="K2240" s="8"/>
    </row>
    <row r="2241" spans="11:11" x14ac:dyDescent="0.2">
      <c r="K2241" s="8"/>
    </row>
    <row r="2242" spans="11:11" x14ac:dyDescent="0.2">
      <c r="K2242" s="8"/>
    </row>
    <row r="2243" spans="11:11" x14ac:dyDescent="0.2">
      <c r="K2243" s="8"/>
    </row>
    <row r="2244" spans="11:11" x14ac:dyDescent="0.2">
      <c r="K2244" s="8"/>
    </row>
    <row r="2245" spans="11:11" x14ac:dyDescent="0.2">
      <c r="K2245" s="8"/>
    </row>
    <row r="2246" spans="11:11" x14ac:dyDescent="0.2">
      <c r="K2246" s="8"/>
    </row>
    <row r="2247" spans="11:11" x14ac:dyDescent="0.2">
      <c r="K2247" s="8"/>
    </row>
    <row r="2248" spans="11:11" x14ac:dyDescent="0.2">
      <c r="K2248" s="8"/>
    </row>
    <row r="2249" spans="11:11" x14ac:dyDescent="0.2">
      <c r="K2249" s="8"/>
    </row>
    <row r="2250" spans="11:11" x14ac:dyDescent="0.2">
      <c r="K2250" s="8"/>
    </row>
    <row r="2251" spans="11:11" x14ac:dyDescent="0.2">
      <c r="K2251" s="8"/>
    </row>
    <row r="2252" spans="11:11" x14ac:dyDescent="0.2">
      <c r="K2252" s="8"/>
    </row>
    <row r="2253" spans="11:11" x14ac:dyDescent="0.2">
      <c r="K2253" s="8"/>
    </row>
    <row r="2254" spans="11:11" x14ac:dyDescent="0.2">
      <c r="K2254" s="8"/>
    </row>
    <row r="2255" spans="11:11" x14ac:dyDescent="0.2">
      <c r="K2255" s="8"/>
    </row>
    <row r="2256" spans="11:11" x14ac:dyDescent="0.2">
      <c r="K2256" s="8"/>
    </row>
    <row r="2257" spans="11:11" x14ac:dyDescent="0.2">
      <c r="K2257" s="8"/>
    </row>
    <row r="2258" spans="11:11" x14ac:dyDescent="0.2">
      <c r="K2258" s="8"/>
    </row>
    <row r="2259" spans="11:11" x14ac:dyDescent="0.2">
      <c r="K2259" s="8"/>
    </row>
    <row r="2260" spans="11:11" x14ac:dyDescent="0.2">
      <c r="K2260" s="8"/>
    </row>
    <row r="2261" spans="11:11" x14ac:dyDescent="0.2">
      <c r="K2261" s="8"/>
    </row>
    <row r="2262" spans="11:11" x14ac:dyDescent="0.2">
      <c r="K2262" s="8"/>
    </row>
    <row r="2263" spans="11:11" x14ac:dyDescent="0.2">
      <c r="K2263" s="8"/>
    </row>
    <row r="2264" spans="11:11" x14ac:dyDescent="0.2">
      <c r="K2264" s="8"/>
    </row>
    <row r="2265" spans="11:11" x14ac:dyDescent="0.2">
      <c r="K2265" s="8"/>
    </row>
    <row r="2266" spans="11:11" x14ac:dyDescent="0.2">
      <c r="K2266" s="8"/>
    </row>
    <row r="2267" spans="11:11" x14ac:dyDescent="0.2">
      <c r="K2267" s="8"/>
    </row>
    <row r="2268" spans="11:11" x14ac:dyDescent="0.2">
      <c r="K2268" s="8"/>
    </row>
    <row r="2269" spans="11:11" x14ac:dyDescent="0.2">
      <c r="K2269" s="8"/>
    </row>
    <row r="2270" spans="11:11" x14ac:dyDescent="0.2">
      <c r="K2270" s="8"/>
    </row>
    <row r="2271" spans="11:11" x14ac:dyDescent="0.2">
      <c r="K2271" s="8"/>
    </row>
    <row r="2272" spans="11:11" x14ac:dyDescent="0.2">
      <c r="K2272" s="8"/>
    </row>
    <row r="2273" spans="11:11" x14ac:dyDescent="0.2">
      <c r="K2273" s="8"/>
    </row>
    <row r="2274" spans="11:11" x14ac:dyDescent="0.2">
      <c r="K2274" s="8"/>
    </row>
    <row r="2275" spans="11:11" x14ac:dyDescent="0.2">
      <c r="K2275" s="8"/>
    </row>
    <row r="2276" spans="11:11" x14ac:dyDescent="0.2">
      <c r="K2276" s="8"/>
    </row>
    <row r="2277" spans="11:11" x14ac:dyDescent="0.2">
      <c r="K2277" s="8"/>
    </row>
    <row r="2278" spans="11:11" x14ac:dyDescent="0.2">
      <c r="K2278" s="8"/>
    </row>
    <row r="2279" spans="11:11" x14ac:dyDescent="0.2">
      <c r="K2279" s="8"/>
    </row>
    <row r="2280" spans="11:11" x14ac:dyDescent="0.2">
      <c r="K2280" s="8"/>
    </row>
    <row r="2281" spans="11:11" x14ac:dyDescent="0.2">
      <c r="K2281" s="8"/>
    </row>
    <row r="2282" spans="11:11" x14ac:dyDescent="0.2">
      <c r="K2282" s="8"/>
    </row>
    <row r="2283" spans="11:11" x14ac:dyDescent="0.2">
      <c r="K2283" s="8"/>
    </row>
    <row r="2284" spans="11:11" x14ac:dyDescent="0.2">
      <c r="K2284" s="8"/>
    </row>
    <row r="2285" spans="11:11" x14ac:dyDescent="0.2">
      <c r="K2285" s="8"/>
    </row>
    <row r="2286" spans="11:11" x14ac:dyDescent="0.2">
      <c r="K2286" s="8"/>
    </row>
    <row r="2287" spans="11:11" x14ac:dyDescent="0.2">
      <c r="K2287" s="8"/>
    </row>
    <row r="2288" spans="11:11" x14ac:dyDescent="0.2">
      <c r="K2288" s="8"/>
    </row>
    <row r="2289" spans="11:11" x14ac:dyDescent="0.2">
      <c r="K2289" s="8"/>
    </row>
    <row r="2290" spans="11:11" x14ac:dyDescent="0.2">
      <c r="K2290" s="8"/>
    </row>
    <row r="2291" spans="11:11" x14ac:dyDescent="0.2">
      <c r="K2291" s="8"/>
    </row>
    <row r="2292" spans="11:11" x14ac:dyDescent="0.2">
      <c r="K2292" s="8"/>
    </row>
    <row r="2293" spans="11:11" x14ac:dyDescent="0.2">
      <c r="K2293" s="8"/>
    </row>
    <row r="2294" spans="11:11" x14ac:dyDescent="0.2">
      <c r="K2294" s="8"/>
    </row>
    <row r="2295" spans="11:11" x14ac:dyDescent="0.2">
      <c r="K2295" s="8"/>
    </row>
    <row r="2296" spans="11:11" x14ac:dyDescent="0.2">
      <c r="K2296" s="8"/>
    </row>
    <row r="2297" spans="11:11" x14ac:dyDescent="0.2">
      <c r="K2297" s="8"/>
    </row>
    <row r="2298" spans="11:11" x14ac:dyDescent="0.2">
      <c r="K2298" s="8"/>
    </row>
    <row r="2299" spans="11:11" x14ac:dyDescent="0.2">
      <c r="K2299" s="8"/>
    </row>
    <row r="2300" spans="11:11" x14ac:dyDescent="0.2">
      <c r="K2300" s="8"/>
    </row>
    <row r="2301" spans="11:11" x14ac:dyDescent="0.2">
      <c r="K2301" s="8"/>
    </row>
    <row r="2302" spans="11:11" x14ac:dyDescent="0.2">
      <c r="K2302" s="8"/>
    </row>
    <row r="2303" spans="11:11" x14ac:dyDescent="0.2">
      <c r="K2303" s="8"/>
    </row>
    <row r="2304" spans="11:11" x14ac:dyDescent="0.2">
      <c r="K2304" s="8"/>
    </row>
    <row r="2305" spans="11:11" x14ac:dyDescent="0.2">
      <c r="K2305" s="8"/>
    </row>
    <row r="2306" spans="11:11" x14ac:dyDescent="0.2">
      <c r="K2306" s="8"/>
    </row>
    <row r="2307" spans="11:11" x14ac:dyDescent="0.2">
      <c r="K2307" s="8"/>
    </row>
    <row r="2308" spans="11:11" x14ac:dyDescent="0.2">
      <c r="K2308" s="8"/>
    </row>
    <row r="2309" spans="11:11" x14ac:dyDescent="0.2">
      <c r="K2309" s="8"/>
    </row>
    <row r="2310" spans="11:11" x14ac:dyDescent="0.2">
      <c r="K2310" s="8"/>
    </row>
    <row r="2311" spans="11:11" x14ac:dyDescent="0.2">
      <c r="K2311" s="8"/>
    </row>
    <row r="2312" spans="11:11" x14ac:dyDescent="0.2">
      <c r="K2312" s="8"/>
    </row>
    <row r="2313" spans="11:11" x14ac:dyDescent="0.2">
      <c r="K2313" s="8"/>
    </row>
    <row r="2314" spans="11:11" x14ac:dyDescent="0.2">
      <c r="K2314" s="8"/>
    </row>
    <row r="2315" spans="11:11" x14ac:dyDescent="0.2">
      <c r="K2315" s="8"/>
    </row>
    <row r="2316" spans="11:11" x14ac:dyDescent="0.2">
      <c r="K2316" s="8"/>
    </row>
    <row r="2317" spans="11:11" x14ac:dyDescent="0.2">
      <c r="K2317" s="8"/>
    </row>
    <row r="2318" spans="11:11" x14ac:dyDescent="0.2">
      <c r="K2318" s="8"/>
    </row>
    <row r="2319" spans="11:11" x14ac:dyDescent="0.2">
      <c r="K2319" s="8"/>
    </row>
    <row r="2320" spans="11:11" x14ac:dyDescent="0.2">
      <c r="K2320" s="8"/>
    </row>
    <row r="2321" spans="11:11" x14ac:dyDescent="0.2">
      <c r="K2321" s="8"/>
    </row>
    <row r="2322" spans="11:11" x14ac:dyDescent="0.2">
      <c r="K2322" s="8"/>
    </row>
    <row r="2323" spans="11:11" x14ac:dyDescent="0.2">
      <c r="K2323" s="8"/>
    </row>
    <row r="2324" spans="11:11" x14ac:dyDescent="0.2">
      <c r="K2324" s="8"/>
    </row>
    <row r="2325" spans="11:11" x14ac:dyDescent="0.2">
      <c r="K2325" s="8"/>
    </row>
    <row r="2326" spans="11:11" x14ac:dyDescent="0.2">
      <c r="K2326" s="8"/>
    </row>
    <row r="2327" spans="11:11" x14ac:dyDescent="0.2">
      <c r="K2327" s="8"/>
    </row>
    <row r="2328" spans="11:11" x14ac:dyDescent="0.2">
      <c r="K2328" s="8"/>
    </row>
    <row r="2329" spans="11:11" x14ac:dyDescent="0.2">
      <c r="K2329" s="8"/>
    </row>
    <row r="2330" spans="11:11" x14ac:dyDescent="0.2">
      <c r="K2330" s="8"/>
    </row>
    <row r="2331" spans="11:11" x14ac:dyDescent="0.2">
      <c r="K2331" s="8"/>
    </row>
    <row r="2332" spans="11:11" x14ac:dyDescent="0.2">
      <c r="K2332" s="8"/>
    </row>
    <row r="2333" spans="11:11" x14ac:dyDescent="0.2">
      <c r="K2333" s="8"/>
    </row>
    <row r="2334" spans="11:11" x14ac:dyDescent="0.2">
      <c r="K2334" s="8"/>
    </row>
    <row r="2335" spans="11:11" x14ac:dyDescent="0.2">
      <c r="K2335" s="8"/>
    </row>
    <row r="2336" spans="11:11" x14ac:dyDescent="0.2">
      <c r="K2336" s="8"/>
    </row>
    <row r="2337" spans="11:11" x14ac:dyDescent="0.2">
      <c r="K2337" s="8"/>
    </row>
    <row r="2338" spans="11:11" x14ac:dyDescent="0.2">
      <c r="K2338" s="8"/>
    </row>
    <row r="2339" spans="11:11" x14ac:dyDescent="0.2">
      <c r="K2339" s="8"/>
    </row>
    <row r="2340" spans="11:11" x14ac:dyDescent="0.2">
      <c r="K2340" s="8"/>
    </row>
    <row r="2341" spans="11:11" x14ac:dyDescent="0.2">
      <c r="K2341" s="8"/>
    </row>
    <row r="2342" spans="11:11" x14ac:dyDescent="0.2">
      <c r="K2342" s="8"/>
    </row>
    <row r="2343" spans="11:11" x14ac:dyDescent="0.2">
      <c r="K2343" s="8"/>
    </row>
    <row r="2344" spans="11:11" x14ac:dyDescent="0.2">
      <c r="K2344" s="8"/>
    </row>
    <row r="2345" spans="11:11" x14ac:dyDescent="0.2">
      <c r="K2345" s="8"/>
    </row>
    <row r="2346" spans="11:11" x14ac:dyDescent="0.2">
      <c r="K2346" s="8"/>
    </row>
    <row r="2347" spans="11:11" x14ac:dyDescent="0.2">
      <c r="K2347" s="8"/>
    </row>
    <row r="2348" spans="11:11" x14ac:dyDescent="0.2">
      <c r="K2348" s="8"/>
    </row>
    <row r="2349" spans="11:11" x14ac:dyDescent="0.2">
      <c r="K2349" s="8"/>
    </row>
    <row r="2350" spans="11:11" x14ac:dyDescent="0.2">
      <c r="K2350" s="8"/>
    </row>
    <row r="2351" spans="11:11" x14ac:dyDescent="0.2">
      <c r="K2351" s="8"/>
    </row>
    <row r="2352" spans="11:11" x14ac:dyDescent="0.2">
      <c r="K2352" s="8"/>
    </row>
    <row r="2353" spans="11:11" x14ac:dyDescent="0.2">
      <c r="K2353" s="8"/>
    </row>
    <row r="2354" spans="11:11" x14ac:dyDescent="0.2">
      <c r="K2354" s="8"/>
    </row>
    <row r="2355" spans="11:11" x14ac:dyDescent="0.2">
      <c r="K2355" s="8"/>
    </row>
    <row r="2356" spans="11:11" x14ac:dyDescent="0.2">
      <c r="K2356" s="8"/>
    </row>
    <row r="2357" spans="11:11" x14ac:dyDescent="0.2">
      <c r="K2357" s="8"/>
    </row>
    <row r="2358" spans="11:11" x14ac:dyDescent="0.2">
      <c r="K2358" s="8"/>
    </row>
    <row r="2359" spans="11:11" x14ac:dyDescent="0.2">
      <c r="K2359" s="8"/>
    </row>
    <row r="2360" spans="11:11" x14ac:dyDescent="0.2">
      <c r="K2360" s="8"/>
    </row>
    <row r="2361" spans="11:11" x14ac:dyDescent="0.2">
      <c r="K2361" s="8"/>
    </row>
    <row r="2362" spans="11:11" x14ac:dyDescent="0.2">
      <c r="K2362" s="8"/>
    </row>
    <row r="2363" spans="11:11" x14ac:dyDescent="0.2">
      <c r="K2363" s="8"/>
    </row>
    <row r="2364" spans="11:11" x14ac:dyDescent="0.2">
      <c r="K2364" s="8"/>
    </row>
    <row r="2365" spans="11:11" x14ac:dyDescent="0.2">
      <c r="K2365" s="8"/>
    </row>
    <row r="2366" spans="11:11" x14ac:dyDescent="0.2">
      <c r="K2366" s="8"/>
    </row>
    <row r="2367" spans="11:11" x14ac:dyDescent="0.2">
      <c r="K2367" s="8"/>
    </row>
    <row r="2368" spans="11:11" x14ac:dyDescent="0.2">
      <c r="K2368" s="8"/>
    </row>
    <row r="2369" spans="11:11" x14ac:dyDescent="0.2">
      <c r="K2369" s="8"/>
    </row>
    <row r="2370" spans="11:11" x14ac:dyDescent="0.2">
      <c r="K2370" s="8"/>
    </row>
    <row r="2371" spans="11:11" x14ac:dyDescent="0.2">
      <c r="K2371" s="8"/>
    </row>
    <row r="2372" spans="11:11" x14ac:dyDescent="0.2">
      <c r="K2372" s="8"/>
    </row>
    <row r="2373" spans="11:11" x14ac:dyDescent="0.2">
      <c r="K2373" s="8"/>
    </row>
    <row r="2374" spans="11:11" x14ac:dyDescent="0.2">
      <c r="K2374" s="8"/>
    </row>
    <row r="2375" spans="11:11" x14ac:dyDescent="0.2">
      <c r="K2375" s="8"/>
    </row>
    <row r="2376" spans="11:11" x14ac:dyDescent="0.2">
      <c r="K2376" s="8"/>
    </row>
    <row r="2377" spans="11:11" x14ac:dyDescent="0.2">
      <c r="K2377" s="8"/>
    </row>
    <row r="2378" spans="11:11" x14ac:dyDescent="0.2">
      <c r="K2378" s="8"/>
    </row>
    <row r="2379" spans="11:11" x14ac:dyDescent="0.2">
      <c r="K2379" s="8"/>
    </row>
    <row r="2380" spans="11:11" x14ac:dyDescent="0.2">
      <c r="K2380" s="8"/>
    </row>
    <row r="2381" spans="11:11" x14ac:dyDescent="0.2">
      <c r="K2381" s="8"/>
    </row>
    <row r="2382" spans="11:11" x14ac:dyDescent="0.2">
      <c r="K2382" s="8"/>
    </row>
    <row r="2383" spans="11:11" x14ac:dyDescent="0.2">
      <c r="K2383" s="8"/>
    </row>
    <row r="2384" spans="11:11" x14ac:dyDescent="0.2">
      <c r="K2384" s="8"/>
    </row>
    <row r="2385" spans="11:11" x14ac:dyDescent="0.2">
      <c r="K2385" s="8"/>
    </row>
    <row r="2386" spans="11:11" x14ac:dyDescent="0.2">
      <c r="K2386" s="8"/>
    </row>
    <row r="2387" spans="11:11" x14ac:dyDescent="0.2">
      <c r="K2387" s="8"/>
    </row>
    <row r="2388" spans="11:11" x14ac:dyDescent="0.2">
      <c r="K2388" s="8"/>
    </row>
    <row r="2389" spans="11:11" x14ac:dyDescent="0.2">
      <c r="K2389" s="8"/>
    </row>
    <row r="2390" spans="11:11" x14ac:dyDescent="0.2">
      <c r="K2390" s="8"/>
    </row>
    <row r="2391" spans="11:11" x14ac:dyDescent="0.2">
      <c r="K2391" s="8"/>
    </row>
    <row r="2392" spans="11:11" x14ac:dyDescent="0.2">
      <c r="K2392" s="8"/>
    </row>
    <row r="2393" spans="11:11" x14ac:dyDescent="0.2">
      <c r="K2393" s="8"/>
    </row>
    <row r="2394" spans="11:11" x14ac:dyDescent="0.2">
      <c r="K2394" s="8"/>
    </row>
    <row r="2395" spans="11:11" x14ac:dyDescent="0.2">
      <c r="K2395" s="8"/>
    </row>
    <row r="2396" spans="11:11" x14ac:dyDescent="0.2">
      <c r="K2396" s="8"/>
    </row>
    <row r="2397" spans="11:11" x14ac:dyDescent="0.2">
      <c r="K2397" s="8"/>
    </row>
    <row r="2398" spans="11:11" x14ac:dyDescent="0.2">
      <c r="K2398" s="8"/>
    </row>
    <row r="2399" spans="11:11" x14ac:dyDescent="0.2">
      <c r="K2399" s="8"/>
    </row>
    <row r="2400" spans="11:11" x14ac:dyDescent="0.2">
      <c r="K2400" s="8"/>
    </row>
    <row r="2401" spans="11:11" x14ac:dyDescent="0.2">
      <c r="K2401" s="8"/>
    </row>
    <row r="2402" spans="11:11" x14ac:dyDescent="0.2">
      <c r="K2402" s="8"/>
    </row>
    <row r="2403" spans="11:11" x14ac:dyDescent="0.2">
      <c r="K2403" s="8"/>
    </row>
    <row r="2404" spans="11:11" x14ac:dyDescent="0.2">
      <c r="K2404" s="8"/>
    </row>
    <row r="2405" spans="11:11" x14ac:dyDescent="0.2">
      <c r="K2405" s="8"/>
    </row>
    <row r="2406" spans="11:11" x14ac:dyDescent="0.2">
      <c r="K2406" s="8"/>
    </row>
    <row r="2407" spans="11:11" x14ac:dyDescent="0.2">
      <c r="K2407" s="8"/>
    </row>
    <row r="2408" spans="11:11" x14ac:dyDescent="0.2">
      <c r="K2408" s="8"/>
    </row>
    <row r="2409" spans="11:11" x14ac:dyDescent="0.2">
      <c r="K2409" s="8"/>
    </row>
    <row r="2410" spans="11:11" x14ac:dyDescent="0.2">
      <c r="K2410" s="8"/>
    </row>
    <row r="2411" spans="11:11" x14ac:dyDescent="0.2">
      <c r="K2411" s="8"/>
    </row>
    <row r="2412" spans="11:11" x14ac:dyDescent="0.2">
      <c r="K2412" s="8"/>
    </row>
    <row r="2413" spans="11:11" x14ac:dyDescent="0.2">
      <c r="K2413" s="8"/>
    </row>
    <row r="2414" spans="11:11" x14ac:dyDescent="0.2">
      <c r="K2414" s="8"/>
    </row>
    <row r="2415" spans="11:11" x14ac:dyDescent="0.2">
      <c r="K2415" s="8"/>
    </row>
    <row r="2416" spans="11:11" x14ac:dyDescent="0.2">
      <c r="K2416" s="8"/>
    </row>
    <row r="2417" spans="11:11" x14ac:dyDescent="0.2">
      <c r="K2417" s="8"/>
    </row>
    <row r="2418" spans="11:11" x14ac:dyDescent="0.2">
      <c r="K2418" s="8"/>
    </row>
    <row r="2419" spans="11:11" x14ac:dyDescent="0.2">
      <c r="K2419" s="8"/>
    </row>
    <row r="2420" spans="11:11" x14ac:dyDescent="0.2">
      <c r="K2420" s="8"/>
    </row>
    <row r="2421" spans="11:11" x14ac:dyDescent="0.2">
      <c r="K2421" s="8"/>
    </row>
    <row r="2422" spans="11:11" x14ac:dyDescent="0.2">
      <c r="K2422" s="8"/>
    </row>
    <row r="2423" spans="11:11" x14ac:dyDescent="0.2">
      <c r="K2423" s="8"/>
    </row>
    <row r="2424" spans="11:11" x14ac:dyDescent="0.2">
      <c r="K2424" s="8"/>
    </row>
    <row r="2425" spans="11:11" x14ac:dyDescent="0.2">
      <c r="K2425" s="8"/>
    </row>
    <row r="2426" spans="11:11" x14ac:dyDescent="0.2">
      <c r="K2426" s="8"/>
    </row>
    <row r="2427" spans="11:11" x14ac:dyDescent="0.2">
      <c r="K2427" s="8"/>
    </row>
    <row r="2428" spans="11:11" x14ac:dyDescent="0.2">
      <c r="K2428" s="8"/>
    </row>
    <row r="2429" spans="11:11" x14ac:dyDescent="0.2">
      <c r="K2429" s="8"/>
    </row>
    <row r="2430" spans="11:11" x14ac:dyDescent="0.2">
      <c r="K2430" s="8"/>
    </row>
    <row r="2431" spans="11:11" x14ac:dyDescent="0.2">
      <c r="K2431" s="8"/>
    </row>
    <row r="2432" spans="11:11" x14ac:dyDescent="0.2">
      <c r="K2432" s="8"/>
    </row>
    <row r="2433" spans="11:11" x14ac:dyDescent="0.2">
      <c r="K2433" s="8"/>
    </row>
    <row r="2434" spans="11:11" x14ac:dyDescent="0.2">
      <c r="K2434" s="8"/>
    </row>
    <row r="2435" spans="11:11" x14ac:dyDescent="0.2">
      <c r="K2435" s="8"/>
    </row>
    <row r="2436" spans="11:11" x14ac:dyDescent="0.2">
      <c r="K2436" s="8"/>
    </row>
    <row r="2437" spans="11:11" x14ac:dyDescent="0.2">
      <c r="K2437" s="8"/>
    </row>
    <row r="2438" spans="11:11" x14ac:dyDescent="0.2">
      <c r="K2438" s="8"/>
    </row>
    <row r="2439" spans="11:11" x14ac:dyDescent="0.2">
      <c r="K2439" s="8"/>
    </row>
    <row r="2440" spans="11:11" x14ac:dyDescent="0.2">
      <c r="K2440" s="8"/>
    </row>
    <row r="2441" spans="11:11" x14ac:dyDescent="0.2">
      <c r="K2441" s="8"/>
    </row>
    <row r="2442" spans="11:11" x14ac:dyDescent="0.2">
      <c r="K2442" s="8"/>
    </row>
    <row r="2443" spans="11:11" x14ac:dyDescent="0.2">
      <c r="K2443" s="8"/>
    </row>
    <row r="2444" spans="11:11" x14ac:dyDescent="0.2">
      <c r="K2444" s="8"/>
    </row>
    <row r="2445" spans="11:11" x14ac:dyDescent="0.2">
      <c r="K2445" s="8"/>
    </row>
    <row r="2446" spans="11:11" x14ac:dyDescent="0.2">
      <c r="K2446" s="8"/>
    </row>
    <row r="2447" spans="11:11" x14ac:dyDescent="0.2">
      <c r="K2447" s="8"/>
    </row>
    <row r="2448" spans="11:11" x14ac:dyDescent="0.2">
      <c r="K2448" s="8"/>
    </row>
    <row r="2449" spans="11:11" x14ac:dyDescent="0.2">
      <c r="K2449" s="8"/>
    </row>
    <row r="2450" spans="11:11" x14ac:dyDescent="0.2">
      <c r="K2450" s="8"/>
    </row>
    <row r="2451" spans="11:11" x14ac:dyDescent="0.2">
      <c r="K2451" s="8"/>
    </row>
    <row r="2452" spans="11:11" x14ac:dyDescent="0.2">
      <c r="K2452" s="8"/>
    </row>
    <row r="2453" spans="11:11" x14ac:dyDescent="0.2">
      <c r="K2453" s="8"/>
    </row>
    <row r="2454" spans="11:11" x14ac:dyDescent="0.2">
      <c r="K2454" s="8"/>
    </row>
    <row r="2455" spans="11:11" x14ac:dyDescent="0.2">
      <c r="K2455" s="8"/>
    </row>
    <row r="2456" spans="11:11" x14ac:dyDescent="0.2">
      <c r="K2456" s="8"/>
    </row>
    <row r="2457" spans="11:11" x14ac:dyDescent="0.2">
      <c r="K2457" s="8"/>
    </row>
    <row r="2458" spans="11:11" x14ac:dyDescent="0.2">
      <c r="K2458" s="8"/>
    </row>
    <row r="2459" spans="11:11" x14ac:dyDescent="0.2">
      <c r="K2459" s="8"/>
    </row>
    <row r="2460" spans="11:11" x14ac:dyDescent="0.2">
      <c r="K2460" s="8"/>
    </row>
    <row r="2461" spans="11:11" x14ac:dyDescent="0.2">
      <c r="K2461" s="8"/>
    </row>
    <row r="2462" spans="11:11" x14ac:dyDescent="0.2">
      <c r="K2462" s="8"/>
    </row>
    <row r="2463" spans="11:11" x14ac:dyDescent="0.2">
      <c r="K2463" s="8"/>
    </row>
    <row r="2464" spans="11:11" x14ac:dyDescent="0.2">
      <c r="K2464" s="8"/>
    </row>
    <row r="2465" spans="11:11" x14ac:dyDescent="0.2">
      <c r="K2465" s="8"/>
    </row>
    <row r="2466" spans="11:11" x14ac:dyDescent="0.2">
      <c r="K2466" s="8"/>
    </row>
    <row r="2467" spans="11:11" x14ac:dyDescent="0.2">
      <c r="K2467" s="8"/>
    </row>
    <row r="2468" spans="11:11" x14ac:dyDescent="0.2">
      <c r="K2468" s="8"/>
    </row>
    <row r="2469" spans="11:11" x14ac:dyDescent="0.2">
      <c r="K2469" s="8"/>
    </row>
    <row r="2470" spans="11:11" x14ac:dyDescent="0.2">
      <c r="K2470" s="8"/>
    </row>
    <row r="2471" spans="11:11" x14ac:dyDescent="0.2">
      <c r="K2471" s="8"/>
    </row>
    <row r="2472" spans="11:11" x14ac:dyDescent="0.2">
      <c r="K2472" s="8"/>
    </row>
    <row r="2473" spans="11:11" x14ac:dyDescent="0.2">
      <c r="K2473" s="8"/>
    </row>
    <row r="2474" spans="11:11" x14ac:dyDescent="0.2">
      <c r="K2474" s="8"/>
    </row>
    <row r="2475" spans="11:11" x14ac:dyDescent="0.2">
      <c r="K2475" s="8"/>
    </row>
    <row r="2476" spans="11:11" x14ac:dyDescent="0.2">
      <c r="K2476" s="8"/>
    </row>
    <row r="2477" spans="11:11" x14ac:dyDescent="0.2">
      <c r="K2477" s="8"/>
    </row>
    <row r="2478" spans="11:11" x14ac:dyDescent="0.2">
      <c r="K2478" s="8"/>
    </row>
    <row r="2479" spans="11:11" x14ac:dyDescent="0.2">
      <c r="K2479" s="8"/>
    </row>
    <row r="2480" spans="11:11" x14ac:dyDescent="0.2">
      <c r="K2480" s="8"/>
    </row>
    <row r="2481" spans="11:11" x14ac:dyDescent="0.2">
      <c r="K2481" s="8"/>
    </row>
    <row r="2482" spans="11:11" x14ac:dyDescent="0.2">
      <c r="K2482" s="8"/>
    </row>
    <row r="2483" spans="11:11" x14ac:dyDescent="0.2">
      <c r="K2483" s="8"/>
    </row>
    <row r="2484" spans="11:11" x14ac:dyDescent="0.2">
      <c r="K2484" s="8"/>
    </row>
    <row r="2485" spans="11:11" x14ac:dyDescent="0.2">
      <c r="K2485" s="8"/>
    </row>
    <row r="2486" spans="11:11" x14ac:dyDescent="0.2">
      <c r="K2486" s="8"/>
    </row>
    <row r="2487" spans="11:11" x14ac:dyDescent="0.2">
      <c r="K2487" s="8"/>
    </row>
    <row r="2488" spans="11:11" x14ac:dyDescent="0.2">
      <c r="K2488" s="8"/>
    </row>
    <row r="2489" spans="11:11" x14ac:dyDescent="0.2">
      <c r="K2489" s="8"/>
    </row>
    <row r="2490" spans="11:11" x14ac:dyDescent="0.2">
      <c r="K2490" s="8"/>
    </row>
    <row r="2491" spans="11:11" x14ac:dyDescent="0.2">
      <c r="K2491" s="8"/>
    </row>
    <row r="2492" spans="11:11" x14ac:dyDescent="0.2">
      <c r="K2492" s="8"/>
    </row>
    <row r="2493" spans="11:11" x14ac:dyDescent="0.2">
      <c r="K2493" s="8"/>
    </row>
    <row r="2494" spans="11:11" x14ac:dyDescent="0.2">
      <c r="K2494" s="8"/>
    </row>
    <row r="2495" spans="11:11" x14ac:dyDescent="0.2">
      <c r="K2495" s="8"/>
    </row>
    <row r="2496" spans="11:11" x14ac:dyDescent="0.2">
      <c r="K2496" s="8"/>
    </row>
    <row r="2497" spans="11:11" x14ac:dyDescent="0.2">
      <c r="K2497" s="8"/>
    </row>
    <row r="2498" spans="11:11" x14ac:dyDescent="0.2">
      <c r="K2498" s="8"/>
    </row>
    <row r="2499" spans="11:11" x14ac:dyDescent="0.2">
      <c r="K2499" s="8"/>
    </row>
    <row r="2500" spans="11:11" x14ac:dyDescent="0.2">
      <c r="K2500" s="8"/>
    </row>
    <row r="2501" spans="11:11" x14ac:dyDescent="0.2">
      <c r="K2501" s="8"/>
    </row>
    <row r="2502" spans="11:11" x14ac:dyDescent="0.2">
      <c r="K2502" s="8"/>
    </row>
    <row r="2503" spans="11:11" x14ac:dyDescent="0.2">
      <c r="K2503" s="8"/>
    </row>
    <row r="2504" spans="11:11" x14ac:dyDescent="0.2">
      <c r="K2504" s="8"/>
    </row>
    <row r="2505" spans="11:11" x14ac:dyDescent="0.2">
      <c r="K2505" s="8"/>
    </row>
    <row r="2506" spans="11:11" x14ac:dyDescent="0.2">
      <c r="K2506" s="8"/>
    </row>
    <row r="2507" spans="11:11" x14ac:dyDescent="0.2">
      <c r="K2507" s="8"/>
    </row>
    <row r="2508" spans="11:11" x14ac:dyDescent="0.2">
      <c r="K2508" s="8"/>
    </row>
    <row r="2509" spans="11:11" x14ac:dyDescent="0.2">
      <c r="K2509" s="8"/>
    </row>
    <row r="2510" spans="11:11" x14ac:dyDescent="0.2">
      <c r="K2510" s="8"/>
    </row>
    <row r="2511" spans="11:11" x14ac:dyDescent="0.2">
      <c r="K2511" s="8"/>
    </row>
    <row r="2512" spans="11:11" x14ac:dyDescent="0.2">
      <c r="K2512" s="8"/>
    </row>
    <row r="2513" spans="11:11" x14ac:dyDescent="0.2">
      <c r="K2513" s="8"/>
    </row>
    <row r="2514" spans="11:11" x14ac:dyDescent="0.2">
      <c r="K2514" s="8"/>
    </row>
    <row r="2515" spans="11:11" x14ac:dyDescent="0.2">
      <c r="K2515" s="8"/>
    </row>
    <row r="2516" spans="11:11" x14ac:dyDescent="0.2">
      <c r="K2516" s="8"/>
    </row>
    <row r="2517" spans="11:11" x14ac:dyDescent="0.2">
      <c r="K2517" s="8"/>
    </row>
    <row r="2518" spans="11:11" x14ac:dyDescent="0.2">
      <c r="K2518" s="8"/>
    </row>
    <row r="2519" spans="11:11" x14ac:dyDescent="0.2">
      <c r="K2519" s="8"/>
    </row>
    <row r="2520" spans="11:11" x14ac:dyDescent="0.2">
      <c r="K2520" s="8"/>
    </row>
    <row r="2521" spans="11:11" x14ac:dyDescent="0.2">
      <c r="K2521" s="8"/>
    </row>
    <row r="2522" spans="11:11" x14ac:dyDescent="0.2">
      <c r="K2522" s="8"/>
    </row>
    <row r="2523" spans="11:11" x14ac:dyDescent="0.2">
      <c r="K2523" s="8"/>
    </row>
    <row r="2524" spans="11:11" x14ac:dyDescent="0.2">
      <c r="K2524" s="8"/>
    </row>
    <row r="2525" spans="11:11" x14ac:dyDescent="0.2">
      <c r="K2525" s="8"/>
    </row>
    <row r="2526" spans="11:11" x14ac:dyDescent="0.2">
      <c r="K2526" s="8"/>
    </row>
    <row r="2527" spans="11:11" x14ac:dyDescent="0.2">
      <c r="K2527" s="8"/>
    </row>
    <row r="2528" spans="11:11" x14ac:dyDescent="0.2">
      <c r="K2528" s="8"/>
    </row>
    <row r="2529" spans="11:11" x14ac:dyDescent="0.2">
      <c r="K2529" s="8"/>
    </row>
    <row r="2530" spans="11:11" x14ac:dyDescent="0.2">
      <c r="K2530" s="8"/>
    </row>
    <row r="2531" spans="11:11" x14ac:dyDescent="0.2">
      <c r="K2531" s="8"/>
    </row>
    <row r="2532" spans="11:11" x14ac:dyDescent="0.2">
      <c r="K2532" s="8"/>
    </row>
    <row r="2533" spans="11:11" x14ac:dyDescent="0.2">
      <c r="K2533" s="8"/>
    </row>
    <row r="2534" spans="11:11" x14ac:dyDescent="0.2">
      <c r="K2534" s="8"/>
    </row>
    <row r="2535" spans="11:11" x14ac:dyDescent="0.2">
      <c r="K2535" s="8"/>
    </row>
    <row r="2536" spans="11:11" x14ac:dyDescent="0.2">
      <c r="K2536" s="8"/>
    </row>
    <row r="2537" spans="11:11" x14ac:dyDescent="0.2">
      <c r="K2537" s="8"/>
    </row>
    <row r="2538" spans="11:11" x14ac:dyDescent="0.2">
      <c r="K2538" s="8"/>
    </row>
    <row r="2539" spans="11:11" x14ac:dyDescent="0.2">
      <c r="K2539" s="8"/>
    </row>
    <row r="2540" spans="11:11" x14ac:dyDescent="0.2">
      <c r="K2540" s="8"/>
    </row>
    <row r="2541" spans="11:11" x14ac:dyDescent="0.2">
      <c r="K2541" s="8"/>
    </row>
    <row r="2542" spans="11:11" x14ac:dyDescent="0.2">
      <c r="K2542" s="8"/>
    </row>
    <row r="2543" spans="11:11" x14ac:dyDescent="0.2">
      <c r="K2543" s="8"/>
    </row>
    <row r="2544" spans="11:11" x14ac:dyDescent="0.2">
      <c r="K2544" s="8"/>
    </row>
    <row r="2545" spans="11:11" x14ac:dyDescent="0.2">
      <c r="K2545" s="8"/>
    </row>
    <row r="2546" spans="11:11" x14ac:dyDescent="0.2">
      <c r="K2546" s="8"/>
    </row>
    <row r="2547" spans="11:11" x14ac:dyDescent="0.2">
      <c r="K2547" s="8"/>
    </row>
    <row r="2548" spans="11:11" x14ac:dyDescent="0.2">
      <c r="K2548" s="8"/>
    </row>
    <row r="2549" spans="11:11" x14ac:dyDescent="0.2">
      <c r="K2549" s="8"/>
    </row>
    <row r="2550" spans="11:11" x14ac:dyDescent="0.2">
      <c r="K2550" s="8"/>
    </row>
    <row r="2551" spans="11:11" x14ac:dyDescent="0.2">
      <c r="K2551" s="8"/>
    </row>
    <row r="2552" spans="11:11" x14ac:dyDescent="0.2">
      <c r="K2552" s="8"/>
    </row>
    <row r="2553" spans="11:11" x14ac:dyDescent="0.2">
      <c r="K2553" s="8"/>
    </row>
    <row r="2554" spans="11:11" x14ac:dyDescent="0.2">
      <c r="K2554" s="8"/>
    </row>
    <row r="2555" spans="11:11" x14ac:dyDescent="0.2">
      <c r="K2555" s="8"/>
    </row>
    <row r="2556" spans="11:11" x14ac:dyDescent="0.2">
      <c r="K2556" s="8"/>
    </row>
    <row r="2557" spans="11:11" x14ac:dyDescent="0.2">
      <c r="K2557" s="8"/>
    </row>
    <row r="2558" spans="11:11" x14ac:dyDescent="0.2">
      <c r="K2558" s="8"/>
    </row>
    <row r="2559" spans="11:11" x14ac:dyDescent="0.2">
      <c r="K2559" s="8"/>
    </row>
    <row r="2560" spans="11:11" x14ac:dyDescent="0.2">
      <c r="K2560" s="8"/>
    </row>
    <row r="2561" spans="11:11" x14ac:dyDescent="0.2">
      <c r="K2561" s="8"/>
    </row>
    <row r="2562" spans="11:11" x14ac:dyDescent="0.2">
      <c r="K2562" s="8"/>
    </row>
    <row r="2563" spans="11:11" x14ac:dyDescent="0.2">
      <c r="K2563" s="8"/>
    </row>
    <row r="2564" spans="11:11" x14ac:dyDescent="0.2">
      <c r="K2564" s="8"/>
    </row>
    <row r="2565" spans="11:11" x14ac:dyDescent="0.2">
      <c r="K2565" s="8"/>
    </row>
    <row r="2566" spans="11:11" x14ac:dyDescent="0.2">
      <c r="K2566" s="8"/>
    </row>
    <row r="2567" spans="11:11" x14ac:dyDescent="0.2">
      <c r="K2567" s="8"/>
    </row>
    <row r="2568" spans="11:11" x14ac:dyDescent="0.2">
      <c r="K2568" s="8"/>
    </row>
    <row r="2569" spans="11:11" x14ac:dyDescent="0.2">
      <c r="K2569" s="8"/>
    </row>
    <row r="2570" spans="11:11" x14ac:dyDescent="0.2">
      <c r="K2570" s="8"/>
    </row>
    <row r="2571" spans="11:11" x14ac:dyDescent="0.2">
      <c r="K2571" s="8"/>
    </row>
    <row r="2572" spans="11:11" x14ac:dyDescent="0.2">
      <c r="K2572" s="8"/>
    </row>
    <row r="2573" spans="11:11" x14ac:dyDescent="0.2">
      <c r="K2573" s="8"/>
    </row>
    <row r="2574" spans="11:11" x14ac:dyDescent="0.2">
      <c r="K2574" s="8"/>
    </row>
    <row r="2575" spans="11:11" x14ac:dyDescent="0.2">
      <c r="K2575" s="8"/>
    </row>
    <row r="2576" spans="11:11" x14ac:dyDescent="0.2">
      <c r="K2576" s="8"/>
    </row>
    <row r="2577" spans="11:11" x14ac:dyDescent="0.2">
      <c r="K2577" s="8"/>
    </row>
    <row r="2578" spans="11:11" x14ac:dyDescent="0.2">
      <c r="K2578" s="8"/>
    </row>
    <row r="2579" spans="11:11" x14ac:dyDescent="0.2">
      <c r="K2579" s="8"/>
    </row>
    <row r="2580" spans="11:11" x14ac:dyDescent="0.2">
      <c r="K2580" s="8"/>
    </row>
    <row r="2581" spans="11:11" x14ac:dyDescent="0.2">
      <c r="K2581" s="8"/>
    </row>
    <row r="2582" spans="11:11" x14ac:dyDescent="0.2">
      <c r="K2582" s="8"/>
    </row>
    <row r="2583" spans="11:11" x14ac:dyDescent="0.2">
      <c r="K2583" s="8"/>
    </row>
    <row r="2584" spans="11:11" x14ac:dyDescent="0.2">
      <c r="K2584" s="8"/>
    </row>
    <row r="2585" spans="11:11" x14ac:dyDescent="0.2">
      <c r="K2585" s="8"/>
    </row>
    <row r="2586" spans="11:11" x14ac:dyDescent="0.2">
      <c r="K2586" s="8"/>
    </row>
    <row r="2587" spans="11:11" x14ac:dyDescent="0.2">
      <c r="K2587" s="8"/>
    </row>
    <row r="2588" spans="11:11" x14ac:dyDescent="0.2">
      <c r="K2588" s="8"/>
    </row>
    <row r="2589" spans="11:11" x14ac:dyDescent="0.2">
      <c r="K2589" s="8"/>
    </row>
    <row r="2590" spans="11:11" x14ac:dyDescent="0.2">
      <c r="K2590" s="8"/>
    </row>
    <row r="2591" spans="11:11" x14ac:dyDescent="0.2">
      <c r="K2591" s="8"/>
    </row>
    <row r="2592" spans="11:11" x14ac:dyDescent="0.2">
      <c r="K2592" s="8"/>
    </row>
    <row r="2593" spans="11:11" x14ac:dyDescent="0.2">
      <c r="K2593" s="8"/>
    </row>
    <row r="2594" spans="11:11" x14ac:dyDescent="0.2">
      <c r="K2594" s="8"/>
    </row>
    <row r="2595" spans="11:11" x14ac:dyDescent="0.2">
      <c r="K2595" s="8"/>
    </row>
    <row r="2596" spans="11:11" x14ac:dyDescent="0.2">
      <c r="K2596" s="8"/>
    </row>
    <row r="2597" spans="11:11" x14ac:dyDescent="0.2">
      <c r="K2597" s="8"/>
    </row>
    <row r="2598" spans="11:11" x14ac:dyDescent="0.2">
      <c r="K2598" s="8"/>
    </row>
    <row r="2599" spans="11:11" x14ac:dyDescent="0.2">
      <c r="K2599" s="8"/>
    </row>
    <row r="2600" spans="11:11" x14ac:dyDescent="0.2">
      <c r="K2600" s="8"/>
    </row>
    <row r="2601" spans="11:11" x14ac:dyDescent="0.2">
      <c r="K2601" s="8"/>
    </row>
    <row r="2602" spans="11:11" x14ac:dyDescent="0.2">
      <c r="K2602" s="8"/>
    </row>
    <row r="2603" spans="11:11" x14ac:dyDescent="0.2">
      <c r="K2603" s="8"/>
    </row>
    <row r="2604" spans="11:11" x14ac:dyDescent="0.2">
      <c r="K2604" s="8"/>
    </row>
    <row r="2605" spans="11:11" x14ac:dyDescent="0.2">
      <c r="K2605" s="8"/>
    </row>
    <row r="2606" spans="11:11" x14ac:dyDescent="0.2">
      <c r="K2606" s="8"/>
    </row>
    <row r="2607" spans="11:11" x14ac:dyDescent="0.2">
      <c r="K2607" s="8"/>
    </row>
    <row r="2608" spans="11:11" x14ac:dyDescent="0.2">
      <c r="K2608" s="8"/>
    </row>
    <row r="2609" spans="11:11" x14ac:dyDescent="0.2">
      <c r="K2609" s="8"/>
    </row>
    <row r="2610" spans="11:11" x14ac:dyDescent="0.2">
      <c r="K2610" s="8"/>
    </row>
    <row r="2611" spans="11:11" x14ac:dyDescent="0.2">
      <c r="K2611" s="8"/>
    </row>
    <row r="2612" spans="11:11" x14ac:dyDescent="0.2">
      <c r="K2612" s="8"/>
    </row>
    <row r="2613" spans="11:11" x14ac:dyDescent="0.2">
      <c r="K2613" s="8"/>
    </row>
    <row r="2614" spans="11:11" x14ac:dyDescent="0.2">
      <c r="K2614" s="8"/>
    </row>
    <row r="2615" spans="11:11" x14ac:dyDescent="0.2">
      <c r="K2615" s="8"/>
    </row>
    <row r="2616" spans="11:11" x14ac:dyDescent="0.2">
      <c r="K2616" s="8"/>
    </row>
    <row r="2617" spans="11:11" x14ac:dyDescent="0.2">
      <c r="K2617" s="8"/>
    </row>
    <row r="2618" spans="11:11" x14ac:dyDescent="0.2">
      <c r="K2618" s="8"/>
    </row>
    <row r="2619" spans="11:11" x14ac:dyDescent="0.2">
      <c r="K2619" s="8"/>
    </row>
    <row r="2620" spans="11:11" x14ac:dyDescent="0.2">
      <c r="K2620" s="8"/>
    </row>
    <row r="2621" spans="11:11" x14ac:dyDescent="0.2">
      <c r="K2621" s="8"/>
    </row>
    <row r="2622" spans="11:11" x14ac:dyDescent="0.2">
      <c r="K2622" s="8"/>
    </row>
    <row r="2623" spans="11:11" x14ac:dyDescent="0.2">
      <c r="K2623" s="8"/>
    </row>
    <row r="2624" spans="11:11" x14ac:dyDescent="0.2">
      <c r="K2624" s="8"/>
    </row>
    <row r="2625" spans="11:11" x14ac:dyDescent="0.2">
      <c r="K2625" s="8"/>
    </row>
    <row r="2626" spans="11:11" x14ac:dyDescent="0.2">
      <c r="K2626" s="8"/>
    </row>
    <row r="2627" spans="11:11" x14ac:dyDescent="0.2">
      <c r="K2627" s="8"/>
    </row>
    <row r="2628" spans="11:11" x14ac:dyDescent="0.2">
      <c r="K2628" s="8"/>
    </row>
    <row r="2629" spans="11:11" x14ac:dyDescent="0.2">
      <c r="K2629" s="8"/>
    </row>
    <row r="2630" spans="11:11" x14ac:dyDescent="0.2">
      <c r="K2630" s="8"/>
    </row>
    <row r="2631" spans="11:11" x14ac:dyDescent="0.2">
      <c r="K2631" s="8"/>
    </row>
    <row r="2632" spans="11:11" x14ac:dyDescent="0.2">
      <c r="K2632" s="8"/>
    </row>
    <row r="2633" spans="11:11" x14ac:dyDescent="0.2">
      <c r="K2633" s="8"/>
    </row>
    <row r="2634" spans="11:11" x14ac:dyDescent="0.2">
      <c r="K2634" s="8"/>
    </row>
    <row r="2635" spans="11:11" x14ac:dyDescent="0.2">
      <c r="K2635" s="8"/>
    </row>
    <row r="2636" spans="11:11" x14ac:dyDescent="0.2">
      <c r="K2636" s="8"/>
    </row>
    <row r="2637" spans="11:11" x14ac:dyDescent="0.2">
      <c r="K2637" s="8"/>
    </row>
    <row r="2638" spans="11:11" x14ac:dyDescent="0.2">
      <c r="K2638" s="8"/>
    </row>
    <row r="2639" spans="11:11" x14ac:dyDescent="0.2">
      <c r="K2639" s="8"/>
    </row>
    <row r="2640" spans="11:11" x14ac:dyDescent="0.2">
      <c r="K2640" s="8"/>
    </row>
    <row r="2641" spans="11:11" x14ac:dyDescent="0.2">
      <c r="K2641" s="8"/>
    </row>
    <row r="2642" spans="11:11" x14ac:dyDescent="0.2">
      <c r="K2642" s="8"/>
    </row>
    <row r="2643" spans="11:11" x14ac:dyDescent="0.2">
      <c r="K2643" s="8"/>
    </row>
    <row r="2644" spans="11:11" x14ac:dyDescent="0.2">
      <c r="K2644" s="8"/>
    </row>
    <row r="2645" spans="11:11" x14ac:dyDescent="0.2">
      <c r="K2645" s="8"/>
    </row>
    <row r="2646" spans="11:11" x14ac:dyDescent="0.2">
      <c r="K2646" s="8"/>
    </row>
    <row r="2647" spans="11:11" x14ac:dyDescent="0.2">
      <c r="K2647" s="8"/>
    </row>
    <row r="2648" spans="11:11" x14ac:dyDescent="0.2">
      <c r="K2648" s="8"/>
    </row>
    <row r="2649" spans="11:11" x14ac:dyDescent="0.2">
      <c r="K2649" s="8"/>
    </row>
    <row r="2650" spans="11:11" x14ac:dyDescent="0.2">
      <c r="K2650" s="8"/>
    </row>
    <row r="2651" spans="11:11" x14ac:dyDescent="0.2">
      <c r="K2651" s="8"/>
    </row>
    <row r="2652" spans="11:11" x14ac:dyDescent="0.2">
      <c r="K2652" s="8"/>
    </row>
    <row r="2653" spans="11:11" x14ac:dyDescent="0.2">
      <c r="K2653" s="8"/>
    </row>
    <row r="2654" spans="11:11" x14ac:dyDescent="0.2">
      <c r="K2654" s="8"/>
    </row>
    <row r="2655" spans="11:11" x14ac:dyDescent="0.2">
      <c r="K2655" s="8"/>
    </row>
    <row r="2656" spans="11:11" x14ac:dyDescent="0.2">
      <c r="K2656" s="8"/>
    </row>
    <row r="2657" spans="11:11" x14ac:dyDescent="0.2">
      <c r="K2657" s="8"/>
    </row>
    <row r="2658" spans="11:11" x14ac:dyDescent="0.2">
      <c r="K2658" s="8"/>
    </row>
    <row r="2659" spans="11:11" x14ac:dyDescent="0.2">
      <c r="K2659" s="8"/>
    </row>
    <row r="2660" spans="11:11" x14ac:dyDescent="0.2">
      <c r="K2660" s="8"/>
    </row>
    <row r="2661" spans="11:11" x14ac:dyDescent="0.2">
      <c r="K2661" s="8"/>
    </row>
    <row r="2662" spans="11:11" x14ac:dyDescent="0.2">
      <c r="K2662" s="8"/>
    </row>
    <row r="2663" spans="11:11" x14ac:dyDescent="0.2">
      <c r="K2663" s="8"/>
    </row>
    <row r="2664" spans="11:11" x14ac:dyDescent="0.2">
      <c r="K2664" s="8"/>
    </row>
    <row r="2665" spans="11:11" x14ac:dyDescent="0.2">
      <c r="K2665" s="8"/>
    </row>
    <row r="2666" spans="11:11" x14ac:dyDescent="0.2">
      <c r="K2666" s="8"/>
    </row>
    <row r="2667" spans="11:11" x14ac:dyDescent="0.2">
      <c r="K2667" s="8"/>
    </row>
    <row r="2668" spans="11:11" x14ac:dyDescent="0.2">
      <c r="K2668" s="8"/>
    </row>
    <row r="2669" spans="11:11" x14ac:dyDescent="0.2">
      <c r="K2669" s="8"/>
    </row>
    <row r="2670" spans="11:11" x14ac:dyDescent="0.2">
      <c r="K2670" s="8"/>
    </row>
    <row r="2671" spans="11:11" x14ac:dyDescent="0.2">
      <c r="K2671" s="8"/>
    </row>
    <row r="2672" spans="11:11" x14ac:dyDescent="0.2">
      <c r="K2672" s="8"/>
    </row>
    <row r="2673" spans="11:11" x14ac:dyDescent="0.2">
      <c r="K2673" s="8"/>
    </row>
    <row r="2674" spans="11:11" x14ac:dyDescent="0.2">
      <c r="K2674" s="8"/>
    </row>
    <row r="2675" spans="11:11" x14ac:dyDescent="0.2">
      <c r="K2675" s="8"/>
    </row>
    <row r="2676" spans="11:11" x14ac:dyDescent="0.2">
      <c r="K2676" s="8"/>
    </row>
    <row r="2677" spans="11:11" x14ac:dyDescent="0.2">
      <c r="K2677" s="8"/>
    </row>
    <row r="2678" spans="11:11" x14ac:dyDescent="0.2">
      <c r="K2678" s="8"/>
    </row>
    <row r="2679" spans="11:11" x14ac:dyDescent="0.2">
      <c r="K2679" s="8"/>
    </row>
    <row r="2680" spans="11:11" x14ac:dyDescent="0.2">
      <c r="K2680" s="8"/>
    </row>
    <row r="2681" spans="11:11" x14ac:dyDescent="0.2">
      <c r="K2681" s="8"/>
    </row>
    <row r="2682" spans="11:11" x14ac:dyDescent="0.2">
      <c r="K2682" s="8"/>
    </row>
    <row r="2683" spans="11:11" x14ac:dyDescent="0.2">
      <c r="K2683" s="8"/>
    </row>
    <row r="2684" spans="11:11" x14ac:dyDescent="0.2">
      <c r="K2684" s="8"/>
    </row>
    <row r="2685" spans="11:11" x14ac:dyDescent="0.2">
      <c r="K2685" s="8"/>
    </row>
    <row r="2686" spans="11:11" x14ac:dyDescent="0.2">
      <c r="K2686" s="8"/>
    </row>
    <row r="2687" spans="11:11" x14ac:dyDescent="0.2">
      <c r="K2687" s="8"/>
    </row>
    <row r="2688" spans="11:11" x14ac:dyDescent="0.2">
      <c r="K2688" s="8"/>
    </row>
    <row r="2689" spans="11:11" x14ac:dyDescent="0.2">
      <c r="K2689" s="8"/>
    </row>
    <row r="2690" spans="11:11" x14ac:dyDescent="0.2">
      <c r="K2690" s="8"/>
    </row>
    <row r="2691" spans="11:11" x14ac:dyDescent="0.2">
      <c r="K2691" s="8"/>
    </row>
    <row r="2692" spans="11:11" x14ac:dyDescent="0.2">
      <c r="K2692" s="8"/>
    </row>
    <row r="2693" spans="11:11" x14ac:dyDescent="0.2">
      <c r="K2693" s="8"/>
    </row>
    <row r="2694" spans="11:11" x14ac:dyDescent="0.2">
      <c r="K2694" s="8"/>
    </row>
    <row r="2695" spans="11:11" x14ac:dyDescent="0.2">
      <c r="K2695" s="8"/>
    </row>
    <row r="2696" spans="11:11" x14ac:dyDescent="0.2">
      <c r="K2696" s="8"/>
    </row>
    <row r="2697" spans="11:11" x14ac:dyDescent="0.2">
      <c r="K2697" s="8"/>
    </row>
    <row r="2698" spans="11:11" x14ac:dyDescent="0.2">
      <c r="K2698" s="8"/>
    </row>
    <row r="2699" spans="11:11" x14ac:dyDescent="0.2">
      <c r="K2699" s="8"/>
    </row>
    <row r="2700" spans="11:11" x14ac:dyDescent="0.2">
      <c r="K2700" s="8"/>
    </row>
    <row r="2701" spans="11:11" x14ac:dyDescent="0.2">
      <c r="K2701" s="8"/>
    </row>
    <row r="2702" spans="11:11" x14ac:dyDescent="0.2">
      <c r="K2702" s="8"/>
    </row>
    <row r="2703" spans="11:11" x14ac:dyDescent="0.2">
      <c r="K2703" s="8"/>
    </row>
    <row r="2704" spans="11:11" x14ac:dyDescent="0.2">
      <c r="K2704" s="8"/>
    </row>
    <row r="2705" spans="11:11" x14ac:dyDescent="0.2">
      <c r="K2705" s="8"/>
    </row>
    <row r="2706" spans="11:11" x14ac:dyDescent="0.2">
      <c r="K2706" s="8"/>
    </row>
    <row r="2707" spans="11:11" x14ac:dyDescent="0.2">
      <c r="K2707" s="8"/>
    </row>
    <row r="2708" spans="11:11" x14ac:dyDescent="0.2">
      <c r="K2708" s="8"/>
    </row>
    <row r="2709" spans="11:11" x14ac:dyDescent="0.2">
      <c r="K2709" s="8"/>
    </row>
    <row r="2710" spans="11:11" x14ac:dyDescent="0.2">
      <c r="K2710" s="8"/>
    </row>
    <row r="2711" spans="11:11" x14ac:dyDescent="0.2">
      <c r="K2711" s="8"/>
    </row>
    <row r="2712" spans="11:11" x14ac:dyDescent="0.2">
      <c r="K2712" s="8"/>
    </row>
    <row r="2713" spans="11:11" x14ac:dyDescent="0.2">
      <c r="K2713" s="8"/>
    </row>
    <row r="2714" spans="11:11" x14ac:dyDescent="0.2">
      <c r="K2714" s="8"/>
    </row>
    <row r="2715" spans="11:11" x14ac:dyDescent="0.2">
      <c r="K2715" s="8"/>
    </row>
    <row r="2716" spans="11:11" x14ac:dyDescent="0.2">
      <c r="K2716" s="8"/>
    </row>
    <row r="2717" spans="11:11" x14ac:dyDescent="0.2">
      <c r="K2717" s="8"/>
    </row>
    <row r="2718" spans="11:11" x14ac:dyDescent="0.2">
      <c r="K2718" s="8"/>
    </row>
    <row r="2719" spans="11:11" x14ac:dyDescent="0.2">
      <c r="K2719" s="8"/>
    </row>
    <row r="2720" spans="11:11" x14ac:dyDescent="0.2">
      <c r="K2720" s="8"/>
    </row>
    <row r="2721" spans="11:11" x14ac:dyDescent="0.2">
      <c r="K2721" s="8"/>
    </row>
    <row r="2722" spans="11:11" x14ac:dyDescent="0.2">
      <c r="K2722" s="8"/>
    </row>
    <row r="2723" spans="11:11" x14ac:dyDescent="0.2">
      <c r="K2723" s="8"/>
    </row>
    <row r="2724" spans="11:11" x14ac:dyDescent="0.2">
      <c r="K2724" s="8"/>
    </row>
    <row r="2725" spans="11:11" x14ac:dyDescent="0.2">
      <c r="K2725" s="8"/>
    </row>
    <row r="2726" spans="11:11" x14ac:dyDescent="0.2">
      <c r="K2726" s="8"/>
    </row>
    <row r="2727" spans="11:11" x14ac:dyDescent="0.2">
      <c r="K2727" s="8"/>
    </row>
    <row r="2728" spans="11:11" x14ac:dyDescent="0.2">
      <c r="K2728" s="8"/>
    </row>
    <row r="2729" spans="11:11" x14ac:dyDescent="0.2">
      <c r="K2729" s="8"/>
    </row>
    <row r="2730" spans="11:11" x14ac:dyDescent="0.2">
      <c r="K2730" s="8"/>
    </row>
    <row r="2731" spans="11:11" x14ac:dyDescent="0.2">
      <c r="K2731" s="8"/>
    </row>
    <row r="2732" spans="11:11" x14ac:dyDescent="0.2">
      <c r="K2732" s="8"/>
    </row>
    <row r="2733" spans="11:11" x14ac:dyDescent="0.2">
      <c r="K2733" s="8"/>
    </row>
    <row r="2734" spans="11:11" x14ac:dyDescent="0.2">
      <c r="K2734" s="8"/>
    </row>
    <row r="2735" spans="11:11" x14ac:dyDescent="0.2">
      <c r="K2735" s="8"/>
    </row>
    <row r="2736" spans="11:11" x14ac:dyDescent="0.2">
      <c r="K2736" s="8"/>
    </row>
    <row r="2737" spans="11:11" x14ac:dyDescent="0.2">
      <c r="K2737" s="8"/>
    </row>
    <row r="2738" spans="11:11" x14ac:dyDescent="0.2">
      <c r="K2738" s="8"/>
    </row>
    <row r="2739" spans="11:11" x14ac:dyDescent="0.2">
      <c r="K2739" s="8"/>
    </row>
    <row r="2740" spans="11:11" x14ac:dyDescent="0.2">
      <c r="K2740" s="8"/>
    </row>
    <row r="2741" spans="11:11" x14ac:dyDescent="0.2">
      <c r="K2741" s="8"/>
    </row>
    <row r="2742" spans="11:11" x14ac:dyDescent="0.2">
      <c r="K2742" s="8"/>
    </row>
    <row r="2743" spans="11:11" x14ac:dyDescent="0.2">
      <c r="K2743" s="8"/>
    </row>
    <row r="2744" spans="11:11" x14ac:dyDescent="0.2">
      <c r="K2744" s="8"/>
    </row>
    <row r="2745" spans="11:11" x14ac:dyDescent="0.2">
      <c r="K2745" s="8"/>
    </row>
    <row r="2746" spans="11:11" x14ac:dyDescent="0.2">
      <c r="K2746" s="8"/>
    </row>
    <row r="2747" spans="11:11" x14ac:dyDescent="0.2">
      <c r="K2747" s="8"/>
    </row>
    <row r="2748" spans="11:11" x14ac:dyDescent="0.2">
      <c r="K2748" s="8"/>
    </row>
    <row r="2749" spans="11:11" x14ac:dyDescent="0.2">
      <c r="K2749" s="8"/>
    </row>
    <row r="2750" spans="11:11" x14ac:dyDescent="0.2">
      <c r="K2750" s="8"/>
    </row>
    <row r="2751" spans="11:11" x14ac:dyDescent="0.2">
      <c r="K2751" s="8"/>
    </row>
    <row r="2752" spans="11:11" x14ac:dyDescent="0.2">
      <c r="K2752" s="8"/>
    </row>
    <row r="2753" spans="11:11" x14ac:dyDescent="0.2">
      <c r="K2753" s="8"/>
    </row>
    <row r="2754" spans="11:11" x14ac:dyDescent="0.2">
      <c r="K2754" s="8"/>
    </row>
    <row r="2755" spans="11:11" x14ac:dyDescent="0.2">
      <c r="K2755" s="8"/>
    </row>
    <row r="2756" spans="11:11" x14ac:dyDescent="0.2">
      <c r="K2756" s="8"/>
    </row>
    <row r="2757" spans="11:11" x14ac:dyDescent="0.2">
      <c r="K2757" s="8"/>
    </row>
    <row r="2758" spans="11:11" x14ac:dyDescent="0.2">
      <c r="K2758" s="8"/>
    </row>
    <row r="2759" spans="11:11" x14ac:dyDescent="0.2">
      <c r="K2759" s="8"/>
    </row>
    <row r="2760" spans="11:11" x14ac:dyDescent="0.2">
      <c r="K2760" s="8"/>
    </row>
    <row r="2761" spans="11:11" x14ac:dyDescent="0.2">
      <c r="K2761" s="8"/>
    </row>
    <row r="2762" spans="11:11" x14ac:dyDescent="0.2">
      <c r="K2762" s="8"/>
    </row>
    <row r="2763" spans="11:11" x14ac:dyDescent="0.2">
      <c r="K2763" s="8"/>
    </row>
    <row r="2764" spans="11:11" x14ac:dyDescent="0.2">
      <c r="K2764" s="8"/>
    </row>
    <row r="2765" spans="11:11" x14ac:dyDescent="0.2">
      <c r="K2765" s="8"/>
    </row>
    <row r="2766" spans="11:11" x14ac:dyDescent="0.2">
      <c r="K2766" s="8"/>
    </row>
    <row r="2767" spans="11:11" x14ac:dyDescent="0.2">
      <c r="K2767" s="8"/>
    </row>
    <row r="2768" spans="11:11" x14ac:dyDescent="0.2">
      <c r="K2768" s="8"/>
    </row>
    <row r="2769" spans="11:11" x14ac:dyDescent="0.2">
      <c r="K2769" s="8"/>
    </row>
    <row r="2770" spans="11:11" x14ac:dyDescent="0.2">
      <c r="K2770" s="8"/>
    </row>
    <row r="2771" spans="11:11" x14ac:dyDescent="0.2">
      <c r="K2771" s="8"/>
    </row>
    <row r="2772" spans="11:11" x14ac:dyDescent="0.2">
      <c r="K2772" s="8"/>
    </row>
    <row r="2773" spans="11:11" x14ac:dyDescent="0.2">
      <c r="K2773" s="8"/>
    </row>
    <row r="2774" spans="11:11" x14ac:dyDescent="0.2">
      <c r="K2774" s="8"/>
    </row>
    <row r="2775" spans="11:11" x14ac:dyDescent="0.2">
      <c r="K2775" s="8"/>
    </row>
    <row r="2776" spans="11:11" x14ac:dyDescent="0.2">
      <c r="K2776" s="8"/>
    </row>
    <row r="2777" spans="11:11" x14ac:dyDescent="0.2">
      <c r="K2777" s="8"/>
    </row>
    <row r="2778" spans="11:11" x14ac:dyDescent="0.2">
      <c r="K2778" s="8"/>
    </row>
    <row r="2779" spans="11:11" x14ac:dyDescent="0.2">
      <c r="K2779" s="8"/>
    </row>
    <row r="2780" spans="11:11" x14ac:dyDescent="0.2">
      <c r="K2780" s="8"/>
    </row>
    <row r="2781" spans="11:11" x14ac:dyDescent="0.2">
      <c r="K2781" s="8"/>
    </row>
    <row r="2782" spans="11:11" x14ac:dyDescent="0.2">
      <c r="K2782" s="8"/>
    </row>
    <row r="2783" spans="11:11" x14ac:dyDescent="0.2">
      <c r="K2783" s="8"/>
    </row>
    <row r="2784" spans="11:11" x14ac:dyDescent="0.2">
      <c r="K2784" s="8"/>
    </row>
    <row r="2785" spans="11:11" x14ac:dyDescent="0.2">
      <c r="K2785" s="8"/>
    </row>
    <row r="2786" spans="11:11" x14ac:dyDescent="0.2">
      <c r="K2786" s="8"/>
    </row>
    <row r="2787" spans="11:11" x14ac:dyDescent="0.2">
      <c r="K2787" s="8"/>
    </row>
    <row r="2788" spans="11:11" x14ac:dyDescent="0.2">
      <c r="K2788" s="8"/>
    </row>
    <row r="2789" spans="11:11" x14ac:dyDescent="0.2">
      <c r="K2789" s="8"/>
    </row>
    <row r="2790" spans="11:11" x14ac:dyDescent="0.2">
      <c r="K2790" s="8"/>
    </row>
    <row r="2791" spans="11:11" x14ac:dyDescent="0.2">
      <c r="K2791" s="8"/>
    </row>
    <row r="2792" spans="11:11" x14ac:dyDescent="0.2">
      <c r="K2792" s="8"/>
    </row>
    <row r="2793" spans="11:11" x14ac:dyDescent="0.2">
      <c r="K2793" s="8"/>
    </row>
    <row r="2794" spans="11:11" x14ac:dyDescent="0.2">
      <c r="K2794" s="8"/>
    </row>
    <row r="2795" spans="11:11" x14ac:dyDescent="0.2">
      <c r="K2795" s="8"/>
    </row>
    <row r="2796" spans="11:11" x14ac:dyDescent="0.2">
      <c r="K2796" s="8"/>
    </row>
    <row r="2797" spans="11:11" x14ac:dyDescent="0.2">
      <c r="K2797" s="8"/>
    </row>
    <row r="2798" spans="11:11" x14ac:dyDescent="0.2">
      <c r="K2798" s="8"/>
    </row>
    <row r="2799" spans="11:11" x14ac:dyDescent="0.2">
      <c r="K2799" s="8"/>
    </row>
    <row r="2800" spans="11:11" x14ac:dyDescent="0.2">
      <c r="K2800" s="8"/>
    </row>
    <row r="2801" spans="11:11" x14ac:dyDescent="0.2">
      <c r="K2801" s="8"/>
    </row>
    <row r="2802" spans="11:11" x14ac:dyDescent="0.2">
      <c r="K2802" s="8"/>
    </row>
    <row r="2803" spans="11:11" x14ac:dyDescent="0.2">
      <c r="K2803" s="8"/>
    </row>
    <row r="2804" spans="11:11" x14ac:dyDescent="0.2">
      <c r="K2804" s="8"/>
    </row>
    <row r="2805" spans="11:11" x14ac:dyDescent="0.2">
      <c r="K2805" s="8"/>
    </row>
    <row r="2806" spans="11:11" x14ac:dyDescent="0.2">
      <c r="K2806" s="8"/>
    </row>
    <row r="2807" spans="11:11" x14ac:dyDescent="0.2">
      <c r="K2807" s="8"/>
    </row>
    <row r="2808" spans="11:11" x14ac:dyDescent="0.2">
      <c r="K2808" s="8"/>
    </row>
    <row r="2809" spans="11:11" x14ac:dyDescent="0.2">
      <c r="K2809" s="8"/>
    </row>
    <row r="2810" spans="11:11" x14ac:dyDescent="0.2">
      <c r="K2810" s="8"/>
    </row>
    <row r="2811" spans="11:11" x14ac:dyDescent="0.2">
      <c r="K2811" s="8"/>
    </row>
    <row r="2812" spans="11:11" x14ac:dyDescent="0.2">
      <c r="K2812" s="8"/>
    </row>
    <row r="2813" spans="11:11" x14ac:dyDescent="0.2">
      <c r="K2813" s="8"/>
    </row>
    <row r="2814" spans="11:11" x14ac:dyDescent="0.2">
      <c r="K2814" s="8"/>
    </row>
    <row r="2815" spans="11:11" x14ac:dyDescent="0.2">
      <c r="K2815" s="8"/>
    </row>
    <row r="2816" spans="11:11" x14ac:dyDescent="0.2">
      <c r="K2816" s="8"/>
    </row>
    <row r="2817" spans="11:11" x14ac:dyDescent="0.2">
      <c r="K2817" s="8"/>
    </row>
    <row r="2818" spans="11:11" x14ac:dyDescent="0.2">
      <c r="K2818" s="8"/>
    </row>
    <row r="2819" spans="11:11" x14ac:dyDescent="0.2">
      <c r="K2819" s="8"/>
    </row>
    <row r="2820" spans="11:11" x14ac:dyDescent="0.2">
      <c r="K2820" s="8"/>
    </row>
    <row r="2821" spans="11:11" x14ac:dyDescent="0.2">
      <c r="K2821" s="8"/>
    </row>
    <row r="2822" spans="11:11" x14ac:dyDescent="0.2">
      <c r="K2822" s="8"/>
    </row>
    <row r="2823" spans="11:11" x14ac:dyDescent="0.2">
      <c r="K2823" s="8"/>
    </row>
    <row r="2824" spans="11:11" x14ac:dyDescent="0.2">
      <c r="K2824" s="8"/>
    </row>
    <row r="2825" spans="11:11" x14ac:dyDescent="0.2">
      <c r="K2825" s="8"/>
    </row>
    <row r="2826" spans="11:11" x14ac:dyDescent="0.2">
      <c r="K2826" s="8"/>
    </row>
    <row r="2827" spans="11:11" x14ac:dyDescent="0.2">
      <c r="K2827" s="8"/>
    </row>
    <row r="2828" spans="11:11" x14ac:dyDescent="0.2">
      <c r="K2828" s="8"/>
    </row>
    <row r="2829" spans="11:11" x14ac:dyDescent="0.2">
      <c r="K2829" s="8"/>
    </row>
    <row r="2830" spans="11:11" x14ac:dyDescent="0.2">
      <c r="K2830" s="8"/>
    </row>
    <row r="2831" spans="11:11" x14ac:dyDescent="0.2">
      <c r="K2831" s="8"/>
    </row>
    <row r="2832" spans="11:11" x14ac:dyDescent="0.2">
      <c r="K2832" s="8"/>
    </row>
    <row r="2833" spans="11:11" x14ac:dyDescent="0.2">
      <c r="K2833" s="8"/>
    </row>
    <row r="2834" spans="11:11" x14ac:dyDescent="0.2">
      <c r="K2834" s="8"/>
    </row>
    <row r="2835" spans="11:11" x14ac:dyDescent="0.2">
      <c r="K2835" s="8"/>
    </row>
    <row r="2836" spans="11:11" x14ac:dyDescent="0.2">
      <c r="K2836" s="8"/>
    </row>
    <row r="2837" spans="11:11" x14ac:dyDescent="0.2">
      <c r="K2837" s="8"/>
    </row>
    <row r="2838" spans="11:11" x14ac:dyDescent="0.2">
      <c r="K2838" s="8"/>
    </row>
    <row r="2839" spans="11:11" x14ac:dyDescent="0.2">
      <c r="K2839" s="8"/>
    </row>
    <row r="2840" spans="11:11" x14ac:dyDescent="0.2">
      <c r="K2840" s="8"/>
    </row>
    <row r="2841" spans="11:11" x14ac:dyDescent="0.2">
      <c r="K2841" s="8"/>
    </row>
    <row r="2842" spans="11:11" x14ac:dyDescent="0.2">
      <c r="K2842" s="8"/>
    </row>
    <row r="2843" spans="11:11" x14ac:dyDescent="0.2">
      <c r="K2843" s="8"/>
    </row>
    <row r="2844" spans="11:11" x14ac:dyDescent="0.2">
      <c r="K2844" s="8"/>
    </row>
    <row r="2845" spans="11:11" x14ac:dyDescent="0.2">
      <c r="K2845" s="8"/>
    </row>
    <row r="2846" spans="11:11" x14ac:dyDescent="0.2">
      <c r="K2846" s="8"/>
    </row>
    <row r="2847" spans="11:11" x14ac:dyDescent="0.2">
      <c r="K2847" s="8"/>
    </row>
    <row r="2848" spans="11:11" x14ac:dyDescent="0.2">
      <c r="K2848" s="8"/>
    </row>
    <row r="2849" spans="11:11" x14ac:dyDescent="0.2">
      <c r="K2849" s="8"/>
    </row>
    <row r="2850" spans="11:11" x14ac:dyDescent="0.2">
      <c r="K2850" s="8"/>
    </row>
    <row r="2851" spans="11:11" x14ac:dyDescent="0.2">
      <c r="K2851" s="8"/>
    </row>
    <row r="2852" spans="11:11" x14ac:dyDescent="0.2">
      <c r="K2852" s="8"/>
    </row>
    <row r="2853" spans="11:11" x14ac:dyDescent="0.2">
      <c r="K2853" s="8"/>
    </row>
    <row r="2854" spans="11:11" x14ac:dyDescent="0.2">
      <c r="K2854" s="8"/>
    </row>
    <row r="2855" spans="11:11" x14ac:dyDescent="0.2">
      <c r="K2855" s="8"/>
    </row>
    <row r="2856" spans="11:11" x14ac:dyDescent="0.2">
      <c r="K2856" s="8"/>
    </row>
    <row r="2857" spans="11:11" x14ac:dyDescent="0.2">
      <c r="K2857" s="8"/>
    </row>
    <row r="2858" spans="11:11" x14ac:dyDescent="0.2">
      <c r="K2858" s="8"/>
    </row>
    <row r="2859" spans="11:11" x14ac:dyDescent="0.2">
      <c r="K2859" s="8"/>
    </row>
    <row r="2860" spans="11:11" x14ac:dyDescent="0.2">
      <c r="K2860" s="8"/>
    </row>
    <row r="2861" spans="11:11" x14ac:dyDescent="0.2">
      <c r="K2861" s="8"/>
    </row>
    <row r="2862" spans="11:11" x14ac:dyDescent="0.2">
      <c r="K2862" s="8"/>
    </row>
    <row r="2863" spans="11:11" x14ac:dyDescent="0.2">
      <c r="K2863" s="8"/>
    </row>
    <row r="2864" spans="11:11" x14ac:dyDescent="0.2">
      <c r="K2864" s="8"/>
    </row>
    <row r="2865" spans="11:11" x14ac:dyDescent="0.2">
      <c r="K2865" s="8"/>
    </row>
    <row r="2866" spans="11:11" x14ac:dyDescent="0.2">
      <c r="K2866" s="8"/>
    </row>
    <row r="2867" spans="11:11" x14ac:dyDescent="0.2">
      <c r="K2867" s="8"/>
    </row>
    <row r="2868" spans="11:11" x14ac:dyDescent="0.2">
      <c r="K2868" s="8"/>
    </row>
    <row r="2869" spans="11:11" x14ac:dyDescent="0.2">
      <c r="K2869" s="8"/>
    </row>
    <row r="2870" spans="11:11" x14ac:dyDescent="0.2">
      <c r="K2870" s="8"/>
    </row>
    <row r="2871" spans="11:11" x14ac:dyDescent="0.2">
      <c r="K2871" s="8"/>
    </row>
    <row r="2872" spans="11:11" x14ac:dyDescent="0.2">
      <c r="K2872" s="8"/>
    </row>
    <row r="2873" spans="11:11" x14ac:dyDescent="0.2">
      <c r="K2873" s="8"/>
    </row>
    <row r="2874" spans="11:11" x14ac:dyDescent="0.2">
      <c r="K2874" s="8"/>
    </row>
    <row r="2875" spans="11:11" x14ac:dyDescent="0.2">
      <c r="K2875" s="8"/>
    </row>
    <row r="2876" spans="11:11" x14ac:dyDescent="0.2">
      <c r="K2876" s="8"/>
    </row>
    <row r="2877" spans="11:11" x14ac:dyDescent="0.2">
      <c r="K2877" s="8"/>
    </row>
    <row r="2878" spans="11:11" x14ac:dyDescent="0.2">
      <c r="K2878" s="8"/>
    </row>
    <row r="2879" spans="11:11" x14ac:dyDescent="0.2">
      <c r="K2879" s="8"/>
    </row>
    <row r="2880" spans="11:11" x14ac:dyDescent="0.2">
      <c r="K2880" s="8"/>
    </row>
    <row r="2881" spans="11:11" x14ac:dyDescent="0.2">
      <c r="K2881" s="8"/>
    </row>
    <row r="2882" spans="11:11" x14ac:dyDescent="0.2">
      <c r="K2882" s="8"/>
    </row>
    <row r="2883" spans="11:11" x14ac:dyDescent="0.2">
      <c r="K2883" s="8"/>
    </row>
    <row r="2884" spans="11:11" x14ac:dyDescent="0.2">
      <c r="K2884" s="8"/>
    </row>
    <row r="2885" spans="11:11" x14ac:dyDescent="0.2">
      <c r="K2885" s="8"/>
    </row>
    <row r="2886" spans="11:11" x14ac:dyDescent="0.2">
      <c r="K2886" s="8"/>
    </row>
    <row r="2887" spans="11:11" x14ac:dyDescent="0.2">
      <c r="K2887" s="8"/>
    </row>
    <row r="2888" spans="11:11" x14ac:dyDescent="0.2">
      <c r="K2888" s="8"/>
    </row>
    <row r="2889" spans="11:11" x14ac:dyDescent="0.2">
      <c r="K2889" s="8"/>
    </row>
    <row r="2890" spans="11:11" x14ac:dyDescent="0.2">
      <c r="K2890" s="8"/>
    </row>
    <row r="2891" spans="11:11" x14ac:dyDescent="0.2">
      <c r="K2891" s="8"/>
    </row>
    <row r="2892" spans="11:11" x14ac:dyDescent="0.2">
      <c r="K2892" s="8"/>
    </row>
    <row r="2893" spans="11:11" x14ac:dyDescent="0.2">
      <c r="K2893" s="8"/>
    </row>
    <row r="2894" spans="11:11" x14ac:dyDescent="0.2">
      <c r="K2894" s="8"/>
    </row>
    <row r="2895" spans="11:11" x14ac:dyDescent="0.2">
      <c r="K2895" s="8"/>
    </row>
    <row r="2896" spans="11:11" x14ac:dyDescent="0.2">
      <c r="K2896" s="8"/>
    </row>
    <row r="2897" spans="11:11" x14ac:dyDescent="0.2">
      <c r="K2897" s="8"/>
    </row>
    <row r="2898" spans="11:11" x14ac:dyDescent="0.2">
      <c r="K2898" s="8"/>
    </row>
    <row r="2899" spans="11:11" x14ac:dyDescent="0.2">
      <c r="K2899" s="8"/>
    </row>
    <row r="2900" spans="11:11" x14ac:dyDescent="0.2">
      <c r="K2900" s="8"/>
    </row>
    <row r="2901" spans="11:11" x14ac:dyDescent="0.2">
      <c r="K2901" s="8"/>
    </row>
    <row r="2902" spans="11:11" x14ac:dyDescent="0.2">
      <c r="K2902" s="8"/>
    </row>
    <row r="2903" spans="11:11" x14ac:dyDescent="0.2">
      <c r="K2903" s="8"/>
    </row>
    <row r="2904" spans="11:11" x14ac:dyDescent="0.2">
      <c r="K2904" s="8"/>
    </row>
    <row r="2905" spans="11:11" x14ac:dyDescent="0.2">
      <c r="K2905" s="8"/>
    </row>
    <row r="2906" spans="11:11" x14ac:dyDescent="0.2">
      <c r="K2906" s="8"/>
    </row>
    <row r="2907" spans="11:11" x14ac:dyDescent="0.2">
      <c r="K2907" s="8"/>
    </row>
    <row r="2908" spans="11:11" x14ac:dyDescent="0.2">
      <c r="K2908" s="8"/>
    </row>
    <row r="2909" spans="11:11" x14ac:dyDescent="0.2">
      <c r="K2909" s="8"/>
    </row>
    <row r="2910" spans="11:11" x14ac:dyDescent="0.2">
      <c r="K2910" s="8"/>
    </row>
    <row r="2911" spans="11:11" x14ac:dyDescent="0.2">
      <c r="K2911" s="8"/>
    </row>
    <row r="2912" spans="11:11" x14ac:dyDescent="0.2">
      <c r="K2912" s="8"/>
    </row>
    <row r="2913" spans="11:11" x14ac:dyDescent="0.2">
      <c r="K2913" s="8"/>
    </row>
    <row r="2914" spans="11:11" x14ac:dyDescent="0.2">
      <c r="K2914" s="8"/>
    </row>
    <row r="2915" spans="11:11" x14ac:dyDescent="0.2">
      <c r="K2915" s="8"/>
    </row>
    <row r="2916" spans="11:11" x14ac:dyDescent="0.2">
      <c r="K2916" s="8"/>
    </row>
    <row r="2917" spans="11:11" x14ac:dyDescent="0.2">
      <c r="K2917" s="8"/>
    </row>
    <row r="2918" spans="11:11" x14ac:dyDescent="0.2">
      <c r="K2918" s="8"/>
    </row>
    <row r="2919" spans="11:11" x14ac:dyDescent="0.2">
      <c r="K2919" s="8"/>
    </row>
    <row r="2920" spans="11:11" x14ac:dyDescent="0.2">
      <c r="K2920" s="8"/>
    </row>
    <row r="2921" spans="11:11" x14ac:dyDescent="0.2">
      <c r="K2921" s="8"/>
    </row>
    <row r="2922" spans="11:11" x14ac:dyDescent="0.2">
      <c r="K2922" s="8"/>
    </row>
    <row r="2923" spans="11:11" x14ac:dyDescent="0.2">
      <c r="K2923" s="8"/>
    </row>
    <row r="2924" spans="11:11" x14ac:dyDescent="0.2">
      <c r="K2924" s="8"/>
    </row>
    <row r="2925" spans="11:11" x14ac:dyDescent="0.2">
      <c r="K2925" s="8"/>
    </row>
    <row r="2926" spans="11:11" x14ac:dyDescent="0.2">
      <c r="K2926" s="8"/>
    </row>
    <row r="2927" spans="11:11" x14ac:dyDescent="0.2">
      <c r="K2927" s="8"/>
    </row>
    <row r="2928" spans="11:11" x14ac:dyDescent="0.2">
      <c r="K2928" s="8"/>
    </row>
    <row r="2929" spans="11:11" x14ac:dyDescent="0.2">
      <c r="K2929" s="8"/>
    </row>
    <row r="2930" spans="11:11" x14ac:dyDescent="0.2">
      <c r="K2930" s="8"/>
    </row>
    <row r="2931" spans="11:11" x14ac:dyDescent="0.2">
      <c r="K2931" s="8"/>
    </row>
    <row r="2932" spans="11:11" x14ac:dyDescent="0.2">
      <c r="K2932" s="8"/>
    </row>
    <row r="2933" spans="11:11" x14ac:dyDescent="0.2">
      <c r="K2933" s="8"/>
    </row>
    <row r="2934" spans="11:11" x14ac:dyDescent="0.2">
      <c r="K2934" s="8"/>
    </row>
    <row r="2935" spans="11:11" x14ac:dyDescent="0.2">
      <c r="K2935" s="8"/>
    </row>
    <row r="2936" spans="11:11" x14ac:dyDescent="0.2">
      <c r="K2936" s="8"/>
    </row>
    <row r="2937" spans="11:11" x14ac:dyDescent="0.2">
      <c r="K2937" s="8"/>
    </row>
    <row r="2938" spans="11:11" x14ac:dyDescent="0.2">
      <c r="K2938" s="8"/>
    </row>
    <row r="2939" spans="11:11" x14ac:dyDescent="0.2">
      <c r="K2939" s="8"/>
    </row>
    <row r="2940" spans="11:11" x14ac:dyDescent="0.2">
      <c r="K2940" s="8"/>
    </row>
    <row r="2941" spans="11:11" x14ac:dyDescent="0.2">
      <c r="K2941" s="8"/>
    </row>
    <row r="2942" spans="11:11" x14ac:dyDescent="0.2">
      <c r="K2942" s="8"/>
    </row>
    <row r="2943" spans="11:11" x14ac:dyDescent="0.2">
      <c r="K2943" s="8"/>
    </row>
    <row r="2944" spans="11:11" x14ac:dyDescent="0.2">
      <c r="K2944" s="8"/>
    </row>
    <row r="2945" spans="11:11" x14ac:dyDescent="0.2">
      <c r="K2945" s="8"/>
    </row>
    <row r="2946" spans="11:11" x14ac:dyDescent="0.2">
      <c r="K2946" s="8"/>
    </row>
    <row r="2947" spans="11:11" x14ac:dyDescent="0.2">
      <c r="K2947" s="8"/>
    </row>
    <row r="2948" spans="11:11" x14ac:dyDescent="0.2">
      <c r="K2948" s="8"/>
    </row>
    <row r="2949" spans="11:11" x14ac:dyDescent="0.2">
      <c r="K2949" s="8"/>
    </row>
    <row r="2950" spans="11:11" x14ac:dyDescent="0.2">
      <c r="K2950" s="8"/>
    </row>
    <row r="2951" spans="11:11" x14ac:dyDescent="0.2">
      <c r="K2951" s="8"/>
    </row>
    <row r="2952" spans="11:11" x14ac:dyDescent="0.2">
      <c r="K2952" s="8"/>
    </row>
    <row r="2953" spans="11:11" x14ac:dyDescent="0.2">
      <c r="K2953" s="8"/>
    </row>
    <row r="2954" spans="11:11" x14ac:dyDescent="0.2">
      <c r="K2954" s="8"/>
    </row>
    <row r="2955" spans="11:11" x14ac:dyDescent="0.2">
      <c r="K2955" s="8"/>
    </row>
    <row r="2956" spans="11:11" x14ac:dyDescent="0.2">
      <c r="K2956" s="8"/>
    </row>
    <row r="2957" spans="11:11" x14ac:dyDescent="0.2">
      <c r="K2957" s="8"/>
    </row>
    <row r="2958" spans="11:11" x14ac:dyDescent="0.2">
      <c r="K2958" s="8"/>
    </row>
    <row r="2959" spans="11:11" x14ac:dyDescent="0.2">
      <c r="K2959" s="8"/>
    </row>
    <row r="2960" spans="11:11" x14ac:dyDescent="0.2">
      <c r="K2960" s="8"/>
    </row>
    <row r="2961" spans="11:11" x14ac:dyDescent="0.2">
      <c r="K2961" s="8"/>
    </row>
    <row r="2962" spans="11:11" x14ac:dyDescent="0.2">
      <c r="K2962" s="8"/>
    </row>
    <row r="2963" spans="11:11" x14ac:dyDescent="0.2">
      <c r="K2963" s="8"/>
    </row>
    <row r="2964" spans="11:11" x14ac:dyDescent="0.2">
      <c r="K2964" s="8"/>
    </row>
    <row r="2965" spans="11:11" x14ac:dyDescent="0.2">
      <c r="K2965" s="8"/>
    </row>
    <row r="2966" spans="11:11" x14ac:dyDescent="0.2">
      <c r="K2966" s="8"/>
    </row>
    <row r="2967" spans="11:11" x14ac:dyDescent="0.2">
      <c r="K2967" s="8"/>
    </row>
    <row r="2968" spans="11:11" x14ac:dyDescent="0.2">
      <c r="K2968" s="8"/>
    </row>
    <row r="2969" spans="11:11" x14ac:dyDescent="0.2">
      <c r="K2969" s="8"/>
    </row>
    <row r="2970" spans="11:11" x14ac:dyDescent="0.2">
      <c r="K2970" s="8"/>
    </row>
    <row r="2971" spans="11:11" x14ac:dyDescent="0.2">
      <c r="K2971" s="8"/>
    </row>
    <row r="2972" spans="11:11" x14ac:dyDescent="0.2">
      <c r="K2972" s="8"/>
    </row>
    <row r="2973" spans="11:11" x14ac:dyDescent="0.2">
      <c r="K2973" s="8"/>
    </row>
    <row r="2974" spans="11:11" x14ac:dyDescent="0.2">
      <c r="K2974" s="8"/>
    </row>
    <row r="2975" spans="11:11" x14ac:dyDescent="0.2">
      <c r="K2975" s="8"/>
    </row>
    <row r="2976" spans="11:11" x14ac:dyDescent="0.2">
      <c r="K2976" s="8"/>
    </row>
    <row r="2977" spans="11:11" x14ac:dyDescent="0.2">
      <c r="K2977" s="8"/>
    </row>
    <row r="2978" spans="11:11" x14ac:dyDescent="0.2">
      <c r="K2978" s="8"/>
    </row>
    <row r="2979" spans="11:11" x14ac:dyDescent="0.2">
      <c r="K2979" s="8"/>
    </row>
    <row r="2980" spans="11:11" x14ac:dyDescent="0.2">
      <c r="K2980" s="8"/>
    </row>
    <row r="2981" spans="11:11" x14ac:dyDescent="0.2">
      <c r="K2981" s="8"/>
    </row>
    <row r="2982" spans="11:11" x14ac:dyDescent="0.2">
      <c r="K2982" s="8"/>
    </row>
    <row r="2983" spans="11:11" x14ac:dyDescent="0.2">
      <c r="K2983" s="8"/>
    </row>
    <row r="2984" spans="11:11" x14ac:dyDescent="0.2">
      <c r="K2984" s="8"/>
    </row>
    <row r="2985" spans="11:11" x14ac:dyDescent="0.2">
      <c r="K2985" s="8"/>
    </row>
    <row r="2986" spans="11:11" x14ac:dyDescent="0.2">
      <c r="K2986" s="8"/>
    </row>
    <row r="2987" spans="11:11" x14ac:dyDescent="0.2">
      <c r="K2987" s="8"/>
    </row>
    <row r="2988" spans="11:11" x14ac:dyDescent="0.2">
      <c r="K2988" s="8"/>
    </row>
    <row r="2989" spans="11:11" x14ac:dyDescent="0.2">
      <c r="K2989" s="8"/>
    </row>
    <row r="2990" spans="11:11" x14ac:dyDescent="0.2">
      <c r="K2990" s="8"/>
    </row>
    <row r="2991" spans="11:11" x14ac:dyDescent="0.2">
      <c r="K2991" s="8"/>
    </row>
    <row r="2992" spans="11:11" x14ac:dyDescent="0.2">
      <c r="K2992" s="8"/>
    </row>
    <row r="2993" spans="11:11" x14ac:dyDescent="0.2">
      <c r="K2993" s="8"/>
    </row>
    <row r="2994" spans="11:11" x14ac:dyDescent="0.2">
      <c r="K2994" s="8"/>
    </row>
    <row r="2995" spans="11:11" x14ac:dyDescent="0.2">
      <c r="K2995" s="8"/>
    </row>
    <row r="2996" spans="11:11" x14ac:dyDescent="0.2">
      <c r="K2996" s="8"/>
    </row>
    <row r="2997" spans="11:11" x14ac:dyDescent="0.2">
      <c r="K2997" s="8"/>
    </row>
    <row r="2998" spans="11:11" x14ac:dyDescent="0.2">
      <c r="K2998" s="8"/>
    </row>
    <row r="2999" spans="11:11" x14ac:dyDescent="0.2">
      <c r="K2999" s="8"/>
    </row>
    <row r="3000" spans="11:11" x14ac:dyDescent="0.2">
      <c r="K3000" s="8"/>
    </row>
    <row r="3001" spans="11:11" x14ac:dyDescent="0.2">
      <c r="K3001" s="8"/>
    </row>
    <row r="3002" spans="11:11" x14ac:dyDescent="0.2">
      <c r="K3002" s="8"/>
    </row>
    <row r="3003" spans="11:11" x14ac:dyDescent="0.2">
      <c r="K3003" s="8"/>
    </row>
    <row r="3004" spans="11:11" x14ac:dyDescent="0.2">
      <c r="K3004" s="8"/>
    </row>
    <row r="3005" spans="11:11" x14ac:dyDescent="0.2">
      <c r="K3005" s="8"/>
    </row>
    <row r="3006" spans="11:11" x14ac:dyDescent="0.2">
      <c r="K3006" s="8"/>
    </row>
    <row r="3007" spans="11:11" x14ac:dyDescent="0.2">
      <c r="K3007" s="8"/>
    </row>
    <row r="3008" spans="11:11" x14ac:dyDescent="0.2">
      <c r="K3008" s="8"/>
    </row>
    <row r="3009" spans="11:11" x14ac:dyDescent="0.2">
      <c r="K3009" s="8"/>
    </row>
    <row r="3010" spans="11:11" x14ac:dyDescent="0.2">
      <c r="K3010" s="8"/>
    </row>
    <row r="3011" spans="11:11" x14ac:dyDescent="0.2">
      <c r="K3011" s="8"/>
    </row>
    <row r="3012" spans="11:11" x14ac:dyDescent="0.2">
      <c r="K3012" s="8"/>
    </row>
    <row r="3013" spans="11:11" x14ac:dyDescent="0.2">
      <c r="K3013" s="8"/>
    </row>
    <row r="3014" spans="11:11" x14ac:dyDescent="0.2">
      <c r="K3014" s="8"/>
    </row>
    <row r="3015" spans="11:11" x14ac:dyDescent="0.2">
      <c r="K3015" s="8"/>
    </row>
    <row r="3016" spans="11:11" x14ac:dyDescent="0.2">
      <c r="K3016" s="8"/>
    </row>
    <row r="3017" spans="11:11" x14ac:dyDescent="0.2">
      <c r="K3017" s="8"/>
    </row>
    <row r="3018" spans="11:11" x14ac:dyDescent="0.2">
      <c r="K3018" s="8"/>
    </row>
    <row r="3019" spans="11:11" x14ac:dyDescent="0.2">
      <c r="K3019" s="8"/>
    </row>
    <row r="3020" spans="11:11" x14ac:dyDescent="0.2">
      <c r="K3020" s="8"/>
    </row>
    <row r="3021" spans="11:11" x14ac:dyDescent="0.2">
      <c r="K3021" s="8"/>
    </row>
    <row r="3022" spans="11:11" x14ac:dyDescent="0.2">
      <c r="K3022" s="8"/>
    </row>
    <row r="3023" spans="11:11" x14ac:dyDescent="0.2">
      <c r="K3023" s="8"/>
    </row>
    <row r="3024" spans="11:11" x14ac:dyDescent="0.2">
      <c r="K3024" s="8"/>
    </row>
    <row r="3025" spans="11:11" x14ac:dyDescent="0.2">
      <c r="K3025" s="8"/>
    </row>
    <row r="3026" spans="11:11" x14ac:dyDescent="0.2">
      <c r="K3026" s="8"/>
    </row>
    <row r="3027" spans="11:11" x14ac:dyDescent="0.2">
      <c r="K3027" s="8"/>
    </row>
    <row r="3028" spans="11:11" x14ac:dyDescent="0.2">
      <c r="K3028" s="8"/>
    </row>
    <row r="3029" spans="11:11" x14ac:dyDescent="0.2">
      <c r="K3029" s="8"/>
    </row>
    <row r="3030" spans="11:11" x14ac:dyDescent="0.2">
      <c r="K3030" s="8"/>
    </row>
    <row r="3031" spans="11:11" x14ac:dyDescent="0.2">
      <c r="K3031" s="8"/>
    </row>
    <row r="3032" spans="11:11" x14ac:dyDescent="0.2">
      <c r="K3032" s="8"/>
    </row>
    <row r="3033" spans="11:11" x14ac:dyDescent="0.2">
      <c r="K3033" s="8"/>
    </row>
    <row r="3034" spans="11:11" x14ac:dyDescent="0.2">
      <c r="K3034" s="8"/>
    </row>
    <row r="3035" spans="11:11" x14ac:dyDescent="0.2">
      <c r="K3035" s="8"/>
    </row>
    <row r="3036" spans="11:11" x14ac:dyDescent="0.2">
      <c r="K3036" s="8"/>
    </row>
    <row r="3037" spans="11:11" x14ac:dyDescent="0.2">
      <c r="K3037" s="8"/>
    </row>
    <row r="3038" spans="11:11" x14ac:dyDescent="0.2">
      <c r="K3038" s="8"/>
    </row>
    <row r="3039" spans="11:11" x14ac:dyDescent="0.2">
      <c r="K3039" s="8"/>
    </row>
    <row r="3040" spans="11:11" x14ac:dyDescent="0.2">
      <c r="K3040" s="8"/>
    </row>
    <row r="3041" spans="11:11" x14ac:dyDescent="0.2">
      <c r="K3041" s="8"/>
    </row>
    <row r="3042" spans="11:11" x14ac:dyDescent="0.2">
      <c r="K3042" s="8"/>
    </row>
    <row r="3043" spans="11:11" x14ac:dyDescent="0.2">
      <c r="K3043" s="8"/>
    </row>
    <row r="3044" spans="11:11" x14ac:dyDescent="0.2">
      <c r="K3044" s="8"/>
    </row>
    <row r="3045" spans="11:11" x14ac:dyDescent="0.2">
      <c r="K3045" s="8"/>
    </row>
    <row r="3046" spans="11:11" x14ac:dyDescent="0.2">
      <c r="K3046" s="8"/>
    </row>
    <row r="3047" spans="11:11" x14ac:dyDescent="0.2">
      <c r="K3047" s="8"/>
    </row>
    <row r="3048" spans="11:11" x14ac:dyDescent="0.2">
      <c r="K3048" s="8"/>
    </row>
    <row r="3049" spans="11:11" x14ac:dyDescent="0.2">
      <c r="K3049" s="8"/>
    </row>
    <row r="3050" spans="11:11" x14ac:dyDescent="0.2">
      <c r="K3050" s="8"/>
    </row>
    <row r="3051" spans="11:11" x14ac:dyDescent="0.2">
      <c r="K3051" s="8"/>
    </row>
    <row r="3052" spans="11:11" x14ac:dyDescent="0.2">
      <c r="K3052" s="8"/>
    </row>
    <row r="3053" spans="11:11" x14ac:dyDescent="0.2">
      <c r="K3053" s="8"/>
    </row>
    <row r="3054" spans="11:11" x14ac:dyDescent="0.2">
      <c r="K3054" s="8"/>
    </row>
    <row r="3055" spans="11:11" x14ac:dyDescent="0.2">
      <c r="K3055" s="8"/>
    </row>
    <row r="3056" spans="11:11" x14ac:dyDescent="0.2">
      <c r="K3056" s="8"/>
    </row>
    <row r="3057" spans="11:11" x14ac:dyDescent="0.2">
      <c r="K3057" s="8"/>
    </row>
    <row r="3058" spans="11:11" x14ac:dyDescent="0.2">
      <c r="K3058" s="8"/>
    </row>
    <row r="3059" spans="11:11" x14ac:dyDescent="0.2">
      <c r="K3059" s="8"/>
    </row>
    <row r="3060" spans="11:11" x14ac:dyDescent="0.2">
      <c r="K3060" s="8"/>
    </row>
    <row r="3061" spans="11:11" x14ac:dyDescent="0.2">
      <c r="K3061" s="8"/>
    </row>
    <row r="3062" spans="11:11" x14ac:dyDescent="0.2">
      <c r="K3062" s="8"/>
    </row>
    <row r="3063" spans="11:11" x14ac:dyDescent="0.2">
      <c r="K3063" s="8"/>
    </row>
    <row r="3064" spans="11:11" x14ac:dyDescent="0.2">
      <c r="K3064" s="8"/>
    </row>
    <row r="3065" spans="11:11" x14ac:dyDescent="0.2">
      <c r="K3065" s="8"/>
    </row>
    <row r="3066" spans="11:11" x14ac:dyDescent="0.2">
      <c r="K3066" s="8"/>
    </row>
    <row r="3067" spans="11:11" x14ac:dyDescent="0.2">
      <c r="K3067" s="8"/>
    </row>
    <row r="3068" spans="11:11" x14ac:dyDescent="0.2">
      <c r="K3068" s="8"/>
    </row>
    <row r="3069" spans="11:11" x14ac:dyDescent="0.2">
      <c r="K3069" s="8"/>
    </row>
    <row r="3070" spans="11:11" x14ac:dyDescent="0.2">
      <c r="K3070" s="8"/>
    </row>
    <row r="3071" spans="11:11" x14ac:dyDescent="0.2">
      <c r="K3071" s="8"/>
    </row>
    <row r="3072" spans="11:11" x14ac:dyDescent="0.2">
      <c r="K3072" s="8"/>
    </row>
    <row r="3073" spans="11:11" x14ac:dyDescent="0.2">
      <c r="K3073" s="8"/>
    </row>
    <row r="3074" spans="11:11" x14ac:dyDescent="0.2">
      <c r="K3074" s="8"/>
    </row>
    <row r="3075" spans="11:11" x14ac:dyDescent="0.2">
      <c r="K3075" s="8"/>
    </row>
    <row r="3076" spans="11:11" x14ac:dyDescent="0.2">
      <c r="K3076" s="8"/>
    </row>
    <row r="3077" spans="11:11" x14ac:dyDescent="0.2">
      <c r="K3077" s="8"/>
    </row>
    <row r="3078" spans="11:11" x14ac:dyDescent="0.2">
      <c r="K3078" s="8"/>
    </row>
    <row r="3079" spans="11:11" x14ac:dyDescent="0.2">
      <c r="K3079" s="8"/>
    </row>
    <row r="3080" spans="11:11" x14ac:dyDescent="0.2">
      <c r="K3080" s="8"/>
    </row>
    <row r="3081" spans="11:11" x14ac:dyDescent="0.2">
      <c r="K3081" s="8"/>
    </row>
    <row r="3082" spans="11:11" x14ac:dyDescent="0.2">
      <c r="K3082" s="8"/>
    </row>
    <row r="3083" spans="11:11" x14ac:dyDescent="0.2">
      <c r="K3083" s="8"/>
    </row>
    <row r="3084" spans="11:11" x14ac:dyDescent="0.2">
      <c r="K3084" s="8"/>
    </row>
    <row r="3085" spans="11:11" x14ac:dyDescent="0.2">
      <c r="K3085" s="8"/>
    </row>
    <row r="3086" spans="11:11" x14ac:dyDescent="0.2">
      <c r="K3086" s="8"/>
    </row>
    <row r="3087" spans="11:11" x14ac:dyDescent="0.2">
      <c r="K3087" s="8"/>
    </row>
    <row r="3088" spans="11:11" x14ac:dyDescent="0.2">
      <c r="K3088" s="8"/>
    </row>
    <row r="3089" spans="11:11" x14ac:dyDescent="0.2">
      <c r="K3089" s="8"/>
    </row>
    <row r="3090" spans="11:11" x14ac:dyDescent="0.2">
      <c r="K3090" s="8"/>
    </row>
    <row r="3091" spans="11:11" x14ac:dyDescent="0.2">
      <c r="K3091" s="8"/>
    </row>
    <row r="3092" spans="11:11" x14ac:dyDescent="0.2">
      <c r="K3092" s="8"/>
    </row>
    <row r="3093" spans="11:11" x14ac:dyDescent="0.2">
      <c r="K3093" s="8"/>
    </row>
    <row r="3094" spans="11:11" x14ac:dyDescent="0.2">
      <c r="K3094" s="8"/>
    </row>
    <row r="3095" spans="11:11" x14ac:dyDescent="0.2">
      <c r="K3095" s="8"/>
    </row>
    <row r="3096" spans="11:11" x14ac:dyDescent="0.2">
      <c r="K3096" s="8"/>
    </row>
    <row r="3097" spans="11:11" x14ac:dyDescent="0.2">
      <c r="K3097" s="8"/>
    </row>
    <row r="3098" spans="11:11" x14ac:dyDescent="0.2">
      <c r="K3098" s="8"/>
    </row>
    <row r="3099" spans="11:11" x14ac:dyDescent="0.2">
      <c r="K3099" s="8"/>
    </row>
    <row r="3100" spans="11:11" x14ac:dyDescent="0.2">
      <c r="K3100" s="8"/>
    </row>
    <row r="3101" spans="11:11" x14ac:dyDescent="0.2">
      <c r="K3101" s="8"/>
    </row>
    <row r="3102" spans="11:11" x14ac:dyDescent="0.2">
      <c r="K3102" s="8"/>
    </row>
    <row r="3103" spans="11:11" x14ac:dyDescent="0.2">
      <c r="K3103" s="8"/>
    </row>
    <row r="3104" spans="11:11" x14ac:dyDescent="0.2">
      <c r="K3104" s="8"/>
    </row>
    <row r="3105" spans="11:11" x14ac:dyDescent="0.2">
      <c r="K3105" s="8"/>
    </row>
    <row r="3106" spans="11:11" x14ac:dyDescent="0.2">
      <c r="K3106" s="8"/>
    </row>
    <row r="3107" spans="11:11" x14ac:dyDescent="0.2">
      <c r="K3107" s="8"/>
    </row>
    <row r="3108" spans="11:11" x14ac:dyDescent="0.2">
      <c r="K3108" s="8"/>
    </row>
    <row r="3109" spans="11:11" x14ac:dyDescent="0.2">
      <c r="K3109" s="8"/>
    </row>
    <row r="3110" spans="11:11" x14ac:dyDescent="0.2">
      <c r="K3110" s="8"/>
    </row>
    <row r="3111" spans="11:11" x14ac:dyDescent="0.2">
      <c r="K3111" s="8"/>
    </row>
    <row r="3112" spans="11:11" x14ac:dyDescent="0.2">
      <c r="K3112" s="8"/>
    </row>
    <row r="3113" spans="11:11" x14ac:dyDescent="0.2">
      <c r="K3113" s="8"/>
    </row>
    <row r="3114" spans="11:11" x14ac:dyDescent="0.2">
      <c r="K3114" s="8"/>
    </row>
    <row r="3115" spans="11:11" x14ac:dyDescent="0.2">
      <c r="K3115" s="8"/>
    </row>
    <row r="3116" spans="11:11" x14ac:dyDescent="0.2">
      <c r="K3116" s="8"/>
    </row>
    <row r="3117" spans="11:11" x14ac:dyDescent="0.2">
      <c r="K3117" s="8"/>
    </row>
    <row r="3118" spans="11:11" x14ac:dyDescent="0.2">
      <c r="K3118" s="8"/>
    </row>
    <row r="3119" spans="11:11" x14ac:dyDescent="0.2">
      <c r="K3119" s="8"/>
    </row>
    <row r="3120" spans="11:11" x14ac:dyDescent="0.2">
      <c r="K3120" s="8"/>
    </row>
    <row r="3121" spans="11:11" x14ac:dyDescent="0.2">
      <c r="K3121" s="8"/>
    </row>
    <row r="3122" spans="11:11" x14ac:dyDescent="0.2">
      <c r="K3122" s="8"/>
    </row>
    <row r="3123" spans="11:11" x14ac:dyDescent="0.2">
      <c r="K3123" s="8"/>
    </row>
    <row r="3124" spans="11:11" x14ac:dyDescent="0.2">
      <c r="K3124" s="8"/>
    </row>
    <row r="3125" spans="11:11" x14ac:dyDescent="0.2">
      <c r="K3125" s="8"/>
    </row>
    <row r="3126" spans="11:11" x14ac:dyDescent="0.2">
      <c r="K3126" s="8"/>
    </row>
    <row r="3127" spans="11:11" x14ac:dyDescent="0.2">
      <c r="K3127" s="8"/>
    </row>
    <row r="3128" spans="11:11" x14ac:dyDescent="0.2">
      <c r="K3128" s="8"/>
    </row>
    <row r="3129" spans="11:11" x14ac:dyDescent="0.2">
      <c r="K3129" s="8"/>
    </row>
    <row r="3130" spans="11:11" x14ac:dyDescent="0.2">
      <c r="K3130" s="8"/>
    </row>
    <row r="3131" spans="11:11" x14ac:dyDescent="0.2">
      <c r="K3131" s="8"/>
    </row>
    <row r="3132" spans="11:11" x14ac:dyDescent="0.2">
      <c r="K3132" s="8"/>
    </row>
    <row r="3133" spans="11:11" x14ac:dyDescent="0.2">
      <c r="K3133" s="8"/>
    </row>
    <row r="3134" spans="11:11" x14ac:dyDescent="0.2">
      <c r="K3134" s="8"/>
    </row>
    <row r="3135" spans="11:11" x14ac:dyDescent="0.2">
      <c r="K3135" s="8"/>
    </row>
    <row r="3136" spans="11:11" x14ac:dyDescent="0.2">
      <c r="K3136" s="8"/>
    </row>
    <row r="3137" spans="11:11" x14ac:dyDescent="0.2">
      <c r="K3137" s="8"/>
    </row>
    <row r="3138" spans="11:11" x14ac:dyDescent="0.2">
      <c r="K3138" s="8"/>
    </row>
    <row r="3139" spans="11:11" x14ac:dyDescent="0.2">
      <c r="K3139" s="8"/>
    </row>
    <row r="3140" spans="11:11" x14ac:dyDescent="0.2">
      <c r="K3140" s="8"/>
    </row>
    <row r="3141" spans="11:11" x14ac:dyDescent="0.2">
      <c r="K3141" s="8"/>
    </row>
    <row r="3142" spans="11:11" x14ac:dyDescent="0.2">
      <c r="K3142" s="8"/>
    </row>
    <row r="3143" spans="11:11" x14ac:dyDescent="0.2">
      <c r="K3143" s="8"/>
    </row>
    <row r="3144" spans="11:11" x14ac:dyDescent="0.2">
      <c r="K3144" s="8"/>
    </row>
    <row r="3145" spans="11:11" x14ac:dyDescent="0.2">
      <c r="K3145" s="8"/>
    </row>
    <row r="3146" spans="11:11" x14ac:dyDescent="0.2">
      <c r="K3146" s="8"/>
    </row>
    <row r="3147" spans="11:11" x14ac:dyDescent="0.2">
      <c r="K3147" s="8"/>
    </row>
    <row r="3148" spans="11:11" x14ac:dyDescent="0.2">
      <c r="K3148" s="8"/>
    </row>
    <row r="3149" spans="11:11" x14ac:dyDescent="0.2">
      <c r="K3149" s="8"/>
    </row>
    <row r="3150" spans="11:11" x14ac:dyDescent="0.2">
      <c r="K3150" s="8"/>
    </row>
    <row r="3151" spans="11:11" x14ac:dyDescent="0.2">
      <c r="K3151" s="8"/>
    </row>
    <row r="3152" spans="11:11" x14ac:dyDescent="0.2">
      <c r="K3152" s="8"/>
    </row>
    <row r="3153" spans="11:11" x14ac:dyDescent="0.2">
      <c r="K3153" s="8"/>
    </row>
    <row r="3154" spans="11:11" x14ac:dyDescent="0.2">
      <c r="K3154" s="8"/>
    </row>
    <row r="3155" spans="11:11" x14ac:dyDescent="0.2">
      <c r="K3155" s="8"/>
    </row>
    <row r="3156" spans="11:11" x14ac:dyDescent="0.2">
      <c r="K3156" s="8"/>
    </row>
    <row r="3157" spans="11:11" x14ac:dyDescent="0.2">
      <c r="K3157" s="8"/>
    </row>
    <row r="3158" spans="11:11" x14ac:dyDescent="0.2">
      <c r="K3158" s="8"/>
    </row>
    <row r="3159" spans="11:11" x14ac:dyDescent="0.2">
      <c r="K3159" s="8"/>
    </row>
    <row r="3160" spans="11:11" x14ac:dyDescent="0.2">
      <c r="K3160" s="8"/>
    </row>
    <row r="3161" spans="11:11" x14ac:dyDescent="0.2">
      <c r="K3161" s="8"/>
    </row>
    <row r="3162" spans="11:11" x14ac:dyDescent="0.2">
      <c r="K3162" s="8"/>
    </row>
    <row r="3163" spans="11:11" x14ac:dyDescent="0.2">
      <c r="K3163" s="8"/>
    </row>
    <row r="3164" spans="11:11" x14ac:dyDescent="0.2">
      <c r="K3164" s="8"/>
    </row>
    <row r="3165" spans="11:11" x14ac:dyDescent="0.2">
      <c r="K3165" s="8"/>
    </row>
    <row r="3166" spans="11:11" x14ac:dyDescent="0.2">
      <c r="K3166" s="8"/>
    </row>
    <row r="3167" spans="11:11" x14ac:dyDescent="0.2">
      <c r="K3167" s="8"/>
    </row>
    <row r="3168" spans="11:11" x14ac:dyDescent="0.2">
      <c r="K3168" s="8"/>
    </row>
    <row r="3169" spans="11:11" x14ac:dyDescent="0.2">
      <c r="K3169" s="8"/>
    </row>
    <row r="3170" spans="11:11" x14ac:dyDescent="0.2">
      <c r="K3170" s="8"/>
    </row>
    <row r="3171" spans="11:11" x14ac:dyDescent="0.2">
      <c r="K3171" s="8"/>
    </row>
    <row r="3172" spans="11:11" x14ac:dyDescent="0.2">
      <c r="K3172" s="8"/>
    </row>
    <row r="3173" spans="11:11" x14ac:dyDescent="0.2">
      <c r="K3173" s="8"/>
    </row>
    <row r="3174" spans="11:11" x14ac:dyDescent="0.2">
      <c r="K3174" s="8"/>
    </row>
    <row r="3175" spans="11:11" x14ac:dyDescent="0.2">
      <c r="K3175" s="8"/>
    </row>
    <row r="3176" spans="11:11" x14ac:dyDescent="0.2">
      <c r="K3176" s="8"/>
    </row>
    <row r="3177" spans="11:11" x14ac:dyDescent="0.2">
      <c r="K3177" s="8"/>
    </row>
    <row r="3178" spans="11:11" x14ac:dyDescent="0.2">
      <c r="K3178" s="8"/>
    </row>
    <row r="3179" spans="11:11" x14ac:dyDescent="0.2">
      <c r="K3179" s="8"/>
    </row>
    <row r="3180" spans="11:11" x14ac:dyDescent="0.2">
      <c r="K3180" s="8"/>
    </row>
    <row r="3181" spans="11:11" x14ac:dyDescent="0.2">
      <c r="K3181" s="8"/>
    </row>
    <row r="3182" spans="11:11" x14ac:dyDescent="0.2">
      <c r="K3182" s="8"/>
    </row>
    <row r="3183" spans="11:11" x14ac:dyDescent="0.2">
      <c r="K3183" s="8"/>
    </row>
    <row r="3184" spans="11:11" x14ac:dyDescent="0.2">
      <c r="K3184" s="8"/>
    </row>
    <row r="3185" spans="11:11" x14ac:dyDescent="0.2">
      <c r="K3185" s="8"/>
    </row>
    <row r="3186" spans="11:11" x14ac:dyDescent="0.2">
      <c r="K3186" s="8"/>
    </row>
    <row r="3187" spans="11:11" x14ac:dyDescent="0.2">
      <c r="K3187" s="8"/>
    </row>
    <row r="3188" spans="11:11" x14ac:dyDescent="0.2">
      <c r="K3188" s="8"/>
    </row>
    <row r="3189" spans="11:11" x14ac:dyDescent="0.2">
      <c r="K3189" s="8"/>
    </row>
    <row r="3190" spans="11:11" x14ac:dyDescent="0.2">
      <c r="K3190" s="8"/>
    </row>
    <row r="3191" spans="11:11" x14ac:dyDescent="0.2">
      <c r="K3191" s="8"/>
    </row>
    <row r="3192" spans="11:11" x14ac:dyDescent="0.2">
      <c r="K3192" s="8"/>
    </row>
    <row r="3193" spans="11:11" x14ac:dyDescent="0.2">
      <c r="K3193" s="8"/>
    </row>
    <row r="3194" spans="11:11" x14ac:dyDescent="0.2">
      <c r="K3194" s="8"/>
    </row>
    <row r="3195" spans="11:11" x14ac:dyDescent="0.2">
      <c r="K3195" s="8"/>
    </row>
    <row r="3196" spans="11:11" x14ac:dyDescent="0.2">
      <c r="K3196" s="8"/>
    </row>
    <row r="3197" spans="11:11" x14ac:dyDescent="0.2">
      <c r="K3197" s="8"/>
    </row>
    <row r="3198" spans="11:11" x14ac:dyDescent="0.2">
      <c r="K3198" s="8"/>
    </row>
    <row r="3199" spans="11:11" x14ac:dyDescent="0.2">
      <c r="K3199" s="8"/>
    </row>
    <row r="3200" spans="11:11" x14ac:dyDescent="0.2">
      <c r="K3200" s="8"/>
    </row>
    <row r="3201" spans="11:11" x14ac:dyDescent="0.2">
      <c r="K3201" s="8"/>
    </row>
    <row r="3202" spans="11:11" x14ac:dyDescent="0.2">
      <c r="K3202" s="8"/>
    </row>
    <row r="3203" spans="11:11" x14ac:dyDescent="0.2">
      <c r="K3203" s="8"/>
    </row>
    <row r="3204" spans="11:11" x14ac:dyDescent="0.2">
      <c r="K3204" s="8"/>
    </row>
    <row r="3205" spans="11:11" x14ac:dyDescent="0.2">
      <c r="K3205" s="8"/>
    </row>
    <row r="3206" spans="11:11" x14ac:dyDescent="0.2">
      <c r="K3206" s="8"/>
    </row>
    <row r="3207" spans="11:11" x14ac:dyDescent="0.2">
      <c r="K3207" s="8"/>
    </row>
    <row r="3208" spans="11:11" x14ac:dyDescent="0.2">
      <c r="K3208" s="8"/>
    </row>
    <row r="3209" spans="11:11" x14ac:dyDescent="0.2">
      <c r="K3209" s="8"/>
    </row>
    <row r="3210" spans="11:11" x14ac:dyDescent="0.2">
      <c r="K3210" s="8"/>
    </row>
    <row r="3211" spans="11:11" x14ac:dyDescent="0.2">
      <c r="K3211" s="8"/>
    </row>
    <row r="3212" spans="11:11" x14ac:dyDescent="0.2">
      <c r="K3212" s="8"/>
    </row>
    <row r="3213" spans="11:11" x14ac:dyDescent="0.2">
      <c r="K3213" s="8"/>
    </row>
    <row r="3214" spans="11:11" x14ac:dyDescent="0.2">
      <c r="K3214" s="8"/>
    </row>
    <row r="3215" spans="11:11" x14ac:dyDescent="0.2">
      <c r="K3215" s="8"/>
    </row>
    <row r="3216" spans="11:11" x14ac:dyDescent="0.2">
      <c r="K3216" s="8"/>
    </row>
    <row r="3217" spans="11:11" x14ac:dyDescent="0.2">
      <c r="K3217" s="8"/>
    </row>
    <row r="3218" spans="11:11" x14ac:dyDescent="0.2">
      <c r="K3218" s="8"/>
    </row>
    <row r="3219" spans="11:11" x14ac:dyDescent="0.2">
      <c r="K3219" s="8"/>
    </row>
    <row r="3220" spans="11:11" x14ac:dyDescent="0.2">
      <c r="K3220" s="8"/>
    </row>
    <row r="3221" spans="11:11" x14ac:dyDescent="0.2">
      <c r="K3221" s="8"/>
    </row>
    <row r="3222" spans="11:11" x14ac:dyDescent="0.2">
      <c r="K3222" s="8"/>
    </row>
    <row r="3223" spans="11:11" x14ac:dyDescent="0.2">
      <c r="K3223" s="8"/>
    </row>
    <row r="3224" spans="11:11" x14ac:dyDescent="0.2">
      <c r="K3224" s="8"/>
    </row>
    <row r="3225" spans="11:11" x14ac:dyDescent="0.2">
      <c r="K3225" s="8"/>
    </row>
    <row r="3226" spans="11:11" x14ac:dyDescent="0.2">
      <c r="K3226" s="8"/>
    </row>
    <row r="3227" spans="11:11" x14ac:dyDescent="0.2">
      <c r="K3227" s="8"/>
    </row>
    <row r="3228" spans="11:11" x14ac:dyDescent="0.2">
      <c r="K3228" s="8"/>
    </row>
    <row r="3229" spans="11:11" x14ac:dyDescent="0.2">
      <c r="K3229" s="8"/>
    </row>
    <row r="3230" spans="11:11" x14ac:dyDescent="0.2">
      <c r="K3230" s="8"/>
    </row>
    <row r="3231" spans="11:11" x14ac:dyDescent="0.2">
      <c r="K3231" s="8"/>
    </row>
    <row r="3232" spans="11:11" x14ac:dyDescent="0.2">
      <c r="K3232" s="8"/>
    </row>
    <row r="3233" spans="11:11" x14ac:dyDescent="0.2">
      <c r="K3233" s="8"/>
    </row>
    <row r="3234" spans="11:11" x14ac:dyDescent="0.2">
      <c r="K3234" s="8"/>
    </row>
    <row r="3235" spans="11:11" x14ac:dyDescent="0.2">
      <c r="K3235" s="8"/>
    </row>
    <row r="3236" spans="11:11" x14ac:dyDescent="0.2">
      <c r="K3236" s="8"/>
    </row>
    <row r="3237" spans="11:11" x14ac:dyDescent="0.2">
      <c r="K3237" s="8"/>
    </row>
    <row r="3238" spans="11:11" x14ac:dyDescent="0.2">
      <c r="K3238" s="8"/>
    </row>
    <row r="3239" spans="11:11" x14ac:dyDescent="0.2">
      <c r="K3239" s="8"/>
    </row>
    <row r="3240" spans="11:11" x14ac:dyDescent="0.2">
      <c r="K3240" s="8"/>
    </row>
    <row r="3241" spans="11:11" x14ac:dyDescent="0.2">
      <c r="K3241" s="8"/>
    </row>
    <row r="3242" spans="11:11" x14ac:dyDescent="0.2">
      <c r="K3242" s="8"/>
    </row>
    <row r="3243" spans="11:11" x14ac:dyDescent="0.2">
      <c r="K3243" s="8"/>
    </row>
    <row r="3244" spans="11:11" x14ac:dyDescent="0.2">
      <c r="K3244" s="8"/>
    </row>
    <row r="3245" spans="11:11" x14ac:dyDescent="0.2">
      <c r="K3245" s="8"/>
    </row>
    <row r="3246" spans="11:11" x14ac:dyDescent="0.2">
      <c r="K3246" s="8"/>
    </row>
    <row r="3247" spans="11:11" x14ac:dyDescent="0.2">
      <c r="K3247" s="8"/>
    </row>
    <row r="3248" spans="11:11" x14ac:dyDescent="0.2">
      <c r="K3248" s="8"/>
    </row>
    <row r="3249" spans="11:11" x14ac:dyDescent="0.2">
      <c r="K3249" s="8"/>
    </row>
    <row r="3250" spans="11:11" x14ac:dyDescent="0.2">
      <c r="K3250" s="8"/>
    </row>
    <row r="3251" spans="11:11" x14ac:dyDescent="0.2">
      <c r="K3251" s="8"/>
    </row>
    <row r="3252" spans="11:11" x14ac:dyDescent="0.2">
      <c r="K3252" s="8"/>
    </row>
    <row r="3253" spans="11:11" x14ac:dyDescent="0.2">
      <c r="K3253" s="8"/>
    </row>
    <row r="3254" spans="11:11" x14ac:dyDescent="0.2">
      <c r="K3254" s="8"/>
    </row>
    <row r="3255" spans="11:11" x14ac:dyDescent="0.2">
      <c r="K3255" s="8"/>
    </row>
    <row r="3256" spans="11:11" x14ac:dyDescent="0.2">
      <c r="K3256" s="8"/>
    </row>
    <row r="3257" spans="11:11" x14ac:dyDescent="0.2">
      <c r="K3257" s="8"/>
    </row>
    <row r="3258" spans="11:11" x14ac:dyDescent="0.2">
      <c r="K3258" s="8"/>
    </row>
    <row r="3259" spans="11:11" x14ac:dyDescent="0.2">
      <c r="K3259" s="8"/>
    </row>
    <row r="3260" spans="11:11" x14ac:dyDescent="0.2">
      <c r="K3260" s="8"/>
    </row>
    <row r="3261" spans="11:11" x14ac:dyDescent="0.2">
      <c r="K3261" s="8"/>
    </row>
    <row r="3262" spans="11:11" x14ac:dyDescent="0.2">
      <c r="K3262" s="8"/>
    </row>
    <row r="3263" spans="11:11" x14ac:dyDescent="0.2">
      <c r="K3263" s="8"/>
    </row>
    <row r="3264" spans="11:11" x14ac:dyDescent="0.2">
      <c r="K3264" s="8"/>
    </row>
    <row r="3265" spans="11:11" x14ac:dyDescent="0.2">
      <c r="K3265" s="8"/>
    </row>
    <row r="3266" spans="11:11" x14ac:dyDescent="0.2">
      <c r="K3266" s="8"/>
    </row>
    <row r="3267" spans="11:11" x14ac:dyDescent="0.2">
      <c r="K3267" s="8"/>
    </row>
    <row r="3268" spans="11:11" x14ac:dyDescent="0.2">
      <c r="K3268" s="8"/>
    </row>
    <row r="3269" spans="11:11" x14ac:dyDescent="0.2">
      <c r="K3269" s="8"/>
    </row>
    <row r="3270" spans="11:11" x14ac:dyDescent="0.2">
      <c r="K3270" s="8"/>
    </row>
    <row r="3271" spans="11:11" x14ac:dyDescent="0.2">
      <c r="K3271" s="8"/>
    </row>
    <row r="3272" spans="11:11" x14ac:dyDescent="0.2">
      <c r="K3272" s="8"/>
    </row>
    <row r="3273" spans="11:11" x14ac:dyDescent="0.2">
      <c r="K3273" s="8"/>
    </row>
    <row r="3274" spans="11:11" x14ac:dyDescent="0.2">
      <c r="K3274" s="8"/>
    </row>
    <row r="3275" spans="11:11" x14ac:dyDescent="0.2">
      <c r="K3275" s="8"/>
    </row>
    <row r="3276" spans="11:11" x14ac:dyDescent="0.2">
      <c r="K3276" s="8"/>
    </row>
    <row r="3277" spans="11:11" x14ac:dyDescent="0.2">
      <c r="K3277" s="8"/>
    </row>
    <row r="3278" spans="11:11" x14ac:dyDescent="0.2">
      <c r="K3278" s="8"/>
    </row>
    <row r="3279" spans="11:11" x14ac:dyDescent="0.2">
      <c r="K3279" s="8"/>
    </row>
    <row r="3280" spans="11:11" x14ac:dyDescent="0.2">
      <c r="K3280" s="8"/>
    </row>
    <row r="3281" spans="11:11" x14ac:dyDescent="0.2">
      <c r="K3281" s="8"/>
    </row>
    <row r="3282" spans="11:11" x14ac:dyDescent="0.2">
      <c r="K3282" s="8"/>
    </row>
    <row r="3283" spans="11:11" x14ac:dyDescent="0.2">
      <c r="K3283" s="8"/>
    </row>
    <row r="3284" spans="11:11" x14ac:dyDescent="0.2">
      <c r="K3284" s="8"/>
    </row>
    <row r="3285" spans="11:11" x14ac:dyDescent="0.2">
      <c r="K3285" s="8"/>
    </row>
    <row r="3286" spans="11:11" x14ac:dyDescent="0.2">
      <c r="K3286" s="8"/>
    </row>
    <row r="3287" spans="11:11" x14ac:dyDescent="0.2">
      <c r="K3287" s="8"/>
    </row>
    <row r="3288" spans="11:11" x14ac:dyDescent="0.2">
      <c r="K3288" s="8"/>
    </row>
    <row r="3289" spans="11:11" x14ac:dyDescent="0.2">
      <c r="K3289" s="8"/>
    </row>
    <row r="3290" spans="11:11" x14ac:dyDescent="0.2">
      <c r="K3290" s="8"/>
    </row>
    <row r="3291" spans="11:11" x14ac:dyDescent="0.2">
      <c r="K3291" s="8"/>
    </row>
    <row r="3292" spans="11:11" x14ac:dyDescent="0.2">
      <c r="K3292" s="8"/>
    </row>
    <row r="3293" spans="11:11" x14ac:dyDescent="0.2">
      <c r="K3293" s="8"/>
    </row>
    <row r="3294" spans="11:11" x14ac:dyDescent="0.2">
      <c r="K3294" s="8"/>
    </row>
    <row r="3295" spans="11:11" x14ac:dyDescent="0.2">
      <c r="K3295" s="8"/>
    </row>
    <row r="3296" spans="11:11" x14ac:dyDescent="0.2">
      <c r="K3296" s="8"/>
    </row>
    <row r="3297" spans="11:11" x14ac:dyDescent="0.2">
      <c r="K3297" s="8"/>
    </row>
    <row r="3298" spans="11:11" x14ac:dyDescent="0.2">
      <c r="K3298" s="8"/>
    </row>
    <row r="3299" spans="11:11" x14ac:dyDescent="0.2">
      <c r="K3299" s="8"/>
    </row>
    <row r="3300" spans="11:11" x14ac:dyDescent="0.2">
      <c r="K3300" s="8"/>
    </row>
    <row r="3301" spans="11:11" x14ac:dyDescent="0.2">
      <c r="K3301" s="8"/>
    </row>
    <row r="3302" spans="11:11" x14ac:dyDescent="0.2">
      <c r="K3302" s="8"/>
    </row>
    <row r="3303" spans="11:11" x14ac:dyDescent="0.2">
      <c r="K3303" s="8"/>
    </row>
    <row r="3304" spans="11:11" x14ac:dyDescent="0.2">
      <c r="K3304" s="8"/>
    </row>
    <row r="3305" spans="11:11" x14ac:dyDescent="0.2">
      <c r="K3305" s="8"/>
    </row>
    <row r="3306" spans="11:11" x14ac:dyDescent="0.2">
      <c r="K3306" s="8"/>
    </row>
    <row r="3307" spans="11:11" x14ac:dyDescent="0.2">
      <c r="K3307" s="8"/>
    </row>
    <row r="3308" spans="11:11" x14ac:dyDescent="0.2">
      <c r="K3308" s="8"/>
    </row>
    <row r="3309" spans="11:11" x14ac:dyDescent="0.2">
      <c r="K3309" s="8"/>
    </row>
    <row r="3310" spans="11:11" x14ac:dyDescent="0.2">
      <c r="K3310" s="8"/>
    </row>
    <row r="3311" spans="11:11" x14ac:dyDescent="0.2">
      <c r="K3311" s="8"/>
    </row>
    <row r="3312" spans="11:11" x14ac:dyDescent="0.2">
      <c r="K3312" s="8"/>
    </row>
    <row r="3313" spans="11:11" x14ac:dyDescent="0.2">
      <c r="K3313" s="8"/>
    </row>
    <row r="3314" spans="11:11" x14ac:dyDescent="0.2">
      <c r="K3314" s="8"/>
    </row>
    <row r="3315" spans="11:11" x14ac:dyDescent="0.2">
      <c r="K3315" s="8"/>
    </row>
    <row r="3316" spans="11:11" x14ac:dyDescent="0.2">
      <c r="K3316" s="8"/>
    </row>
    <row r="3317" spans="11:11" x14ac:dyDescent="0.2">
      <c r="K3317" s="8"/>
    </row>
    <row r="3318" spans="11:11" x14ac:dyDescent="0.2">
      <c r="K3318" s="8"/>
    </row>
    <row r="3319" spans="11:11" x14ac:dyDescent="0.2">
      <c r="K3319" s="8"/>
    </row>
    <row r="3320" spans="11:11" x14ac:dyDescent="0.2">
      <c r="K3320" s="8"/>
    </row>
    <row r="3321" spans="11:11" x14ac:dyDescent="0.2">
      <c r="K3321" s="8"/>
    </row>
    <row r="3322" spans="11:11" x14ac:dyDescent="0.2">
      <c r="K3322" s="8"/>
    </row>
    <row r="3323" spans="11:11" x14ac:dyDescent="0.2">
      <c r="K3323" s="8"/>
    </row>
    <row r="3324" spans="11:11" x14ac:dyDescent="0.2">
      <c r="K3324" s="8"/>
    </row>
    <row r="3325" spans="11:11" x14ac:dyDescent="0.2">
      <c r="K3325" s="8"/>
    </row>
    <row r="3326" spans="11:11" x14ac:dyDescent="0.2">
      <c r="K3326" s="8"/>
    </row>
    <row r="3327" spans="11:11" x14ac:dyDescent="0.2">
      <c r="K3327" s="8"/>
    </row>
    <row r="3328" spans="11:11" x14ac:dyDescent="0.2">
      <c r="K3328" s="8"/>
    </row>
    <row r="3329" spans="11:11" x14ac:dyDescent="0.2">
      <c r="K3329" s="8"/>
    </row>
    <row r="3330" spans="11:11" x14ac:dyDescent="0.2">
      <c r="K3330" s="8"/>
    </row>
    <row r="3331" spans="11:11" x14ac:dyDescent="0.2">
      <c r="K3331" s="8"/>
    </row>
    <row r="3332" spans="11:11" x14ac:dyDescent="0.2">
      <c r="K3332" s="8"/>
    </row>
    <row r="3333" spans="11:11" x14ac:dyDescent="0.2">
      <c r="K3333" s="8"/>
    </row>
    <row r="3334" spans="11:11" x14ac:dyDescent="0.2">
      <c r="K3334" s="8"/>
    </row>
    <row r="3335" spans="11:11" x14ac:dyDescent="0.2">
      <c r="K3335" s="8"/>
    </row>
    <row r="3336" spans="11:11" x14ac:dyDescent="0.2">
      <c r="K3336" s="8"/>
    </row>
    <row r="3337" spans="11:11" x14ac:dyDescent="0.2">
      <c r="K3337" s="8"/>
    </row>
    <row r="3338" spans="11:11" x14ac:dyDescent="0.2">
      <c r="K3338" s="8"/>
    </row>
    <row r="3339" spans="11:11" x14ac:dyDescent="0.2">
      <c r="K3339" s="8"/>
    </row>
    <row r="3340" spans="11:11" x14ac:dyDescent="0.2">
      <c r="K3340" s="8"/>
    </row>
    <row r="3341" spans="11:11" x14ac:dyDescent="0.2">
      <c r="K3341" s="8"/>
    </row>
    <row r="3342" spans="11:11" x14ac:dyDescent="0.2">
      <c r="K3342" s="8"/>
    </row>
    <row r="3343" spans="11:11" x14ac:dyDescent="0.2">
      <c r="K3343" s="8"/>
    </row>
    <row r="3344" spans="11:11" x14ac:dyDescent="0.2">
      <c r="K3344" s="8"/>
    </row>
    <row r="3345" spans="11:11" x14ac:dyDescent="0.2">
      <c r="K3345" s="8"/>
    </row>
    <row r="3346" spans="11:11" x14ac:dyDescent="0.2">
      <c r="K3346" s="8"/>
    </row>
    <row r="3347" spans="11:11" x14ac:dyDescent="0.2">
      <c r="K3347" s="8"/>
    </row>
    <row r="3348" spans="11:11" x14ac:dyDescent="0.2">
      <c r="K3348" s="8"/>
    </row>
    <row r="3349" spans="11:11" x14ac:dyDescent="0.2">
      <c r="K3349" s="8"/>
    </row>
    <row r="3350" spans="11:11" x14ac:dyDescent="0.2">
      <c r="K3350" s="8"/>
    </row>
    <row r="3351" spans="11:11" x14ac:dyDescent="0.2">
      <c r="K3351" s="8"/>
    </row>
    <row r="3352" spans="11:11" x14ac:dyDescent="0.2">
      <c r="K3352" s="8"/>
    </row>
    <row r="3353" spans="11:11" x14ac:dyDescent="0.2">
      <c r="K3353" s="8"/>
    </row>
    <row r="3354" spans="11:11" x14ac:dyDescent="0.2">
      <c r="K3354" s="8"/>
    </row>
    <row r="3355" spans="11:11" x14ac:dyDescent="0.2">
      <c r="K3355" s="8"/>
    </row>
    <row r="3356" spans="11:11" x14ac:dyDescent="0.2">
      <c r="K3356" s="8"/>
    </row>
    <row r="3357" spans="11:11" x14ac:dyDescent="0.2">
      <c r="K3357" s="8"/>
    </row>
    <row r="3358" spans="11:11" x14ac:dyDescent="0.2">
      <c r="K3358" s="8"/>
    </row>
    <row r="3359" spans="11:11" x14ac:dyDescent="0.2">
      <c r="K3359" s="8"/>
    </row>
    <row r="3360" spans="11:11" x14ac:dyDescent="0.2">
      <c r="K3360" s="8"/>
    </row>
    <row r="3361" spans="11:11" x14ac:dyDescent="0.2">
      <c r="K3361" s="8"/>
    </row>
    <row r="3362" spans="11:11" x14ac:dyDescent="0.2">
      <c r="K3362" s="8"/>
    </row>
    <row r="3363" spans="11:11" x14ac:dyDescent="0.2">
      <c r="K3363" s="8"/>
    </row>
    <row r="3364" spans="11:11" x14ac:dyDescent="0.2">
      <c r="K3364" s="8"/>
    </row>
    <row r="3365" spans="11:11" x14ac:dyDescent="0.2">
      <c r="K3365" s="8"/>
    </row>
    <row r="3366" spans="11:11" x14ac:dyDescent="0.2">
      <c r="K3366" s="8"/>
    </row>
    <row r="3367" spans="11:11" x14ac:dyDescent="0.2">
      <c r="K3367" s="8"/>
    </row>
    <row r="3368" spans="11:11" x14ac:dyDescent="0.2">
      <c r="K3368" s="8"/>
    </row>
    <row r="3369" spans="11:11" x14ac:dyDescent="0.2">
      <c r="K3369" s="8"/>
    </row>
    <row r="3370" spans="11:11" x14ac:dyDescent="0.2">
      <c r="K3370" s="8"/>
    </row>
    <row r="3371" spans="11:11" x14ac:dyDescent="0.2">
      <c r="K3371" s="8"/>
    </row>
    <row r="3372" spans="11:11" x14ac:dyDescent="0.2">
      <c r="K3372" s="8"/>
    </row>
    <row r="3373" spans="11:11" x14ac:dyDescent="0.2">
      <c r="K3373" s="8"/>
    </row>
    <row r="3374" spans="11:11" x14ac:dyDescent="0.2">
      <c r="K3374" s="8"/>
    </row>
    <row r="3375" spans="11:11" x14ac:dyDescent="0.2">
      <c r="K3375" s="8"/>
    </row>
    <row r="3376" spans="11:11" x14ac:dyDescent="0.2">
      <c r="K3376" s="8"/>
    </row>
    <row r="3377" spans="11:11" x14ac:dyDescent="0.2">
      <c r="K3377" s="8"/>
    </row>
    <row r="3378" spans="11:11" x14ac:dyDescent="0.2">
      <c r="K3378" s="8"/>
    </row>
    <row r="3379" spans="11:11" x14ac:dyDescent="0.2">
      <c r="K3379" s="8"/>
    </row>
    <row r="3380" spans="11:11" x14ac:dyDescent="0.2">
      <c r="K3380" s="8"/>
    </row>
    <row r="3381" spans="11:11" x14ac:dyDescent="0.2">
      <c r="K3381" s="8"/>
    </row>
    <row r="3382" spans="11:11" x14ac:dyDescent="0.2">
      <c r="K3382" s="8"/>
    </row>
    <row r="3383" spans="11:11" x14ac:dyDescent="0.2">
      <c r="K3383" s="8"/>
    </row>
    <row r="3384" spans="11:11" x14ac:dyDescent="0.2">
      <c r="K3384" s="8"/>
    </row>
    <row r="3385" spans="11:11" x14ac:dyDescent="0.2">
      <c r="K3385" s="8"/>
    </row>
    <row r="3386" spans="11:11" x14ac:dyDescent="0.2">
      <c r="K3386" s="8"/>
    </row>
    <row r="3387" spans="11:11" x14ac:dyDescent="0.2">
      <c r="K3387" s="8"/>
    </row>
    <row r="3388" spans="11:11" x14ac:dyDescent="0.2">
      <c r="K3388" s="8"/>
    </row>
    <row r="3389" spans="11:11" x14ac:dyDescent="0.2">
      <c r="K3389" s="8"/>
    </row>
    <row r="3390" spans="11:11" x14ac:dyDescent="0.2">
      <c r="K3390" s="8"/>
    </row>
    <row r="3391" spans="11:11" x14ac:dyDescent="0.2">
      <c r="K3391" s="8"/>
    </row>
    <row r="3392" spans="11:11" x14ac:dyDescent="0.2">
      <c r="K3392" s="8"/>
    </row>
    <row r="3393" spans="11:11" x14ac:dyDescent="0.2">
      <c r="K3393" s="8"/>
    </row>
    <row r="3394" spans="11:11" x14ac:dyDescent="0.2">
      <c r="K3394" s="8"/>
    </row>
    <row r="3395" spans="11:11" x14ac:dyDescent="0.2">
      <c r="K3395" s="8"/>
    </row>
    <row r="3396" spans="11:11" x14ac:dyDescent="0.2">
      <c r="K3396" s="8"/>
    </row>
    <row r="3397" spans="11:11" x14ac:dyDescent="0.2">
      <c r="K3397" s="8"/>
    </row>
    <row r="3398" spans="11:11" x14ac:dyDescent="0.2">
      <c r="K3398" s="8"/>
    </row>
    <row r="3399" spans="11:11" x14ac:dyDescent="0.2">
      <c r="K3399" s="8"/>
    </row>
    <row r="3400" spans="11:11" x14ac:dyDescent="0.2">
      <c r="K3400" s="8"/>
    </row>
    <row r="3401" spans="11:11" x14ac:dyDescent="0.2">
      <c r="K3401" s="8"/>
    </row>
    <row r="3402" spans="11:11" x14ac:dyDescent="0.2">
      <c r="K3402" s="8"/>
    </row>
    <row r="3403" spans="11:11" x14ac:dyDescent="0.2">
      <c r="K3403" s="8"/>
    </row>
    <row r="3404" spans="11:11" x14ac:dyDescent="0.2">
      <c r="K3404" s="8"/>
    </row>
    <row r="3405" spans="11:11" x14ac:dyDescent="0.2">
      <c r="K3405" s="8"/>
    </row>
    <row r="3406" spans="11:11" x14ac:dyDescent="0.2">
      <c r="K3406" s="8"/>
    </row>
    <row r="3407" spans="11:11" x14ac:dyDescent="0.2">
      <c r="K3407" s="8"/>
    </row>
    <row r="3408" spans="11:11" x14ac:dyDescent="0.2">
      <c r="K3408" s="8"/>
    </row>
    <row r="3409" spans="11:11" x14ac:dyDescent="0.2">
      <c r="K3409" s="8"/>
    </row>
    <row r="3410" spans="11:11" x14ac:dyDescent="0.2">
      <c r="K3410" s="8"/>
    </row>
    <row r="3411" spans="11:11" x14ac:dyDescent="0.2">
      <c r="K3411" s="8"/>
    </row>
    <row r="3412" spans="11:11" x14ac:dyDescent="0.2">
      <c r="K3412" s="8"/>
    </row>
    <row r="3413" spans="11:11" x14ac:dyDescent="0.2">
      <c r="K3413" s="8"/>
    </row>
    <row r="3414" spans="11:11" x14ac:dyDescent="0.2">
      <c r="K3414" s="8"/>
    </row>
    <row r="3415" spans="11:11" x14ac:dyDescent="0.2">
      <c r="K3415" s="8"/>
    </row>
    <row r="3416" spans="11:11" x14ac:dyDescent="0.2">
      <c r="K3416" s="8"/>
    </row>
    <row r="3417" spans="11:11" x14ac:dyDescent="0.2">
      <c r="K3417" s="8"/>
    </row>
    <row r="3418" spans="11:11" x14ac:dyDescent="0.2">
      <c r="K3418" s="8"/>
    </row>
    <row r="3419" spans="11:11" x14ac:dyDescent="0.2">
      <c r="K3419" s="8"/>
    </row>
    <row r="3420" spans="11:11" x14ac:dyDescent="0.2">
      <c r="K3420" s="8"/>
    </row>
    <row r="3421" spans="11:11" x14ac:dyDescent="0.2">
      <c r="K3421" s="8"/>
    </row>
    <row r="3422" spans="11:11" x14ac:dyDescent="0.2">
      <c r="K3422" s="8"/>
    </row>
    <row r="3423" spans="11:11" x14ac:dyDescent="0.2">
      <c r="K3423" s="8"/>
    </row>
    <row r="3424" spans="11:11" x14ac:dyDescent="0.2">
      <c r="K3424" s="8"/>
    </row>
    <row r="3425" spans="11:11" x14ac:dyDescent="0.2">
      <c r="K3425" s="8"/>
    </row>
    <row r="3426" spans="11:11" x14ac:dyDescent="0.2">
      <c r="K3426" s="8"/>
    </row>
    <row r="3427" spans="11:11" x14ac:dyDescent="0.2">
      <c r="K3427" s="8"/>
    </row>
    <row r="3428" spans="11:11" x14ac:dyDescent="0.2">
      <c r="K3428" s="8"/>
    </row>
    <row r="3429" spans="11:11" x14ac:dyDescent="0.2">
      <c r="K3429" s="8"/>
    </row>
    <row r="3430" spans="11:11" x14ac:dyDescent="0.2">
      <c r="K3430" s="8"/>
    </row>
    <row r="3431" spans="11:11" x14ac:dyDescent="0.2">
      <c r="K3431" s="8"/>
    </row>
    <row r="3432" spans="11:11" x14ac:dyDescent="0.2">
      <c r="K3432" s="8"/>
    </row>
    <row r="3433" spans="11:11" x14ac:dyDescent="0.2">
      <c r="K3433" s="8"/>
    </row>
    <row r="3434" spans="11:11" x14ac:dyDescent="0.2">
      <c r="K3434" s="8"/>
    </row>
    <row r="3435" spans="11:11" x14ac:dyDescent="0.2">
      <c r="K3435" s="8"/>
    </row>
    <row r="3436" spans="11:11" x14ac:dyDescent="0.2">
      <c r="K3436" s="8"/>
    </row>
    <row r="3437" spans="11:11" x14ac:dyDescent="0.2">
      <c r="K3437" s="8"/>
    </row>
    <row r="3438" spans="11:11" x14ac:dyDescent="0.2">
      <c r="K3438" s="8"/>
    </row>
    <row r="3439" spans="11:11" x14ac:dyDescent="0.2">
      <c r="K3439" s="8"/>
    </row>
    <row r="3440" spans="11:11" x14ac:dyDescent="0.2">
      <c r="K3440" s="8"/>
    </row>
    <row r="3441" spans="11:11" x14ac:dyDescent="0.2">
      <c r="K3441" s="8"/>
    </row>
    <row r="3442" spans="11:11" x14ac:dyDescent="0.2">
      <c r="K3442" s="8"/>
    </row>
    <row r="3443" spans="11:11" x14ac:dyDescent="0.2">
      <c r="K3443" s="8"/>
    </row>
    <row r="3444" spans="11:11" x14ac:dyDescent="0.2">
      <c r="K3444" s="8"/>
    </row>
    <row r="3445" spans="11:11" x14ac:dyDescent="0.2">
      <c r="K3445" s="8"/>
    </row>
    <row r="3446" spans="11:11" x14ac:dyDescent="0.2">
      <c r="K3446" s="8"/>
    </row>
    <row r="3447" spans="11:11" x14ac:dyDescent="0.2">
      <c r="K3447" s="8"/>
    </row>
    <row r="3448" spans="11:11" x14ac:dyDescent="0.2">
      <c r="K3448" s="8"/>
    </row>
    <row r="3449" spans="11:11" x14ac:dyDescent="0.2">
      <c r="K3449" s="8"/>
    </row>
    <row r="3450" spans="11:11" x14ac:dyDescent="0.2">
      <c r="K3450" s="8"/>
    </row>
    <row r="3451" spans="11:11" x14ac:dyDescent="0.2">
      <c r="K3451" s="8"/>
    </row>
    <row r="3452" spans="11:11" x14ac:dyDescent="0.2">
      <c r="K3452" s="8"/>
    </row>
    <row r="3453" spans="11:11" x14ac:dyDescent="0.2">
      <c r="K3453" s="8"/>
    </row>
    <row r="3454" spans="11:11" x14ac:dyDescent="0.2">
      <c r="K3454" s="8"/>
    </row>
    <row r="3455" spans="11:11" x14ac:dyDescent="0.2">
      <c r="K3455" s="8"/>
    </row>
    <row r="3456" spans="11:11" x14ac:dyDescent="0.2">
      <c r="K3456" s="8"/>
    </row>
    <row r="3457" spans="11:11" x14ac:dyDescent="0.2">
      <c r="K3457" s="8"/>
    </row>
    <row r="3458" spans="11:11" x14ac:dyDescent="0.2">
      <c r="K3458" s="8"/>
    </row>
    <row r="3459" spans="11:11" x14ac:dyDescent="0.2">
      <c r="K3459" s="8"/>
    </row>
    <row r="3460" spans="11:11" x14ac:dyDescent="0.2">
      <c r="K3460" s="8"/>
    </row>
    <row r="3461" spans="11:11" x14ac:dyDescent="0.2">
      <c r="K3461" s="8"/>
    </row>
    <row r="3462" spans="11:11" x14ac:dyDescent="0.2">
      <c r="K3462" s="8"/>
    </row>
    <row r="3463" spans="11:11" x14ac:dyDescent="0.2">
      <c r="K3463" s="8"/>
    </row>
    <row r="3464" spans="11:11" x14ac:dyDescent="0.2">
      <c r="K3464" s="8"/>
    </row>
    <row r="3465" spans="11:11" x14ac:dyDescent="0.2">
      <c r="K3465" s="8"/>
    </row>
    <row r="3466" spans="11:11" x14ac:dyDescent="0.2">
      <c r="K3466" s="8"/>
    </row>
    <row r="3467" spans="11:11" x14ac:dyDescent="0.2">
      <c r="K3467" s="8"/>
    </row>
    <row r="3468" spans="11:11" x14ac:dyDescent="0.2">
      <c r="K3468" s="8"/>
    </row>
    <row r="3469" spans="11:11" x14ac:dyDescent="0.2">
      <c r="K3469" s="8"/>
    </row>
    <row r="3470" spans="11:11" x14ac:dyDescent="0.2">
      <c r="K3470" s="8"/>
    </row>
    <row r="3471" spans="11:11" x14ac:dyDescent="0.2">
      <c r="K3471" s="8"/>
    </row>
    <row r="3472" spans="11:11" x14ac:dyDescent="0.2">
      <c r="K3472" s="8"/>
    </row>
    <row r="3473" spans="11:11" x14ac:dyDescent="0.2">
      <c r="K3473" s="8"/>
    </row>
    <row r="3474" spans="11:11" x14ac:dyDescent="0.2">
      <c r="K3474" s="8"/>
    </row>
    <row r="3475" spans="11:11" x14ac:dyDescent="0.2">
      <c r="K3475" s="8"/>
    </row>
    <row r="3476" spans="11:11" x14ac:dyDescent="0.2">
      <c r="K3476" s="8"/>
    </row>
    <row r="3477" spans="11:11" x14ac:dyDescent="0.2">
      <c r="K3477" s="8"/>
    </row>
    <row r="3478" spans="11:11" x14ac:dyDescent="0.2">
      <c r="K3478" s="8"/>
    </row>
    <row r="3479" spans="11:11" x14ac:dyDescent="0.2">
      <c r="K3479" s="8"/>
    </row>
    <row r="3480" spans="11:11" x14ac:dyDescent="0.2">
      <c r="K3480" s="8"/>
    </row>
    <row r="3481" spans="11:11" x14ac:dyDescent="0.2">
      <c r="K3481" s="8"/>
    </row>
    <row r="3482" spans="11:11" x14ac:dyDescent="0.2">
      <c r="K3482" s="8"/>
    </row>
    <row r="3483" spans="11:11" x14ac:dyDescent="0.2">
      <c r="K3483" s="8"/>
    </row>
    <row r="3484" spans="11:11" x14ac:dyDescent="0.2">
      <c r="K3484" s="8"/>
    </row>
    <row r="3485" spans="11:11" x14ac:dyDescent="0.2">
      <c r="K3485" s="8"/>
    </row>
    <row r="3486" spans="11:11" x14ac:dyDescent="0.2">
      <c r="K3486" s="8"/>
    </row>
    <row r="3487" spans="11:11" x14ac:dyDescent="0.2">
      <c r="K3487" s="8"/>
    </row>
    <row r="3488" spans="11:11" x14ac:dyDescent="0.2">
      <c r="K3488" s="8"/>
    </row>
    <row r="3489" spans="11:11" x14ac:dyDescent="0.2">
      <c r="K3489" s="8"/>
    </row>
    <row r="3490" spans="11:11" x14ac:dyDescent="0.2">
      <c r="K3490" s="8"/>
    </row>
    <row r="3491" spans="11:11" x14ac:dyDescent="0.2">
      <c r="K3491" s="8"/>
    </row>
    <row r="3492" spans="11:11" x14ac:dyDescent="0.2">
      <c r="K3492" s="8"/>
    </row>
    <row r="3493" spans="11:11" x14ac:dyDescent="0.2">
      <c r="K3493" s="8"/>
    </row>
    <row r="3494" spans="11:11" x14ac:dyDescent="0.2">
      <c r="K3494" s="8"/>
    </row>
    <row r="3495" spans="11:11" x14ac:dyDescent="0.2">
      <c r="K3495" s="8"/>
    </row>
    <row r="3496" spans="11:11" x14ac:dyDescent="0.2">
      <c r="K3496" s="8"/>
    </row>
    <row r="3497" spans="11:11" x14ac:dyDescent="0.2">
      <c r="K3497" s="8"/>
    </row>
    <row r="3498" spans="11:11" x14ac:dyDescent="0.2">
      <c r="K3498" s="8"/>
    </row>
    <row r="3499" spans="11:11" x14ac:dyDescent="0.2">
      <c r="K3499" s="8"/>
    </row>
    <row r="3500" spans="11:11" x14ac:dyDescent="0.2">
      <c r="K3500" s="8"/>
    </row>
    <row r="3501" spans="11:11" x14ac:dyDescent="0.2">
      <c r="K3501" s="8"/>
    </row>
    <row r="3502" spans="11:11" x14ac:dyDescent="0.2">
      <c r="K3502" s="8"/>
    </row>
    <row r="3503" spans="11:11" x14ac:dyDescent="0.2">
      <c r="K3503" s="8"/>
    </row>
    <row r="3504" spans="11:11" x14ac:dyDescent="0.2">
      <c r="K3504" s="8"/>
    </row>
    <row r="3505" spans="11:11" x14ac:dyDescent="0.2">
      <c r="K3505" s="8"/>
    </row>
    <row r="3506" spans="11:11" x14ac:dyDescent="0.2">
      <c r="K3506" s="8"/>
    </row>
    <row r="3507" spans="11:11" x14ac:dyDescent="0.2">
      <c r="K3507" s="8"/>
    </row>
    <row r="3508" spans="11:11" x14ac:dyDescent="0.2">
      <c r="K3508" s="8"/>
    </row>
    <row r="3509" spans="11:11" x14ac:dyDescent="0.2">
      <c r="K3509" s="8"/>
    </row>
    <row r="3510" spans="11:11" x14ac:dyDescent="0.2">
      <c r="K3510" s="8"/>
    </row>
    <row r="3511" spans="11:11" x14ac:dyDescent="0.2">
      <c r="K3511" s="8"/>
    </row>
    <row r="3512" spans="11:11" x14ac:dyDescent="0.2">
      <c r="K3512" s="8"/>
    </row>
    <row r="3513" spans="11:11" x14ac:dyDescent="0.2">
      <c r="K3513" s="8"/>
    </row>
    <row r="3514" spans="11:11" x14ac:dyDescent="0.2">
      <c r="K3514" s="8"/>
    </row>
    <row r="3515" spans="11:11" x14ac:dyDescent="0.2">
      <c r="K3515" s="8"/>
    </row>
    <row r="3516" spans="11:11" x14ac:dyDescent="0.2">
      <c r="K3516" s="8"/>
    </row>
    <row r="3517" spans="11:11" x14ac:dyDescent="0.2">
      <c r="K3517" s="8"/>
    </row>
    <row r="3518" spans="11:11" x14ac:dyDescent="0.2">
      <c r="K3518" s="8"/>
    </row>
    <row r="3519" spans="11:11" x14ac:dyDescent="0.2">
      <c r="K3519" s="8"/>
    </row>
    <row r="3520" spans="11:11" x14ac:dyDescent="0.2">
      <c r="K3520" s="8"/>
    </row>
    <row r="3521" spans="11:11" x14ac:dyDescent="0.2">
      <c r="K3521" s="8"/>
    </row>
    <row r="3522" spans="11:11" x14ac:dyDescent="0.2">
      <c r="K3522" s="8"/>
    </row>
    <row r="3523" spans="11:11" x14ac:dyDescent="0.2">
      <c r="K3523" s="8"/>
    </row>
    <row r="3524" spans="11:11" x14ac:dyDescent="0.2">
      <c r="K3524" s="8"/>
    </row>
    <row r="3525" spans="11:11" x14ac:dyDescent="0.2">
      <c r="K3525" s="8"/>
    </row>
    <row r="3526" spans="11:11" x14ac:dyDescent="0.2">
      <c r="K3526" s="8"/>
    </row>
    <row r="3527" spans="11:11" x14ac:dyDescent="0.2">
      <c r="K3527" s="8"/>
    </row>
    <row r="3528" spans="11:11" x14ac:dyDescent="0.2">
      <c r="K3528" s="8"/>
    </row>
    <row r="3529" spans="11:11" x14ac:dyDescent="0.2">
      <c r="K3529" s="8"/>
    </row>
    <row r="3530" spans="11:11" x14ac:dyDescent="0.2">
      <c r="K3530" s="8"/>
    </row>
    <row r="3531" spans="11:11" x14ac:dyDescent="0.2">
      <c r="K3531" s="8"/>
    </row>
    <row r="3532" spans="11:11" x14ac:dyDescent="0.2">
      <c r="K3532" s="8"/>
    </row>
    <row r="3533" spans="11:11" x14ac:dyDescent="0.2">
      <c r="K3533" s="8"/>
    </row>
    <row r="3534" spans="11:11" x14ac:dyDescent="0.2">
      <c r="K3534" s="8"/>
    </row>
    <row r="3535" spans="11:11" x14ac:dyDescent="0.2">
      <c r="K3535" s="8"/>
    </row>
    <row r="3536" spans="11:11" x14ac:dyDescent="0.2">
      <c r="K3536" s="8"/>
    </row>
    <row r="3537" spans="11:11" x14ac:dyDescent="0.2">
      <c r="K3537" s="8"/>
    </row>
    <row r="3538" spans="11:11" x14ac:dyDescent="0.2">
      <c r="K3538" s="8"/>
    </row>
    <row r="3539" spans="11:11" x14ac:dyDescent="0.2">
      <c r="K3539" s="8"/>
    </row>
    <row r="3540" spans="11:11" x14ac:dyDescent="0.2">
      <c r="K3540" s="8"/>
    </row>
    <row r="3541" spans="11:11" x14ac:dyDescent="0.2">
      <c r="K3541" s="8"/>
    </row>
    <row r="3542" spans="11:11" x14ac:dyDescent="0.2">
      <c r="K3542" s="8"/>
    </row>
    <row r="3543" spans="11:11" x14ac:dyDescent="0.2">
      <c r="K3543" s="8"/>
    </row>
    <row r="3544" spans="11:11" x14ac:dyDescent="0.2">
      <c r="K3544" s="8"/>
    </row>
    <row r="3545" spans="11:11" x14ac:dyDescent="0.2">
      <c r="K3545" s="8"/>
    </row>
    <row r="3546" spans="11:11" x14ac:dyDescent="0.2">
      <c r="K3546" s="8"/>
    </row>
    <row r="3547" spans="11:11" x14ac:dyDescent="0.2">
      <c r="K3547" s="8"/>
    </row>
    <row r="3548" spans="11:11" x14ac:dyDescent="0.2">
      <c r="K3548" s="8"/>
    </row>
    <row r="3549" spans="11:11" x14ac:dyDescent="0.2">
      <c r="K3549" s="8"/>
    </row>
    <row r="3550" spans="11:11" x14ac:dyDescent="0.2">
      <c r="K3550" s="8"/>
    </row>
    <row r="3551" spans="11:11" x14ac:dyDescent="0.2">
      <c r="K3551" s="8"/>
    </row>
    <row r="3552" spans="11:11" x14ac:dyDescent="0.2">
      <c r="K3552" s="8"/>
    </row>
    <row r="3553" spans="11:11" x14ac:dyDescent="0.2">
      <c r="K3553" s="8"/>
    </row>
    <row r="3554" spans="11:11" x14ac:dyDescent="0.2">
      <c r="K3554" s="8"/>
    </row>
    <row r="3555" spans="11:11" x14ac:dyDescent="0.2">
      <c r="K3555" s="8"/>
    </row>
    <row r="3556" spans="11:11" x14ac:dyDescent="0.2">
      <c r="K3556" s="8"/>
    </row>
    <row r="3557" spans="11:11" x14ac:dyDescent="0.2">
      <c r="K3557" s="8"/>
    </row>
    <row r="3558" spans="11:11" x14ac:dyDescent="0.2">
      <c r="K3558" s="8"/>
    </row>
    <row r="3559" spans="11:11" x14ac:dyDescent="0.2">
      <c r="K3559" s="8"/>
    </row>
    <row r="3560" spans="11:11" x14ac:dyDescent="0.2">
      <c r="K3560" s="8"/>
    </row>
    <row r="3561" spans="11:11" x14ac:dyDescent="0.2">
      <c r="K3561" s="8"/>
    </row>
    <row r="3562" spans="11:11" x14ac:dyDescent="0.2">
      <c r="K3562" s="8"/>
    </row>
    <row r="3563" spans="11:11" x14ac:dyDescent="0.2">
      <c r="K3563" s="8"/>
    </row>
    <row r="3564" spans="11:11" x14ac:dyDescent="0.2">
      <c r="K3564" s="8"/>
    </row>
    <row r="3565" spans="11:11" x14ac:dyDescent="0.2">
      <c r="K3565" s="8"/>
    </row>
    <row r="3566" spans="11:11" x14ac:dyDescent="0.2">
      <c r="K3566" s="8"/>
    </row>
    <row r="3567" spans="11:11" x14ac:dyDescent="0.2">
      <c r="K3567" s="8"/>
    </row>
    <row r="3568" spans="11:11" x14ac:dyDescent="0.2">
      <c r="K3568" s="8"/>
    </row>
    <row r="3569" spans="11:11" x14ac:dyDescent="0.2">
      <c r="K3569" s="8"/>
    </row>
    <row r="3570" spans="11:11" x14ac:dyDescent="0.2">
      <c r="K3570" s="8"/>
    </row>
    <row r="3571" spans="11:11" x14ac:dyDescent="0.2">
      <c r="K3571" s="8"/>
    </row>
    <row r="3572" spans="11:11" x14ac:dyDescent="0.2">
      <c r="K3572" s="8"/>
    </row>
    <row r="3573" spans="11:11" x14ac:dyDescent="0.2">
      <c r="K3573" s="8"/>
    </row>
    <row r="3574" spans="11:11" x14ac:dyDescent="0.2">
      <c r="K3574" s="8"/>
    </row>
    <row r="3575" spans="11:11" x14ac:dyDescent="0.2">
      <c r="K3575" s="8"/>
    </row>
    <row r="3576" spans="11:11" x14ac:dyDescent="0.2">
      <c r="K3576" s="8"/>
    </row>
    <row r="3577" spans="11:11" x14ac:dyDescent="0.2">
      <c r="K3577" s="8"/>
    </row>
    <row r="3578" spans="11:11" x14ac:dyDescent="0.2">
      <c r="K3578" s="8"/>
    </row>
    <row r="3579" spans="11:11" x14ac:dyDescent="0.2">
      <c r="K3579" s="8"/>
    </row>
    <row r="3580" spans="11:11" x14ac:dyDescent="0.2">
      <c r="K3580" s="8"/>
    </row>
    <row r="3581" spans="11:11" x14ac:dyDescent="0.2">
      <c r="K3581" s="8"/>
    </row>
    <row r="3582" spans="11:11" x14ac:dyDescent="0.2">
      <c r="K3582" s="8"/>
    </row>
    <row r="3583" spans="11:11" x14ac:dyDescent="0.2">
      <c r="K3583" s="8"/>
    </row>
    <row r="3584" spans="11:11" x14ac:dyDescent="0.2">
      <c r="K3584" s="8"/>
    </row>
    <row r="3585" spans="11:11" x14ac:dyDescent="0.2">
      <c r="K3585" s="8"/>
    </row>
    <row r="3586" spans="11:11" x14ac:dyDescent="0.2">
      <c r="K3586" s="8"/>
    </row>
    <row r="3587" spans="11:11" x14ac:dyDescent="0.2">
      <c r="K3587" s="8"/>
    </row>
    <row r="3588" spans="11:11" x14ac:dyDescent="0.2">
      <c r="K3588" s="8"/>
    </row>
    <row r="3589" spans="11:11" x14ac:dyDescent="0.2">
      <c r="K3589" s="8"/>
    </row>
    <row r="3590" spans="11:11" x14ac:dyDescent="0.2">
      <c r="K3590" s="8"/>
    </row>
    <row r="3591" spans="11:11" x14ac:dyDescent="0.2">
      <c r="K3591" s="8"/>
    </row>
    <row r="3592" spans="11:11" x14ac:dyDescent="0.2">
      <c r="K3592" s="8"/>
    </row>
    <row r="3593" spans="11:11" x14ac:dyDescent="0.2">
      <c r="K3593" s="8"/>
    </row>
    <row r="3594" spans="11:11" x14ac:dyDescent="0.2">
      <c r="K3594" s="8"/>
    </row>
    <row r="3595" spans="11:11" x14ac:dyDescent="0.2">
      <c r="K3595" s="8"/>
    </row>
    <row r="3596" spans="11:11" x14ac:dyDescent="0.2">
      <c r="K3596" s="8"/>
    </row>
    <row r="3597" spans="11:11" x14ac:dyDescent="0.2">
      <c r="K3597" s="8"/>
    </row>
    <row r="3598" spans="11:11" x14ac:dyDescent="0.2">
      <c r="K3598" s="8"/>
    </row>
    <row r="3599" spans="11:11" x14ac:dyDescent="0.2">
      <c r="K3599" s="8"/>
    </row>
    <row r="3600" spans="11:11" x14ac:dyDescent="0.2">
      <c r="K3600" s="8"/>
    </row>
    <row r="3601" spans="11:11" x14ac:dyDescent="0.2">
      <c r="K3601" s="8"/>
    </row>
    <row r="3602" spans="11:11" x14ac:dyDescent="0.2">
      <c r="K3602" s="8"/>
    </row>
    <row r="3603" spans="11:11" x14ac:dyDescent="0.2">
      <c r="K3603" s="8"/>
    </row>
    <row r="3604" spans="11:11" x14ac:dyDescent="0.2">
      <c r="K3604" s="8"/>
    </row>
    <row r="3605" spans="11:11" x14ac:dyDescent="0.2">
      <c r="K3605" s="8"/>
    </row>
    <row r="3606" spans="11:11" x14ac:dyDescent="0.2">
      <c r="K3606" s="8"/>
    </row>
    <row r="3607" spans="11:11" x14ac:dyDescent="0.2">
      <c r="K3607" s="8"/>
    </row>
    <row r="3608" spans="11:11" x14ac:dyDescent="0.2">
      <c r="K3608" s="8"/>
    </row>
    <row r="3609" spans="11:11" x14ac:dyDescent="0.2">
      <c r="K3609" s="8"/>
    </row>
    <row r="3610" spans="11:11" x14ac:dyDescent="0.2">
      <c r="K3610" s="8"/>
    </row>
    <row r="3611" spans="11:11" x14ac:dyDescent="0.2">
      <c r="K3611" s="8"/>
    </row>
    <row r="3612" spans="11:11" x14ac:dyDescent="0.2">
      <c r="K3612" s="8"/>
    </row>
    <row r="3613" spans="11:11" x14ac:dyDescent="0.2">
      <c r="K3613" s="8"/>
    </row>
    <row r="3614" spans="11:11" x14ac:dyDescent="0.2">
      <c r="K3614" s="8"/>
    </row>
    <row r="3615" spans="11:11" x14ac:dyDescent="0.2">
      <c r="K3615" s="8"/>
    </row>
    <row r="3616" spans="11:11" x14ac:dyDescent="0.2">
      <c r="K3616" s="8"/>
    </row>
    <row r="3617" spans="11:11" x14ac:dyDescent="0.2">
      <c r="K3617" s="8"/>
    </row>
    <row r="3618" spans="11:11" x14ac:dyDescent="0.2">
      <c r="K3618" s="8"/>
    </row>
    <row r="3619" spans="11:11" x14ac:dyDescent="0.2">
      <c r="K3619" s="8"/>
    </row>
    <row r="3620" spans="11:11" x14ac:dyDescent="0.2">
      <c r="K3620" s="8"/>
    </row>
    <row r="3621" spans="11:11" x14ac:dyDescent="0.2">
      <c r="K3621" s="8"/>
    </row>
    <row r="3622" spans="11:11" x14ac:dyDescent="0.2">
      <c r="K3622" s="8"/>
    </row>
    <row r="3623" spans="11:11" x14ac:dyDescent="0.2">
      <c r="K3623" s="8"/>
    </row>
    <row r="3624" spans="11:11" x14ac:dyDescent="0.2">
      <c r="K3624" s="8"/>
    </row>
    <row r="3625" spans="11:11" x14ac:dyDescent="0.2">
      <c r="K3625" s="8"/>
    </row>
    <row r="3626" spans="11:11" x14ac:dyDescent="0.2">
      <c r="K3626" s="8"/>
    </row>
    <row r="3627" spans="11:11" x14ac:dyDescent="0.2">
      <c r="K3627" s="8"/>
    </row>
    <row r="3628" spans="11:11" x14ac:dyDescent="0.2">
      <c r="K3628" s="8"/>
    </row>
    <row r="3629" spans="11:11" x14ac:dyDescent="0.2">
      <c r="K3629" s="8"/>
    </row>
    <row r="3630" spans="11:11" x14ac:dyDescent="0.2">
      <c r="K3630" s="8"/>
    </row>
    <row r="3631" spans="11:11" x14ac:dyDescent="0.2">
      <c r="K3631" s="8"/>
    </row>
    <row r="3632" spans="11:11" x14ac:dyDescent="0.2">
      <c r="K3632" s="8"/>
    </row>
    <row r="3633" spans="11:11" x14ac:dyDescent="0.2">
      <c r="K3633" s="8"/>
    </row>
    <row r="3634" spans="11:11" x14ac:dyDescent="0.2">
      <c r="K3634" s="8"/>
    </row>
    <row r="3635" spans="11:11" x14ac:dyDescent="0.2">
      <c r="K3635" s="8"/>
    </row>
    <row r="3636" spans="11:11" x14ac:dyDescent="0.2">
      <c r="K3636" s="8"/>
    </row>
    <row r="3637" spans="11:11" x14ac:dyDescent="0.2">
      <c r="K3637" s="8"/>
    </row>
    <row r="3638" spans="11:11" x14ac:dyDescent="0.2">
      <c r="K3638" s="8"/>
    </row>
    <row r="3639" spans="11:11" x14ac:dyDescent="0.2">
      <c r="K3639" s="8"/>
    </row>
    <row r="3640" spans="11:11" x14ac:dyDescent="0.2">
      <c r="K3640" s="8"/>
    </row>
    <row r="3641" spans="11:11" x14ac:dyDescent="0.2">
      <c r="K3641" s="8"/>
    </row>
    <row r="3642" spans="11:11" x14ac:dyDescent="0.2">
      <c r="K3642" s="8"/>
    </row>
    <row r="3643" spans="11:11" x14ac:dyDescent="0.2">
      <c r="K3643" s="8"/>
    </row>
    <row r="3644" spans="11:11" x14ac:dyDescent="0.2">
      <c r="K3644" s="8"/>
    </row>
    <row r="3645" spans="11:11" x14ac:dyDescent="0.2">
      <c r="K3645" s="8"/>
    </row>
    <row r="3646" spans="11:11" x14ac:dyDescent="0.2">
      <c r="K3646" s="8"/>
    </row>
    <row r="3647" spans="11:11" x14ac:dyDescent="0.2">
      <c r="K3647" s="8"/>
    </row>
    <row r="3648" spans="11:11" x14ac:dyDescent="0.2">
      <c r="K3648" s="8"/>
    </row>
    <row r="3649" spans="11:11" x14ac:dyDescent="0.2">
      <c r="K3649" s="8"/>
    </row>
    <row r="3650" spans="11:11" x14ac:dyDescent="0.2">
      <c r="K3650" s="8"/>
    </row>
    <row r="3651" spans="11:11" x14ac:dyDescent="0.2">
      <c r="K3651" s="8"/>
    </row>
    <row r="3652" spans="11:11" x14ac:dyDescent="0.2">
      <c r="K3652" s="8"/>
    </row>
    <row r="3653" spans="11:11" x14ac:dyDescent="0.2">
      <c r="K3653" s="8"/>
    </row>
    <row r="3654" spans="11:11" x14ac:dyDescent="0.2">
      <c r="K3654" s="8"/>
    </row>
    <row r="3655" spans="11:11" x14ac:dyDescent="0.2">
      <c r="K3655" s="8"/>
    </row>
    <row r="3656" spans="11:11" x14ac:dyDescent="0.2">
      <c r="K3656" s="8"/>
    </row>
    <row r="3657" spans="11:11" x14ac:dyDescent="0.2">
      <c r="K3657" s="8"/>
    </row>
    <row r="3658" spans="11:11" x14ac:dyDescent="0.2">
      <c r="K3658" s="8"/>
    </row>
    <row r="3659" spans="11:11" x14ac:dyDescent="0.2">
      <c r="K3659" s="8"/>
    </row>
    <row r="3660" spans="11:11" x14ac:dyDescent="0.2">
      <c r="K3660" s="8"/>
    </row>
    <row r="3661" spans="11:11" x14ac:dyDescent="0.2">
      <c r="K3661" s="8"/>
    </row>
    <row r="3662" spans="11:11" x14ac:dyDescent="0.2">
      <c r="K3662" s="8"/>
    </row>
    <row r="3663" spans="11:11" x14ac:dyDescent="0.2">
      <c r="K3663" s="8"/>
    </row>
    <row r="3664" spans="11:11" x14ac:dyDescent="0.2">
      <c r="K3664" s="8"/>
    </row>
    <row r="3665" spans="11:11" x14ac:dyDescent="0.2">
      <c r="K3665" s="8"/>
    </row>
    <row r="3666" spans="11:11" x14ac:dyDescent="0.2">
      <c r="K3666" s="8"/>
    </row>
    <row r="3667" spans="11:11" x14ac:dyDescent="0.2">
      <c r="K3667" s="8"/>
    </row>
    <row r="3668" spans="11:11" x14ac:dyDescent="0.2">
      <c r="K3668" s="8"/>
    </row>
    <row r="3669" spans="11:11" x14ac:dyDescent="0.2">
      <c r="K3669" s="8"/>
    </row>
    <row r="3670" spans="11:11" x14ac:dyDescent="0.2">
      <c r="K3670" s="8"/>
    </row>
    <row r="3671" spans="11:11" x14ac:dyDescent="0.2">
      <c r="K3671" s="8"/>
    </row>
    <row r="3672" spans="11:11" x14ac:dyDescent="0.2">
      <c r="K3672" s="8"/>
    </row>
    <row r="3673" spans="11:11" x14ac:dyDescent="0.2">
      <c r="K3673" s="8"/>
    </row>
    <row r="3674" spans="11:11" x14ac:dyDescent="0.2">
      <c r="K3674" s="8"/>
    </row>
    <row r="3675" spans="11:11" x14ac:dyDescent="0.2">
      <c r="K3675" s="8"/>
    </row>
    <row r="3676" spans="11:11" x14ac:dyDescent="0.2">
      <c r="K3676" s="8"/>
    </row>
    <row r="3677" spans="11:11" x14ac:dyDescent="0.2">
      <c r="K3677" s="8"/>
    </row>
    <row r="3678" spans="11:11" x14ac:dyDescent="0.2">
      <c r="K3678" s="8"/>
    </row>
    <row r="3679" spans="11:11" x14ac:dyDescent="0.2">
      <c r="K3679" s="8"/>
    </row>
    <row r="3680" spans="11:11" x14ac:dyDescent="0.2">
      <c r="K3680" s="8"/>
    </row>
    <row r="3681" spans="11:11" x14ac:dyDescent="0.2">
      <c r="K3681" s="8"/>
    </row>
    <row r="3682" spans="11:11" x14ac:dyDescent="0.2">
      <c r="K3682" s="8"/>
    </row>
    <row r="3683" spans="11:11" x14ac:dyDescent="0.2">
      <c r="K3683" s="8"/>
    </row>
    <row r="3684" spans="11:11" x14ac:dyDescent="0.2">
      <c r="K3684" s="8"/>
    </row>
    <row r="3685" spans="11:11" x14ac:dyDescent="0.2">
      <c r="K3685" s="8"/>
    </row>
    <row r="3686" spans="11:11" x14ac:dyDescent="0.2">
      <c r="K3686" s="8"/>
    </row>
    <row r="3687" spans="11:11" x14ac:dyDescent="0.2">
      <c r="K3687" s="8"/>
    </row>
    <row r="3688" spans="11:11" x14ac:dyDescent="0.2">
      <c r="K3688" s="8"/>
    </row>
    <row r="3689" spans="11:11" x14ac:dyDescent="0.2">
      <c r="K3689" s="8"/>
    </row>
    <row r="3690" spans="11:11" x14ac:dyDescent="0.2">
      <c r="K3690" s="8"/>
    </row>
    <row r="3691" spans="11:11" x14ac:dyDescent="0.2">
      <c r="K3691" s="8"/>
    </row>
    <row r="3692" spans="11:11" x14ac:dyDescent="0.2">
      <c r="K3692" s="8"/>
    </row>
    <row r="3693" spans="11:11" x14ac:dyDescent="0.2">
      <c r="K3693" s="8"/>
    </row>
    <row r="3694" spans="11:11" x14ac:dyDescent="0.2">
      <c r="K3694" s="8"/>
    </row>
    <row r="3695" spans="11:11" x14ac:dyDescent="0.2">
      <c r="K3695" s="8"/>
    </row>
    <row r="3696" spans="11:11" x14ac:dyDescent="0.2">
      <c r="K3696" s="8"/>
    </row>
    <row r="3697" spans="11:11" x14ac:dyDescent="0.2">
      <c r="K3697" s="8"/>
    </row>
    <row r="3698" spans="11:11" x14ac:dyDescent="0.2">
      <c r="K3698" s="8"/>
    </row>
    <row r="3699" spans="11:11" x14ac:dyDescent="0.2">
      <c r="K3699" s="8"/>
    </row>
    <row r="3700" spans="11:11" x14ac:dyDescent="0.2">
      <c r="K3700" s="8"/>
    </row>
    <row r="3701" spans="11:11" x14ac:dyDescent="0.2">
      <c r="K3701" s="8"/>
    </row>
    <row r="3702" spans="11:11" x14ac:dyDescent="0.2">
      <c r="K3702" s="8"/>
    </row>
    <row r="3703" spans="11:11" x14ac:dyDescent="0.2">
      <c r="K3703" s="8"/>
    </row>
    <row r="3704" spans="11:11" x14ac:dyDescent="0.2">
      <c r="K3704" s="8"/>
    </row>
    <row r="3705" spans="11:11" x14ac:dyDescent="0.2">
      <c r="K3705" s="8"/>
    </row>
    <row r="3706" spans="11:11" x14ac:dyDescent="0.2">
      <c r="K3706" s="8"/>
    </row>
    <row r="3707" spans="11:11" x14ac:dyDescent="0.2">
      <c r="K3707" s="8"/>
    </row>
    <row r="3708" spans="11:11" x14ac:dyDescent="0.2">
      <c r="K3708" s="8"/>
    </row>
    <row r="3709" spans="11:11" x14ac:dyDescent="0.2">
      <c r="K3709" s="8"/>
    </row>
    <row r="3710" spans="11:11" x14ac:dyDescent="0.2">
      <c r="K3710" s="8"/>
    </row>
    <row r="3711" spans="11:11" x14ac:dyDescent="0.2">
      <c r="K3711" s="8"/>
    </row>
    <row r="3712" spans="11:11" x14ac:dyDescent="0.2">
      <c r="K3712" s="8"/>
    </row>
    <row r="3713" spans="11:11" x14ac:dyDescent="0.2">
      <c r="K3713" s="8"/>
    </row>
    <row r="3714" spans="11:11" x14ac:dyDescent="0.2">
      <c r="K3714" s="8"/>
    </row>
    <row r="3715" spans="11:11" x14ac:dyDescent="0.2">
      <c r="K3715" s="8"/>
    </row>
    <row r="3716" spans="11:11" x14ac:dyDescent="0.2">
      <c r="K3716" s="8"/>
    </row>
    <row r="3717" spans="11:11" x14ac:dyDescent="0.2">
      <c r="K3717" s="8"/>
    </row>
    <row r="3718" spans="11:11" x14ac:dyDescent="0.2">
      <c r="K3718" s="8"/>
    </row>
    <row r="3719" spans="11:11" x14ac:dyDescent="0.2">
      <c r="K3719" s="8"/>
    </row>
    <row r="3720" spans="11:11" x14ac:dyDescent="0.2">
      <c r="K3720" s="8"/>
    </row>
    <row r="3721" spans="11:11" x14ac:dyDescent="0.2">
      <c r="K3721" s="8"/>
    </row>
    <row r="3722" spans="11:11" x14ac:dyDescent="0.2">
      <c r="K3722" s="8"/>
    </row>
    <row r="3723" spans="11:11" x14ac:dyDescent="0.2">
      <c r="K3723" s="8"/>
    </row>
    <row r="3724" spans="11:11" x14ac:dyDescent="0.2">
      <c r="K3724" s="8"/>
    </row>
    <row r="3725" spans="11:11" x14ac:dyDescent="0.2">
      <c r="K3725" s="8"/>
    </row>
    <row r="3726" spans="11:11" x14ac:dyDescent="0.2">
      <c r="K3726" s="8"/>
    </row>
    <row r="3727" spans="11:11" x14ac:dyDescent="0.2">
      <c r="K3727" s="8"/>
    </row>
    <row r="3728" spans="11:11" x14ac:dyDescent="0.2">
      <c r="K3728" s="8"/>
    </row>
    <row r="3729" spans="11:11" x14ac:dyDescent="0.2">
      <c r="K3729" s="8"/>
    </row>
    <row r="3730" spans="11:11" x14ac:dyDescent="0.2">
      <c r="K3730" s="8"/>
    </row>
    <row r="3731" spans="11:11" x14ac:dyDescent="0.2">
      <c r="K3731" s="8"/>
    </row>
    <row r="3732" spans="11:11" x14ac:dyDescent="0.2">
      <c r="K3732" s="8"/>
    </row>
    <row r="3733" spans="11:11" x14ac:dyDescent="0.2">
      <c r="K3733" s="8"/>
    </row>
    <row r="3734" spans="11:11" x14ac:dyDescent="0.2">
      <c r="K3734" s="8"/>
    </row>
    <row r="3735" spans="11:11" x14ac:dyDescent="0.2">
      <c r="K3735" s="8"/>
    </row>
    <row r="3736" spans="11:11" x14ac:dyDescent="0.2">
      <c r="K3736" s="8"/>
    </row>
    <row r="3737" spans="11:11" x14ac:dyDescent="0.2">
      <c r="K3737" s="8"/>
    </row>
    <row r="3738" spans="11:11" x14ac:dyDescent="0.2">
      <c r="K3738" s="8"/>
    </row>
    <row r="3739" spans="11:11" x14ac:dyDescent="0.2">
      <c r="K3739" s="8"/>
    </row>
    <row r="3740" spans="11:11" x14ac:dyDescent="0.2">
      <c r="K3740" s="8"/>
    </row>
    <row r="3741" spans="11:11" x14ac:dyDescent="0.2">
      <c r="K3741" s="8"/>
    </row>
    <row r="3742" spans="11:11" x14ac:dyDescent="0.2">
      <c r="K3742" s="8"/>
    </row>
    <row r="3743" spans="11:11" x14ac:dyDescent="0.2">
      <c r="K3743" s="8"/>
    </row>
    <row r="3744" spans="11:11" x14ac:dyDescent="0.2">
      <c r="K3744" s="8"/>
    </row>
    <row r="3745" spans="11:11" x14ac:dyDescent="0.2">
      <c r="K3745" s="8"/>
    </row>
    <row r="3746" spans="11:11" x14ac:dyDescent="0.2">
      <c r="K3746" s="8"/>
    </row>
    <row r="3747" spans="11:11" x14ac:dyDescent="0.2">
      <c r="K3747" s="8"/>
    </row>
    <row r="3748" spans="11:11" x14ac:dyDescent="0.2">
      <c r="K3748" s="8"/>
    </row>
    <row r="3749" spans="11:11" x14ac:dyDescent="0.2">
      <c r="K3749" s="8"/>
    </row>
    <row r="3750" spans="11:11" x14ac:dyDescent="0.2">
      <c r="K3750" s="8"/>
    </row>
    <row r="3751" spans="11:11" x14ac:dyDescent="0.2">
      <c r="K3751" s="8"/>
    </row>
    <row r="3752" spans="11:11" x14ac:dyDescent="0.2">
      <c r="K3752" s="8"/>
    </row>
    <row r="3753" spans="11:11" x14ac:dyDescent="0.2">
      <c r="K3753" s="8"/>
    </row>
    <row r="3754" spans="11:11" x14ac:dyDescent="0.2">
      <c r="K3754" s="8"/>
    </row>
    <row r="3755" spans="11:11" x14ac:dyDescent="0.2">
      <c r="K3755" s="8"/>
    </row>
    <row r="3756" spans="11:11" x14ac:dyDescent="0.2">
      <c r="K3756" s="8"/>
    </row>
    <row r="3757" spans="11:11" x14ac:dyDescent="0.2">
      <c r="K3757" s="8"/>
    </row>
    <row r="3758" spans="11:11" x14ac:dyDescent="0.2">
      <c r="K3758" s="8"/>
    </row>
    <row r="3759" spans="11:11" x14ac:dyDescent="0.2">
      <c r="K3759" s="8"/>
    </row>
    <row r="3760" spans="11:11" x14ac:dyDescent="0.2">
      <c r="K3760" s="8"/>
    </row>
    <row r="3761" spans="11:11" x14ac:dyDescent="0.2">
      <c r="K3761" s="8"/>
    </row>
    <row r="3762" spans="11:11" x14ac:dyDescent="0.2">
      <c r="K3762" s="8"/>
    </row>
    <row r="3763" spans="11:11" x14ac:dyDescent="0.2">
      <c r="K3763" s="8"/>
    </row>
    <row r="3764" spans="11:11" x14ac:dyDescent="0.2">
      <c r="K3764" s="8"/>
    </row>
    <row r="3765" spans="11:11" x14ac:dyDescent="0.2">
      <c r="K3765" s="8"/>
    </row>
    <row r="3766" spans="11:11" x14ac:dyDescent="0.2">
      <c r="K3766" s="8"/>
    </row>
    <row r="3767" spans="11:11" x14ac:dyDescent="0.2">
      <c r="K3767" s="8"/>
    </row>
    <row r="3768" spans="11:11" x14ac:dyDescent="0.2">
      <c r="K3768" s="8"/>
    </row>
    <row r="3769" spans="11:11" x14ac:dyDescent="0.2">
      <c r="K3769" s="8"/>
    </row>
    <row r="3770" spans="11:11" x14ac:dyDescent="0.2">
      <c r="K3770" s="8"/>
    </row>
    <row r="3771" spans="11:11" x14ac:dyDescent="0.2">
      <c r="K3771" s="8"/>
    </row>
    <row r="3772" spans="11:11" x14ac:dyDescent="0.2">
      <c r="K3772" s="8"/>
    </row>
    <row r="3773" spans="11:11" x14ac:dyDescent="0.2">
      <c r="K3773" s="8"/>
    </row>
    <row r="3774" spans="11:11" x14ac:dyDescent="0.2">
      <c r="K3774" s="8"/>
    </row>
    <row r="3775" spans="11:11" x14ac:dyDescent="0.2">
      <c r="K3775" s="8"/>
    </row>
    <row r="3776" spans="11:11" x14ac:dyDescent="0.2">
      <c r="K3776" s="8"/>
    </row>
    <row r="3777" spans="11:11" x14ac:dyDescent="0.2">
      <c r="K3777" s="8"/>
    </row>
    <row r="3778" spans="11:11" x14ac:dyDescent="0.2">
      <c r="K3778" s="8"/>
    </row>
    <row r="3779" spans="11:11" x14ac:dyDescent="0.2">
      <c r="K3779" s="8"/>
    </row>
    <row r="3780" spans="11:11" x14ac:dyDescent="0.2">
      <c r="K3780" s="8"/>
    </row>
    <row r="3781" spans="11:11" x14ac:dyDescent="0.2">
      <c r="K3781" s="8"/>
    </row>
    <row r="3782" spans="11:11" x14ac:dyDescent="0.2">
      <c r="K3782" s="8"/>
    </row>
    <row r="3783" spans="11:11" x14ac:dyDescent="0.2">
      <c r="K3783" s="8"/>
    </row>
    <row r="3784" spans="11:11" x14ac:dyDescent="0.2">
      <c r="K3784" s="8"/>
    </row>
    <row r="3785" spans="11:11" x14ac:dyDescent="0.2">
      <c r="K3785" s="8"/>
    </row>
    <row r="3786" spans="11:11" x14ac:dyDescent="0.2">
      <c r="K3786" s="8"/>
    </row>
    <row r="3787" spans="11:11" x14ac:dyDescent="0.2">
      <c r="K3787" s="8"/>
    </row>
    <row r="3788" spans="11:11" x14ac:dyDescent="0.2">
      <c r="K3788" s="8"/>
    </row>
    <row r="3789" spans="11:11" x14ac:dyDescent="0.2">
      <c r="K3789" s="8"/>
    </row>
    <row r="3790" spans="11:11" x14ac:dyDescent="0.2">
      <c r="K3790" s="8"/>
    </row>
    <row r="3791" spans="11:11" x14ac:dyDescent="0.2">
      <c r="K3791" s="8"/>
    </row>
    <row r="3792" spans="11:11" x14ac:dyDescent="0.2">
      <c r="K3792" s="8"/>
    </row>
    <row r="3793" spans="11:11" x14ac:dyDescent="0.2">
      <c r="K3793" s="8"/>
    </row>
    <row r="3794" spans="11:11" x14ac:dyDescent="0.2">
      <c r="K3794" s="8"/>
    </row>
    <row r="3795" spans="11:11" x14ac:dyDescent="0.2">
      <c r="K3795" s="8"/>
    </row>
    <row r="3796" spans="11:11" x14ac:dyDescent="0.2">
      <c r="K3796" s="8"/>
    </row>
    <row r="3797" spans="11:11" x14ac:dyDescent="0.2">
      <c r="K3797" s="8"/>
    </row>
    <row r="3798" spans="11:11" x14ac:dyDescent="0.2">
      <c r="K3798" s="8"/>
    </row>
    <row r="3799" spans="11:11" x14ac:dyDescent="0.2">
      <c r="K3799" s="8"/>
    </row>
    <row r="3800" spans="11:11" x14ac:dyDescent="0.2">
      <c r="K3800" s="8"/>
    </row>
    <row r="3801" spans="11:11" x14ac:dyDescent="0.2">
      <c r="K3801" s="8"/>
    </row>
    <row r="3802" spans="11:11" x14ac:dyDescent="0.2">
      <c r="K3802" s="8"/>
    </row>
    <row r="3803" spans="11:11" x14ac:dyDescent="0.2">
      <c r="K3803" s="8"/>
    </row>
    <row r="3804" spans="11:11" x14ac:dyDescent="0.2">
      <c r="K3804" s="8"/>
    </row>
    <row r="3805" spans="11:11" x14ac:dyDescent="0.2">
      <c r="K3805" s="8"/>
    </row>
    <row r="3806" spans="11:11" x14ac:dyDescent="0.2">
      <c r="K3806" s="8"/>
    </row>
    <row r="3807" spans="11:11" x14ac:dyDescent="0.2">
      <c r="K3807" s="8"/>
    </row>
    <row r="3808" spans="11:11" x14ac:dyDescent="0.2">
      <c r="K3808" s="8"/>
    </row>
    <row r="3809" spans="11:11" x14ac:dyDescent="0.2">
      <c r="K3809" s="8"/>
    </row>
    <row r="3810" spans="11:11" x14ac:dyDescent="0.2">
      <c r="K3810" s="8"/>
    </row>
    <row r="3811" spans="11:11" x14ac:dyDescent="0.2">
      <c r="K3811" s="8"/>
    </row>
    <row r="3812" spans="11:11" x14ac:dyDescent="0.2">
      <c r="K3812" s="8"/>
    </row>
    <row r="3813" spans="11:11" x14ac:dyDescent="0.2">
      <c r="K3813" s="8"/>
    </row>
    <row r="3814" spans="11:11" x14ac:dyDescent="0.2">
      <c r="K3814" s="8"/>
    </row>
    <row r="3815" spans="11:11" x14ac:dyDescent="0.2">
      <c r="K3815" s="8"/>
    </row>
    <row r="3816" spans="11:11" x14ac:dyDescent="0.2">
      <c r="K3816" s="8"/>
    </row>
    <row r="3817" spans="11:11" x14ac:dyDescent="0.2">
      <c r="K3817" s="8"/>
    </row>
    <row r="3818" spans="11:11" x14ac:dyDescent="0.2">
      <c r="K3818" s="8"/>
    </row>
    <row r="3819" spans="11:11" x14ac:dyDescent="0.2">
      <c r="K3819" s="8"/>
    </row>
    <row r="3820" spans="11:11" x14ac:dyDescent="0.2">
      <c r="K3820" s="8"/>
    </row>
    <row r="3821" spans="11:11" x14ac:dyDescent="0.2">
      <c r="K3821" s="8"/>
    </row>
    <row r="3822" spans="11:11" x14ac:dyDescent="0.2">
      <c r="K3822" s="8"/>
    </row>
    <row r="3823" spans="11:11" x14ac:dyDescent="0.2">
      <c r="K3823" s="8"/>
    </row>
    <row r="3824" spans="11:11" x14ac:dyDescent="0.2">
      <c r="K3824" s="8"/>
    </row>
    <row r="3825" spans="11:11" x14ac:dyDescent="0.2">
      <c r="K3825" s="8"/>
    </row>
    <row r="3826" spans="11:11" x14ac:dyDescent="0.2">
      <c r="K3826" s="8"/>
    </row>
    <row r="3827" spans="11:11" x14ac:dyDescent="0.2">
      <c r="K3827" s="8"/>
    </row>
    <row r="3828" spans="11:11" x14ac:dyDescent="0.2">
      <c r="K3828" s="8"/>
    </row>
    <row r="3829" spans="11:11" x14ac:dyDescent="0.2">
      <c r="K3829" s="8"/>
    </row>
    <row r="3830" spans="11:11" x14ac:dyDescent="0.2">
      <c r="K3830" s="8"/>
    </row>
    <row r="3831" spans="11:11" x14ac:dyDescent="0.2">
      <c r="K3831" s="8"/>
    </row>
    <row r="3832" spans="11:11" x14ac:dyDescent="0.2">
      <c r="K3832" s="8"/>
    </row>
    <row r="3833" spans="11:11" x14ac:dyDescent="0.2">
      <c r="K3833" s="8"/>
    </row>
    <row r="3834" spans="11:11" x14ac:dyDescent="0.2">
      <c r="K3834" s="8"/>
    </row>
    <row r="3835" spans="11:11" x14ac:dyDescent="0.2">
      <c r="K3835" s="8"/>
    </row>
    <row r="3836" spans="11:11" x14ac:dyDescent="0.2">
      <c r="K3836" s="8"/>
    </row>
    <row r="3837" spans="11:11" x14ac:dyDescent="0.2">
      <c r="K3837" s="8"/>
    </row>
    <row r="3838" spans="11:11" x14ac:dyDescent="0.2">
      <c r="K3838" s="8"/>
    </row>
    <row r="3839" spans="11:11" x14ac:dyDescent="0.2">
      <c r="K3839" s="8"/>
    </row>
    <row r="3840" spans="11:11" x14ac:dyDescent="0.2">
      <c r="K3840" s="8"/>
    </row>
    <row r="3841" spans="11:11" x14ac:dyDescent="0.2">
      <c r="K3841" s="8"/>
    </row>
    <row r="3842" spans="11:11" x14ac:dyDescent="0.2">
      <c r="K3842" s="8"/>
    </row>
    <row r="3843" spans="11:11" x14ac:dyDescent="0.2">
      <c r="K3843" s="8"/>
    </row>
    <row r="3844" spans="11:11" x14ac:dyDescent="0.2">
      <c r="K3844" s="8"/>
    </row>
    <row r="3845" spans="11:11" x14ac:dyDescent="0.2">
      <c r="K3845" s="8"/>
    </row>
    <row r="3846" spans="11:11" x14ac:dyDescent="0.2">
      <c r="K3846" s="8"/>
    </row>
    <row r="3847" spans="11:11" x14ac:dyDescent="0.2">
      <c r="K3847" s="8"/>
    </row>
    <row r="3848" spans="11:11" x14ac:dyDescent="0.2">
      <c r="K3848" s="8"/>
    </row>
    <row r="3849" spans="11:11" x14ac:dyDescent="0.2">
      <c r="K3849" s="8"/>
    </row>
    <row r="3850" spans="11:11" x14ac:dyDescent="0.2">
      <c r="K3850" s="8"/>
    </row>
    <row r="3851" spans="11:11" x14ac:dyDescent="0.2">
      <c r="K3851" s="8"/>
    </row>
    <row r="3852" spans="11:11" x14ac:dyDescent="0.2">
      <c r="K3852" s="8"/>
    </row>
    <row r="3853" spans="11:11" x14ac:dyDescent="0.2">
      <c r="K3853" s="8"/>
    </row>
    <row r="3854" spans="11:11" x14ac:dyDescent="0.2">
      <c r="K3854" s="8"/>
    </row>
    <row r="3855" spans="11:11" x14ac:dyDescent="0.2">
      <c r="K3855" s="8"/>
    </row>
    <row r="3856" spans="11:11" x14ac:dyDescent="0.2">
      <c r="K3856" s="8"/>
    </row>
    <row r="3857" spans="11:11" x14ac:dyDescent="0.2">
      <c r="K3857" s="8"/>
    </row>
    <row r="3858" spans="11:11" x14ac:dyDescent="0.2">
      <c r="K3858" s="8"/>
    </row>
    <row r="3859" spans="11:11" x14ac:dyDescent="0.2">
      <c r="K3859" s="8"/>
    </row>
    <row r="3860" spans="11:11" x14ac:dyDescent="0.2">
      <c r="K3860" s="8"/>
    </row>
    <row r="3861" spans="11:11" x14ac:dyDescent="0.2">
      <c r="K3861" s="8"/>
    </row>
    <row r="3862" spans="11:11" x14ac:dyDescent="0.2">
      <c r="K3862" s="8"/>
    </row>
    <row r="3863" spans="11:11" x14ac:dyDescent="0.2">
      <c r="K3863" s="8"/>
    </row>
    <row r="3864" spans="11:11" x14ac:dyDescent="0.2">
      <c r="K3864" s="8"/>
    </row>
    <row r="3865" spans="11:11" x14ac:dyDescent="0.2">
      <c r="K3865" s="8"/>
    </row>
    <row r="3866" spans="11:11" x14ac:dyDescent="0.2">
      <c r="K3866" s="8"/>
    </row>
    <row r="3867" spans="11:11" x14ac:dyDescent="0.2">
      <c r="K3867" s="8"/>
    </row>
    <row r="3868" spans="11:11" x14ac:dyDescent="0.2">
      <c r="K3868" s="8"/>
    </row>
    <row r="3869" spans="11:11" x14ac:dyDescent="0.2">
      <c r="K3869" s="8"/>
    </row>
    <row r="3870" spans="11:11" x14ac:dyDescent="0.2">
      <c r="K3870" s="8"/>
    </row>
    <row r="3871" spans="11:11" x14ac:dyDescent="0.2">
      <c r="K3871" s="8"/>
    </row>
    <row r="3872" spans="11:11" x14ac:dyDescent="0.2">
      <c r="K3872" s="8"/>
    </row>
    <row r="3873" spans="11:11" x14ac:dyDescent="0.2">
      <c r="K3873" s="8"/>
    </row>
    <row r="3874" spans="11:11" x14ac:dyDescent="0.2">
      <c r="K3874" s="8"/>
    </row>
    <row r="3875" spans="11:11" x14ac:dyDescent="0.2">
      <c r="K3875" s="8"/>
    </row>
    <row r="3876" spans="11:11" x14ac:dyDescent="0.2">
      <c r="K3876" s="8"/>
    </row>
    <row r="3877" spans="11:11" x14ac:dyDescent="0.2">
      <c r="K3877" s="8"/>
    </row>
    <row r="3878" spans="11:11" x14ac:dyDescent="0.2">
      <c r="K3878" s="8"/>
    </row>
    <row r="3879" spans="11:11" x14ac:dyDescent="0.2">
      <c r="K3879" s="8"/>
    </row>
    <row r="3880" spans="11:11" x14ac:dyDescent="0.2">
      <c r="K3880" s="8"/>
    </row>
    <row r="3881" spans="11:11" x14ac:dyDescent="0.2">
      <c r="K3881" s="8"/>
    </row>
    <row r="3882" spans="11:11" x14ac:dyDescent="0.2">
      <c r="K3882" s="8"/>
    </row>
    <row r="3883" spans="11:11" x14ac:dyDescent="0.2">
      <c r="K3883" s="8"/>
    </row>
    <row r="3884" spans="11:11" x14ac:dyDescent="0.2">
      <c r="K3884" s="8"/>
    </row>
    <row r="3885" spans="11:11" x14ac:dyDescent="0.2">
      <c r="K3885" s="8"/>
    </row>
    <row r="3886" spans="11:11" x14ac:dyDescent="0.2">
      <c r="K3886" s="8"/>
    </row>
    <row r="3887" spans="11:11" x14ac:dyDescent="0.2">
      <c r="K3887" s="8"/>
    </row>
    <row r="3888" spans="11:11" x14ac:dyDescent="0.2">
      <c r="K3888" s="8"/>
    </row>
    <row r="3889" spans="11:11" x14ac:dyDescent="0.2">
      <c r="K3889" s="8"/>
    </row>
    <row r="3890" spans="11:11" x14ac:dyDescent="0.2">
      <c r="K3890" s="8"/>
    </row>
    <row r="3891" spans="11:11" x14ac:dyDescent="0.2">
      <c r="K3891" s="8"/>
    </row>
    <row r="3892" spans="11:11" x14ac:dyDescent="0.2">
      <c r="K3892" s="8"/>
    </row>
    <row r="3893" spans="11:11" x14ac:dyDescent="0.2">
      <c r="K3893" s="8"/>
    </row>
    <row r="3894" spans="11:11" x14ac:dyDescent="0.2">
      <c r="K3894" s="8"/>
    </row>
    <row r="3895" spans="11:11" x14ac:dyDescent="0.2">
      <c r="K3895" s="8"/>
    </row>
    <row r="3896" spans="11:11" x14ac:dyDescent="0.2">
      <c r="K3896" s="8"/>
    </row>
    <row r="3897" spans="11:11" x14ac:dyDescent="0.2">
      <c r="K3897" s="8"/>
    </row>
    <row r="3898" spans="11:11" x14ac:dyDescent="0.2">
      <c r="K3898" s="8"/>
    </row>
    <row r="3899" spans="11:11" x14ac:dyDescent="0.2">
      <c r="K3899" s="8"/>
    </row>
    <row r="3900" spans="11:11" x14ac:dyDescent="0.2">
      <c r="K3900" s="8"/>
    </row>
    <row r="3901" spans="11:11" x14ac:dyDescent="0.2">
      <c r="K3901" s="8"/>
    </row>
    <row r="3902" spans="11:11" x14ac:dyDescent="0.2">
      <c r="K3902" s="8"/>
    </row>
    <row r="3903" spans="11:11" x14ac:dyDescent="0.2">
      <c r="K3903" s="8"/>
    </row>
    <row r="3904" spans="11:11" x14ac:dyDescent="0.2">
      <c r="K3904" s="8"/>
    </row>
    <row r="3905" spans="11:11" x14ac:dyDescent="0.2">
      <c r="K3905" s="8"/>
    </row>
    <row r="3906" spans="11:11" x14ac:dyDescent="0.2">
      <c r="K3906" s="8"/>
    </row>
    <row r="3907" spans="11:11" x14ac:dyDescent="0.2">
      <c r="K3907" s="8"/>
    </row>
    <row r="3908" spans="11:11" x14ac:dyDescent="0.2">
      <c r="K3908" s="8"/>
    </row>
    <row r="3909" spans="11:11" x14ac:dyDescent="0.2">
      <c r="K3909" s="8"/>
    </row>
    <row r="3910" spans="11:11" x14ac:dyDescent="0.2">
      <c r="K3910" s="8"/>
    </row>
    <row r="3911" spans="11:11" x14ac:dyDescent="0.2">
      <c r="K3911" s="8"/>
    </row>
    <row r="3912" spans="11:11" x14ac:dyDescent="0.2">
      <c r="K3912" s="8"/>
    </row>
    <row r="3913" spans="11:11" x14ac:dyDescent="0.2">
      <c r="K3913" s="8"/>
    </row>
    <row r="3914" spans="11:11" x14ac:dyDescent="0.2">
      <c r="K3914" s="8"/>
    </row>
    <row r="3915" spans="11:11" x14ac:dyDescent="0.2">
      <c r="K3915" s="8"/>
    </row>
    <row r="3916" spans="11:11" x14ac:dyDescent="0.2">
      <c r="K3916" s="8"/>
    </row>
    <row r="3917" spans="11:11" x14ac:dyDescent="0.2">
      <c r="K3917" s="8"/>
    </row>
    <row r="3918" spans="11:11" x14ac:dyDescent="0.2">
      <c r="K3918" s="8"/>
    </row>
    <row r="3919" spans="11:11" x14ac:dyDescent="0.2">
      <c r="K3919" s="8"/>
    </row>
    <row r="3920" spans="11:11" x14ac:dyDescent="0.2">
      <c r="K3920" s="8"/>
    </row>
    <row r="3921" spans="11:11" x14ac:dyDescent="0.2">
      <c r="K3921" s="8"/>
    </row>
    <row r="3922" spans="11:11" x14ac:dyDescent="0.2">
      <c r="K3922" s="8"/>
    </row>
    <row r="3923" spans="11:11" x14ac:dyDescent="0.2">
      <c r="K3923" s="8"/>
    </row>
    <row r="3924" spans="11:11" x14ac:dyDescent="0.2">
      <c r="K3924" s="8"/>
    </row>
    <row r="3925" spans="11:11" x14ac:dyDescent="0.2">
      <c r="K3925" s="8"/>
    </row>
    <row r="3926" spans="11:11" x14ac:dyDescent="0.2">
      <c r="K3926" s="8"/>
    </row>
    <row r="3927" spans="11:11" x14ac:dyDescent="0.2">
      <c r="K3927" s="8"/>
    </row>
    <row r="3928" spans="11:11" x14ac:dyDescent="0.2">
      <c r="K3928" s="8"/>
    </row>
    <row r="3929" spans="11:11" x14ac:dyDescent="0.2">
      <c r="K3929" s="8"/>
    </row>
    <row r="3930" spans="11:11" x14ac:dyDescent="0.2">
      <c r="K3930" s="8"/>
    </row>
    <row r="3931" spans="11:11" x14ac:dyDescent="0.2">
      <c r="K3931" s="8"/>
    </row>
    <row r="3932" spans="11:11" x14ac:dyDescent="0.2">
      <c r="K3932" s="8"/>
    </row>
    <row r="3933" spans="11:11" x14ac:dyDescent="0.2">
      <c r="K3933" s="8"/>
    </row>
    <row r="3934" spans="11:11" x14ac:dyDescent="0.2">
      <c r="K3934" s="8"/>
    </row>
    <row r="3935" spans="11:11" x14ac:dyDescent="0.2">
      <c r="K3935" s="8"/>
    </row>
    <row r="3936" spans="11:11" x14ac:dyDescent="0.2">
      <c r="K3936" s="8"/>
    </row>
    <row r="3937" spans="11:11" x14ac:dyDescent="0.2">
      <c r="K3937" s="8"/>
    </row>
    <row r="3938" spans="11:11" x14ac:dyDescent="0.2">
      <c r="K3938" s="8"/>
    </row>
    <row r="3939" spans="11:11" x14ac:dyDescent="0.2">
      <c r="K3939" s="8"/>
    </row>
    <row r="3940" spans="11:11" x14ac:dyDescent="0.2">
      <c r="K3940" s="8"/>
    </row>
    <row r="3941" spans="11:11" x14ac:dyDescent="0.2">
      <c r="K3941" s="8"/>
    </row>
    <row r="3942" spans="11:11" x14ac:dyDescent="0.2">
      <c r="K3942" s="8"/>
    </row>
    <row r="3943" spans="11:11" x14ac:dyDescent="0.2">
      <c r="K3943" s="8"/>
    </row>
    <row r="3944" spans="11:11" x14ac:dyDescent="0.2">
      <c r="K3944" s="8"/>
    </row>
    <row r="3945" spans="11:11" x14ac:dyDescent="0.2">
      <c r="K3945" s="8"/>
    </row>
    <row r="3946" spans="11:11" x14ac:dyDescent="0.2">
      <c r="K3946" s="8"/>
    </row>
    <row r="3947" spans="11:11" x14ac:dyDescent="0.2">
      <c r="K3947" s="8"/>
    </row>
    <row r="3948" spans="11:11" x14ac:dyDescent="0.2">
      <c r="K3948" s="8"/>
    </row>
    <row r="3949" spans="11:11" x14ac:dyDescent="0.2">
      <c r="K3949" s="8"/>
    </row>
    <row r="3950" spans="11:11" x14ac:dyDescent="0.2">
      <c r="K3950" s="8"/>
    </row>
    <row r="3951" spans="11:11" x14ac:dyDescent="0.2">
      <c r="K3951" s="8"/>
    </row>
    <row r="3952" spans="11:11" x14ac:dyDescent="0.2">
      <c r="K3952" s="8"/>
    </row>
    <row r="3953" spans="11:11" x14ac:dyDescent="0.2">
      <c r="K3953" s="8"/>
    </row>
    <row r="3954" spans="11:11" x14ac:dyDescent="0.2">
      <c r="K3954" s="8"/>
    </row>
    <row r="3955" spans="11:11" x14ac:dyDescent="0.2">
      <c r="K3955" s="8"/>
    </row>
    <row r="3956" spans="11:11" x14ac:dyDescent="0.2">
      <c r="K3956" s="8"/>
    </row>
    <row r="3957" spans="11:11" x14ac:dyDescent="0.2">
      <c r="K3957" s="8"/>
    </row>
    <row r="3958" spans="11:11" x14ac:dyDescent="0.2">
      <c r="K3958" s="8"/>
    </row>
    <row r="3959" spans="11:11" x14ac:dyDescent="0.2">
      <c r="K3959" s="8"/>
    </row>
    <row r="3960" spans="11:11" x14ac:dyDescent="0.2">
      <c r="K3960" s="8"/>
    </row>
    <row r="3961" spans="11:11" x14ac:dyDescent="0.2">
      <c r="K3961" s="8"/>
    </row>
    <row r="3962" spans="11:11" x14ac:dyDescent="0.2">
      <c r="K3962" s="8"/>
    </row>
    <row r="3963" spans="11:11" x14ac:dyDescent="0.2">
      <c r="K3963" s="8"/>
    </row>
    <row r="3964" spans="11:11" x14ac:dyDescent="0.2">
      <c r="K3964" s="8"/>
    </row>
    <row r="3965" spans="11:11" x14ac:dyDescent="0.2">
      <c r="K3965" s="8"/>
    </row>
    <row r="3966" spans="11:11" x14ac:dyDescent="0.2">
      <c r="K3966" s="8"/>
    </row>
    <row r="3967" spans="11:11" x14ac:dyDescent="0.2">
      <c r="K3967" s="8"/>
    </row>
    <row r="3968" spans="11:11" x14ac:dyDescent="0.2">
      <c r="K3968" s="8"/>
    </row>
    <row r="3969" spans="11:11" x14ac:dyDescent="0.2">
      <c r="K3969" s="8"/>
    </row>
    <row r="3970" spans="11:11" x14ac:dyDescent="0.2">
      <c r="K3970" s="8"/>
    </row>
    <row r="3971" spans="11:11" x14ac:dyDescent="0.2">
      <c r="K3971" s="8"/>
    </row>
    <row r="3972" spans="11:11" x14ac:dyDescent="0.2">
      <c r="K3972" s="8"/>
    </row>
    <row r="3973" spans="11:11" x14ac:dyDescent="0.2">
      <c r="K3973" s="8"/>
    </row>
    <row r="3974" spans="11:11" x14ac:dyDescent="0.2">
      <c r="K3974" s="8"/>
    </row>
    <row r="3975" spans="11:11" x14ac:dyDescent="0.2">
      <c r="K3975" s="8"/>
    </row>
    <row r="3976" spans="11:11" x14ac:dyDescent="0.2">
      <c r="K3976" s="8"/>
    </row>
    <row r="3977" spans="11:11" x14ac:dyDescent="0.2">
      <c r="K3977" s="8"/>
    </row>
    <row r="3978" spans="11:11" x14ac:dyDescent="0.2">
      <c r="K3978" s="8"/>
    </row>
    <row r="3979" spans="11:11" x14ac:dyDescent="0.2">
      <c r="K3979" s="8"/>
    </row>
    <row r="3980" spans="11:11" x14ac:dyDescent="0.2">
      <c r="K3980" s="8"/>
    </row>
    <row r="3981" spans="11:11" x14ac:dyDescent="0.2">
      <c r="K3981" s="8"/>
    </row>
    <row r="3982" spans="11:11" x14ac:dyDescent="0.2">
      <c r="K3982" s="8"/>
    </row>
    <row r="3983" spans="11:11" x14ac:dyDescent="0.2">
      <c r="K3983" s="8"/>
    </row>
    <row r="3984" spans="11:11" x14ac:dyDescent="0.2">
      <c r="K3984" s="8"/>
    </row>
    <row r="3985" spans="11:11" x14ac:dyDescent="0.2">
      <c r="K3985" s="8"/>
    </row>
    <row r="3986" spans="11:11" x14ac:dyDescent="0.2">
      <c r="K3986" s="8"/>
    </row>
    <row r="3987" spans="11:11" x14ac:dyDescent="0.2">
      <c r="K3987" s="8"/>
    </row>
    <row r="3988" spans="11:11" x14ac:dyDescent="0.2">
      <c r="K3988" s="8"/>
    </row>
    <row r="3989" spans="11:11" x14ac:dyDescent="0.2">
      <c r="K3989" s="8"/>
    </row>
    <row r="3990" spans="11:11" x14ac:dyDescent="0.2">
      <c r="K3990" s="8"/>
    </row>
    <row r="3991" spans="11:11" x14ac:dyDescent="0.2">
      <c r="K3991" s="8"/>
    </row>
    <row r="3992" spans="11:11" x14ac:dyDescent="0.2">
      <c r="K3992" s="8"/>
    </row>
    <row r="3993" spans="11:11" x14ac:dyDescent="0.2">
      <c r="K3993" s="8"/>
    </row>
    <row r="3994" spans="11:11" x14ac:dyDescent="0.2">
      <c r="K3994" s="8"/>
    </row>
    <row r="3995" spans="11:11" x14ac:dyDescent="0.2">
      <c r="K3995" s="8"/>
    </row>
    <row r="3996" spans="11:11" x14ac:dyDescent="0.2">
      <c r="K3996" s="8"/>
    </row>
    <row r="3997" spans="11:11" x14ac:dyDescent="0.2">
      <c r="K3997" s="8"/>
    </row>
    <row r="3998" spans="11:11" x14ac:dyDescent="0.2">
      <c r="K3998" s="8"/>
    </row>
    <row r="3999" spans="11:11" x14ac:dyDescent="0.2">
      <c r="K3999" s="8"/>
    </row>
    <row r="4000" spans="11:11" x14ac:dyDescent="0.2">
      <c r="K4000" s="8"/>
    </row>
    <row r="4001" spans="11:11" x14ac:dyDescent="0.2">
      <c r="K4001" s="8"/>
    </row>
    <row r="4002" spans="11:11" x14ac:dyDescent="0.2">
      <c r="K4002" s="8"/>
    </row>
    <row r="4003" spans="11:11" x14ac:dyDescent="0.2">
      <c r="K4003" s="8"/>
    </row>
    <row r="4004" spans="11:11" x14ac:dyDescent="0.2">
      <c r="K4004" s="8"/>
    </row>
    <row r="4005" spans="11:11" x14ac:dyDescent="0.2">
      <c r="K4005" s="8"/>
    </row>
    <row r="4006" spans="11:11" x14ac:dyDescent="0.2">
      <c r="K4006" s="8"/>
    </row>
    <row r="4007" spans="11:11" x14ac:dyDescent="0.2">
      <c r="K4007" s="8"/>
    </row>
    <row r="4008" spans="11:11" x14ac:dyDescent="0.2">
      <c r="K4008" s="8"/>
    </row>
    <row r="4009" spans="11:11" x14ac:dyDescent="0.2">
      <c r="K4009" s="8"/>
    </row>
    <row r="4010" spans="11:11" x14ac:dyDescent="0.2">
      <c r="K4010" s="8"/>
    </row>
    <row r="4011" spans="11:11" x14ac:dyDescent="0.2">
      <c r="K4011" s="8"/>
    </row>
    <row r="4012" spans="11:11" x14ac:dyDescent="0.2">
      <c r="K4012" s="8"/>
    </row>
    <row r="4013" spans="11:11" x14ac:dyDescent="0.2">
      <c r="K4013" s="8"/>
    </row>
    <row r="4014" spans="11:11" x14ac:dyDescent="0.2">
      <c r="K4014" s="8"/>
    </row>
    <row r="4015" spans="11:11" x14ac:dyDescent="0.2">
      <c r="K4015" s="8"/>
    </row>
    <row r="4016" spans="11:11" x14ac:dyDescent="0.2">
      <c r="K4016" s="8"/>
    </row>
    <row r="4017" spans="11:11" x14ac:dyDescent="0.2">
      <c r="K4017" s="8"/>
    </row>
    <row r="4018" spans="11:11" x14ac:dyDescent="0.2">
      <c r="K4018" s="8"/>
    </row>
    <row r="4019" spans="11:11" x14ac:dyDescent="0.2">
      <c r="K4019" s="8"/>
    </row>
    <row r="4020" spans="11:11" x14ac:dyDescent="0.2">
      <c r="K4020" s="8"/>
    </row>
    <row r="4021" spans="11:11" x14ac:dyDescent="0.2">
      <c r="K4021" s="8"/>
    </row>
    <row r="4022" spans="11:11" x14ac:dyDescent="0.2">
      <c r="K4022" s="8"/>
    </row>
    <row r="4023" spans="11:11" x14ac:dyDescent="0.2">
      <c r="K4023" s="8"/>
    </row>
    <row r="4024" spans="11:11" x14ac:dyDescent="0.2">
      <c r="K4024" s="8"/>
    </row>
    <row r="4025" spans="11:11" x14ac:dyDescent="0.2">
      <c r="K4025" s="8"/>
    </row>
    <row r="4026" spans="11:11" x14ac:dyDescent="0.2">
      <c r="K4026" s="8"/>
    </row>
    <row r="4027" spans="11:11" x14ac:dyDescent="0.2">
      <c r="K4027" s="8"/>
    </row>
    <row r="4028" spans="11:11" x14ac:dyDescent="0.2">
      <c r="K4028" s="8"/>
    </row>
    <row r="4029" spans="11:11" x14ac:dyDescent="0.2">
      <c r="K4029" s="8"/>
    </row>
    <row r="4030" spans="11:11" x14ac:dyDescent="0.2">
      <c r="K4030" s="8"/>
    </row>
    <row r="4031" spans="11:11" x14ac:dyDescent="0.2">
      <c r="K4031" s="8"/>
    </row>
    <row r="4032" spans="11:11" x14ac:dyDescent="0.2">
      <c r="K4032" s="8"/>
    </row>
    <row r="4033" spans="11:11" x14ac:dyDescent="0.2">
      <c r="K4033" s="8"/>
    </row>
    <row r="4034" spans="11:11" x14ac:dyDescent="0.2">
      <c r="K4034" s="8"/>
    </row>
    <row r="4035" spans="11:11" x14ac:dyDescent="0.2">
      <c r="K4035" s="8"/>
    </row>
    <row r="4036" spans="11:11" x14ac:dyDescent="0.2">
      <c r="K4036" s="8"/>
    </row>
    <row r="4037" spans="11:11" x14ac:dyDescent="0.2">
      <c r="K4037" s="8"/>
    </row>
    <row r="4038" spans="11:11" x14ac:dyDescent="0.2">
      <c r="K4038" s="8"/>
    </row>
    <row r="4039" spans="11:11" x14ac:dyDescent="0.2">
      <c r="K4039" s="8"/>
    </row>
    <row r="4040" spans="11:11" x14ac:dyDescent="0.2">
      <c r="K4040" s="8"/>
    </row>
    <row r="4041" spans="11:11" x14ac:dyDescent="0.2">
      <c r="K4041" s="8"/>
    </row>
    <row r="4042" spans="11:11" x14ac:dyDescent="0.2">
      <c r="K4042" s="8"/>
    </row>
    <row r="4043" spans="11:11" x14ac:dyDescent="0.2">
      <c r="K4043" s="8"/>
    </row>
    <row r="4044" spans="11:11" x14ac:dyDescent="0.2">
      <c r="K4044" s="8"/>
    </row>
    <row r="4045" spans="11:11" x14ac:dyDescent="0.2">
      <c r="K4045" s="8"/>
    </row>
    <row r="4046" spans="11:11" x14ac:dyDescent="0.2">
      <c r="K4046" s="8"/>
    </row>
    <row r="4047" spans="11:11" x14ac:dyDescent="0.2">
      <c r="K4047" s="8"/>
    </row>
    <row r="4048" spans="11:11" x14ac:dyDescent="0.2">
      <c r="K4048" s="8"/>
    </row>
    <row r="4049" spans="11:11" x14ac:dyDescent="0.2">
      <c r="K4049" s="8"/>
    </row>
    <row r="4050" spans="11:11" x14ac:dyDescent="0.2">
      <c r="K4050" s="8"/>
    </row>
    <row r="4051" spans="11:11" x14ac:dyDescent="0.2">
      <c r="K4051" s="8"/>
    </row>
    <row r="4052" spans="11:11" x14ac:dyDescent="0.2">
      <c r="K4052" s="8"/>
    </row>
    <row r="4053" spans="11:11" x14ac:dyDescent="0.2">
      <c r="K4053" s="8"/>
    </row>
    <row r="4054" spans="11:11" x14ac:dyDescent="0.2">
      <c r="K4054" s="8"/>
    </row>
    <row r="4055" spans="11:11" x14ac:dyDescent="0.2">
      <c r="K4055" s="8"/>
    </row>
    <row r="4056" spans="11:11" x14ac:dyDescent="0.2">
      <c r="K4056" s="8"/>
    </row>
    <row r="4057" spans="11:11" x14ac:dyDescent="0.2">
      <c r="K4057" s="8"/>
    </row>
    <row r="4058" spans="11:11" x14ac:dyDescent="0.2">
      <c r="K4058" s="8"/>
    </row>
    <row r="4059" spans="11:11" x14ac:dyDescent="0.2">
      <c r="K4059" s="8"/>
    </row>
    <row r="4060" spans="11:11" x14ac:dyDescent="0.2">
      <c r="K4060" s="8"/>
    </row>
    <row r="4061" spans="11:11" x14ac:dyDescent="0.2">
      <c r="K4061" s="8"/>
    </row>
    <row r="4062" spans="11:11" x14ac:dyDescent="0.2">
      <c r="K4062" s="8"/>
    </row>
    <row r="4063" spans="11:11" x14ac:dyDescent="0.2">
      <c r="K4063" s="8"/>
    </row>
    <row r="4064" spans="11:11" x14ac:dyDescent="0.2">
      <c r="K4064" s="8"/>
    </row>
    <row r="4065" spans="11:11" x14ac:dyDescent="0.2">
      <c r="K4065" s="8"/>
    </row>
    <row r="4066" spans="11:11" x14ac:dyDescent="0.2">
      <c r="K4066" s="8"/>
    </row>
    <row r="4067" spans="11:11" x14ac:dyDescent="0.2">
      <c r="K4067" s="8"/>
    </row>
    <row r="4068" spans="11:11" x14ac:dyDescent="0.2">
      <c r="K4068" s="8"/>
    </row>
    <row r="4069" spans="11:11" x14ac:dyDescent="0.2">
      <c r="K4069" s="8"/>
    </row>
    <row r="4070" spans="11:11" x14ac:dyDescent="0.2">
      <c r="K4070" s="8"/>
    </row>
    <row r="4071" spans="11:11" x14ac:dyDescent="0.2">
      <c r="K4071" s="8"/>
    </row>
    <row r="4072" spans="11:11" x14ac:dyDescent="0.2">
      <c r="K4072" s="8"/>
    </row>
    <row r="4073" spans="11:11" x14ac:dyDescent="0.2">
      <c r="K4073" s="8"/>
    </row>
    <row r="4074" spans="11:11" x14ac:dyDescent="0.2">
      <c r="K4074" s="8"/>
    </row>
    <row r="4075" spans="11:11" x14ac:dyDescent="0.2">
      <c r="K4075" s="8"/>
    </row>
    <row r="4076" spans="11:11" x14ac:dyDescent="0.2">
      <c r="K4076" s="8"/>
    </row>
    <row r="4077" spans="11:11" x14ac:dyDescent="0.2">
      <c r="K4077" s="8"/>
    </row>
    <row r="4078" spans="11:11" x14ac:dyDescent="0.2">
      <c r="K4078" s="8"/>
    </row>
    <row r="4079" spans="11:11" x14ac:dyDescent="0.2">
      <c r="K4079" s="8"/>
    </row>
    <row r="4080" spans="11:11" x14ac:dyDescent="0.2">
      <c r="K4080" s="8"/>
    </row>
    <row r="4081" spans="11:11" x14ac:dyDescent="0.2">
      <c r="K4081" s="8"/>
    </row>
    <row r="4082" spans="11:11" x14ac:dyDescent="0.2">
      <c r="K4082" s="8"/>
    </row>
    <row r="4083" spans="11:11" x14ac:dyDescent="0.2">
      <c r="K4083" s="8"/>
    </row>
    <row r="4084" spans="11:11" x14ac:dyDescent="0.2">
      <c r="K4084" s="8"/>
    </row>
    <row r="4085" spans="11:11" x14ac:dyDescent="0.2">
      <c r="K4085" s="8"/>
    </row>
    <row r="4086" spans="11:11" x14ac:dyDescent="0.2">
      <c r="K4086" s="8"/>
    </row>
    <row r="4087" spans="11:11" x14ac:dyDescent="0.2">
      <c r="K4087" s="8"/>
    </row>
    <row r="4088" spans="11:11" x14ac:dyDescent="0.2">
      <c r="K4088" s="8"/>
    </row>
    <row r="4089" spans="11:11" x14ac:dyDescent="0.2">
      <c r="K4089" s="8"/>
    </row>
    <row r="4090" spans="11:11" x14ac:dyDescent="0.2">
      <c r="K4090" s="8"/>
    </row>
    <row r="4091" spans="11:11" x14ac:dyDescent="0.2">
      <c r="K4091" s="8"/>
    </row>
    <row r="4092" spans="11:11" x14ac:dyDescent="0.2">
      <c r="K4092" s="8"/>
    </row>
    <row r="4093" spans="11:11" x14ac:dyDescent="0.2">
      <c r="K4093" s="8"/>
    </row>
    <row r="4094" spans="11:11" x14ac:dyDescent="0.2">
      <c r="K4094" s="8"/>
    </row>
    <row r="4095" spans="11:11" x14ac:dyDescent="0.2">
      <c r="K4095" s="8"/>
    </row>
    <row r="4096" spans="11:11" x14ac:dyDescent="0.2">
      <c r="K4096" s="8"/>
    </row>
    <row r="4097" spans="11:11" x14ac:dyDescent="0.2">
      <c r="K4097" s="8"/>
    </row>
    <row r="4098" spans="11:11" x14ac:dyDescent="0.2">
      <c r="K4098" s="8"/>
    </row>
    <row r="4099" spans="11:11" x14ac:dyDescent="0.2">
      <c r="K4099" s="8"/>
    </row>
    <row r="4100" spans="11:11" x14ac:dyDescent="0.2">
      <c r="K4100" s="8"/>
    </row>
    <row r="4101" spans="11:11" x14ac:dyDescent="0.2">
      <c r="K4101" s="8"/>
    </row>
    <row r="4102" spans="11:11" x14ac:dyDescent="0.2">
      <c r="K4102" s="8"/>
    </row>
    <row r="4103" spans="11:11" x14ac:dyDescent="0.2">
      <c r="K4103" s="8"/>
    </row>
    <row r="4104" spans="11:11" x14ac:dyDescent="0.2">
      <c r="K4104" s="8"/>
    </row>
    <row r="4105" spans="11:11" x14ac:dyDescent="0.2">
      <c r="K4105" s="8"/>
    </row>
    <row r="4106" spans="11:11" x14ac:dyDescent="0.2">
      <c r="K4106" s="8"/>
    </row>
    <row r="4107" spans="11:11" x14ac:dyDescent="0.2">
      <c r="K4107" s="8"/>
    </row>
    <row r="4108" spans="11:11" x14ac:dyDescent="0.2">
      <c r="K4108" s="8"/>
    </row>
    <row r="4109" spans="11:11" x14ac:dyDescent="0.2">
      <c r="K4109" s="8"/>
    </row>
    <row r="4110" spans="11:11" x14ac:dyDescent="0.2">
      <c r="K4110" s="8"/>
    </row>
    <row r="4111" spans="11:11" x14ac:dyDescent="0.2">
      <c r="K4111" s="8"/>
    </row>
    <row r="4112" spans="11:11" x14ac:dyDescent="0.2">
      <c r="K4112" s="8"/>
    </row>
    <row r="4113" spans="11:11" x14ac:dyDescent="0.2">
      <c r="K4113" s="8"/>
    </row>
    <row r="4114" spans="11:11" x14ac:dyDescent="0.2">
      <c r="K4114" s="8"/>
    </row>
    <row r="4115" spans="11:11" x14ac:dyDescent="0.2">
      <c r="K4115" s="8"/>
    </row>
    <row r="4116" spans="11:11" x14ac:dyDescent="0.2">
      <c r="K4116" s="8"/>
    </row>
    <row r="4117" spans="11:11" x14ac:dyDescent="0.2">
      <c r="K4117" s="8"/>
    </row>
    <row r="4118" spans="11:11" x14ac:dyDescent="0.2">
      <c r="K4118" s="8"/>
    </row>
    <row r="4119" spans="11:11" x14ac:dyDescent="0.2">
      <c r="K4119" s="8"/>
    </row>
    <row r="4120" spans="11:11" x14ac:dyDescent="0.2">
      <c r="K4120" s="8"/>
    </row>
    <row r="4121" spans="11:11" x14ac:dyDescent="0.2">
      <c r="K4121" s="8"/>
    </row>
    <row r="4122" spans="11:11" x14ac:dyDescent="0.2">
      <c r="K4122" s="8"/>
    </row>
    <row r="4123" spans="11:11" x14ac:dyDescent="0.2">
      <c r="K4123" s="8"/>
    </row>
    <row r="4124" spans="11:11" x14ac:dyDescent="0.2">
      <c r="K4124" s="8"/>
    </row>
    <row r="4125" spans="11:11" x14ac:dyDescent="0.2">
      <c r="K4125" s="8"/>
    </row>
    <row r="4126" spans="11:11" x14ac:dyDescent="0.2">
      <c r="K4126" s="8"/>
    </row>
    <row r="4127" spans="11:11" x14ac:dyDescent="0.2">
      <c r="K4127" s="8"/>
    </row>
    <row r="4128" spans="11:11" x14ac:dyDescent="0.2">
      <c r="K4128" s="8"/>
    </row>
    <row r="4129" spans="11:11" x14ac:dyDescent="0.2">
      <c r="K4129" s="8"/>
    </row>
    <row r="4130" spans="11:11" x14ac:dyDescent="0.2">
      <c r="K4130" s="8"/>
    </row>
    <row r="4131" spans="11:11" x14ac:dyDescent="0.2">
      <c r="K4131" s="8"/>
    </row>
    <row r="4132" spans="11:11" x14ac:dyDescent="0.2">
      <c r="K4132" s="8"/>
    </row>
    <row r="4133" spans="11:11" x14ac:dyDescent="0.2">
      <c r="K4133" s="8"/>
    </row>
    <row r="4134" spans="11:11" x14ac:dyDescent="0.2">
      <c r="K4134" s="8"/>
    </row>
    <row r="4135" spans="11:11" x14ac:dyDescent="0.2">
      <c r="K4135" s="8"/>
    </row>
    <row r="4136" spans="11:11" x14ac:dyDescent="0.2">
      <c r="K4136" s="8"/>
    </row>
    <row r="4137" spans="11:11" x14ac:dyDescent="0.2">
      <c r="K4137" s="8"/>
    </row>
    <row r="4138" spans="11:11" x14ac:dyDescent="0.2">
      <c r="K4138" s="8"/>
    </row>
    <row r="4139" spans="11:11" x14ac:dyDescent="0.2">
      <c r="K4139" s="8"/>
    </row>
    <row r="4140" spans="11:11" x14ac:dyDescent="0.2">
      <c r="K4140" s="8"/>
    </row>
    <row r="4141" spans="11:11" x14ac:dyDescent="0.2">
      <c r="K4141" s="8"/>
    </row>
    <row r="4142" spans="11:11" x14ac:dyDescent="0.2">
      <c r="K4142" s="8"/>
    </row>
    <row r="4143" spans="11:11" x14ac:dyDescent="0.2">
      <c r="K4143" s="8"/>
    </row>
    <row r="4144" spans="11:11" x14ac:dyDescent="0.2">
      <c r="K4144" s="8"/>
    </row>
    <row r="4145" spans="11:11" x14ac:dyDescent="0.2">
      <c r="K4145" s="8"/>
    </row>
    <row r="4146" spans="11:11" x14ac:dyDescent="0.2">
      <c r="K4146" s="8"/>
    </row>
    <row r="4147" spans="11:11" x14ac:dyDescent="0.2">
      <c r="K4147" s="8"/>
    </row>
    <row r="4148" spans="11:11" x14ac:dyDescent="0.2">
      <c r="K4148" s="8"/>
    </row>
    <row r="4149" spans="11:11" x14ac:dyDescent="0.2">
      <c r="K4149" s="8"/>
    </row>
    <row r="4150" spans="11:11" x14ac:dyDescent="0.2">
      <c r="K4150" s="8"/>
    </row>
    <row r="4151" spans="11:11" x14ac:dyDescent="0.2">
      <c r="K4151" s="8"/>
    </row>
    <row r="4152" spans="11:11" x14ac:dyDescent="0.2">
      <c r="K4152" s="8"/>
    </row>
    <row r="4153" spans="11:11" x14ac:dyDescent="0.2">
      <c r="K4153" s="8"/>
    </row>
    <row r="4154" spans="11:11" x14ac:dyDescent="0.2">
      <c r="K4154" s="8"/>
    </row>
    <row r="4155" spans="11:11" x14ac:dyDescent="0.2">
      <c r="K4155" s="8"/>
    </row>
    <row r="4156" spans="11:11" x14ac:dyDescent="0.2">
      <c r="K4156" s="8"/>
    </row>
    <row r="4157" spans="11:11" x14ac:dyDescent="0.2">
      <c r="K4157" s="8"/>
    </row>
    <row r="4158" spans="11:11" x14ac:dyDescent="0.2">
      <c r="K4158" s="8"/>
    </row>
    <row r="4159" spans="11:11" x14ac:dyDescent="0.2">
      <c r="K4159" s="8"/>
    </row>
    <row r="4160" spans="11:11" x14ac:dyDescent="0.2">
      <c r="K4160" s="8"/>
    </row>
    <row r="4161" spans="11:11" x14ac:dyDescent="0.2">
      <c r="K4161" s="8"/>
    </row>
    <row r="4162" spans="11:11" x14ac:dyDescent="0.2">
      <c r="K4162" s="8"/>
    </row>
    <row r="4163" spans="11:11" x14ac:dyDescent="0.2">
      <c r="K4163" s="8"/>
    </row>
    <row r="4164" spans="11:11" x14ac:dyDescent="0.2">
      <c r="K4164" s="8"/>
    </row>
    <row r="4165" spans="11:11" x14ac:dyDescent="0.2">
      <c r="K4165" s="8"/>
    </row>
    <row r="4166" spans="11:11" x14ac:dyDescent="0.2">
      <c r="K4166" s="8"/>
    </row>
    <row r="4167" spans="11:11" x14ac:dyDescent="0.2">
      <c r="K4167" s="8"/>
    </row>
    <row r="4168" spans="11:11" x14ac:dyDescent="0.2">
      <c r="K4168" s="8"/>
    </row>
    <row r="4169" spans="11:11" x14ac:dyDescent="0.2">
      <c r="K4169" s="8"/>
    </row>
    <row r="4170" spans="11:11" x14ac:dyDescent="0.2">
      <c r="K4170" s="8"/>
    </row>
    <row r="4171" spans="11:11" x14ac:dyDescent="0.2">
      <c r="K4171" s="8"/>
    </row>
    <row r="4172" spans="11:11" x14ac:dyDescent="0.2">
      <c r="K4172" s="8"/>
    </row>
    <row r="4173" spans="11:11" x14ac:dyDescent="0.2">
      <c r="K4173" s="8"/>
    </row>
    <row r="4174" spans="11:11" x14ac:dyDescent="0.2">
      <c r="K4174" s="8"/>
    </row>
    <row r="4175" spans="11:11" x14ac:dyDescent="0.2">
      <c r="K4175" s="8"/>
    </row>
    <row r="4176" spans="11:11" x14ac:dyDescent="0.2">
      <c r="K4176" s="8"/>
    </row>
    <row r="4177" spans="11:11" x14ac:dyDescent="0.2">
      <c r="K4177" s="8"/>
    </row>
    <row r="4178" spans="11:11" x14ac:dyDescent="0.2">
      <c r="K4178" s="8"/>
    </row>
    <row r="4179" spans="11:11" x14ac:dyDescent="0.2">
      <c r="K4179" s="8"/>
    </row>
    <row r="4180" spans="11:11" x14ac:dyDescent="0.2">
      <c r="K4180" s="8"/>
    </row>
    <row r="4181" spans="11:11" x14ac:dyDescent="0.2">
      <c r="K4181" s="8"/>
    </row>
    <row r="4182" spans="11:11" x14ac:dyDescent="0.2">
      <c r="K4182" s="8"/>
    </row>
    <row r="4183" spans="11:11" x14ac:dyDescent="0.2">
      <c r="K4183" s="8"/>
    </row>
    <row r="4184" spans="11:11" x14ac:dyDescent="0.2">
      <c r="K4184" s="8"/>
    </row>
    <row r="4185" spans="11:11" x14ac:dyDescent="0.2">
      <c r="K4185" s="8"/>
    </row>
    <row r="4186" spans="11:11" x14ac:dyDescent="0.2">
      <c r="K4186" s="8"/>
    </row>
    <row r="4187" spans="11:11" x14ac:dyDescent="0.2">
      <c r="K4187" s="8"/>
    </row>
    <row r="4188" spans="11:11" x14ac:dyDescent="0.2">
      <c r="K4188" s="8"/>
    </row>
    <row r="4189" spans="11:11" x14ac:dyDescent="0.2">
      <c r="K4189" s="8"/>
    </row>
    <row r="4190" spans="11:11" x14ac:dyDescent="0.2">
      <c r="K4190" s="8"/>
    </row>
    <row r="4191" spans="11:11" x14ac:dyDescent="0.2">
      <c r="K4191" s="8"/>
    </row>
    <row r="4192" spans="11:11" x14ac:dyDescent="0.2">
      <c r="K4192" s="8"/>
    </row>
    <row r="4193" spans="11:11" x14ac:dyDescent="0.2">
      <c r="K4193" s="8"/>
    </row>
    <row r="4194" spans="11:11" x14ac:dyDescent="0.2">
      <c r="K4194" s="8"/>
    </row>
    <row r="4195" spans="11:11" x14ac:dyDescent="0.2">
      <c r="K4195" s="8"/>
    </row>
    <row r="4196" spans="11:11" x14ac:dyDescent="0.2">
      <c r="K4196" s="8"/>
    </row>
    <row r="4197" spans="11:11" x14ac:dyDescent="0.2">
      <c r="K4197" s="8"/>
    </row>
    <row r="4198" spans="11:11" x14ac:dyDescent="0.2">
      <c r="K4198" s="8"/>
    </row>
    <row r="4199" spans="11:11" x14ac:dyDescent="0.2">
      <c r="K4199" s="8"/>
    </row>
    <row r="4200" spans="11:11" x14ac:dyDescent="0.2">
      <c r="K4200" s="8"/>
    </row>
    <row r="4201" spans="11:11" x14ac:dyDescent="0.2">
      <c r="K4201" s="8"/>
    </row>
    <row r="4202" spans="11:11" x14ac:dyDescent="0.2">
      <c r="K4202" s="8"/>
    </row>
    <row r="4203" spans="11:11" x14ac:dyDescent="0.2">
      <c r="K4203" s="8"/>
    </row>
    <row r="4204" spans="11:11" x14ac:dyDescent="0.2">
      <c r="K4204" s="8"/>
    </row>
    <row r="4205" spans="11:11" x14ac:dyDescent="0.2">
      <c r="K4205" s="8"/>
    </row>
    <row r="4206" spans="11:11" x14ac:dyDescent="0.2">
      <c r="K4206" s="8"/>
    </row>
    <row r="4207" spans="11:11" x14ac:dyDescent="0.2">
      <c r="K4207" s="8"/>
    </row>
    <row r="4208" spans="11:11" x14ac:dyDescent="0.2">
      <c r="K4208" s="8"/>
    </row>
    <row r="4209" spans="11:11" x14ac:dyDescent="0.2">
      <c r="K4209" s="8"/>
    </row>
    <row r="4210" spans="11:11" x14ac:dyDescent="0.2">
      <c r="K4210" s="8"/>
    </row>
    <row r="4211" spans="11:11" x14ac:dyDescent="0.2">
      <c r="K4211" s="8"/>
    </row>
    <row r="4212" spans="11:11" x14ac:dyDescent="0.2">
      <c r="K4212" s="8"/>
    </row>
    <row r="4213" spans="11:11" x14ac:dyDescent="0.2">
      <c r="K4213" s="8"/>
    </row>
    <row r="4214" spans="11:11" x14ac:dyDescent="0.2">
      <c r="K4214" s="8"/>
    </row>
    <row r="4215" spans="11:11" x14ac:dyDescent="0.2">
      <c r="K4215" s="8"/>
    </row>
    <row r="4216" spans="11:11" x14ac:dyDescent="0.2">
      <c r="K4216" s="8"/>
    </row>
    <row r="4217" spans="11:11" x14ac:dyDescent="0.2">
      <c r="K4217" s="8"/>
    </row>
    <row r="4218" spans="11:11" x14ac:dyDescent="0.2">
      <c r="K4218" s="8"/>
    </row>
    <row r="4219" spans="11:11" x14ac:dyDescent="0.2">
      <c r="K4219" s="8"/>
    </row>
    <row r="4220" spans="11:11" x14ac:dyDescent="0.2">
      <c r="K4220" s="8"/>
    </row>
    <row r="4221" spans="11:11" x14ac:dyDescent="0.2">
      <c r="K4221" s="8"/>
    </row>
    <row r="4222" spans="11:11" x14ac:dyDescent="0.2">
      <c r="K4222" s="8"/>
    </row>
    <row r="4223" spans="11:11" x14ac:dyDescent="0.2">
      <c r="K4223" s="8"/>
    </row>
    <row r="4224" spans="11:11" x14ac:dyDescent="0.2">
      <c r="K4224" s="8"/>
    </row>
    <row r="4225" spans="11:11" x14ac:dyDescent="0.2">
      <c r="K4225" s="8"/>
    </row>
    <row r="4226" spans="11:11" x14ac:dyDescent="0.2">
      <c r="K4226" s="8"/>
    </row>
    <row r="4227" spans="11:11" x14ac:dyDescent="0.2">
      <c r="K4227" s="8"/>
    </row>
    <row r="4228" spans="11:11" x14ac:dyDescent="0.2">
      <c r="K4228" s="8"/>
    </row>
    <row r="4229" spans="11:11" x14ac:dyDescent="0.2">
      <c r="K4229" s="8"/>
    </row>
    <row r="4230" spans="11:11" x14ac:dyDescent="0.2">
      <c r="K4230" s="8"/>
    </row>
    <row r="4231" spans="11:11" x14ac:dyDescent="0.2">
      <c r="K4231" s="8"/>
    </row>
    <row r="4232" spans="11:11" x14ac:dyDescent="0.2">
      <c r="K4232" s="8"/>
    </row>
    <row r="4233" spans="11:11" x14ac:dyDescent="0.2">
      <c r="K4233" s="8"/>
    </row>
    <row r="4234" spans="11:11" x14ac:dyDescent="0.2">
      <c r="K4234" s="8"/>
    </row>
    <row r="4235" spans="11:11" x14ac:dyDescent="0.2">
      <c r="K4235" s="8"/>
    </row>
    <row r="4236" spans="11:11" x14ac:dyDescent="0.2">
      <c r="K4236" s="8"/>
    </row>
    <row r="4237" spans="11:11" x14ac:dyDescent="0.2">
      <c r="K4237" s="8"/>
    </row>
    <row r="4238" spans="11:11" x14ac:dyDescent="0.2">
      <c r="K4238" s="8"/>
    </row>
    <row r="4239" spans="11:11" x14ac:dyDescent="0.2">
      <c r="K4239" s="8"/>
    </row>
    <row r="4240" spans="11:11" x14ac:dyDescent="0.2">
      <c r="K4240" s="8"/>
    </row>
    <row r="4241" spans="11:11" x14ac:dyDescent="0.2">
      <c r="K4241" s="8"/>
    </row>
    <row r="4242" spans="11:11" x14ac:dyDescent="0.2">
      <c r="K4242" s="8"/>
    </row>
    <row r="4243" spans="11:11" x14ac:dyDescent="0.2">
      <c r="K4243" s="8"/>
    </row>
    <row r="4244" spans="11:11" x14ac:dyDescent="0.2">
      <c r="K4244" s="8"/>
    </row>
    <row r="4245" spans="11:11" x14ac:dyDescent="0.2">
      <c r="K4245" s="8"/>
    </row>
    <row r="4246" spans="11:11" x14ac:dyDescent="0.2">
      <c r="K4246" s="8"/>
    </row>
    <row r="4247" spans="11:11" x14ac:dyDescent="0.2">
      <c r="K4247" s="8"/>
    </row>
    <row r="4248" spans="11:11" x14ac:dyDescent="0.2">
      <c r="K4248" s="8"/>
    </row>
    <row r="4249" spans="11:11" x14ac:dyDescent="0.2">
      <c r="K4249" s="8"/>
    </row>
    <row r="4250" spans="11:11" x14ac:dyDescent="0.2">
      <c r="K4250" s="8"/>
    </row>
    <row r="4251" spans="11:11" x14ac:dyDescent="0.2">
      <c r="K4251" s="8"/>
    </row>
    <row r="4252" spans="11:11" x14ac:dyDescent="0.2">
      <c r="K4252" s="8"/>
    </row>
    <row r="4253" spans="11:11" x14ac:dyDescent="0.2">
      <c r="K4253" s="8"/>
    </row>
    <row r="4254" spans="11:11" x14ac:dyDescent="0.2">
      <c r="K4254" s="8"/>
    </row>
    <row r="4255" spans="11:11" x14ac:dyDescent="0.2">
      <c r="K4255" s="8"/>
    </row>
    <row r="4256" spans="11:11" x14ac:dyDescent="0.2">
      <c r="K4256" s="8"/>
    </row>
    <row r="4257" spans="11:11" x14ac:dyDescent="0.2">
      <c r="K4257" s="8"/>
    </row>
    <row r="4258" spans="11:11" x14ac:dyDescent="0.2">
      <c r="K4258" s="8"/>
    </row>
    <row r="4259" spans="11:11" x14ac:dyDescent="0.2">
      <c r="K4259" s="8"/>
    </row>
    <row r="4260" spans="11:11" x14ac:dyDescent="0.2">
      <c r="K4260" s="8"/>
    </row>
    <row r="4261" spans="11:11" x14ac:dyDescent="0.2">
      <c r="K4261" s="8"/>
    </row>
    <row r="4262" spans="11:11" x14ac:dyDescent="0.2">
      <c r="K4262" s="8"/>
    </row>
    <row r="4263" spans="11:11" x14ac:dyDescent="0.2">
      <c r="K4263" s="8"/>
    </row>
    <row r="4264" spans="11:11" x14ac:dyDescent="0.2">
      <c r="K4264" s="8"/>
    </row>
    <row r="4265" spans="11:11" x14ac:dyDescent="0.2">
      <c r="K4265" s="8"/>
    </row>
    <row r="4266" spans="11:11" x14ac:dyDescent="0.2">
      <c r="K4266" s="8"/>
    </row>
    <row r="4267" spans="11:11" x14ac:dyDescent="0.2">
      <c r="K4267" s="8"/>
    </row>
    <row r="4268" spans="11:11" x14ac:dyDescent="0.2">
      <c r="K4268" s="8"/>
    </row>
    <row r="4269" spans="11:11" x14ac:dyDescent="0.2">
      <c r="K4269" s="8"/>
    </row>
    <row r="4270" spans="11:11" x14ac:dyDescent="0.2">
      <c r="K4270" s="8"/>
    </row>
    <row r="4271" spans="11:11" x14ac:dyDescent="0.2">
      <c r="K4271" s="8"/>
    </row>
    <row r="4272" spans="11:11" x14ac:dyDescent="0.2">
      <c r="K4272" s="8"/>
    </row>
    <row r="4273" spans="11:11" x14ac:dyDescent="0.2">
      <c r="K4273" s="8"/>
    </row>
    <row r="4274" spans="11:11" x14ac:dyDescent="0.2">
      <c r="K4274" s="8"/>
    </row>
    <row r="4275" spans="11:11" x14ac:dyDescent="0.2">
      <c r="K4275" s="8"/>
    </row>
    <row r="4276" spans="11:11" x14ac:dyDescent="0.2">
      <c r="K4276" s="8"/>
    </row>
    <row r="4277" spans="11:11" x14ac:dyDescent="0.2">
      <c r="K4277" s="8"/>
    </row>
    <row r="4278" spans="11:11" x14ac:dyDescent="0.2">
      <c r="K4278" s="8"/>
    </row>
    <row r="4279" spans="11:11" x14ac:dyDescent="0.2">
      <c r="K4279" s="8"/>
    </row>
    <row r="4280" spans="11:11" x14ac:dyDescent="0.2">
      <c r="K4280" s="8"/>
    </row>
    <row r="4281" spans="11:11" x14ac:dyDescent="0.2">
      <c r="K4281" s="8"/>
    </row>
    <row r="4282" spans="11:11" x14ac:dyDescent="0.2">
      <c r="K4282" s="8"/>
    </row>
    <row r="4283" spans="11:11" x14ac:dyDescent="0.2">
      <c r="K4283" s="8"/>
    </row>
    <row r="4284" spans="11:11" x14ac:dyDescent="0.2">
      <c r="K4284" s="8"/>
    </row>
    <row r="4285" spans="11:11" x14ac:dyDescent="0.2">
      <c r="K4285" s="8"/>
    </row>
    <row r="4286" spans="11:11" x14ac:dyDescent="0.2">
      <c r="K4286" s="8"/>
    </row>
    <row r="4287" spans="11:11" x14ac:dyDescent="0.2">
      <c r="K4287" s="8"/>
    </row>
    <row r="4288" spans="11:11" x14ac:dyDescent="0.2">
      <c r="K4288" s="8"/>
    </row>
    <row r="4289" spans="11:11" x14ac:dyDescent="0.2">
      <c r="K4289" s="8"/>
    </row>
    <row r="4290" spans="11:11" x14ac:dyDescent="0.2">
      <c r="K4290" s="8"/>
    </row>
    <row r="4291" spans="11:11" x14ac:dyDescent="0.2">
      <c r="K4291" s="8"/>
    </row>
    <row r="4292" spans="11:11" x14ac:dyDescent="0.2">
      <c r="K4292" s="8"/>
    </row>
    <row r="4293" spans="11:11" x14ac:dyDescent="0.2">
      <c r="K4293" s="8"/>
    </row>
    <row r="4294" spans="11:11" x14ac:dyDescent="0.2">
      <c r="K4294" s="8"/>
    </row>
    <row r="4295" spans="11:11" x14ac:dyDescent="0.2">
      <c r="K4295" s="8"/>
    </row>
    <row r="4296" spans="11:11" x14ac:dyDescent="0.2">
      <c r="K4296" s="8"/>
    </row>
    <row r="4297" spans="11:11" x14ac:dyDescent="0.2">
      <c r="K4297" s="8"/>
    </row>
    <row r="4298" spans="11:11" x14ac:dyDescent="0.2">
      <c r="K4298" s="8"/>
    </row>
    <row r="4299" spans="11:11" x14ac:dyDescent="0.2">
      <c r="K4299" s="8"/>
    </row>
    <row r="4300" spans="11:11" x14ac:dyDescent="0.2">
      <c r="K4300" s="8"/>
    </row>
    <row r="4301" spans="11:11" x14ac:dyDescent="0.2">
      <c r="K4301" s="8"/>
    </row>
    <row r="4302" spans="11:11" x14ac:dyDescent="0.2">
      <c r="K4302" s="8"/>
    </row>
    <row r="4303" spans="11:11" x14ac:dyDescent="0.2">
      <c r="K4303" s="8"/>
    </row>
    <row r="4304" spans="11:11" x14ac:dyDescent="0.2">
      <c r="K4304" s="8"/>
    </row>
    <row r="4305" spans="11:11" x14ac:dyDescent="0.2">
      <c r="K4305" s="8"/>
    </row>
    <row r="4306" spans="11:11" x14ac:dyDescent="0.2">
      <c r="K4306" s="8"/>
    </row>
    <row r="4307" spans="11:11" x14ac:dyDescent="0.2">
      <c r="K4307" s="8"/>
    </row>
    <row r="4308" spans="11:11" x14ac:dyDescent="0.2">
      <c r="K4308" s="8"/>
    </row>
    <row r="4309" spans="11:11" x14ac:dyDescent="0.2">
      <c r="K4309" s="8"/>
    </row>
    <row r="4310" spans="11:11" x14ac:dyDescent="0.2">
      <c r="K4310" s="8"/>
    </row>
    <row r="4311" spans="11:11" x14ac:dyDescent="0.2">
      <c r="K4311" s="8"/>
    </row>
    <row r="4312" spans="11:11" x14ac:dyDescent="0.2">
      <c r="K4312" s="8"/>
    </row>
    <row r="4313" spans="11:11" x14ac:dyDescent="0.2">
      <c r="K4313" s="8"/>
    </row>
    <row r="4314" spans="11:11" x14ac:dyDescent="0.2">
      <c r="K4314" s="8"/>
    </row>
    <row r="4315" spans="11:11" x14ac:dyDescent="0.2">
      <c r="K4315" s="8"/>
    </row>
    <row r="4316" spans="11:11" x14ac:dyDescent="0.2">
      <c r="K4316" s="8"/>
    </row>
    <row r="4317" spans="11:11" x14ac:dyDescent="0.2">
      <c r="K4317" s="8"/>
    </row>
    <row r="4318" spans="11:11" x14ac:dyDescent="0.2">
      <c r="K4318" s="8"/>
    </row>
    <row r="4319" spans="11:11" x14ac:dyDescent="0.2">
      <c r="K4319" s="8"/>
    </row>
    <row r="4320" spans="11:11" x14ac:dyDescent="0.2">
      <c r="K4320" s="8"/>
    </row>
    <row r="4321" spans="11:11" x14ac:dyDescent="0.2">
      <c r="K4321" s="8"/>
    </row>
    <row r="4322" spans="11:11" x14ac:dyDescent="0.2">
      <c r="K4322" s="8"/>
    </row>
    <row r="4323" spans="11:11" x14ac:dyDescent="0.2">
      <c r="K4323" s="8"/>
    </row>
    <row r="4324" spans="11:11" x14ac:dyDescent="0.2">
      <c r="K4324" s="8"/>
    </row>
    <row r="4325" spans="11:11" x14ac:dyDescent="0.2">
      <c r="K4325" s="8"/>
    </row>
    <row r="4326" spans="11:11" x14ac:dyDescent="0.2">
      <c r="K4326" s="8"/>
    </row>
    <row r="4327" spans="11:11" x14ac:dyDescent="0.2">
      <c r="K4327" s="8"/>
    </row>
    <row r="4328" spans="11:11" x14ac:dyDescent="0.2">
      <c r="K4328" s="8"/>
    </row>
    <row r="4329" spans="11:11" x14ac:dyDescent="0.2">
      <c r="K4329" s="8"/>
    </row>
    <row r="4330" spans="11:11" x14ac:dyDescent="0.2">
      <c r="K4330" s="8"/>
    </row>
    <row r="4331" spans="11:11" x14ac:dyDescent="0.2">
      <c r="K4331" s="8"/>
    </row>
    <row r="4332" spans="11:11" x14ac:dyDescent="0.2">
      <c r="K4332" s="8"/>
    </row>
    <row r="4333" spans="11:11" x14ac:dyDescent="0.2">
      <c r="K4333" s="8"/>
    </row>
    <row r="4334" spans="11:11" x14ac:dyDescent="0.2">
      <c r="K4334" s="8"/>
    </row>
    <row r="4335" spans="11:11" x14ac:dyDescent="0.2">
      <c r="K4335" s="8"/>
    </row>
    <row r="4336" spans="11:11" x14ac:dyDescent="0.2">
      <c r="K4336" s="8"/>
    </row>
    <row r="4337" spans="11:11" x14ac:dyDescent="0.2">
      <c r="K4337" s="8"/>
    </row>
    <row r="4338" spans="11:11" x14ac:dyDescent="0.2">
      <c r="K4338" s="8"/>
    </row>
    <row r="4339" spans="11:11" x14ac:dyDescent="0.2">
      <c r="K4339" s="8"/>
    </row>
    <row r="4340" spans="11:11" x14ac:dyDescent="0.2">
      <c r="K4340" s="8"/>
    </row>
    <row r="4341" spans="11:11" x14ac:dyDescent="0.2">
      <c r="K4341" s="8"/>
    </row>
    <row r="4342" spans="11:11" x14ac:dyDescent="0.2">
      <c r="K4342" s="8"/>
    </row>
    <row r="4343" spans="11:11" x14ac:dyDescent="0.2">
      <c r="K4343" s="8"/>
    </row>
    <row r="4344" spans="11:11" x14ac:dyDescent="0.2">
      <c r="K4344" s="8"/>
    </row>
    <row r="4345" spans="11:11" x14ac:dyDescent="0.2">
      <c r="K4345" s="8"/>
    </row>
    <row r="4346" spans="11:11" x14ac:dyDescent="0.2">
      <c r="K4346" s="8"/>
    </row>
    <row r="4347" spans="11:11" x14ac:dyDescent="0.2">
      <c r="K4347" s="8"/>
    </row>
    <row r="4348" spans="11:11" x14ac:dyDescent="0.2">
      <c r="K4348" s="8"/>
    </row>
    <row r="4349" spans="11:11" x14ac:dyDescent="0.2">
      <c r="K4349" s="8"/>
    </row>
    <row r="4350" spans="11:11" x14ac:dyDescent="0.2">
      <c r="K4350" s="8"/>
    </row>
    <row r="4351" spans="11:11" x14ac:dyDescent="0.2">
      <c r="K4351" s="8"/>
    </row>
    <row r="4352" spans="11:11" x14ac:dyDescent="0.2">
      <c r="K4352" s="8"/>
    </row>
    <row r="4353" spans="11:11" x14ac:dyDescent="0.2">
      <c r="K4353" s="8"/>
    </row>
    <row r="4354" spans="11:11" x14ac:dyDescent="0.2">
      <c r="K4354" s="8"/>
    </row>
    <row r="4355" spans="11:11" x14ac:dyDescent="0.2">
      <c r="K4355" s="8"/>
    </row>
    <row r="4356" spans="11:11" x14ac:dyDescent="0.2">
      <c r="K4356" s="8"/>
    </row>
    <row r="4357" spans="11:11" x14ac:dyDescent="0.2">
      <c r="K4357" s="8"/>
    </row>
    <row r="4358" spans="11:11" x14ac:dyDescent="0.2">
      <c r="K4358" s="8"/>
    </row>
    <row r="4359" spans="11:11" x14ac:dyDescent="0.2">
      <c r="K4359" s="8"/>
    </row>
    <row r="4360" spans="11:11" x14ac:dyDescent="0.2">
      <c r="K4360" s="8"/>
    </row>
    <row r="4361" spans="11:11" x14ac:dyDescent="0.2">
      <c r="K4361" s="8"/>
    </row>
    <row r="4362" spans="11:11" x14ac:dyDescent="0.2">
      <c r="K4362" s="8"/>
    </row>
    <row r="4363" spans="11:11" x14ac:dyDescent="0.2">
      <c r="K4363" s="8"/>
    </row>
    <row r="4364" spans="11:11" x14ac:dyDescent="0.2">
      <c r="K4364" s="8"/>
    </row>
    <row r="4365" spans="11:11" x14ac:dyDescent="0.2">
      <c r="K4365" s="8"/>
    </row>
    <row r="4366" spans="11:11" x14ac:dyDescent="0.2">
      <c r="K4366" s="8"/>
    </row>
    <row r="4367" spans="11:11" x14ac:dyDescent="0.2">
      <c r="K4367" s="8"/>
    </row>
    <row r="4368" spans="11:11" x14ac:dyDescent="0.2">
      <c r="K4368" s="8"/>
    </row>
    <row r="4369" spans="11:11" x14ac:dyDescent="0.2">
      <c r="K4369" s="8"/>
    </row>
    <row r="4370" spans="11:11" x14ac:dyDescent="0.2">
      <c r="K4370" s="8"/>
    </row>
    <row r="4371" spans="11:11" x14ac:dyDescent="0.2">
      <c r="K4371" s="8"/>
    </row>
    <row r="4372" spans="11:11" x14ac:dyDescent="0.2">
      <c r="K4372" s="8"/>
    </row>
    <row r="4373" spans="11:11" x14ac:dyDescent="0.2">
      <c r="K4373" s="8"/>
    </row>
    <row r="4374" spans="11:11" x14ac:dyDescent="0.2">
      <c r="K4374" s="8"/>
    </row>
    <row r="4375" spans="11:11" x14ac:dyDescent="0.2">
      <c r="K4375" s="8"/>
    </row>
    <row r="4376" spans="11:11" x14ac:dyDescent="0.2">
      <c r="K4376" s="8"/>
    </row>
    <row r="4377" spans="11:11" x14ac:dyDescent="0.2">
      <c r="K4377" s="8"/>
    </row>
    <row r="4378" spans="11:11" x14ac:dyDescent="0.2">
      <c r="K4378" s="8"/>
    </row>
    <row r="4379" spans="11:11" x14ac:dyDescent="0.2">
      <c r="K4379" s="8"/>
    </row>
    <row r="4380" spans="11:11" x14ac:dyDescent="0.2">
      <c r="K4380" s="8"/>
    </row>
    <row r="4381" spans="11:11" x14ac:dyDescent="0.2">
      <c r="K4381" s="8"/>
    </row>
    <row r="4382" spans="11:11" x14ac:dyDescent="0.2">
      <c r="K4382" s="8"/>
    </row>
    <row r="4383" spans="11:11" x14ac:dyDescent="0.2">
      <c r="K4383" s="8"/>
    </row>
    <row r="4384" spans="11:11" x14ac:dyDescent="0.2">
      <c r="K4384" s="8"/>
    </row>
    <row r="4385" spans="11:11" x14ac:dyDescent="0.2">
      <c r="K4385" s="8"/>
    </row>
    <row r="4386" spans="11:11" x14ac:dyDescent="0.2">
      <c r="K4386" s="8"/>
    </row>
    <row r="4387" spans="11:11" x14ac:dyDescent="0.2">
      <c r="K4387" s="8"/>
    </row>
    <row r="4388" spans="11:11" x14ac:dyDescent="0.2">
      <c r="K4388" s="8"/>
    </row>
    <row r="4389" spans="11:11" x14ac:dyDescent="0.2">
      <c r="K4389" s="8"/>
    </row>
    <row r="4390" spans="11:11" x14ac:dyDescent="0.2">
      <c r="K4390" s="8"/>
    </row>
    <row r="4391" spans="11:11" x14ac:dyDescent="0.2">
      <c r="K4391" s="8"/>
    </row>
    <row r="4392" spans="11:11" x14ac:dyDescent="0.2">
      <c r="K4392" s="8"/>
    </row>
    <row r="4393" spans="11:11" x14ac:dyDescent="0.2">
      <c r="K4393" s="8"/>
    </row>
    <row r="4394" spans="11:11" x14ac:dyDescent="0.2">
      <c r="K4394" s="8"/>
    </row>
    <row r="4395" spans="11:11" x14ac:dyDescent="0.2">
      <c r="K4395" s="8"/>
    </row>
    <row r="4396" spans="11:11" x14ac:dyDescent="0.2">
      <c r="K4396" s="8"/>
    </row>
    <row r="4397" spans="11:11" x14ac:dyDescent="0.2">
      <c r="K4397" s="8"/>
    </row>
    <row r="4398" spans="11:11" x14ac:dyDescent="0.2">
      <c r="K4398" s="8"/>
    </row>
    <row r="4399" spans="11:11" x14ac:dyDescent="0.2">
      <c r="K4399" s="8"/>
    </row>
    <row r="4400" spans="11:11" x14ac:dyDescent="0.2">
      <c r="K4400" s="8"/>
    </row>
    <row r="4401" spans="11:11" x14ac:dyDescent="0.2">
      <c r="K4401" s="8"/>
    </row>
    <row r="4402" spans="11:11" x14ac:dyDescent="0.2">
      <c r="K4402" s="8"/>
    </row>
    <row r="4403" spans="11:11" x14ac:dyDescent="0.2">
      <c r="K4403" s="8"/>
    </row>
    <row r="4404" spans="11:11" x14ac:dyDescent="0.2">
      <c r="K4404" s="8"/>
    </row>
    <row r="4405" spans="11:11" x14ac:dyDescent="0.2">
      <c r="K4405" s="8"/>
    </row>
    <row r="4406" spans="11:11" x14ac:dyDescent="0.2">
      <c r="K4406" s="8"/>
    </row>
    <row r="4407" spans="11:11" x14ac:dyDescent="0.2">
      <c r="K4407" s="8"/>
    </row>
    <row r="4408" spans="11:11" x14ac:dyDescent="0.2">
      <c r="K4408" s="8"/>
    </row>
    <row r="4409" spans="11:11" x14ac:dyDescent="0.2">
      <c r="K4409" s="8"/>
    </row>
    <row r="4410" spans="11:11" x14ac:dyDescent="0.2">
      <c r="K4410" s="8"/>
    </row>
    <row r="4411" spans="11:11" x14ac:dyDescent="0.2">
      <c r="K4411" s="8"/>
    </row>
    <row r="4412" spans="11:11" x14ac:dyDescent="0.2">
      <c r="K4412" s="8"/>
    </row>
    <row r="4413" spans="11:11" x14ac:dyDescent="0.2">
      <c r="K4413" s="8"/>
    </row>
    <row r="4414" spans="11:11" x14ac:dyDescent="0.2">
      <c r="K4414" s="8"/>
    </row>
    <row r="4415" spans="11:11" x14ac:dyDescent="0.2">
      <c r="K4415" s="8"/>
    </row>
    <row r="4416" spans="11:11" x14ac:dyDescent="0.2">
      <c r="K4416" s="8"/>
    </row>
    <row r="4417" spans="11:11" x14ac:dyDescent="0.2">
      <c r="K4417" s="8"/>
    </row>
    <row r="4418" spans="11:11" x14ac:dyDescent="0.2">
      <c r="K4418" s="8"/>
    </row>
    <row r="4419" spans="11:11" x14ac:dyDescent="0.2">
      <c r="K4419" s="8"/>
    </row>
    <row r="4420" spans="11:11" x14ac:dyDescent="0.2">
      <c r="K4420" s="8"/>
    </row>
    <row r="4421" spans="11:11" x14ac:dyDescent="0.2">
      <c r="K4421" s="8"/>
    </row>
    <row r="4422" spans="11:11" x14ac:dyDescent="0.2">
      <c r="K4422" s="8"/>
    </row>
    <row r="4423" spans="11:11" x14ac:dyDescent="0.2">
      <c r="K4423" s="8"/>
    </row>
    <row r="4424" spans="11:11" x14ac:dyDescent="0.2">
      <c r="K4424" s="8"/>
    </row>
    <row r="4425" spans="11:11" x14ac:dyDescent="0.2">
      <c r="K4425" s="8"/>
    </row>
    <row r="4426" spans="11:11" x14ac:dyDescent="0.2">
      <c r="K4426" s="8"/>
    </row>
    <row r="4427" spans="11:11" x14ac:dyDescent="0.2">
      <c r="K4427" s="8"/>
    </row>
    <row r="4428" spans="11:11" x14ac:dyDescent="0.2">
      <c r="K4428" s="8"/>
    </row>
    <row r="4429" spans="11:11" x14ac:dyDescent="0.2">
      <c r="K4429" s="8"/>
    </row>
    <row r="4430" spans="11:11" x14ac:dyDescent="0.2">
      <c r="K4430" s="8"/>
    </row>
    <row r="4431" spans="11:11" x14ac:dyDescent="0.2">
      <c r="K4431" s="8"/>
    </row>
    <row r="4432" spans="11:11" x14ac:dyDescent="0.2">
      <c r="K4432" s="8"/>
    </row>
    <row r="4433" spans="11:11" x14ac:dyDescent="0.2">
      <c r="K4433" s="8"/>
    </row>
    <row r="4434" spans="11:11" x14ac:dyDescent="0.2">
      <c r="K4434" s="8"/>
    </row>
    <row r="4435" spans="11:11" x14ac:dyDescent="0.2">
      <c r="K4435" s="8"/>
    </row>
    <row r="4436" spans="11:11" x14ac:dyDescent="0.2">
      <c r="K4436" s="8"/>
    </row>
    <row r="4437" spans="11:11" x14ac:dyDescent="0.2">
      <c r="K4437" s="8"/>
    </row>
    <row r="4438" spans="11:11" x14ac:dyDescent="0.2">
      <c r="K4438" s="8"/>
    </row>
    <row r="4439" spans="11:11" x14ac:dyDescent="0.2">
      <c r="K4439" s="8"/>
    </row>
    <row r="4440" spans="11:11" x14ac:dyDescent="0.2">
      <c r="K4440" s="8"/>
    </row>
    <row r="4441" spans="11:11" x14ac:dyDescent="0.2">
      <c r="K4441" s="8"/>
    </row>
    <row r="4442" spans="11:11" x14ac:dyDescent="0.2">
      <c r="K4442" s="8"/>
    </row>
    <row r="4443" spans="11:11" x14ac:dyDescent="0.2">
      <c r="K4443" s="8"/>
    </row>
    <row r="4444" spans="11:11" x14ac:dyDescent="0.2">
      <c r="K4444" s="8"/>
    </row>
    <row r="4445" spans="11:11" x14ac:dyDescent="0.2">
      <c r="K4445" s="8"/>
    </row>
    <row r="4446" spans="11:11" x14ac:dyDescent="0.2">
      <c r="K4446" s="8"/>
    </row>
    <row r="4447" spans="11:11" x14ac:dyDescent="0.2">
      <c r="K4447" s="8"/>
    </row>
    <row r="4448" spans="11:11" x14ac:dyDescent="0.2">
      <c r="K4448" s="8"/>
    </row>
    <row r="4449" spans="11:11" x14ac:dyDescent="0.2">
      <c r="K4449" s="8"/>
    </row>
    <row r="4450" spans="11:11" x14ac:dyDescent="0.2">
      <c r="K4450" s="8"/>
    </row>
    <row r="4451" spans="11:11" x14ac:dyDescent="0.2">
      <c r="K4451" s="8"/>
    </row>
    <row r="4452" spans="11:11" x14ac:dyDescent="0.2">
      <c r="K4452" s="8"/>
    </row>
    <row r="4453" spans="11:11" x14ac:dyDescent="0.2">
      <c r="K4453" s="8"/>
    </row>
    <row r="4454" spans="11:11" x14ac:dyDescent="0.2">
      <c r="K4454" s="8"/>
    </row>
    <row r="4455" spans="11:11" x14ac:dyDescent="0.2">
      <c r="K4455" s="8"/>
    </row>
    <row r="4456" spans="11:11" x14ac:dyDescent="0.2">
      <c r="K4456" s="8"/>
    </row>
    <row r="4457" spans="11:11" x14ac:dyDescent="0.2">
      <c r="K4457" s="8"/>
    </row>
    <row r="4458" spans="11:11" x14ac:dyDescent="0.2">
      <c r="K4458" s="8"/>
    </row>
    <row r="4459" spans="11:11" x14ac:dyDescent="0.2">
      <c r="K4459" s="8"/>
    </row>
    <row r="4460" spans="11:11" x14ac:dyDescent="0.2">
      <c r="K4460" s="8"/>
    </row>
    <row r="4461" spans="11:11" x14ac:dyDescent="0.2">
      <c r="K4461" s="8"/>
    </row>
    <row r="4462" spans="11:11" x14ac:dyDescent="0.2">
      <c r="K4462" s="8"/>
    </row>
    <row r="4463" spans="11:11" x14ac:dyDescent="0.2">
      <c r="K4463" s="8"/>
    </row>
    <row r="4464" spans="11:11" x14ac:dyDescent="0.2">
      <c r="K4464" s="8"/>
    </row>
    <row r="4465" spans="11:11" x14ac:dyDescent="0.2">
      <c r="K4465" s="8"/>
    </row>
    <row r="4466" spans="11:11" x14ac:dyDescent="0.2">
      <c r="K4466" s="8"/>
    </row>
    <row r="4467" spans="11:11" x14ac:dyDescent="0.2">
      <c r="K4467" s="8"/>
    </row>
    <row r="4468" spans="11:11" x14ac:dyDescent="0.2">
      <c r="K4468" s="8"/>
    </row>
    <row r="4469" spans="11:11" x14ac:dyDescent="0.2">
      <c r="K4469" s="8"/>
    </row>
    <row r="4470" spans="11:11" x14ac:dyDescent="0.2">
      <c r="K4470" s="8"/>
    </row>
    <row r="4471" spans="11:11" x14ac:dyDescent="0.2">
      <c r="K4471" s="8"/>
    </row>
    <row r="4472" spans="11:11" x14ac:dyDescent="0.2">
      <c r="K4472" s="8"/>
    </row>
    <row r="4473" spans="11:11" x14ac:dyDescent="0.2">
      <c r="K4473" s="8"/>
    </row>
    <row r="4474" spans="11:11" x14ac:dyDescent="0.2">
      <c r="K4474" s="8"/>
    </row>
    <row r="4475" spans="11:11" x14ac:dyDescent="0.2">
      <c r="K4475" s="8"/>
    </row>
    <row r="4476" spans="11:11" x14ac:dyDescent="0.2">
      <c r="K4476" s="8"/>
    </row>
    <row r="4477" spans="11:11" x14ac:dyDescent="0.2">
      <c r="K4477" s="8"/>
    </row>
    <row r="4478" spans="11:11" x14ac:dyDescent="0.2">
      <c r="K4478" s="8"/>
    </row>
    <row r="4479" spans="11:11" x14ac:dyDescent="0.2">
      <c r="K4479" s="8"/>
    </row>
    <row r="4480" spans="11:11" x14ac:dyDescent="0.2">
      <c r="K4480" s="8"/>
    </row>
    <row r="4481" spans="11:11" x14ac:dyDescent="0.2">
      <c r="K4481" s="8"/>
    </row>
    <row r="4482" spans="11:11" x14ac:dyDescent="0.2">
      <c r="K4482" s="8"/>
    </row>
    <row r="4483" spans="11:11" x14ac:dyDescent="0.2">
      <c r="K4483" s="8"/>
    </row>
    <row r="4484" spans="11:11" x14ac:dyDescent="0.2">
      <c r="K4484" s="8"/>
    </row>
    <row r="4485" spans="11:11" x14ac:dyDescent="0.2">
      <c r="K4485" s="8"/>
    </row>
    <row r="4486" spans="11:11" x14ac:dyDescent="0.2">
      <c r="K4486" s="8"/>
    </row>
    <row r="4487" spans="11:11" x14ac:dyDescent="0.2">
      <c r="K4487" s="8"/>
    </row>
    <row r="4488" spans="11:11" x14ac:dyDescent="0.2">
      <c r="K4488" s="8"/>
    </row>
    <row r="4489" spans="11:11" x14ac:dyDescent="0.2">
      <c r="K4489" s="8"/>
    </row>
    <row r="4490" spans="11:11" x14ac:dyDescent="0.2">
      <c r="K4490" s="8"/>
    </row>
    <row r="4491" spans="11:11" x14ac:dyDescent="0.2">
      <c r="K4491" s="8"/>
    </row>
    <row r="4492" spans="11:11" x14ac:dyDescent="0.2">
      <c r="K4492" s="8"/>
    </row>
    <row r="4493" spans="11:11" x14ac:dyDescent="0.2">
      <c r="K4493" s="8"/>
    </row>
    <row r="4494" spans="11:11" x14ac:dyDescent="0.2">
      <c r="K4494" s="8"/>
    </row>
    <row r="4495" spans="11:11" x14ac:dyDescent="0.2">
      <c r="K4495" s="8"/>
    </row>
    <row r="4496" spans="11:11" x14ac:dyDescent="0.2">
      <c r="K4496" s="8"/>
    </row>
    <row r="4497" spans="11:11" x14ac:dyDescent="0.2">
      <c r="K4497" s="8"/>
    </row>
    <row r="4498" spans="11:11" x14ac:dyDescent="0.2">
      <c r="K4498" s="8"/>
    </row>
    <row r="4499" spans="11:11" x14ac:dyDescent="0.2">
      <c r="K4499" s="8"/>
    </row>
    <row r="4500" spans="11:11" x14ac:dyDescent="0.2">
      <c r="K4500" s="8"/>
    </row>
    <row r="4501" spans="11:11" x14ac:dyDescent="0.2">
      <c r="K4501" s="8"/>
    </row>
    <row r="4502" spans="11:11" x14ac:dyDescent="0.2">
      <c r="K4502" s="8"/>
    </row>
    <row r="4503" spans="11:11" x14ac:dyDescent="0.2">
      <c r="K4503" s="8"/>
    </row>
    <row r="4504" spans="11:11" x14ac:dyDescent="0.2">
      <c r="K4504" s="8"/>
    </row>
    <row r="4505" spans="11:11" x14ac:dyDescent="0.2">
      <c r="K4505" s="8"/>
    </row>
    <row r="4506" spans="11:11" x14ac:dyDescent="0.2">
      <c r="K4506" s="8"/>
    </row>
    <row r="4507" spans="11:11" x14ac:dyDescent="0.2">
      <c r="K4507" s="8"/>
    </row>
    <row r="4508" spans="11:11" x14ac:dyDescent="0.2">
      <c r="K4508" s="8"/>
    </row>
    <row r="4509" spans="11:11" x14ac:dyDescent="0.2">
      <c r="K4509" s="8"/>
    </row>
    <row r="4510" spans="11:11" x14ac:dyDescent="0.2">
      <c r="K4510" s="8"/>
    </row>
    <row r="4511" spans="11:11" x14ac:dyDescent="0.2">
      <c r="K4511" s="8"/>
    </row>
    <row r="4512" spans="11:11" x14ac:dyDescent="0.2">
      <c r="K4512" s="8"/>
    </row>
    <row r="4513" spans="11:11" x14ac:dyDescent="0.2">
      <c r="K4513" s="8"/>
    </row>
    <row r="4514" spans="11:11" x14ac:dyDescent="0.2">
      <c r="K4514" s="8"/>
    </row>
    <row r="4515" spans="11:11" x14ac:dyDescent="0.2">
      <c r="K4515" s="8"/>
    </row>
    <row r="4516" spans="11:11" x14ac:dyDescent="0.2">
      <c r="K4516" s="8"/>
    </row>
    <row r="4517" spans="11:11" x14ac:dyDescent="0.2">
      <c r="K4517" s="8"/>
    </row>
    <row r="4518" spans="11:11" x14ac:dyDescent="0.2">
      <c r="K4518" s="8"/>
    </row>
    <row r="4519" spans="11:11" x14ac:dyDescent="0.2">
      <c r="K4519" s="8"/>
    </row>
    <row r="4520" spans="11:11" x14ac:dyDescent="0.2">
      <c r="K4520" s="8"/>
    </row>
    <row r="4521" spans="11:11" x14ac:dyDescent="0.2">
      <c r="K4521" s="8"/>
    </row>
    <row r="4522" spans="11:11" x14ac:dyDescent="0.2">
      <c r="K4522" s="8"/>
    </row>
    <row r="4523" spans="11:11" x14ac:dyDescent="0.2">
      <c r="K4523" s="8"/>
    </row>
    <row r="4524" spans="11:11" x14ac:dyDescent="0.2">
      <c r="K4524" s="8"/>
    </row>
    <row r="4525" spans="11:11" x14ac:dyDescent="0.2">
      <c r="K4525" s="8"/>
    </row>
    <row r="4526" spans="11:11" x14ac:dyDescent="0.2">
      <c r="K4526" s="8"/>
    </row>
    <row r="4527" spans="11:11" x14ac:dyDescent="0.2">
      <c r="K4527" s="8"/>
    </row>
    <row r="4528" spans="11:11" x14ac:dyDescent="0.2">
      <c r="K4528" s="8"/>
    </row>
    <row r="4529" spans="11:11" x14ac:dyDescent="0.2">
      <c r="K4529" s="8"/>
    </row>
    <row r="4530" spans="11:11" x14ac:dyDescent="0.2">
      <c r="K4530" s="8"/>
    </row>
    <row r="4531" spans="11:11" x14ac:dyDescent="0.2">
      <c r="K4531" s="8"/>
    </row>
    <row r="4532" spans="11:11" x14ac:dyDescent="0.2">
      <c r="K4532" s="8"/>
    </row>
    <row r="4533" spans="11:11" x14ac:dyDescent="0.2">
      <c r="K4533" s="8"/>
    </row>
    <row r="4534" spans="11:11" x14ac:dyDescent="0.2">
      <c r="K4534" s="8"/>
    </row>
    <row r="4535" spans="11:11" x14ac:dyDescent="0.2">
      <c r="K4535" s="8"/>
    </row>
    <row r="4536" spans="11:11" x14ac:dyDescent="0.2">
      <c r="K4536" s="8"/>
    </row>
    <row r="4537" spans="11:11" x14ac:dyDescent="0.2">
      <c r="K4537" s="8"/>
    </row>
    <row r="4538" spans="11:11" x14ac:dyDescent="0.2">
      <c r="K4538" s="8"/>
    </row>
    <row r="4539" spans="11:11" x14ac:dyDescent="0.2">
      <c r="K4539" s="8"/>
    </row>
    <row r="4540" spans="11:11" x14ac:dyDescent="0.2">
      <c r="K4540" s="8"/>
    </row>
    <row r="4541" spans="11:11" x14ac:dyDescent="0.2">
      <c r="K4541" s="8"/>
    </row>
    <row r="4542" spans="11:11" x14ac:dyDescent="0.2">
      <c r="K4542" s="8"/>
    </row>
    <row r="4543" spans="11:11" x14ac:dyDescent="0.2">
      <c r="K4543" s="8"/>
    </row>
    <row r="4544" spans="11:11" x14ac:dyDescent="0.2">
      <c r="K4544" s="8"/>
    </row>
    <row r="4545" spans="11:11" x14ac:dyDescent="0.2">
      <c r="K4545" s="8"/>
    </row>
    <row r="4546" spans="11:11" x14ac:dyDescent="0.2">
      <c r="K4546" s="8"/>
    </row>
    <row r="4547" spans="11:11" x14ac:dyDescent="0.2">
      <c r="K4547" s="8"/>
    </row>
    <row r="4548" spans="11:11" x14ac:dyDescent="0.2">
      <c r="K4548" s="8"/>
    </row>
    <row r="4549" spans="11:11" x14ac:dyDescent="0.2">
      <c r="K4549" s="8"/>
    </row>
    <row r="4550" spans="11:11" x14ac:dyDescent="0.2">
      <c r="K4550" s="8"/>
    </row>
    <row r="4551" spans="11:11" x14ac:dyDescent="0.2">
      <c r="K4551" s="8"/>
    </row>
    <row r="4552" spans="11:11" x14ac:dyDescent="0.2">
      <c r="K4552" s="8"/>
    </row>
    <row r="4553" spans="11:11" x14ac:dyDescent="0.2">
      <c r="K4553" s="8"/>
    </row>
    <row r="4554" spans="11:11" x14ac:dyDescent="0.2">
      <c r="K4554" s="8"/>
    </row>
    <row r="4555" spans="11:11" x14ac:dyDescent="0.2">
      <c r="K4555" s="8"/>
    </row>
    <row r="4556" spans="11:11" x14ac:dyDescent="0.2">
      <c r="K4556" s="8"/>
    </row>
    <row r="4557" spans="11:11" x14ac:dyDescent="0.2">
      <c r="K4557" s="8"/>
    </row>
    <row r="4558" spans="11:11" x14ac:dyDescent="0.2">
      <c r="K4558" s="8"/>
    </row>
    <row r="4559" spans="11:11" x14ac:dyDescent="0.2">
      <c r="K4559" s="8"/>
    </row>
    <row r="4560" spans="11:11" x14ac:dyDescent="0.2">
      <c r="K4560" s="8"/>
    </row>
    <row r="4561" spans="11:11" x14ac:dyDescent="0.2">
      <c r="K4561" s="8"/>
    </row>
    <row r="4562" spans="11:11" x14ac:dyDescent="0.2">
      <c r="K4562" s="8"/>
    </row>
    <row r="4563" spans="11:11" x14ac:dyDescent="0.2">
      <c r="K4563" s="8"/>
    </row>
    <row r="4564" spans="11:11" x14ac:dyDescent="0.2">
      <c r="K4564" s="8"/>
    </row>
    <row r="4565" spans="11:11" x14ac:dyDescent="0.2">
      <c r="K4565" s="8"/>
    </row>
    <row r="4566" spans="11:11" x14ac:dyDescent="0.2">
      <c r="K4566" s="8"/>
    </row>
    <row r="4567" spans="11:11" x14ac:dyDescent="0.2">
      <c r="K4567" s="8"/>
    </row>
    <row r="4568" spans="11:11" x14ac:dyDescent="0.2">
      <c r="K4568" s="8"/>
    </row>
    <row r="4569" spans="11:11" x14ac:dyDescent="0.2">
      <c r="K4569" s="8"/>
    </row>
    <row r="4570" spans="11:11" x14ac:dyDescent="0.2">
      <c r="K4570" s="8"/>
    </row>
    <row r="4571" spans="11:11" x14ac:dyDescent="0.2">
      <c r="K4571" s="8"/>
    </row>
    <row r="4572" spans="11:11" x14ac:dyDescent="0.2">
      <c r="K4572" s="8"/>
    </row>
    <row r="4573" spans="11:11" x14ac:dyDescent="0.2">
      <c r="K4573" s="8"/>
    </row>
    <row r="4574" spans="11:11" x14ac:dyDescent="0.2">
      <c r="K4574" s="8"/>
    </row>
    <row r="4575" spans="11:11" x14ac:dyDescent="0.2">
      <c r="K4575" s="8"/>
    </row>
    <row r="4576" spans="11:11" x14ac:dyDescent="0.2">
      <c r="K4576" s="8"/>
    </row>
    <row r="4577" spans="11:11" x14ac:dyDescent="0.2">
      <c r="K4577" s="8"/>
    </row>
    <row r="4578" spans="11:11" x14ac:dyDescent="0.2">
      <c r="K4578" s="8"/>
    </row>
    <row r="4579" spans="11:11" x14ac:dyDescent="0.2">
      <c r="K4579" s="8"/>
    </row>
    <row r="4580" spans="11:11" x14ac:dyDescent="0.2">
      <c r="K4580" s="8"/>
    </row>
    <row r="4581" spans="11:11" x14ac:dyDescent="0.2">
      <c r="K4581" s="8"/>
    </row>
    <row r="4582" spans="11:11" x14ac:dyDescent="0.2">
      <c r="K4582" s="8"/>
    </row>
    <row r="4583" spans="11:11" x14ac:dyDescent="0.2">
      <c r="K4583" s="8"/>
    </row>
    <row r="4584" spans="11:11" x14ac:dyDescent="0.2">
      <c r="K4584" s="8"/>
    </row>
    <row r="4585" spans="11:11" x14ac:dyDescent="0.2">
      <c r="K4585" s="8"/>
    </row>
    <row r="4586" spans="11:11" x14ac:dyDescent="0.2">
      <c r="K4586" s="8"/>
    </row>
    <row r="4587" spans="11:11" x14ac:dyDescent="0.2">
      <c r="K4587" s="8"/>
    </row>
    <row r="4588" spans="11:11" x14ac:dyDescent="0.2">
      <c r="K4588" s="8"/>
    </row>
    <row r="4589" spans="11:11" x14ac:dyDescent="0.2">
      <c r="K4589" s="8"/>
    </row>
    <row r="4590" spans="11:11" x14ac:dyDescent="0.2">
      <c r="K4590" s="8"/>
    </row>
    <row r="4591" spans="11:11" x14ac:dyDescent="0.2">
      <c r="K4591" s="8"/>
    </row>
    <row r="4592" spans="11:11" x14ac:dyDescent="0.2">
      <c r="K4592" s="8"/>
    </row>
    <row r="4593" spans="11:11" x14ac:dyDescent="0.2">
      <c r="K4593" s="8"/>
    </row>
    <row r="4594" spans="11:11" x14ac:dyDescent="0.2">
      <c r="K4594" s="8"/>
    </row>
    <row r="4595" spans="11:11" x14ac:dyDescent="0.2">
      <c r="K4595" s="8"/>
    </row>
    <row r="4596" spans="11:11" x14ac:dyDescent="0.2">
      <c r="K4596" s="8"/>
    </row>
    <row r="4597" spans="11:11" x14ac:dyDescent="0.2">
      <c r="K4597" s="8"/>
    </row>
    <row r="4598" spans="11:11" x14ac:dyDescent="0.2">
      <c r="K4598" s="8"/>
    </row>
    <row r="4599" spans="11:11" x14ac:dyDescent="0.2">
      <c r="K4599" s="8"/>
    </row>
    <row r="4600" spans="11:11" x14ac:dyDescent="0.2">
      <c r="K4600" s="8"/>
    </row>
    <row r="4601" spans="11:11" x14ac:dyDescent="0.2">
      <c r="K4601" s="8"/>
    </row>
    <row r="4602" spans="11:11" x14ac:dyDescent="0.2">
      <c r="K4602" s="8"/>
    </row>
    <row r="4603" spans="11:11" x14ac:dyDescent="0.2">
      <c r="K4603" s="8"/>
    </row>
    <row r="4604" spans="11:11" x14ac:dyDescent="0.2">
      <c r="K4604" s="8"/>
    </row>
    <row r="4605" spans="11:11" x14ac:dyDescent="0.2">
      <c r="K4605" s="8"/>
    </row>
    <row r="4606" spans="11:11" x14ac:dyDescent="0.2">
      <c r="K4606" s="8"/>
    </row>
    <row r="4607" spans="11:11" x14ac:dyDescent="0.2">
      <c r="K4607" s="8"/>
    </row>
    <row r="4608" spans="11:11" x14ac:dyDescent="0.2">
      <c r="K4608" s="8"/>
    </row>
    <row r="4609" spans="11:11" x14ac:dyDescent="0.2">
      <c r="K4609" s="8"/>
    </row>
    <row r="4610" spans="11:11" x14ac:dyDescent="0.2">
      <c r="K4610" s="8"/>
    </row>
    <row r="4611" spans="11:11" x14ac:dyDescent="0.2">
      <c r="K4611" s="8"/>
    </row>
    <row r="4612" spans="11:11" x14ac:dyDescent="0.2">
      <c r="K4612" s="8"/>
    </row>
    <row r="4613" spans="11:11" x14ac:dyDescent="0.2">
      <c r="K4613" s="8"/>
    </row>
    <row r="4614" spans="11:11" x14ac:dyDescent="0.2">
      <c r="K4614" s="8"/>
    </row>
    <row r="4615" spans="11:11" x14ac:dyDescent="0.2">
      <c r="K4615" s="8"/>
    </row>
    <row r="4616" spans="11:11" x14ac:dyDescent="0.2">
      <c r="K4616" s="8"/>
    </row>
    <row r="4617" spans="11:11" x14ac:dyDescent="0.2">
      <c r="K4617" s="8"/>
    </row>
    <row r="4618" spans="11:11" x14ac:dyDescent="0.2">
      <c r="K4618" s="8"/>
    </row>
    <row r="4619" spans="11:11" x14ac:dyDescent="0.2">
      <c r="K4619" s="8"/>
    </row>
    <row r="4620" spans="11:11" x14ac:dyDescent="0.2">
      <c r="K4620" s="8"/>
    </row>
    <row r="4621" spans="11:11" x14ac:dyDescent="0.2">
      <c r="K4621" s="8"/>
    </row>
    <row r="4622" spans="11:11" x14ac:dyDescent="0.2">
      <c r="K4622" s="8"/>
    </row>
    <row r="4623" spans="11:11" x14ac:dyDescent="0.2">
      <c r="K4623" s="8"/>
    </row>
    <row r="4624" spans="11:11" x14ac:dyDescent="0.2">
      <c r="K4624" s="8"/>
    </row>
    <row r="4625" spans="11:11" x14ac:dyDescent="0.2">
      <c r="K4625" s="8"/>
    </row>
    <row r="4626" spans="11:11" x14ac:dyDescent="0.2">
      <c r="K4626" s="8"/>
    </row>
    <row r="4627" spans="11:11" x14ac:dyDescent="0.2">
      <c r="K4627" s="8"/>
    </row>
    <row r="4628" spans="11:11" x14ac:dyDescent="0.2">
      <c r="K4628" s="8"/>
    </row>
    <row r="4629" spans="11:11" x14ac:dyDescent="0.2">
      <c r="K4629" s="8"/>
    </row>
    <row r="4630" spans="11:11" x14ac:dyDescent="0.2">
      <c r="K4630" s="8"/>
    </row>
    <row r="4631" spans="11:11" x14ac:dyDescent="0.2">
      <c r="K4631" s="8"/>
    </row>
    <row r="4632" spans="11:11" x14ac:dyDescent="0.2">
      <c r="K4632" s="8"/>
    </row>
    <row r="4633" spans="11:11" x14ac:dyDescent="0.2">
      <c r="K4633" s="8"/>
    </row>
    <row r="4634" spans="11:11" x14ac:dyDescent="0.2">
      <c r="K4634" s="8"/>
    </row>
    <row r="4635" spans="11:11" x14ac:dyDescent="0.2">
      <c r="K4635" s="8"/>
    </row>
    <row r="4636" spans="11:11" x14ac:dyDescent="0.2">
      <c r="K4636" s="8"/>
    </row>
    <row r="4637" spans="11:11" x14ac:dyDescent="0.2">
      <c r="K4637" s="8"/>
    </row>
    <row r="4638" spans="11:11" x14ac:dyDescent="0.2">
      <c r="K4638" s="8"/>
    </row>
    <row r="4639" spans="11:11" x14ac:dyDescent="0.2">
      <c r="K4639" s="8"/>
    </row>
    <row r="4640" spans="11:11" x14ac:dyDescent="0.2">
      <c r="K4640" s="8"/>
    </row>
    <row r="4641" spans="11:11" x14ac:dyDescent="0.2">
      <c r="K4641" s="8"/>
    </row>
    <row r="4642" spans="11:11" x14ac:dyDescent="0.2">
      <c r="K4642" s="8"/>
    </row>
    <row r="4643" spans="11:11" x14ac:dyDescent="0.2">
      <c r="K4643" s="8"/>
    </row>
    <row r="4644" spans="11:11" x14ac:dyDescent="0.2">
      <c r="K4644" s="8"/>
    </row>
    <row r="4645" spans="11:11" x14ac:dyDescent="0.2">
      <c r="K4645" s="8"/>
    </row>
    <row r="4646" spans="11:11" x14ac:dyDescent="0.2">
      <c r="K4646" s="8"/>
    </row>
    <row r="4647" spans="11:11" x14ac:dyDescent="0.2">
      <c r="K4647" s="8"/>
    </row>
    <row r="4648" spans="11:11" x14ac:dyDescent="0.2">
      <c r="K4648" s="8"/>
    </row>
    <row r="4649" spans="11:11" x14ac:dyDescent="0.2">
      <c r="K4649" s="8"/>
    </row>
    <row r="4650" spans="11:11" x14ac:dyDescent="0.2">
      <c r="K4650" s="8"/>
    </row>
    <row r="4651" spans="11:11" x14ac:dyDescent="0.2">
      <c r="K4651" s="8"/>
    </row>
    <row r="4652" spans="11:11" x14ac:dyDescent="0.2">
      <c r="K4652" s="8"/>
    </row>
    <row r="4653" spans="11:11" x14ac:dyDescent="0.2">
      <c r="K4653" s="8"/>
    </row>
    <row r="4654" spans="11:11" x14ac:dyDescent="0.2">
      <c r="K4654" s="8"/>
    </row>
    <row r="4655" spans="11:11" x14ac:dyDescent="0.2">
      <c r="K4655" s="8"/>
    </row>
    <row r="4656" spans="11:11" x14ac:dyDescent="0.2">
      <c r="K4656" s="8"/>
    </row>
    <row r="4657" spans="11:11" x14ac:dyDescent="0.2">
      <c r="K4657" s="8"/>
    </row>
    <row r="4658" spans="11:11" x14ac:dyDescent="0.2">
      <c r="K4658" s="8"/>
    </row>
    <row r="4659" spans="11:11" x14ac:dyDescent="0.2">
      <c r="K4659" s="8"/>
    </row>
    <row r="4660" spans="11:11" x14ac:dyDescent="0.2">
      <c r="K4660" s="8"/>
    </row>
    <row r="4661" spans="11:11" x14ac:dyDescent="0.2">
      <c r="K4661" s="8"/>
    </row>
    <row r="4662" spans="11:11" x14ac:dyDescent="0.2">
      <c r="K4662" s="8"/>
    </row>
    <row r="4663" spans="11:11" x14ac:dyDescent="0.2">
      <c r="K4663" s="8"/>
    </row>
    <row r="4664" spans="11:11" x14ac:dyDescent="0.2">
      <c r="K4664" s="8"/>
    </row>
    <row r="4665" spans="11:11" x14ac:dyDescent="0.2">
      <c r="K4665" s="8"/>
    </row>
    <row r="4666" spans="11:11" x14ac:dyDescent="0.2">
      <c r="K4666" s="8"/>
    </row>
    <row r="4667" spans="11:11" x14ac:dyDescent="0.2">
      <c r="K4667" s="8"/>
    </row>
    <row r="4668" spans="11:11" x14ac:dyDescent="0.2">
      <c r="K4668" s="8"/>
    </row>
    <row r="4669" spans="11:11" x14ac:dyDescent="0.2">
      <c r="K4669" s="8"/>
    </row>
    <row r="4670" spans="11:11" x14ac:dyDescent="0.2">
      <c r="K4670" s="8"/>
    </row>
    <row r="4671" spans="11:11" x14ac:dyDescent="0.2">
      <c r="K4671" s="8"/>
    </row>
    <row r="4672" spans="11:11" x14ac:dyDescent="0.2">
      <c r="K4672" s="8"/>
    </row>
    <row r="4673" spans="11:11" x14ac:dyDescent="0.2">
      <c r="K4673" s="8"/>
    </row>
    <row r="4674" spans="11:11" x14ac:dyDescent="0.2">
      <c r="K4674" s="8"/>
    </row>
    <row r="4675" spans="11:11" x14ac:dyDescent="0.2">
      <c r="K4675" s="8"/>
    </row>
    <row r="4676" spans="11:11" x14ac:dyDescent="0.2">
      <c r="K4676" s="8"/>
    </row>
    <row r="4677" spans="11:11" x14ac:dyDescent="0.2">
      <c r="K4677" s="8"/>
    </row>
    <row r="4678" spans="11:11" x14ac:dyDescent="0.2">
      <c r="K4678" s="8"/>
    </row>
    <row r="4679" spans="11:11" x14ac:dyDescent="0.2">
      <c r="K4679" s="8"/>
    </row>
    <row r="4680" spans="11:11" x14ac:dyDescent="0.2">
      <c r="K4680" s="8"/>
    </row>
    <row r="4681" spans="11:11" x14ac:dyDescent="0.2">
      <c r="K4681" s="8"/>
    </row>
    <row r="4682" spans="11:11" x14ac:dyDescent="0.2">
      <c r="K4682" s="8"/>
    </row>
    <row r="4683" spans="11:11" x14ac:dyDescent="0.2">
      <c r="K4683" s="8"/>
    </row>
    <row r="4684" spans="11:11" x14ac:dyDescent="0.2">
      <c r="K4684" s="8"/>
    </row>
    <row r="4685" spans="11:11" x14ac:dyDescent="0.2">
      <c r="K4685" s="8"/>
    </row>
    <row r="4686" spans="11:11" x14ac:dyDescent="0.2">
      <c r="K4686" s="8"/>
    </row>
    <row r="4687" spans="11:11" x14ac:dyDescent="0.2">
      <c r="K4687" s="8"/>
    </row>
    <row r="4688" spans="11:11" x14ac:dyDescent="0.2">
      <c r="K4688" s="8"/>
    </row>
    <row r="4689" spans="11:11" x14ac:dyDescent="0.2">
      <c r="K4689" s="8"/>
    </row>
    <row r="4690" spans="11:11" x14ac:dyDescent="0.2">
      <c r="K4690" s="8"/>
    </row>
    <row r="4691" spans="11:11" x14ac:dyDescent="0.2">
      <c r="K4691" s="8"/>
    </row>
    <row r="4692" spans="11:11" x14ac:dyDescent="0.2">
      <c r="K4692" s="8"/>
    </row>
    <row r="4693" spans="11:11" x14ac:dyDescent="0.2">
      <c r="K4693" s="8"/>
    </row>
    <row r="4694" spans="11:11" x14ac:dyDescent="0.2">
      <c r="K4694" s="8"/>
    </row>
    <row r="4695" spans="11:11" x14ac:dyDescent="0.2">
      <c r="K4695" s="8"/>
    </row>
    <row r="4696" spans="11:11" x14ac:dyDescent="0.2">
      <c r="K4696" s="8"/>
    </row>
    <row r="4697" spans="11:11" x14ac:dyDescent="0.2">
      <c r="K4697" s="8"/>
    </row>
    <row r="4698" spans="11:11" x14ac:dyDescent="0.2">
      <c r="K4698" s="8"/>
    </row>
    <row r="4699" spans="11:11" x14ac:dyDescent="0.2">
      <c r="K4699" s="8"/>
    </row>
    <row r="4700" spans="11:11" x14ac:dyDescent="0.2">
      <c r="K4700" s="8"/>
    </row>
    <row r="4701" spans="11:11" x14ac:dyDescent="0.2">
      <c r="K4701" s="8"/>
    </row>
    <row r="4702" spans="11:11" x14ac:dyDescent="0.2">
      <c r="K4702" s="8"/>
    </row>
    <row r="4703" spans="11:11" x14ac:dyDescent="0.2">
      <c r="K4703" s="8"/>
    </row>
    <row r="4704" spans="11:11" x14ac:dyDescent="0.2">
      <c r="K4704" s="8"/>
    </row>
    <row r="4705" spans="11:11" x14ac:dyDescent="0.2">
      <c r="K4705" s="8"/>
    </row>
    <row r="4706" spans="11:11" x14ac:dyDescent="0.2">
      <c r="K4706" s="8"/>
    </row>
    <row r="4707" spans="11:11" x14ac:dyDescent="0.2">
      <c r="K4707" s="8"/>
    </row>
    <row r="4708" spans="11:11" x14ac:dyDescent="0.2">
      <c r="K4708" s="8"/>
    </row>
    <row r="4709" spans="11:11" x14ac:dyDescent="0.2">
      <c r="K4709" s="8"/>
    </row>
    <row r="4710" spans="11:11" x14ac:dyDescent="0.2">
      <c r="K4710" s="8"/>
    </row>
    <row r="4711" spans="11:11" x14ac:dyDescent="0.2">
      <c r="K4711" s="8"/>
    </row>
    <row r="4712" spans="11:11" x14ac:dyDescent="0.2">
      <c r="K4712" s="8"/>
    </row>
    <row r="4713" spans="11:11" x14ac:dyDescent="0.2">
      <c r="K4713" s="8"/>
    </row>
    <row r="4714" spans="11:11" x14ac:dyDescent="0.2">
      <c r="K4714" s="8"/>
    </row>
    <row r="4715" spans="11:11" x14ac:dyDescent="0.2">
      <c r="K4715" s="8"/>
    </row>
    <row r="4716" spans="11:11" x14ac:dyDescent="0.2">
      <c r="K4716" s="8"/>
    </row>
    <row r="4717" spans="11:11" x14ac:dyDescent="0.2">
      <c r="K4717" s="8"/>
    </row>
    <row r="4718" spans="11:11" x14ac:dyDescent="0.2">
      <c r="K4718" s="8"/>
    </row>
    <row r="4719" spans="11:11" x14ac:dyDescent="0.2">
      <c r="K4719" s="8"/>
    </row>
    <row r="4720" spans="11:11" x14ac:dyDescent="0.2">
      <c r="K4720" s="8"/>
    </row>
    <row r="4721" spans="11:11" x14ac:dyDescent="0.2">
      <c r="K4721" s="8"/>
    </row>
    <row r="4722" spans="11:11" x14ac:dyDescent="0.2">
      <c r="K4722" s="8"/>
    </row>
    <row r="4723" spans="11:11" x14ac:dyDescent="0.2">
      <c r="K4723" s="8"/>
    </row>
    <row r="4724" spans="11:11" x14ac:dyDescent="0.2">
      <c r="K4724" s="8"/>
    </row>
    <row r="4725" spans="11:11" x14ac:dyDescent="0.2">
      <c r="K4725" s="8"/>
    </row>
    <row r="4726" spans="11:11" x14ac:dyDescent="0.2">
      <c r="K4726" s="8"/>
    </row>
    <row r="4727" spans="11:11" x14ac:dyDescent="0.2">
      <c r="K4727" s="8"/>
    </row>
    <row r="4728" spans="11:11" x14ac:dyDescent="0.2">
      <c r="K4728" s="8"/>
    </row>
    <row r="4729" spans="11:11" x14ac:dyDescent="0.2">
      <c r="K4729" s="8"/>
    </row>
    <row r="4730" spans="11:11" x14ac:dyDescent="0.2">
      <c r="K4730" s="8"/>
    </row>
    <row r="4731" spans="11:11" x14ac:dyDescent="0.2">
      <c r="K4731" s="8"/>
    </row>
    <row r="4732" spans="11:11" x14ac:dyDescent="0.2">
      <c r="K4732" s="8"/>
    </row>
    <row r="4733" spans="11:11" x14ac:dyDescent="0.2">
      <c r="K4733" s="8"/>
    </row>
    <row r="4734" spans="11:11" x14ac:dyDescent="0.2">
      <c r="K4734" s="8"/>
    </row>
    <row r="4735" spans="11:11" x14ac:dyDescent="0.2">
      <c r="K4735" s="8"/>
    </row>
    <row r="4736" spans="11:11" x14ac:dyDescent="0.2">
      <c r="K4736" s="8"/>
    </row>
    <row r="4737" spans="11:11" x14ac:dyDescent="0.2">
      <c r="K4737" s="8"/>
    </row>
    <row r="4738" spans="11:11" x14ac:dyDescent="0.2">
      <c r="K4738" s="8"/>
    </row>
    <row r="4739" spans="11:11" x14ac:dyDescent="0.2">
      <c r="K4739" s="8"/>
    </row>
    <row r="4740" spans="11:11" x14ac:dyDescent="0.2">
      <c r="K4740" s="8"/>
    </row>
    <row r="4741" spans="11:11" x14ac:dyDescent="0.2">
      <c r="K4741" s="8"/>
    </row>
    <row r="4742" spans="11:11" x14ac:dyDescent="0.2">
      <c r="K4742" s="8"/>
    </row>
    <row r="4743" spans="11:11" x14ac:dyDescent="0.2">
      <c r="K4743" s="8"/>
    </row>
    <row r="4744" spans="11:11" x14ac:dyDescent="0.2">
      <c r="K4744" s="8"/>
    </row>
    <row r="4745" spans="11:11" x14ac:dyDescent="0.2">
      <c r="K4745" s="8"/>
    </row>
    <row r="4746" spans="11:11" x14ac:dyDescent="0.2">
      <c r="K4746" s="8"/>
    </row>
    <row r="4747" spans="11:11" x14ac:dyDescent="0.2">
      <c r="K4747" s="8"/>
    </row>
    <row r="4748" spans="11:11" x14ac:dyDescent="0.2">
      <c r="K4748" s="8"/>
    </row>
    <row r="4749" spans="11:11" x14ac:dyDescent="0.2">
      <c r="K4749" s="8"/>
    </row>
    <row r="4750" spans="11:11" x14ac:dyDescent="0.2">
      <c r="K4750" s="8"/>
    </row>
    <row r="4751" spans="11:11" x14ac:dyDescent="0.2">
      <c r="K4751" s="8"/>
    </row>
    <row r="4752" spans="11:11" x14ac:dyDescent="0.2">
      <c r="K4752" s="8"/>
    </row>
    <row r="4753" spans="11:11" x14ac:dyDescent="0.2">
      <c r="K4753" s="8"/>
    </row>
    <row r="4754" spans="11:11" x14ac:dyDescent="0.2">
      <c r="K4754" s="8"/>
    </row>
    <row r="4755" spans="11:11" x14ac:dyDescent="0.2">
      <c r="K4755" s="8"/>
    </row>
    <row r="4756" spans="11:11" x14ac:dyDescent="0.2">
      <c r="K4756" s="8"/>
    </row>
    <row r="4757" spans="11:11" x14ac:dyDescent="0.2">
      <c r="K4757" s="8"/>
    </row>
    <row r="4758" spans="11:11" x14ac:dyDescent="0.2">
      <c r="K4758" s="8"/>
    </row>
    <row r="4759" spans="11:11" x14ac:dyDescent="0.2">
      <c r="K4759" s="8"/>
    </row>
    <row r="4760" spans="11:11" x14ac:dyDescent="0.2">
      <c r="K4760" s="8"/>
    </row>
    <row r="4761" spans="11:11" x14ac:dyDescent="0.2">
      <c r="K4761" s="8"/>
    </row>
    <row r="4762" spans="11:11" x14ac:dyDescent="0.2">
      <c r="K4762" s="8"/>
    </row>
    <row r="4763" spans="11:11" x14ac:dyDescent="0.2">
      <c r="K4763" s="8"/>
    </row>
    <row r="4764" spans="11:11" x14ac:dyDescent="0.2">
      <c r="K4764" s="8"/>
    </row>
    <row r="4765" spans="11:11" x14ac:dyDescent="0.2">
      <c r="K4765" s="8"/>
    </row>
    <row r="4766" spans="11:11" x14ac:dyDescent="0.2">
      <c r="K4766" s="8"/>
    </row>
    <row r="4767" spans="11:11" x14ac:dyDescent="0.2">
      <c r="K4767" s="8"/>
    </row>
    <row r="4768" spans="11:11" x14ac:dyDescent="0.2">
      <c r="K4768" s="8"/>
    </row>
    <row r="4769" spans="11:11" x14ac:dyDescent="0.2">
      <c r="K4769" s="8"/>
    </row>
    <row r="4770" spans="11:11" x14ac:dyDescent="0.2">
      <c r="K4770" s="8"/>
    </row>
    <row r="4771" spans="11:11" x14ac:dyDescent="0.2">
      <c r="K4771" s="8"/>
    </row>
    <row r="4772" spans="11:11" x14ac:dyDescent="0.2">
      <c r="K4772" s="8"/>
    </row>
    <row r="4773" spans="11:11" x14ac:dyDescent="0.2">
      <c r="K4773" s="8"/>
    </row>
    <row r="4774" spans="11:11" x14ac:dyDescent="0.2">
      <c r="K4774" s="8"/>
    </row>
    <row r="4775" spans="11:11" x14ac:dyDescent="0.2">
      <c r="K4775" s="8"/>
    </row>
    <row r="4776" spans="11:11" x14ac:dyDescent="0.2">
      <c r="K4776" s="8"/>
    </row>
    <row r="4777" spans="11:11" x14ac:dyDescent="0.2">
      <c r="K4777" s="8"/>
    </row>
    <row r="4778" spans="11:11" x14ac:dyDescent="0.2">
      <c r="K4778" s="8"/>
    </row>
    <row r="4779" spans="11:11" x14ac:dyDescent="0.2">
      <c r="K4779" s="8"/>
    </row>
    <row r="4780" spans="11:11" x14ac:dyDescent="0.2">
      <c r="K4780" s="8"/>
    </row>
    <row r="4781" spans="11:11" x14ac:dyDescent="0.2">
      <c r="K4781" s="8"/>
    </row>
    <row r="4782" spans="11:11" x14ac:dyDescent="0.2">
      <c r="K4782" s="8"/>
    </row>
    <row r="4783" spans="11:11" x14ac:dyDescent="0.2">
      <c r="K4783" s="8"/>
    </row>
    <row r="4784" spans="11:11" x14ac:dyDescent="0.2">
      <c r="K4784" s="8"/>
    </row>
    <row r="4785" spans="11:11" x14ac:dyDescent="0.2">
      <c r="K4785" s="8"/>
    </row>
    <row r="4786" spans="11:11" x14ac:dyDescent="0.2">
      <c r="K4786" s="8"/>
    </row>
    <row r="4787" spans="11:11" x14ac:dyDescent="0.2">
      <c r="K4787" s="8"/>
    </row>
    <row r="4788" spans="11:11" x14ac:dyDescent="0.2">
      <c r="K4788" s="8"/>
    </row>
    <row r="4789" spans="11:11" x14ac:dyDescent="0.2">
      <c r="K4789" s="8"/>
    </row>
    <row r="4790" spans="11:11" x14ac:dyDescent="0.2">
      <c r="K4790" s="8"/>
    </row>
    <row r="4791" spans="11:11" x14ac:dyDescent="0.2">
      <c r="K4791" s="8"/>
    </row>
    <row r="4792" spans="11:11" x14ac:dyDescent="0.2">
      <c r="K4792" s="8"/>
    </row>
    <row r="4793" spans="11:11" x14ac:dyDescent="0.2">
      <c r="K4793" s="8"/>
    </row>
    <row r="4794" spans="11:11" x14ac:dyDescent="0.2">
      <c r="K4794" s="8"/>
    </row>
    <row r="4795" spans="11:11" x14ac:dyDescent="0.2">
      <c r="K4795" s="8"/>
    </row>
    <row r="4796" spans="11:11" x14ac:dyDescent="0.2">
      <c r="K4796" s="8"/>
    </row>
    <row r="4797" spans="11:11" x14ac:dyDescent="0.2">
      <c r="K4797" s="8"/>
    </row>
    <row r="4798" spans="11:11" x14ac:dyDescent="0.2">
      <c r="K4798" s="8"/>
    </row>
    <row r="4799" spans="11:11" x14ac:dyDescent="0.2">
      <c r="K4799" s="8"/>
    </row>
    <row r="4800" spans="11:11" x14ac:dyDescent="0.2">
      <c r="K4800" s="8"/>
    </row>
    <row r="4801" spans="11:11" x14ac:dyDescent="0.2">
      <c r="K4801" s="8"/>
    </row>
    <row r="4802" spans="11:11" x14ac:dyDescent="0.2">
      <c r="K4802" s="8"/>
    </row>
    <row r="4803" spans="11:11" x14ac:dyDescent="0.2">
      <c r="K4803" s="8"/>
    </row>
    <row r="4804" spans="11:11" x14ac:dyDescent="0.2">
      <c r="K4804" s="8"/>
    </row>
    <row r="4805" spans="11:11" x14ac:dyDescent="0.2">
      <c r="K4805" s="8"/>
    </row>
    <row r="4806" spans="11:11" x14ac:dyDescent="0.2">
      <c r="K4806" s="8"/>
    </row>
    <row r="4807" spans="11:11" x14ac:dyDescent="0.2">
      <c r="K4807" s="8"/>
    </row>
    <row r="4808" spans="11:11" x14ac:dyDescent="0.2">
      <c r="K4808" s="8"/>
    </row>
    <row r="4809" spans="11:11" x14ac:dyDescent="0.2">
      <c r="K4809" s="8"/>
    </row>
    <row r="4810" spans="11:11" x14ac:dyDescent="0.2">
      <c r="K4810" s="8"/>
    </row>
    <row r="4811" spans="11:11" x14ac:dyDescent="0.2">
      <c r="K4811" s="8"/>
    </row>
    <row r="4812" spans="11:11" x14ac:dyDescent="0.2">
      <c r="K4812" s="8"/>
    </row>
    <row r="4813" spans="11:11" x14ac:dyDescent="0.2">
      <c r="K4813" s="8"/>
    </row>
    <row r="4814" spans="11:11" x14ac:dyDescent="0.2">
      <c r="K4814" s="8"/>
    </row>
    <row r="4815" spans="11:11" x14ac:dyDescent="0.2">
      <c r="K4815" s="8"/>
    </row>
    <row r="4816" spans="11:11" x14ac:dyDescent="0.2">
      <c r="K4816" s="8"/>
    </row>
    <row r="4817" spans="11:11" x14ac:dyDescent="0.2">
      <c r="K4817" s="8"/>
    </row>
    <row r="4818" spans="11:11" x14ac:dyDescent="0.2">
      <c r="K4818" s="8"/>
    </row>
    <row r="4819" spans="11:11" x14ac:dyDescent="0.2">
      <c r="K4819" s="8"/>
    </row>
    <row r="4820" spans="11:11" x14ac:dyDescent="0.2">
      <c r="K4820" s="8"/>
    </row>
    <row r="4821" spans="11:11" x14ac:dyDescent="0.2">
      <c r="K4821" s="8"/>
    </row>
    <row r="4822" spans="11:11" x14ac:dyDescent="0.2">
      <c r="K4822" s="8"/>
    </row>
    <row r="4823" spans="11:11" x14ac:dyDescent="0.2">
      <c r="K4823" s="8"/>
    </row>
    <row r="4824" spans="11:11" x14ac:dyDescent="0.2">
      <c r="K4824" s="8"/>
    </row>
    <row r="4825" spans="11:11" x14ac:dyDescent="0.2">
      <c r="K4825" s="8"/>
    </row>
    <row r="4826" spans="11:11" x14ac:dyDescent="0.2">
      <c r="K4826" s="8"/>
    </row>
    <row r="4827" spans="11:11" x14ac:dyDescent="0.2">
      <c r="K4827" s="8"/>
    </row>
    <row r="4828" spans="11:11" x14ac:dyDescent="0.2">
      <c r="K4828" s="8"/>
    </row>
    <row r="4829" spans="11:11" x14ac:dyDescent="0.2">
      <c r="K4829" s="8"/>
    </row>
    <row r="4830" spans="11:11" x14ac:dyDescent="0.2">
      <c r="K4830" s="8"/>
    </row>
    <row r="4831" spans="11:11" x14ac:dyDescent="0.2">
      <c r="K4831" s="8"/>
    </row>
    <row r="4832" spans="11:11" x14ac:dyDescent="0.2">
      <c r="K4832" s="8"/>
    </row>
    <row r="4833" spans="11:11" x14ac:dyDescent="0.2">
      <c r="K4833" s="8"/>
    </row>
    <row r="4834" spans="11:11" x14ac:dyDescent="0.2">
      <c r="K4834" s="8"/>
    </row>
    <row r="4835" spans="11:11" x14ac:dyDescent="0.2">
      <c r="K4835" s="8"/>
    </row>
    <row r="4836" spans="11:11" x14ac:dyDescent="0.2">
      <c r="K4836" s="8"/>
    </row>
    <row r="4837" spans="11:11" x14ac:dyDescent="0.2">
      <c r="K4837" s="8"/>
    </row>
    <row r="4838" spans="11:11" x14ac:dyDescent="0.2">
      <c r="K4838" s="8"/>
    </row>
    <row r="4839" spans="11:11" x14ac:dyDescent="0.2">
      <c r="K4839" s="8"/>
    </row>
    <row r="4840" spans="11:11" x14ac:dyDescent="0.2">
      <c r="K4840" s="8"/>
    </row>
    <row r="4841" spans="11:11" x14ac:dyDescent="0.2">
      <c r="K4841" s="8"/>
    </row>
    <row r="4842" spans="11:11" x14ac:dyDescent="0.2">
      <c r="K4842" s="8"/>
    </row>
    <row r="4843" spans="11:11" x14ac:dyDescent="0.2">
      <c r="K4843" s="8"/>
    </row>
    <row r="4844" spans="11:11" x14ac:dyDescent="0.2">
      <c r="K4844" s="8"/>
    </row>
    <row r="4845" spans="11:11" x14ac:dyDescent="0.2">
      <c r="K4845" s="8"/>
    </row>
    <row r="4846" spans="11:11" x14ac:dyDescent="0.2">
      <c r="K4846" s="8"/>
    </row>
    <row r="4847" spans="11:11" x14ac:dyDescent="0.2">
      <c r="K4847" s="8"/>
    </row>
    <row r="4848" spans="11:11" x14ac:dyDescent="0.2">
      <c r="K4848" s="8"/>
    </row>
    <row r="4849" spans="11:11" x14ac:dyDescent="0.2">
      <c r="K4849" s="8"/>
    </row>
    <row r="4850" spans="11:11" x14ac:dyDescent="0.2">
      <c r="K4850" s="8"/>
    </row>
    <row r="4851" spans="11:11" x14ac:dyDescent="0.2">
      <c r="K4851" s="8"/>
    </row>
    <row r="4852" spans="11:11" x14ac:dyDescent="0.2">
      <c r="K4852" s="8"/>
    </row>
    <row r="4853" spans="11:11" x14ac:dyDescent="0.2">
      <c r="K4853" s="8"/>
    </row>
    <row r="4854" spans="11:11" x14ac:dyDescent="0.2">
      <c r="K4854" s="8"/>
    </row>
    <row r="4855" spans="11:11" x14ac:dyDescent="0.2">
      <c r="K4855" s="8"/>
    </row>
    <row r="4856" spans="11:11" x14ac:dyDescent="0.2">
      <c r="K4856" s="8"/>
    </row>
    <row r="4857" spans="11:11" x14ac:dyDescent="0.2">
      <c r="K4857" s="8"/>
    </row>
    <row r="4858" spans="11:11" x14ac:dyDescent="0.2">
      <c r="K4858" s="8"/>
    </row>
    <row r="4859" spans="11:11" x14ac:dyDescent="0.2">
      <c r="K4859" s="8"/>
    </row>
    <row r="4860" spans="11:11" x14ac:dyDescent="0.2">
      <c r="K4860" s="8"/>
    </row>
    <row r="4861" spans="11:11" x14ac:dyDescent="0.2">
      <c r="K4861" s="8"/>
    </row>
    <row r="4862" spans="11:11" x14ac:dyDescent="0.2">
      <c r="K4862" s="8"/>
    </row>
    <row r="4863" spans="11:11" x14ac:dyDescent="0.2">
      <c r="K4863" s="8"/>
    </row>
    <row r="4864" spans="11:11" x14ac:dyDescent="0.2">
      <c r="K4864" s="8"/>
    </row>
    <row r="4865" spans="11:11" x14ac:dyDescent="0.2">
      <c r="K4865" s="8"/>
    </row>
    <row r="4866" spans="11:11" x14ac:dyDescent="0.2">
      <c r="K4866" s="8"/>
    </row>
    <row r="4867" spans="11:11" x14ac:dyDescent="0.2">
      <c r="K4867" s="8"/>
    </row>
    <row r="4868" spans="11:11" x14ac:dyDescent="0.2">
      <c r="K4868" s="8"/>
    </row>
    <row r="4869" spans="11:11" x14ac:dyDescent="0.2">
      <c r="K4869" s="8"/>
    </row>
    <row r="4870" spans="11:11" x14ac:dyDescent="0.2">
      <c r="K4870" s="8"/>
    </row>
    <row r="4871" spans="11:11" x14ac:dyDescent="0.2">
      <c r="K4871" s="8"/>
    </row>
    <row r="4872" spans="11:11" x14ac:dyDescent="0.2">
      <c r="K4872" s="8"/>
    </row>
    <row r="4873" spans="11:11" x14ac:dyDescent="0.2">
      <c r="K4873" s="8"/>
    </row>
    <row r="4874" spans="11:11" x14ac:dyDescent="0.2">
      <c r="K4874" s="8"/>
    </row>
    <row r="4875" spans="11:11" x14ac:dyDescent="0.2">
      <c r="K4875" s="8"/>
    </row>
    <row r="4876" spans="11:11" x14ac:dyDescent="0.2">
      <c r="K4876" s="8"/>
    </row>
    <row r="4877" spans="11:11" x14ac:dyDescent="0.2">
      <c r="K4877" s="8"/>
    </row>
    <row r="4878" spans="11:11" x14ac:dyDescent="0.2">
      <c r="K4878" s="8"/>
    </row>
    <row r="4879" spans="11:11" x14ac:dyDescent="0.2">
      <c r="K4879" s="8"/>
    </row>
    <row r="4880" spans="11:11" x14ac:dyDescent="0.2">
      <c r="K4880" s="8"/>
    </row>
    <row r="4881" spans="11:11" x14ac:dyDescent="0.2">
      <c r="K4881" s="8"/>
    </row>
    <row r="4882" spans="11:11" x14ac:dyDescent="0.2">
      <c r="K4882" s="8"/>
    </row>
    <row r="4883" spans="11:11" x14ac:dyDescent="0.2">
      <c r="K4883" s="8"/>
    </row>
    <row r="4884" spans="11:11" x14ac:dyDescent="0.2">
      <c r="K4884" s="8"/>
    </row>
    <row r="4885" spans="11:11" x14ac:dyDescent="0.2">
      <c r="K4885" s="8"/>
    </row>
    <row r="4886" spans="11:11" x14ac:dyDescent="0.2">
      <c r="K4886" s="8"/>
    </row>
    <row r="4887" spans="11:11" x14ac:dyDescent="0.2">
      <c r="K4887" s="8"/>
    </row>
    <row r="4888" spans="11:11" x14ac:dyDescent="0.2">
      <c r="K4888" s="8"/>
    </row>
    <row r="4889" spans="11:11" x14ac:dyDescent="0.2">
      <c r="K4889" s="8"/>
    </row>
    <row r="4890" spans="11:11" x14ac:dyDescent="0.2">
      <c r="K4890" s="8"/>
    </row>
    <row r="4891" spans="11:11" x14ac:dyDescent="0.2">
      <c r="K4891" s="8"/>
    </row>
    <row r="4892" spans="11:11" x14ac:dyDescent="0.2">
      <c r="K4892" s="8"/>
    </row>
    <row r="4893" spans="11:11" x14ac:dyDescent="0.2">
      <c r="K4893" s="8"/>
    </row>
    <row r="4894" spans="11:11" x14ac:dyDescent="0.2">
      <c r="K4894" s="8"/>
    </row>
    <row r="4895" spans="11:11" x14ac:dyDescent="0.2">
      <c r="K4895" s="8"/>
    </row>
    <row r="4896" spans="11:11" x14ac:dyDescent="0.2">
      <c r="K4896" s="8"/>
    </row>
    <row r="4897" spans="11:11" x14ac:dyDescent="0.2">
      <c r="K4897" s="8"/>
    </row>
    <row r="4898" spans="11:11" x14ac:dyDescent="0.2">
      <c r="K4898" s="8"/>
    </row>
    <row r="4899" spans="11:11" x14ac:dyDescent="0.2">
      <c r="K4899" s="8"/>
    </row>
    <row r="4900" spans="11:11" x14ac:dyDescent="0.2">
      <c r="K4900" s="8"/>
    </row>
    <row r="4901" spans="11:11" x14ac:dyDescent="0.2">
      <c r="K4901" s="8"/>
    </row>
    <row r="4902" spans="11:11" x14ac:dyDescent="0.2">
      <c r="K4902" s="8"/>
    </row>
    <row r="4903" spans="11:11" x14ac:dyDescent="0.2">
      <c r="K4903" s="8"/>
    </row>
    <row r="4904" spans="11:11" x14ac:dyDescent="0.2">
      <c r="K4904" s="8"/>
    </row>
    <row r="4905" spans="11:11" x14ac:dyDescent="0.2">
      <c r="K4905" s="8"/>
    </row>
    <row r="4906" spans="11:11" x14ac:dyDescent="0.2">
      <c r="K4906" s="8"/>
    </row>
    <row r="4907" spans="11:11" x14ac:dyDescent="0.2">
      <c r="K4907" s="8"/>
    </row>
    <row r="4908" spans="11:11" x14ac:dyDescent="0.2">
      <c r="K4908" s="8"/>
    </row>
    <row r="4909" spans="11:11" x14ac:dyDescent="0.2">
      <c r="K4909" s="8"/>
    </row>
    <row r="4910" spans="11:11" x14ac:dyDescent="0.2">
      <c r="K4910" s="8"/>
    </row>
    <row r="4911" spans="11:11" x14ac:dyDescent="0.2">
      <c r="K4911" s="8"/>
    </row>
    <row r="4912" spans="11:11" x14ac:dyDescent="0.2">
      <c r="K4912" s="8"/>
    </row>
    <row r="4913" spans="11:11" x14ac:dyDescent="0.2">
      <c r="K4913" s="8"/>
    </row>
    <row r="4914" spans="11:11" x14ac:dyDescent="0.2">
      <c r="K4914" s="8"/>
    </row>
    <row r="4915" spans="11:11" x14ac:dyDescent="0.2">
      <c r="K4915" s="8"/>
    </row>
    <row r="4916" spans="11:11" x14ac:dyDescent="0.2">
      <c r="K4916" s="8"/>
    </row>
    <row r="4917" spans="11:11" x14ac:dyDescent="0.2">
      <c r="K4917" s="8"/>
    </row>
    <row r="4918" spans="11:11" x14ac:dyDescent="0.2">
      <c r="K4918" s="8"/>
    </row>
    <row r="4919" spans="11:11" x14ac:dyDescent="0.2">
      <c r="K4919" s="8"/>
    </row>
    <row r="4920" spans="11:11" x14ac:dyDescent="0.2">
      <c r="K4920" s="8"/>
    </row>
    <row r="4921" spans="11:11" x14ac:dyDescent="0.2">
      <c r="K4921" s="8"/>
    </row>
    <row r="4922" spans="11:11" x14ac:dyDescent="0.2">
      <c r="K4922" s="8"/>
    </row>
    <row r="4923" spans="11:11" x14ac:dyDescent="0.2">
      <c r="K4923" s="8"/>
    </row>
    <row r="4924" spans="11:11" x14ac:dyDescent="0.2">
      <c r="K4924" s="8"/>
    </row>
    <row r="4925" spans="11:11" x14ac:dyDescent="0.2">
      <c r="K4925" s="8"/>
    </row>
    <row r="4926" spans="11:11" x14ac:dyDescent="0.2">
      <c r="K4926" s="8"/>
    </row>
    <row r="4927" spans="11:11" x14ac:dyDescent="0.2">
      <c r="K4927" s="8"/>
    </row>
    <row r="4928" spans="11:11" x14ac:dyDescent="0.2">
      <c r="K4928" s="8"/>
    </row>
    <row r="4929" spans="11:11" x14ac:dyDescent="0.2">
      <c r="K4929" s="8"/>
    </row>
    <row r="4930" spans="11:11" x14ac:dyDescent="0.2">
      <c r="K4930" s="8"/>
    </row>
    <row r="4931" spans="11:11" x14ac:dyDescent="0.2">
      <c r="K4931" s="8"/>
    </row>
    <row r="4932" spans="11:11" x14ac:dyDescent="0.2">
      <c r="K4932" s="8"/>
    </row>
    <row r="4933" spans="11:11" x14ac:dyDescent="0.2">
      <c r="K4933" s="8"/>
    </row>
    <row r="4934" spans="11:11" x14ac:dyDescent="0.2">
      <c r="K4934" s="8"/>
    </row>
    <row r="4935" spans="11:11" x14ac:dyDescent="0.2">
      <c r="K4935" s="8"/>
    </row>
    <row r="4936" spans="11:11" x14ac:dyDescent="0.2">
      <c r="K4936" s="8"/>
    </row>
    <row r="4937" spans="11:11" x14ac:dyDescent="0.2">
      <c r="K4937" s="8"/>
    </row>
    <row r="4938" spans="11:11" x14ac:dyDescent="0.2">
      <c r="K4938" s="8"/>
    </row>
    <row r="4939" spans="11:11" x14ac:dyDescent="0.2">
      <c r="K4939" s="8"/>
    </row>
    <row r="4940" spans="11:11" x14ac:dyDescent="0.2">
      <c r="K4940" s="8"/>
    </row>
    <row r="4941" spans="11:11" x14ac:dyDescent="0.2">
      <c r="K4941" s="8"/>
    </row>
    <row r="4942" spans="11:11" x14ac:dyDescent="0.2">
      <c r="K4942" s="8"/>
    </row>
    <row r="4943" spans="11:11" x14ac:dyDescent="0.2">
      <c r="K4943" s="8"/>
    </row>
    <row r="4944" spans="11:11" x14ac:dyDescent="0.2">
      <c r="K4944" s="8"/>
    </row>
    <row r="4945" spans="11:11" x14ac:dyDescent="0.2">
      <c r="K4945" s="8"/>
    </row>
    <row r="4946" spans="11:11" x14ac:dyDescent="0.2">
      <c r="K4946" s="8"/>
    </row>
    <row r="4947" spans="11:11" x14ac:dyDescent="0.2">
      <c r="K4947" s="8"/>
    </row>
    <row r="4948" spans="11:11" x14ac:dyDescent="0.2">
      <c r="K4948" s="8"/>
    </row>
    <row r="4949" spans="11:11" x14ac:dyDescent="0.2">
      <c r="K4949" s="8"/>
    </row>
    <row r="4950" spans="11:11" x14ac:dyDescent="0.2">
      <c r="K4950" s="8"/>
    </row>
    <row r="4951" spans="11:11" x14ac:dyDescent="0.2">
      <c r="K4951" s="8"/>
    </row>
    <row r="4952" spans="11:11" x14ac:dyDescent="0.2">
      <c r="K4952" s="8"/>
    </row>
    <row r="4953" spans="11:11" x14ac:dyDescent="0.2">
      <c r="K4953" s="8"/>
    </row>
    <row r="4954" spans="11:11" x14ac:dyDescent="0.2">
      <c r="K4954" s="8"/>
    </row>
    <row r="4955" spans="11:11" x14ac:dyDescent="0.2">
      <c r="K4955" s="8"/>
    </row>
    <row r="4956" spans="11:11" x14ac:dyDescent="0.2">
      <c r="K4956" s="8"/>
    </row>
    <row r="4957" spans="11:11" x14ac:dyDescent="0.2">
      <c r="K4957" s="8"/>
    </row>
    <row r="4958" spans="11:11" x14ac:dyDescent="0.2">
      <c r="K4958" s="8"/>
    </row>
    <row r="4959" spans="11:11" x14ac:dyDescent="0.2">
      <c r="K4959" s="8"/>
    </row>
    <row r="4960" spans="11:11" x14ac:dyDescent="0.2">
      <c r="K4960" s="8"/>
    </row>
    <row r="4961" spans="11:11" x14ac:dyDescent="0.2">
      <c r="K4961" s="8"/>
    </row>
    <row r="4962" spans="11:11" x14ac:dyDescent="0.2">
      <c r="K4962" s="8"/>
    </row>
    <row r="4963" spans="11:11" x14ac:dyDescent="0.2">
      <c r="K4963" s="8"/>
    </row>
    <row r="4964" spans="11:11" x14ac:dyDescent="0.2">
      <c r="K4964" s="8"/>
    </row>
    <row r="4965" spans="11:11" x14ac:dyDescent="0.2">
      <c r="K4965" s="8"/>
    </row>
    <row r="4966" spans="11:11" x14ac:dyDescent="0.2">
      <c r="K4966" s="8"/>
    </row>
    <row r="4967" spans="11:11" x14ac:dyDescent="0.2">
      <c r="K4967" s="8"/>
    </row>
    <row r="4968" spans="11:11" x14ac:dyDescent="0.2">
      <c r="K4968" s="8"/>
    </row>
    <row r="4969" spans="11:11" x14ac:dyDescent="0.2">
      <c r="K4969" s="8"/>
    </row>
    <row r="4970" spans="11:11" x14ac:dyDescent="0.2">
      <c r="K4970" s="8"/>
    </row>
    <row r="4971" spans="11:11" x14ac:dyDescent="0.2">
      <c r="K4971" s="8"/>
    </row>
    <row r="4972" spans="11:11" x14ac:dyDescent="0.2">
      <c r="K4972" s="8"/>
    </row>
    <row r="4973" spans="11:11" x14ac:dyDescent="0.2">
      <c r="K4973" s="8"/>
    </row>
    <row r="4974" spans="11:11" x14ac:dyDescent="0.2">
      <c r="K4974" s="8"/>
    </row>
    <row r="4975" spans="11:11" x14ac:dyDescent="0.2">
      <c r="K4975" s="8"/>
    </row>
    <row r="4976" spans="11:11" x14ac:dyDescent="0.2">
      <c r="K4976" s="8"/>
    </row>
    <row r="4977" spans="11:11" x14ac:dyDescent="0.2">
      <c r="K4977" s="8"/>
    </row>
    <row r="4978" spans="11:11" x14ac:dyDescent="0.2">
      <c r="K4978" s="8"/>
    </row>
    <row r="4979" spans="11:11" x14ac:dyDescent="0.2">
      <c r="K4979" s="8"/>
    </row>
    <row r="4980" spans="11:11" x14ac:dyDescent="0.2">
      <c r="K4980" s="8"/>
    </row>
    <row r="4981" spans="11:11" x14ac:dyDescent="0.2">
      <c r="K4981" s="8"/>
    </row>
    <row r="4982" spans="11:11" x14ac:dyDescent="0.2">
      <c r="K4982" s="8"/>
    </row>
    <row r="4983" spans="11:11" x14ac:dyDescent="0.2">
      <c r="K4983" s="8"/>
    </row>
    <row r="4984" spans="11:11" x14ac:dyDescent="0.2">
      <c r="K4984" s="8"/>
    </row>
    <row r="4985" spans="11:11" x14ac:dyDescent="0.2">
      <c r="K4985" s="8"/>
    </row>
    <row r="4986" spans="11:11" x14ac:dyDescent="0.2">
      <c r="K4986" s="8"/>
    </row>
    <row r="4987" spans="11:11" x14ac:dyDescent="0.2">
      <c r="K4987" s="8"/>
    </row>
    <row r="4988" spans="11:11" x14ac:dyDescent="0.2">
      <c r="K4988" s="8"/>
    </row>
    <row r="4989" spans="11:11" x14ac:dyDescent="0.2">
      <c r="K4989" s="8"/>
    </row>
    <row r="4990" spans="11:11" x14ac:dyDescent="0.2">
      <c r="K4990" s="8"/>
    </row>
    <row r="4991" spans="11:11" x14ac:dyDescent="0.2">
      <c r="K4991" s="8"/>
    </row>
    <row r="4992" spans="11:11" x14ac:dyDescent="0.2">
      <c r="K4992" s="8"/>
    </row>
    <row r="4993" spans="11:11" x14ac:dyDescent="0.2">
      <c r="K4993" s="8"/>
    </row>
    <row r="4994" spans="11:11" x14ac:dyDescent="0.2">
      <c r="K4994" s="8"/>
    </row>
    <row r="4995" spans="11:11" x14ac:dyDescent="0.2">
      <c r="K4995" s="8"/>
    </row>
    <row r="4996" spans="11:11" x14ac:dyDescent="0.2">
      <c r="K4996" s="8"/>
    </row>
    <row r="4997" spans="11:11" x14ac:dyDescent="0.2">
      <c r="K4997" s="8"/>
    </row>
    <row r="4998" spans="11:11" x14ac:dyDescent="0.2">
      <c r="K4998" s="8"/>
    </row>
    <row r="4999" spans="11:11" x14ac:dyDescent="0.2">
      <c r="K4999" s="8"/>
    </row>
    <row r="5000" spans="11:11" x14ac:dyDescent="0.2">
      <c r="K5000" s="8"/>
    </row>
    <row r="5001" spans="11:11" x14ac:dyDescent="0.2">
      <c r="K5001" s="8"/>
    </row>
    <row r="5002" spans="11:11" x14ac:dyDescent="0.2">
      <c r="K5002" s="8"/>
    </row>
    <row r="5003" spans="11:11" x14ac:dyDescent="0.2">
      <c r="K5003" s="8"/>
    </row>
    <row r="5004" spans="11:11" x14ac:dyDescent="0.2">
      <c r="K5004" s="8"/>
    </row>
    <row r="5005" spans="11:11" x14ac:dyDescent="0.2">
      <c r="K5005" s="8"/>
    </row>
    <row r="5006" spans="11:11" x14ac:dyDescent="0.2">
      <c r="K5006" s="8"/>
    </row>
    <row r="5007" spans="11:11" x14ac:dyDescent="0.2">
      <c r="K5007" s="8"/>
    </row>
    <row r="5008" spans="11:11" x14ac:dyDescent="0.2">
      <c r="K5008" s="8"/>
    </row>
    <row r="5009" spans="11:11" x14ac:dyDescent="0.2">
      <c r="K5009" s="8"/>
    </row>
    <row r="5010" spans="11:11" x14ac:dyDescent="0.2">
      <c r="K5010" s="8"/>
    </row>
    <row r="5011" spans="11:11" x14ac:dyDescent="0.2">
      <c r="K5011" s="8"/>
    </row>
    <row r="5012" spans="11:11" x14ac:dyDescent="0.2">
      <c r="K5012" s="8"/>
    </row>
    <row r="5013" spans="11:11" x14ac:dyDescent="0.2">
      <c r="K5013" s="8"/>
    </row>
    <row r="5014" spans="11:11" x14ac:dyDescent="0.2">
      <c r="K5014" s="8"/>
    </row>
    <row r="5015" spans="11:11" x14ac:dyDescent="0.2">
      <c r="K5015" s="8"/>
    </row>
    <row r="5016" spans="11:11" x14ac:dyDescent="0.2">
      <c r="K5016" s="8"/>
    </row>
    <row r="5017" spans="11:11" x14ac:dyDescent="0.2">
      <c r="K5017" s="8"/>
    </row>
    <row r="5018" spans="11:11" x14ac:dyDescent="0.2">
      <c r="K5018" s="8"/>
    </row>
    <row r="5019" spans="11:11" x14ac:dyDescent="0.2">
      <c r="K5019" s="8"/>
    </row>
    <row r="5020" spans="11:11" x14ac:dyDescent="0.2">
      <c r="K5020" s="8"/>
    </row>
    <row r="5021" spans="11:11" x14ac:dyDescent="0.2">
      <c r="K5021" s="8"/>
    </row>
    <row r="5022" spans="11:11" x14ac:dyDescent="0.2">
      <c r="K5022" s="8"/>
    </row>
    <row r="5023" spans="11:11" x14ac:dyDescent="0.2">
      <c r="K5023" s="8"/>
    </row>
    <row r="5024" spans="11:11" x14ac:dyDescent="0.2">
      <c r="K5024" s="8"/>
    </row>
    <row r="5025" spans="11:11" x14ac:dyDescent="0.2">
      <c r="K5025" s="8"/>
    </row>
    <row r="5026" spans="11:11" x14ac:dyDescent="0.2">
      <c r="K5026" s="8"/>
    </row>
    <row r="5027" spans="11:11" x14ac:dyDescent="0.2">
      <c r="K5027" s="8"/>
    </row>
    <row r="5028" spans="11:11" x14ac:dyDescent="0.2">
      <c r="K5028" s="8"/>
    </row>
    <row r="5029" spans="11:11" x14ac:dyDescent="0.2">
      <c r="K5029" s="8"/>
    </row>
    <row r="5030" spans="11:11" x14ac:dyDescent="0.2">
      <c r="K5030" s="8"/>
    </row>
    <row r="5031" spans="11:11" x14ac:dyDescent="0.2">
      <c r="K5031" s="8"/>
    </row>
    <row r="5032" spans="11:11" x14ac:dyDescent="0.2">
      <c r="K5032" s="8"/>
    </row>
    <row r="5033" spans="11:11" x14ac:dyDescent="0.2">
      <c r="K5033" s="8"/>
    </row>
    <row r="5034" spans="11:11" x14ac:dyDescent="0.2">
      <c r="K5034" s="8"/>
    </row>
    <row r="5035" spans="11:11" x14ac:dyDescent="0.2">
      <c r="K5035" s="8"/>
    </row>
    <row r="5036" spans="11:11" x14ac:dyDescent="0.2">
      <c r="K5036" s="8"/>
    </row>
    <row r="5037" spans="11:11" x14ac:dyDescent="0.2">
      <c r="K5037" s="8"/>
    </row>
    <row r="5038" spans="11:11" x14ac:dyDescent="0.2">
      <c r="K5038" s="8"/>
    </row>
    <row r="5039" spans="11:11" x14ac:dyDescent="0.2">
      <c r="K5039" s="8"/>
    </row>
    <row r="5040" spans="11:11" x14ac:dyDescent="0.2">
      <c r="K5040" s="8"/>
    </row>
    <row r="5041" spans="11:11" x14ac:dyDescent="0.2">
      <c r="K5041" s="8"/>
    </row>
    <row r="5042" spans="11:11" x14ac:dyDescent="0.2">
      <c r="K5042" s="8"/>
    </row>
    <row r="5043" spans="11:11" x14ac:dyDescent="0.2">
      <c r="K5043" s="8"/>
    </row>
    <row r="5044" spans="11:11" x14ac:dyDescent="0.2">
      <c r="K5044" s="8"/>
    </row>
    <row r="5045" spans="11:11" x14ac:dyDescent="0.2">
      <c r="K5045" s="8"/>
    </row>
    <row r="5046" spans="11:11" x14ac:dyDescent="0.2">
      <c r="K5046" s="8"/>
    </row>
    <row r="5047" spans="11:11" x14ac:dyDescent="0.2">
      <c r="K5047" s="8"/>
    </row>
    <row r="5048" spans="11:11" x14ac:dyDescent="0.2">
      <c r="K5048" s="8"/>
    </row>
    <row r="5049" spans="11:11" x14ac:dyDescent="0.2">
      <c r="K5049" s="8"/>
    </row>
    <row r="5050" spans="11:11" x14ac:dyDescent="0.2">
      <c r="K5050" s="8"/>
    </row>
    <row r="5051" spans="11:11" x14ac:dyDescent="0.2">
      <c r="K5051" s="8"/>
    </row>
    <row r="5052" spans="11:11" x14ac:dyDescent="0.2">
      <c r="K5052" s="8"/>
    </row>
    <row r="5053" spans="11:11" x14ac:dyDescent="0.2">
      <c r="K5053" s="8"/>
    </row>
    <row r="5054" spans="11:11" x14ac:dyDescent="0.2">
      <c r="K5054" s="8"/>
    </row>
    <row r="5055" spans="11:11" x14ac:dyDescent="0.2">
      <c r="K5055" s="8"/>
    </row>
    <row r="5056" spans="11:11" x14ac:dyDescent="0.2">
      <c r="K5056" s="8"/>
    </row>
    <row r="5057" spans="11:11" x14ac:dyDescent="0.2">
      <c r="K5057" s="8"/>
    </row>
    <row r="5058" spans="11:11" x14ac:dyDescent="0.2">
      <c r="K5058" s="8"/>
    </row>
    <row r="5059" spans="11:11" x14ac:dyDescent="0.2">
      <c r="K5059" s="8"/>
    </row>
    <row r="5060" spans="11:11" x14ac:dyDescent="0.2">
      <c r="K5060" s="8"/>
    </row>
    <row r="5061" spans="11:11" x14ac:dyDescent="0.2">
      <c r="K5061" s="8"/>
    </row>
    <row r="5062" spans="11:11" x14ac:dyDescent="0.2">
      <c r="K5062" s="8"/>
    </row>
    <row r="5063" spans="11:11" x14ac:dyDescent="0.2">
      <c r="K5063" s="8"/>
    </row>
    <row r="5064" spans="11:11" x14ac:dyDescent="0.2">
      <c r="K5064" s="8"/>
    </row>
    <row r="5065" spans="11:11" x14ac:dyDescent="0.2">
      <c r="K5065" s="8"/>
    </row>
    <row r="5066" spans="11:11" x14ac:dyDescent="0.2">
      <c r="K5066" s="8"/>
    </row>
    <row r="5067" spans="11:11" x14ac:dyDescent="0.2">
      <c r="K5067" s="8"/>
    </row>
    <row r="5068" spans="11:11" x14ac:dyDescent="0.2">
      <c r="K5068" s="8"/>
    </row>
    <row r="5069" spans="11:11" x14ac:dyDescent="0.2">
      <c r="K5069" s="8"/>
    </row>
    <row r="5070" spans="11:11" x14ac:dyDescent="0.2">
      <c r="K5070" s="8"/>
    </row>
    <row r="5071" spans="11:11" x14ac:dyDescent="0.2">
      <c r="K5071" s="8"/>
    </row>
    <row r="5072" spans="11:11" x14ac:dyDescent="0.2">
      <c r="K5072" s="8"/>
    </row>
    <row r="5073" spans="11:11" x14ac:dyDescent="0.2">
      <c r="K5073" s="8"/>
    </row>
    <row r="5074" spans="11:11" x14ac:dyDescent="0.2">
      <c r="K5074" s="8"/>
    </row>
    <row r="5075" spans="11:11" x14ac:dyDescent="0.2">
      <c r="K5075" s="8"/>
    </row>
    <row r="5076" spans="11:11" x14ac:dyDescent="0.2">
      <c r="K5076" s="8"/>
    </row>
    <row r="5077" spans="11:11" x14ac:dyDescent="0.2">
      <c r="K5077" s="8"/>
    </row>
    <row r="5078" spans="11:11" x14ac:dyDescent="0.2">
      <c r="K5078" s="8"/>
    </row>
    <row r="5079" spans="11:11" x14ac:dyDescent="0.2">
      <c r="K5079" s="8"/>
    </row>
    <row r="5080" spans="11:11" x14ac:dyDescent="0.2">
      <c r="K5080" s="8"/>
    </row>
    <row r="5081" spans="11:11" x14ac:dyDescent="0.2">
      <c r="K5081" s="8"/>
    </row>
    <row r="5082" spans="11:11" x14ac:dyDescent="0.2">
      <c r="K5082" s="8"/>
    </row>
    <row r="5083" spans="11:11" x14ac:dyDescent="0.2">
      <c r="K5083" s="8"/>
    </row>
    <row r="5084" spans="11:11" x14ac:dyDescent="0.2">
      <c r="K5084" s="8"/>
    </row>
    <row r="5085" spans="11:11" x14ac:dyDescent="0.2">
      <c r="K5085" s="8"/>
    </row>
    <row r="5086" spans="11:11" x14ac:dyDescent="0.2">
      <c r="K5086" s="8"/>
    </row>
    <row r="5087" spans="11:11" x14ac:dyDescent="0.2">
      <c r="K5087" s="8"/>
    </row>
    <row r="5088" spans="11:11" x14ac:dyDescent="0.2">
      <c r="K5088" s="8"/>
    </row>
    <row r="5089" spans="11:11" x14ac:dyDescent="0.2">
      <c r="K5089" s="8"/>
    </row>
    <row r="5090" spans="11:11" x14ac:dyDescent="0.2">
      <c r="K5090" s="8"/>
    </row>
    <row r="5091" spans="11:11" x14ac:dyDescent="0.2">
      <c r="K5091" s="8"/>
    </row>
    <row r="5092" spans="11:11" x14ac:dyDescent="0.2">
      <c r="K5092" s="8"/>
    </row>
    <row r="5093" spans="11:11" x14ac:dyDescent="0.2">
      <c r="K5093" s="8"/>
    </row>
    <row r="5094" spans="11:11" x14ac:dyDescent="0.2">
      <c r="K5094" s="8"/>
    </row>
    <row r="5095" spans="11:11" x14ac:dyDescent="0.2">
      <c r="K5095" s="8"/>
    </row>
    <row r="5096" spans="11:11" x14ac:dyDescent="0.2">
      <c r="K5096" s="8"/>
    </row>
    <row r="5097" spans="11:11" x14ac:dyDescent="0.2">
      <c r="K5097" s="8"/>
    </row>
    <row r="5098" spans="11:11" x14ac:dyDescent="0.2">
      <c r="K5098" s="8"/>
    </row>
    <row r="5099" spans="11:11" x14ac:dyDescent="0.2">
      <c r="K5099" s="8"/>
    </row>
    <row r="5100" spans="11:11" x14ac:dyDescent="0.2">
      <c r="K5100" s="8"/>
    </row>
    <row r="5101" spans="11:11" x14ac:dyDescent="0.2">
      <c r="K5101" s="8"/>
    </row>
    <row r="5102" spans="11:11" x14ac:dyDescent="0.2">
      <c r="K5102" s="8"/>
    </row>
    <row r="5103" spans="11:11" x14ac:dyDescent="0.2">
      <c r="K5103" s="8"/>
    </row>
    <row r="5104" spans="11:11" x14ac:dyDescent="0.2">
      <c r="K5104" s="8"/>
    </row>
    <row r="5105" spans="11:11" x14ac:dyDescent="0.2">
      <c r="K5105" s="8"/>
    </row>
    <row r="5106" spans="11:11" x14ac:dyDescent="0.2">
      <c r="K5106" s="8"/>
    </row>
    <row r="5107" spans="11:11" x14ac:dyDescent="0.2">
      <c r="K5107" s="8"/>
    </row>
    <row r="5108" spans="11:11" x14ac:dyDescent="0.2">
      <c r="K5108" s="8"/>
    </row>
    <row r="5109" spans="11:11" x14ac:dyDescent="0.2">
      <c r="K5109" s="8"/>
    </row>
    <row r="5110" spans="11:11" x14ac:dyDescent="0.2">
      <c r="K5110" s="8"/>
    </row>
    <row r="5111" spans="11:11" x14ac:dyDescent="0.2">
      <c r="K5111" s="8"/>
    </row>
    <row r="5112" spans="11:11" x14ac:dyDescent="0.2">
      <c r="K5112" s="8"/>
    </row>
    <row r="5113" spans="11:11" x14ac:dyDescent="0.2">
      <c r="K5113" s="8"/>
    </row>
    <row r="5114" spans="11:11" x14ac:dyDescent="0.2">
      <c r="K5114" s="8"/>
    </row>
    <row r="5115" spans="11:11" x14ac:dyDescent="0.2">
      <c r="K5115" s="8"/>
    </row>
    <row r="5116" spans="11:11" x14ac:dyDescent="0.2">
      <c r="K5116" s="8"/>
    </row>
    <row r="5117" spans="11:11" x14ac:dyDescent="0.2">
      <c r="K5117" s="8"/>
    </row>
    <row r="5118" spans="11:11" x14ac:dyDescent="0.2">
      <c r="K5118" s="8"/>
    </row>
    <row r="5119" spans="11:11" x14ac:dyDescent="0.2">
      <c r="K5119" s="8"/>
    </row>
    <row r="5120" spans="11:11" x14ac:dyDescent="0.2">
      <c r="K5120" s="8"/>
    </row>
    <row r="5121" spans="11:11" x14ac:dyDescent="0.2">
      <c r="K5121" s="8"/>
    </row>
    <row r="5122" spans="11:11" x14ac:dyDescent="0.2">
      <c r="K5122" s="8"/>
    </row>
    <row r="5123" spans="11:11" x14ac:dyDescent="0.2">
      <c r="K5123" s="8"/>
    </row>
    <row r="5124" spans="11:11" x14ac:dyDescent="0.2">
      <c r="K5124" s="8"/>
    </row>
    <row r="5125" spans="11:11" x14ac:dyDescent="0.2">
      <c r="K5125" s="8"/>
    </row>
    <row r="5126" spans="11:11" x14ac:dyDescent="0.2">
      <c r="K5126" s="8"/>
    </row>
    <row r="5127" spans="11:11" x14ac:dyDescent="0.2">
      <c r="K5127" s="8"/>
    </row>
    <row r="5128" spans="11:11" x14ac:dyDescent="0.2">
      <c r="K5128" s="8"/>
    </row>
    <row r="5129" spans="11:11" x14ac:dyDescent="0.2">
      <c r="K5129" s="8"/>
    </row>
    <row r="5130" spans="11:11" x14ac:dyDescent="0.2">
      <c r="K5130" s="8"/>
    </row>
    <row r="5131" spans="11:11" x14ac:dyDescent="0.2">
      <c r="K5131" s="8"/>
    </row>
    <row r="5132" spans="11:11" x14ac:dyDescent="0.2">
      <c r="K5132" s="8"/>
    </row>
    <row r="5133" spans="11:11" x14ac:dyDescent="0.2">
      <c r="K5133" s="8"/>
    </row>
    <row r="5134" spans="11:11" x14ac:dyDescent="0.2">
      <c r="K5134" s="8"/>
    </row>
    <row r="5135" spans="11:11" x14ac:dyDescent="0.2">
      <c r="K5135" s="8"/>
    </row>
    <row r="5136" spans="11:11" x14ac:dyDescent="0.2">
      <c r="K5136" s="8"/>
    </row>
    <row r="5137" spans="11:11" x14ac:dyDescent="0.2">
      <c r="K5137" s="8"/>
    </row>
    <row r="5138" spans="11:11" x14ac:dyDescent="0.2">
      <c r="K5138" s="8"/>
    </row>
    <row r="5139" spans="11:11" x14ac:dyDescent="0.2">
      <c r="K5139" s="8"/>
    </row>
    <row r="5140" spans="11:11" x14ac:dyDescent="0.2">
      <c r="K5140" s="8"/>
    </row>
    <row r="5141" spans="11:11" x14ac:dyDescent="0.2">
      <c r="K5141" s="8"/>
    </row>
    <row r="5142" spans="11:11" x14ac:dyDescent="0.2">
      <c r="K5142" s="8"/>
    </row>
    <row r="5143" spans="11:11" x14ac:dyDescent="0.2">
      <c r="K5143" s="8"/>
    </row>
    <row r="5144" spans="11:11" x14ac:dyDescent="0.2">
      <c r="K5144" s="8"/>
    </row>
    <row r="5145" spans="11:11" x14ac:dyDescent="0.2">
      <c r="K5145" s="8"/>
    </row>
    <row r="5146" spans="11:11" x14ac:dyDescent="0.2">
      <c r="K5146" s="8"/>
    </row>
    <row r="5147" spans="11:11" x14ac:dyDescent="0.2">
      <c r="K5147" s="8"/>
    </row>
    <row r="5148" spans="11:11" x14ac:dyDescent="0.2">
      <c r="K5148" s="8"/>
    </row>
    <row r="5149" spans="11:11" x14ac:dyDescent="0.2">
      <c r="K5149" s="8"/>
    </row>
    <row r="5150" spans="11:11" x14ac:dyDescent="0.2">
      <c r="K5150" s="8"/>
    </row>
    <row r="5151" spans="11:11" x14ac:dyDescent="0.2">
      <c r="K5151" s="8"/>
    </row>
    <row r="5152" spans="11:11" x14ac:dyDescent="0.2">
      <c r="K5152" s="8"/>
    </row>
    <row r="5153" spans="11:11" x14ac:dyDescent="0.2">
      <c r="K5153" s="8"/>
    </row>
    <row r="5154" spans="11:11" x14ac:dyDescent="0.2">
      <c r="K5154" s="8"/>
    </row>
    <row r="5155" spans="11:11" x14ac:dyDescent="0.2">
      <c r="K5155" s="8"/>
    </row>
    <row r="5156" spans="11:11" x14ac:dyDescent="0.2">
      <c r="K5156" s="8"/>
    </row>
    <row r="5157" spans="11:11" x14ac:dyDescent="0.2">
      <c r="K5157" s="8"/>
    </row>
    <row r="5158" spans="11:11" x14ac:dyDescent="0.2">
      <c r="K5158" s="8"/>
    </row>
    <row r="5159" spans="11:11" x14ac:dyDescent="0.2">
      <c r="K5159" s="8"/>
    </row>
    <row r="5160" spans="11:11" x14ac:dyDescent="0.2">
      <c r="K5160" s="8"/>
    </row>
    <row r="5161" spans="11:11" x14ac:dyDescent="0.2">
      <c r="K5161" s="8"/>
    </row>
    <row r="5162" spans="11:11" x14ac:dyDescent="0.2">
      <c r="K5162" s="8"/>
    </row>
    <row r="5163" spans="11:11" x14ac:dyDescent="0.2">
      <c r="K5163" s="8"/>
    </row>
    <row r="5164" spans="11:11" x14ac:dyDescent="0.2">
      <c r="K5164" s="8"/>
    </row>
    <row r="5165" spans="11:11" x14ac:dyDescent="0.2">
      <c r="K5165" s="8"/>
    </row>
    <row r="5166" spans="11:11" x14ac:dyDescent="0.2">
      <c r="K5166" s="8"/>
    </row>
    <row r="5167" spans="11:11" x14ac:dyDescent="0.2">
      <c r="K5167" s="8"/>
    </row>
    <row r="5168" spans="11:11" x14ac:dyDescent="0.2">
      <c r="K5168" s="8"/>
    </row>
    <row r="5169" spans="11:11" x14ac:dyDescent="0.2">
      <c r="K5169" s="8"/>
    </row>
    <row r="5170" spans="11:11" x14ac:dyDescent="0.2">
      <c r="K5170" s="8"/>
    </row>
    <row r="5171" spans="11:11" x14ac:dyDescent="0.2">
      <c r="K5171" s="8"/>
    </row>
    <row r="5172" spans="11:11" x14ac:dyDescent="0.2">
      <c r="K5172" s="8"/>
    </row>
    <row r="5173" spans="11:11" x14ac:dyDescent="0.2">
      <c r="K5173" s="8"/>
    </row>
    <row r="5174" spans="11:11" x14ac:dyDescent="0.2">
      <c r="K5174" s="8"/>
    </row>
    <row r="5175" spans="11:11" x14ac:dyDescent="0.2">
      <c r="K5175" s="8"/>
    </row>
    <row r="5176" spans="11:11" x14ac:dyDescent="0.2">
      <c r="K5176" s="8"/>
    </row>
    <row r="5177" spans="11:11" x14ac:dyDescent="0.2">
      <c r="K5177" s="8"/>
    </row>
    <row r="5178" spans="11:11" x14ac:dyDescent="0.2">
      <c r="K5178" s="8"/>
    </row>
    <row r="5179" spans="11:11" x14ac:dyDescent="0.2">
      <c r="K5179" s="8"/>
    </row>
    <row r="5180" spans="11:11" x14ac:dyDescent="0.2">
      <c r="K5180" s="8"/>
    </row>
    <row r="5181" spans="11:11" x14ac:dyDescent="0.2">
      <c r="K5181" s="8"/>
    </row>
    <row r="5182" spans="11:11" x14ac:dyDescent="0.2">
      <c r="K5182" s="8"/>
    </row>
    <row r="5183" spans="11:11" x14ac:dyDescent="0.2">
      <c r="K5183" s="8"/>
    </row>
    <row r="5184" spans="11:11" x14ac:dyDescent="0.2">
      <c r="K5184" s="8"/>
    </row>
    <row r="5185" spans="11:11" x14ac:dyDescent="0.2">
      <c r="K5185" s="8"/>
    </row>
    <row r="5186" spans="11:11" x14ac:dyDescent="0.2">
      <c r="K5186" s="8"/>
    </row>
    <row r="5187" spans="11:11" x14ac:dyDescent="0.2">
      <c r="K5187" s="8"/>
    </row>
    <row r="5188" spans="11:11" x14ac:dyDescent="0.2">
      <c r="K5188" s="8"/>
    </row>
    <row r="5189" spans="11:11" x14ac:dyDescent="0.2">
      <c r="K5189" s="8"/>
    </row>
    <row r="5190" spans="11:11" x14ac:dyDescent="0.2">
      <c r="K5190" s="8"/>
    </row>
    <row r="5191" spans="11:11" x14ac:dyDescent="0.2">
      <c r="K5191" s="8"/>
    </row>
    <row r="5192" spans="11:11" x14ac:dyDescent="0.2">
      <c r="K5192" s="8"/>
    </row>
    <row r="5193" spans="11:11" x14ac:dyDescent="0.2">
      <c r="K5193" s="8"/>
    </row>
    <row r="5194" spans="11:11" x14ac:dyDescent="0.2">
      <c r="K5194" s="8"/>
    </row>
    <row r="5195" spans="11:11" x14ac:dyDescent="0.2">
      <c r="K5195" s="8"/>
    </row>
    <row r="5196" spans="11:11" x14ac:dyDescent="0.2">
      <c r="K5196" s="8"/>
    </row>
    <row r="5197" spans="11:11" x14ac:dyDescent="0.2">
      <c r="K5197" s="8"/>
    </row>
    <row r="5198" spans="11:11" x14ac:dyDescent="0.2">
      <c r="K5198" s="8"/>
    </row>
    <row r="5199" spans="11:11" x14ac:dyDescent="0.2">
      <c r="K5199" s="8"/>
    </row>
    <row r="5200" spans="11:11" x14ac:dyDescent="0.2">
      <c r="K5200" s="8"/>
    </row>
    <row r="5201" spans="11:11" x14ac:dyDescent="0.2">
      <c r="K5201" s="8"/>
    </row>
    <row r="5202" spans="11:11" x14ac:dyDescent="0.2">
      <c r="K5202" s="8"/>
    </row>
    <row r="5203" spans="11:11" x14ac:dyDescent="0.2">
      <c r="K5203" s="8"/>
    </row>
    <row r="5204" spans="11:11" x14ac:dyDescent="0.2">
      <c r="K5204" s="8"/>
    </row>
    <row r="5205" spans="11:11" x14ac:dyDescent="0.2">
      <c r="K5205" s="8"/>
    </row>
    <row r="5206" spans="11:11" x14ac:dyDescent="0.2">
      <c r="K5206" s="8"/>
    </row>
    <row r="5207" spans="11:11" x14ac:dyDescent="0.2">
      <c r="K5207" s="8"/>
    </row>
    <row r="5208" spans="11:11" x14ac:dyDescent="0.2">
      <c r="K5208" s="8"/>
    </row>
    <row r="5209" spans="11:11" x14ac:dyDescent="0.2">
      <c r="K5209" s="8"/>
    </row>
    <row r="5210" spans="11:11" x14ac:dyDescent="0.2">
      <c r="K5210" s="8"/>
    </row>
    <row r="5211" spans="11:11" x14ac:dyDescent="0.2">
      <c r="K5211" s="8"/>
    </row>
    <row r="5212" spans="11:11" x14ac:dyDescent="0.2">
      <c r="K5212" s="8"/>
    </row>
    <row r="5213" spans="11:11" x14ac:dyDescent="0.2">
      <c r="K5213" s="8"/>
    </row>
    <row r="5214" spans="11:11" x14ac:dyDescent="0.2">
      <c r="K5214" s="8"/>
    </row>
    <row r="5215" spans="11:11" x14ac:dyDescent="0.2">
      <c r="K5215" s="8"/>
    </row>
    <row r="5216" spans="11:11" x14ac:dyDescent="0.2">
      <c r="K5216" s="8"/>
    </row>
    <row r="5217" spans="11:11" x14ac:dyDescent="0.2">
      <c r="K5217" s="8"/>
    </row>
    <row r="5218" spans="11:11" x14ac:dyDescent="0.2">
      <c r="K5218" s="8"/>
    </row>
    <row r="5219" spans="11:11" x14ac:dyDescent="0.2">
      <c r="K5219" s="8"/>
    </row>
    <row r="5220" spans="11:11" x14ac:dyDescent="0.2">
      <c r="K5220" s="8"/>
    </row>
    <row r="5221" spans="11:11" x14ac:dyDescent="0.2">
      <c r="K5221" s="8"/>
    </row>
    <row r="5222" spans="11:11" x14ac:dyDescent="0.2">
      <c r="K5222" s="8"/>
    </row>
    <row r="5223" spans="11:11" x14ac:dyDescent="0.2">
      <c r="K5223" s="8"/>
    </row>
    <row r="5224" spans="11:11" x14ac:dyDescent="0.2">
      <c r="K5224" s="8"/>
    </row>
    <row r="5225" spans="11:11" x14ac:dyDescent="0.2">
      <c r="K5225" s="8"/>
    </row>
    <row r="5226" spans="11:11" x14ac:dyDescent="0.2">
      <c r="K5226" s="8"/>
    </row>
    <row r="5227" spans="11:11" x14ac:dyDescent="0.2">
      <c r="K5227" s="8"/>
    </row>
    <row r="5228" spans="11:11" x14ac:dyDescent="0.2">
      <c r="K5228" s="8"/>
    </row>
    <row r="5229" spans="11:11" x14ac:dyDescent="0.2">
      <c r="K5229" s="8"/>
    </row>
    <row r="5230" spans="11:11" x14ac:dyDescent="0.2">
      <c r="K5230" s="8"/>
    </row>
    <row r="5231" spans="11:11" x14ac:dyDescent="0.2">
      <c r="K5231" s="8"/>
    </row>
    <row r="5232" spans="11:11" x14ac:dyDescent="0.2">
      <c r="K5232" s="8"/>
    </row>
    <row r="5233" spans="11:11" x14ac:dyDescent="0.2">
      <c r="K5233" s="8"/>
    </row>
    <row r="5234" spans="11:11" x14ac:dyDescent="0.2">
      <c r="K5234" s="8"/>
    </row>
    <row r="5235" spans="11:11" x14ac:dyDescent="0.2">
      <c r="K5235" s="8"/>
    </row>
    <row r="5236" spans="11:11" x14ac:dyDescent="0.2">
      <c r="K5236" s="8"/>
    </row>
    <row r="5237" spans="11:11" x14ac:dyDescent="0.2">
      <c r="K5237" s="8"/>
    </row>
    <row r="5238" spans="11:11" x14ac:dyDescent="0.2">
      <c r="K5238" s="8"/>
    </row>
    <row r="5239" spans="11:11" x14ac:dyDescent="0.2">
      <c r="K5239" s="8"/>
    </row>
    <row r="5240" spans="11:11" x14ac:dyDescent="0.2">
      <c r="K5240" s="8"/>
    </row>
    <row r="5241" spans="11:11" x14ac:dyDescent="0.2">
      <c r="K5241" s="8"/>
    </row>
    <row r="5242" spans="11:11" x14ac:dyDescent="0.2">
      <c r="K5242" s="8"/>
    </row>
    <row r="5243" spans="11:11" x14ac:dyDescent="0.2">
      <c r="K5243" s="8"/>
    </row>
    <row r="5244" spans="11:11" x14ac:dyDescent="0.2">
      <c r="K5244" s="8"/>
    </row>
    <row r="5245" spans="11:11" x14ac:dyDescent="0.2">
      <c r="K5245" s="8"/>
    </row>
    <row r="5246" spans="11:11" x14ac:dyDescent="0.2">
      <c r="K5246" s="8"/>
    </row>
    <row r="5247" spans="11:11" x14ac:dyDescent="0.2">
      <c r="K5247" s="8"/>
    </row>
    <row r="5248" spans="11:11" x14ac:dyDescent="0.2">
      <c r="K5248" s="8"/>
    </row>
    <row r="5249" spans="11:11" x14ac:dyDescent="0.2">
      <c r="K5249" s="8"/>
    </row>
    <row r="5250" spans="11:11" x14ac:dyDescent="0.2">
      <c r="K5250" s="8"/>
    </row>
    <row r="5251" spans="11:11" x14ac:dyDescent="0.2">
      <c r="K5251" s="8"/>
    </row>
    <row r="5252" spans="11:11" x14ac:dyDescent="0.2">
      <c r="K5252" s="8"/>
    </row>
    <row r="5253" spans="11:11" x14ac:dyDescent="0.2">
      <c r="K5253" s="8"/>
    </row>
    <row r="5254" spans="11:11" x14ac:dyDescent="0.2">
      <c r="K5254" s="8"/>
    </row>
    <row r="5255" spans="11:11" x14ac:dyDescent="0.2">
      <c r="K5255" s="8"/>
    </row>
    <row r="5256" spans="11:11" x14ac:dyDescent="0.2">
      <c r="K5256" s="8"/>
    </row>
    <row r="5257" spans="11:11" x14ac:dyDescent="0.2">
      <c r="K5257" s="8"/>
    </row>
    <row r="5258" spans="11:11" x14ac:dyDescent="0.2">
      <c r="K5258" s="8"/>
    </row>
    <row r="5259" spans="11:11" x14ac:dyDescent="0.2">
      <c r="K5259" s="8"/>
    </row>
    <row r="5260" spans="11:11" x14ac:dyDescent="0.2">
      <c r="K5260" s="8"/>
    </row>
    <row r="5261" spans="11:11" x14ac:dyDescent="0.2">
      <c r="K5261" s="8"/>
    </row>
    <row r="5262" spans="11:11" x14ac:dyDescent="0.2">
      <c r="K5262" s="8"/>
    </row>
    <row r="5263" spans="11:11" x14ac:dyDescent="0.2">
      <c r="K5263" s="8"/>
    </row>
    <row r="5264" spans="11:11" x14ac:dyDescent="0.2">
      <c r="K5264" s="8"/>
    </row>
    <row r="5265" spans="11:11" x14ac:dyDescent="0.2">
      <c r="K5265" s="8"/>
    </row>
    <row r="5266" spans="11:11" x14ac:dyDescent="0.2">
      <c r="K5266" s="8"/>
    </row>
    <row r="5267" spans="11:11" x14ac:dyDescent="0.2">
      <c r="K5267" s="8"/>
    </row>
    <row r="5268" spans="11:11" x14ac:dyDescent="0.2">
      <c r="K5268" s="8"/>
    </row>
    <row r="5269" spans="11:11" x14ac:dyDescent="0.2">
      <c r="K5269" s="8"/>
    </row>
    <row r="5270" spans="11:11" x14ac:dyDescent="0.2">
      <c r="K5270" s="8"/>
    </row>
    <row r="5271" spans="11:11" x14ac:dyDescent="0.2">
      <c r="K5271" s="8"/>
    </row>
    <row r="5272" spans="11:11" x14ac:dyDescent="0.2">
      <c r="K5272" s="8"/>
    </row>
    <row r="5273" spans="11:11" x14ac:dyDescent="0.2">
      <c r="K5273" s="8"/>
    </row>
    <row r="5274" spans="11:11" x14ac:dyDescent="0.2">
      <c r="K5274" s="8"/>
    </row>
    <row r="5275" spans="11:11" x14ac:dyDescent="0.2">
      <c r="K5275" s="8"/>
    </row>
    <row r="5276" spans="11:11" x14ac:dyDescent="0.2">
      <c r="K5276" s="8"/>
    </row>
    <row r="5277" spans="11:11" x14ac:dyDescent="0.2">
      <c r="K5277" s="8"/>
    </row>
    <row r="5278" spans="11:11" x14ac:dyDescent="0.2">
      <c r="K5278" s="8"/>
    </row>
    <row r="5279" spans="11:11" x14ac:dyDescent="0.2">
      <c r="K5279" s="8"/>
    </row>
    <row r="5280" spans="11:11" x14ac:dyDescent="0.2">
      <c r="K5280" s="8"/>
    </row>
    <row r="5281" spans="11:11" x14ac:dyDescent="0.2">
      <c r="K5281" s="8"/>
    </row>
    <row r="5282" spans="11:11" x14ac:dyDescent="0.2">
      <c r="K5282" s="8"/>
    </row>
    <row r="5283" spans="11:11" x14ac:dyDescent="0.2">
      <c r="K5283" s="8"/>
    </row>
    <row r="5284" spans="11:11" x14ac:dyDescent="0.2">
      <c r="K5284" s="8"/>
    </row>
    <row r="5285" spans="11:11" x14ac:dyDescent="0.2">
      <c r="K5285" s="8"/>
    </row>
    <row r="5286" spans="11:11" x14ac:dyDescent="0.2">
      <c r="K5286" s="8"/>
    </row>
    <row r="5287" spans="11:11" x14ac:dyDescent="0.2">
      <c r="K5287" s="8"/>
    </row>
    <row r="5288" spans="11:11" x14ac:dyDescent="0.2">
      <c r="K5288" s="8"/>
    </row>
    <row r="5289" spans="11:11" x14ac:dyDescent="0.2">
      <c r="K5289" s="8"/>
    </row>
    <row r="5290" spans="11:11" x14ac:dyDescent="0.2">
      <c r="K5290" s="8"/>
    </row>
    <row r="5291" spans="11:11" x14ac:dyDescent="0.2">
      <c r="K5291" s="8"/>
    </row>
    <row r="5292" spans="11:11" x14ac:dyDescent="0.2">
      <c r="K5292" s="8"/>
    </row>
    <row r="5293" spans="11:11" x14ac:dyDescent="0.2">
      <c r="K5293" s="8"/>
    </row>
    <row r="5294" spans="11:11" x14ac:dyDescent="0.2">
      <c r="K5294" s="8"/>
    </row>
    <row r="5295" spans="11:11" x14ac:dyDescent="0.2">
      <c r="K5295" s="8"/>
    </row>
    <row r="5296" spans="11:11" x14ac:dyDescent="0.2">
      <c r="K5296" s="8"/>
    </row>
    <row r="5297" spans="11:11" x14ac:dyDescent="0.2">
      <c r="K5297" s="8"/>
    </row>
    <row r="5298" spans="11:11" x14ac:dyDescent="0.2">
      <c r="K5298" s="8"/>
    </row>
    <row r="5299" spans="11:11" x14ac:dyDescent="0.2">
      <c r="K5299" s="8"/>
    </row>
    <row r="5300" spans="11:11" x14ac:dyDescent="0.2">
      <c r="K5300" s="8"/>
    </row>
    <row r="5301" spans="11:11" x14ac:dyDescent="0.2">
      <c r="K5301" s="8"/>
    </row>
    <row r="5302" spans="11:11" x14ac:dyDescent="0.2">
      <c r="K5302" s="8"/>
    </row>
    <row r="5303" spans="11:11" x14ac:dyDescent="0.2">
      <c r="K5303" s="8"/>
    </row>
    <row r="5304" spans="11:11" x14ac:dyDescent="0.2">
      <c r="K5304" s="8"/>
    </row>
    <row r="5305" spans="11:11" x14ac:dyDescent="0.2">
      <c r="K5305" s="8"/>
    </row>
    <row r="5306" spans="11:11" x14ac:dyDescent="0.2">
      <c r="K5306" s="8"/>
    </row>
    <row r="5307" spans="11:11" x14ac:dyDescent="0.2">
      <c r="K5307" s="8"/>
    </row>
    <row r="5308" spans="11:11" x14ac:dyDescent="0.2">
      <c r="K5308" s="8"/>
    </row>
    <row r="5309" spans="11:11" x14ac:dyDescent="0.2">
      <c r="K5309" s="8"/>
    </row>
    <row r="5310" spans="11:11" x14ac:dyDescent="0.2">
      <c r="K5310" s="8"/>
    </row>
    <row r="5311" spans="11:11" x14ac:dyDescent="0.2">
      <c r="K5311" s="8"/>
    </row>
    <row r="5312" spans="11:11" x14ac:dyDescent="0.2">
      <c r="K5312" s="8"/>
    </row>
    <row r="5313" spans="11:11" x14ac:dyDescent="0.2">
      <c r="K5313" s="8"/>
    </row>
    <row r="5314" spans="11:11" x14ac:dyDescent="0.2">
      <c r="K5314" s="8"/>
    </row>
    <row r="5315" spans="11:11" x14ac:dyDescent="0.2">
      <c r="K5315" s="8"/>
    </row>
    <row r="5316" spans="11:11" x14ac:dyDescent="0.2">
      <c r="K5316" s="8"/>
    </row>
    <row r="5317" spans="11:11" x14ac:dyDescent="0.2">
      <c r="K5317" s="8"/>
    </row>
    <row r="5318" spans="11:11" x14ac:dyDescent="0.2">
      <c r="K5318" s="8"/>
    </row>
    <row r="5319" spans="11:11" x14ac:dyDescent="0.2">
      <c r="K5319" s="8"/>
    </row>
    <row r="5320" spans="11:11" x14ac:dyDescent="0.2">
      <c r="K5320" s="8"/>
    </row>
    <row r="5321" spans="11:11" x14ac:dyDescent="0.2">
      <c r="K5321" s="8"/>
    </row>
    <row r="5322" spans="11:11" x14ac:dyDescent="0.2">
      <c r="K5322" s="8"/>
    </row>
    <row r="5323" spans="11:11" x14ac:dyDescent="0.2">
      <c r="K5323" s="8"/>
    </row>
    <row r="5324" spans="11:11" x14ac:dyDescent="0.2">
      <c r="K5324" s="8"/>
    </row>
    <row r="5325" spans="11:11" x14ac:dyDescent="0.2">
      <c r="K5325" s="8"/>
    </row>
    <row r="5326" spans="11:11" x14ac:dyDescent="0.2">
      <c r="K5326" s="8"/>
    </row>
    <row r="5327" spans="11:11" x14ac:dyDescent="0.2">
      <c r="K5327" s="8"/>
    </row>
    <row r="5328" spans="11:11" x14ac:dyDescent="0.2">
      <c r="K5328" s="8"/>
    </row>
    <row r="5329" spans="11:11" x14ac:dyDescent="0.2">
      <c r="K5329" s="8"/>
    </row>
    <row r="5330" spans="11:11" x14ac:dyDescent="0.2">
      <c r="K5330" s="8"/>
    </row>
    <row r="5331" spans="11:11" x14ac:dyDescent="0.2">
      <c r="K5331" s="8"/>
    </row>
    <row r="5332" spans="11:11" x14ac:dyDescent="0.2">
      <c r="K5332" s="8"/>
    </row>
    <row r="5333" spans="11:11" x14ac:dyDescent="0.2">
      <c r="K5333" s="8"/>
    </row>
    <row r="5334" spans="11:11" x14ac:dyDescent="0.2">
      <c r="K5334" s="8"/>
    </row>
    <row r="5335" spans="11:11" x14ac:dyDescent="0.2">
      <c r="K5335" s="8"/>
    </row>
    <row r="5336" spans="11:11" x14ac:dyDescent="0.2">
      <c r="K5336" s="8"/>
    </row>
    <row r="5337" spans="11:11" x14ac:dyDescent="0.2">
      <c r="K5337" s="8"/>
    </row>
    <row r="5338" spans="11:11" x14ac:dyDescent="0.2">
      <c r="K5338" s="8"/>
    </row>
    <row r="5339" spans="11:11" x14ac:dyDescent="0.2">
      <c r="K5339" s="8"/>
    </row>
    <row r="5340" spans="11:11" x14ac:dyDescent="0.2">
      <c r="K5340" s="8"/>
    </row>
    <row r="5341" spans="11:11" x14ac:dyDescent="0.2">
      <c r="K5341" s="8"/>
    </row>
    <row r="5342" spans="11:11" x14ac:dyDescent="0.2">
      <c r="K5342" s="8"/>
    </row>
    <row r="5343" spans="11:11" x14ac:dyDescent="0.2">
      <c r="K5343" s="8"/>
    </row>
    <row r="5344" spans="11:11" x14ac:dyDescent="0.2">
      <c r="K5344" s="8"/>
    </row>
    <row r="5345" spans="11:11" x14ac:dyDescent="0.2">
      <c r="K5345" s="8"/>
    </row>
    <row r="5346" spans="11:11" x14ac:dyDescent="0.2">
      <c r="K5346" s="8"/>
    </row>
    <row r="5347" spans="11:11" x14ac:dyDescent="0.2">
      <c r="K5347" s="8"/>
    </row>
    <row r="5348" spans="11:11" x14ac:dyDescent="0.2">
      <c r="K5348" s="8"/>
    </row>
    <row r="5349" spans="11:11" x14ac:dyDescent="0.2">
      <c r="K5349" s="8"/>
    </row>
    <row r="5350" spans="11:11" x14ac:dyDescent="0.2">
      <c r="K5350" s="8"/>
    </row>
    <row r="5351" spans="11:11" x14ac:dyDescent="0.2">
      <c r="K5351" s="8"/>
    </row>
    <row r="5352" spans="11:11" x14ac:dyDescent="0.2">
      <c r="K5352" s="8"/>
    </row>
    <row r="5353" spans="11:11" x14ac:dyDescent="0.2">
      <c r="K5353" s="8"/>
    </row>
    <row r="5354" spans="11:11" x14ac:dyDescent="0.2">
      <c r="K5354" s="8"/>
    </row>
    <row r="5355" spans="11:11" x14ac:dyDescent="0.2">
      <c r="K5355" s="8"/>
    </row>
    <row r="5356" spans="11:11" x14ac:dyDescent="0.2">
      <c r="K5356" s="8"/>
    </row>
    <row r="5357" spans="11:11" x14ac:dyDescent="0.2">
      <c r="K5357" s="8"/>
    </row>
    <row r="5358" spans="11:11" x14ac:dyDescent="0.2">
      <c r="K5358" s="8"/>
    </row>
    <row r="5359" spans="11:11" x14ac:dyDescent="0.2">
      <c r="K5359" s="8"/>
    </row>
    <row r="5360" spans="11:11" x14ac:dyDescent="0.2">
      <c r="K5360" s="8"/>
    </row>
    <row r="5361" spans="11:11" x14ac:dyDescent="0.2">
      <c r="K5361" s="8"/>
    </row>
    <row r="5362" spans="11:11" x14ac:dyDescent="0.2">
      <c r="K5362" s="8"/>
    </row>
    <row r="5363" spans="11:11" x14ac:dyDescent="0.2">
      <c r="K5363" s="8"/>
    </row>
    <row r="5364" spans="11:11" x14ac:dyDescent="0.2">
      <c r="K5364" s="8"/>
    </row>
    <row r="5365" spans="11:11" x14ac:dyDescent="0.2">
      <c r="K5365" s="8"/>
    </row>
    <row r="5366" spans="11:11" x14ac:dyDescent="0.2">
      <c r="K5366" s="8"/>
    </row>
    <row r="5367" spans="11:11" x14ac:dyDescent="0.2">
      <c r="K5367" s="8"/>
    </row>
    <row r="5368" spans="11:11" x14ac:dyDescent="0.2">
      <c r="K5368" s="8"/>
    </row>
    <row r="5369" spans="11:11" x14ac:dyDescent="0.2">
      <c r="K5369" s="8"/>
    </row>
    <row r="5370" spans="11:11" x14ac:dyDescent="0.2">
      <c r="K5370" s="8"/>
    </row>
    <row r="5371" spans="11:11" x14ac:dyDescent="0.2">
      <c r="K5371" s="8"/>
    </row>
    <row r="5372" spans="11:11" x14ac:dyDescent="0.2">
      <c r="K5372" s="8"/>
    </row>
    <row r="5373" spans="11:11" x14ac:dyDescent="0.2">
      <c r="K5373" s="8"/>
    </row>
    <row r="5374" spans="11:11" x14ac:dyDescent="0.2">
      <c r="K5374" s="8"/>
    </row>
    <row r="5375" spans="11:11" x14ac:dyDescent="0.2">
      <c r="K5375" s="8"/>
    </row>
    <row r="5376" spans="11:11" x14ac:dyDescent="0.2">
      <c r="K5376" s="8"/>
    </row>
    <row r="5377" spans="11:11" x14ac:dyDescent="0.2">
      <c r="K5377" s="8"/>
    </row>
    <row r="5378" spans="11:11" x14ac:dyDescent="0.2">
      <c r="K5378" s="8"/>
    </row>
    <row r="5379" spans="11:11" x14ac:dyDescent="0.2">
      <c r="K5379" s="8"/>
    </row>
    <row r="5380" spans="11:11" x14ac:dyDescent="0.2">
      <c r="K5380" s="8"/>
    </row>
    <row r="5381" spans="11:11" x14ac:dyDescent="0.2">
      <c r="K5381" s="8"/>
    </row>
    <row r="5382" spans="11:11" x14ac:dyDescent="0.2">
      <c r="K5382" s="8"/>
    </row>
    <row r="5383" spans="11:11" x14ac:dyDescent="0.2">
      <c r="K5383" s="8"/>
    </row>
    <row r="5384" spans="11:11" x14ac:dyDescent="0.2">
      <c r="K5384" s="8"/>
    </row>
    <row r="5385" spans="11:11" x14ac:dyDescent="0.2">
      <c r="K5385" s="8"/>
    </row>
    <row r="5386" spans="11:11" x14ac:dyDescent="0.2">
      <c r="K5386" s="8"/>
    </row>
    <row r="5387" spans="11:11" x14ac:dyDescent="0.2">
      <c r="K5387" s="8"/>
    </row>
    <row r="5388" spans="11:11" x14ac:dyDescent="0.2">
      <c r="K5388" s="8"/>
    </row>
    <row r="5389" spans="11:11" x14ac:dyDescent="0.2">
      <c r="K5389" s="8"/>
    </row>
    <row r="5390" spans="11:11" x14ac:dyDescent="0.2">
      <c r="K5390" s="8"/>
    </row>
    <row r="5391" spans="11:11" x14ac:dyDescent="0.2">
      <c r="K5391" s="8"/>
    </row>
    <row r="5392" spans="11:11" x14ac:dyDescent="0.2">
      <c r="K5392" s="8"/>
    </row>
    <row r="5393" spans="11:11" x14ac:dyDescent="0.2">
      <c r="K5393" s="8"/>
    </row>
    <row r="5394" spans="11:11" x14ac:dyDescent="0.2">
      <c r="K5394" s="8"/>
    </row>
    <row r="5395" spans="11:11" x14ac:dyDescent="0.2">
      <c r="K5395" s="8"/>
    </row>
    <row r="5396" spans="11:11" x14ac:dyDescent="0.2">
      <c r="K5396" s="8"/>
    </row>
    <row r="5397" spans="11:11" x14ac:dyDescent="0.2">
      <c r="K5397" s="8"/>
    </row>
    <row r="5398" spans="11:11" x14ac:dyDescent="0.2">
      <c r="K5398" s="8"/>
    </row>
    <row r="5399" spans="11:11" x14ac:dyDescent="0.2">
      <c r="K5399" s="8"/>
    </row>
    <row r="5400" spans="11:11" x14ac:dyDescent="0.2">
      <c r="K5400" s="8"/>
    </row>
    <row r="5401" spans="11:11" x14ac:dyDescent="0.2">
      <c r="K5401" s="8"/>
    </row>
    <row r="5402" spans="11:11" x14ac:dyDescent="0.2">
      <c r="K5402" s="8"/>
    </row>
    <row r="5403" spans="11:11" x14ac:dyDescent="0.2">
      <c r="K5403" s="8"/>
    </row>
    <row r="5404" spans="11:11" x14ac:dyDescent="0.2">
      <c r="K5404" s="8"/>
    </row>
    <row r="5405" spans="11:11" x14ac:dyDescent="0.2">
      <c r="K5405" s="8"/>
    </row>
    <row r="5406" spans="11:11" x14ac:dyDescent="0.2">
      <c r="K5406" s="8"/>
    </row>
    <row r="5407" spans="11:11" x14ac:dyDescent="0.2">
      <c r="K5407" s="8"/>
    </row>
    <row r="5408" spans="11:11" x14ac:dyDescent="0.2">
      <c r="K5408" s="8"/>
    </row>
    <row r="5409" spans="11:11" x14ac:dyDescent="0.2">
      <c r="K5409" s="8"/>
    </row>
    <row r="5410" spans="11:11" x14ac:dyDescent="0.2">
      <c r="K5410" s="8"/>
    </row>
    <row r="5411" spans="11:11" x14ac:dyDescent="0.2">
      <c r="K5411" s="8"/>
    </row>
    <row r="5412" spans="11:11" x14ac:dyDescent="0.2">
      <c r="K5412" s="8"/>
    </row>
    <row r="5413" spans="11:11" x14ac:dyDescent="0.2">
      <c r="K5413" s="8"/>
    </row>
    <row r="5414" spans="11:11" x14ac:dyDescent="0.2">
      <c r="K5414" s="8"/>
    </row>
    <row r="5415" spans="11:11" x14ac:dyDescent="0.2">
      <c r="K5415" s="8"/>
    </row>
    <row r="5416" spans="11:11" x14ac:dyDescent="0.2">
      <c r="K5416" s="8"/>
    </row>
    <row r="5417" spans="11:11" x14ac:dyDescent="0.2">
      <c r="K5417" s="8"/>
    </row>
    <row r="5418" spans="11:11" x14ac:dyDescent="0.2">
      <c r="K5418" s="8"/>
    </row>
    <row r="5419" spans="11:11" x14ac:dyDescent="0.2">
      <c r="K5419" s="8"/>
    </row>
    <row r="5420" spans="11:11" x14ac:dyDescent="0.2">
      <c r="K5420" s="8"/>
    </row>
    <row r="5421" spans="11:11" x14ac:dyDescent="0.2">
      <c r="K5421" s="8"/>
    </row>
    <row r="5422" spans="11:11" x14ac:dyDescent="0.2">
      <c r="K5422" s="8"/>
    </row>
    <row r="5423" spans="11:11" x14ac:dyDescent="0.2">
      <c r="K5423" s="8"/>
    </row>
    <row r="5424" spans="11:11" x14ac:dyDescent="0.2">
      <c r="K5424" s="8"/>
    </row>
    <row r="5425" spans="11:11" x14ac:dyDescent="0.2">
      <c r="K5425" s="8"/>
    </row>
    <row r="5426" spans="11:11" x14ac:dyDescent="0.2">
      <c r="K5426" s="8"/>
    </row>
    <row r="5427" spans="11:11" x14ac:dyDescent="0.2">
      <c r="K5427" s="8"/>
    </row>
    <row r="5428" spans="11:11" x14ac:dyDescent="0.2">
      <c r="K5428" s="8"/>
    </row>
    <row r="5429" spans="11:11" x14ac:dyDescent="0.2">
      <c r="K5429" s="8"/>
    </row>
    <row r="5430" spans="11:11" x14ac:dyDescent="0.2">
      <c r="K5430" s="8"/>
    </row>
    <row r="5431" spans="11:11" x14ac:dyDescent="0.2">
      <c r="K5431" s="8"/>
    </row>
    <row r="5432" spans="11:11" x14ac:dyDescent="0.2">
      <c r="K5432" s="8"/>
    </row>
    <row r="5433" spans="11:11" x14ac:dyDescent="0.2">
      <c r="K5433" s="8"/>
    </row>
    <row r="5434" spans="11:11" x14ac:dyDescent="0.2">
      <c r="K5434" s="8"/>
    </row>
    <row r="5435" spans="11:11" x14ac:dyDescent="0.2">
      <c r="K5435" s="8"/>
    </row>
    <row r="5436" spans="11:11" x14ac:dyDescent="0.2">
      <c r="K5436" s="8"/>
    </row>
    <row r="5437" spans="11:11" x14ac:dyDescent="0.2">
      <c r="K5437" s="8"/>
    </row>
    <row r="5438" spans="11:11" x14ac:dyDescent="0.2">
      <c r="K5438" s="8"/>
    </row>
    <row r="5439" spans="11:11" x14ac:dyDescent="0.2">
      <c r="K5439" s="8"/>
    </row>
    <row r="5440" spans="11:11" x14ac:dyDescent="0.2">
      <c r="K5440" s="8"/>
    </row>
    <row r="5441" spans="11:11" x14ac:dyDescent="0.2">
      <c r="K5441" s="8"/>
    </row>
    <row r="5442" spans="11:11" x14ac:dyDescent="0.2">
      <c r="K5442" s="8"/>
    </row>
    <row r="5443" spans="11:11" x14ac:dyDescent="0.2">
      <c r="K5443" s="8"/>
    </row>
    <row r="5444" spans="11:11" x14ac:dyDescent="0.2">
      <c r="K5444" s="8"/>
    </row>
    <row r="5445" spans="11:11" x14ac:dyDescent="0.2">
      <c r="K5445" s="8"/>
    </row>
    <row r="5446" spans="11:11" x14ac:dyDescent="0.2">
      <c r="K5446" s="8"/>
    </row>
    <row r="5447" spans="11:11" x14ac:dyDescent="0.2">
      <c r="K5447" s="8"/>
    </row>
    <row r="5448" spans="11:11" x14ac:dyDescent="0.2">
      <c r="K5448" s="8"/>
    </row>
    <row r="5449" spans="11:11" x14ac:dyDescent="0.2">
      <c r="K5449" s="8"/>
    </row>
    <row r="5450" spans="11:11" x14ac:dyDescent="0.2">
      <c r="K5450" s="8"/>
    </row>
    <row r="5451" spans="11:11" x14ac:dyDescent="0.2">
      <c r="K5451" s="8"/>
    </row>
    <row r="5452" spans="11:11" x14ac:dyDescent="0.2">
      <c r="K5452" s="8"/>
    </row>
    <row r="5453" spans="11:11" x14ac:dyDescent="0.2">
      <c r="K5453" s="8"/>
    </row>
    <row r="5454" spans="11:11" x14ac:dyDescent="0.2">
      <c r="K5454" s="8"/>
    </row>
    <row r="5455" spans="11:11" x14ac:dyDescent="0.2">
      <c r="K5455" s="8"/>
    </row>
    <row r="5456" spans="11:11" x14ac:dyDescent="0.2">
      <c r="K5456" s="8"/>
    </row>
    <row r="5457" spans="11:11" x14ac:dyDescent="0.2">
      <c r="K5457" s="8"/>
    </row>
    <row r="5458" spans="11:11" x14ac:dyDescent="0.2">
      <c r="K5458" s="8"/>
    </row>
    <row r="5459" spans="11:11" x14ac:dyDescent="0.2">
      <c r="K5459" s="8"/>
    </row>
    <row r="5460" spans="11:11" x14ac:dyDescent="0.2">
      <c r="K5460" s="8"/>
    </row>
    <row r="5461" spans="11:11" x14ac:dyDescent="0.2">
      <c r="K5461" s="8"/>
    </row>
    <row r="5462" spans="11:11" x14ac:dyDescent="0.2">
      <c r="K5462" s="8"/>
    </row>
    <row r="5463" spans="11:11" x14ac:dyDescent="0.2">
      <c r="K5463" s="8"/>
    </row>
    <row r="5464" spans="11:11" x14ac:dyDescent="0.2">
      <c r="K5464" s="8"/>
    </row>
    <row r="5465" spans="11:11" x14ac:dyDescent="0.2">
      <c r="K5465" s="8"/>
    </row>
    <row r="5466" spans="11:11" x14ac:dyDescent="0.2">
      <c r="K5466" s="8"/>
    </row>
    <row r="5467" spans="11:11" x14ac:dyDescent="0.2">
      <c r="K5467" s="8"/>
    </row>
    <row r="5468" spans="11:11" x14ac:dyDescent="0.2">
      <c r="K5468" s="8"/>
    </row>
    <row r="5469" spans="11:11" x14ac:dyDescent="0.2">
      <c r="K5469" s="8"/>
    </row>
    <row r="5470" spans="11:11" x14ac:dyDescent="0.2">
      <c r="K5470" s="8"/>
    </row>
    <row r="5471" spans="11:11" x14ac:dyDescent="0.2">
      <c r="K5471" s="8"/>
    </row>
    <row r="5472" spans="11:11" x14ac:dyDescent="0.2">
      <c r="K5472" s="8"/>
    </row>
    <row r="5473" spans="11:11" x14ac:dyDescent="0.2">
      <c r="K5473" s="8"/>
    </row>
    <row r="5474" spans="11:11" x14ac:dyDescent="0.2">
      <c r="K5474" s="8"/>
    </row>
    <row r="5475" spans="11:11" x14ac:dyDescent="0.2">
      <c r="K5475" s="8"/>
    </row>
    <row r="5476" spans="11:11" x14ac:dyDescent="0.2">
      <c r="K5476" s="8"/>
    </row>
    <row r="5477" spans="11:11" x14ac:dyDescent="0.2">
      <c r="K5477" s="8"/>
    </row>
    <row r="5478" spans="11:11" x14ac:dyDescent="0.2">
      <c r="K5478" s="8"/>
    </row>
    <row r="5479" spans="11:11" x14ac:dyDescent="0.2">
      <c r="K5479" s="8"/>
    </row>
    <row r="5480" spans="11:11" x14ac:dyDescent="0.2">
      <c r="K5480" s="8"/>
    </row>
    <row r="5481" spans="11:11" x14ac:dyDescent="0.2">
      <c r="K5481" s="8"/>
    </row>
    <row r="5482" spans="11:11" x14ac:dyDescent="0.2">
      <c r="K5482" s="8"/>
    </row>
    <row r="5483" spans="11:11" x14ac:dyDescent="0.2">
      <c r="K5483" s="8"/>
    </row>
    <row r="5484" spans="11:11" x14ac:dyDescent="0.2">
      <c r="K5484" s="8"/>
    </row>
    <row r="5485" spans="11:11" x14ac:dyDescent="0.2">
      <c r="K5485" s="8"/>
    </row>
    <row r="5486" spans="11:11" x14ac:dyDescent="0.2">
      <c r="K5486" s="8"/>
    </row>
    <row r="5487" spans="11:11" x14ac:dyDescent="0.2">
      <c r="K5487" s="8"/>
    </row>
    <row r="5488" spans="11:11" x14ac:dyDescent="0.2">
      <c r="K5488" s="8"/>
    </row>
    <row r="5489" spans="11:11" x14ac:dyDescent="0.2">
      <c r="K5489" s="8"/>
    </row>
    <row r="5490" spans="11:11" x14ac:dyDescent="0.2">
      <c r="K5490" s="8"/>
    </row>
    <row r="5491" spans="11:11" x14ac:dyDescent="0.2">
      <c r="K5491" s="8"/>
    </row>
    <row r="5492" spans="11:11" x14ac:dyDescent="0.2">
      <c r="K5492" s="8"/>
    </row>
    <row r="5493" spans="11:11" x14ac:dyDescent="0.2">
      <c r="K5493" s="8"/>
    </row>
    <row r="5494" spans="11:11" x14ac:dyDescent="0.2">
      <c r="K5494" s="8"/>
    </row>
    <row r="5495" spans="11:11" x14ac:dyDescent="0.2">
      <c r="K5495" s="8"/>
    </row>
    <row r="5496" spans="11:11" x14ac:dyDescent="0.2">
      <c r="K5496" s="8"/>
    </row>
    <row r="5497" spans="11:11" x14ac:dyDescent="0.2">
      <c r="K5497" s="8"/>
    </row>
    <row r="5498" spans="11:11" x14ac:dyDescent="0.2">
      <c r="K5498" s="8"/>
    </row>
    <row r="5499" spans="11:11" x14ac:dyDescent="0.2">
      <c r="K5499" s="8"/>
    </row>
    <row r="5500" spans="11:11" x14ac:dyDescent="0.2">
      <c r="K5500" s="8"/>
    </row>
    <row r="5501" spans="11:11" x14ac:dyDescent="0.2">
      <c r="K5501" s="8"/>
    </row>
    <row r="5502" spans="11:11" x14ac:dyDescent="0.2">
      <c r="K5502" s="8"/>
    </row>
    <row r="5503" spans="11:11" x14ac:dyDescent="0.2">
      <c r="K5503" s="8"/>
    </row>
    <row r="5504" spans="11:11" x14ac:dyDescent="0.2">
      <c r="K5504" s="8"/>
    </row>
    <row r="5505" spans="11:11" x14ac:dyDescent="0.2">
      <c r="K5505" s="8"/>
    </row>
    <row r="5506" spans="11:11" x14ac:dyDescent="0.2">
      <c r="K5506" s="8"/>
    </row>
    <row r="5507" spans="11:11" x14ac:dyDescent="0.2">
      <c r="K5507" s="8"/>
    </row>
    <row r="5508" spans="11:11" x14ac:dyDescent="0.2">
      <c r="K5508" s="8"/>
    </row>
    <row r="5509" spans="11:11" x14ac:dyDescent="0.2">
      <c r="K5509" s="8"/>
    </row>
    <row r="5510" spans="11:11" x14ac:dyDescent="0.2">
      <c r="K5510" s="8"/>
    </row>
    <row r="5511" spans="11:11" x14ac:dyDescent="0.2">
      <c r="K5511" s="8"/>
    </row>
    <row r="5512" spans="11:11" x14ac:dyDescent="0.2">
      <c r="K5512" s="8"/>
    </row>
    <row r="5513" spans="11:11" x14ac:dyDescent="0.2">
      <c r="K5513" s="8"/>
    </row>
    <row r="5514" spans="11:11" x14ac:dyDescent="0.2">
      <c r="K5514" s="8"/>
    </row>
    <row r="5515" spans="11:11" x14ac:dyDescent="0.2">
      <c r="K5515" s="8"/>
    </row>
    <row r="5516" spans="11:11" x14ac:dyDescent="0.2">
      <c r="K5516" s="8"/>
    </row>
    <row r="5517" spans="11:11" x14ac:dyDescent="0.2">
      <c r="K5517" s="8"/>
    </row>
    <row r="5518" spans="11:11" x14ac:dyDescent="0.2">
      <c r="K5518" s="8"/>
    </row>
    <row r="5519" spans="11:11" x14ac:dyDescent="0.2">
      <c r="K5519" s="8"/>
    </row>
    <row r="5520" spans="11:11" x14ac:dyDescent="0.2">
      <c r="K5520" s="8"/>
    </row>
    <row r="5521" spans="11:11" x14ac:dyDescent="0.2">
      <c r="K5521" s="8"/>
    </row>
    <row r="5522" spans="11:11" x14ac:dyDescent="0.2">
      <c r="K5522" s="8"/>
    </row>
    <row r="5523" spans="11:11" x14ac:dyDescent="0.2">
      <c r="K5523" s="8"/>
    </row>
    <row r="5524" spans="11:11" x14ac:dyDescent="0.2">
      <c r="K5524" s="8"/>
    </row>
    <row r="5525" spans="11:11" x14ac:dyDescent="0.2">
      <c r="K5525" s="8"/>
    </row>
    <row r="5526" spans="11:11" x14ac:dyDescent="0.2">
      <c r="K5526" s="8"/>
    </row>
    <row r="5527" spans="11:11" x14ac:dyDescent="0.2">
      <c r="K5527" s="8"/>
    </row>
    <row r="5528" spans="11:11" x14ac:dyDescent="0.2">
      <c r="K5528" s="8"/>
    </row>
    <row r="5529" spans="11:11" x14ac:dyDescent="0.2">
      <c r="K5529" s="8"/>
    </row>
    <row r="5530" spans="11:11" x14ac:dyDescent="0.2">
      <c r="K5530" s="8"/>
    </row>
    <row r="5531" spans="11:11" x14ac:dyDescent="0.2">
      <c r="K5531" s="8"/>
    </row>
    <row r="5532" spans="11:11" x14ac:dyDescent="0.2">
      <c r="K5532" s="8"/>
    </row>
    <row r="5533" spans="11:11" x14ac:dyDescent="0.2">
      <c r="K5533" s="8"/>
    </row>
    <row r="5534" spans="11:11" x14ac:dyDescent="0.2">
      <c r="K5534" s="8"/>
    </row>
    <row r="5535" spans="11:11" x14ac:dyDescent="0.2">
      <c r="K5535" s="8"/>
    </row>
    <row r="5536" spans="11:11" x14ac:dyDescent="0.2">
      <c r="K5536" s="8"/>
    </row>
    <row r="5537" spans="11:11" x14ac:dyDescent="0.2">
      <c r="K5537" s="8"/>
    </row>
    <row r="5538" spans="11:11" x14ac:dyDescent="0.2">
      <c r="K5538" s="8"/>
    </row>
    <row r="5539" spans="11:11" x14ac:dyDescent="0.2">
      <c r="K5539" s="8"/>
    </row>
    <row r="5540" spans="11:11" x14ac:dyDescent="0.2">
      <c r="K5540" s="8"/>
    </row>
    <row r="5541" spans="11:11" x14ac:dyDescent="0.2">
      <c r="K5541" s="8"/>
    </row>
    <row r="5542" spans="11:11" x14ac:dyDescent="0.2">
      <c r="K5542" s="8"/>
    </row>
    <row r="5543" spans="11:11" x14ac:dyDescent="0.2">
      <c r="K5543" s="8"/>
    </row>
    <row r="5544" spans="11:11" x14ac:dyDescent="0.2">
      <c r="K5544" s="8"/>
    </row>
    <row r="5545" spans="11:11" x14ac:dyDescent="0.2">
      <c r="K5545" s="8"/>
    </row>
    <row r="5546" spans="11:11" x14ac:dyDescent="0.2">
      <c r="K5546" s="8"/>
    </row>
    <row r="5547" spans="11:11" x14ac:dyDescent="0.2">
      <c r="K5547" s="8"/>
    </row>
    <row r="5548" spans="11:11" x14ac:dyDescent="0.2">
      <c r="K5548" s="8"/>
    </row>
    <row r="5549" spans="11:11" x14ac:dyDescent="0.2">
      <c r="K5549" s="8"/>
    </row>
    <row r="5550" spans="11:11" x14ac:dyDescent="0.2">
      <c r="K5550" s="8"/>
    </row>
    <row r="5551" spans="11:11" x14ac:dyDescent="0.2">
      <c r="K5551" s="8"/>
    </row>
    <row r="5552" spans="11:11" x14ac:dyDescent="0.2">
      <c r="K5552" s="8"/>
    </row>
    <row r="5553" spans="11:11" x14ac:dyDescent="0.2">
      <c r="K5553" s="8"/>
    </row>
    <row r="5554" spans="11:11" x14ac:dyDescent="0.2">
      <c r="K5554" s="8"/>
    </row>
    <row r="5555" spans="11:11" x14ac:dyDescent="0.2">
      <c r="K5555" s="8"/>
    </row>
    <row r="5556" spans="11:11" x14ac:dyDescent="0.2">
      <c r="K5556" s="8"/>
    </row>
    <row r="5557" spans="11:11" x14ac:dyDescent="0.2">
      <c r="K5557" s="8"/>
    </row>
    <row r="5558" spans="11:11" x14ac:dyDescent="0.2">
      <c r="K5558" s="8"/>
    </row>
    <row r="5559" spans="11:11" x14ac:dyDescent="0.2">
      <c r="K5559" s="8"/>
    </row>
    <row r="5560" spans="11:11" x14ac:dyDescent="0.2">
      <c r="K5560" s="8"/>
    </row>
    <row r="5561" spans="11:11" x14ac:dyDescent="0.2">
      <c r="K5561" s="8"/>
    </row>
    <row r="5562" spans="11:11" x14ac:dyDescent="0.2">
      <c r="K5562" s="8"/>
    </row>
    <row r="5563" spans="11:11" x14ac:dyDescent="0.2">
      <c r="K5563" s="8"/>
    </row>
    <row r="5564" spans="11:11" x14ac:dyDescent="0.2">
      <c r="K5564" s="8"/>
    </row>
    <row r="5565" spans="11:11" x14ac:dyDescent="0.2">
      <c r="K5565" s="8"/>
    </row>
    <row r="5566" spans="11:11" x14ac:dyDescent="0.2">
      <c r="K5566" s="8"/>
    </row>
    <row r="5567" spans="11:11" x14ac:dyDescent="0.2">
      <c r="K5567" s="8"/>
    </row>
    <row r="5568" spans="11:11" x14ac:dyDescent="0.2">
      <c r="K5568" s="8"/>
    </row>
    <row r="5569" spans="11:11" x14ac:dyDescent="0.2">
      <c r="K5569" s="8"/>
    </row>
    <row r="5570" spans="11:11" x14ac:dyDescent="0.2">
      <c r="K5570" s="8"/>
    </row>
    <row r="5571" spans="11:11" x14ac:dyDescent="0.2">
      <c r="K5571" s="8"/>
    </row>
    <row r="5572" spans="11:11" x14ac:dyDescent="0.2">
      <c r="K5572" s="8"/>
    </row>
    <row r="5573" spans="11:11" x14ac:dyDescent="0.2">
      <c r="K5573" s="8"/>
    </row>
    <row r="5574" spans="11:11" x14ac:dyDescent="0.2">
      <c r="K5574" s="8"/>
    </row>
    <row r="5575" spans="11:11" x14ac:dyDescent="0.2">
      <c r="K5575" s="8"/>
    </row>
    <row r="5576" spans="11:11" x14ac:dyDescent="0.2">
      <c r="K5576" s="8"/>
    </row>
    <row r="5577" spans="11:11" x14ac:dyDescent="0.2">
      <c r="K5577" s="8"/>
    </row>
    <row r="5578" spans="11:11" x14ac:dyDescent="0.2">
      <c r="K5578" s="8"/>
    </row>
    <row r="5579" spans="11:11" x14ac:dyDescent="0.2">
      <c r="K5579" s="8"/>
    </row>
    <row r="5580" spans="11:11" x14ac:dyDescent="0.2">
      <c r="K5580" s="8"/>
    </row>
    <row r="5581" spans="11:11" x14ac:dyDescent="0.2">
      <c r="K5581" s="8"/>
    </row>
    <row r="5582" spans="11:11" x14ac:dyDescent="0.2">
      <c r="K5582" s="8"/>
    </row>
    <row r="5583" spans="11:11" x14ac:dyDescent="0.2">
      <c r="K5583" s="8"/>
    </row>
    <row r="5584" spans="11:11" x14ac:dyDescent="0.2">
      <c r="K5584" s="8"/>
    </row>
    <row r="5585" spans="11:11" x14ac:dyDescent="0.2">
      <c r="K5585" s="8"/>
    </row>
    <row r="5586" spans="11:11" x14ac:dyDescent="0.2">
      <c r="K5586" s="8"/>
    </row>
    <row r="5587" spans="11:11" x14ac:dyDescent="0.2">
      <c r="K5587" s="8"/>
    </row>
    <row r="5588" spans="11:11" x14ac:dyDescent="0.2">
      <c r="K5588" s="8"/>
    </row>
    <row r="5589" spans="11:11" x14ac:dyDescent="0.2">
      <c r="K5589" s="8"/>
    </row>
    <row r="5590" spans="11:11" x14ac:dyDescent="0.2">
      <c r="K5590" s="8"/>
    </row>
    <row r="5591" spans="11:11" x14ac:dyDescent="0.2">
      <c r="K5591" s="8"/>
    </row>
    <row r="5592" spans="11:11" x14ac:dyDescent="0.2">
      <c r="K5592" s="8"/>
    </row>
    <row r="5593" spans="11:11" x14ac:dyDescent="0.2">
      <c r="K5593" s="8"/>
    </row>
    <row r="5594" spans="11:11" x14ac:dyDescent="0.2">
      <c r="K5594" s="8"/>
    </row>
    <row r="5595" spans="11:11" x14ac:dyDescent="0.2">
      <c r="K5595" s="8"/>
    </row>
    <row r="5596" spans="11:11" x14ac:dyDescent="0.2">
      <c r="K5596" s="8"/>
    </row>
    <row r="5597" spans="11:11" x14ac:dyDescent="0.2">
      <c r="K5597" s="8"/>
    </row>
    <row r="5598" spans="11:11" x14ac:dyDescent="0.2">
      <c r="K5598" s="8"/>
    </row>
    <row r="5599" spans="11:11" x14ac:dyDescent="0.2">
      <c r="K5599" s="8"/>
    </row>
    <row r="5600" spans="11:11" x14ac:dyDescent="0.2">
      <c r="K5600" s="8"/>
    </row>
    <row r="5601" spans="11:11" x14ac:dyDescent="0.2">
      <c r="K5601" s="8"/>
    </row>
    <row r="5602" spans="11:11" x14ac:dyDescent="0.2">
      <c r="K5602" s="8"/>
    </row>
    <row r="5603" spans="11:11" x14ac:dyDescent="0.2">
      <c r="K5603" s="8"/>
    </row>
    <row r="5604" spans="11:11" x14ac:dyDescent="0.2">
      <c r="K5604" s="8"/>
    </row>
    <row r="5605" spans="11:11" x14ac:dyDescent="0.2">
      <c r="K5605" s="8"/>
    </row>
    <row r="5606" spans="11:11" x14ac:dyDescent="0.2">
      <c r="K5606" s="8"/>
    </row>
    <row r="5607" spans="11:11" x14ac:dyDescent="0.2">
      <c r="K5607" s="8"/>
    </row>
    <row r="5608" spans="11:11" x14ac:dyDescent="0.2">
      <c r="K5608" s="8"/>
    </row>
    <row r="5609" spans="11:11" x14ac:dyDescent="0.2">
      <c r="K5609" s="8"/>
    </row>
    <row r="5610" spans="11:11" x14ac:dyDescent="0.2">
      <c r="K5610" s="8"/>
    </row>
    <row r="5611" spans="11:11" x14ac:dyDescent="0.2">
      <c r="K5611" s="8"/>
    </row>
    <row r="5612" spans="11:11" x14ac:dyDescent="0.2">
      <c r="K5612" s="8"/>
    </row>
    <row r="5613" spans="11:11" x14ac:dyDescent="0.2">
      <c r="K5613" s="8"/>
    </row>
    <row r="5614" spans="11:11" x14ac:dyDescent="0.2">
      <c r="K5614" s="8"/>
    </row>
    <row r="5615" spans="11:11" x14ac:dyDescent="0.2">
      <c r="K5615" s="8"/>
    </row>
    <row r="5616" spans="11:11" x14ac:dyDescent="0.2">
      <c r="K5616" s="8"/>
    </row>
    <row r="5617" spans="11:11" x14ac:dyDescent="0.2">
      <c r="K5617" s="8"/>
    </row>
    <row r="5618" spans="11:11" x14ac:dyDescent="0.2">
      <c r="K5618" s="8"/>
    </row>
    <row r="5619" spans="11:11" x14ac:dyDescent="0.2">
      <c r="K5619" s="8"/>
    </row>
    <row r="5620" spans="11:11" x14ac:dyDescent="0.2">
      <c r="K5620" s="8"/>
    </row>
    <row r="5621" spans="11:11" x14ac:dyDescent="0.2">
      <c r="K5621" s="8"/>
    </row>
    <row r="5622" spans="11:11" x14ac:dyDescent="0.2">
      <c r="K5622" s="8"/>
    </row>
    <row r="5623" spans="11:11" x14ac:dyDescent="0.2">
      <c r="K5623" s="8"/>
    </row>
    <row r="5624" spans="11:11" x14ac:dyDescent="0.2">
      <c r="K5624" s="8"/>
    </row>
    <row r="5625" spans="11:11" x14ac:dyDescent="0.2">
      <c r="K5625" s="8"/>
    </row>
    <row r="5626" spans="11:11" x14ac:dyDescent="0.2">
      <c r="K5626" s="8"/>
    </row>
    <row r="5627" spans="11:11" x14ac:dyDescent="0.2">
      <c r="K5627" s="8"/>
    </row>
    <row r="5628" spans="11:11" x14ac:dyDescent="0.2">
      <c r="K5628" s="8"/>
    </row>
    <row r="5629" spans="11:11" x14ac:dyDescent="0.2">
      <c r="K5629" s="8"/>
    </row>
    <row r="5630" spans="11:11" x14ac:dyDescent="0.2">
      <c r="K5630" s="8"/>
    </row>
    <row r="5631" spans="11:11" x14ac:dyDescent="0.2">
      <c r="K5631" s="8"/>
    </row>
    <row r="5632" spans="11:11" x14ac:dyDescent="0.2">
      <c r="K5632" s="8"/>
    </row>
    <row r="5633" spans="11:11" x14ac:dyDescent="0.2">
      <c r="K5633" s="8"/>
    </row>
    <row r="5634" spans="11:11" x14ac:dyDescent="0.2">
      <c r="K5634" s="8"/>
    </row>
    <row r="5635" spans="11:11" x14ac:dyDescent="0.2">
      <c r="K5635" s="8"/>
    </row>
    <row r="5636" spans="11:11" x14ac:dyDescent="0.2">
      <c r="K5636" s="8"/>
    </row>
    <row r="5637" spans="11:11" x14ac:dyDescent="0.2">
      <c r="K5637" s="8"/>
    </row>
    <row r="5638" spans="11:11" x14ac:dyDescent="0.2">
      <c r="K5638" s="8"/>
    </row>
    <row r="5639" spans="11:11" x14ac:dyDescent="0.2">
      <c r="K5639" s="8"/>
    </row>
    <row r="5640" spans="11:11" x14ac:dyDescent="0.2">
      <c r="K5640" s="8"/>
    </row>
    <row r="5641" spans="11:11" x14ac:dyDescent="0.2">
      <c r="K5641" s="8"/>
    </row>
    <row r="5642" spans="11:11" x14ac:dyDescent="0.2">
      <c r="K5642" s="8"/>
    </row>
    <row r="5643" spans="11:11" x14ac:dyDescent="0.2">
      <c r="K5643" s="8"/>
    </row>
    <row r="5644" spans="11:11" x14ac:dyDescent="0.2">
      <c r="K5644" s="8"/>
    </row>
    <row r="5645" spans="11:11" x14ac:dyDescent="0.2">
      <c r="K5645" s="8"/>
    </row>
    <row r="5646" spans="11:11" x14ac:dyDescent="0.2">
      <c r="K5646" s="8"/>
    </row>
    <row r="5647" spans="11:11" x14ac:dyDescent="0.2">
      <c r="K5647" s="8"/>
    </row>
    <row r="5648" spans="11:11" x14ac:dyDescent="0.2">
      <c r="K5648" s="8"/>
    </row>
    <row r="5649" spans="11:11" x14ac:dyDescent="0.2">
      <c r="K5649" s="8"/>
    </row>
    <row r="5650" spans="11:11" x14ac:dyDescent="0.2">
      <c r="K5650" s="8"/>
    </row>
    <row r="5651" spans="11:11" x14ac:dyDescent="0.2">
      <c r="K5651" s="8"/>
    </row>
    <row r="5652" spans="11:11" x14ac:dyDescent="0.2">
      <c r="K5652" s="8"/>
    </row>
    <row r="5653" spans="11:11" x14ac:dyDescent="0.2">
      <c r="K5653" s="8"/>
    </row>
    <row r="5654" spans="11:11" x14ac:dyDescent="0.2">
      <c r="K5654" s="8"/>
    </row>
    <row r="5655" spans="11:11" x14ac:dyDescent="0.2">
      <c r="K5655" s="8"/>
    </row>
    <row r="5656" spans="11:11" x14ac:dyDescent="0.2">
      <c r="K5656" s="8"/>
    </row>
    <row r="5657" spans="11:11" x14ac:dyDescent="0.2">
      <c r="K5657" s="8"/>
    </row>
    <row r="5658" spans="11:11" x14ac:dyDescent="0.2">
      <c r="K5658" s="8"/>
    </row>
    <row r="5659" spans="11:11" x14ac:dyDescent="0.2">
      <c r="K5659" s="8"/>
    </row>
    <row r="5660" spans="11:11" x14ac:dyDescent="0.2">
      <c r="K5660" s="8"/>
    </row>
    <row r="5661" spans="11:11" x14ac:dyDescent="0.2">
      <c r="K5661" s="8"/>
    </row>
    <row r="5662" spans="11:11" x14ac:dyDescent="0.2">
      <c r="K5662" s="8"/>
    </row>
    <row r="5663" spans="11:11" x14ac:dyDescent="0.2">
      <c r="K5663" s="8"/>
    </row>
    <row r="5664" spans="11:11" x14ac:dyDescent="0.2">
      <c r="K5664" s="8"/>
    </row>
    <row r="5665" spans="11:11" x14ac:dyDescent="0.2">
      <c r="K5665" s="8"/>
    </row>
    <row r="5666" spans="11:11" x14ac:dyDescent="0.2">
      <c r="K5666" s="8"/>
    </row>
    <row r="5667" spans="11:11" x14ac:dyDescent="0.2">
      <c r="K5667" s="8"/>
    </row>
    <row r="5668" spans="11:11" x14ac:dyDescent="0.2">
      <c r="K5668" s="8"/>
    </row>
    <row r="5669" spans="11:11" x14ac:dyDescent="0.2">
      <c r="K5669" s="8"/>
    </row>
    <row r="5670" spans="11:11" x14ac:dyDescent="0.2">
      <c r="K5670" s="8"/>
    </row>
    <row r="5671" spans="11:11" x14ac:dyDescent="0.2">
      <c r="K5671" s="8"/>
    </row>
    <row r="5672" spans="11:11" x14ac:dyDescent="0.2">
      <c r="K5672" s="8"/>
    </row>
    <row r="5673" spans="11:11" x14ac:dyDescent="0.2">
      <c r="K5673" s="8"/>
    </row>
    <row r="5674" spans="11:11" x14ac:dyDescent="0.2">
      <c r="K5674" s="8"/>
    </row>
    <row r="5675" spans="11:11" x14ac:dyDescent="0.2">
      <c r="K5675" s="8"/>
    </row>
    <row r="5676" spans="11:11" x14ac:dyDescent="0.2">
      <c r="K5676" s="8"/>
    </row>
    <row r="5677" spans="11:11" x14ac:dyDescent="0.2">
      <c r="K5677" s="8"/>
    </row>
    <row r="5678" spans="11:11" x14ac:dyDescent="0.2">
      <c r="K5678" s="8"/>
    </row>
    <row r="5679" spans="11:11" x14ac:dyDescent="0.2">
      <c r="K5679" s="8"/>
    </row>
    <row r="5680" spans="11:11" x14ac:dyDescent="0.2">
      <c r="K5680" s="8"/>
    </row>
    <row r="5681" spans="11:11" x14ac:dyDescent="0.2">
      <c r="K5681" s="8"/>
    </row>
    <row r="5682" spans="11:11" x14ac:dyDescent="0.2">
      <c r="K5682" s="8"/>
    </row>
    <row r="5683" spans="11:11" x14ac:dyDescent="0.2">
      <c r="K5683" s="8"/>
    </row>
    <row r="5684" spans="11:11" x14ac:dyDescent="0.2">
      <c r="K5684" s="8"/>
    </row>
    <row r="5685" spans="11:11" x14ac:dyDescent="0.2">
      <c r="K5685" s="8"/>
    </row>
    <row r="5686" spans="11:11" x14ac:dyDescent="0.2">
      <c r="K5686" s="8"/>
    </row>
    <row r="5687" spans="11:11" x14ac:dyDescent="0.2">
      <c r="K5687" s="8"/>
    </row>
    <row r="5688" spans="11:11" x14ac:dyDescent="0.2">
      <c r="K5688" s="8"/>
    </row>
    <row r="5689" spans="11:11" x14ac:dyDescent="0.2">
      <c r="K5689" s="8"/>
    </row>
    <row r="5690" spans="11:11" x14ac:dyDescent="0.2">
      <c r="K5690" s="8"/>
    </row>
    <row r="5691" spans="11:11" x14ac:dyDescent="0.2">
      <c r="K5691" s="8"/>
    </row>
    <row r="5692" spans="11:11" x14ac:dyDescent="0.2">
      <c r="K5692" s="8"/>
    </row>
    <row r="5693" spans="11:11" x14ac:dyDescent="0.2">
      <c r="K5693" s="8"/>
    </row>
    <row r="5694" spans="11:11" x14ac:dyDescent="0.2">
      <c r="K5694" s="8"/>
    </row>
    <row r="5695" spans="11:11" x14ac:dyDescent="0.2">
      <c r="K5695" s="8"/>
    </row>
    <row r="5696" spans="11:11" x14ac:dyDescent="0.2">
      <c r="K5696" s="8"/>
    </row>
    <row r="5697" spans="11:11" x14ac:dyDescent="0.2">
      <c r="K5697" s="8"/>
    </row>
    <row r="5698" spans="11:11" x14ac:dyDescent="0.2">
      <c r="K5698" s="8"/>
    </row>
    <row r="5699" spans="11:11" x14ac:dyDescent="0.2">
      <c r="K5699" s="8"/>
    </row>
    <row r="5700" spans="11:11" x14ac:dyDescent="0.2">
      <c r="K5700" s="8"/>
    </row>
    <row r="5701" spans="11:11" x14ac:dyDescent="0.2">
      <c r="K5701" s="8"/>
    </row>
    <row r="5702" spans="11:11" x14ac:dyDescent="0.2">
      <c r="K5702" s="8"/>
    </row>
    <row r="5703" spans="11:11" x14ac:dyDescent="0.2">
      <c r="K5703" s="8"/>
    </row>
    <row r="5704" spans="11:11" x14ac:dyDescent="0.2">
      <c r="K5704" s="8"/>
    </row>
    <row r="5705" spans="11:11" x14ac:dyDescent="0.2">
      <c r="K5705" s="8"/>
    </row>
    <row r="5706" spans="11:11" x14ac:dyDescent="0.2">
      <c r="K5706" s="8"/>
    </row>
    <row r="5707" spans="11:11" x14ac:dyDescent="0.2">
      <c r="K5707" s="8"/>
    </row>
    <row r="5708" spans="11:11" x14ac:dyDescent="0.2">
      <c r="K5708" s="8"/>
    </row>
    <row r="5709" spans="11:11" x14ac:dyDescent="0.2">
      <c r="K5709" s="8"/>
    </row>
    <row r="5710" spans="11:11" x14ac:dyDescent="0.2">
      <c r="K5710" s="8"/>
    </row>
    <row r="5711" spans="11:11" x14ac:dyDescent="0.2">
      <c r="K5711" s="8"/>
    </row>
    <row r="5712" spans="11:11" x14ac:dyDescent="0.2">
      <c r="K5712" s="8"/>
    </row>
    <row r="5713" spans="11:11" x14ac:dyDescent="0.2">
      <c r="K5713" s="8"/>
    </row>
    <row r="5714" spans="11:11" x14ac:dyDescent="0.2">
      <c r="K5714" s="8"/>
    </row>
    <row r="5715" spans="11:11" x14ac:dyDescent="0.2">
      <c r="K5715" s="8"/>
    </row>
    <row r="5716" spans="11:11" x14ac:dyDescent="0.2">
      <c r="K5716" s="8"/>
    </row>
    <row r="5717" spans="11:11" x14ac:dyDescent="0.2">
      <c r="K5717" s="8"/>
    </row>
    <row r="5718" spans="11:11" x14ac:dyDescent="0.2">
      <c r="K5718" s="8"/>
    </row>
    <row r="5719" spans="11:11" x14ac:dyDescent="0.2">
      <c r="K5719" s="8"/>
    </row>
    <row r="5720" spans="11:11" x14ac:dyDescent="0.2">
      <c r="K5720" s="8"/>
    </row>
    <row r="5721" spans="11:11" x14ac:dyDescent="0.2">
      <c r="K5721" s="8"/>
    </row>
    <row r="5722" spans="11:11" x14ac:dyDescent="0.2">
      <c r="K5722" s="8"/>
    </row>
    <row r="5723" spans="11:11" x14ac:dyDescent="0.2">
      <c r="K5723" s="8"/>
    </row>
    <row r="5724" spans="11:11" x14ac:dyDescent="0.2">
      <c r="K5724" s="8"/>
    </row>
    <row r="5725" spans="11:11" x14ac:dyDescent="0.2">
      <c r="K5725" s="8"/>
    </row>
    <row r="5726" spans="11:11" x14ac:dyDescent="0.2">
      <c r="K5726" s="8"/>
    </row>
    <row r="5727" spans="11:11" x14ac:dyDescent="0.2">
      <c r="K5727" s="8"/>
    </row>
    <row r="5728" spans="11:11" x14ac:dyDescent="0.2">
      <c r="K5728" s="8"/>
    </row>
    <row r="5729" spans="11:11" x14ac:dyDescent="0.2">
      <c r="K5729" s="8"/>
    </row>
    <row r="5730" spans="11:11" x14ac:dyDescent="0.2">
      <c r="K5730" s="8"/>
    </row>
    <row r="5731" spans="11:11" x14ac:dyDescent="0.2">
      <c r="K5731" s="8"/>
    </row>
    <row r="5732" spans="11:11" x14ac:dyDescent="0.2">
      <c r="K5732" s="8"/>
    </row>
    <row r="5733" spans="11:11" x14ac:dyDescent="0.2">
      <c r="K5733" s="8"/>
    </row>
    <row r="5734" spans="11:11" x14ac:dyDescent="0.2">
      <c r="K5734" s="8"/>
    </row>
    <row r="5735" spans="11:11" x14ac:dyDescent="0.2">
      <c r="K5735" s="8"/>
    </row>
    <row r="5736" spans="11:11" x14ac:dyDescent="0.2">
      <c r="K5736" s="8"/>
    </row>
    <row r="5737" spans="11:11" x14ac:dyDescent="0.2">
      <c r="K5737" s="8"/>
    </row>
    <row r="5738" spans="11:11" x14ac:dyDescent="0.2">
      <c r="K5738" s="8"/>
    </row>
    <row r="5739" spans="11:11" x14ac:dyDescent="0.2">
      <c r="K5739" s="8"/>
    </row>
    <row r="5740" spans="11:11" x14ac:dyDescent="0.2">
      <c r="K5740" s="8"/>
    </row>
    <row r="5741" spans="11:11" x14ac:dyDescent="0.2">
      <c r="K5741" s="8"/>
    </row>
    <row r="5742" spans="11:11" x14ac:dyDescent="0.2">
      <c r="K5742" s="8"/>
    </row>
    <row r="5743" spans="11:11" x14ac:dyDescent="0.2">
      <c r="K5743" s="8"/>
    </row>
    <row r="5744" spans="11:11" x14ac:dyDescent="0.2">
      <c r="K5744" s="8"/>
    </row>
    <row r="5745" spans="11:11" x14ac:dyDescent="0.2">
      <c r="K5745" s="8"/>
    </row>
    <row r="5746" spans="11:11" x14ac:dyDescent="0.2">
      <c r="K5746" s="8"/>
    </row>
    <row r="5747" spans="11:11" x14ac:dyDescent="0.2">
      <c r="K5747" s="8"/>
    </row>
    <row r="5748" spans="11:11" x14ac:dyDescent="0.2">
      <c r="K5748" s="8"/>
    </row>
    <row r="5749" spans="11:11" x14ac:dyDescent="0.2">
      <c r="K5749" s="8"/>
    </row>
    <row r="5750" spans="11:11" x14ac:dyDescent="0.2">
      <c r="K5750" s="8"/>
    </row>
    <row r="5751" spans="11:11" x14ac:dyDescent="0.2">
      <c r="K5751" s="8"/>
    </row>
    <row r="5752" spans="11:11" x14ac:dyDescent="0.2">
      <c r="K5752" s="8"/>
    </row>
    <row r="5753" spans="11:11" x14ac:dyDescent="0.2">
      <c r="K5753" s="8"/>
    </row>
    <row r="5754" spans="11:11" x14ac:dyDescent="0.2">
      <c r="K5754" s="8"/>
    </row>
    <row r="5755" spans="11:11" x14ac:dyDescent="0.2">
      <c r="K5755" s="8"/>
    </row>
    <row r="5756" spans="11:11" x14ac:dyDescent="0.2">
      <c r="K5756" s="8"/>
    </row>
    <row r="5757" spans="11:11" x14ac:dyDescent="0.2">
      <c r="K5757" s="8"/>
    </row>
    <row r="5758" spans="11:11" x14ac:dyDescent="0.2">
      <c r="K5758" s="8"/>
    </row>
    <row r="5759" spans="11:11" x14ac:dyDescent="0.2">
      <c r="K5759" s="8"/>
    </row>
    <row r="5760" spans="11:11" x14ac:dyDescent="0.2">
      <c r="K5760" s="8"/>
    </row>
    <row r="5761" spans="11:11" x14ac:dyDescent="0.2">
      <c r="K5761" s="8"/>
    </row>
    <row r="5762" spans="11:11" x14ac:dyDescent="0.2">
      <c r="K5762" s="8"/>
    </row>
    <row r="5763" spans="11:11" x14ac:dyDescent="0.2">
      <c r="K5763" s="8"/>
    </row>
    <row r="5764" spans="11:11" x14ac:dyDescent="0.2">
      <c r="K5764" s="8"/>
    </row>
    <row r="5765" spans="11:11" x14ac:dyDescent="0.2">
      <c r="K5765" s="8"/>
    </row>
    <row r="5766" spans="11:11" x14ac:dyDescent="0.2">
      <c r="K5766" s="8"/>
    </row>
    <row r="5767" spans="11:11" x14ac:dyDescent="0.2">
      <c r="K5767" s="8"/>
    </row>
    <row r="5768" spans="11:11" x14ac:dyDescent="0.2">
      <c r="K5768" s="8"/>
    </row>
    <row r="5769" spans="11:11" x14ac:dyDescent="0.2">
      <c r="K5769" s="8"/>
    </row>
    <row r="5770" spans="11:11" x14ac:dyDescent="0.2">
      <c r="K5770" s="8"/>
    </row>
    <row r="5771" spans="11:11" x14ac:dyDescent="0.2">
      <c r="K5771" s="8"/>
    </row>
    <row r="5772" spans="11:11" x14ac:dyDescent="0.2">
      <c r="K5772" s="8"/>
    </row>
    <row r="5773" spans="11:11" x14ac:dyDescent="0.2">
      <c r="K5773" s="8"/>
    </row>
    <row r="5774" spans="11:11" x14ac:dyDescent="0.2">
      <c r="K5774" s="8"/>
    </row>
    <row r="5775" spans="11:11" x14ac:dyDescent="0.2">
      <c r="K5775" s="8"/>
    </row>
    <row r="5776" spans="11:11" x14ac:dyDescent="0.2">
      <c r="K5776" s="8"/>
    </row>
    <row r="5777" spans="11:11" x14ac:dyDescent="0.2">
      <c r="K5777" s="8"/>
    </row>
    <row r="5778" spans="11:11" x14ac:dyDescent="0.2">
      <c r="K5778" s="8"/>
    </row>
    <row r="5779" spans="11:11" x14ac:dyDescent="0.2">
      <c r="K5779" s="8"/>
    </row>
    <row r="5780" spans="11:11" x14ac:dyDescent="0.2">
      <c r="K5780" s="8"/>
    </row>
    <row r="5781" spans="11:11" x14ac:dyDescent="0.2">
      <c r="K5781" s="8"/>
    </row>
    <row r="5782" spans="11:11" x14ac:dyDescent="0.2">
      <c r="K5782" s="8"/>
    </row>
    <row r="5783" spans="11:11" x14ac:dyDescent="0.2">
      <c r="K5783" s="8"/>
    </row>
    <row r="5784" spans="11:11" x14ac:dyDescent="0.2">
      <c r="K5784" s="8"/>
    </row>
    <row r="5785" spans="11:11" x14ac:dyDescent="0.2">
      <c r="K5785" s="8"/>
    </row>
    <row r="5786" spans="11:11" x14ac:dyDescent="0.2">
      <c r="K5786" s="8"/>
    </row>
    <row r="5787" spans="11:11" x14ac:dyDescent="0.2">
      <c r="K5787" s="8"/>
    </row>
    <row r="5788" spans="11:11" x14ac:dyDescent="0.2">
      <c r="K5788" s="8"/>
    </row>
    <row r="5789" spans="11:11" x14ac:dyDescent="0.2">
      <c r="K5789" s="8"/>
    </row>
    <row r="5790" spans="11:11" x14ac:dyDescent="0.2">
      <c r="K5790" s="8"/>
    </row>
    <row r="5791" spans="11:11" x14ac:dyDescent="0.2">
      <c r="K5791" s="8"/>
    </row>
    <row r="5792" spans="11:11" x14ac:dyDescent="0.2">
      <c r="K5792" s="8"/>
    </row>
    <row r="5793" spans="11:11" x14ac:dyDescent="0.2">
      <c r="K5793" s="8"/>
    </row>
    <row r="5794" spans="11:11" x14ac:dyDescent="0.2">
      <c r="K5794" s="8"/>
    </row>
    <row r="5795" spans="11:11" x14ac:dyDescent="0.2">
      <c r="K5795" s="8"/>
    </row>
    <row r="5796" spans="11:11" x14ac:dyDescent="0.2">
      <c r="K5796" s="8"/>
    </row>
    <row r="5797" spans="11:11" x14ac:dyDescent="0.2">
      <c r="K5797" s="8"/>
    </row>
    <row r="5798" spans="11:11" x14ac:dyDescent="0.2">
      <c r="K5798" s="8"/>
    </row>
    <row r="5799" spans="11:11" x14ac:dyDescent="0.2">
      <c r="K5799" s="8"/>
    </row>
    <row r="5800" spans="11:11" x14ac:dyDescent="0.2">
      <c r="K5800" s="8"/>
    </row>
    <row r="5801" spans="11:11" x14ac:dyDescent="0.2">
      <c r="K5801" s="8"/>
    </row>
    <row r="5802" spans="11:11" x14ac:dyDescent="0.2">
      <c r="K5802" s="8"/>
    </row>
    <row r="5803" spans="11:11" x14ac:dyDescent="0.2">
      <c r="K5803" s="8"/>
    </row>
    <row r="5804" spans="11:11" x14ac:dyDescent="0.2">
      <c r="K5804" s="8"/>
    </row>
    <row r="5805" spans="11:11" x14ac:dyDescent="0.2">
      <c r="K5805" s="8"/>
    </row>
    <row r="5806" spans="11:11" x14ac:dyDescent="0.2">
      <c r="K5806" s="8"/>
    </row>
    <row r="5807" spans="11:11" x14ac:dyDescent="0.2">
      <c r="K5807" s="8"/>
    </row>
    <row r="5808" spans="11:11" x14ac:dyDescent="0.2">
      <c r="K5808" s="8"/>
    </row>
    <row r="5809" spans="11:11" x14ac:dyDescent="0.2">
      <c r="K5809" s="8"/>
    </row>
    <row r="5810" spans="11:11" x14ac:dyDescent="0.2">
      <c r="K5810" s="8"/>
    </row>
    <row r="5811" spans="11:11" x14ac:dyDescent="0.2">
      <c r="K5811" s="8"/>
    </row>
    <row r="5812" spans="11:11" x14ac:dyDescent="0.2">
      <c r="K5812" s="8"/>
    </row>
    <row r="5813" spans="11:11" x14ac:dyDescent="0.2">
      <c r="K5813" s="8"/>
    </row>
    <row r="5814" spans="11:11" x14ac:dyDescent="0.2">
      <c r="K5814" s="8"/>
    </row>
    <row r="5815" spans="11:11" x14ac:dyDescent="0.2">
      <c r="K5815" s="8"/>
    </row>
    <row r="5816" spans="11:11" x14ac:dyDescent="0.2">
      <c r="K5816" s="8"/>
    </row>
    <row r="5817" spans="11:11" x14ac:dyDescent="0.2">
      <c r="K5817" s="8"/>
    </row>
    <row r="5818" spans="11:11" x14ac:dyDescent="0.2">
      <c r="K5818" s="8"/>
    </row>
    <row r="5819" spans="11:11" x14ac:dyDescent="0.2">
      <c r="K5819" s="8"/>
    </row>
    <row r="5820" spans="11:11" x14ac:dyDescent="0.2">
      <c r="K5820" s="8"/>
    </row>
    <row r="5821" spans="11:11" x14ac:dyDescent="0.2">
      <c r="K5821" s="8"/>
    </row>
    <row r="5822" spans="11:11" x14ac:dyDescent="0.2">
      <c r="K5822" s="8"/>
    </row>
    <row r="5823" spans="11:11" x14ac:dyDescent="0.2">
      <c r="K5823" s="8"/>
    </row>
    <row r="5824" spans="11:11" x14ac:dyDescent="0.2">
      <c r="K5824" s="8"/>
    </row>
    <row r="5825" spans="11:11" x14ac:dyDescent="0.2">
      <c r="K5825" s="8"/>
    </row>
    <row r="5826" spans="11:11" x14ac:dyDescent="0.2">
      <c r="K5826" s="8"/>
    </row>
    <row r="5827" spans="11:11" x14ac:dyDescent="0.2">
      <c r="K5827" s="8"/>
    </row>
    <row r="5828" spans="11:11" x14ac:dyDescent="0.2">
      <c r="K5828" s="8"/>
    </row>
    <row r="5829" spans="11:11" x14ac:dyDescent="0.2">
      <c r="K5829" s="8"/>
    </row>
    <row r="5830" spans="11:11" x14ac:dyDescent="0.2">
      <c r="K5830" s="8"/>
    </row>
    <row r="5831" spans="11:11" x14ac:dyDescent="0.2">
      <c r="K5831" s="8"/>
    </row>
    <row r="5832" spans="11:11" x14ac:dyDescent="0.2">
      <c r="K5832" s="8"/>
    </row>
    <row r="5833" spans="11:11" x14ac:dyDescent="0.2">
      <c r="K5833" s="8"/>
    </row>
    <row r="5834" spans="11:11" x14ac:dyDescent="0.2">
      <c r="K5834" s="8"/>
    </row>
    <row r="5835" spans="11:11" x14ac:dyDescent="0.2">
      <c r="K5835" s="8"/>
    </row>
    <row r="5836" spans="11:11" x14ac:dyDescent="0.2">
      <c r="K5836" s="8"/>
    </row>
    <row r="5837" spans="11:11" x14ac:dyDescent="0.2">
      <c r="K5837" s="8"/>
    </row>
    <row r="5838" spans="11:11" x14ac:dyDescent="0.2">
      <c r="K5838" s="8"/>
    </row>
    <row r="5839" spans="11:11" x14ac:dyDescent="0.2">
      <c r="K5839" s="8"/>
    </row>
    <row r="5840" spans="11:11" x14ac:dyDescent="0.2">
      <c r="K5840" s="8"/>
    </row>
    <row r="5841" spans="11:11" x14ac:dyDescent="0.2">
      <c r="K5841" s="8"/>
    </row>
    <row r="5842" spans="11:11" x14ac:dyDescent="0.2">
      <c r="K5842" s="8"/>
    </row>
    <row r="5843" spans="11:11" x14ac:dyDescent="0.2">
      <c r="K5843" s="8"/>
    </row>
    <row r="5844" spans="11:11" x14ac:dyDescent="0.2">
      <c r="K5844" s="8"/>
    </row>
    <row r="5845" spans="11:11" x14ac:dyDescent="0.2">
      <c r="K5845" s="8"/>
    </row>
    <row r="5846" spans="11:11" x14ac:dyDescent="0.2">
      <c r="K5846" s="8"/>
    </row>
    <row r="5847" spans="11:11" x14ac:dyDescent="0.2">
      <c r="K5847" s="8"/>
    </row>
    <row r="5848" spans="11:11" x14ac:dyDescent="0.2">
      <c r="K5848" s="8"/>
    </row>
    <row r="5849" spans="11:11" x14ac:dyDescent="0.2">
      <c r="K5849" s="8"/>
    </row>
    <row r="5850" spans="11:11" x14ac:dyDescent="0.2">
      <c r="K5850" s="8"/>
    </row>
    <row r="5851" spans="11:11" x14ac:dyDescent="0.2">
      <c r="K5851" s="8"/>
    </row>
    <row r="5852" spans="11:11" x14ac:dyDescent="0.2">
      <c r="K5852" s="8"/>
    </row>
    <row r="5853" spans="11:11" x14ac:dyDescent="0.2">
      <c r="K5853" s="8"/>
    </row>
    <row r="5854" spans="11:11" x14ac:dyDescent="0.2">
      <c r="K5854" s="8"/>
    </row>
    <row r="5855" spans="11:11" x14ac:dyDescent="0.2">
      <c r="K5855" s="8"/>
    </row>
    <row r="5856" spans="11:11" x14ac:dyDescent="0.2">
      <c r="K5856" s="8"/>
    </row>
    <row r="5857" spans="11:11" x14ac:dyDescent="0.2">
      <c r="K5857" s="8"/>
    </row>
    <row r="5858" spans="11:11" x14ac:dyDescent="0.2">
      <c r="K5858" s="8"/>
    </row>
    <row r="5859" spans="11:11" x14ac:dyDescent="0.2">
      <c r="K5859" s="8"/>
    </row>
    <row r="5860" spans="11:11" x14ac:dyDescent="0.2">
      <c r="K5860" s="8"/>
    </row>
    <row r="5861" spans="11:11" x14ac:dyDescent="0.2">
      <c r="K5861" s="8"/>
    </row>
    <row r="5862" spans="11:11" x14ac:dyDescent="0.2">
      <c r="K5862" s="8"/>
    </row>
    <row r="5863" spans="11:11" x14ac:dyDescent="0.2">
      <c r="K5863" s="8"/>
    </row>
    <row r="5864" spans="11:11" x14ac:dyDescent="0.2">
      <c r="K5864" s="8"/>
    </row>
    <row r="5865" spans="11:11" x14ac:dyDescent="0.2">
      <c r="K5865" s="8"/>
    </row>
    <row r="5866" spans="11:11" x14ac:dyDescent="0.2">
      <c r="K5866" s="8"/>
    </row>
    <row r="5867" spans="11:11" x14ac:dyDescent="0.2">
      <c r="K5867" s="8"/>
    </row>
    <row r="5868" spans="11:11" x14ac:dyDescent="0.2">
      <c r="K5868" s="8"/>
    </row>
    <row r="5869" spans="11:11" x14ac:dyDescent="0.2">
      <c r="K5869" s="8"/>
    </row>
    <row r="5870" spans="11:11" x14ac:dyDescent="0.2">
      <c r="K5870" s="8"/>
    </row>
    <row r="5871" spans="11:11" x14ac:dyDescent="0.2">
      <c r="K5871" s="8"/>
    </row>
    <row r="5872" spans="11:11" x14ac:dyDescent="0.2">
      <c r="K5872" s="8"/>
    </row>
    <row r="5873" spans="11:11" x14ac:dyDescent="0.2">
      <c r="K5873" s="8"/>
    </row>
    <row r="5874" spans="11:11" x14ac:dyDescent="0.2">
      <c r="K5874" s="8"/>
    </row>
    <row r="5875" spans="11:11" x14ac:dyDescent="0.2">
      <c r="K5875" s="8"/>
    </row>
    <row r="5876" spans="11:11" x14ac:dyDescent="0.2">
      <c r="K5876" s="8"/>
    </row>
    <row r="5877" spans="11:11" x14ac:dyDescent="0.2">
      <c r="K5877" s="8"/>
    </row>
    <row r="5878" spans="11:11" x14ac:dyDescent="0.2">
      <c r="K5878" s="8"/>
    </row>
    <row r="5879" spans="11:11" x14ac:dyDescent="0.2">
      <c r="K5879" s="8"/>
    </row>
    <row r="5880" spans="11:11" x14ac:dyDescent="0.2">
      <c r="K5880" s="8"/>
    </row>
    <row r="5881" spans="11:11" x14ac:dyDescent="0.2">
      <c r="K5881" s="8"/>
    </row>
    <row r="5882" spans="11:11" x14ac:dyDescent="0.2">
      <c r="K5882" s="8"/>
    </row>
    <row r="5883" spans="11:11" x14ac:dyDescent="0.2">
      <c r="K5883" s="8"/>
    </row>
    <row r="5884" spans="11:11" x14ac:dyDescent="0.2">
      <c r="K5884" s="8"/>
    </row>
    <row r="5885" spans="11:11" x14ac:dyDescent="0.2">
      <c r="K5885" s="8"/>
    </row>
    <row r="5886" spans="11:11" x14ac:dyDescent="0.2">
      <c r="K5886" s="8"/>
    </row>
    <row r="5887" spans="11:11" x14ac:dyDescent="0.2">
      <c r="K5887" s="8"/>
    </row>
    <row r="5888" spans="11:11" x14ac:dyDescent="0.2">
      <c r="K5888" s="8"/>
    </row>
    <row r="5889" spans="11:11" x14ac:dyDescent="0.2">
      <c r="K5889" s="8"/>
    </row>
    <row r="5890" spans="11:11" x14ac:dyDescent="0.2">
      <c r="K5890" s="8"/>
    </row>
    <row r="5891" spans="11:11" x14ac:dyDescent="0.2">
      <c r="K5891" s="8"/>
    </row>
    <row r="5892" spans="11:11" x14ac:dyDescent="0.2">
      <c r="K5892" s="8"/>
    </row>
    <row r="5893" spans="11:11" x14ac:dyDescent="0.2">
      <c r="K5893" s="8"/>
    </row>
    <row r="5894" spans="11:11" x14ac:dyDescent="0.2">
      <c r="K5894" s="8"/>
    </row>
    <row r="5895" spans="11:11" x14ac:dyDescent="0.2">
      <c r="K5895" s="8"/>
    </row>
    <row r="5896" spans="11:11" x14ac:dyDescent="0.2">
      <c r="K5896" s="8"/>
    </row>
    <row r="5897" spans="11:11" x14ac:dyDescent="0.2">
      <c r="K5897" s="8"/>
    </row>
    <row r="5898" spans="11:11" x14ac:dyDescent="0.2">
      <c r="K5898" s="8"/>
    </row>
    <row r="5899" spans="11:11" x14ac:dyDescent="0.2">
      <c r="K5899" s="8"/>
    </row>
    <row r="5900" spans="11:11" x14ac:dyDescent="0.2">
      <c r="K5900" s="8"/>
    </row>
    <row r="5901" spans="11:11" x14ac:dyDescent="0.2">
      <c r="K5901" s="8"/>
    </row>
    <row r="5902" spans="11:11" x14ac:dyDescent="0.2">
      <c r="K5902" s="8"/>
    </row>
    <row r="5903" spans="11:11" x14ac:dyDescent="0.2">
      <c r="K5903" s="8"/>
    </row>
    <row r="5904" spans="11:11" x14ac:dyDescent="0.2">
      <c r="K5904" s="8"/>
    </row>
    <row r="5905" spans="11:11" x14ac:dyDescent="0.2">
      <c r="K5905" s="8"/>
    </row>
    <row r="5906" spans="11:11" x14ac:dyDescent="0.2">
      <c r="K5906" s="8"/>
    </row>
    <row r="5907" spans="11:11" x14ac:dyDescent="0.2">
      <c r="K5907" s="8"/>
    </row>
    <row r="5908" spans="11:11" x14ac:dyDescent="0.2">
      <c r="K5908" s="8"/>
    </row>
    <row r="5909" spans="11:11" x14ac:dyDescent="0.2">
      <c r="K5909" s="8"/>
    </row>
    <row r="5910" spans="11:11" x14ac:dyDescent="0.2">
      <c r="K5910" s="8"/>
    </row>
    <row r="5911" spans="11:11" x14ac:dyDescent="0.2">
      <c r="K5911" s="8"/>
    </row>
    <row r="5912" spans="11:11" x14ac:dyDescent="0.2">
      <c r="K5912" s="8"/>
    </row>
    <row r="5913" spans="11:11" x14ac:dyDescent="0.2">
      <c r="K5913" s="8"/>
    </row>
    <row r="5914" spans="11:11" x14ac:dyDescent="0.2">
      <c r="K5914" s="8"/>
    </row>
    <row r="5915" spans="11:11" x14ac:dyDescent="0.2">
      <c r="K5915" s="8"/>
    </row>
    <row r="5916" spans="11:11" x14ac:dyDescent="0.2">
      <c r="K5916" s="8"/>
    </row>
    <row r="5917" spans="11:11" x14ac:dyDescent="0.2">
      <c r="K5917" s="8"/>
    </row>
    <row r="5918" spans="11:11" x14ac:dyDescent="0.2">
      <c r="K5918" s="8"/>
    </row>
    <row r="5919" spans="11:11" x14ac:dyDescent="0.2">
      <c r="K5919" s="8"/>
    </row>
    <row r="5920" spans="11:11" x14ac:dyDescent="0.2">
      <c r="K5920" s="8"/>
    </row>
    <row r="5921" spans="11:11" x14ac:dyDescent="0.2">
      <c r="K5921" s="8"/>
    </row>
    <row r="5922" spans="11:11" x14ac:dyDescent="0.2">
      <c r="K5922" s="8"/>
    </row>
    <row r="5923" spans="11:11" x14ac:dyDescent="0.2">
      <c r="K5923" s="8"/>
    </row>
    <row r="5924" spans="11:11" x14ac:dyDescent="0.2">
      <c r="K5924" s="8"/>
    </row>
    <row r="5925" spans="11:11" x14ac:dyDescent="0.2">
      <c r="K5925" s="8"/>
    </row>
    <row r="5926" spans="11:11" x14ac:dyDescent="0.2">
      <c r="K5926" s="8"/>
    </row>
    <row r="5927" spans="11:11" x14ac:dyDescent="0.2">
      <c r="K5927" s="8"/>
    </row>
    <row r="5928" spans="11:11" x14ac:dyDescent="0.2">
      <c r="K5928" s="8"/>
    </row>
    <row r="5929" spans="11:11" x14ac:dyDescent="0.2">
      <c r="K5929" s="8"/>
    </row>
    <row r="5930" spans="11:11" x14ac:dyDescent="0.2">
      <c r="K5930" s="8"/>
    </row>
    <row r="5931" spans="11:11" x14ac:dyDescent="0.2">
      <c r="K5931" s="8"/>
    </row>
    <row r="5932" spans="11:11" x14ac:dyDescent="0.2">
      <c r="K5932" s="8"/>
    </row>
    <row r="5933" spans="11:11" x14ac:dyDescent="0.2">
      <c r="K5933" s="8"/>
    </row>
    <row r="5934" spans="11:11" x14ac:dyDescent="0.2">
      <c r="K5934" s="8"/>
    </row>
    <row r="5935" spans="11:11" x14ac:dyDescent="0.2">
      <c r="K5935" s="8"/>
    </row>
    <row r="5936" spans="11:11" x14ac:dyDescent="0.2">
      <c r="K5936" s="8"/>
    </row>
    <row r="5937" spans="11:11" x14ac:dyDescent="0.2">
      <c r="K5937" s="8"/>
    </row>
    <row r="5938" spans="11:11" x14ac:dyDescent="0.2">
      <c r="K5938" s="8"/>
    </row>
    <row r="5939" spans="11:11" x14ac:dyDescent="0.2">
      <c r="K5939" s="8"/>
    </row>
    <row r="5940" spans="11:11" x14ac:dyDescent="0.2">
      <c r="K5940" s="8"/>
    </row>
    <row r="5941" spans="11:11" x14ac:dyDescent="0.2">
      <c r="K5941" s="8"/>
    </row>
    <row r="5942" spans="11:11" x14ac:dyDescent="0.2">
      <c r="K5942" s="8"/>
    </row>
    <row r="5943" spans="11:11" x14ac:dyDescent="0.2">
      <c r="K5943" s="8"/>
    </row>
    <row r="5944" spans="11:11" x14ac:dyDescent="0.2">
      <c r="K5944" s="8"/>
    </row>
    <row r="5945" spans="11:11" x14ac:dyDescent="0.2">
      <c r="K5945" s="8"/>
    </row>
    <row r="5946" spans="11:11" x14ac:dyDescent="0.2">
      <c r="K5946" s="8"/>
    </row>
    <row r="5947" spans="11:11" x14ac:dyDescent="0.2">
      <c r="K5947" s="8"/>
    </row>
    <row r="5948" spans="11:11" x14ac:dyDescent="0.2">
      <c r="K5948" s="8"/>
    </row>
    <row r="5949" spans="11:11" x14ac:dyDescent="0.2">
      <c r="K5949" s="8"/>
    </row>
    <row r="5950" spans="11:11" x14ac:dyDescent="0.2">
      <c r="K5950" s="8"/>
    </row>
    <row r="5951" spans="11:11" x14ac:dyDescent="0.2">
      <c r="K5951" s="8"/>
    </row>
    <row r="5952" spans="11:11" x14ac:dyDescent="0.2">
      <c r="K5952" s="8"/>
    </row>
    <row r="5953" spans="11:11" x14ac:dyDescent="0.2">
      <c r="K5953" s="8"/>
    </row>
    <row r="5954" spans="11:11" x14ac:dyDescent="0.2">
      <c r="K5954" s="8"/>
    </row>
    <row r="5955" spans="11:11" x14ac:dyDescent="0.2">
      <c r="K5955" s="8"/>
    </row>
    <row r="5956" spans="11:11" x14ac:dyDescent="0.2">
      <c r="K5956" s="8"/>
    </row>
    <row r="5957" spans="11:11" x14ac:dyDescent="0.2">
      <c r="K5957" s="8"/>
    </row>
    <row r="5958" spans="11:11" x14ac:dyDescent="0.2">
      <c r="K5958" s="8"/>
    </row>
    <row r="5959" spans="11:11" x14ac:dyDescent="0.2">
      <c r="K5959" s="8"/>
    </row>
    <row r="5960" spans="11:11" x14ac:dyDescent="0.2">
      <c r="K5960" s="8"/>
    </row>
    <row r="5961" spans="11:11" x14ac:dyDescent="0.2">
      <c r="K5961" s="8"/>
    </row>
    <row r="5962" spans="11:11" x14ac:dyDescent="0.2">
      <c r="K5962" s="8"/>
    </row>
    <row r="5963" spans="11:11" x14ac:dyDescent="0.2">
      <c r="K5963" s="8"/>
    </row>
    <row r="5964" spans="11:11" x14ac:dyDescent="0.2">
      <c r="K5964" s="8"/>
    </row>
    <row r="5965" spans="11:11" x14ac:dyDescent="0.2">
      <c r="K5965" s="8"/>
    </row>
    <row r="5966" spans="11:11" x14ac:dyDescent="0.2">
      <c r="K5966" s="8"/>
    </row>
    <row r="5967" spans="11:11" x14ac:dyDescent="0.2">
      <c r="K5967" s="8"/>
    </row>
    <row r="5968" spans="11:11" x14ac:dyDescent="0.2">
      <c r="K5968" s="8"/>
    </row>
    <row r="5969" spans="11:11" x14ac:dyDescent="0.2">
      <c r="K5969" s="8"/>
    </row>
    <row r="5970" spans="11:11" x14ac:dyDescent="0.2">
      <c r="K5970" s="8"/>
    </row>
    <row r="5971" spans="11:11" x14ac:dyDescent="0.2">
      <c r="K5971" s="8"/>
    </row>
    <row r="5972" spans="11:11" x14ac:dyDescent="0.2">
      <c r="K5972" s="8"/>
    </row>
    <row r="5973" spans="11:11" x14ac:dyDescent="0.2">
      <c r="K5973" s="8"/>
    </row>
    <row r="5974" spans="11:11" x14ac:dyDescent="0.2">
      <c r="K5974" s="8"/>
    </row>
    <row r="5975" spans="11:11" x14ac:dyDescent="0.2">
      <c r="K5975" s="8"/>
    </row>
    <row r="5976" spans="11:11" x14ac:dyDescent="0.2">
      <c r="K5976" s="8"/>
    </row>
    <row r="5977" spans="11:11" x14ac:dyDescent="0.2">
      <c r="K5977" s="8"/>
    </row>
    <row r="5978" spans="11:11" x14ac:dyDescent="0.2">
      <c r="K5978" s="8"/>
    </row>
    <row r="5979" spans="11:11" x14ac:dyDescent="0.2">
      <c r="K5979" s="8"/>
    </row>
    <row r="5980" spans="11:11" x14ac:dyDescent="0.2">
      <c r="K5980" s="8"/>
    </row>
    <row r="5981" spans="11:11" x14ac:dyDescent="0.2">
      <c r="K5981" s="8"/>
    </row>
    <row r="5982" spans="11:11" x14ac:dyDescent="0.2">
      <c r="K5982" s="8"/>
    </row>
    <row r="5983" spans="11:11" x14ac:dyDescent="0.2">
      <c r="K5983" s="8"/>
    </row>
    <row r="5984" spans="11:11" x14ac:dyDescent="0.2">
      <c r="K5984" s="8"/>
    </row>
    <row r="5985" spans="11:11" x14ac:dyDescent="0.2">
      <c r="K5985" s="8"/>
    </row>
    <row r="5986" spans="11:11" x14ac:dyDescent="0.2">
      <c r="K5986" s="8"/>
    </row>
    <row r="5987" spans="11:11" x14ac:dyDescent="0.2">
      <c r="K5987" s="8"/>
    </row>
    <row r="5988" spans="11:11" x14ac:dyDescent="0.2">
      <c r="K5988" s="8"/>
    </row>
    <row r="5989" spans="11:11" x14ac:dyDescent="0.2">
      <c r="K5989" s="8"/>
    </row>
    <row r="5990" spans="11:11" x14ac:dyDescent="0.2">
      <c r="K5990" s="8"/>
    </row>
    <row r="5991" spans="11:11" x14ac:dyDescent="0.2">
      <c r="K5991" s="8"/>
    </row>
    <row r="5992" spans="11:11" x14ac:dyDescent="0.2">
      <c r="K5992" s="8"/>
    </row>
    <row r="5993" spans="11:11" x14ac:dyDescent="0.2">
      <c r="K5993" s="8"/>
    </row>
    <row r="5994" spans="11:11" x14ac:dyDescent="0.2">
      <c r="K5994" s="8"/>
    </row>
    <row r="5995" spans="11:11" x14ac:dyDescent="0.2">
      <c r="K5995" s="8"/>
    </row>
    <row r="5996" spans="11:11" x14ac:dyDescent="0.2">
      <c r="K5996" s="8"/>
    </row>
    <row r="5997" spans="11:11" x14ac:dyDescent="0.2">
      <c r="K5997" s="8"/>
    </row>
    <row r="5998" spans="11:11" x14ac:dyDescent="0.2">
      <c r="K5998" s="8"/>
    </row>
    <row r="5999" spans="11:11" x14ac:dyDescent="0.2">
      <c r="K5999" s="8"/>
    </row>
    <row r="6000" spans="11:11" x14ac:dyDescent="0.2">
      <c r="K6000" s="8"/>
    </row>
    <row r="6001" spans="11:11" x14ac:dyDescent="0.2">
      <c r="K6001" s="8"/>
    </row>
    <row r="6002" spans="11:11" x14ac:dyDescent="0.2">
      <c r="K6002" s="8"/>
    </row>
    <row r="6003" spans="11:11" x14ac:dyDescent="0.2">
      <c r="K6003" s="8"/>
    </row>
    <row r="6004" spans="11:11" x14ac:dyDescent="0.2">
      <c r="K6004" s="8"/>
    </row>
    <row r="6005" spans="11:11" x14ac:dyDescent="0.2">
      <c r="K6005" s="8"/>
    </row>
    <row r="6006" spans="11:11" x14ac:dyDescent="0.2">
      <c r="K6006" s="8"/>
    </row>
    <row r="6007" spans="11:11" x14ac:dyDescent="0.2">
      <c r="K6007" s="8"/>
    </row>
    <row r="6008" spans="11:11" x14ac:dyDescent="0.2">
      <c r="K6008" s="8"/>
    </row>
    <row r="6009" spans="11:11" x14ac:dyDescent="0.2">
      <c r="K6009" s="8"/>
    </row>
    <row r="6010" spans="11:11" x14ac:dyDescent="0.2">
      <c r="K6010" s="8"/>
    </row>
    <row r="6011" spans="11:11" x14ac:dyDescent="0.2">
      <c r="K6011" s="8"/>
    </row>
    <row r="6012" spans="11:11" x14ac:dyDescent="0.2">
      <c r="K6012" s="8"/>
    </row>
    <row r="6013" spans="11:11" x14ac:dyDescent="0.2">
      <c r="K6013" s="8"/>
    </row>
    <row r="6014" spans="11:11" x14ac:dyDescent="0.2">
      <c r="K6014" s="8"/>
    </row>
    <row r="6015" spans="11:11" x14ac:dyDescent="0.2">
      <c r="K6015" s="8"/>
    </row>
    <row r="6016" spans="11:11" x14ac:dyDescent="0.2">
      <c r="K6016" s="8"/>
    </row>
    <row r="6017" spans="11:11" x14ac:dyDescent="0.2">
      <c r="K6017" s="8"/>
    </row>
    <row r="6018" spans="11:11" x14ac:dyDescent="0.2">
      <c r="K6018" s="8"/>
    </row>
    <row r="6019" spans="11:11" x14ac:dyDescent="0.2">
      <c r="K6019" s="8"/>
    </row>
    <row r="6020" spans="11:11" x14ac:dyDescent="0.2">
      <c r="K6020" s="8"/>
    </row>
    <row r="6021" spans="11:11" x14ac:dyDescent="0.2">
      <c r="K6021" s="8"/>
    </row>
    <row r="6022" spans="11:11" x14ac:dyDescent="0.2">
      <c r="K6022" s="8"/>
    </row>
    <row r="6023" spans="11:11" x14ac:dyDescent="0.2">
      <c r="K6023" s="8"/>
    </row>
    <row r="6024" spans="11:11" x14ac:dyDescent="0.2">
      <c r="K6024" s="8"/>
    </row>
    <row r="6025" spans="11:11" x14ac:dyDescent="0.2">
      <c r="K6025" s="8"/>
    </row>
    <row r="6026" spans="11:11" x14ac:dyDescent="0.2">
      <c r="K6026" s="8"/>
    </row>
    <row r="6027" spans="11:11" x14ac:dyDescent="0.2">
      <c r="K6027" s="8"/>
    </row>
    <row r="6028" spans="11:11" x14ac:dyDescent="0.2">
      <c r="K6028" s="8"/>
    </row>
    <row r="6029" spans="11:11" x14ac:dyDescent="0.2">
      <c r="K6029" s="8"/>
    </row>
    <row r="6030" spans="11:11" x14ac:dyDescent="0.2">
      <c r="K6030" s="8"/>
    </row>
    <row r="6031" spans="11:11" x14ac:dyDescent="0.2">
      <c r="K6031" s="8"/>
    </row>
    <row r="6032" spans="11:11" x14ac:dyDescent="0.2">
      <c r="K6032" s="8"/>
    </row>
    <row r="6033" spans="11:11" x14ac:dyDescent="0.2">
      <c r="K6033" s="8"/>
    </row>
    <row r="6034" spans="11:11" x14ac:dyDescent="0.2">
      <c r="K6034" s="8"/>
    </row>
    <row r="6035" spans="11:11" x14ac:dyDescent="0.2">
      <c r="K6035" s="8"/>
    </row>
    <row r="6036" spans="11:11" x14ac:dyDescent="0.2">
      <c r="K6036" s="8"/>
    </row>
    <row r="6037" spans="11:11" x14ac:dyDescent="0.2">
      <c r="K6037" s="8"/>
    </row>
    <row r="6038" spans="11:11" x14ac:dyDescent="0.2">
      <c r="K6038" s="8"/>
    </row>
    <row r="6039" spans="11:11" x14ac:dyDescent="0.2">
      <c r="K6039" s="8"/>
    </row>
    <row r="6040" spans="11:11" x14ac:dyDescent="0.2">
      <c r="K6040" s="8"/>
    </row>
    <row r="6041" spans="11:11" x14ac:dyDescent="0.2">
      <c r="K6041" s="8"/>
    </row>
    <row r="6042" spans="11:11" x14ac:dyDescent="0.2">
      <c r="K6042" s="8"/>
    </row>
    <row r="6043" spans="11:11" x14ac:dyDescent="0.2">
      <c r="K6043" s="8"/>
    </row>
    <row r="6044" spans="11:11" x14ac:dyDescent="0.2">
      <c r="K6044" s="8"/>
    </row>
    <row r="6045" spans="11:11" x14ac:dyDescent="0.2">
      <c r="K6045" s="8"/>
    </row>
    <row r="6046" spans="11:11" x14ac:dyDescent="0.2">
      <c r="K6046" s="8"/>
    </row>
    <row r="6047" spans="11:11" x14ac:dyDescent="0.2">
      <c r="K6047" s="8"/>
    </row>
    <row r="6048" spans="11:11" x14ac:dyDescent="0.2">
      <c r="K6048" s="8"/>
    </row>
    <row r="6049" spans="11:11" x14ac:dyDescent="0.2">
      <c r="K6049" s="8"/>
    </row>
    <row r="6050" spans="11:11" x14ac:dyDescent="0.2">
      <c r="K6050" s="8"/>
    </row>
    <row r="6051" spans="11:11" x14ac:dyDescent="0.2">
      <c r="K6051" s="8"/>
    </row>
    <row r="6052" spans="11:11" x14ac:dyDescent="0.2">
      <c r="K6052" s="8"/>
    </row>
    <row r="6053" spans="11:11" x14ac:dyDescent="0.2">
      <c r="K6053" s="8"/>
    </row>
    <row r="6054" spans="11:11" x14ac:dyDescent="0.2">
      <c r="K6054" s="8"/>
    </row>
    <row r="6055" spans="11:11" x14ac:dyDescent="0.2">
      <c r="K6055" s="8"/>
    </row>
    <row r="6056" spans="11:11" x14ac:dyDescent="0.2">
      <c r="K6056" s="8"/>
    </row>
    <row r="6057" spans="11:11" x14ac:dyDescent="0.2">
      <c r="K6057" s="8"/>
    </row>
    <row r="6058" spans="11:11" x14ac:dyDescent="0.2">
      <c r="K6058" s="8"/>
    </row>
    <row r="6059" spans="11:11" x14ac:dyDescent="0.2">
      <c r="K6059" s="8"/>
    </row>
    <row r="6060" spans="11:11" x14ac:dyDescent="0.2">
      <c r="K6060" s="8"/>
    </row>
    <row r="6061" spans="11:11" x14ac:dyDescent="0.2">
      <c r="K6061" s="8"/>
    </row>
    <row r="6062" spans="11:11" x14ac:dyDescent="0.2">
      <c r="K6062" s="8"/>
    </row>
    <row r="6063" spans="11:11" x14ac:dyDescent="0.2">
      <c r="K6063" s="8"/>
    </row>
    <row r="6064" spans="11:11" x14ac:dyDescent="0.2">
      <c r="K6064" s="8"/>
    </row>
    <row r="6065" spans="11:11" x14ac:dyDescent="0.2">
      <c r="K6065" s="8"/>
    </row>
    <row r="6066" spans="11:11" x14ac:dyDescent="0.2">
      <c r="K6066" s="8"/>
    </row>
    <row r="6067" spans="11:11" x14ac:dyDescent="0.2">
      <c r="K6067" s="8"/>
    </row>
    <row r="6068" spans="11:11" x14ac:dyDescent="0.2">
      <c r="K6068" s="8"/>
    </row>
    <row r="6069" spans="11:11" x14ac:dyDescent="0.2">
      <c r="K6069" s="8"/>
    </row>
    <row r="6070" spans="11:11" x14ac:dyDescent="0.2">
      <c r="K6070" s="8"/>
    </row>
    <row r="6071" spans="11:11" x14ac:dyDescent="0.2">
      <c r="K6071" s="8"/>
    </row>
    <row r="6072" spans="11:11" x14ac:dyDescent="0.2">
      <c r="K6072" s="8"/>
    </row>
    <row r="6073" spans="11:11" x14ac:dyDescent="0.2">
      <c r="K6073" s="8"/>
    </row>
    <row r="6074" spans="11:11" x14ac:dyDescent="0.2">
      <c r="K6074" s="8"/>
    </row>
    <row r="6075" spans="11:11" x14ac:dyDescent="0.2">
      <c r="K6075" s="8"/>
    </row>
    <row r="6076" spans="11:11" x14ac:dyDescent="0.2">
      <c r="K6076" s="8"/>
    </row>
    <row r="6077" spans="11:11" x14ac:dyDescent="0.2">
      <c r="K6077" s="8"/>
    </row>
    <row r="6078" spans="11:11" x14ac:dyDescent="0.2">
      <c r="K6078" s="8"/>
    </row>
    <row r="6079" spans="11:11" x14ac:dyDescent="0.2">
      <c r="K6079" s="8"/>
    </row>
    <row r="6080" spans="11:11" x14ac:dyDescent="0.2">
      <c r="K6080" s="8"/>
    </row>
    <row r="6081" spans="11:11" x14ac:dyDescent="0.2">
      <c r="K6081" s="8"/>
    </row>
    <row r="6082" spans="11:11" x14ac:dyDescent="0.2">
      <c r="K6082" s="8"/>
    </row>
    <row r="6083" spans="11:11" x14ac:dyDescent="0.2">
      <c r="K6083" s="8"/>
    </row>
    <row r="6084" spans="11:11" x14ac:dyDescent="0.2">
      <c r="K6084" s="8"/>
    </row>
    <row r="6085" spans="11:11" x14ac:dyDescent="0.2">
      <c r="K6085" s="8"/>
    </row>
    <row r="6086" spans="11:11" x14ac:dyDescent="0.2">
      <c r="K6086" s="8"/>
    </row>
    <row r="6087" spans="11:11" x14ac:dyDescent="0.2">
      <c r="K6087" s="8"/>
    </row>
    <row r="6088" spans="11:11" x14ac:dyDescent="0.2">
      <c r="K6088" s="8"/>
    </row>
    <row r="6089" spans="11:11" x14ac:dyDescent="0.2">
      <c r="K6089" s="8"/>
    </row>
    <row r="6090" spans="11:11" x14ac:dyDescent="0.2">
      <c r="K6090" s="8"/>
    </row>
    <row r="6091" spans="11:11" x14ac:dyDescent="0.2">
      <c r="K6091" s="8"/>
    </row>
    <row r="6092" spans="11:11" x14ac:dyDescent="0.2">
      <c r="K6092" s="8"/>
    </row>
    <row r="6093" spans="11:11" x14ac:dyDescent="0.2">
      <c r="K6093" s="8"/>
    </row>
    <row r="6094" spans="11:11" x14ac:dyDescent="0.2">
      <c r="K6094" s="8"/>
    </row>
    <row r="6095" spans="11:11" x14ac:dyDescent="0.2">
      <c r="K6095" s="8"/>
    </row>
    <row r="6096" spans="11:11" x14ac:dyDescent="0.2">
      <c r="K6096" s="8"/>
    </row>
    <row r="6097" spans="11:11" x14ac:dyDescent="0.2">
      <c r="K6097" s="8"/>
    </row>
    <row r="6098" spans="11:11" x14ac:dyDescent="0.2">
      <c r="K6098" s="8"/>
    </row>
    <row r="6099" spans="11:11" x14ac:dyDescent="0.2">
      <c r="K6099" s="8"/>
    </row>
    <row r="6100" spans="11:11" x14ac:dyDescent="0.2">
      <c r="K6100" s="8"/>
    </row>
    <row r="6101" spans="11:11" x14ac:dyDescent="0.2">
      <c r="K6101" s="8"/>
    </row>
    <row r="6102" spans="11:11" x14ac:dyDescent="0.2">
      <c r="K6102" s="8"/>
    </row>
    <row r="6103" spans="11:11" x14ac:dyDescent="0.2">
      <c r="K6103" s="8"/>
    </row>
    <row r="6104" spans="11:11" x14ac:dyDescent="0.2">
      <c r="K6104" s="8"/>
    </row>
    <row r="6105" spans="11:11" x14ac:dyDescent="0.2">
      <c r="K6105" s="8"/>
    </row>
    <row r="6106" spans="11:11" x14ac:dyDescent="0.2">
      <c r="K6106" s="8"/>
    </row>
    <row r="6107" spans="11:11" x14ac:dyDescent="0.2">
      <c r="K6107" s="8"/>
    </row>
    <row r="6108" spans="11:11" x14ac:dyDescent="0.2">
      <c r="K6108" s="8"/>
    </row>
    <row r="6109" spans="11:11" x14ac:dyDescent="0.2">
      <c r="K6109" s="8"/>
    </row>
    <row r="6110" spans="11:11" x14ac:dyDescent="0.2">
      <c r="K6110" s="8"/>
    </row>
    <row r="6111" spans="11:11" x14ac:dyDescent="0.2">
      <c r="K6111" s="8"/>
    </row>
    <row r="6112" spans="11:11" x14ac:dyDescent="0.2">
      <c r="K6112" s="8"/>
    </row>
    <row r="6113" spans="11:11" x14ac:dyDescent="0.2">
      <c r="K6113" s="8"/>
    </row>
    <row r="6114" spans="11:11" x14ac:dyDescent="0.2">
      <c r="K6114" s="8"/>
    </row>
    <row r="6115" spans="11:11" x14ac:dyDescent="0.2">
      <c r="K6115" s="8"/>
    </row>
    <row r="6116" spans="11:11" x14ac:dyDescent="0.2">
      <c r="K6116" s="8"/>
    </row>
    <row r="6117" spans="11:11" x14ac:dyDescent="0.2">
      <c r="K6117" s="8"/>
    </row>
    <row r="6118" spans="11:11" x14ac:dyDescent="0.2">
      <c r="K6118" s="8"/>
    </row>
    <row r="6119" spans="11:11" x14ac:dyDescent="0.2">
      <c r="K6119" s="8"/>
    </row>
    <row r="6120" spans="11:11" x14ac:dyDescent="0.2">
      <c r="K6120" s="8"/>
    </row>
    <row r="6121" spans="11:11" x14ac:dyDescent="0.2">
      <c r="K6121" s="8"/>
    </row>
    <row r="6122" spans="11:11" x14ac:dyDescent="0.2">
      <c r="K6122" s="8"/>
    </row>
    <row r="6123" spans="11:11" x14ac:dyDescent="0.2">
      <c r="K6123" s="8"/>
    </row>
    <row r="6124" spans="11:11" x14ac:dyDescent="0.2">
      <c r="K6124" s="8"/>
    </row>
    <row r="6125" spans="11:11" x14ac:dyDescent="0.2">
      <c r="K6125" s="8"/>
    </row>
    <row r="6126" spans="11:11" x14ac:dyDescent="0.2">
      <c r="K6126" s="8"/>
    </row>
    <row r="6127" spans="11:11" x14ac:dyDescent="0.2">
      <c r="K6127" s="8"/>
    </row>
    <row r="6128" spans="11:11" x14ac:dyDescent="0.2">
      <c r="K6128" s="8"/>
    </row>
    <row r="6129" spans="11:11" x14ac:dyDescent="0.2">
      <c r="K6129" s="8"/>
    </row>
    <row r="6130" spans="11:11" x14ac:dyDescent="0.2">
      <c r="K6130" s="8"/>
    </row>
    <row r="6131" spans="11:11" x14ac:dyDescent="0.2">
      <c r="K6131" s="8"/>
    </row>
    <row r="6132" spans="11:11" x14ac:dyDescent="0.2">
      <c r="K6132" s="8"/>
    </row>
    <row r="6133" spans="11:11" x14ac:dyDescent="0.2">
      <c r="K6133" s="8"/>
    </row>
    <row r="6134" spans="11:11" x14ac:dyDescent="0.2">
      <c r="K6134" s="8"/>
    </row>
    <row r="6135" spans="11:11" x14ac:dyDescent="0.2">
      <c r="K6135" s="8"/>
    </row>
    <row r="6136" spans="11:11" x14ac:dyDescent="0.2">
      <c r="K6136" s="8"/>
    </row>
    <row r="6137" spans="11:11" x14ac:dyDescent="0.2">
      <c r="K6137" s="8"/>
    </row>
    <row r="6138" spans="11:11" x14ac:dyDescent="0.2">
      <c r="K6138" s="8"/>
    </row>
    <row r="6139" spans="11:11" x14ac:dyDescent="0.2">
      <c r="K6139" s="8"/>
    </row>
    <row r="6140" spans="11:11" x14ac:dyDescent="0.2">
      <c r="K6140" s="8"/>
    </row>
    <row r="6141" spans="11:11" x14ac:dyDescent="0.2">
      <c r="K6141" s="8"/>
    </row>
    <row r="6142" spans="11:11" x14ac:dyDescent="0.2">
      <c r="K6142" s="8"/>
    </row>
    <row r="6143" spans="11:11" x14ac:dyDescent="0.2">
      <c r="K6143" s="8"/>
    </row>
    <row r="6144" spans="11:11" x14ac:dyDescent="0.2">
      <c r="K6144" s="8"/>
    </row>
    <row r="6145" spans="11:11" x14ac:dyDescent="0.2">
      <c r="K6145" s="8"/>
    </row>
    <row r="6146" spans="11:11" x14ac:dyDescent="0.2">
      <c r="K6146" s="8"/>
    </row>
    <row r="6147" spans="11:11" x14ac:dyDescent="0.2">
      <c r="K6147" s="8"/>
    </row>
    <row r="6148" spans="11:11" x14ac:dyDescent="0.2">
      <c r="K6148" s="8"/>
    </row>
    <row r="6149" spans="11:11" x14ac:dyDescent="0.2">
      <c r="K6149" s="8"/>
    </row>
    <row r="6150" spans="11:11" x14ac:dyDescent="0.2">
      <c r="K6150" s="8"/>
    </row>
    <row r="6151" spans="11:11" x14ac:dyDescent="0.2">
      <c r="K6151" s="8"/>
    </row>
    <row r="6152" spans="11:11" x14ac:dyDescent="0.2">
      <c r="K6152" s="8"/>
    </row>
    <row r="6153" spans="11:11" x14ac:dyDescent="0.2">
      <c r="K6153" s="8"/>
    </row>
    <row r="6154" spans="11:11" x14ac:dyDescent="0.2">
      <c r="K6154" s="8"/>
    </row>
    <row r="6155" spans="11:11" x14ac:dyDescent="0.2">
      <c r="K6155" s="8"/>
    </row>
    <row r="6156" spans="11:11" x14ac:dyDescent="0.2">
      <c r="K6156" s="8"/>
    </row>
    <row r="6157" spans="11:11" x14ac:dyDescent="0.2">
      <c r="K6157" s="8"/>
    </row>
    <row r="6158" spans="11:11" x14ac:dyDescent="0.2">
      <c r="K6158" s="8"/>
    </row>
    <row r="6159" spans="11:11" x14ac:dyDescent="0.2">
      <c r="K6159" s="8"/>
    </row>
    <row r="6160" spans="11:11" x14ac:dyDescent="0.2">
      <c r="K6160" s="8"/>
    </row>
    <row r="6161" spans="11:11" x14ac:dyDescent="0.2">
      <c r="K6161" s="8"/>
    </row>
    <row r="6162" spans="11:11" x14ac:dyDescent="0.2">
      <c r="K6162" s="8"/>
    </row>
    <row r="6163" spans="11:11" x14ac:dyDescent="0.2">
      <c r="K6163" s="8"/>
    </row>
    <row r="6164" spans="11:11" x14ac:dyDescent="0.2">
      <c r="K6164" s="8"/>
    </row>
    <row r="6165" spans="11:11" x14ac:dyDescent="0.2">
      <c r="K6165" s="8"/>
    </row>
    <row r="6166" spans="11:11" x14ac:dyDescent="0.2">
      <c r="K6166" s="8"/>
    </row>
    <row r="6167" spans="11:11" x14ac:dyDescent="0.2">
      <c r="K6167" s="8"/>
    </row>
    <row r="6168" spans="11:11" x14ac:dyDescent="0.2">
      <c r="K6168" s="8"/>
    </row>
    <row r="6169" spans="11:11" x14ac:dyDescent="0.2">
      <c r="K6169" s="8"/>
    </row>
    <row r="6170" spans="11:11" x14ac:dyDescent="0.2">
      <c r="K6170" s="8"/>
    </row>
    <row r="6171" spans="11:11" x14ac:dyDescent="0.2">
      <c r="K6171" s="8"/>
    </row>
    <row r="6172" spans="11:11" x14ac:dyDescent="0.2">
      <c r="K6172" s="8"/>
    </row>
    <row r="6173" spans="11:11" x14ac:dyDescent="0.2">
      <c r="K6173" s="8"/>
    </row>
    <row r="6174" spans="11:11" x14ac:dyDescent="0.2">
      <c r="K6174" s="8"/>
    </row>
    <row r="6175" spans="11:11" x14ac:dyDescent="0.2">
      <c r="K6175" s="8"/>
    </row>
    <row r="6176" spans="11:11" x14ac:dyDescent="0.2">
      <c r="K6176" s="8"/>
    </row>
    <row r="6177" spans="11:11" x14ac:dyDescent="0.2">
      <c r="K6177" s="8"/>
    </row>
    <row r="6178" spans="11:11" x14ac:dyDescent="0.2">
      <c r="K6178" s="8"/>
    </row>
    <row r="6179" spans="11:11" x14ac:dyDescent="0.2">
      <c r="K6179" s="8"/>
    </row>
    <row r="6180" spans="11:11" x14ac:dyDescent="0.2">
      <c r="K6180" s="8"/>
    </row>
    <row r="6181" spans="11:11" x14ac:dyDescent="0.2">
      <c r="K6181" s="8"/>
    </row>
    <row r="6182" spans="11:11" x14ac:dyDescent="0.2">
      <c r="K6182" s="8"/>
    </row>
    <row r="6183" spans="11:11" x14ac:dyDescent="0.2">
      <c r="K6183" s="8"/>
    </row>
    <row r="6184" spans="11:11" x14ac:dyDescent="0.2">
      <c r="K6184" s="8"/>
    </row>
    <row r="6185" spans="11:11" x14ac:dyDescent="0.2">
      <c r="K6185" s="8"/>
    </row>
    <row r="6186" spans="11:11" x14ac:dyDescent="0.2">
      <c r="K6186" s="8"/>
    </row>
    <row r="6187" spans="11:11" x14ac:dyDescent="0.2">
      <c r="K6187" s="8"/>
    </row>
    <row r="6188" spans="11:11" x14ac:dyDescent="0.2">
      <c r="K6188" s="8"/>
    </row>
    <row r="6189" spans="11:11" x14ac:dyDescent="0.2">
      <c r="K6189" s="8"/>
    </row>
    <row r="6190" spans="11:11" x14ac:dyDescent="0.2">
      <c r="K6190" s="8"/>
    </row>
    <row r="6191" spans="11:11" x14ac:dyDescent="0.2">
      <c r="K6191" s="8"/>
    </row>
    <row r="6192" spans="11:11" x14ac:dyDescent="0.2">
      <c r="K6192" s="8"/>
    </row>
    <row r="6193" spans="11:11" x14ac:dyDescent="0.2">
      <c r="K6193" s="8"/>
    </row>
    <row r="6194" spans="11:11" x14ac:dyDescent="0.2">
      <c r="K6194" s="8"/>
    </row>
    <row r="6195" spans="11:11" x14ac:dyDescent="0.2">
      <c r="K6195" s="8"/>
    </row>
    <row r="6196" spans="11:11" x14ac:dyDescent="0.2">
      <c r="K6196" s="8"/>
    </row>
    <row r="6197" spans="11:11" x14ac:dyDescent="0.2">
      <c r="K6197" s="8"/>
    </row>
    <row r="6198" spans="11:11" x14ac:dyDescent="0.2">
      <c r="K6198" s="8"/>
    </row>
    <row r="6199" spans="11:11" x14ac:dyDescent="0.2">
      <c r="K6199" s="8"/>
    </row>
    <row r="6200" spans="11:11" x14ac:dyDescent="0.2">
      <c r="K6200" s="8"/>
    </row>
    <row r="6201" spans="11:11" x14ac:dyDescent="0.2">
      <c r="K6201" s="8"/>
    </row>
    <row r="6202" spans="11:11" x14ac:dyDescent="0.2">
      <c r="K6202" s="8"/>
    </row>
    <row r="6203" spans="11:11" x14ac:dyDescent="0.2">
      <c r="K6203" s="8"/>
    </row>
    <row r="6204" spans="11:11" x14ac:dyDescent="0.2">
      <c r="K6204" s="8"/>
    </row>
    <row r="6205" spans="11:11" x14ac:dyDescent="0.2">
      <c r="K6205" s="8"/>
    </row>
    <row r="6206" spans="11:11" x14ac:dyDescent="0.2">
      <c r="K6206" s="8"/>
    </row>
    <row r="6207" spans="11:11" x14ac:dyDescent="0.2">
      <c r="K6207" s="8"/>
    </row>
    <row r="6208" spans="11:11" x14ac:dyDescent="0.2">
      <c r="K6208" s="8"/>
    </row>
    <row r="6209" spans="11:11" x14ac:dyDescent="0.2">
      <c r="K6209" s="8"/>
    </row>
    <row r="6210" spans="11:11" x14ac:dyDescent="0.2">
      <c r="K6210" s="8"/>
    </row>
    <row r="6211" spans="11:11" x14ac:dyDescent="0.2">
      <c r="K6211" s="8"/>
    </row>
    <row r="6212" spans="11:11" x14ac:dyDescent="0.2">
      <c r="K6212" s="8"/>
    </row>
    <row r="6213" spans="11:11" x14ac:dyDescent="0.2">
      <c r="K6213" s="8"/>
    </row>
    <row r="6214" spans="11:11" x14ac:dyDescent="0.2">
      <c r="K6214" s="8"/>
    </row>
    <row r="6215" spans="11:11" x14ac:dyDescent="0.2">
      <c r="K6215" s="8"/>
    </row>
    <row r="6216" spans="11:11" x14ac:dyDescent="0.2">
      <c r="K6216" s="8"/>
    </row>
    <row r="6217" spans="11:11" x14ac:dyDescent="0.2">
      <c r="K6217" s="8"/>
    </row>
    <row r="6218" spans="11:11" x14ac:dyDescent="0.2">
      <c r="K6218" s="8"/>
    </row>
    <row r="6219" spans="11:11" x14ac:dyDescent="0.2">
      <c r="K6219" s="8"/>
    </row>
    <row r="6220" spans="11:11" x14ac:dyDescent="0.2">
      <c r="K6220" s="8"/>
    </row>
    <row r="6221" spans="11:11" x14ac:dyDescent="0.2">
      <c r="K6221" s="8"/>
    </row>
    <row r="6222" spans="11:11" x14ac:dyDescent="0.2">
      <c r="K6222" s="8"/>
    </row>
    <row r="6223" spans="11:11" x14ac:dyDescent="0.2">
      <c r="K6223" s="8"/>
    </row>
    <row r="6224" spans="11:11" x14ac:dyDescent="0.2">
      <c r="K6224" s="8"/>
    </row>
    <row r="6225" spans="11:11" x14ac:dyDescent="0.2">
      <c r="K6225" s="8"/>
    </row>
    <row r="6226" spans="11:11" x14ac:dyDescent="0.2">
      <c r="K6226" s="8"/>
    </row>
    <row r="6227" spans="11:11" x14ac:dyDescent="0.2">
      <c r="K6227" s="8"/>
    </row>
    <row r="6228" spans="11:11" x14ac:dyDescent="0.2">
      <c r="K6228" s="8"/>
    </row>
    <row r="6229" spans="11:11" x14ac:dyDescent="0.2">
      <c r="K6229" s="8"/>
    </row>
    <row r="6230" spans="11:11" x14ac:dyDescent="0.2">
      <c r="K6230" s="8"/>
    </row>
    <row r="6231" spans="11:11" x14ac:dyDescent="0.2">
      <c r="K6231" s="8"/>
    </row>
    <row r="6232" spans="11:11" x14ac:dyDescent="0.2">
      <c r="K6232" s="8"/>
    </row>
    <row r="6233" spans="11:11" x14ac:dyDescent="0.2">
      <c r="K6233" s="8"/>
    </row>
    <row r="6234" spans="11:11" x14ac:dyDescent="0.2">
      <c r="K6234" s="8"/>
    </row>
    <row r="6235" spans="11:11" x14ac:dyDescent="0.2">
      <c r="K6235" s="8"/>
    </row>
    <row r="6236" spans="11:11" x14ac:dyDescent="0.2">
      <c r="K6236" s="8"/>
    </row>
    <row r="6237" spans="11:11" x14ac:dyDescent="0.2">
      <c r="K6237" s="8"/>
    </row>
    <row r="6238" spans="11:11" x14ac:dyDescent="0.2">
      <c r="K6238" s="8"/>
    </row>
    <row r="6239" spans="11:11" x14ac:dyDescent="0.2">
      <c r="K6239" s="8"/>
    </row>
    <row r="6240" spans="11:11" x14ac:dyDescent="0.2">
      <c r="K6240" s="8"/>
    </row>
    <row r="6241" spans="11:11" x14ac:dyDescent="0.2">
      <c r="K6241" s="8"/>
    </row>
    <row r="6242" spans="11:11" x14ac:dyDescent="0.2">
      <c r="K6242" s="8"/>
    </row>
    <row r="6243" spans="11:11" x14ac:dyDescent="0.2">
      <c r="K6243" s="8"/>
    </row>
    <row r="6244" spans="11:11" x14ac:dyDescent="0.2">
      <c r="K6244" s="8"/>
    </row>
    <row r="6245" spans="11:11" x14ac:dyDescent="0.2">
      <c r="K6245" s="8"/>
    </row>
    <row r="6246" spans="11:11" x14ac:dyDescent="0.2">
      <c r="K6246" s="8"/>
    </row>
    <row r="6247" spans="11:11" x14ac:dyDescent="0.2">
      <c r="K6247" s="8"/>
    </row>
    <row r="6248" spans="11:11" x14ac:dyDescent="0.2">
      <c r="K6248" s="8"/>
    </row>
    <row r="6249" spans="11:11" x14ac:dyDescent="0.2">
      <c r="K6249" s="8"/>
    </row>
    <row r="6250" spans="11:11" x14ac:dyDescent="0.2">
      <c r="K6250" s="8"/>
    </row>
    <row r="6251" spans="11:11" x14ac:dyDescent="0.2">
      <c r="K6251" s="8"/>
    </row>
    <row r="6252" spans="11:11" x14ac:dyDescent="0.2">
      <c r="K6252" s="8"/>
    </row>
    <row r="6253" spans="11:11" x14ac:dyDescent="0.2">
      <c r="K6253" s="8"/>
    </row>
    <row r="6254" spans="11:11" x14ac:dyDescent="0.2">
      <c r="K6254" s="8"/>
    </row>
    <row r="6255" spans="11:11" x14ac:dyDescent="0.2">
      <c r="K6255" s="8"/>
    </row>
    <row r="6256" spans="11:11" x14ac:dyDescent="0.2">
      <c r="K6256" s="8"/>
    </row>
    <row r="6257" spans="11:11" x14ac:dyDescent="0.2">
      <c r="K6257" s="8"/>
    </row>
    <row r="6258" spans="11:11" x14ac:dyDescent="0.2">
      <c r="K6258" s="8"/>
    </row>
    <row r="6259" spans="11:11" x14ac:dyDescent="0.2">
      <c r="K6259" s="8"/>
    </row>
    <row r="6260" spans="11:11" x14ac:dyDescent="0.2">
      <c r="K6260" s="8"/>
    </row>
    <row r="6261" spans="11:11" x14ac:dyDescent="0.2">
      <c r="K6261" s="8"/>
    </row>
    <row r="6262" spans="11:11" x14ac:dyDescent="0.2">
      <c r="K6262" s="8"/>
    </row>
    <row r="6263" spans="11:11" x14ac:dyDescent="0.2">
      <c r="K6263" s="8"/>
    </row>
    <row r="6264" spans="11:11" x14ac:dyDescent="0.2">
      <c r="K6264" s="8"/>
    </row>
    <row r="6265" spans="11:11" x14ac:dyDescent="0.2">
      <c r="K6265" s="8"/>
    </row>
    <row r="6266" spans="11:11" x14ac:dyDescent="0.2">
      <c r="K6266" s="8"/>
    </row>
    <row r="6267" spans="11:11" x14ac:dyDescent="0.2">
      <c r="K6267" s="8"/>
    </row>
    <row r="6268" spans="11:11" x14ac:dyDescent="0.2">
      <c r="K6268" s="8"/>
    </row>
    <row r="6269" spans="11:11" x14ac:dyDescent="0.2">
      <c r="K6269" s="8"/>
    </row>
    <row r="6270" spans="11:11" x14ac:dyDescent="0.2">
      <c r="K6270" s="8"/>
    </row>
    <row r="6271" spans="11:11" x14ac:dyDescent="0.2">
      <c r="K6271" s="8"/>
    </row>
    <row r="6272" spans="11:11" x14ac:dyDescent="0.2">
      <c r="K6272" s="8"/>
    </row>
    <row r="6273" spans="11:11" x14ac:dyDescent="0.2">
      <c r="K6273" s="8"/>
    </row>
    <row r="6274" spans="11:11" x14ac:dyDescent="0.2">
      <c r="K6274" s="8"/>
    </row>
    <row r="6275" spans="11:11" x14ac:dyDescent="0.2">
      <c r="K6275" s="8"/>
    </row>
    <row r="6276" spans="11:11" x14ac:dyDescent="0.2">
      <c r="K6276" s="8"/>
    </row>
    <row r="6277" spans="11:11" x14ac:dyDescent="0.2">
      <c r="K6277" s="8"/>
    </row>
    <row r="6278" spans="11:11" x14ac:dyDescent="0.2">
      <c r="K6278" s="8"/>
    </row>
    <row r="6279" spans="11:11" x14ac:dyDescent="0.2">
      <c r="K6279" s="8"/>
    </row>
    <row r="6280" spans="11:11" x14ac:dyDescent="0.2">
      <c r="K6280" s="8"/>
    </row>
    <row r="6281" spans="11:11" x14ac:dyDescent="0.2">
      <c r="K6281" s="8"/>
    </row>
    <row r="6282" spans="11:11" x14ac:dyDescent="0.2">
      <c r="K6282" s="8"/>
    </row>
    <row r="6283" spans="11:11" x14ac:dyDescent="0.2">
      <c r="K6283" s="8"/>
    </row>
    <row r="6284" spans="11:11" x14ac:dyDescent="0.2">
      <c r="K6284" s="8"/>
    </row>
    <row r="6285" spans="11:11" x14ac:dyDescent="0.2">
      <c r="K6285" s="8"/>
    </row>
    <row r="6286" spans="11:11" x14ac:dyDescent="0.2">
      <c r="K6286" s="8"/>
    </row>
    <row r="6287" spans="11:11" x14ac:dyDescent="0.2">
      <c r="K6287" s="8"/>
    </row>
    <row r="6288" spans="11:11" x14ac:dyDescent="0.2">
      <c r="K6288" s="8"/>
    </row>
    <row r="6289" spans="11:11" x14ac:dyDescent="0.2">
      <c r="K6289" s="8"/>
    </row>
    <row r="6290" spans="11:11" x14ac:dyDescent="0.2">
      <c r="K6290" s="8"/>
    </row>
    <row r="6291" spans="11:11" x14ac:dyDescent="0.2">
      <c r="K6291" s="8"/>
    </row>
    <row r="6292" spans="11:11" x14ac:dyDescent="0.2">
      <c r="K6292" s="8"/>
    </row>
    <row r="6293" spans="11:11" x14ac:dyDescent="0.2">
      <c r="K6293" s="8"/>
    </row>
    <row r="6294" spans="11:11" x14ac:dyDescent="0.2">
      <c r="K6294" s="8"/>
    </row>
    <row r="6295" spans="11:11" x14ac:dyDescent="0.2">
      <c r="K6295" s="8"/>
    </row>
    <row r="6296" spans="11:11" x14ac:dyDescent="0.2">
      <c r="K6296" s="8"/>
    </row>
    <row r="6297" spans="11:11" x14ac:dyDescent="0.2">
      <c r="K6297" s="8"/>
    </row>
    <row r="6298" spans="11:11" x14ac:dyDescent="0.2">
      <c r="K6298" s="8"/>
    </row>
    <row r="6299" spans="11:11" x14ac:dyDescent="0.2">
      <c r="K6299" s="8"/>
    </row>
    <row r="6300" spans="11:11" x14ac:dyDescent="0.2">
      <c r="K6300" s="8"/>
    </row>
    <row r="6301" spans="11:11" x14ac:dyDescent="0.2">
      <c r="K6301" s="8"/>
    </row>
    <row r="6302" spans="11:11" x14ac:dyDescent="0.2">
      <c r="K6302" s="8"/>
    </row>
    <row r="6303" spans="11:11" x14ac:dyDescent="0.2">
      <c r="K6303" s="8"/>
    </row>
    <row r="6304" spans="11:11" x14ac:dyDescent="0.2">
      <c r="K6304" s="8"/>
    </row>
    <row r="6305" spans="11:11" x14ac:dyDescent="0.2">
      <c r="K6305" s="8"/>
    </row>
    <row r="6306" spans="11:11" x14ac:dyDescent="0.2">
      <c r="K6306" s="8"/>
    </row>
    <row r="6307" spans="11:11" x14ac:dyDescent="0.2">
      <c r="K6307" s="8"/>
    </row>
    <row r="6308" spans="11:11" x14ac:dyDescent="0.2">
      <c r="K6308" s="8"/>
    </row>
    <row r="6309" spans="11:11" x14ac:dyDescent="0.2">
      <c r="K6309" s="8"/>
    </row>
    <row r="6310" spans="11:11" x14ac:dyDescent="0.2">
      <c r="K6310" s="8"/>
    </row>
    <row r="6311" spans="11:11" x14ac:dyDescent="0.2">
      <c r="K6311" s="8"/>
    </row>
    <row r="6312" spans="11:11" x14ac:dyDescent="0.2">
      <c r="K6312" s="8"/>
    </row>
    <row r="6313" spans="11:11" x14ac:dyDescent="0.2">
      <c r="K6313" s="8"/>
    </row>
    <row r="6314" spans="11:11" x14ac:dyDescent="0.2">
      <c r="K6314" s="8"/>
    </row>
    <row r="6315" spans="11:11" x14ac:dyDescent="0.2">
      <c r="K6315" s="8"/>
    </row>
    <row r="6316" spans="11:11" x14ac:dyDescent="0.2">
      <c r="K6316" s="8"/>
    </row>
    <row r="6317" spans="11:11" x14ac:dyDescent="0.2">
      <c r="K6317" s="8"/>
    </row>
    <row r="6318" spans="11:11" x14ac:dyDescent="0.2">
      <c r="K6318" s="8"/>
    </row>
    <row r="6319" spans="11:11" x14ac:dyDescent="0.2">
      <c r="K6319" s="8"/>
    </row>
    <row r="6320" spans="11:11" x14ac:dyDescent="0.2">
      <c r="K6320" s="8"/>
    </row>
    <row r="6321" spans="11:11" x14ac:dyDescent="0.2">
      <c r="K6321" s="8"/>
    </row>
    <row r="6322" spans="11:11" x14ac:dyDescent="0.2">
      <c r="K6322" s="8"/>
    </row>
    <row r="6323" spans="11:11" x14ac:dyDescent="0.2">
      <c r="K6323" s="8"/>
    </row>
    <row r="6324" spans="11:11" x14ac:dyDescent="0.2">
      <c r="K6324" s="8"/>
    </row>
    <row r="6325" spans="11:11" x14ac:dyDescent="0.2">
      <c r="K6325" s="8"/>
    </row>
    <row r="6326" spans="11:11" x14ac:dyDescent="0.2">
      <c r="K6326" s="8"/>
    </row>
    <row r="6327" spans="11:11" x14ac:dyDescent="0.2">
      <c r="K6327" s="8"/>
    </row>
    <row r="6328" spans="11:11" x14ac:dyDescent="0.2">
      <c r="K6328" s="8"/>
    </row>
    <row r="6329" spans="11:11" x14ac:dyDescent="0.2">
      <c r="K6329" s="8"/>
    </row>
    <row r="6330" spans="11:11" x14ac:dyDescent="0.2">
      <c r="K6330" s="8"/>
    </row>
    <row r="6331" spans="11:11" x14ac:dyDescent="0.2">
      <c r="K6331" s="8"/>
    </row>
    <row r="6332" spans="11:11" x14ac:dyDescent="0.2">
      <c r="K6332" s="8"/>
    </row>
    <row r="6333" spans="11:11" x14ac:dyDescent="0.2">
      <c r="K6333" s="8"/>
    </row>
    <row r="6334" spans="11:11" x14ac:dyDescent="0.2">
      <c r="K6334" s="8"/>
    </row>
    <row r="6335" spans="11:11" x14ac:dyDescent="0.2">
      <c r="K6335" s="8"/>
    </row>
    <row r="6336" spans="11:11" x14ac:dyDescent="0.2">
      <c r="K6336" s="8"/>
    </row>
    <row r="6337" spans="11:11" x14ac:dyDescent="0.2">
      <c r="K6337" s="8"/>
    </row>
    <row r="6338" spans="11:11" x14ac:dyDescent="0.2">
      <c r="K6338" s="8"/>
    </row>
    <row r="6339" spans="11:11" x14ac:dyDescent="0.2">
      <c r="K6339" s="8"/>
    </row>
    <row r="6340" spans="11:11" x14ac:dyDescent="0.2">
      <c r="K6340" s="8"/>
    </row>
    <row r="6341" spans="11:11" x14ac:dyDescent="0.2">
      <c r="K6341" s="8"/>
    </row>
    <row r="6342" spans="11:11" x14ac:dyDescent="0.2">
      <c r="K6342" s="8"/>
    </row>
    <row r="6343" spans="11:11" x14ac:dyDescent="0.2">
      <c r="K6343" s="8"/>
    </row>
    <row r="6344" spans="11:11" x14ac:dyDescent="0.2">
      <c r="K6344" s="8"/>
    </row>
    <row r="6345" spans="11:11" x14ac:dyDescent="0.2">
      <c r="K6345" s="8"/>
    </row>
    <row r="6346" spans="11:11" x14ac:dyDescent="0.2">
      <c r="K6346" s="8"/>
    </row>
    <row r="6347" spans="11:11" x14ac:dyDescent="0.2">
      <c r="K6347" s="8"/>
    </row>
    <row r="6348" spans="11:11" x14ac:dyDescent="0.2">
      <c r="K6348" s="8"/>
    </row>
    <row r="6349" spans="11:11" x14ac:dyDescent="0.2">
      <c r="K6349" s="8"/>
    </row>
    <row r="6350" spans="11:11" x14ac:dyDescent="0.2">
      <c r="K6350" s="8"/>
    </row>
    <row r="6351" spans="11:11" x14ac:dyDescent="0.2">
      <c r="K6351" s="8"/>
    </row>
    <row r="6352" spans="11:11" x14ac:dyDescent="0.2">
      <c r="K6352" s="8"/>
    </row>
    <row r="6353" spans="11:11" x14ac:dyDescent="0.2">
      <c r="K6353" s="8"/>
    </row>
    <row r="6354" spans="11:11" x14ac:dyDescent="0.2">
      <c r="K6354" s="8"/>
    </row>
    <row r="6355" spans="11:11" x14ac:dyDescent="0.2">
      <c r="K6355" s="8"/>
    </row>
    <row r="6356" spans="11:11" x14ac:dyDescent="0.2">
      <c r="K6356" s="8"/>
    </row>
    <row r="6357" spans="11:11" x14ac:dyDescent="0.2">
      <c r="K6357" s="8"/>
    </row>
    <row r="6358" spans="11:11" x14ac:dyDescent="0.2">
      <c r="K6358" s="8"/>
    </row>
    <row r="6359" spans="11:11" x14ac:dyDescent="0.2">
      <c r="K6359" s="8"/>
    </row>
    <row r="6360" spans="11:11" x14ac:dyDescent="0.2">
      <c r="K6360" s="8"/>
    </row>
    <row r="6361" spans="11:11" x14ac:dyDescent="0.2">
      <c r="K6361" s="8"/>
    </row>
    <row r="6362" spans="11:11" x14ac:dyDescent="0.2">
      <c r="K6362" s="8"/>
    </row>
    <row r="6363" spans="11:11" x14ac:dyDescent="0.2">
      <c r="K6363" s="8"/>
    </row>
    <row r="6364" spans="11:11" x14ac:dyDescent="0.2">
      <c r="K6364" s="8"/>
    </row>
    <row r="6365" spans="11:11" x14ac:dyDescent="0.2">
      <c r="K6365" s="8"/>
    </row>
    <row r="6366" spans="11:11" x14ac:dyDescent="0.2">
      <c r="K6366" s="8"/>
    </row>
    <row r="6367" spans="11:11" x14ac:dyDescent="0.2">
      <c r="K6367" s="8"/>
    </row>
    <row r="6368" spans="11:11" x14ac:dyDescent="0.2">
      <c r="K6368" s="8"/>
    </row>
    <row r="6369" spans="11:11" x14ac:dyDescent="0.2">
      <c r="K6369" s="8"/>
    </row>
    <row r="6370" spans="11:11" x14ac:dyDescent="0.2">
      <c r="K6370" s="8"/>
    </row>
    <row r="6371" spans="11:11" x14ac:dyDescent="0.2">
      <c r="K6371" s="8"/>
    </row>
    <row r="6372" spans="11:11" x14ac:dyDescent="0.2">
      <c r="K6372" s="8"/>
    </row>
    <row r="6373" spans="11:11" x14ac:dyDescent="0.2">
      <c r="K6373" s="8"/>
    </row>
    <row r="6374" spans="11:11" x14ac:dyDescent="0.2">
      <c r="K6374" s="8"/>
    </row>
    <row r="6375" spans="11:11" x14ac:dyDescent="0.2">
      <c r="K6375" s="8"/>
    </row>
    <row r="6376" spans="11:11" x14ac:dyDescent="0.2">
      <c r="K6376" s="8"/>
    </row>
    <row r="6377" spans="11:11" x14ac:dyDescent="0.2">
      <c r="K6377" s="8"/>
    </row>
    <row r="6378" spans="11:11" x14ac:dyDescent="0.2">
      <c r="K6378" s="8"/>
    </row>
    <row r="6379" spans="11:11" x14ac:dyDescent="0.2">
      <c r="K6379" s="8"/>
    </row>
    <row r="6380" spans="11:11" x14ac:dyDescent="0.2">
      <c r="K6380" s="8"/>
    </row>
    <row r="6381" spans="11:11" x14ac:dyDescent="0.2">
      <c r="K6381" s="8"/>
    </row>
    <row r="6382" spans="11:11" x14ac:dyDescent="0.2">
      <c r="K6382" s="8"/>
    </row>
    <row r="6383" spans="11:11" x14ac:dyDescent="0.2">
      <c r="K6383" s="8"/>
    </row>
    <row r="6384" spans="11:11" x14ac:dyDescent="0.2">
      <c r="K6384" s="8"/>
    </row>
    <row r="6385" spans="11:11" x14ac:dyDescent="0.2">
      <c r="K6385" s="8"/>
    </row>
    <row r="6386" spans="11:11" x14ac:dyDescent="0.2">
      <c r="K6386" s="8"/>
    </row>
    <row r="6387" spans="11:11" x14ac:dyDescent="0.2">
      <c r="K6387" s="8"/>
    </row>
    <row r="6388" spans="11:11" x14ac:dyDescent="0.2">
      <c r="K6388" s="8"/>
    </row>
    <row r="6389" spans="11:11" x14ac:dyDescent="0.2">
      <c r="K6389" s="8"/>
    </row>
    <row r="6390" spans="11:11" x14ac:dyDescent="0.2">
      <c r="K6390" s="8"/>
    </row>
    <row r="6391" spans="11:11" x14ac:dyDescent="0.2">
      <c r="K6391" s="8"/>
    </row>
    <row r="6392" spans="11:11" x14ac:dyDescent="0.2">
      <c r="K6392" s="8"/>
    </row>
    <row r="6393" spans="11:11" x14ac:dyDescent="0.2">
      <c r="K6393" s="8"/>
    </row>
    <row r="6394" spans="11:11" x14ac:dyDescent="0.2">
      <c r="K6394" s="8"/>
    </row>
    <row r="6395" spans="11:11" x14ac:dyDescent="0.2">
      <c r="K6395" s="8"/>
    </row>
    <row r="6396" spans="11:11" x14ac:dyDescent="0.2">
      <c r="K6396" s="8"/>
    </row>
    <row r="6397" spans="11:11" x14ac:dyDescent="0.2">
      <c r="K6397" s="8"/>
    </row>
    <row r="6398" spans="11:11" x14ac:dyDescent="0.2">
      <c r="K6398" s="8"/>
    </row>
    <row r="6399" spans="11:11" x14ac:dyDescent="0.2">
      <c r="K6399" s="8"/>
    </row>
    <row r="6400" spans="11:11" x14ac:dyDescent="0.2">
      <c r="K6400" s="8"/>
    </row>
    <row r="6401" spans="11:11" x14ac:dyDescent="0.2">
      <c r="K6401" s="8"/>
    </row>
    <row r="6402" spans="11:11" x14ac:dyDescent="0.2">
      <c r="K6402" s="8"/>
    </row>
    <row r="6403" spans="11:11" x14ac:dyDescent="0.2">
      <c r="K6403" s="8"/>
    </row>
    <row r="6404" spans="11:11" x14ac:dyDescent="0.2">
      <c r="K6404" s="8"/>
    </row>
    <row r="6405" spans="11:11" x14ac:dyDescent="0.2">
      <c r="K6405" s="8"/>
    </row>
    <row r="6406" spans="11:11" x14ac:dyDescent="0.2">
      <c r="K6406" s="8"/>
    </row>
    <row r="6407" spans="11:11" x14ac:dyDescent="0.2">
      <c r="K6407" s="8"/>
    </row>
    <row r="6408" spans="11:11" x14ac:dyDescent="0.2">
      <c r="K6408" s="8"/>
    </row>
    <row r="6409" spans="11:11" x14ac:dyDescent="0.2">
      <c r="K6409" s="8"/>
    </row>
    <row r="6410" spans="11:11" x14ac:dyDescent="0.2">
      <c r="K6410" s="8"/>
    </row>
    <row r="6411" spans="11:11" x14ac:dyDescent="0.2">
      <c r="K6411" s="8"/>
    </row>
    <row r="6412" spans="11:11" x14ac:dyDescent="0.2">
      <c r="K6412" s="8"/>
    </row>
    <row r="6413" spans="11:11" x14ac:dyDescent="0.2">
      <c r="K6413" s="8"/>
    </row>
    <row r="6414" spans="11:11" x14ac:dyDescent="0.2">
      <c r="K6414" s="8"/>
    </row>
    <row r="6415" spans="11:11" x14ac:dyDescent="0.2">
      <c r="K6415" s="8"/>
    </row>
    <row r="6416" spans="11:11" x14ac:dyDescent="0.2">
      <c r="K6416" s="8"/>
    </row>
    <row r="6417" spans="11:11" x14ac:dyDescent="0.2">
      <c r="K6417" s="8"/>
    </row>
    <row r="6418" spans="11:11" x14ac:dyDescent="0.2">
      <c r="K6418" s="8"/>
    </row>
    <row r="6419" spans="11:11" x14ac:dyDescent="0.2">
      <c r="K6419" s="8"/>
    </row>
    <row r="6420" spans="11:11" x14ac:dyDescent="0.2">
      <c r="K6420" s="8"/>
    </row>
    <row r="6421" spans="11:11" x14ac:dyDescent="0.2">
      <c r="K6421" s="8"/>
    </row>
    <row r="6422" spans="11:11" x14ac:dyDescent="0.2">
      <c r="K6422" s="8"/>
    </row>
    <row r="6423" spans="11:11" x14ac:dyDescent="0.2">
      <c r="K6423" s="8"/>
    </row>
    <row r="6424" spans="11:11" x14ac:dyDescent="0.2">
      <c r="K6424" s="8"/>
    </row>
    <row r="6425" spans="11:11" x14ac:dyDescent="0.2">
      <c r="K6425" s="8"/>
    </row>
    <row r="6426" spans="11:11" x14ac:dyDescent="0.2">
      <c r="K6426" s="8"/>
    </row>
    <row r="6427" spans="11:11" x14ac:dyDescent="0.2">
      <c r="K6427" s="8"/>
    </row>
    <row r="6428" spans="11:11" x14ac:dyDescent="0.2">
      <c r="K6428" s="8"/>
    </row>
    <row r="6429" spans="11:11" x14ac:dyDescent="0.2">
      <c r="K6429" s="8"/>
    </row>
    <row r="6430" spans="11:11" x14ac:dyDescent="0.2">
      <c r="K6430" s="8"/>
    </row>
    <row r="6431" spans="11:11" x14ac:dyDescent="0.2">
      <c r="K6431" s="8"/>
    </row>
    <row r="6432" spans="11:11" x14ac:dyDescent="0.2">
      <c r="K6432" s="8"/>
    </row>
    <row r="6433" spans="11:11" x14ac:dyDescent="0.2">
      <c r="K6433" s="8"/>
    </row>
    <row r="6434" spans="11:11" x14ac:dyDescent="0.2">
      <c r="K6434" s="8"/>
    </row>
    <row r="6435" spans="11:11" x14ac:dyDescent="0.2">
      <c r="K6435" s="8"/>
    </row>
    <row r="6436" spans="11:11" x14ac:dyDescent="0.2">
      <c r="K6436" s="8"/>
    </row>
    <row r="6437" spans="11:11" x14ac:dyDescent="0.2">
      <c r="K6437" s="8"/>
    </row>
    <row r="6438" spans="11:11" x14ac:dyDescent="0.2">
      <c r="K6438" s="8"/>
    </row>
    <row r="6439" spans="11:11" x14ac:dyDescent="0.2">
      <c r="K6439" s="8"/>
    </row>
    <row r="6440" spans="11:11" x14ac:dyDescent="0.2">
      <c r="K6440" s="8"/>
    </row>
    <row r="6441" spans="11:11" x14ac:dyDescent="0.2">
      <c r="K6441" s="8"/>
    </row>
    <row r="6442" spans="11:11" x14ac:dyDescent="0.2">
      <c r="K6442" s="8"/>
    </row>
    <row r="6443" spans="11:11" x14ac:dyDescent="0.2">
      <c r="K6443" s="8"/>
    </row>
    <row r="6444" spans="11:11" x14ac:dyDescent="0.2">
      <c r="K6444" s="8"/>
    </row>
    <row r="6445" spans="11:11" x14ac:dyDescent="0.2">
      <c r="K6445" s="8"/>
    </row>
    <row r="6446" spans="11:11" x14ac:dyDescent="0.2">
      <c r="K6446" s="8"/>
    </row>
    <row r="6447" spans="11:11" x14ac:dyDescent="0.2">
      <c r="K6447" s="8"/>
    </row>
    <row r="6448" spans="11:11" x14ac:dyDescent="0.2">
      <c r="K6448" s="8"/>
    </row>
    <row r="6449" spans="11:11" x14ac:dyDescent="0.2">
      <c r="K6449" s="8"/>
    </row>
    <row r="6450" spans="11:11" x14ac:dyDescent="0.2">
      <c r="K6450" s="8"/>
    </row>
    <row r="6451" spans="11:11" x14ac:dyDescent="0.2">
      <c r="K6451" s="8"/>
    </row>
    <row r="6452" spans="11:11" x14ac:dyDescent="0.2">
      <c r="K6452" s="8"/>
    </row>
    <row r="6453" spans="11:11" x14ac:dyDescent="0.2">
      <c r="K6453" s="8"/>
    </row>
    <row r="6454" spans="11:11" x14ac:dyDescent="0.2">
      <c r="K6454" s="8"/>
    </row>
    <row r="6455" spans="11:11" x14ac:dyDescent="0.2">
      <c r="K6455" s="8"/>
    </row>
    <row r="6456" spans="11:11" x14ac:dyDescent="0.2">
      <c r="K6456" s="8"/>
    </row>
    <row r="6457" spans="11:11" x14ac:dyDescent="0.2">
      <c r="K6457" s="8"/>
    </row>
    <row r="6458" spans="11:11" x14ac:dyDescent="0.2">
      <c r="K6458" s="8"/>
    </row>
    <row r="6459" spans="11:11" x14ac:dyDescent="0.2">
      <c r="K6459" s="8"/>
    </row>
    <row r="6460" spans="11:11" x14ac:dyDescent="0.2">
      <c r="K6460" s="8"/>
    </row>
    <row r="6461" spans="11:11" x14ac:dyDescent="0.2">
      <c r="K6461" s="8"/>
    </row>
    <row r="6462" spans="11:11" x14ac:dyDescent="0.2">
      <c r="K6462" s="8"/>
    </row>
    <row r="6463" spans="11:11" x14ac:dyDescent="0.2">
      <c r="K6463" s="8"/>
    </row>
    <row r="6464" spans="11:11" x14ac:dyDescent="0.2">
      <c r="K6464" s="8"/>
    </row>
    <row r="6465" spans="11:11" x14ac:dyDescent="0.2">
      <c r="K6465" s="8"/>
    </row>
    <row r="6466" spans="11:11" x14ac:dyDescent="0.2">
      <c r="K6466" s="8"/>
    </row>
    <row r="6467" spans="11:11" x14ac:dyDescent="0.2">
      <c r="K6467" s="8"/>
    </row>
    <row r="6468" spans="11:11" x14ac:dyDescent="0.2">
      <c r="K6468" s="8"/>
    </row>
    <row r="6469" spans="11:11" x14ac:dyDescent="0.2">
      <c r="K6469" s="8"/>
    </row>
    <row r="6470" spans="11:11" x14ac:dyDescent="0.2">
      <c r="K6470" s="8"/>
    </row>
    <row r="6471" spans="11:11" x14ac:dyDescent="0.2">
      <c r="K6471" s="8"/>
    </row>
    <row r="6472" spans="11:11" x14ac:dyDescent="0.2">
      <c r="K6472" s="8"/>
    </row>
    <row r="6473" spans="11:11" x14ac:dyDescent="0.2">
      <c r="K6473" s="8"/>
    </row>
    <row r="6474" spans="11:11" x14ac:dyDescent="0.2">
      <c r="K6474" s="8"/>
    </row>
    <row r="6475" spans="11:11" x14ac:dyDescent="0.2">
      <c r="K6475" s="8"/>
    </row>
    <row r="6476" spans="11:11" x14ac:dyDescent="0.2">
      <c r="K6476" s="8"/>
    </row>
    <row r="6477" spans="11:11" x14ac:dyDescent="0.2">
      <c r="K6477" s="8"/>
    </row>
    <row r="6478" spans="11:11" x14ac:dyDescent="0.2">
      <c r="K6478" s="8"/>
    </row>
    <row r="6479" spans="11:11" x14ac:dyDescent="0.2">
      <c r="K6479" s="8"/>
    </row>
    <row r="6480" spans="11:11" x14ac:dyDescent="0.2">
      <c r="K6480" s="8"/>
    </row>
    <row r="6481" spans="11:11" x14ac:dyDescent="0.2">
      <c r="K6481" s="8"/>
    </row>
    <row r="6482" spans="11:11" x14ac:dyDescent="0.2">
      <c r="K6482" s="8"/>
    </row>
    <row r="6483" spans="11:11" x14ac:dyDescent="0.2">
      <c r="K6483" s="8"/>
    </row>
    <row r="6484" spans="11:11" x14ac:dyDescent="0.2">
      <c r="K6484" s="8"/>
    </row>
    <row r="6485" spans="11:11" x14ac:dyDescent="0.2">
      <c r="K6485" s="8"/>
    </row>
    <row r="6486" spans="11:11" x14ac:dyDescent="0.2">
      <c r="K6486" s="8"/>
    </row>
    <row r="6487" spans="11:11" x14ac:dyDescent="0.2">
      <c r="K6487" s="8"/>
    </row>
    <row r="6488" spans="11:11" x14ac:dyDescent="0.2">
      <c r="K6488" s="8"/>
    </row>
    <row r="6489" spans="11:11" x14ac:dyDescent="0.2">
      <c r="K6489" s="8"/>
    </row>
    <row r="6490" spans="11:11" x14ac:dyDescent="0.2">
      <c r="K6490" s="8"/>
    </row>
    <row r="6491" spans="11:11" x14ac:dyDescent="0.2">
      <c r="K6491" s="8"/>
    </row>
    <row r="6492" spans="11:11" x14ac:dyDescent="0.2">
      <c r="K6492" s="8"/>
    </row>
    <row r="6493" spans="11:11" x14ac:dyDescent="0.2">
      <c r="K6493" s="8"/>
    </row>
    <row r="6494" spans="11:11" x14ac:dyDescent="0.2">
      <c r="K6494" s="8"/>
    </row>
    <row r="6495" spans="11:11" x14ac:dyDescent="0.2">
      <c r="K6495" s="8"/>
    </row>
    <row r="6496" spans="11:11" x14ac:dyDescent="0.2">
      <c r="K6496" s="8"/>
    </row>
    <row r="6497" spans="11:11" x14ac:dyDescent="0.2">
      <c r="K6497" s="8"/>
    </row>
    <row r="6498" spans="11:11" x14ac:dyDescent="0.2">
      <c r="K6498" s="8"/>
    </row>
    <row r="6499" spans="11:11" x14ac:dyDescent="0.2">
      <c r="K6499" s="8"/>
    </row>
    <row r="6500" spans="11:11" x14ac:dyDescent="0.2">
      <c r="K6500" s="8"/>
    </row>
    <row r="6501" spans="11:11" x14ac:dyDescent="0.2">
      <c r="K6501" s="8"/>
    </row>
    <row r="6502" spans="11:11" x14ac:dyDescent="0.2">
      <c r="K6502" s="8"/>
    </row>
    <row r="6503" spans="11:11" x14ac:dyDescent="0.2">
      <c r="K6503" s="8"/>
    </row>
    <row r="6504" spans="11:11" x14ac:dyDescent="0.2">
      <c r="K6504" s="8"/>
    </row>
    <row r="6505" spans="11:11" x14ac:dyDescent="0.2">
      <c r="K6505" s="8"/>
    </row>
    <row r="6506" spans="11:11" x14ac:dyDescent="0.2">
      <c r="K6506" s="8"/>
    </row>
    <row r="6507" spans="11:11" x14ac:dyDescent="0.2">
      <c r="K6507" s="8"/>
    </row>
    <row r="6508" spans="11:11" x14ac:dyDescent="0.2">
      <c r="K6508" s="8"/>
    </row>
    <row r="6509" spans="11:11" x14ac:dyDescent="0.2">
      <c r="K6509" s="8"/>
    </row>
    <row r="6510" spans="11:11" x14ac:dyDescent="0.2">
      <c r="K6510" s="8"/>
    </row>
    <row r="6511" spans="11:11" x14ac:dyDescent="0.2">
      <c r="K6511" s="8"/>
    </row>
    <row r="6512" spans="11:11" x14ac:dyDescent="0.2">
      <c r="K6512" s="8"/>
    </row>
    <row r="6513" spans="11:11" x14ac:dyDescent="0.2">
      <c r="K6513" s="8"/>
    </row>
    <row r="6514" spans="11:11" x14ac:dyDescent="0.2">
      <c r="K6514" s="8"/>
    </row>
    <row r="6515" spans="11:11" x14ac:dyDescent="0.2">
      <c r="K6515" s="8"/>
    </row>
    <row r="6516" spans="11:11" x14ac:dyDescent="0.2">
      <c r="K6516" s="8"/>
    </row>
    <row r="6517" spans="11:11" x14ac:dyDescent="0.2">
      <c r="K6517" s="8"/>
    </row>
    <row r="6518" spans="11:11" x14ac:dyDescent="0.2">
      <c r="K6518" s="8"/>
    </row>
    <row r="6519" spans="11:11" x14ac:dyDescent="0.2">
      <c r="K6519" s="8"/>
    </row>
    <row r="6520" spans="11:11" x14ac:dyDescent="0.2">
      <c r="K6520" s="8"/>
    </row>
    <row r="6521" spans="11:11" x14ac:dyDescent="0.2">
      <c r="K6521" s="8"/>
    </row>
    <row r="6522" spans="11:11" x14ac:dyDescent="0.2">
      <c r="K6522" s="8"/>
    </row>
    <row r="6523" spans="11:11" x14ac:dyDescent="0.2">
      <c r="K6523" s="8"/>
    </row>
    <row r="6524" spans="11:11" x14ac:dyDescent="0.2">
      <c r="K6524" s="8"/>
    </row>
    <row r="6525" spans="11:11" x14ac:dyDescent="0.2">
      <c r="K6525" s="8"/>
    </row>
    <row r="6526" spans="11:11" x14ac:dyDescent="0.2">
      <c r="K6526" s="8"/>
    </row>
    <row r="6527" spans="11:11" x14ac:dyDescent="0.2">
      <c r="K6527" s="8"/>
    </row>
    <row r="6528" spans="11:11" x14ac:dyDescent="0.2">
      <c r="K6528" s="8"/>
    </row>
    <row r="6529" spans="11:11" x14ac:dyDescent="0.2">
      <c r="K6529" s="8"/>
    </row>
    <row r="6530" spans="11:11" x14ac:dyDescent="0.2">
      <c r="K6530" s="8"/>
    </row>
    <row r="6531" spans="11:11" x14ac:dyDescent="0.2">
      <c r="K6531" s="8"/>
    </row>
    <row r="6532" spans="11:11" x14ac:dyDescent="0.2">
      <c r="K6532" s="8"/>
    </row>
    <row r="6533" spans="11:11" x14ac:dyDescent="0.2">
      <c r="K6533" s="8"/>
    </row>
    <row r="6534" spans="11:11" x14ac:dyDescent="0.2">
      <c r="K6534" s="8"/>
    </row>
    <row r="6535" spans="11:11" x14ac:dyDescent="0.2">
      <c r="K6535" s="8"/>
    </row>
    <row r="6536" spans="11:11" x14ac:dyDescent="0.2">
      <c r="K6536" s="8"/>
    </row>
    <row r="6537" spans="11:11" x14ac:dyDescent="0.2">
      <c r="K6537" s="8"/>
    </row>
    <row r="6538" spans="11:11" x14ac:dyDescent="0.2">
      <c r="K6538" s="8"/>
    </row>
    <row r="6539" spans="11:11" x14ac:dyDescent="0.2">
      <c r="K6539" s="8"/>
    </row>
    <row r="6540" spans="11:11" x14ac:dyDescent="0.2">
      <c r="K6540" s="8"/>
    </row>
    <row r="6541" spans="11:11" x14ac:dyDescent="0.2">
      <c r="K6541" s="8"/>
    </row>
    <row r="6542" spans="11:11" x14ac:dyDescent="0.2">
      <c r="K6542" s="8"/>
    </row>
    <row r="6543" spans="11:11" x14ac:dyDescent="0.2">
      <c r="K6543" s="8"/>
    </row>
    <row r="6544" spans="11:11" x14ac:dyDescent="0.2">
      <c r="K6544" s="8"/>
    </row>
    <row r="6545" spans="11:11" x14ac:dyDescent="0.2">
      <c r="K6545" s="8"/>
    </row>
    <row r="6546" spans="11:11" x14ac:dyDescent="0.2">
      <c r="K6546" s="8"/>
    </row>
    <row r="6547" spans="11:11" x14ac:dyDescent="0.2">
      <c r="K6547" s="8"/>
    </row>
    <row r="6548" spans="11:11" x14ac:dyDescent="0.2">
      <c r="K6548" s="8"/>
    </row>
    <row r="6549" spans="11:11" x14ac:dyDescent="0.2">
      <c r="K6549" s="8"/>
    </row>
    <row r="6550" spans="11:11" x14ac:dyDescent="0.2">
      <c r="K6550" s="8"/>
    </row>
    <row r="6551" spans="11:11" x14ac:dyDescent="0.2">
      <c r="K6551" s="8"/>
    </row>
    <row r="6552" spans="11:11" x14ac:dyDescent="0.2">
      <c r="K6552" s="8"/>
    </row>
    <row r="6553" spans="11:11" x14ac:dyDescent="0.2">
      <c r="K6553" s="8"/>
    </row>
    <row r="6554" spans="11:11" x14ac:dyDescent="0.2">
      <c r="K6554" s="8"/>
    </row>
    <row r="6555" spans="11:11" x14ac:dyDescent="0.2">
      <c r="K6555" s="8"/>
    </row>
    <row r="6556" spans="11:11" x14ac:dyDescent="0.2">
      <c r="K6556" s="8"/>
    </row>
    <row r="6557" spans="11:11" x14ac:dyDescent="0.2">
      <c r="K6557" s="8"/>
    </row>
    <row r="6558" spans="11:11" x14ac:dyDescent="0.2">
      <c r="K6558" s="8"/>
    </row>
    <row r="6559" spans="11:11" x14ac:dyDescent="0.2">
      <c r="K6559" s="8"/>
    </row>
    <row r="6560" spans="11:11" x14ac:dyDescent="0.2">
      <c r="K6560" s="8"/>
    </row>
    <row r="6561" spans="11:11" x14ac:dyDescent="0.2">
      <c r="K6561" s="8"/>
    </row>
    <row r="6562" spans="11:11" x14ac:dyDescent="0.2">
      <c r="K6562" s="8"/>
    </row>
    <row r="6563" spans="11:11" x14ac:dyDescent="0.2">
      <c r="K6563" s="8"/>
    </row>
    <row r="6564" spans="11:11" x14ac:dyDescent="0.2">
      <c r="K6564" s="8"/>
    </row>
    <row r="6565" spans="11:11" x14ac:dyDescent="0.2">
      <c r="K6565" s="8"/>
    </row>
    <row r="6566" spans="11:11" x14ac:dyDescent="0.2">
      <c r="K6566" s="8"/>
    </row>
    <row r="6567" spans="11:11" x14ac:dyDescent="0.2">
      <c r="K6567" s="8"/>
    </row>
    <row r="6568" spans="11:11" x14ac:dyDescent="0.2">
      <c r="K6568" s="8"/>
    </row>
    <row r="6569" spans="11:11" x14ac:dyDescent="0.2">
      <c r="K6569" s="8"/>
    </row>
    <row r="6570" spans="11:11" x14ac:dyDescent="0.2">
      <c r="K6570" s="8"/>
    </row>
    <row r="6571" spans="11:11" x14ac:dyDescent="0.2">
      <c r="K6571" s="8"/>
    </row>
    <row r="6572" spans="11:11" x14ac:dyDescent="0.2">
      <c r="K6572" s="8"/>
    </row>
    <row r="6573" spans="11:11" x14ac:dyDescent="0.2">
      <c r="K6573" s="8"/>
    </row>
    <row r="6574" spans="11:11" x14ac:dyDescent="0.2">
      <c r="K6574" s="8"/>
    </row>
    <row r="6575" spans="11:11" x14ac:dyDescent="0.2">
      <c r="K6575" s="8"/>
    </row>
    <row r="6576" spans="11:11" x14ac:dyDescent="0.2">
      <c r="K6576" s="8"/>
    </row>
    <row r="6577" spans="11:11" x14ac:dyDescent="0.2">
      <c r="K6577" s="8"/>
    </row>
    <row r="6578" spans="11:11" x14ac:dyDescent="0.2">
      <c r="K6578" s="8"/>
    </row>
    <row r="6579" spans="11:11" x14ac:dyDescent="0.2">
      <c r="K6579" s="8"/>
    </row>
    <row r="6580" spans="11:11" x14ac:dyDescent="0.2">
      <c r="K6580" s="8"/>
    </row>
    <row r="6581" spans="11:11" x14ac:dyDescent="0.2">
      <c r="K6581" s="8"/>
    </row>
    <row r="6582" spans="11:11" x14ac:dyDescent="0.2">
      <c r="K6582" s="8"/>
    </row>
    <row r="6583" spans="11:11" x14ac:dyDescent="0.2">
      <c r="K6583" s="8"/>
    </row>
    <row r="6584" spans="11:11" x14ac:dyDescent="0.2">
      <c r="K6584" s="8"/>
    </row>
    <row r="6585" spans="11:11" x14ac:dyDescent="0.2">
      <c r="K6585" s="8"/>
    </row>
    <row r="6586" spans="11:11" x14ac:dyDescent="0.2">
      <c r="K6586" s="8"/>
    </row>
    <row r="6587" spans="11:11" x14ac:dyDescent="0.2">
      <c r="K6587" s="8"/>
    </row>
    <row r="6588" spans="11:11" x14ac:dyDescent="0.2">
      <c r="K6588" s="8"/>
    </row>
    <row r="6589" spans="11:11" x14ac:dyDescent="0.2">
      <c r="K6589" s="8"/>
    </row>
    <row r="6590" spans="11:11" x14ac:dyDescent="0.2">
      <c r="K6590" s="8"/>
    </row>
    <row r="6591" spans="11:11" x14ac:dyDescent="0.2">
      <c r="K6591" s="8"/>
    </row>
    <row r="6592" spans="11:11" x14ac:dyDescent="0.2">
      <c r="K6592" s="8"/>
    </row>
    <row r="6593" spans="11:11" x14ac:dyDescent="0.2">
      <c r="K6593" s="8"/>
    </row>
    <row r="6594" spans="11:11" x14ac:dyDescent="0.2">
      <c r="K6594" s="8"/>
    </row>
    <row r="6595" spans="11:11" x14ac:dyDescent="0.2">
      <c r="K6595" s="8"/>
    </row>
    <row r="6596" spans="11:11" x14ac:dyDescent="0.2">
      <c r="K6596" s="8"/>
    </row>
    <row r="6597" spans="11:11" x14ac:dyDescent="0.2">
      <c r="K6597" s="8"/>
    </row>
    <row r="6598" spans="11:11" x14ac:dyDescent="0.2">
      <c r="K6598" s="8"/>
    </row>
    <row r="6599" spans="11:11" x14ac:dyDescent="0.2">
      <c r="K6599" s="8"/>
    </row>
    <row r="6600" spans="11:11" x14ac:dyDescent="0.2">
      <c r="K6600" s="8"/>
    </row>
    <row r="6601" spans="11:11" x14ac:dyDescent="0.2">
      <c r="K6601" s="8"/>
    </row>
    <row r="6602" spans="11:11" x14ac:dyDescent="0.2">
      <c r="K6602" s="8"/>
    </row>
    <row r="6603" spans="11:11" x14ac:dyDescent="0.2">
      <c r="K6603" s="8"/>
    </row>
    <row r="6604" spans="11:11" x14ac:dyDescent="0.2">
      <c r="K6604" s="8"/>
    </row>
    <row r="6605" spans="11:11" x14ac:dyDescent="0.2">
      <c r="K6605" s="8"/>
    </row>
    <row r="6606" spans="11:11" x14ac:dyDescent="0.2">
      <c r="K6606" s="8"/>
    </row>
    <row r="6607" spans="11:11" x14ac:dyDescent="0.2">
      <c r="K6607" s="8"/>
    </row>
    <row r="6608" spans="11:11" x14ac:dyDescent="0.2">
      <c r="K6608" s="8"/>
    </row>
    <row r="6609" spans="11:11" x14ac:dyDescent="0.2">
      <c r="K6609" s="8"/>
    </row>
    <row r="6610" spans="11:11" x14ac:dyDescent="0.2">
      <c r="K6610" s="8"/>
    </row>
    <row r="6611" spans="11:11" x14ac:dyDescent="0.2">
      <c r="K6611" s="8"/>
    </row>
    <row r="6612" spans="11:11" x14ac:dyDescent="0.2">
      <c r="K6612" s="8"/>
    </row>
    <row r="6613" spans="11:11" x14ac:dyDescent="0.2">
      <c r="K6613" s="8"/>
    </row>
    <row r="6614" spans="11:11" x14ac:dyDescent="0.2">
      <c r="K6614" s="8"/>
    </row>
    <row r="6615" spans="11:11" x14ac:dyDescent="0.2">
      <c r="K6615" s="8"/>
    </row>
    <row r="6616" spans="11:11" x14ac:dyDescent="0.2">
      <c r="K6616" s="8"/>
    </row>
    <row r="6617" spans="11:11" x14ac:dyDescent="0.2">
      <c r="K6617" s="8"/>
    </row>
    <row r="6618" spans="11:11" x14ac:dyDescent="0.2">
      <c r="K6618" s="8"/>
    </row>
    <row r="6619" spans="11:11" x14ac:dyDescent="0.2">
      <c r="K6619" s="8"/>
    </row>
    <row r="6620" spans="11:11" x14ac:dyDescent="0.2">
      <c r="K6620" s="8"/>
    </row>
    <row r="6621" spans="11:11" x14ac:dyDescent="0.2">
      <c r="K6621" s="8"/>
    </row>
    <row r="6622" spans="11:11" x14ac:dyDescent="0.2">
      <c r="K6622" s="8"/>
    </row>
    <row r="6623" spans="11:11" x14ac:dyDescent="0.2">
      <c r="K6623" s="8"/>
    </row>
    <row r="6624" spans="11:11" x14ac:dyDescent="0.2">
      <c r="K6624" s="8"/>
    </row>
    <row r="6625" spans="11:11" x14ac:dyDescent="0.2">
      <c r="K6625" s="8"/>
    </row>
    <row r="6626" spans="11:11" x14ac:dyDescent="0.2">
      <c r="K6626" s="8"/>
    </row>
    <row r="6627" spans="11:11" x14ac:dyDescent="0.2">
      <c r="K6627" s="8"/>
    </row>
    <row r="6628" spans="11:11" x14ac:dyDescent="0.2">
      <c r="K6628" s="8"/>
    </row>
    <row r="6629" spans="11:11" x14ac:dyDescent="0.2">
      <c r="K6629" s="8"/>
    </row>
    <row r="6630" spans="11:11" x14ac:dyDescent="0.2">
      <c r="K6630" s="8"/>
    </row>
    <row r="6631" spans="11:11" x14ac:dyDescent="0.2">
      <c r="K6631" s="8"/>
    </row>
    <row r="6632" spans="11:11" x14ac:dyDescent="0.2">
      <c r="K6632" s="8"/>
    </row>
    <row r="6633" spans="11:11" x14ac:dyDescent="0.2">
      <c r="K6633" s="8"/>
    </row>
    <row r="6634" spans="11:11" x14ac:dyDescent="0.2">
      <c r="K6634" s="8"/>
    </row>
    <row r="6635" spans="11:11" x14ac:dyDescent="0.2">
      <c r="K6635" s="8"/>
    </row>
    <row r="6636" spans="11:11" x14ac:dyDescent="0.2">
      <c r="K6636" s="8"/>
    </row>
    <row r="6637" spans="11:11" x14ac:dyDescent="0.2">
      <c r="K6637" s="8"/>
    </row>
    <row r="6638" spans="11:11" x14ac:dyDescent="0.2">
      <c r="K6638" s="8"/>
    </row>
    <row r="6639" spans="11:11" x14ac:dyDescent="0.2">
      <c r="K6639" s="8"/>
    </row>
    <row r="6640" spans="11:11" x14ac:dyDescent="0.2">
      <c r="K6640" s="8"/>
    </row>
    <row r="6641" spans="11:11" x14ac:dyDescent="0.2">
      <c r="K6641" s="8"/>
    </row>
    <row r="6642" spans="11:11" x14ac:dyDescent="0.2">
      <c r="K6642" s="8"/>
    </row>
    <row r="6643" spans="11:11" x14ac:dyDescent="0.2">
      <c r="K6643" s="8"/>
    </row>
    <row r="6644" spans="11:11" x14ac:dyDescent="0.2">
      <c r="K6644" s="8"/>
    </row>
    <row r="6645" spans="11:11" x14ac:dyDescent="0.2">
      <c r="K6645" s="8"/>
    </row>
    <row r="6646" spans="11:11" x14ac:dyDescent="0.2">
      <c r="K6646" s="8"/>
    </row>
    <row r="6647" spans="11:11" x14ac:dyDescent="0.2">
      <c r="K6647" s="8"/>
    </row>
    <row r="6648" spans="11:11" x14ac:dyDescent="0.2">
      <c r="K6648" s="8"/>
    </row>
    <row r="6649" spans="11:11" x14ac:dyDescent="0.2">
      <c r="K6649" s="8"/>
    </row>
    <row r="6650" spans="11:11" x14ac:dyDescent="0.2">
      <c r="K6650" s="8"/>
    </row>
    <row r="6651" spans="11:11" x14ac:dyDescent="0.2">
      <c r="K6651" s="8"/>
    </row>
    <row r="6652" spans="11:11" x14ac:dyDescent="0.2">
      <c r="K6652" s="8"/>
    </row>
    <row r="6653" spans="11:11" x14ac:dyDescent="0.2">
      <c r="K6653" s="8"/>
    </row>
    <row r="6654" spans="11:11" x14ac:dyDescent="0.2">
      <c r="K6654" s="8"/>
    </row>
    <row r="6655" spans="11:11" x14ac:dyDescent="0.2">
      <c r="K6655" s="8"/>
    </row>
    <row r="6656" spans="11:11" x14ac:dyDescent="0.2">
      <c r="K6656" s="8"/>
    </row>
    <row r="6657" spans="11:11" x14ac:dyDescent="0.2">
      <c r="K6657" s="8"/>
    </row>
    <row r="6658" spans="11:11" x14ac:dyDescent="0.2">
      <c r="K6658" s="8"/>
    </row>
    <row r="6659" spans="11:11" x14ac:dyDescent="0.2">
      <c r="K6659" s="8"/>
    </row>
    <row r="6660" spans="11:11" x14ac:dyDescent="0.2">
      <c r="K6660" s="8"/>
    </row>
    <row r="6661" spans="11:11" x14ac:dyDescent="0.2">
      <c r="K6661" s="8"/>
    </row>
    <row r="6662" spans="11:11" x14ac:dyDescent="0.2">
      <c r="K6662" s="8"/>
    </row>
    <row r="6663" spans="11:11" x14ac:dyDescent="0.2">
      <c r="K6663" s="8"/>
    </row>
    <row r="6664" spans="11:11" x14ac:dyDescent="0.2">
      <c r="K6664" s="8"/>
    </row>
    <row r="6665" spans="11:11" x14ac:dyDescent="0.2">
      <c r="K6665" s="8"/>
    </row>
    <row r="6666" spans="11:11" x14ac:dyDescent="0.2">
      <c r="K6666" s="8"/>
    </row>
    <row r="6667" spans="11:11" x14ac:dyDescent="0.2">
      <c r="K6667" s="8"/>
    </row>
    <row r="6668" spans="11:11" x14ac:dyDescent="0.2">
      <c r="K6668" s="8"/>
    </row>
    <row r="6669" spans="11:11" x14ac:dyDescent="0.2">
      <c r="K6669" s="8"/>
    </row>
    <row r="6670" spans="11:11" x14ac:dyDescent="0.2">
      <c r="K6670" s="8"/>
    </row>
    <row r="6671" spans="11:11" x14ac:dyDescent="0.2">
      <c r="K6671" s="8"/>
    </row>
    <row r="6672" spans="11:11" x14ac:dyDescent="0.2">
      <c r="K6672" s="8"/>
    </row>
    <row r="6673" spans="11:11" x14ac:dyDescent="0.2">
      <c r="K6673" s="8"/>
    </row>
    <row r="6674" spans="11:11" x14ac:dyDescent="0.2">
      <c r="K6674" s="8"/>
    </row>
    <row r="6675" spans="11:11" x14ac:dyDescent="0.2">
      <c r="K6675" s="8"/>
    </row>
    <row r="6676" spans="11:11" x14ac:dyDescent="0.2">
      <c r="K6676" s="8"/>
    </row>
    <row r="6677" spans="11:11" x14ac:dyDescent="0.2">
      <c r="K6677" s="8"/>
    </row>
    <row r="6678" spans="11:11" x14ac:dyDescent="0.2">
      <c r="K6678" s="8"/>
    </row>
    <row r="6679" spans="11:11" x14ac:dyDescent="0.2">
      <c r="K6679" s="8"/>
    </row>
    <row r="6680" spans="11:11" x14ac:dyDescent="0.2">
      <c r="K6680" s="8"/>
    </row>
    <row r="6681" spans="11:11" x14ac:dyDescent="0.2">
      <c r="K6681" s="8"/>
    </row>
    <row r="6682" spans="11:11" x14ac:dyDescent="0.2">
      <c r="K6682" s="8"/>
    </row>
    <row r="6683" spans="11:11" x14ac:dyDescent="0.2">
      <c r="K6683" s="8"/>
    </row>
    <row r="6684" spans="11:11" x14ac:dyDescent="0.2">
      <c r="K6684" s="8"/>
    </row>
    <row r="6685" spans="11:11" x14ac:dyDescent="0.2">
      <c r="K6685" s="8"/>
    </row>
    <row r="6686" spans="11:11" x14ac:dyDescent="0.2">
      <c r="K6686" s="8"/>
    </row>
    <row r="6687" spans="11:11" x14ac:dyDescent="0.2">
      <c r="K6687" s="8"/>
    </row>
    <row r="6688" spans="11:11" x14ac:dyDescent="0.2">
      <c r="K6688" s="8"/>
    </row>
    <row r="6689" spans="11:11" x14ac:dyDescent="0.2">
      <c r="K6689" s="8"/>
    </row>
    <row r="6690" spans="11:11" x14ac:dyDescent="0.2">
      <c r="K6690" s="8"/>
    </row>
    <row r="6691" spans="11:11" x14ac:dyDescent="0.2">
      <c r="K6691" s="8"/>
    </row>
    <row r="6692" spans="11:11" x14ac:dyDescent="0.2">
      <c r="K6692" s="8"/>
    </row>
    <row r="6693" spans="11:11" x14ac:dyDescent="0.2">
      <c r="K6693" s="8"/>
    </row>
    <row r="6694" spans="11:11" x14ac:dyDescent="0.2">
      <c r="K6694" s="8"/>
    </row>
    <row r="6695" spans="11:11" x14ac:dyDescent="0.2">
      <c r="K6695" s="8"/>
    </row>
    <row r="6696" spans="11:11" x14ac:dyDescent="0.2">
      <c r="K6696" s="8"/>
    </row>
    <row r="6697" spans="11:11" x14ac:dyDescent="0.2">
      <c r="K6697" s="8"/>
    </row>
    <row r="6698" spans="11:11" x14ac:dyDescent="0.2">
      <c r="K6698" s="8"/>
    </row>
    <row r="6699" spans="11:11" x14ac:dyDescent="0.2">
      <c r="K6699" s="8"/>
    </row>
    <row r="6700" spans="11:11" x14ac:dyDescent="0.2">
      <c r="K6700" s="8"/>
    </row>
    <row r="6701" spans="11:11" x14ac:dyDescent="0.2">
      <c r="K6701" s="8"/>
    </row>
    <row r="6702" spans="11:11" x14ac:dyDescent="0.2">
      <c r="K6702" s="8"/>
    </row>
    <row r="6703" spans="11:11" x14ac:dyDescent="0.2">
      <c r="K6703" s="8"/>
    </row>
    <row r="6704" spans="11:11" x14ac:dyDescent="0.2">
      <c r="K6704" s="8"/>
    </row>
    <row r="6705" spans="11:11" x14ac:dyDescent="0.2">
      <c r="K6705" s="8"/>
    </row>
    <row r="6706" spans="11:11" x14ac:dyDescent="0.2">
      <c r="K6706" s="8"/>
    </row>
    <row r="6707" spans="11:11" x14ac:dyDescent="0.2">
      <c r="K6707" s="8"/>
    </row>
    <row r="6708" spans="11:11" x14ac:dyDescent="0.2">
      <c r="K6708" s="8"/>
    </row>
    <row r="6709" spans="11:11" x14ac:dyDescent="0.2">
      <c r="K6709" s="8"/>
    </row>
    <row r="6710" spans="11:11" x14ac:dyDescent="0.2">
      <c r="K6710" s="8"/>
    </row>
    <row r="6711" spans="11:11" x14ac:dyDescent="0.2">
      <c r="K6711" s="8"/>
    </row>
    <row r="6712" spans="11:11" x14ac:dyDescent="0.2">
      <c r="K6712" s="8"/>
    </row>
    <row r="6713" spans="11:11" x14ac:dyDescent="0.2">
      <c r="K6713" s="8"/>
    </row>
    <row r="6714" spans="11:11" x14ac:dyDescent="0.2">
      <c r="K6714" s="8"/>
    </row>
    <row r="6715" spans="11:11" x14ac:dyDescent="0.2">
      <c r="K6715" s="8"/>
    </row>
    <row r="6716" spans="11:11" x14ac:dyDescent="0.2">
      <c r="K6716" s="8"/>
    </row>
    <row r="6717" spans="11:11" x14ac:dyDescent="0.2">
      <c r="K6717" s="8"/>
    </row>
    <row r="6718" spans="11:11" x14ac:dyDescent="0.2">
      <c r="K6718" s="8"/>
    </row>
    <row r="6719" spans="11:11" x14ac:dyDescent="0.2">
      <c r="K6719" s="8"/>
    </row>
    <row r="6720" spans="11:11" x14ac:dyDescent="0.2">
      <c r="K6720" s="8"/>
    </row>
    <row r="6721" spans="11:11" x14ac:dyDescent="0.2">
      <c r="K6721" s="8"/>
    </row>
    <row r="6722" spans="11:11" x14ac:dyDescent="0.2">
      <c r="K6722" s="8"/>
    </row>
    <row r="6723" spans="11:11" x14ac:dyDescent="0.2">
      <c r="K6723" s="8"/>
    </row>
    <row r="6724" spans="11:11" x14ac:dyDescent="0.2">
      <c r="K6724" s="8"/>
    </row>
    <row r="6725" spans="11:11" x14ac:dyDescent="0.2">
      <c r="K6725" s="8"/>
    </row>
    <row r="6726" spans="11:11" x14ac:dyDescent="0.2">
      <c r="K6726" s="8"/>
    </row>
    <row r="6727" spans="11:11" x14ac:dyDescent="0.2">
      <c r="K6727" s="8"/>
    </row>
    <row r="6728" spans="11:11" x14ac:dyDescent="0.2">
      <c r="K6728" s="8"/>
    </row>
    <row r="6729" spans="11:11" x14ac:dyDescent="0.2">
      <c r="K6729" s="8"/>
    </row>
    <row r="6730" spans="11:11" x14ac:dyDescent="0.2">
      <c r="K6730" s="8"/>
    </row>
    <row r="6731" spans="11:11" x14ac:dyDescent="0.2">
      <c r="K6731" s="8"/>
    </row>
    <row r="6732" spans="11:11" x14ac:dyDescent="0.2">
      <c r="K6732" s="8"/>
    </row>
    <row r="6733" spans="11:11" x14ac:dyDescent="0.2">
      <c r="K6733" s="8"/>
    </row>
    <row r="6734" spans="11:11" x14ac:dyDescent="0.2">
      <c r="K6734" s="8"/>
    </row>
    <row r="6735" spans="11:11" x14ac:dyDescent="0.2">
      <c r="K6735" s="8"/>
    </row>
    <row r="6736" spans="11:11" x14ac:dyDescent="0.2">
      <c r="K6736" s="8"/>
    </row>
    <row r="6737" spans="11:11" x14ac:dyDescent="0.2">
      <c r="K6737" s="8"/>
    </row>
    <row r="6738" spans="11:11" x14ac:dyDescent="0.2">
      <c r="K6738" s="8"/>
    </row>
    <row r="6739" spans="11:11" x14ac:dyDescent="0.2">
      <c r="K6739" s="8"/>
    </row>
    <row r="6740" spans="11:11" x14ac:dyDescent="0.2">
      <c r="K6740" s="8"/>
    </row>
    <row r="6741" spans="11:11" x14ac:dyDescent="0.2">
      <c r="K6741" s="8"/>
    </row>
    <row r="6742" spans="11:11" x14ac:dyDescent="0.2">
      <c r="K6742" s="8"/>
    </row>
    <row r="6743" spans="11:11" x14ac:dyDescent="0.2">
      <c r="K6743" s="8"/>
    </row>
    <row r="6744" spans="11:11" x14ac:dyDescent="0.2">
      <c r="K6744" s="8"/>
    </row>
    <row r="6745" spans="11:11" x14ac:dyDescent="0.2">
      <c r="K6745" s="8"/>
    </row>
    <row r="6746" spans="11:11" x14ac:dyDescent="0.2">
      <c r="K6746" s="8"/>
    </row>
    <row r="6747" spans="11:11" x14ac:dyDescent="0.2">
      <c r="K6747" s="8"/>
    </row>
    <row r="6748" spans="11:11" x14ac:dyDescent="0.2">
      <c r="K6748" s="8"/>
    </row>
    <row r="6749" spans="11:11" x14ac:dyDescent="0.2">
      <c r="K6749" s="8"/>
    </row>
    <row r="6750" spans="11:11" x14ac:dyDescent="0.2">
      <c r="K6750" s="8"/>
    </row>
    <row r="6751" spans="11:11" x14ac:dyDescent="0.2">
      <c r="K6751" s="8"/>
    </row>
    <row r="6752" spans="11:11" x14ac:dyDescent="0.2">
      <c r="K6752" s="8"/>
    </row>
    <row r="6753" spans="11:11" x14ac:dyDescent="0.2">
      <c r="K6753" s="8"/>
    </row>
    <row r="6754" spans="11:11" x14ac:dyDescent="0.2">
      <c r="K6754" s="8"/>
    </row>
    <row r="6755" spans="11:11" x14ac:dyDescent="0.2">
      <c r="K6755" s="8"/>
    </row>
    <row r="6756" spans="11:11" x14ac:dyDescent="0.2">
      <c r="K6756" s="8"/>
    </row>
    <row r="6757" spans="11:11" x14ac:dyDescent="0.2">
      <c r="K6757" s="8"/>
    </row>
    <row r="6758" spans="11:11" x14ac:dyDescent="0.2">
      <c r="K6758" s="8"/>
    </row>
    <row r="6759" spans="11:11" x14ac:dyDescent="0.2">
      <c r="K6759" s="8"/>
    </row>
    <row r="6760" spans="11:11" x14ac:dyDescent="0.2">
      <c r="K6760" s="8"/>
    </row>
    <row r="6761" spans="11:11" x14ac:dyDescent="0.2">
      <c r="K6761" s="8"/>
    </row>
    <row r="6762" spans="11:11" x14ac:dyDescent="0.2">
      <c r="K6762" s="8"/>
    </row>
    <row r="6763" spans="11:11" x14ac:dyDescent="0.2">
      <c r="K6763" s="8"/>
    </row>
    <row r="6764" spans="11:11" x14ac:dyDescent="0.2">
      <c r="K6764" s="8"/>
    </row>
    <row r="6765" spans="11:11" x14ac:dyDescent="0.2">
      <c r="K6765" s="8"/>
    </row>
    <row r="6766" spans="11:11" x14ac:dyDescent="0.2">
      <c r="K6766" s="8"/>
    </row>
    <row r="6767" spans="11:11" x14ac:dyDescent="0.2">
      <c r="K6767" s="8"/>
    </row>
    <row r="6768" spans="11:11" x14ac:dyDescent="0.2">
      <c r="K6768" s="8"/>
    </row>
    <row r="6769" spans="11:11" x14ac:dyDescent="0.2">
      <c r="K6769" s="8"/>
    </row>
    <row r="6770" spans="11:11" x14ac:dyDescent="0.2">
      <c r="K6770" s="8"/>
    </row>
    <row r="6771" spans="11:11" x14ac:dyDescent="0.2">
      <c r="K6771" s="8"/>
    </row>
    <row r="6772" spans="11:11" x14ac:dyDescent="0.2">
      <c r="K6772" s="8"/>
    </row>
    <row r="6773" spans="11:11" x14ac:dyDescent="0.2">
      <c r="K6773" s="8"/>
    </row>
    <row r="6774" spans="11:11" x14ac:dyDescent="0.2">
      <c r="K6774" s="8"/>
    </row>
    <row r="6775" spans="11:11" x14ac:dyDescent="0.2">
      <c r="K6775" s="8"/>
    </row>
    <row r="6776" spans="11:11" x14ac:dyDescent="0.2">
      <c r="K6776" s="8"/>
    </row>
    <row r="6777" spans="11:11" x14ac:dyDescent="0.2">
      <c r="K6777" s="8"/>
    </row>
    <row r="6778" spans="11:11" x14ac:dyDescent="0.2">
      <c r="K6778" s="8"/>
    </row>
    <row r="6779" spans="11:11" x14ac:dyDescent="0.2">
      <c r="K6779" s="8"/>
    </row>
    <row r="6780" spans="11:11" x14ac:dyDescent="0.2">
      <c r="K6780" s="8"/>
    </row>
    <row r="6781" spans="11:11" x14ac:dyDescent="0.2">
      <c r="K6781" s="8"/>
    </row>
    <row r="6782" spans="11:11" x14ac:dyDescent="0.2">
      <c r="K6782" s="8"/>
    </row>
    <row r="6783" spans="11:11" x14ac:dyDescent="0.2">
      <c r="K6783" s="8"/>
    </row>
    <row r="6784" spans="11:11" x14ac:dyDescent="0.2">
      <c r="K6784" s="8"/>
    </row>
    <row r="6785" spans="11:11" x14ac:dyDescent="0.2">
      <c r="K6785" s="8"/>
    </row>
    <row r="6786" spans="11:11" x14ac:dyDescent="0.2">
      <c r="K6786" s="8"/>
    </row>
    <row r="6787" spans="11:11" x14ac:dyDescent="0.2">
      <c r="K6787" s="8"/>
    </row>
    <row r="6788" spans="11:11" x14ac:dyDescent="0.2">
      <c r="K6788" s="8"/>
    </row>
    <row r="6789" spans="11:11" x14ac:dyDescent="0.2">
      <c r="K6789" s="8"/>
    </row>
    <row r="6790" spans="11:11" x14ac:dyDescent="0.2">
      <c r="K6790" s="8"/>
    </row>
    <row r="6791" spans="11:11" x14ac:dyDescent="0.2">
      <c r="K6791" s="8"/>
    </row>
    <row r="6792" spans="11:11" x14ac:dyDescent="0.2">
      <c r="K6792" s="8"/>
    </row>
    <row r="6793" spans="11:11" x14ac:dyDescent="0.2">
      <c r="K6793" s="8"/>
    </row>
    <row r="6794" spans="11:11" x14ac:dyDescent="0.2">
      <c r="K6794" s="8"/>
    </row>
    <row r="6795" spans="11:11" x14ac:dyDescent="0.2">
      <c r="K6795" s="8"/>
    </row>
    <row r="6796" spans="11:11" x14ac:dyDescent="0.2">
      <c r="K6796" s="8"/>
    </row>
    <row r="6797" spans="11:11" x14ac:dyDescent="0.2">
      <c r="K6797" s="8"/>
    </row>
    <row r="6798" spans="11:11" x14ac:dyDescent="0.2">
      <c r="K6798" s="8"/>
    </row>
    <row r="6799" spans="11:11" x14ac:dyDescent="0.2">
      <c r="K6799" s="8"/>
    </row>
    <row r="6800" spans="11:11" x14ac:dyDescent="0.2">
      <c r="K6800" s="8"/>
    </row>
    <row r="6801" spans="11:11" x14ac:dyDescent="0.2">
      <c r="K6801" s="8"/>
    </row>
    <row r="6802" spans="11:11" x14ac:dyDescent="0.2">
      <c r="K6802" s="8"/>
    </row>
    <row r="6803" spans="11:11" x14ac:dyDescent="0.2">
      <c r="K6803" s="8"/>
    </row>
    <row r="6804" spans="11:11" x14ac:dyDescent="0.2">
      <c r="K6804" s="8"/>
    </row>
    <row r="6805" spans="11:11" x14ac:dyDescent="0.2">
      <c r="K6805" s="8"/>
    </row>
    <row r="6806" spans="11:11" x14ac:dyDescent="0.2">
      <c r="K6806" s="8"/>
    </row>
    <row r="6807" spans="11:11" x14ac:dyDescent="0.2">
      <c r="K6807" s="8"/>
    </row>
    <row r="6808" spans="11:11" x14ac:dyDescent="0.2">
      <c r="K6808" s="8"/>
    </row>
    <row r="6809" spans="11:11" x14ac:dyDescent="0.2">
      <c r="K6809" s="8"/>
    </row>
    <row r="6810" spans="11:11" x14ac:dyDescent="0.2">
      <c r="K6810" s="8"/>
    </row>
    <row r="6811" spans="11:11" x14ac:dyDescent="0.2">
      <c r="K6811" s="8"/>
    </row>
    <row r="6812" spans="11:11" x14ac:dyDescent="0.2">
      <c r="K6812" s="8"/>
    </row>
    <row r="6813" spans="11:11" x14ac:dyDescent="0.2">
      <c r="K6813" s="8"/>
    </row>
    <row r="6814" spans="11:11" x14ac:dyDescent="0.2">
      <c r="K6814" s="8"/>
    </row>
    <row r="6815" spans="11:11" x14ac:dyDescent="0.2">
      <c r="K6815" s="8"/>
    </row>
    <row r="6816" spans="11:11" x14ac:dyDescent="0.2">
      <c r="K6816" s="8"/>
    </row>
    <row r="6817" spans="11:11" x14ac:dyDescent="0.2">
      <c r="K6817" s="8"/>
    </row>
    <row r="6818" spans="11:11" x14ac:dyDescent="0.2">
      <c r="K6818" s="8"/>
    </row>
    <row r="6819" spans="11:11" x14ac:dyDescent="0.2">
      <c r="K6819" s="8"/>
    </row>
    <row r="6820" spans="11:11" x14ac:dyDescent="0.2">
      <c r="K6820" s="8"/>
    </row>
    <row r="6821" spans="11:11" x14ac:dyDescent="0.2">
      <c r="K6821" s="8"/>
    </row>
    <row r="6822" spans="11:11" x14ac:dyDescent="0.2">
      <c r="K6822" s="8"/>
    </row>
    <row r="6823" spans="11:11" x14ac:dyDescent="0.2">
      <c r="K6823" s="8"/>
    </row>
    <row r="6824" spans="11:11" x14ac:dyDescent="0.2">
      <c r="K6824" s="8"/>
    </row>
    <row r="6825" spans="11:11" x14ac:dyDescent="0.2">
      <c r="K6825" s="8"/>
    </row>
    <row r="6826" spans="11:11" x14ac:dyDescent="0.2">
      <c r="K6826" s="8"/>
    </row>
    <row r="6827" spans="11:11" x14ac:dyDescent="0.2">
      <c r="K6827" s="8"/>
    </row>
    <row r="6828" spans="11:11" x14ac:dyDescent="0.2">
      <c r="K6828" s="8"/>
    </row>
    <row r="6829" spans="11:11" x14ac:dyDescent="0.2">
      <c r="K6829" s="8"/>
    </row>
    <row r="6830" spans="11:11" x14ac:dyDescent="0.2">
      <c r="K6830" s="8"/>
    </row>
    <row r="6831" spans="11:11" x14ac:dyDescent="0.2">
      <c r="K6831" s="8"/>
    </row>
    <row r="6832" spans="11:11" x14ac:dyDescent="0.2">
      <c r="K6832" s="8"/>
    </row>
    <row r="6833" spans="11:11" x14ac:dyDescent="0.2">
      <c r="K6833" s="8"/>
    </row>
    <row r="6834" spans="11:11" x14ac:dyDescent="0.2">
      <c r="K6834" s="8"/>
    </row>
    <row r="6835" spans="11:11" x14ac:dyDescent="0.2">
      <c r="K6835" s="8"/>
    </row>
    <row r="6836" spans="11:11" x14ac:dyDescent="0.2">
      <c r="K6836" s="8"/>
    </row>
    <row r="6837" spans="11:11" x14ac:dyDescent="0.2">
      <c r="K6837" s="8"/>
    </row>
    <row r="6838" spans="11:11" x14ac:dyDescent="0.2">
      <c r="K6838" s="8"/>
    </row>
    <row r="6839" spans="11:11" x14ac:dyDescent="0.2">
      <c r="K6839" s="8"/>
    </row>
    <row r="6840" spans="11:11" x14ac:dyDescent="0.2">
      <c r="K6840" s="8"/>
    </row>
    <row r="6841" spans="11:11" x14ac:dyDescent="0.2">
      <c r="K6841" s="8"/>
    </row>
    <row r="6842" spans="11:11" x14ac:dyDescent="0.2">
      <c r="K6842" s="8"/>
    </row>
    <row r="6843" spans="11:11" x14ac:dyDescent="0.2">
      <c r="K6843" s="8"/>
    </row>
    <row r="6844" spans="11:11" x14ac:dyDescent="0.2">
      <c r="K6844" s="8"/>
    </row>
    <row r="6845" spans="11:11" x14ac:dyDescent="0.2">
      <c r="K6845" s="8"/>
    </row>
    <row r="6846" spans="11:11" x14ac:dyDescent="0.2">
      <c r="K6846" s="8"/>
    </row>
    <row r="6847" spans="11:11" x14ac:dyDescent="0.2">
      <c r="K6847" s="8"/>
    </row>
    <row r="6848" spans="11:11" x14ac:dyDescent="0.2">
      <c r="K6848" s="8"/>
    </row>
    <row r="6849" spans="11:11" x14ac:dyDescent="0.2">
      <c r="K6849" s="8"/>
    </row>
    <row r="6850" spans="11:11" x14ac:dyDescent="0.2">
      <c r="K6850" s="8"/>
    </row>
    <row r="6851" spans="11:11" x14ac:dyDescent="0.2">
      <c r="K6851" s="8"/>
    </row>
    <row r="6852" spans="11:11" x14ac:dyDescent="0.2">
      <c r="K6852" s="8"/>
    </row>
    <row r="6853" spans="11:11" x14ac:dyDescent="0.2">
      <c r="K6853" s="8"/>
    </row>
    <row r="6854" spans="11:11" x14ac:dyDescent="0.2">
      <c r="K6854" s="8"/>
    </row>
    <row r="6855" spans="11:11" x14ac:dyDescent="0.2">
      <c r="K6855" s="8"/>
    </row>
    <row r="6856" spans="11:11" x14ac:dyDescent="0.2">
      <c r="K6856" s="8"/>
    </row>
    <row r="6857" spans="11:11" x14ac:dyDescent="0.2">
      <c r="K6857" s="8"/>
    </row>
    <row r="6858" spans="11:11" x14ac:dyDescent="0.2">
      <c r="K6858" s="8"/>
    </row>
    <row r="6859" spans="11:11" x14ac:dyDescent="0.2">
      <c r="K6859" s="8"/>
    </row>
    <row r="6860" spans="11:11" x14ac:dyDescent="0.2">
      <c r="K6860" s="8"/>
    </row>
    <row r="6861" spans="11:11" x14ac:dyDescent="0.2">
      <c r="K6861" s="8"/>
    </row>
    <row r="6862" spans="11:11" x14ac:dyDescent="0.2">
      <c r="K6862" s="8"/>
    </row>
    <row r="6863" spans="11:11" x14ac:dyDescent="0.2">
      <c r="K6863" s="8"/>
    </row>
    <row r="6864" spans="11:11" x14ac:dyDescent="0.2">
      <c r="K6864" s="8"/>
    </row>
    <row r="6865" spans="11:11" x14ac:dyDescent="0.2">
      <c r="K6865" s="8"/>
    </row>
    <row r="6866" spans="11:11" x14ac:dyDescent="0.2">
      <c r="K6866" s="8"/>
    </row>
    <row r="6867" spans="11:11" x14ac:dyDescent="0.2">
      <c r="K6867" s="8"/>
    </row>
    <row r="6868" spans="11:11" x14ac:dyDescent="0.2">
      <c r="K6868" s="8"/>
    </row>
    <row r="6869" spans="11:11" x14ac:dyDescent="0.2">
      <c r="K6869" s="8"/>
    </row>
    <row r="6870" spans="11:11" x14ac:dyDescent="0.2">
      <c r="K6870" s="8"/>
    </row>
    <row r="6871" spans="11:11" x14ac:dyDescent="0.2">
      <c r="K6871" s="8"/>
    </row>
    <row r="6872" spans="11:11" x14ac:dyDescent="0.2">
      <c r="K6872" s="8"/>
    </row>
    <row r="6873" spans="11:11" x14ac:dyDescent="0.2">
      <c r="K6873" s="8"/>
    </row>
    <row r="6874" spans="11:11" x14ac:dyDescent="0.2">
      <c r="K6874" s="8"/>
    </row>
    <row r="6875" spans="11:11" x14ac:dyDescent="0.2">
      <c r="K6875" s="8"/>
    </row>
    <row r="6876" spans="11:11" x14ac:dyDescent="0.2">
      <c r="K6876" s="8"/>
    </row>
    <row r="6877" spans="11:11" x14ac:dyDescent="0.2">
      <c r="K6877" s="8"/>
    </row>
    <row r="6878" spans="11:11" x14ac:dyDescent="0.2">
      <c r="K6878" s="8"/>
    </row>
    <row r="6879" spans="11:11" x14ac:dyDescent="0.2">
      <c r="K6879" s="8"/>
    </row>
    <row r="6880" spans="11:11" x14ac:dyDescent="0.2">
      <c r="K6880" s="8"/>
    </row>
    <row r="6881" spans="11:11" x14ac:dyDescent="0.2">
      <c r="K6881" s="8"/>
    </row>
    <row r="6882" spans="11:11" x14ac:dyDescent="0.2">
      <c r="K6882" s="8"/>
    </row>
    <row r="6883" spans="11:11" x14ac:dyDescent="0.2">
      <c r="K6883" s="8"/>
    </row>
    <row r="6884" spans="11:11" x14ac:dyDescent="0.2">
      <c r="K6884" s="8"/>
    </row>
    <row r="6885" spans="11:11" x14ac:dyDescent="0.2">
      <c r="K6885" s="8"/>
    </row>
    <row r="6886" spans="11:11" x14ac:dyDescent="0.2">
      <c r="K6886" s="8"/>
    </row>
    <row r="6887" spans="11:11" x14ac:dyDescent="0.2">
      <c r="K6887" s="8"/>
    </row>
    <row r="6888" spans="11:11" x14ac:dyDescent="0.2">
      <c r="K6888" s="8"/>
    </row>
    <row r="6889" spans="11:11" x14ac:dyDescent="0.2">
      <c r="K6889" s="8"/>
    </row>
    <row r="6890" spans="11:11" x14ac:dyDescent="0.2">
      <c r="K6890" s="8"/>
    </row>
    <row r="6891" spans="11:11" x14ac:dyDescent="0.2">
      <c r="K6891" s="8"/>
    </row>
    <row r="6892" spans="11:11" x14ac:dyDescent="0.2">
      <c r="K6892" s="8"/>
    </row>
    <row r="6893" spans="11:11" x14ac:dyDescent="0.2">
      <c r="K6893" s="8"/>
    </row>
    <row r="6894" spans="11:11" x14ac:dyDescent="0.2">
      <c r="K6894" s="8"/>
    </row>
    <row r="6895" spans="11:11" x14ac:dyDescent="0.2">
      <c r="K6895" s="8"/>
    </row>
    <row r="6896" spans="11:11" x14ac:dyDescent="0.2">
      <c r="K6896" s="8"/>
    </row>
    <row r="6897" spans="11:11" x14ac:dyDescent="0.2">
      <c r="K6897" s="8"/>
    </row>
    <row r="6898" spans="11:11" x14ac:dyDescent="0.2">
      <c r="K6898" s="8"/>
    </row>
    <row r="6899" spans="11:11" x14ac:dyDescent="0.2">
      <c r="K6899" s="8"/>
    </row>
    <row r="6900" spans="11:11" x14ac:dyDescent="0.2">
      <c r="K6900" s="8"/>
    </row>
    <row r="6901" spans="11:11" x14ac:dyDescent="0.2">
      <c r="K6901" s="8"/>
    </row>
    <row r="6902" spans="11:11" x14ac:dyDescent="0.2">
      <c r="K6902" s="8"/>
    </row>
    <row r="6903" spans="11:11" x14ac:dyDescent="0.2">
      <c r="K6903" s="8"/>
    </row>
    <row r="6904" spans="11:11" x14ac:dyDescent="0.2">
      <c r="K6904" s="8"/>
    </row>
    <row r="6905" spans="11:11" x14ac:dyDescent="0.2">
      <c r="K6905" s="8"/>
    </row>
    <row r="6906" spans="11:11" x14ac:dyDescent="0.2">
      <c r="K6906" s="8"/>
    </row>
    <row r="6907" spans="11:11" x14ac:dyDescent="0.2">
      <c r="K6907" s="8"/>
    </row>
    <row r="6908" spans="11:11" x14ac:dyDescent="0.2">
      <c r="K6908" s="8"/>
    </row>
    <row r="6909" spans="11:11" x14ac:dyDescent="0.2">
      <c r="K6909" s="8"/>
    </row>
    <row r="6910" spans="11:11" x14ac:dyDescent="0.2">
      <c r="K6910" s="8"/>
    </row>
    <row r="6911" spans="11:11" x14ac:dyDescent="0.2">
      <c r="K6911" s="8"/>
    </row>
    <row r="6912" spans="11:11" x14ac:dyDescent="0.2">
      <c r="K6912" s="8"/>
    </row>
    <row r="6913" spans="11:11" x14ac:dyDescent="0.2">
      <c r="K6913" s="8"/>
    </row>
    <row r="6914" spans="11:11" x14ac:dyDescent="0.2">
      <c r="K6914" s="8"/>
    </row>
    <row r="6915" spans="11:11" x14ac:dyDescent="0.2">
      <c r="K6915" s="8"/>
    </row>
    <row r="6916" spans="11:11" x14ac:dyDescent="0.2">
      <c r="K6916" s="8"/>
    </row>
    <row r="6917" spans="11:11" x14ac:dyDescent="0.2">
      <c r="K6917" s="8"/>
    </row>
    <row r="6918" spans="11:11" x14ac:dyDescent="0.2">
      <c r="K6918" s="8"/>
    </row>
    <row r="6919" spans="11:11" x14ac:dyDescent="0.2">
      <c r="K6919" s="8"/>
    </row>
    <row r="6920" spans="11:11" x14ac:dyDescent="0.2">
      <c r="K6920" s="8"/>
    </row>
    <row r="6921" spans="11:11" x14ac:dyDescent="0.2">
      <c r="K6921" s="8"/>
    </row>
    <row r="6922" spans="11:11" x14ac:dyDescent="0.2">
      <c r="K6922" s="8"/>
    </row>
    <row r="6923" spans="11:11" x14ac:dyDescent="0.2">
      <c r="K6923" s="8"/>
    </row>
    <row r="6924" spans="11:11" x14ac:dyDescent="0.2">
      <c r="K6924" s="8"/>
    </row>
    <row r="6925" spans="11:11" x14ac:dyDescent="0.2">
      <c r="K6925" s="8"/>
    </row>
    <row r="6926" spans="11:11" x14ac:dyDescent="0.2">
      <c r="K6926" s="8"/>
    </row>
    <row r="6927" spans="11:11" x14ac:dyDescent="0.2">
      <c r="K6927" s="8"/>
    </row>
    <row r="6928" spans="11:11" x14ac:dyDescent="0.2">
      <c r="K6928" s="8"/>
    </row>
    <row r="6929" spans="11:11" x14ac:dyDescent="0.2">
      <c r="K6929" s="8"/>
    </row>
    <row r="6930" spans="11:11" x14ac:dyDescent="0.2">
      <c r="K6930" s="8"/>
    </row>
    <row r="6931" spans="11:11" x14ac:dyDescent="0.2">
      <c r="K6931" s="8"/>
    </row>
    <row r="6932" spans="11:11" x14ac:dyDescent="0.2">
      <c r="K6932" s="8"/>
    </row>
    <row r="6933" spans="11:11" x14ac:dyDescent="0.2">
      <c r="K6933" s="8"/>
    </row>
    <row r="6934" spans="11:11" x14ac:dyDescent="0.2">
      <c r="K6934" s="8"/>
    </row>
    <row r="6935" spans="11:11" x14ac:dyDescent="0.2">
      <c r="K6935" s="8"/>
    </row>
    <row r="6936" spans="11:11" x14ac:dyDescent="0.2">
      <c r="K6936" s="8"/>
    </row>
    <row r="6937" spans="11:11" x14ac:dyDescent="0.2">
      <c r="K6937" s="8"/>
    </row>
    <row r="6938" spans="11:11" x14ac:dyDescent="0.2">
      <c r="K6938" s="8"/>
    </row>
    <row r="6939" spans="11:11" x14ac:dyDescent="0.2">
      <c r="K6939" s="8"/>
    </row>
    <row r="6940" spans="11:11" x14ac:dyDescent="0.2">
      <c r="K6940" s="8"/>
    </row>
    <row r="6941" spans="11:11" x14ac:dyDescent="0.2">
      <c r="K6941" s="8"/>
    </row>
    <row r="6942" spans="11:11" x14ac:dyDescent="0.2">
      <c r="K6942" s="8"/>
    </row>
    <row r="6943" spans="11:11" x14ac:dyDescent="0.2">
      <c r="K6943" s="8"/>
    </row>
    <row r="6944" spans="11:11" x14ac:dyDescent="0.2">
      <c r="K6944" s="8"/>
    </row>
    <row r="6945" spans="11:11" x14ac:dyDescent="0.2">
      <c r="K6945" s="8"/>
    </row>
    <row r="6946" spans="11:11" x14ac:dyDescent="0.2">
      <c r="K6946" s="8"/>
    </row>
    <row r="6947" spans="11:11" x14ac:dyDescent="0.2">
      <c r="K6947" s="8"/>
    </row>
    <row r="6948" spans="11:11" x14ac:dyDescent="0.2">
      <c r="K6948" s="8"/>
    </row>
    <row r="6949" spans="11:11" x14ac:dyDescent="0.2">
      <c r="K6949" s="8"/>
    </row>
    <row r="6950" spans="11:11" x14ac:dyDescent="0.2">
      <c r="K6950" s="8"/>
    </row>
    <row r="6951" spans="11:11" x14ac:dyDescent="0.2">
      <c r="K6951" s="8"/>
    </row>
    <row r="6952" spans="11:11" x14ac:dyDescent="0.2">
      <c r="K6952" s="8"/>
    </row>
    <row r="6953" spans="11:11" x14ac:dyDescent="0.2">
      <c r="K6953" s="8"/>
    </row>
    <row r="6954" spans="11:11" x14ac:dyDescent="0.2">
      <c r="K6954" s="8"/>
    </row>
    <row r="6955" spans="11:11" x14ac:dyDescent="0.2">
      <c r="K6955" s="8"/>
    </row>
    <row r="6956" spans="11:11" x14ac:dyDescent="0.2">
      <c r="K6956" s="8"/>
    </row>
    <row r="6957" spans="11:11" x14ac:dyDescent="0.2">
      <c r="K6957" s="8"/>
    </row>
    <row r="6958" spans="11:11" x14ac:dyDescent="0.2">
      <c r="K6958" s="8"/>
    </row>
    <row r="6959" spans="11:11" x14ac:dyDescent="0.2">
      <c r="K6959" s="8"/>
    </row>
    <row r="6960" spans="11:11" x14ac:dyDescent="0.2">
      <c r="K6960" s="8"/>
    </row>
    <row r="6961" spans="11:11" x14ac:dyDescent="0.2">
      <c r="K6961" s="8"/>
    </row>
    <row r="6962" spans="11:11" x14ac:dyDescent="0.2">
      <c r="K6962" s="8"/>
    </row>
    <row r="6963" spans="11:11" x14ac:dyDescent="0.2">
      <c r="K6963" s="8"/>
    </row>
    <row r="6964" spans="11:11" x14ac:dyDescent="0.2">
      <c r="K6964" s="8"/>
    </row>
    <row r="6965" spans="11:11" x14ac:dyDescent="0.2">
      <c r="K6965" s="8"/>
    </row>
    <row r="6966" spans="11:11" x14ac:dyDescent="0.2">
      <c r="K6966" s="8"/>
    </row>
    <row r="6967" spans="11:11" x14ac:dyDescent="0.2">
      <c r="K6967" s="8"/>
    </row>
    <row r="6968" spans="11:11" x14ac:dyDescent="0.2">
      <c r="K6968" s="8"/>
    </row>
    <row r="6969" spans="11:11" x14ac:dyDescent="0.2">
      <c r="K6969" s="8"/>
    </row>
    <row r="6970" spans="11:11" x14ac:dyDescent="0.2">
      <c r="K6970" s="8"/>
    </row>
    <row r="6971" spans="11:11" x14ac:dyDescent="0.2">
      <c r="K6971" s="8"/>
    </row>
    <row r="6972" spans="11:11" x14ac:dyDescent="0.2">
      <c r="K6972" s="8"/>
    </row>
    <row r="6973" spans="11:11" x14ac:dyDescent="0.2">
      <c r="K6973" s="8"/>
    </row>
    <row r="6974" spans="11:11" x14ac:dyDescent="0.2">
      <c r="K6974" s="8"/>
    </row>
    <row r="6975" spans="11:11" x14ac:dyDescent="0.2">
      <c r="K6975" s="8"/>
    </row>
    <row r="6976" spans="11:11" x14ac:dyDescent="0.2">
      <c r="K6976" s="8"/>
    </row>
    <row r="6977" spans="11:11" x14ac:dyDescent="0.2">
      <c r="K6977" s="8"/>
    </row>
    <row r="6978" spans="11:11" x14ac:dyDescent="0.2">
      <c r="K6978" s="8"/>
    </row>
    <row r="6979" spans="11:11" x14ac:dyDescent="0.2">
      <c r="K6979" s="8"/>
    </row>
    <row r="6980" spans="11:11" x14ac:dyDescent="0.2">
      <c r="K6980" s="8"/>
    </row>
    <row r="6981" spans="11:11" x14ac:dyDescent="0.2">
      <c r="K6981" s="8"/>
    </row>
    <row r="6982" spans="11:11" x14ac:dyDescent="0.2">
      <c r="K6982" s="8"/>
    </row>
    <row r="6983" spans="11:11" x14ac:dyDescent="0.2">
      <c r="K6983" s="8"/>
    </row>
    <row r="6984" spans="11:11" x14ac:dyDescent="0.2">
      <c r="K6984" s="8"/>
    </row>
    <row r="6985" spans="11:11" x14ac:dyDescent="0.2">
      <c r="K6985" s="8"/>
    </row>
    <row r="6986" spans="11:11" x14ac:dyDescent="0.2">
      <c r="K6986" s="8"/>
    </row>
    <row r="6987" spans="11:11" x14ac:dyDescent="0.2">
      <c r="K6987" s="8"/>
    </row>
    <row r="6988" spans="11:11" x14ac:dyDescent="0.2">
      <c r="K6988" s="8"/>
    </row>
    <row r="6989" spans="11:11" x14ac:dyDescent="0.2">
      <c r="K6989" s="8"/>
    </row>
    <row r="6990" spans="11:11" x14ac:dyDescent="0.2">
      <c r="K6990" s="8"/>
    </row>
    <row r="6991" spans="11:11" x14ac:dyDescent="0.2">
      <c r="K6991" s="8"/>
    </row>
    <row r="6992" spans="11:11" x14ac:dyDescent="0.2">
      <c r="K6992" s="8"/>
    </row>
    <row r="6993" spans="11:11" x14ac:dyDescent="0.2">
      <c r="K6993" s="8"/>
    </row>
    <row r="6994" spans="11:11" x14ac:dyDescent="0.2">
      <c r="K6994" s="8"/>
    </row>
    <row r="6995" spans="11:11" x14ac:dyDescent="0.2">
      <c r="K6995" s="8"/>
    </row>
    <row r="6996" spans="11:11" x14ac:dyDescent="0.2">
      <c r="K6996" s="8"/>
    </row>
    <row r="6997" spans="11:11" x14ac:dyDescent="0.2">
      <c r="K6997" s="8"/>
    </row>
    <row r="6998" spans="11:11" x14ac:dyDescent="0.2">
      <c r="K6998" s="8"/>
    </row>
    <row r="6999" spans="11:11" x14ac:dyDescent="0.2">
      <c r="K6999" s="8"/>
    </row>
    <row r="7000" spans="11:11" x14ac:dyDescent="0.2">
      <c r="K7000" s="8"/>
    </row>
    <row r="7001" spans="11:11" x14ac:dyDescent="0.2">
      <c r="K7001" s="8"/>
    </row>
    <row r="7002" spans="11:11" x14ac:dyDescent="0.2">
      <c r="K7002" s="8"/>
    </row>
    <row r="7003" spans="11:11" x14ac:dyDescent="0.2">
      <c r="K7003" s="8"/>
    </row>
    <row r="7004" spans="11:11" x14ac:dyDescent="0.2">
      <c r="K7004" s="8"/>
    </row>
    <row r="7005" spans="11:11" x14ac:dyDescent="0.2">
      <c r="K7005" s="8"/>
    </row>
    <row r="7006" spans="11:11" x14ac:dyDescent="0.2">
      <c r="K7006" s="8"/>
    </row>
    <row r="7007" spans="11:11" x14ac:dyDescent="0.2">
      <c r="K7007" s="8"/>
    </row>
    <row r="7008" spans="11:11" x14ac:dyDescent="0.2">
      <c r="K7008" s="8"/>
    </row>
    <row r="7009" spans="11:11" x14ac:dyDescent="0.2">
      <c r="K7009" s="8"/>
    </row>
    <row r="7010" spans="11:11" x14ac:dyDescent="0.2">
      <c r="K7010" s="8"/>
    </row>
    <row r="7011" spans="11:11" x14ac:dyDescent="0.2">
      <c r="K7011" s="8"/>
    </row>
    <row r="7012" spans="11:11" x14ac:dyDescent="0.2">
      <c r="K7012" s="8"/>
    </row>
    <row r="7013" spans="11:11" x14ac:dyDescent="0.2">
      <c r="K7013" s="8"/>
    </row>
    <row r="7014" spans="11:11" x14ac:dyDescent="0.2">
      <c r="K7014" s="8"/>
    </row>
    <row r="7015" spans="11:11" x14ac:dyDescent="0.2">
      <c r="K7015" s="8"/>
    </row>
    <row r="7016" spans="11:11" x14ac:dyDescent="0.2">
      <c r="K7016" s="8"/>
    </row>
    <row r="7017" spans="11:11" x14ac:dyDescent="0.2">
      <c r="K7017" s="8"/>
    </row>
    <row r="7018" spans="11:11" x14ac:dyDescent="0.2">
      <c r="K7018" s="8"/>
    </row>
    <row r="7019" spans="11:11" x14ac:dyDescent="0.2">
      <c r="K7019" s="8"/>
    </row>
    <row r="7020" spans="11:11" x14ac:dyDescent="0.2">
      <c r="K7020" s="8"/>
    </row>
    <row r="7021" spans="11:11" x14ac:dyDescent="0.2">
      <c r="K7021" s="8"/>
    </row>
    <row r="7022" spans="11:11" x14ac:dyDescent="0.2">
      <c r="K7022" s="8"/>
    </row>
    <row r="7023" spans="11:11" x14ac:dyDescent="0.2">
      <c r="K7023" s="8"/>
    </row>
    <row r="7024" spans="11:11" x14ac:dyDescent="0.2">
      <c r="K7024" s="8"/>
    </row>
    <row r="7025" spans="11:11" x14ac:dyDescent="0.2">
      <c r="K7025" s="8"/>
    </row>
    <row r="7026" spans="11:11" x14ac:dyDescent="0.2">
      <c r="K7026" s="8"/>
    </row>
    <row r="7027" spans="11:11" x14ac:dyDescent="0.2">
      <c r="K7027" s="8"/>
    </row>
    <row r="7028" spans="11:11" x14ac:dyDescent="0.2">
      <c r="K7028" s="8"/>
    </row>
    <row r="7029" spans="11:11" x14ac:dyDescent="0.2">
      <c r="K7029" s="8"/>
    </row>
    <row r="7030" spans="11:11" x14ac:dyDescent="0.2">
      <c r="K7030" s="8"/>
    </row>
    <row r="7031" spans="11:11" x14ac:dyDescent="0.2">
      <c r="K7031" s="8"/>
    </row>
    <row r="7032" spans="11:11" x14ac:dyDescent="0.2">
      <c r="K7032" s="8"/>
    </row>
    <row r="7033" spans="11:11" x14ac:dyDescent="0.2">
      <c r="K7033" s="8"/>
    </row>
    <row r="7034" spans="11:11" x14ac:dyDescent="0.2">
      <c r="K7034" s="8"/>
    </row>
    <row r="7035" spans="11:11" x14ac:dyDescent="0.2">
      <c r="K7035" s="8"/>
    </row>
    <row r="7036" spans="11:11" x14ac:dyDescent="0.2">
      <c r="K7036" s="8"/>
    </row>
    <row r="7037" spans="11:11" x14ac:dyDescent="0.2">
      <c r="K7037" s="8"/>
    </row>
    <row r="7038" spans="11:11" x14ac:dyDescent="0.2">
      <c r="K7038" s="8"/>
    </row>
    <row r="7039" spans="11:11" x14ac:dyDescent="0.2">
      <c r="K7039" s="8"/>
    </row>
    <row r="7040" spans="11:11" x14ac:dyDescent="0.2">
      <c r="K7040" s="8"/>
    </row>
    <row r="7041" spans="11:11" x14ac:dyDescent="0.2">
      <c r="K7041" s="8"/>
    </row>
    <row r="7042" spans="11:11" x14ac:dyDescent="0.2">
      <c r="K7042" s="8"/>
    </row>
    <row r="7043" spans="11:11" x14ac:dyDescent="0.2">
      <c r="K7043" s="8"/>
    </row>
    <row r="7044" spans="11:11" x14ac:dyDescent="0.2">
      <c r="K7044" s="8"/>
    </row>
    <row r="7045" spans="11:11" x14ac:dyDescent="0.2">
      <c r="K7045" s="8"/>
    </row>
    <row r="7046" spans="11:11" x14ac:dyDescent="0.2">
      <c r="K7046" s="8"/>
    </row>
    <row r="7047" spans="11:11" x14ac:dyDescent="0.2">
      <c r="K7047" s="8"/>
    </row>
    <row r="7048" spans="11:11" x14ac:dyDescent="0.2">
      <c r="K7048" s="8"/>
    </row>
    <row r="7049" spans="11:11" x14ac:dyDescent="0.2">
      <c r="K7049" s="8"/>
    </row>
    <row r="7050" spans="11:11" x14ac:dyDescent="0.2">
      <c r="K7050" s="8"/>
    </row>
    <row r="7051" spans="11:11" x14ac:dyDescent="0.2">
      <c r="K7051" s="8"/>
    </row>
    <row r="7052" spans="11:11" x14ac:dyDescent="0.2">
      <c r="K7052" s="8"/>
    </row>
    <row r="7053" spans="11:11" x14ac:dyDescent="0.2">
      <c r="K7053" s="8"/>
    </row>
    <row r="7054" spans="11:11" x14ac:dyDescent="0.2">
      <c r="K7054" s="8"/>
    </row>
    <row r="7055" spans="11:11" x14ac:dyDescent="0.2">
      <c r="K7055" s="8"/>
    </row>
    <row r="7056" spans="11:11" x14ac:dyDescent="0.2">
      <c r="K7056" s="8"/>
    </row>
    <row r="7057" spans="11:11" x14ac:dyDescent="0.2">
      <c r="K7057" s="8"/>
    </row>
    <row r="7058" spans="11:11" x14ac:dyDescent="0.2">
      <c r="K7058" s="8"/>
    </row>
    <row r="7059" spans="11:11" x14ac:dyDescent="0.2">
      <c r="K7059" s="8"/>
    </row>
    <row r="7060" spans="11:11" x14ac:dyDescent="0.2">
      <c r="K7060" s="8"/>
    </row>
    <row r="7061" spans="11:11" x14ac:dyDescent="0.2">
      <c r="K7061" s="8"/>
    </row>
    <row r="7062" spans="11:11" x14ac:dyDescent="0.2">
      <c r="K7062" s="8"/>
    </row>
    <row r="7063" spans="11:11" x14ac:dyDescent="0.2">
      <c r="K7063" s="8"/>
    </row>
    <row r="7064" spans="11:11" x14ac:dyDescent="0.2">
      <c r="K7064" s="8"/>
    </row>
    <row r="7065" spans="11:11" x14ac:dyDescent="0.2">
      <c r="K7065" s="8"/>
    </row>
    <row r="7066" spans="11:11" x14ac:dyDescent="0.2">
      <c r="K7066" s="8"/>
    </row>
    <row r="7067" spans="11:11" x14ac:dyDescent="0.2">
      <c r="K7067" s="8"/>
    </row>
    <row r="7068" spans="11:11" x14ac:dyDescent="0.2">
      <c r="K7068" s="8"/>
    </row>
    <row r="7069" spans="11:11" x14ac:dyDescent="0.2">
      <c r="K7069" s="8"/>
    </row>
    <row r="7070" spans="11:11" x14ac:dyDescent="0.2">
      <c r="K7070" s="8"/>
    </row>
    <row r="7071" spans="11:11" x14ac:dyDescent="0.2">
      <c r="K7071" s="8"/>
    </row>
    <row r="7072" spans="11:11" x14ac:dyDescent="0.2">
      <c r="K7072" s="8"/>
    </row>
    <row r="7073" spans="11:11" x14ac:dyDescent="0.2">
      <c r="K7073" s="8"/>
    </row>
    <row r="7074" spans="11:11" x14ac:dyDescent="0.2">
      <c r="K7074" s="8"/>
    </row>
    <row r="7075" spans="11:11" x14ac:dyDescent="0.2">
      <c r="K7075" s="8"/>
    </row>
    <row r="7076" spans="11:11" x14ac:dyDescent="0.2">
      <c r="K7076" s="8"/>
    </row>
    <row r="7077" spans="11:11" x14ac:dyDescent="0.2">
      <c r="K7077" s="8"/>
    </row>
    <row r="7078" spans="11:11" x14ac:dyDescent="0.2">
      <c r="K7078" s="8"/>
    </row>
    <row r="7079" spans="11:11" x14ac:dyDescent="0.2">
      <c r="K7079" s="8"/>
    </row>
    <row r="7080" spans="11:11" x14ac:dyDescent="0.2">
      <c r="K7080" s="8"/>
    </row>
    <row r="7081" spans="11:11" x14ac:dyDescent="0.2">
      <c r="K7081" s="8"/>
    </row>
    <row r="7082" spans="11:11" x14ac:dyDescent="0.2">
      <c r="K7082" s="8"/>
    </row>
    <row r="7083" spans="11:11" x14ac:dyDescent="0.2">
      <c r="K7083" s="8"/>
    </row>
    <row r="7084" spans="11:11" x14ac:dyDescent="0.2">
      <c r="K7084" s="8"/>
    </row>
    <row r="7085" spans="11:11" x14ac:dyDescent="0.2">
      <c r="K7085" s="8"/>
    </row>
    <row r="7086" spans="11:11" x14ac:dyDescent="0.2">
      <c r="K7086" s="8"/>
    </row>
    <row r="7087" spans="11:11" x14ac:dyDescent="0.2">
      <c r="K7087" s="8"/>
    </row>
    <row r="7088" spans="11:11" x14ac:dyDescent="0.2">
      <c r="K7088" s="8"/>
    </row>
    <row r="7089" spans="11:11" x14ac:dyDescent="0.2">
      <c r="K7089" s="8"/>
    </row>
    <row r="7090" spans="11:11" x14ac:dyDescent="0.2">
      <c r="K7090" s="8"/>
    </row>
    <row r="7091" spans="11:11" x14ac:dyDescent="0.2">
      <c r="K7091" s="8"/>
    </row>
    <row r="7092" spans="11:11" x14ac:dyDescent="0.2">
      <c r="K7092" s="8"/>
    </row>
    <row r="7093" spans="11:11" x14ac:dyDescent="0.2">
      <c r="K7093" s="8"/>
    </row>
    <row r="7094" spans="11:11" x14ac:dyDescent="0.2">
      <c r="K7094" s="8"/>
    </row>
    <row r="7095" spans="11:11" x14ac:dyDescent="0.2">
      <c r="K7095" s="8"/>
    </row>
    <row r="7096" spans="11:11" x14ac:dyDescent="0.2">
      <c r="K7096" s="8"/>
    </row>
    <row r="7097" spans="11:11" x14ac:dyDescent="0.2">
      <c r="K7097" s="8"/>
    </row>
    <row r="7098" spans="11:11" x14ac:dyDescent="0.2">
      <c r="K7098" s="8"/>
    </row>
    <row r="7099" spans="11:11" x14ac:dyDescent="0.2">
      <c r="K7099" s="8"/>
    </row>
    <row r="7100" spans="11:11" x14ac:dyDescent="0.2">
      <c r="K7100" s="8"/>
    </row>
    <row r="7101" spans="11:11" x14ac:dyDescent="0.2">
      <c r="K7101" s="8"/>
    </row>
    <row r="7102" spans="11:11" x14ac:dyDescent="0.2">
      <c r="K7102" s="8"/>
    </row>
    <row r="7103" spans="11:11" x14ac:dyDescent="0.2">
      <c r="K7103" s="8"/>
    </row>
    <row r="7104" spans="11:11" x14ac:dyDescent="0.2">
      <c r="K7104" s="8"/>
    </row>
    <row r="7105" spans="11:11" x14ac:dyDescent="0.2">
      <c r="K7105" s="8"/>
    </row>
    <row r="7106" spans="11:11" x14ac:dyDescent="0.2">
      <c r="K7106" s="8"/>
    </row>
    <row r="7107" spans="11:11" x14ac:dyDescent="0.2">
      <c r="K7107" s="8"/>
    </row>
    <row r="7108" spans="11:11" x14ac:dyDescent="0.2">
      <c r="K7108" s="8"/>
    </row>
    <row r="7109" spans="11:11" x14ac:dyDescent="0.2">
      <c r="K7109" s="8"/>
    </row>
    <row r="7110" spans="11:11" x14ac:dyDescent="0.2">
      <c r="K7110" s="8"/>
    </row>
    <row r="7111" spans="11:11" x14ac:dyDescent="0.2">
      <c r="K7111" s="8"/>
    </row>
    <row r="7112" spans="11:11" x14ac:dyDescent="0.2">
      <c r="K7112" s="8"/>
    </row>
    <row r="7113" spans="11:11" x14ac:dyDescent="0.2">
      <c r="K7113" s="8"/>
    </row>
    <row r="7114" spans="11:11" x14ac:dyDescent="0.2">
      <c r="K7114" s="8"/>
    </row>
    <row r="7115" spans="11:11" x14ac:dyDescent="0.2">
      <c r="K7115" s="8"/>
    </row>
    <row r="7116" spans="11:11" x14ac:dyDescent="0.2">
      <c r="K7116" s="8"/>
    </row>
    <row r="7117" spans="11:11" x14ac:dyDescent="0.2">
      <c r="K7117" s="8"/>
    </row>
    <row r="7118" spans="11:11" x14ac:dyDescent="0.2">
      <c r="K7118" s="8"/>
    </row>
    <row r="7119" spans="11:11" x14ac:dyDescent="0.2">
      <c r="K7119" s="8"/>
    </row>
    <row r="7120" spans="11:11" x14ac:dyDescent="0.2">
      <c r="K7120" s="8"/>
    </row>
    <row r="7121" spans="11:11" x14ac:dyDescent="0.2">
      <c r="K7121" s="8"/>
    </row>
    <row r="7122" spans="11:11" x14ac:dyDescent="0.2">
      <c r="K7122" s="8"/>
    </row>
    <row r="7123" spans="11:11" x14ac:dyDescent="0.2">
      <c r="K7123" s="8"/>
    </row>
    <row r="7124" spans="11:11" x14ac:dyDescent="0.2">
      <c r="K7124" s="8"/>
    </row>
    <row r="7125" spans="11:11" x14ac:dyDescent="0.2">
      <c r="K7125" s="8"/>
    </row>
    <row r="7126" spans="11:11" x14ac:dyDescent="0.2">
      <c r="K7126" s="8"/>
    </row>
    <row r="7127" spans="11:11" x14ac:dyDescent="0.2">
      <c r="K7127" s="8"/>
    </row>
    <row r="7128" spans="11:11" x14ac:dyDescent="0.2">
      <c r="K7128" s="8"/>
    </row>
    <row r="7129" spans="11:11" x14ac:dyDescent="0.2">
      <c r="K7129" s="8"/>
    </row>
    <row r="7130" spans="11:11" x14ac:dyDescent="0.2">
      <c r="K7130" s="8"/>
    </row>
    <row r="7131" spans="11:11" x14ac:dyDescent="0.2">
      <c r="K7131" s="8"/>
    </row>
    <row r="7132" spans="11:11" x14ac:dyDescent="0.2">
      <c r="K7132" s="8"/>
    </row>
    <row r="7133" spans="11:11" x14ac:dyDescent="0.2">
      <c r="K7133" s="8"/>
    </row>
    <row r="7134" spans="11:11" x14ac:dyDescent="0.2">
      <c r="K7134" s="8"/>
    </row>
    <row r="7135" spans="11:11" x14ac:dyDescent="0.2">
      <c r="K7135" s="8"/>
    </row>
    <row r="7136" spans="11:11" x14ac:dyDescent="0.2">
      <c r="K7136" s="8"/>
    </row>
    <row r="7137" spans="11:11" x14ac:dyDescent="0.2">
      <c r="K7137" s="8"/>
    </row>
    <row r="7138" spans="11:11" x14ac:dyDescent="0.2">
      <c r="K7138" s="8"/>
    </row>
    <row r="7139" spans="11:11" x14ac:dyDescent="0.2">
      <c r="K7139" s="8"/>
    </row>
    <row r="7140" spans="11:11" x14ac:dyDescent="0.2">
      <c r="K7140" s="8"/>
    </row>
    <row r="7141" spans="11:11" x14ac:dyDescent="0.2">
      <c r="K7141" s="8"/>
    </row>
    <row r="7142" spans="11:11" x14ac:dyDescent="0.2">
      <c r="K7142" s="8"/>
    </row>
    <row r="7143" spans="11:11" x14ac:dyDescent="0.2">
      <c r="K7143" s="8"/>
    </row>
    <row r="7144" spans="11:11" x14ac:dyDescent="0.2">
      <c r="K7144" s="8"/>
    </row>
    <row r="7145" spans="11:11" x14ac:dyDescent="0.2">
      <c r="K7145" s="8"/>
    </row>
    <row r="7146" spans="11:11" x14ac:dyDescent="0.2">
      <c r="K7146" s="8"/>
    </row>
    <row r="7147" spans="11:11" x14ac:dyDescent="0.2">
      <c r="K7147" s="8"/>
    </row>
    <row r="7148" spans="11:11" x14ac:dyDescent="0.2">
      <c r="K7148" s="8"/>
    </row>
    <row r="7149" spans="11:11" x14ac:dyDescent="0.2">
      <c r="K7149" s="8"/>
    </row>
    <row r="7150" spans="11:11" x14ac:dyDescent="0.2">
      <c r="K7150" s="8"/>
    </row>
    <row r="7151" spans="11:11" x14ac:dyDescent="0.2">
      <c r="K7151" s="8"/>
    </row>
    <row r="7152" spans="11:11" x14ac:dyDescent="0.2">
      <c r="K7152" s="8"/>
    </row>
    <row r="7153" spans="11:11" x14ac:dyDescent="0.2">
      <c r="K7153" s="8"/>
    </row>
    <row r="7154" spans="11:11" x14ac:dyDescent="0.2">
      <c r="K7154" s="8"/>
    </row>
    <row r="7155" spans="11:11" x14ac:dyDescent="0.2">
      <c r="K7155" s="8"/>
    </row>
    <row r="7156" spans="11:11" x14ac:dyDescent="0.2">
      <c r="K7156" s="8"/>
    </row>
    <row r="7157" spans="11:11" x14ac:dyDescent="0.2">
      <c r="K7157" s="8"/>
    </row>
    <row r="7158" spans="11:11" x14ac:dyDescent="0.2">
      <c r="K7158" s="8"/>
    </row>
    <row r="7159" spans="11:11" x14ac:dyDescent="0.2">
      <c r="K7159" s="8"/>
    </row>
    <row r="7160" spans="11:11" x14ac:dyDescent="0.2">
      <c r="K7160" s="8"/>
    </row>
    <row r="7161" spans="11:11" x14ac:dyDescent="0.2">
      <c r="K7161" s="8"/>
    </row>
    <row r="7162" spans="11:11" x14ac:dyDescent="0.2">
      <c r="K7162" s="8"/>
    </row>
    <row r="7163" spans="11:11" x14ac:dyDescent="0.2">
      <c r="K7163" s="8"/>
    </row>
    <row r="7164" spans="11:11" x14ac:dyDescent="0.2">
      <c r="K7164" s="8"/>
    </row>
    <row r="7165" spans="11:11" x14ac:dyDescent="0.2">
      <c r="K7165" s="8"/>
    </row>
    <row r="7166" spans="11:11" x14ac:dyDescent="0.2">
      <c r="K7166" s="8"/>
    </row>
    <row r="7167" spans="11:11" x14ac:dyDescent="0.2">
      <c r="K7167" s="8"/>
    </row>
    <row r="7168" spans="11:11" x14ac:dyDescent="0.2">
      <c r="K7168" s="8"/>
    </row>
    <row r="7169" spans="11:11" x14ac:dyDescent="0.2">
      <c r="K7169" s="8"/>
    </row>
    <row r="7170" spans="11:11" x14ac:dyDescent="0.2">
      <c r="K7170" s="8"/>
    </row>
    <row r="7171" spans="11:11" x14ac:dyDescent="0.2">
      <c r="K7171" s="8"/>
    </row>
    <row r="7172" spans="11:11" x14ac:dyDescent="0.2">
      <c r="K7172" s="8"/>
    </row>
    <row r="7173" spans="11:11" x14ac:dyDescent="0.2">
      <c r="K7173" s="8"/>
    </row>
    <row r="7174" spans="11:11" x14ac:dyDescent="0.2">
      <c r="K7174" s="8"/>
    </row>
    <row r="7175" spans="11:11" x14ac:dyDescent="0.2">
      <c r="K7175" s="8"/>
    </row>
    <row r="7176" spans="11:11" x14ac:dyDescent="0.2">
      <c r="K7176" s="8"/>
    </row>
    <row r="7177" spans="11:11" x14ac:dyDescent="0.2">
      <c r="K7177" s="8"/>
    </row>
    <row r="7178" spans="11:11" x14ac:dyDescent="0.2">
      <c r="K7178" s="8"/>
    </row>
    <row r="7179" spans="11:11" x14ac:dyDescent="0.2">
      <c r="K7179" s="8"/>
    </row>
    <row r="7180" spans="11:11" x14ac:dyDescent="0.2">
      <c r="K7180" s="8"/>
    </row>
    <row r="7181" spans="11:11" x14ac:dyDescent="0.2">
      <c r="K7181" s="8"/>
    </row>
    <row r="7182" spans="11:11" x14ac:dyDescent="0.2">
      <c r="K7182" s="8"/>
    </row>
    <row r="7183" spans="11:11" x14ac:dyDescent="0.2">
      <c r="K7183" s="8"/>
    </row>
    <row r="7184" spans="11:11" x14ac:dyDescent="0.2">
      <c r="K7184" s="8"/>
    </row>
    <row r="7185" spans="11:11" x14ac:dyDescent="0.2">
      <c r="K7185" s="8"/>
    </row>
    <row r="7186" spans="11:11" x14ac:dyDescent="0.2">
      <c r="K7186" s="8"/>
    </row>
    <row r="7187" spans="11:11" x14ac:dyDescent="0.2">
      <c r="K7187" s="8"/>
    </row>
    <row r="7188" spans="11:11" x14ac:dyDescent="0.2">
      <c r="K7188" s="8"/>
    </row>
    <row r="7189" spans="11:11" x14ac:dyDescent="0.2">
      <c r="K7189" s="8"/>
    </row>
    <row r="7190" spans="11:11" x14ac:dyDescent="0.2">
      <c r="K7190" s="8"/>
    </row>
    <row r="7191" spans="11:11" x14ac:dyDescent="0.2">
      <c r="K7191" s="8"/>
    </row>
    <row r="7192" spans="11:11" x14ac:dyDescent="0.2">
      <c r="K7192" s="8"/>
    </row>
    <row r="7193" spans="11:11" x14ac:dyDescent="0.2">
      <c r="K7193" s="8"/>
    </row>
    <row r="7194" spans="11:11" x14ac:dyDescent="0.2">
      <c r="K7194" s="8"/>
    </row>
    <row r="7195" spans="11:11" x14ac:dyDescent="0.2">
      <c r="K7195" s="8"/>
    </row>
    <row r="7196" spans="11:11" x14ac:dyDescent="0.2">
      <c r="K7196" s="8"/>
    </row>
    <row r="7197" spans="11:11" x14ac:dyDescent="0.2">
      <c r="K7197" s="8"/>
    </row>
    <row r="7198" spans="11:11" x14ac:dyDescent="0.2">
      <c r="K7198" s="8"/>
    </row>
    <row r="7199" spans="11:11" x14ac:dyDescent="0.2">
      <c r="K7199" s="8"/>
    </row>
    <row r="7200" spans="11:11" x14ac:dyDescent="0.2">
      <c r="K7200" s="8"/>
    </row>
    <row r="7201" spans="11:11" x14ac:dyDescent="0.2">
      <c r="K7201" s="8"/>
    </row>
    <row r="7202" spans="11:11" x14ac:dyDescent="0.2">
      <c r="K7202" s="8"/>
    </row>
    <row r="7203" spans="11:11" x14ac:dyDescent="0.2">
      <c r="K7203" s="8"/>
    </row>
    <row r="7204" spans="11:11" x14ac:dyDescent="0.2">
      <c r="K7204" s="8"/>
    </row>
    <row r="7205" spans="11:11" x14ac:dyDescent="0.2">
      <c r="K7205" s="8"/>
    </row>
    <row r="7206" spans="11:11" x14ac:dyDescent="0.2">
      <c r="K7206" s="8"/>
    </row>
    <row r="7207" spans="11:11" x14ac:dyDescent="0.2">
      <c r="K7207" s="8"/>
    </row>
    <row r="7208" spans="11:11" x14ac:dyDescent="0.2">
      <c r="K7208" s="8"/>
    </row>
    <row r="7209" spans="11:11" x14ac:dyDescent="0.2">
      <c r="K7209" s="8"/>
    </row>
    <row r="7210" spans="11:11" x14ac:dyDescent="0.2">
      <c r="K7210" s="8"/>
    </row>
    <row r="7211" spans="11:11" x14ac:dyDescent="0.2">
      <c r="K7211" s="8"/>
    </row>
    <row r="7212" spans="11:11" x14ac:dyDescent="0.2">
      <c r="K7212" s="8"/>
    </row>
    <row r="7213" spans="11:11" x14ac:dyDescent="0.2">
      <c r="K7213" s="8"/>
    </row>
    <row r="7214" spans="11:11" x14ac:dyDescent="0.2">
      <c r="K7214" s="8"/>
    </row>
    <row r="7215" spans="11:11" x14ac:dyDescent="0.2">
      <c r="K7215" s="8"/>
    </row>
    <row r="7216" spans="11:11" x14ac:dyDescent="0.2">
      <c r="K7216" s="8"/>
    </row>
    <row r="7217" spans="11:11" x14ac:dyDescent="0.2">
      <c r="K7217" s="8"/>
    </row>
    <row r="7218" spans="11:11" x14ac:dyDescent="0.2">
      <c r="K7218" s="8"/>
    </row>
    <row r="7219" spans="11:11" x14ac:dyDescent="0.2">
      <c r="K7219" s="8"/>
    </row>
    <row r="7220" spans="11:11" x14ac:dyDescent="0.2">
      <c r="K7220" s="8"/>
    </row>
    <row r="7221" spans="11:11" x14ac:dyDescent="0.2">
      <c r="K7221" s="8"/>
    </row>
    <row r="7222" spans="11:11" x14ac:dyDescent="0.2">
      <c r="K7222" s="8"/>
    </row>
    <row r="7223" spans="11:11" x14ac:dyDescent="0.2">
      <c r="K7223" s="8"/>
    </row>
    <row r="7224" spans="11:11" x14ac:dyDescent="0.2">
      <c r="K7224" s="8"/>
    </row>
    <row r="7225" spans="11:11" x14ac:dyDescent="0.2">
      <c r="K7225" s="8"/>
    </row>
    <row r="7226" spans="11:11" x14ac:dyDescent="0.2">
      <c r="K7226" s="8"/>
    </row>
    <row r="7227" spans="11:11" x14ac:dyDescent="0.2">
      <c r="K7227" s="8"/>
    </row>
    <row r="7228" spans="11:11" x14ac:dyDescent="0.2">
      <c r="K7228" s="8"/>
    </row>
    <row r="7229" spans="11:11" x14ac:dyDescent="0.2">
      <c r="K7229" s="8"/>
    </row>
    <row r="7230" spans="11:11" x14ac:dyDescent="0.2">
      <c r="K7230" s="8"/>
    </row>
    <row r="7231" spans="11:11" x14ac:dyDescent="0.2">
      <c r="K7231" s="8"/>
    </row>
    <row r="7232" spans="11:11" x14ac:dyDescent="0.2">
      <c r="K7232" s="8"/>
    </row>
    <row r="7233" spans="11:11" x14ac:dyDescent="0.2">
      <c r="K7233" s="8"/>
    </row>
    <row r="7234" spans="11:11" x14ac:dyDescent="0.2">
      <c r="K7234" s="8"/>
    </row>
    <row r="7235" spans="11:11" x14ac:dyDescent="0.2">
      <c r="K7235" s="8"/>
    </row>
    <row r="7236" spans="11:11" x14ac:dyDescent="0.2">
      <c r="K7236" s="8"/>
    </row>
    <row r="7237" spans="11:11" x14ac:dyDescent="0.2">
      <c r="K7237" s="8"/>
    </row>
    <row r="7238" spans="11:11" x14ac:dyDescent="0.2">
      <c r="K7238" s="8"/>
    </row>
    <row r="7239" spans="11:11" x14ac:dyDescent="0.2">
      <c r="K7239" s="8"/>
    </row>
    <row r="7240" spans="11:11" x14ac:dyDescent="0.2">
      <c r="K7240" s="8"/>
    </row>
    <row r="7241" spans="11:11" x14ac:dyDescent="0.2">
      <c r="K7241" s="8"/>
    </row>
    <row r="7242" spans="11:11" x14ac:dyDescent="0.2">
      <c r="K7242" s="8"/>
    </row>
    <row r="7243" spans="11:11" x14ac:dyDescent="0.2">
      <c r="K7243" s="8"/>
    </row>
    <row r="7244" spans="11:11" x14ac:dyDescent="0.2">
      <c r="K7244" s="8"/>
    </row>
    <row r="7245" spans="11:11" x14ac:dyDescent="0.2">
      <c r="K7245" s="8"/>
    </row>
    <row r="7246" spans="11:11" x14ac:dyDescent="0.2">
      <c r="K7246" s="8"/>
    </row>
    <row r="7247" spans="11:11" x14ac:dyDescent="0.2">
      <c r="K7247" s="8"/>
    </row>
    <row r="7248" spans="11:11" x14ac:dyDescent="0.2">
      <c r="K7248" s="8"/>
    </row>
    <row r="7249" spans="11:11" x14ac:dyDescent="0.2">
      <c r="K7249" s="8"/>
    </row>
    <row r="7250" spans="11:11" x14ac:dyDescent="0.2">
      <c r="K7250" s="8"/>
    </row>
    <row r="7251" spans="11:11" x14ac:dyDescent="0.2">
      <c r="K7251" s="8"/>
    </row>
    <row r="7252" spans="11:11" x14ac:dyDescent="0.2">
      <c r="K7252" s="8"/>
    </row>
    <row r="7253" spans="11:11" x14ac:dyDescent="0.2">
      <c r="K7253" s="8"/>
    </row>
    <row r="7254" spans="11:11" x14ac:dyDescent="0.2">
      <c r="K7254" s="8"/>
    </row>
    <row r="7255" spans="11:11" x14ac:dyDescent="0.2">
      <c r="K7255" s="8"/>
    </row>
    <row r="7256" spans="11:11" x14ac:dyDescent="0.2">
      <c r="K7256" s="8"/>
    </row>
    <row r="7257" spans="11:11" x14ac:dyDescent="0.2">
      <c r="K7257" s="8"/>
    </row>
    <row r="7258" spans="11:11" x14ac:dyDescent="0.2">
      <c r="K7258" s="8"/>
    </row>
    <row r="7259" spans="11:11" x14ac:dyDescent="0.2">
      <c r="K7259" s="8"/>
    </row>
    <row r="7260" spans="11:11" x14ac:dyDescent="0.2">
      <c r="K7260" s="8"/>
    </row>
    <row r="7261" spans="11:11" x14ac:dyDescent="0.2">
      <c r="K7261" s="8"/>
    </row>
    <row r="7262" spans="11:11" x14ac:dyDescent="0.2">
      <c r="K7262" s="8"/>
    </row>
    <row r="7263" spans="11:11" x14ac:dyDescent="0.2">
      <c r="K7263" s="8"/>
    </row>
    <row r="7264" spans="11:11" x14ac:dyDescent="0.2">
      <c r="K7264" s="8"/>
    </row>
    <row r="7265" spans="11:11" x14ac:dyDescent="0.2">
      <c r="K7265" s="8"/>
    </row>
    <row r="7266" spans="11:11" x14ac:dyDescent="0.2">
      <c r="K7266" s="8"/>
    </row>
    <row r="7267" spans="11:11" x14ac:dyDescent="0.2">
      <c r="K7267" s="8"/>
    </row>
    <row r="7268" spans="11:11" x14ac:dyDescent="0.2">
      <c r="K7268" s="8"/>
    </row>
    <row r="7269" spans="11:11" x14ac:dyDescent="0.2">
      <c r="K7269" s="8"/>
    </row>
    <row r="7270" spans="11:11" x14ac:dyDescent="0.2">
      <c r="K7270" s="8"/>
    </row>
    <row r="7271" spans="11:11" x14ac:dyDescent="0.2">
      <c r="K7271" s="8"/>
    </row>
    <row r="7272" spans="11:11" x14ac:dyDescent="0.2">
      <c r="K7272" s="8"/>
    </row>
    <row r="7273" spans="11:11" x14ac:dyDescent="0.2">
      <c r="K7273" s="8"/>
    </row>
    <row r="7274" spans="11:11" x14ac:dyDescent="0.2">
      <c r="K7274" s="8"/>
    </row>
    <row r="7275" spans="11:11" x14ac:dyDescent="0.2">
      <c r="K7275" s="8"/>
    </row>
    <row r="7276" spans="11:11" x14ac:dyDescent="0.2">
      <c r="K7276" s="8"/>
    </row>
    <row r="7277" spans="11:11" x14ac:dyDescent="0.2">
      <c r="K7277" s="8"/>
    </row>
    <row r="7278" spans="11:11" x14ac:dyDescent="0.2">
      <c r="K7278" s="8"/>
    </row>
    <row r="7279" spans="11:11" x14ac:dyDescent="0.2">
      <c r="K7279" s="8"/>
    </row>
    <row r="7280" spans="11:11" x14ac:dyDescent="0.2">
      <c r="K7280" s="8"/>
    </row>
    <row r="7281" spans="11:11" x14ac:dyDescent="0.2">
      <c r="K7281" s="8"/>
    </row>
    <row r="7282" spans="11:11" x14ac:dyDescent="0.2">
      <c r="K7282" s="8"/>
    </row>
    <row r="7283" spans="11:11" x14ac:dyDescent="0.2">
      <c r="K7283" s="8"/>
    </row>
    <row r="7284" spans="11:11" x14ac:dyDescent="0.2">
      <c r="K7284" s="8"/>
    </row>
    <row r="7285" spans="11:11" x14ac:dyDescent="0.2">
      <c r="K7285" s="8"/>
    </row>
    <row r="7286" spans="11:11" x14ac:dyDescent="0.2">
      <c r="K7286" s="8"/>
    </row>
    <row r="7287" spans="11:11" x14ac:dyDescent="0.2">
      <c r="K7287" s="8"/>
    </row>
    <row r="7288" spans="11:11" x14ac:dyDescent="0.2">
      <c r="K7288" s="8"/>
    </row>
    <row r="7289" spans="11:11" x14ac:dyDescent="0.2">
      <c r="K7289" s="8"/>
    </row>
    <row r="7290" spans="11:11" x14ac:dyDescent="0.2">
      <c r="K7290" s="8"/>
    </row>
    <row r="7291" spans="11:11" x14ac:dyDescent="0.2">
      <c r="K7291" s="8"/>
    </row>
    <row r="7292" spans="11:11" x14ac:dyDescent="0.2">
      <c r="K7292" s="8"/>
    </row>
    <row r="7293" spans="11:11" x14ac:dyDescent="0.2">
      <c r="K7293" s="8"/>
    </row>
    <row r="7294" spans="11:11" x14ac:dyDescent="0.2">
      <c r="K7294" s="8"/>
    </row>
    <row r="7295" spans="11:11" x14ac:dyDescent="0.2">
      <c r="K7295" s="8"/>
    </row>
    <row r="7296" spans="11:11" x14ac:dyDescent="0.2">
      <c r="K7296" s="8"/>
    </row>
    <row r="7297" spans="11:11" x14ac:dyDescent="0.2">
      <c r="K7297" s="8"/>
    </row>
    <row r="7298" spans="11:11" x14ac:dyDescent="0.2">
      <c r="K7298" s="8"/>
    </row>
    <row r="7299" spans="11:11" x14ac:dyDescent="0.2">
      <c r="K7299" s="8"/>
    </row>
    <row r="7300" spans="11:11" x14ac:dyDescent="0.2">
      <c r="K7300" s="8"/>
    </row>
    <row r="7301" spans="11:11" x14ac:dyDescent="0.2">
      <c r="K7301" s="8"/>
    </row>
    <row r="7302" spans="11:11" x14ac:dyDescent="0.2">
      <c r="K7302" s="8"/>
    </row>
    <row r="7303" spans="11:11" x14ac:dyDescent="0.2">
      <c r="K7303" s="8"/>
    </row>
    <row r="7304" spans="11:11" x14ac:dyDescent="0.2">
      <c r="K7304" s="8"/>
    </row>
    <row r="7305" spans="11:11" x14ac:dyDescent="0.2">
      <c r="K7305" s="8"/>
    </row>
    <row r="7306" spans="11:11" x14ac:dyDescent="0.2">
      <c r="K7306" s="8"/>
    </row>
    <row r="7307" spans="11:11" x14ac:dyDescent="0.2">
      <c r="K7307" s="8"/>
    </row>
    <row r="7308" spans="11:11" x14ac:dyDescent="0.2">
      <c r="K7308" s="8"/>
    </row>
    <row r="7309" spans="11:11" x14ac:dyDescent="0.2">
      <c r="K7309" s="8"/>
    </row>
    <row r="7310" spans="11:11" x14ac:dyDescent="0.2">
      <c r="K7310" s="8"/>
    </row>
    <row r="7311" spans="11:11" x14ac:dyDescent="0.2">
      <c r="K7311" s="8"/>
    </row>
    <row r="7312" spans="11:11" x14ac:dyDescent="0.2">
      <c r="K7312" s="8"/>
    </row>
    <row r="7313" spans="11:11" x14ac:dyDescent="0.2">
      <c r="K7313" s="8"/>
    </row>
    <row r="7314" spans="11:11" x14ac:dyDescent="0.2">
      <c r="K7314" s="8"/>
    </row>
    <row r="7315" spans="11:11" x14ac:dyDescent="0.2">
      <c r="K7315" s="8"/>
    </row>
    <row r="7316" spans="11:11" x14ac:dyDescent="0.2">
      <c r="K7316" s="8"/>
    </row>
    <row r="7317" spans="11:11" x14ac:dyDescent="0.2">
      <c r="K7317" s="8"/>
    </row>
    <row r="7318" spans="11:11" x14ac:dyDescent="0.2">
      <c r="K7318" s="8"/>
    </row>
    <row r="7319" spans="11:11" x14ac:dyDescent="0.2">
      <c r="K7319" s="8"/>
    </row>
    <row r="7320" spans="11:11" x14ac:dyDescent="0.2">
      <c r="K7320" s="8"/>
    </row>
    <row r="7321" spans="11:11" x14ac:dyDescent="0.2">
      <c r="K7321" s="8"/>
    </row>
    <row r="7322" spans="11:11" x14ac:dyDescent="0.2">
      <c r="K7322" s="8"/>
    </row>
    <row r="7323" spans="11:11" x14ac:dyDescent="0.2">
      <c r="K7323" s="8"/>
    </row>
    <row r="7324" spans="11:11" x14ac:dyDescent="0.2">
      <c r="K7324" s="8"/>
    </row>
    <row r="7325" spans="11:11" x14ac:dyDescent="0.2">
      <c r="K7325" s="8"/>
    </row>
    <row r="7326" spans="11:11" x14ac:dyDescent="0.2">
      <c r="K7326" s="8"/>
    </row>
    <row r="7327" spans="11:11" x14ac:dyDescent="0.2">
      <c r="K7327" s="8"/>
    </row>
    <row r="7328" spans="11:11" x14ac:dyDescent="0.2">
      <c r="K7328" s="8"/>
    </row>
    <row r="7329" spans="11:11" x14ac:dyDescent="0.2">
      <c r="K7329" s="8"/>
    </row>
    <row r="7330" spans="11:11" x14ac:dyDescent="0.2">
      <c r="K7330" s="8"/>
    </row>
    <row r="7331" spans="11:11" x14ac:dyDescent="0.2">
      <c r="K7331" s="8"/>
    </row>
    <row r="7332" spans="11:11" x14ac:dyDescent="0.2">
      <c r="K7332" s="8"/>
    </row>
    <row r="7333" spans="11:11" x14ac:dyDescent="0.2">
      <c r="K7333" s="8"/>
    </row>
    <row r="7334" spans="11:11" x14ac:dyDescent="0.2">
      <c r="K7334" s="8"/>
    </row>
    <row r="7335" spans="11:11" x14ac:dyDescent="0.2">
      <c r="K7335" s="8"/>
    </row>
    <row r="7336" spans="11:11" x14ac:dyDescent="0.2">
      <c r="K7336" s="8"/>
    </row>
    <row r="7337" spans="11:11" x14ac:dyDescent="0.2">
      <c r="K7337" s="8"/>
    </row>
    <row r="7338" spans="11:11" x14ac:dyDescent="0.2">
      <c r="K7338" s="8"/>
    </row>
    <row r="7339" spans="11:11" x14ac:dyDescent="0.2">
      <c r="K7339" s="8"/>
    </row>
    <row r="7340" spans="11:11" x14ac:dyDescent="0.2">
      <c r="K7340" s="8"/>
    </row>
    <row r="7341" spans="11:11" x14ac:dyDescent="0.2">
      <c r="K7341" s="8"/>
    </row>
    <row r="7342" spans="11:11" x14ac:dyDescent="0.2">
      <c r="K7342" s="8"/>
    </row>
    <row r="7343" spans="11:11" x14ac:dyDescent="0.2">
      <c r="K7343" s="8"/>
    </row>
    <row r="7344" spans="11:11" x14ac:dyDescent="0.2">
      <c r="K7344" s="8"/>
    </row>
    <row r="7345" spans="11:11" x14ac:dyDescent="0.2">
      <c r="K7345" s="8"/>
    </row>
    <row r="7346" spans="11:11" x14ac:dyDescent="0.2">
      <c r="K7346" s="8"/>
    </row>
    <row r="7347" spans="11:11" x14ac:dyDescent="0.2">
      <c r="K7347" s="8"/>
    </row>
    <row r="7348" spans="11:11" x14ac:dyDescent="0.2">
      <c r="K7348" s="8"/>
    </row>
    <row r="7349" spans="11:11" x14ac:dyDescent="0.2">
      <c r="K7349" s="8"/>
    </row>
    <row r="7350" spans="11:11" x14ac:dyDescent="0.2">
      <c r="K7350" s="8"/>
    </row>
    <row r="7351" spans="11:11" x14ac:dyDescent="0.2">
      <c r="K7351" s="8"/>
    </row>
    <row r="7352" spans="11:11" x14ac:dyDescent="0.2">
      <c r="K7352" s="8"/>
    </row>
    <row r="7353" spans="11:11" x14ac:dyDescent="0.2">
      <c r="K7353" s="8"/>
    </row>
    <row r="7354" spans="11:11" x14ac:dyDescent="0.2">
      <c r="K7354" s="8"/>
    </row>
    <row r="7355" spans="11:11" x14ac:dyDescent="0.2">
      <c r="K7355" s="8"/>
    </row>
    <row r="7356" spans="11:11" x14ac:dyDescent="0.2">
      <c r="K7356" s="8"/>
    </row>
    <row r="7357" spans="11:11" x14ac:dyDescent="0.2">
      <c r="K7357" s="8"/>
    </row>
    <row r="7358" spans="11:11" x14ac:dyDescent="0.2">
      <c r="K7358" s="8"/>
    </row>
    <row r="7359" spans="11:11" x14ac:dyDescent="0.2">
      <c r="K7359" s="8"/>
    </row>
    <row r="7360" spans="11:11" x14ac:dyDescent="0.2">
      <c r="K7360" s="8"/>
    </row>
    <row r="7361" spans="11:11" x14ac:dyDescent="0.2">
      <c r="K7361" s="8"/>
    </row>
    <row r="7362" spans="11:11" x14ac:dyDescent="0.2">
      <c r="K7362" s="8"/>
    </row>
    <row r="7363" spans="11:11" x14ac:dyDescent="0.2">
      <c r="K7363" s="8"/>
    </row>
    <row r="7364" spans="11:11" x14ac:dyDescent="0.2">
      <c r="K7364" s="8"/>
    </row>
    <row r="7365" spans="11:11" x14ac:dyDescent="0.2">
      <c r="K7365" s="8"/>
    </row>
    <row r="7366" spans="11:11" x14ac:dyDescent="0.2">
      <c r="K7366" s="8"/>
    </row>
    <row r="7367" spans="11:11" x14ac:dyDescent="0.2">
      <c r="K7367" s="8"/>
    </row>
    <row r="7368" spans="11:11" x14ac:dyDescent="0.2">
      <c r="K7368" s="8"/>
    </row>
    <row r="7369" spans="11:11" x14ac:dyDescent="0.2">
      <c r="K7369" s="8"/>
    </row>
    <row r="7370" spans="11:11" x14ac:dyDescent="0.2">
      <c r="K7370" s="8"/>
    </row>
    <row r="7371" spans="11:11" x14ac:dyDescent="0.2">
      <c r="K7371" s="8"/>
    </row>
    <row r="7372" spans="11:11" x14ac:dyDescent="0.2">
      <c r="K7372" s="8"/>
    </row>
    <row r="7373" spans="11:11" x14ac:dyDescent="0.2">
      <c r="K7373" s="8"/>
    </row>
    <row r="7374" spans="11:11" x14ac:dyDescent="0.2">
      <c r="K7374" s="8"/>
    </row>
    <row r="7375" spans="11:11" x14ac:dyDescent="0.2">
      <c r="K7375" s="8"/>
    </row>
    <row r="7376" spans="11:11" x14ac:dyDescent="0.2">
      <c r="K7376" s="8"/>
    </row>
    <row r="7377" spans="11:11" x14ac:dyDescent="0.2">
      <c r="K7377" s="8"/>
    </row>
    <row r="7378" spans="11:11" x14ac:dyDescent="0.2">
      <c r="K7378" s="8"/>
    </row>
    <row r="7379" spans="11:11" x14ac:dyDescent="0.2">
      <c r="K7379" s="8"/>
    </row>
    <row r="7380" spans="11:11" x14ac:dyDescent="0.2">
      <c r="K7380" s="8"/>
    </row>
    <row r="7381" spans="11:11" x14ac:dyDescent="0.2">
      <c r="K7381" s="8"/>
    </row>
    <row r="7382" spans="11:11" x14ac:dyDescent="0.2">
      <c r="K7382" s="8"/>
    </row>
    <row r="7383" spans="11:11" x14ac:dyDescent="0.2">
      <c r="K7383" s="8"/>
    </row>
    <row r="7384" spans="11:11" x14ac:dyDescent="0.2">
      <c r="K7384" s="8"/>
    </row>
    <row r="7385" spans="11:11" x14ac:dyDescent="0.2">
      <c r="K7385" s="8"/>
    </row>
    <row r="7386" spans="11:11" x14ac:dyDescent="0.2">
      <c r="K7386" s="8"/>
    </row>
    <row r="7387" spans="11:11" x14ac:dyDescent="0.2">
      <c r="K7387" s="8"/>
    </row>
    <row r="7388" spans="11:11" x14ac:dyDescent="0.2">
      <c r="K7388" s="8"/>
    </row>
    <row r="7389" spans="11:11" x14ac:dyDescent="0.2">
      <c r="K7389" s="8"/>
    </row>
    <row r="7390" spans="11:11" x14ac:dyDescent="0.2">
      <c r="K7390" s="8"/>
    </row>
    <row r="7391" spans="11:11" x14ac:dyDescent="0.2">
      <c r="K7391" s="8"/>
    </row>
    <row r="7392" spans="11:11" x14ac:dyDescent="0.2">
      <c r="K7392" s="8"/>
    </row>
    <row r="7393" spans="11:11" x14ac:dyDescent="0.2">
      <c r="K7393" s="8"/>
    </row>
    <row r="7394" spans="11:11" x14ac:dyDescent="0.2">
      <c r="K7394" s="8"/>
    </row>
    <row r="7395" spans="11:11" x14ac:dyDescent="0.2">
      <c r="K7395" s="8"/>
    </row>
    <row r="7396" spans="11:11" x14ac:dyDescent="0.2">
      <c r="K7396" s="8"/>
    </row>
    <row r="7397" spans="11:11" x14ac:dyDescent="0.2">
      <c r="K7397" s="8"/>
    </row>
    <row r="7398" spans="11:11" x14ac:dyDescent="0.2">
      <c r="K7398" s="8"/>
    </row>
    <row r="7399" spans="11:11" x14ac:dyDescent="0.2">
      <c r="K7399" s="8"/>
    </row>
    <row r="7400" spans="11:11" x14ac:dyDescent="0.2">
      <c r="K7400" s="8"/>
    </row>
    <row r="7401" spans="11:11" x14ac:dyDescent="0.2">
      <c r="K7401" s="8"/>
    </row>
    <row r="7402" spans="11:11" x14ac:dyDescent="0.2">
      <c r="K7402" s="8"/>
    </row>
    <row r="7403" spans="11:11" x14ac:dyDescent="0.2">
      <c r="K7403" s="8"/>
    </row>
    <row r="7404" spans="11:11" x14ac:dyDescent="0.2">
      <c r="K7404" s="8"/>
    </row>
    <row r="7405" spans="11:11" x14ac:dyDescent="0.2">
      <c r="K7405" s="8"/>
    </row>
    <row r="7406" spans="11:11" x14ac:dyDescent="0.2">
      <c r="K7406" s="8"/>
    </row>
    <row r="7407" spans="11:11" x14ac:dyDescent="0.2">
      <c r="K7407" s="8"/>
    </row>
    <row r="7408" spans="11:11" x14ac:dyDescent="0.2">
      <c r="K7408" s="8"/>
    </row>
    <row r="7409" spans="11:11" x14ac:dyDescent="0.2">
      <c r="K7409" s="8"/>
    </row>
    <row r="7410" spans="11:11" x14ac:dyDescent="0.2">
      <c r="K7410" s="8"/>
    </row>
    <row r="7411" spans="11:11" x14ac:dyDescent="0.2">
      <c r="K7411" s="8"/>
    </row>
    <row r="7412" spans="11:11" x14ac:dyDescent="0.2">
      <c r="K7412" s="8"/>
    </row>
    <row r="7413" spans="11:11" x14ac:dyDescent="0.2">
      <c r="K7413" s="8"/>
    </row>
    <row r="7414" spans="11:11" x14ac:dyDescent="0.2">
      <c r="K7414" s="8"/>
    </row>
    <row r="7415" spans="11:11" x14ac:dyDescent="0.2">
      <c r="K7415" s="8"/>
    </row>
    <row r="7416" spans="11:11" x14ac:dyDescent="0.2">
      <c r="K7416" s="8"/>
    </row>
    <row r="7417" spans="11:11" x14ac:dyDescent="0.2">
      <c r="K7417" s="8"/>
    </row>
    <row r="7418" spans="11:11" x14ac:dyDescent="0.2">
      <c r="K7418" s="8"/>
    </row>
    <row r="7419" spans="11:11" x14ac:dyDescent="0.2">
      <c r="K7419" s="8"/>
    </row>
    <row r="7420" spans="11:11" x14ac:dyDescent="0.2">
      <c r="K7420" s="8"/>
    </row>
    <row r="7421" spans="11:11" x14ac:dyDescent="0.2">
      <c r="K7421" s="8"/>
    </row>
    <row r="7422" spans="11:11" x14ac:dyDescent="0.2">
      <c r="K7422" s="8"/>
    </row>
    <row r="7423" spans="11:11" x14ac:dyDescent="0.2">
      <c r="K7423" s="8"/>
    </row>
    <row r="7424" spans="11:11" x14ac:dyDescent="0.2">
      <c r="K7424" s="8"/>
    </row>
    <row r="7425" spans="11:11" x14ac:dyDescent="0.2">
      <c r="K7425" s="8"/>
    </row>
    <row r="7426" spans="11:11" x14ac:dyDescent="0.2">
      <c r="K7426" s="8"/>
    </row>
    <row r="7427" spans="11:11" x14ac:dyDescent="0.2">
      <c r="K7427" s="8"/>
    </row>
    <row r="7428" spans="11:11" x14ac:dyDescent="0.2">
      <c r="K7428" s="8"/>
    </row>
    <row r="7429" spans="11:11" x14ac:dyDescent="0.2">
      <c r="K7429" s="8"/>
    </row>
    <row r="7430" spans="11:11" x14ac:dyDescent="0.2">
      <c r="K7430" s="8"/>
    </row>
    <row r="7431" spans="11:11" x14ac:dyDescent="0.2">
      <c r="K7431" s="8"/>
    </row>
    <row r="7432" spans="11:11" x14ac:dyDescent="0.2">
      <c r="K7432" s="8"/>
    </row>
    <row r="7433" spans="11:11" x14ac:dyDescent="0.2">
      <c r="K7433" s="8"/>
    </row>
    <row r="7434" spans="11:11" x14ac:dyDescent="0.2">
      <c r="K7434" s="8"/>
    </row>
    <row r="7435" spans="11:11" x14ac:dyDescent="0.2">
      <c r="K7435" s="8"/>
    </row>
    <row r="7436" spans="11:11" x14ac:dyDescent="0.2">
      <c r="K7436" s="8"/>
    </row>
    <row r="7437" spans="11:11" x14ac:dyDescent="0.2">
      <c r="K7437" s="8"/>
    </row>
    <row r="7438" spans="11:11" x14ac:dyDescent="0.2">
      <c r="K7438" s="8"/>
    </row>
    <row r="7439" spans="11:11" x14ac:dyDescent="0.2">
      <c r="K7439" s="8"/>
    </row>
    <row r="7440" spans="11:11" x14ac:dyDescent="0.2">
      <c r="K7440" s="8"/>
    </row>
    <row r="7441" spans="11:11" x14ac:dyDescent="0.2">
      <c r="K7441" s="8"/>
    </row>
    <row r="7442" spans="11:11" x14ac:dyDescent="0.2">
      <c r="K7442" s="8"/>
    </row>
    <row r="7443" spans="11:11" x14ac:dyDescent="0.2">
      <c r="K7443" s="8"/>
    </row>
    <row r="7444" spans="11:11" x14ac:dyDescent="0.2">
      <c r="K7444" s="8"/>
    </row>
    <row r="7445" spans="11:11" x14ac:dyDescent="0.2">
      <c r="K7445" s="8"/>
    </row>
    <row r="7446" spans="11:11" x14ac:dyDescent="0.2">
      <c r="K7446" s="8"/>
    </row>
    <row r="7447" spans="11:11" x14ac:dyDescent="0.2">
      <c r="K7447" s="8"/>
    </row>
    <row r="7448" spans="11:11" x14ac:dyDescent="0.2">
      <c r="K7448" s="8"/>
    </row>
    <row r="7449" spans="11:11" x14ac:dyDescent="0.2">
      <c r="K7449" s="8"/>
    </row>
    <row r="7450" spans="11:11" x14ac:dyDescent="0.2">
      <c r="K7450" s="8"/>
    </row>
    <row r="7451" spans="11:11" x14ac:dyDescent="0.2">
      <c r="K7451" s="8"/>
    </row>
    <row r="7452" spans="11:11" x14ac:dyDescent="0.2">
      <c r="K7452" s="8"/>
    </row>
    <row r="7453" spans="11:11" x14ac:dyDescent="0.2">
      <c r="K7453" s="8"/>
    </row>
    <row r="7454" spans="11:11" x14ac:dyDescent="0.2">
      <c r="K7454" s="8"/>
    </row>
    <row r="7455" spans="11:11" x14ac:dyDescent="0.2">
      <c r="K7455" s="8"/>
    </row>
    <row r="7456" spans="11:11" x14ac:dyDescent="0.2">
      <c r="K7456" s="8"/>
    </row>
    <row r="7457" spans="11:11" x14ac:dyDescent="0.2">
      <c r="K7457" s="8"/>
    </row>
    <row r="7458" spans="11:11" x14ac:dyDescent="0.2">
      <c r="K7458" s="8"/>
    </row>
    <row r="7459" spans="11:11" x14ac:dyDescent="0.2">
      <c r="K7459" s="8"/>
    </row>
    <row r="7460" spans="11:11" x14ac:dyDescent="0.2">
      <c r="K7460" s="8"/>
    </row>
    <row r="7461" spans="11:11" x14ac:dyDescent="0.2">
      <c r="K7461" s="8"/>
    </row>
    <row r="7462" spans="11:11" x14ac:dyDescent="0.2">
      <c r="K7462" s="8"/>
    </row>
    <row r="7463" spans="11:11" x14ac:dyDescent="0.2">
      <c r="K7463" s="8"/>
    </row>
    <row r="7464" spans="11:11" x14ac:dyDescent="0.2">
      <c r="K7464" s="8"/>
    </row>
    <row r="7465" spans="11:11" x14ac:dyDescent="0.2">
      <c r="K7465" s="8"/>
    </row>
    <row r="7466" spans="11:11" x14ac:dyDescent="0.2">
      <c r="K7466" s="8"/>
    </row>
    <row r="7467" spans="11:11" x14ac:dyDescent="0.2">
      <c r="K7467" s="8"/>
    </row>
    <row r="7468" spans="11:11" x14ac:dyDescent="0.2">
      <c r="K7468" s="8"/>
    </row>
    <row r="7469" spans="11:11" x14ac:dyDescent="0.2">
      <c r="K7469" s="8"/>
    </row>
    <row r="7470" spans="11:11" x14ac:dyDescent="0.2">
      <c r="K7470" s="8"/>
    </row>
    <row r="7471" spans="11:11" x14ac:dyDescent="0.2">
      <c r="K7471" s="8"/>
    </row>
    <row r="7472" spans="11:11" x14ac:dyDescent="0.2">
      <c r="K7472" s="8"/>
    </row>
    <row r="7473" spans="11:11" x14ac:dyDescent="0.2">
      <c r="K7473" s="8"/>
    </row>
    <row r="7474" spans="11:11" x14ac:dyDescent="0.2">
      <c r="K7474" s="8"/>
    </row>
    <row r="7475" spans="11:11" x14ac:dyDescent="0.2">
      <c r="K7475" s="8"/>
    </row>
    <row r="7476" spans="11:11" x14ac:dyDescent="0.2">
      <c r="K7476" s="8"/>
    </row>
    <row r="7477" spans="11:11" x14ac:dyDescent="0.2">
      <c r="K7477" s="8"/>
    </row>
    <row r="7478" spans="11:11" x14ac:dyDescent="0.2">
      <c r="K7478" s="8"/>
    </row>
    <row r="7479" spans="11:11" x14ac:dyDescent="0.2">
      <c r="K7479" s="8"/>
    </row>
    <row r="7480" spans="11:11" x14ac:dyDescent="0.2">
      <c r="K7480" s="8"/>
    </row>
    <row r="7481" spans="11:11" x14ac:dyDescent="0.2">
      <c r="K7481" s="8"/>
    </row>
    <row r="7482" spans="11:11" x14ac:dyDescent="0.2">
      <c r="K7482" s="8"/>
    </row>
    <row r="7483" spans="11:11" x14ac:dyDescent="0.2">
      <c r="K7483" s="8"/>
    </row>
    <row r="7484" spans="11:11" x14ac:dyDescent="0.2">
      <c r="K7484" s="8"/>
    </row>
    <row r="7485" spans="11:11" x14ac:dyDescent="0.2">
      <c r="K7485" s="8"/>
    </row>
    <row r="7486" spans="11:11" x14ac:dyDescent="0.2">
      <c r="K7486" s="8"/>
    </row>
    <row r="7487" spans="11:11" x14ac:dyDescent="0.2">
      <c r="K7487" s="8"/>
    </row>
    <row r="7488" spans="11:11" x14ac:dyDescent="0.2">
      <c r="K7488" s="8"/>
    </row>
    <row r="7489" spans="11:11" x14ac:dyDescent="0.2">
      <c r="K7489" s="8"/>
    </row>
    <row r="7490" spans="11:11" x14ac:dyDescent="0.2">
      <c r="K7490" s="8"/>
    </row>
    <row r="7491" spans="11:11" x14ac:dyDescent="0.2">
      <c r="K7491" s="8"/>
    </row>
    <row r="7492" spans="11:11" x14ac:dyDescent="0.2">
      <c r="K7492" s="8"/>
    </row>
    <row r="7493" spans="11:11" x14ac:dyDescent="0.2">
      <c r="K7493" s="8"/>
    </row>
    <row r="7494" spans="11:11" x14ac:dyDescent="0.2">
      <c r="K7494" s="8"/>
    </row>
    <row r="7495" spans="11:11" x14ac:dyDescent="0.2">
      <c r="K7495" s="8"/>
    </row>
    <row r="7496" spans="11:11" x14ac:dyDescent="0.2">
      <c r="K7496" s="8"/>
    </row>
    <row r="7497" spans="11:11" x14ac:dyDescent="0.2">
      <c r="K7497" s="8"/>
    </row>
    <row r="7498" spans="11:11" x14ac:dyDescent="0.2">
      <c r="K7498" s="8"/>
    </row>
    <row r="7499" spans="11:11" x14ac:dyDescent="0.2">
      <c r="K7499" s="8"/>
    </row>
    <row r="7500" spans="11:11" x14ac:dyDescent="0.2">
      <c r="K7500" s="8"/>
    </row>
    <row r="7501" spans="11:11" x14ac:dyDescent="0.2">
      <c r="K7501" s="8"/>
    </row>
    <row r="7502" spans="11:11" x14ac:dyDescent="0.2">
      <c r="K7502" s="8"/>
    </row>
    <row r="7503" spans="11:11" x14ac:dyDescent="0.2">
      <c r="K7503" s="8"/>
    </row>
    <row r="7504" spans="11:11" x14ac:dyDescent="0.2">
      <c r="K7504" s="8"/>
    </row>
    <row r="7505" spans="11:11" x14ac:dyDescent="0.2">
      <c r="K7505" s="8"/>
    </row>
    <row r="7506" spans="11:11" x14ac:dyDescent="0.2">
      <c r="K7506" s="8"/>
    </row>
    <row r="7507" spans="11:11" x14ac:dyDescent="0.2">
      <c r="K7507" s="8"/>
    </row>
    <row r="7508" spans="11:11" x14ac:dyDescent="0.2">
      <c r="K7508" s="8"/>
    </row>
    <row r="7509" spans="11:11" x14ac:dyDescent="0.2">
      <c r="K7509" s="8"/>
    </row>
    <row r="7510" spans="11:11" x14ac:dyDescent="0.2">
      <c r="K7510" s="8"/>
    </row>
    <row r="7511" spans="11:11" x14ac:dyDescent="0.2">
      <c r="K7511" s="8"/>
    </row>
    <row r="7512" spans="11:11" x14ac:dyDescent="0.2">
      <c r="K7512" s="8"/>
    </row>
    <row r="7513" spans="11:11" x14ac:dyDescent="0.2">
      <c r="K7513" s="8"/>
    </row>
    <row r="7514" spans="11:11" x14ac:dyDescent="0.2">
      <c r="K7514" s="8"/>
    </row>
    <row r="7515" spans="11:11" x14ac:dyDescent="0.2">
      <c r="K7515" s="8"/>
    </row>
    <row r="7516" spans="11:11" x14ac:dyDescent="0.2">
      <c r="K7516" s="8"/>
    </row>
    <row r="7517" spans="11:11" x14ac:dyDescent="0.2">
      <c r="K7517" s="8"/>
    </row>
    <row r="7518" spans="11:11" x14ac:dyDescent="0.2">
      <c r="K7518" s="8"/>
    </row>
    <row r="7519" spans="11:11" x14ac:dyDescent="0.2">
      <c r="K7519" s="8"/>
    </row>
    <row r="7520" spans="11:11" x14ac:dyDescent="0.2">
      <c r="K7520" s="8"/>
    </row>
    <row r="7521" spans="11:11" x14ac:dyDescent="0.2">
      <c r="K7521" s="8"/>
    </row>
    <row r="7522" spans="11:11" x14ac:dyDescent="0.2">
      <c r="K7522" s="8"/>
    </row>
    <row r="7523" spans="11:11" x14ac:dyDescent="0.2">
      <c r="K7523" s="8"/>
    </row>
    <row r="7524" spans="11:11" x14ac:dyDescent="0.2">
      <c r="K7524" s="8"/>
    </row>
    <row r="7525" spans="11:11" x14ac:dyDescent="0.2">
      <c r="K7525" s="8"/>
    </row>
    <row r="7526" spans="11:11" x14ac:dyDescent="0.2">
      <c r="K7526" s="8"/>
    </row>
    <row r="7527" spans="11:11" x14ac:dyDescent="0.2">
      <c r="K7527" s="8"/>
    </row>
    <row r="7528" spans="11:11" x14ac:dyDescent="0.2">
      <c r="K7528" s="8"/>
    </row>
    <row r="7529" spans="11:11" x14ac:dyDescent="0.2">
      <c r="K7529" s="8"/>
    </row>
    <row r="7530" spans="11:11" x14ac:dyDescent="0.2">
      <c r="K7530" s="8"/>
    </row>
    <row r="7531" spans="11:11" x14ac:dyDescent="0.2">
      <c r="K7531" s="8"/>
    </row>
    <row r="7532" spans="11:11" x14ac:dyDescent="0.2">
      <c r="K7532" s="8"/>
    </row>
    <row r="7533" spans="11:11" x14ac:dyDescent="0.2">
      <c r="K7533" s="8"/>
    </row>
    <row r="7534" spans="11:11" x14ac:dyDescent="0.2">
      <c r="K7534" s="8"/>
    </row>
    <row r="7535" spans="11:11" x14ac:dyDescent="0.2">
      <c r="K7535" s="8"/>
    </row>
    <row r="7536" spans="11:11" x14ac:dyDescent="0.2">
      <c r="K7536" s="8"/>
    </row>
    <row r="7537" spans="11:11" x14ac:dyDescent="0.2">
      <c r="K7537" s="8"/>
    </row>
    <row r="7538" spans="11:11" x14ac:dyDescent="0.2">
      <c r="K7538" s="8"/>
    </row>
    <row r="7539" spans="11:11" x14ac:dyDescent="0.2">
      <c r="K7539" s="8"/>
    </row>
    <row r="7540" spans="11:11" x14ac:dyDescent="0.2">
      <c r="K7540" s="8"/>
    </row>
    <row r="7541" spans="11:11" x14ac:dyDescent="0.2">
      <c r="K7541" s="8"/>
    </row>
    <row r="7542" spans="11:11" x14ac:dyDescent="0.2">
      <c r="K7542" s="8"/>
    </row>
    <row r="7543" spans="11:11" x14ac:dyDescent="0.2">
      <c r="K7543" s="8"/>
    </row>
    <row r="7544" spans="11:11" x14ac:dyDescent="0.2">
      <c r="K7544" s="8"/>
    </row>
    <row r="7545" spans="11:11" x14ac:dyDescent="0.2">
      <c r="K7545" s="8"/>
    </row>
    <row r="7546" spans="11:11" x14ac:dyDescent="0.2">
      <c r="K7546" s="8"/>
    </row>
    <row r="7547" spans="11:11" x14ac:dyDescent="0.2">
      <c r="K7547" s="8"/>
    </row>
    <row r="7548" spans="11:11" x14ac:dyDescent="0.2">
      <c r="K7548" s="8"/>
    </row>
    <row r="7549" spans="11:11" x14ac:dyDescent="0.2">
      <c r="K7549" s="8"/>
    </row>
    <row r="7550" spans="11:11" x14ac:dyDescent="0.2">
      <c r="K7550" s="8"/>
    </row>
    <row r="7551" spans="11:11" x14ac:dyDescent="0.2">
      <c r="K7551" s="8"/>
    </row>
    <row r="7552" spans="11:11" x14ac:dyDescent="0.2">
      <c r="K7552" s="8"/>
    </row>
    <row r="7553" spans="11:11" x14ac:dyDescent="0.2">
      <c r="K7553" s="8"/>
    </row>
    <row r="7554" spans="11:11" x14ac:dyDescent="0.2">
      <c r="K7554" s="8"/>
    </row>
    <row r="7555" spans="11:11" x14ac:dyDescent="0.2">
      <c r="K7555" s="8"/>
    </row>
    <row r="7556" spans="11:11" x14ac:dyDescent="0.2">
      <c r="K7556" s="8"/>
    </row>
    <row r="7557" spans="11:11" x14ac:dyDescent="0.2">
      <c r="K7557" s="8"/>
    </row>
    <row r="7558" spans="11:11" x14ac:dyDescent="0.2">
      <c r="K7558" s="8"/>
    </row>
    <row r="7559" spans="11:11" x14ac:dyDescent="0.2">
      <c r="K7559" s="8"/>
    </row>
    <row r="7560" spans="11:11" x14ac:dyDescent="0.2">
      <c r="K7560" s="8"/>
    </row>
    <row r="7561" spans="11:11" x14ac:dyDescent="0.2">
      <c r="K7561" s="8"/>
    </row>
    <row r="7562" spans="11:11" x14ac:dyDescent="0.2">
      <c r="K7562" s="8"/>
    </row>
    <row r="7563" spans="11:11" x14ac:dyDescent="0.2">
      <c r="K7563" s="8"/>
    </row>
    <row r="7564" spans="11:11" x14ac:dyDescent="0.2">
      <c r="K7564" s="8"/>
    </row>
    <row r="7565" spans="11:11" x14ac:dyDescent="0.2">
      <c r="K7565" s="8"/>
    </row>
    <row r="7566" spans="11:11" x14ac:dyDescent="0.2">
      <c r="K7566" s="8"/>
    </row>
    <row r="7567" spans="11:11" x14ac:dyDescent="0.2">
      <c r="K7567" s="8"/>
    </row>
    <row r="7568" spans="11:11" x14ac:dyDescent="0.2">
      <c r="K7568" s="8"/>
    </row>
    <row r="7569" spans="11:11" x14ac:dyDescent="0.2">
      <c r="K7569" s="8"/>
    </row>
    <row r="7570" spans="11:11" x14ac:dyDescent="0.2">
      <c r="K7570" s="8"/>
    </row>
    <row r="7571" spans="11:11" x14ac:dyDescent="0.2">
      <c r="K7571" s="8"/>
    </row>
    <row r="7572" spans="11:11" x14ac:dyDescent="0.2">
      <c r="K7572" s="8"/>
    </row>
    <row r="7573" spans="11:11" x14ac:dyDescent="0.2">
      <c r="K7573" s="8"/>
    </row>
    <row r="7574" spans="11:11" x14ac:dyDescent="0.2">
      <c r="K7574" s="8"/>
    </row>
    <row r="7575" spans="11:11" x14ac:dyDescent="0.2">
      <c r="K7575" s="8"/>
    </row>
    <row r="7576" spans="11:11" x14ac:dyDescent="0.2">
      <c r="K7576" s="8"/>
    </row>
    <row r="7577" spans="11:11" x14ac:dyDescent="0.2">
      <c r="K7577" s="8"/>
    </row>
    <row r="7578" spans="11:11" x14ac:dyDescent="0.2">
      <c r="K7578" s="8"/>
    </row>
    <row r="7579" spans="11:11" x14ac:dyDescent="0.2">
      <c r="K7579" s="8"/>
    </row>
    <row r="7580" spans="11:11" x14ac:dyDescent="0.2">
      <c r="K7580" s="8"/>
    </row>
    <row r="7581" spans="11:11" x14ac:dyDescent="0.2">
      <c r="K7581" s="8"/>
    </row>
    <row r="7582" spans="11:11" x14ac:dyDescent="0.2">
      <c r="K7582" s="8"/>
    </row>
    <row r="7583" spans="11:11" x14ac:dyDescent="0.2">
      <c r="K7583" s="8"/>
    </row>
    <row r="7584" spans="11:11" x14ac:dyDescent="0.2">
      <c r="K7584" s="8"/>
    </row>
    <row r="7585" spans="11:11" x14ac:dyDescent="0.2">
      <c r="K7585" s="8"/>
    </row>
    <row r="7586" spans="11:11" x14ac:dyDescent="0.2">
      <c r="K7586" s="8"/>
    </row>
    <row r="7587" spans="11:11" x14ac:dyDescent="0.2">
      <c r="K7587" s="8"/>
    </row>
    <row r="7588" spans="11:11" x14ac:dyDescent="0.2">
      <c r="K7588" s="8"/>
    </row>
    <row r="7589" spans="11:11" x14ac:dyDescent="0.2">
      <c r="K7589" s="8"/>
    </row>
    <row r="7590" spans="11:11" x14ac:dyDescent="0.2">
      <c r="K7590" s="8"/>
    </row>
    <row r="7591" spans="11:11" x14ac:dyDescent="0.2">
      <c r="K7591" s="8"/>
    </row>
    <row r="7592" spans="11:11" x14ac:dyDescent="0.2">
      <c r="K7592" s="8"/>
    </row>
    <row r="7593" spans="11:11" x14ac:dyDescent="0.2">
      <c r="K7593" s="8"/>
    </row>
    <row r="7594" spans="11:11" x14ac:dyDescent="0.2">
      <c r="K7594" s="8"/>
    </row>
    <row r="7595" spans="11:11" x14ac:dyDescent="0.2">
      <c r="K7595" s="8"/>
    </row>
    <row r="7596" spans="11:11" x14ac:dyDescent="0.2">
      <c r="K7596" s="8"/>
    </row>
    <row r="7597" spans="11:11" x14ac:dyDescent="0.2">
      <c r="K7597" s="8"/>
    </row>
    <row r="7598" spans="11:11" x14ac:dyDescent="0.2">
      <c r="K7598" s="8"/>
    </row>
    <row r="7599" spans="11:11" x14ac:dyDescent="0.2">
      <c r="K7599" s="8"/>
    </row>
    <row r="7600" spans="11:11" x14ac:dyDescent="0.2">
      <c r="K7600" s="8"/>
    </row>
    <row r="7601" spans="11:11" x14ac:dyDescent="0.2">
      <c r="K7601" s="8"/>
    </row>
    <row r="7602" spans="11:11" x14ac:dyDescent="0.2">
      <c r="K7602" s="8"/>
    </row>
    <row r="7603" spans="11:11" x14ac:dyDescent="0.2">
      <c r="K7603" s="8"/>
    </row>
    <row r="7604" spans="11:11" x14ac:dyDescent="0.2">
      <c r="K7604" s="8"/>
    </row>
    <row r="7605" spans="11:11" x14ac:dyDescent="0.2">
      <c r="K7605" s="8"/>
    </row>
    <row r="7606" spans="11:11" x14ac:dyDescent="0.2">
      <c r="K7606" s="8"/>
    </row>
    <row r="7607" spans="11:11" x14ac:dyDescent="0.2">
      <c r="K7607" s="8"/>
    </row>
    <row r="7608" spans="11:11" x14ac:dyDescent="0.2">
      <c r="K7608" s="8"/>
    </row>
    <row r="7609" spans="11:11" x14ac:dyDescent="0.2">
      <c r="K7609" s="8"/>
    </row>
    <row r="7610" spans="11:11" x14ac:dyDescent="0.2">
      <c r="K7610" s="8"/>
    </row>
    <row r="7611" spans="11:11" x14ac:dyDescent="0.2">
      <c r="K7611" s="8"/>
    </row>
    <row r="7612" spans="11:11" x14ac:dyDescent="0.2">
      <c r="K7612" s="8"/>
    </row>
    <row r="7613" spans="11:11" x14ac:dyDescent="0.2">
      <c r="K7613" s="8"/>
    </row>
    <row r="7614" spans="11:11" x14ac:dyDescent="0.2">
      <c r="K7614" s="8"/>
    </row>
    <row r="7615" spans="11:11" x14ac:dyDescent="0.2">
      <c r="K7615" s="8"/>
    </row>
    <row r="7616" spans="11:11" x14ac:dyDescent="0.2">
      <c r="K7616" s="8"/>
    </row>
    <row r="7617" spans="11:11" x14ac:dyDescent="0.2">
      <c r="K7617" s="8"/>
    </row>
    <row r="7618" spans="11:11" x14ac:dyDescent="0.2">
      <c r="K7618" s="8"/>
    </row>
    <row r="7619" spans="11:11" x14ac:dyDescent="0.2">
      <c r="K7619" s="8"/>
    </row>
    <row r="7620" spans="11:11" x14ac:dyDescent="0.2">
      <c r="K7620" s="8"/>
    </row>
    <row r="7621" spans="11:11" x14ac:dyDescent="0.2">
      <c r="K7621" s="8"/>
    </row>
    <row r="7622" spans="11:11" x14ac:dyDescent="0.2">
      <c r="K7622" s="8"/>
    </row>
    <row r="7623" spans="11:11" x14ac:dyDescent="0.2">
      <c r="K7623" s="8"/>
    </row>
    <row r="7624" spans="11:11" x14ac:dyDescent="0.2">
      <c r="K7624" s="8"/>
    </row>
    <row r="7625" spans="11:11" x14ac:dyDescent="0.2">
      <c r="K7625" s="8"/>
    </row>
    <row r="7626" spans="11:11" x14ac:dyDescent="0.2">
      <c r="K7626" s="8"/>
    </row>
    <row r="7627" spans="11:11" x14ac:dyDescent="0.2">
      <c r="K7627" s="8"/>
    </row>
    <row r="7628" spans="11:11" x14ac:dyDescent="0.2">
      <c r="K7628" s="8"/>
    </row>
    <row r="7629" spans="11:11" x14ac:dyDescent="0.2">
      <c r="K7629" s="8"/>
    </row>
    <row r="7630" spans="11:11" x14ac:dyDescent="0.2">
      <c r="K7630" s="8"/>
    </row>
    <row r="7631" spans="11:11" x14ac:dyDescent="0.2">
      <c r="K7631" s="8"/>
    </row>
    <row r="7632" spans="11:11" x14ac:dyDescent="0.2">
      <c r="K7632" s="8"/>
    </row>
    <row r="7633" spans="11:11" x14ac:dyDescent="0.2">
      <c r="K7633" s="8"/>
    </row>
    <row r="7634" spans="11:11" x14ac:dyDescent="0.2">
      <c r="K7634" s="8"/>
    </row>
    <row r="7635" spans="11:11" x14ac:dyDescent="0.2">
      <c r="K7635" s="8"/>
    </row>
    <row r="7636" spans="11:11" x14ac:dyDescent="0.2">
      <c r="K7636" s="8"/>
    </row>
    <row r="7637" spans="11:11" x14ac:dyDescent="0.2">
      <c r="K7637" s="8"/>
    </row>
    <row r="7638" spans="11:11" x14ac:dyDescent="0.2">
      <c r="K7638" s="8"/>
    </row>
    <row r="7639" spans="11:11" x14ac:dyDescent="0.2">
      <c r="K7639" s="8"/>
    </row>
    <row r="7640" spans="11:11" x14ac:dyDescent="0.2">
      <c r="K7640" s="8"/>
    </row>
    <row r="7641" spans="11:11" x14ac:dyDescent="0.2">
      <c r="K7641" s="8"/>
    </row>
    <row r="7642" spans="11:11" x14ac:dyDescent="0.2">
      <c r="K7642" s="8"/>
    </row>
    <row r="7643" spans="11:11" x14ac:dyDescent="0.2">
      <c r="K7643" s="8"/>
    </row>
    <row r="7644" spans="11:11" x14ac:dyDescent="0.2">
      <c r="K7644" s="8"/>
    </row>
    <row r="7645" spans="11:11" x14ac:dyDescent="0.2">
      <c r="K7645" s="8"/>
    </row>
    <row r="7646" spans="11:11" x14ac:dyDescent="0.2">
      <c r="K7646" s="8"/>
    </row>
    <row r="7647" spans="11:11" x14ac:dyDescent="0.2">
      <c r="K7647" s="8"/>
    </row>
    <row r="7648" spans="11:11" x14ac:dyDescent="0.2">
      <c r="K7648" s="8"/>
    </row>
    <row r="7649" spans="11:11" x14ac:dyDescent="0.2">
      <c r="K7649" s="8"/>
    </row>
    <row r="7650" spans="11:11" x14ac:dyDescent="0.2">
      <c r="K7650" s="8"/>
    </row>
    <row r="7651" spans="11:11" x14ac:dyDescent="0.2">
      <c r="K7651" s="8"/>
    </row>
    <row r="7652" spans="11:11" x14ac:dyDescent="0.2">
      <c r="K7652" s="8"/>
    </row>
    <row r="7653" spans="11:11" x14ac:dyDescent="0.2">
      <c r="K7653" s="8"/>
    </row>
    <row r="7654" spans="11:11" x14ac:dyDescent="0.2">
      <c r="K7654" s="8"/>
    </row>
    <row r="7655" spans="11:11" x14ac:dyDescent="0.2">
      <c r="K7655" s="8"/>
    </row>
    <row r="7656" spans="11:11" x14ac:dyDescent="0.2">
      <c r="K7656" s="8"/>
    </row>
    <row r="7657" spans="11:11" x14ac:dyDescent="0.2">
      <c r="K7657" s="8"/>
    </row>
    <row r="7658" spans="11:11" x14ac:dyDescent="0.2">
      <c r="K7658" s="8"/>
    </row>
    <row r="7659" spans="11:11" x14ac:dyDescent="0.2">
      <c r="K7659" s="8"/>
    </row>
    <row r="7660" spans="11:11" x14ac:dyDescent="0.2">
      <c r="K7660" s="8"/>
    </row>
    <row r="7661" spans="11:11" x14ac:dyDescent="0.2">
      <c r="K7661" s="8"/>
    </row>
    <row r="7662" spans="11:11" x14ac:dyDescent="0.2">
      <c r="K7662" s="8"/>
    </row>
    <row r="7663" spans="11:11" x14ac:dyDescent="0.2">
      <c r="K7663" s="8"/>
    </row>
    <row r="7664" spans="11:11" x14ac:dyDescent="0.2">
      <c r="K7664" s="8"/>
    </row>
    <row r="7665" spans="11:11" x14ac:dyDescent="0.2">
      <c r="K7665" s="8"/>
    </row>
    <row r="7666" spans="11:11" x14ac:dyDescent="0.2">
      <c r="K7666" s="8"/>
    </row>
    <row r="7667" spans="11:11" x14ac:dyDescent="0.2">
      <c r="K7667" s="8"/>
    </row>
    <row r="7668" spans="11:11" x14ac:dyDescent="0.2">
      <c r="K7668" s="8"/>
    </row>
    <row r="7669" spans="11:11" x14ac:dyDescent="0.2">
      <c r="K7669" s="8"/>
    </row>
    <row r="7670" spans="11:11" x14ac:dyDescent="0.2">
      <c r="K7670" s="8"/>
    </row>
    <row r="7671" spans="11:11" x14ac:dyDescent="0.2">
      <c r="K7671" s="8"/>
    </row>
    <row r="7672" spans="11:11" x14ac:dyDescent="0.2">
      <c r="K7672" s="8"/>
    </row>
    <row r="7673" spans="11:11" x14ac:dyDescent="0.2">
      <c r="K7673" s="8"/>
    </row>
    <row r="7674" spans="11:11" x14ac:dyDescent="0.2">
      <c r="K7674" s="8"/>
    </row>
    <row r="7675" spans="11:11" x14ac:dyDescent="0.2">
      <c r="K7675" s="8"/>
    </row>
    <row r="7676" spans="11:11" x14ac:dyDescent="0.2">
      <c r="K7676" s="8"/>
    </row>
    <row r="7677" spans="11:11" x14ac:dyDescent="0.2">
      <c r="K7677" s="8"/>
    </row>
    <row r="7678" spans="11:11" x14ac:dyDescent="0.2">
      <c r="K7678" s="8"/>
    </row>
    <row r="7679" spans="11:11" x14ac:dyDescent="0.2">
      <c r="K7679" s="8"/>
    </row>
    <row r="7680" spans="11:11" x14ac:dyDescent="0.2">
      <c r="K7680" s="8"/>
    </row>
    <row r="7681" spans="11:11" x14ac:dyDescent="0.2">
      <c r="K7681" s="8"/>
    </row>
    <row r="7682" spans="11:11" x14ac:dyDescent="0.2">
      <c r="K7682" s="8"/>
    </row>
    <row r="7683" spans="11:11" x14ac:dyDescent="0.2">
      <c r="K7683" s="8"/>
    </row>
    <row r="7684" spans="11:11" x14ac:dyDescent="0.2">
      <c r="K7684" s="8"/>
    </row>
    <row r="7685" spans="11:11" x14ac:dyDescent="0.2">
      <c r="K7685" s="8"/>
    </row>
    <row r="7686" spans="11:11" x14ac:dyDescent="0.2">
      <c r="K7686" s="8"/>
    </row>
    <row r="7687" spans="11:11" x14ac:dyDescent="0.2">
      <c r="K7687" s="8"/>
    </row>
    <row r="7688" spans="11:11" x14ac:dyDescent="0.2">
      <c r="K7688" s="8"/>
    </row>
    <row r="7689" spans="11:11" x14ac:dyDescent="0.2">
      <c r="K7689" s="8"/>
    </row>
    <row r="7690" spans="11:11" x14ac:dyDescent="0.2">
      <c r="K7690" s="8"/>
    </row>
    <row r="7691" spans="11:11" x14ac:dyDescent="0.2">
      <c r="K7691" s="8"/>
    </row>
    <row r="7692" spans="11:11" x14ac:dyDescent="0.2">
      <c r="K7692" s="8"/>
    </row>
    <row r="7693" spans="11:11" x14ac:dyDescent="0.2">
      <c r="K7693" s="8"/>
    </row>
    <row r="7694" spans="11:11" x14ac:dyDescent="0.2">
      <c r="K7694" s="8"/>
    </row>
    <row r="7695" spans="11:11" x14ac:dyDescent="0.2">
      <c r="K7695" s="8"/>
    </row>
    <row r="7696" spans="11:11" x14ac:dyDescent="0.2">
      <c r="K7696" s="8"/>
    </row>
    <row r="7697" spans="11:11" x14ac:dyDescent="0.2">
      <c r="K7697" s="8"/>
    </row>
    <row r="7698" spans="11:11" x14ac:dyDescent="0.2">
      <c r="K7698" s="8"/>
    </row>
    <row r="7699" spans="11:11" x14ac:dyDescent="0.2">
      <c r="K7699" s="8"/>
    </row>
    <row r="7700" spans="11:11" x14ac:dyDescent="0.2">
      <c r="K7700" s="8"/>
    </row>
    <row r="7701" spans="11:11" x14ac:dyDescent="0.2">
      <c r="K7701" s="8"/>
    </row>
    <row r="7702" spans="11:11" x14ac:dyDescent="0.2">
      <c r="K7702" s="8"/>
    </row>
    <row r="7703" spans="11:11" x14ac:dyDescent="0.2">
      <c r="K7703" s="8"/>
    </row>
    <row r="7704" spans="11:11" x14ac:dyDescent="0.2">
      <c r="K7704" s="8"/>
    </row>
    <row r="7705" spans="11:11" x14ac:dyDescent="0.2">
      <c r="K7705" s="8"/>
    </row>
    <row r="7706" spans="11:11" x14ac:dyDescent="0.2">
      <c r="K7706" s="8"/>
    </row>
    <row r="7707" spans="11:11" x14ac:dyDescent="0.2">
      <c r="K7707" s="8"/>
    </row>
    <row r="7708" spans="11:11" x14ac:dyDescent="0.2">
      <c r="K7708" s="8"/>
    </row>
    <row r="7709" spans="11:11" x14ac:dyDescent="0.2">
      <c r="K7709" s="8"/>
    </row>
    <row r="7710" spans="11:11" x14ac:dyDescent="0.2">
      <c r="K7710" s="8"/>
    </row>
    <row r="7711" spans="11:11" x14ac:dyDescent="0.2">
      <c r="K7711" s="8"/>
    </row>
    <row r="7712" spans="11:11" x14ac:dyDescent="0.2">
      <c r="K7712" s="8"/>
    </row>
    <row r="7713" spans="11:11" x14ac:dyDescent="0.2">
      <c r="K7713" s="8"/>
    </row>
    <row r="7714" spans="11:11" x14ac:dyDescent="0.2">
      <c r="K7714" s="8"/>
    </row>
    <row r="7715" spans="11:11" x14ac:dyDescent="0.2">
      <c r="K7715" s="8"/>
    </row>
    <row r="7716" spans="11:11" x14ac:dyDescent="0.2">
      <c r="K7716" s="8"/>
    </row>
    <row r="7717" spans="11:11" x14ac:dyDescent="0.2">
      <c r="K7717" s="8"/>
    </row>
    <row r="7718" spans="11:11" x14ac:dyDescent="0.2">
      <c r="K7718" s="8"/>
    </row>
    <row r="7719" spans="11:11" x14ac:dyDescent="0.2">
      <c r="K7719" s="8"/>
    </row>
    <row r="7720" spans="11:11" x14ac:dyDescent="0.2">
      <c r="K7720" s="8"/>
    </row>
    <row r="7721" spans="11:11" x14ac:dyDescent="0.2">
      <c r="K7721" s="8"/>
    </row>
    <row r="7722" spans="11:11" x14ac:dyDescent="0.2">
      <c r="K7722" s="8"/>
    </row>
    <row r="7723" spans="11:11" x14ac:dyDescent="0.2">
      <c r="K7723" s="8"/>
    </row>
    <row r="7724" spans="11:11" x14ac:dyDescent="0.2">
      <c r="K7724" s="8"/>
    </row>
    <row r="7725" spans="11:11" x14ac:dyDescent="0.2">
      <c r="K7725" s="8"/>
    </row>
    <row r="7726" spans="11:11" x14ac:dyDescent="0.2">
      <c r="K7726" s="8"/>
    </row>
    <row r="7727" spans="11:11" x14ac:dyDescent="0.2">
      <c r="K7727" s="8"/>
    </row>
    <row r="7728" spans="11:11" x14ac:dyDescent="0.2">
      <c r="K7728" s="8"/>
    </row>
    <row r="7729" spans="11:11" x14ac:dyDescent="0.2">
      <c r="K7729" s="8"/>
    </row>
    <row r="7730" spans="11:11" x14ac:dyDescent="0.2">
      <c r="K7730" s="8"/>
    </row>
    <row r="7731" spans="11:11" x14ac:dyDescent="0.2">
      <c r="K7731" s="8"/>
    </row>
    <row r="7732" spans="11:11" x14ac:dyDescent="0.2">
      <c r="K7732" s="8"/>
    </row>
    <row r="7733" spans="11:11" x14ac:dyDescent="0.2">
      <c r="K7733" s="8"/>
    </row>
    <row r="7734" spans="11:11" x14ac:dyDescent="0.2">
      <c r="K7734" s="8"/>
    </row>
    <row r="7735" spans="11:11" x14ac:dyDescent="0.2">
      <c r="K7735" s="8"/>
    </row>
    <row r="7736" spans="11:11" x14ac:dyDescent="0.2">
      <c r="K7736" s="8"/>
    </row>
    <row r="7737" spans="11:11" x14ac:dyDescent="0.2">
      <c r="K7737" s="8"/>
    </row>
    <row r="7738" spans="11:11" x14ac:dyDescent="0.2">
      <c r="K7738" s="8"/>
    </row>
    <row r="7739" spans="11:11" x14ac:dyDescent="0.2">
      <c r="K7739" s="8"/>
    </row>
    <row r="7740" spans="11:11" x14ac:dyDescent="0.2">
      <c r="K7740" s="8"/>
    </row>
    <row r="7741" spans="11:11" x14ac:dyDescent="0.2">
      <c r="K7741" s="8"/>
    </row>
    <row r="7742" spans="11:11" x14ac:dyDescent="0.2">
      <c r="K7742" s="8"/>
    </row>
    <row r="7743" spans="11:11" x14ac:dyDescent="0.2">
      <c r="K7743" s="8"/>
    </row>
    <row r="7744" spans="11:11" x14ac:dyDescent="0.2">
      <c r="K7744" s="8"/>
    </row>
    <row r="7745" spans="11:11" x14ac:dyDescent="0.2">
      <c r="K7745" s="8"/>
    </row>
    <row r="7746" spans="11:11" x14ac:dyDescent="0.2">
      <c r="K7746" s="8"/>
    </row>
    <row r="7747" spans="11:11" x14ac:dyDescent="0.2">
      <c r="K7747" s="8"/>
    </row>
    <row r="7748" spans="11:11" x14ac:dyDescent="0.2">
      <c r="K7748" s="8"/>
    </row>
    <row r="7749" spans="11:11" x14ac:dyDescent="0.2">
      <c r="K7749" s="8"/>
    </row>
    <row r="7750" spans="11:11" x14ac:dyDescent="0.2">
      <c r="K7750" s="8"/>
    </row>
    <row r="7751" spans="11:11" x14ac:dyDescent="0.2">
      <c r="K7751" s="8"/>
    </row>
    <row r="7752" spans="11:11" x14ac:dyDescent="0.2">
      <c r="K7752" s="8"/>
    </row>
    <row r="7753" spans="11:11" x14ac:dyDescent="0.2">
      <c r="K7753" s="8"/>
    </row>
    <row r="7754" spans="11:11" x14ac:dyDescent="0.2">
      <c r="K7754" s="8"/>
    </row>
    <row r="7755" spans="11:11" x14ac:dyDescent="0.2">
      <c r="K7755" s="8"/>
    </row>
    <row r="7756" spans="11:11" x14ac:dyDescent="0.2">
      <c r="K7756" s="8"/>
    </row>
    <row r="7757" spans="11:11" x14ac:dyDescent="0.2">
      <c r="K7757" s="8"/>
    </row>
    <row r="7758" spans="11:11" x14ac:dyDescent="0.2">
      <c r="K7758" s="8"/>
    </row>
    <row r="7759" spans="11:11" x14ac:dyDescent="0.2">
      <c r="K7759" s="8"/>
    </row>
    <row r="7760" spans="11:11" x14ac:dyDescent="0.2">
      <c r="K7760" s="8"/>
    </row>
    <row r="7761" spans="11:11" x14ac:dyDescent="0.2">
      <c r="K7761" s="8"/>
    </row>
    <row r="7762" spans="11:11" x14ac:dyDescent="0.2">
      <c r="K7762" s="8"/>
    </row>
    <row r="7763" spans="11:11" x14ac:dyDescent="0.2">
      <c r="K7763" s="8"/>
    </row>
    <row r="7764" spans="11:11" x14ac:dyDescent="0.2">
      <c r="K7764" s="8"/>
    </row>
    <row r="7765" spans="11:11" x14ac:dyDescent="0.2">
      <c r="K7765" s="8"/>
    </row>
    <row r="7766" spans="11:11" x14ac:dyDescent="0.2">
      <c r="K7766" s="8"/>
    </row>
    <row r="7767" spans="11:11" x14ac:dyDescent="0.2">
      <c r="K7767" s="8"/>
    </row>
    <row r="7768" spans="11:11" x14ac:dyDescent="0.2">
      <c r="K7768" s="8"/>
    </row>
    <row r="7769" spans="11:11" x14ac:dyDescent="0.2">
      <c r="K7769" s="8"/>
    </row>
    <row r="7770" spans="11:11" x14ac:dyDescent="0.2">
      <c r="K7770" s="8"/>
    </row>
    <row r="7771" spans="11:11" x14ac:dyDescent="0.2">
      <c r="K7771" s="8"/>
    </row>
    <row r="7772" spans="11:11" x14ac:dyDescent="0.2">
      <c r="K7772" s="8"/>
    </row>
    <row r="7773" spans="11:11" x14ac:dyDescent="0.2">
      <c r="K7773" s="8"/>
    </row>
    <row r="7774" spans="11:11" x14ac:dyDescent="0.2">
      <c r="K7774" s="8"/>
    </row>
    <row r="7775" spans="11:11" x14ac:dyDescent="0.2">
      <c r="K7775" s="8"/>
    </row>
    <row r="7776" spans="11:11" x14ac:dyDescent="0.2">
      <c r="K7776" s="8"/>
    </row>
    <row r="7777" spans="11:11" x14ac:dyDescent="0.2">
      <c r="K7777" s="8"/>
    </row>
    <row r="7778" spans="11:11" x14ac:dyDescent="0.2">
      <c r="K7778" s="8"/>
    </row>
    <row r="7779" spans="11:11" x14ac:dyDescent="0.2">
      <c r="K7779" s="8"/>
    </row>
    <row r="7780" spans="11:11" x14ac:dyDescent="0.2">
      <c r="K7780" s="8"/>
    </row>
    <row r="7781" spans="11:11" x14ac:dyDescent="0.2">
      <c r="K7781" s="8"/>
    </row>
    <row r="7782" spans="11:11" x14ac:dyDescent="0.2">
      <c r="K7782" s="8"/>
    </row>
    <row r="7783" spans="11:11" x14ac:dyDescent="0.2">
      <c r="K7783" s="8"/>
    </row>
    <row r="7784" spans="11:11" x14ac:dyDescent="0.2">
      <c r="K7784" s="8"/>
    </row>
    <row r="7785" spans="11:11" x14ac:dyDescent="0.2">
      <c r="K7785" s="8"/>
    </row>
    <row r="7786" spans="11:11" x14ac:dyDescent="0.2">
      <c r="K7786" s="8"/>
    </row>
    <row r="7787" spans="11:11" x14ac:dyDescent="0.2">
      <c r="K7787" s="8"/>
    </row>
    <row r="7788" spans="11:11" x14ac:dyDescent="0.2">
      <c r="K7788" s="8"/>
    </row>
    <row r="7789" spans="11:11" x14ac:dyDescent="0.2">
      <c r="K7789" s="8"/>
    </row>
    <row r="7790" spans="11:11" x14ac:dyDescent="0.2">
      <c r="K7790" s="8"/>
    </row>
    <row r="7791" spans="11:11" x14ac:dyDescent="0.2">
      <c r="K7791" s="8"/>
    </row>
    <row r="7792" spans="11:11" x14ac:dyDescent="0.2">
      <c r="K7792" s="8"/>
    </row>
    <row r="7793" spans="11:11" x14ac:dyDescent="0.2">
      <c r="K7793" s="8"/>
    </row>
    <row r="7794" spans="11:11" x14ac:dyDescent="0.2">
      <c r="K7794" s="8"/>
    </row>
    <row r="7795" spans="11:11" x14ac:dyDescent="0.2">
      <c r="K7795" s="8"/>
    </row>
    <row r="7796" spans="11:11" x14ac:dyDescent="0.2">
      <c r="K7796" s="8"/>
    </row>
    <row r="7797" spans="11:11" x14ac:dyDescent="0.2">
      <c r="K7797" s="8"/>
    </row>
    <row r="7798" spans="11:11" x14ac:dyDescent="0.2">
      <c r="K7798" s="8"/>
    </row>
    <row r="7799" spans="11:11" x14ac:dyDescent="0.2">
      <c r="K7799" s="8"/>
    </row>
    <row r="7800" spans="11:11" x14ac:dyDescent="0.2">
      <c r="K7800" s="8"/>
    </row>
    <row r="7801" spans="11:11" x14ac:dyDescent="0.2">
      <c r="K7801" s="8"/>
    </row>
    <row r="7802" spans="11:11" x14ac:dyDescent="0.2">
      <c r="K7802" s="8"/>
    </row>
    <row r="7803" spans="11:11" x14ac:dyDescent="0.2">
      <c r="K7803" s="8"/>
    </row>
    <row r="7804" spans="11:11" x14ac:dyDescent="0.2">
      <c r="K7804" s="8"/>
    </row>
    <row r="7805" spans="11:11" x14ac:dyDescent="0.2">
      <c r="K7805" s="8"/>
    </row>
    <row r="7806" spans="11:11" x14ac:dyDescent="0.2">
      <c r="K7806" s="8"/>
    </row>
    <row r="7807" spans="11:11" x14ac:dyDescent="0.2">
      <c r="K7807" s="8"/>
    </row>
    <row r="7808" spans="11:11" x14ac:dyDescent="0.2">
      <c r="K7808" s="8"/>
    </row>
    <row r="7809" spans="11:11" x14ac:dyDescent="0.2">
      <c r="K7809" s="8"/>
    </row>
    <row r="7810" spans="11:11" x14ac:dyDescent="0.2">
      <c r="K7810" s="8"/>
    </row>
    <row r="7811" spans="11:11" x14ac:dyDescent="0.2">
      <c r="K7811" s="8"/>
    </row>
    <row r="7812" spans="11:11" x14ac:dyDescent="0.2">
      <c r="K7812" s="8"/>
    </row>
    <row r="7813" spans="11:11" x14ac:dyDescent="0.2">
      <c r="K7813" s="8"/>
    </row>
    <row r="7814" spans="11:11" x14ac:dyDescent="0.2">
      <c r="K7814" s="8"/>
    </row>
    <row r="7815" spans="11:11" x14ac:dyDescent="0.2">
      <c r="K7815" s="8"/>
    </row>
    <row r="7816" spans="11:11" x14ac:dyDescent="0.2">
      <c r="K7816" s="8"/>
    </row>
    <row r="7817" spans="11:11" x14ac:dyDescent="0.2">
      <c r="K7817" s="8"/>
    </row>
    <row r="7818" spans="11:11" x14ac:dyDescent="0.2">
      <c r="K7818" s="8"/>
    </row>
    <row r="7819" spans="11:11" x14ac:dyDescent="0.2">
      <c r="K7819" s="8"/>
    </row>
    <row r="7820" spans="11:11" x14ac:dyDescent="0.2">
      <c r="K7820" s="8"/>
    </row>
    <row r="7821" spans="11:11" x14ac:dyDescent="0.2">
      <c r="K7821" s="8"/>
    </row>
    <row r="7822" spans="11:11" x14ac:dyDescent="0.2">
      <c r="K7822" s="8"/>
    </row>
    <row r="7823" spans="11:11" x14ac:dyDescent="0.2">
      <c r="K7823" s="8"/>
    </row>
    <row r="7824" spans="11:11" x14ac:dyDescent="0.2">
      <c r="K7824" s="8"/>
    </row>
    <row r="7825" spans="11:11" x14ac:dyDescent="0.2">
      <c r="K7825" s="8"/>
    </row>
    <row r="7826" spans="11:11" x14ac:dyDescent="0.2">
      <c r="K7826" s="8"/>
    </row>
    <row r="7827" spans="11:11" x14ac:dyDescent="0.2">
      <c r="K7827" s="8"/>
    </row>
    <row r="7828" spans="11:11" x14ac:dyDescent="0.2">
      <c r="K7828" s="8"/>
    </row>
    <row r="7829" spans="11:11" x14ac:dyDescent="0.2">
      <c r="K7829" s="8"/>
    </row>
    <row r="7830" spans="11:11" x14ac:dyDescent="0.2">
      <c r="K7830" s="8"/>
    </row>
    <row r="7831" spans="11:11" x14ac:dyDescent="0.2">
      <c r="K7831" s="8"/>
    </row>
    <row r="7832" spans="11:11" x14ac:dyDescent="0.2">
      <c r="K7832" s="8"/>
    </row>
    <row r="7833" spans="11:11" x14ac:dyDescent="0.2">
      <c r="K7833" s="8"/>
    </row>
    <row r="7834" spans="11:11" x14ac:dyDescent="0.2">
      <c r="K7834" s="8"/>
    </row>
    <row r="7835" spans="11:11" x14ac:dyDescent="0.2">
      <c r="K7835" s="8"/>
    </row>
    <row r="7836" spans="11:11" x14ac:dyDescent="0.2">
      <c r="K7836" s="8"/>
    </row>
    <row r="7837" spans="11:11" x14ac:dyDescent="0.2">
      <c r="K7837" s="8"/>
    </row>
    <row r="7838" spans="11:11" x14ac:dyDescent="0.2">
      <c r="K7838" s="8"/>
    </row>
    <row r="7839" spans="11:11" x14ac:dyDescent="0.2">
      <c r="K7839" s="8"/>
    </row>
    <row r="7840" spans="11:11" x14ac:dyDescent="0.2">
      <c r="K7840" s="8"/>
    </row>
    <row r="7841" spans="11:11" x14ac:dyDescent="0.2">
      <c r="K7841" s="8"/>
    </row>
    <row r="7842" spans="11:11" x14ac:dyDescent="0.2">
      <c r="K7842" s="8"/>
    </row>
    <row r="7843" spans="11:11" x14ac:dyDescent="0.2">
      <c r="K7843" s="8"/>
    </row>
    <row r="7844" spans="11:11" x14ac:dyDescent="0.2">
      <c r="K7844" s="8"/>
    </row>
    <row r="7845" spans="11:11" x14ac:dyDescent="0.2">
      <c r="K7845" s="8"/>
    </row>
    <row r="7846" spans="11:11" x14ac:dyDescent="0.2">
      <c r="K7846" s="8"/>
    </row>
    <row r="7847" spans="11:11" x14ac:dyDescent="0.2">
      <c r="K7847" s="8"/>
    </row>
    <row r="7848" spans="11:11" x14ac:dyDescent="0.2">
      <c r="K7848" s="8"/>
    </row>
    <row r="7849" spans="11:11" x14ac:dyDescent="0.2">
      <c r="K7849" s="8"/>
    </row>
    <row r="7850" spans="11:11" x14ac:dyDescent="0.2">
      <c r="K7850" s="8"/>
    </row>
    <row r="7851" spans="11:11" x14ac:dyDescent="0.2">
      <c r="K7851" s="8"/>
    </row>
    <row r="7852" spans="11:11" x14ac:dyDescent="0.2">
      <c r="K7852" s="8"/>
    </row>
    <row r="7853" spans="11:11" x14ac:dyDescent="0.2">
      <c r="K7853" s="8"/>
    </row>
    <row r="7854" spans="11:11" x14ac:dyDescent="0.2">
      <c r="K7854" s="8"/>
    </row>
    <row r="7855" spans="11:11" x14ac:dyDescent="0.2">
      <c r="K7855" s="8"/>
    </row>
    <row r="7856" spans="11:11" x14ac:dyDescent="0.2">
      <c r="K7856" s="8"/>
    </row>
    <row r="7857" spans="11:11" x14ac:dyDescent="0.2">
      <c r="K7857" s="8"/>
    </row>
    <row r="7858" spans="11:11" x14ac:dyDescent="0.2">
      <c r="K7858" s="8"/>
    </row>
    <row r="7859" spans="11:11" x14ac:dyDescent="0.2">
      <c r="K7859" s="8"/>
    </row>
    <row r="7860" spans="11:11" x14ac:dyDescent="0.2">
      <c r="K7860" s="8"/>
    </row>
    <row r="7861" spans="11:11" x14ac:dyDescent="0.2">
      <c r="K7861" s="8"/>
    </row>
    <row r="7862" spans="11:11" x14ac:dyDescent="0.2">
      <c r="K7862" s="8"/>
    </row>
    <row r="7863" spans="11:11" x14ac:dyDescent="0.2">
      <c r="K7863" s="8"/>
    </row>
    <row r="7864" spans="11:11" x14ac:dyDescent="0.2">
      <c r="K7864" s="8"/>
    </row>
    <row r="7865" spans="11:11" x14ac:dyDescent="0.2">
      <c r="K7865" s="8"/>
    </row>
    <row r="7866" spans="11:11" x14ac:dyDescent="0.2">
      <c r="K7866" s="8"/>
    </row>
    <row r="7867" spans="11:11" x14ac:dyDescent="0.2">
      <c r="K7867" s="8"/>
    </row>
    <row r="7868" spans="11:11" x14ac:dyDescent="0.2">
      <c r="K7868" s="8"/>
    </row>
    <row r="7869" spans="11:11" x14ac:dyDescent="0.2">
      <c r="K7869" s="8"/>
    </row>
    <row r="7870" spans="11:11" x14ac:dyDescent="0.2">
      <c r="K7870" s="8"/>
    </row>
    <row r="7871" spans="11:11" x14ac:dyDescent="0.2">
      <c r="K7871" s="8"/>
    </row>
    <row r="7872" spans="11:11" x14ac:dyDescent="0.2">
      <c r="K7872" s="8"/>
    </row>
    <row r="7873" spans="11:11" x14ac:dyDescent="0.2">
      <c r="K7873" s="8"/>
    </row>
    <row r="7874" spans="11:11" x14ac:dyDescent="0.2">
      <c r="K7874" s="8"/>
    </row>
    <row r="7875" spans="11:11" x14ac:dyDescent="0.2">
      <c r="K7875" s="8"/>
    </row>
    <row r="7876" spans="11:11" x14ac:dyDescent="0.2">
      <c r="K7876" s="8"/>
    </row>
    <row r="7877" spans="11:11" x14ac:dyDescent="0.2">
      <c r="K7877" s="8"/>
    </row>
    <row r="7878" spans="11:11" x14ac:dyDescent="0.2">
      <c r="K7878" s="8"/>
    </row>
    <row r="7879" spans="11:11" x14ac:dyDescent="0.2">
      <c r="K7879" s="8"/>
    </row>
    <row r="7880" spans="11:11" x14ac:dyDescent="0.2">
      <c r="K7880" s="8"/>
    </row>
    <row r="7881" spans="11:11" x14ac:dyDescent="0.2">
      <c r="K7881" s="8"/>
    </row>
    <row r="7882" spans="11:11" x14ac:dyDescent="0.2">
      <c r="K7882" s="8"/>
    </row>
    <row r="7883" spans="11:11" x14ac:dyDescent="0.2">
      <c r="K7883" s="8"/>
    </row>
    <row r="7884" spans="11:11" x14ac:dyDescent="0.2">
      <c r="K7884" s="8"/>
    </row>
    <row r="7885" spans="11:11" x14ac:dyDescent="0.2">
      <c r="K7885" s="8"/>
    </row>
    <row r="7886" spans="11:11" x14ac:dyDescent="0.2">
      <c r="K7886" s="8"/>
    </row>
    <row r="7887" spans="11:11" x14ac:dyDescent="0.2">
      <c r="K7887" s="8"/>
    </row>
    <row r="7888" spans="11:11" x14ac:dyDescent="0.2">
      <c r="K7888" s="8"/>
    </row>
    <row r="7889" spans="11:11" x14ac:dyDescent="0.2">
      <c r="K7889" s="8"/>
    </row>
    <row r="7890" spans="11:11" x14ac:dyDescent="0.2">
      <c r="K7890" s="8"/>
    </row>
    <row r="7891" spans="11:11" x14ac:dyDescent="0.2">
      <c r="K7891" s="8"/>
    </row>
    <row r="7892" spans="11:11" x14ac:dyDescent="0.2">
      <c r="K7892" s="8"/>
    </row>
    <row r="7893" spans="11:11" x14ac:dyDescent="0.2">
      <c r="K7893" s="8"/>
    </row>
    <row r="7894" spans="11:11" x14ac:dyDescent="0.2">
      <c r="K7894" s="8"/>
    </row>
    <row r="7895" spans="11:11" x14ac:dyDescent="0.2">
      <c r="K7895" s="8"/>
    </row>
    <row r="7896" spans="11:11" x14ac:dyDescent="0.2">
      <c r="K7896" s="8"/>
    </row>
    <row r="7897" spans="11:11" x14ac:dyDescent="0.2">
      <c r="K7897" s="8"/>
    </row>
    <row r="7898" spans="11:11" x14ac:dyDescent="0.2">
      <c r="K7898" s="8"/>
    </row>
    <row r="7899" spans="11:11" x14ac:dyDescent="0.2">
      <c r="K7899" s="8"/>
    </row>
    <row r="7900" spans="11:11" x14ac:dyDescent="0.2">
      <c r="K7900" s="8"/>
    </row>
    <row r="7901" spans="11:11" x14ac:dyDescent="0.2">
      <c r="K7901" s="8"/>
    </row>
    <row r="7902" spans="11:11" x14ac:dyDescent="0.2">
      <c r="K7902" s="8"/>
    </row>
    <row r="7903" spans="11:11" x14ac:dyDescent="0.2">
      <c r="K7903" s="8"/>
    </row>
    <row r="7904" spans="11:11" x14ac:dyDescent="0.2">
      <c r="K7904" s="8"/>
    </row>
    <row r="7905" spans="11:11" x14ac:dyDescent="0.2">
      <c r="K7905" s="8"/>
    </row>
    <row r="7906" spans="11:11" x14ac:dyDescent="0.2">
      <c r="K7906" s="8"/>
    </row>
    <row r="7907" spans="11:11" x14ac:dyDescent="0.2">
      <c r="K7907" s="8"/>
    </row>
    <row r="7908" spans="11:11" x14ac:dyDescent="0.2">
      <c r="K7908" s="8"/>
    </row>
    <row r="7909" spans="11:11" x14ac:dyDescent="0.2">
      <c r="K7909" s="8"/>
    </row>
    <row r="7910" spans="11:11" x14ac:dyDescent="0.2">
      <c r="K7910" s="8"/>
    </row>
    <row r="7911" spans="11:11" x14ac:dyDescent="0.2">
      <c r="K7911" s="8"/>
    </row>
    <row r="7912" spans="11:11" x14ac:dyDescent="0.2">
      <c r="K7912" s="8"/>
    </row>
    <row r="7913" spans="11:11" x14ac:dyDescent="0.2">
      <c r="K7913" s="8"/>
    </row>
    <row r="7914" spans="11:11" x14ac:dyDescent="0.2">
      <c r="K7914" s="8"/>
    </row>
    <row r="7915" spans="11:11" x14ac:dyDescent="0.2">
      <c r="K7915" s="8"/>
    </row>
    <row r="7916" spans="11:11" x14ac:dyDescent="0.2">
      <c r="K7916" s="8"/>
    </row>
    <row r="7917" spans="11:11" x14ac:dyDescent="0.2">
      <c r="K7917" s="8"/>
    </row>
    <row r="7918" spans="11:11" x14ac:dyDescent="0.2">
      <c r="K7918" s="8"/>
    </row>
    <row r="7919" spans="11:11" x14ac:dyDescent="0.2">
      <c r="K7919" s="8"/>
    </row>
    <row r="7920" spans="11:11" x14ac:dyDescent="0.2">
      <c r="K7920" s="8"/>
    </row>
    <row r="7921" spans="11:11" x14ac:dyDescent="0.2">
      <c r="K7921" s="8"/>
    </row>
    <row r="7922" spans="11:11" x14ac:dyDescent="0.2">
      <c r="K7922" s="8"/>
    </row>
    <row r="7923" spans="11:11" x14ac:dyDescent="0.2">
      <c r="K7923" s="8"/>
    </row>
    <row r="7924" spans="11:11" x14ac:dyDescent="0.2">
      <c r="K7924" s="8"/>
    </row>
    <row r="7925" spans="11:11" x14ac:dyDescent="0.2">
      <c r="K7925" s="8"/>
    </row>
    <row r="7926" spans="11:11" x14ac:dyDescent="0.2">
      <c r="K7926" s="8"/>
    </row>
    <row r="7927" spans="11:11" x14ac:dyDescent="0.2">
      <c r="K7927" s="8"/>
    </row>
    <row r="7928" spans="11:11" x14ac:dyDescent="0.2">
      <c r="K7928" s="8"/>
    </row>
    <row r="7929" spans="11:11" x14ac:dyDescent="0.2">
      <c r="K7929" s="8"/>
    </row>
    <row r="7930" spans="11:11" x14ac:dyDescent="0.2">
      <c r="K7930" s="8"/>
    </row>
    <row r="7931" spans="11:11" x14ac:dyDescent="0.2">
      <c r="K7931" s="8"/>
    </row>
    <row r="7932" spans="11:11" x14ac:dyDescent="0.2">
      <c r="K7932" s="8"/>
    </row>
    <row r="7933" spans="11:11" x14ac:dyDescent="0.2">
      <c r="K7933" s="8"/>
    </row>
    <row r="7934" spans="11:11" x14ac:dyDescent="0.2">
      <c r="K7934" s="8"/>
    </row>
    <row r="7935" spans="11:11" x14ac:dyDescent="0.2">
      <c r="K7935" s="8"/>
    </row>
    <row r="7936" spans="11:11" x14ac:dyDescent="0.2">
      <c r="K7936" s="8"/>
    </row>
    <row r="7937" spans="11:11" x14ac:dyDescent="0.2">
      <c r="K7937" s="8"/>
    </row>
    <row r="7938" spans="11:11" x14ac:dyDescent="0.2">
      <c r="K7938" s="8"/>
    </row>
    <row r="7939" spans="11:11" x14ac:dyDescent="0.2">
      <c r="K7939" s="8"/>
    </row>
    <row r="7940" spans="11:11" x14ac:dyDescent="0.2">
      <c r="K7940" s="8"/>
    </row>
    <row r="7941" spans="11:11" x14ac:dyDescent="0.2">
      <c r="K7941" s="8"/>
    </row>
    <row r="7942" spans="11:11" x14ac:dyDescent="0.2">
      <c r="K7942" s="8"/>
    </row>
    <row r="7943" spans="11:11" x14ac:dyDescent="0.2">
      <c r="K7943" s="8"/>
    </row>
    <row r="7944" spans="11:11" x14ac:dyDescent="0.2">
      <c r="K7944" s="8"/>
    </row>
    <row r="7945" spans="11:11" x14ac:dyDescent="0.2">
      <c r="K7945" s="8"/>
    </row>
    <row r="7946" spans="11:11" x14ac:dyDescent="0.2">
      <c r="K7946" s="8"/>
    </row>
    <row r="7947" spans="11:11" x14ac:dyDescent="0.2">
      <c r="K7947" s="8"/>
    </row>
    <row r="7948" spans="11:11" x14ac:dyDescent="0.2">
      <c r="K7948" s="8"/>
    </row>
    <row r="7949" spans="11:11" x14ac:dyDescent="0.2">
      <c r="K7949" s="8"/>
    </row>
    <row r="7950" spans="11:11" x14ac:dyDescent="0.2">
      <c r="K7950" s="8"/>
    </row>
    <row r="7951" spans="11:11" x14ac:dyDescent="0.2">
      <c r="K7951" s="8"/>
    </row>
    <row r="7952" spans="11:11" x14ac:dyDescent="0.2">
      <c r="K7952" s="8"/>
    </row>
    <row r="7953" spans="11:11" x14ac:dyDescent="0.2">
      <c r="K7953" s="8"/>
    </row>
    <row r="7954" spans="11:11" x14ac:dyDescent="0.2">
      <c r="K7954" s="8"/>
    </row>
    <row r="7955" spans="11:11" x14ac:dyDescent="0.2">
      <c r="K7955" s="8"/>
    </row>
    <row r="7956" spans="11:11" x14ac:dyDescent="0.2">
      <c r="K7956" s="8"/>
    </row>
    <row r="7957" spans="11:11" x14ac:dyDescent="0.2">
      <c r="K7957" s="8"/>
    </row>
    <row r="7958" spans="11:11" x14ac:dyDescent="0.2">
      <c r="K7958" s="8"/>
    </row>
    <row r="7959" spans="11:11" x14ac:dyDescent="0.2">
      <c r="K7959" s="8"/>
    </row>
    <row r="7960" spans="11:11" x14ac:dyDescent="0.2">
      <c r="K7960" s="8"/>
    </row>
    <row r="7961" spans="11:11" x14ac:dyDescent="0.2">
      <c r="K7961" s="8"/>
    </row>
    <row r="7962" spans="11:11" x14ac:dyDescent="0.2">
      <c r="K7962" s="8"/>
    </row>
    <row r="7963" spans="11:11" x14ac:dyDescent="0.2">
      <c r="K7963" s="8"/>
    </row>
    <row r="7964" spans="11:11" x14ac:dyDescent="0.2">
      <c r="K7964" s="8"/>
    </row>
    <row r="7965" spans="11:11" x14ac:dyDescent="0.2">
      <c r="K7965" s="8"/>
    </row>
    <row r="7966" spans="11:11" x14ac:dyDescent="0.2">
      <c r="K7966" s="8"/>
    </row>
    <row r="7967" spans="11:11" x14ac:dyDescent="0.2">
      <c r="K7967" s="8"/>
    </row>
    <row r="7968" spans="11:11" x14ac:dyDescent="0.2">
      <c r="K7968" s="8"/>
    </row>
    <row r="7969" spans="11:11" x14ac:dyDescent="0.2">
      <c r="K7969" s="8"/>
    </row>
    <row r="7970" spans="11:11" x14ac:dyDescent="0.2">
      <c r="K7970" s="8"/>
    </row>
    <row r="7971" spans="11:11" x14ac:dyDescent="0.2">
      <c r="K7971" s="8"/>
    </row>
    <row r="7972" spans="11:11" x14ac:dyDescent="0.2">
      <c r="K7972" s="8"/>
    </row>
    <row r="7973" spans="11:11" x14ac:dyDescent="0.2">
      <c r="K7973" s="8"/>
    </row>
    <row r="7974" spans="11:11" x14ac:dyDescent="0.2">
      <c r="K7974" s="8"/>
    </row>
    <row r="7975" spans="11:11" x14ac:dyDescent="0.2">
      <c r="K7975" s="8"/>
    </row>
    <row r="7976" spans="11:11" x14ac:dyDescent="0.2">
      <c r="K7976" s="8"/>
    </row>
    <row r="7977" spans="11:11" x14ac:dyDescent="0.2">
      <c r="K7977" s="8"/>
    </row>
    <row r="7978" spans="11:11" x14ac:dyDescent="0.2">
      <c r="K7978" s="8"/>
    </row>
    <row r="7979" spans="11:11" x14ac:dyDescent="0.2">
      <c r="K7979" s="8"/>
    </row>
    <row r="7980" spans="11:11" x14ac:dyDescent="0.2">
      <c r="K7980" s="8"/>
    </row>
    <row r="7981" spans="11:11" x14ac:dyDescent="0.2">
      <c r="K7981" s="8"/>
    </row>
    <row r="7982" spans="11:11" x14ac:dyDescent="0.2">
      <c r="K7982" s="8"/>
    </row>
    <row r="7983" spans="11:11" x14ac:dyDescent="0.2">
      <c r="K7983" s="8"/>
    </row>
    <row r="7984" spans="11:11" x14ac:dyDescent="0.2">
      <c r="K7984" s="8"/>
    </row>
    <row r="7985" spans="11:11" x14ac:dyDescent="0.2">
      <c r="K7985" s="8"/>
    </row>
    <row r="7986" spans="11:11" x14ac:dyDescent="0.2">
      <c r="K7986" s="8"/>
    </row>
    <row r="7987" spans="11:11" x14ac:dyDescent="0.2">
      <c r="K7987" s="8"/>
    </row>
    <row r="7988" spans="11:11" x14ac:dyDescent="0.2">
      <c r="K7988" s="8"/>
    </row>
    <row r="7989" spans="11:11" x14ac:dyDescent="0.2">
      <c r="K7989" s="8"/>
    </row>
    <row r="7990" spans="11:11" x14ac:dyDescent="0.2">
      <c r="K7990" s="8"/>
    </row>
    <row r="7991" spans="11:11" x14ac:dyDescent="0.2">
      <c r="K7991" s="8"/>
    </row>
    <row r="7992" spans="11:11" x14ac:dyDescent="0.2">
      <c r="K7992" s="8"/>
    </row>
    <row r="7993" spans="11:11" x14ac:dyDescent="0.2">
      <c r="K7993" s="8"/>
    </row>
    <row r="7994" spans="11:11" x14ac:dyDescent="0.2">
      <c r="K7994" s="8"/>
    </row>
    <row r="7995" spans="11:11" x14ac:dyDescent="0.2">
      <c r="K7995" s="8"/>
    </row>
    <row r="7996" spans="11:11" x14ac:dyDescent="0.2">
      <c r="K7996" s="8"/>
    </row>
    <row r="7997" spans="11:11" x14ac:dyDescent="0.2">
      <c r="K7997" s="8"/>
    </row>
    <row r="7998" spans="11:11" x14ac:dyDescent="0.2">
      <c r="K7998" s="8"/>
    </row>
    <row r="7999" spans="11:11" x14ac:dyDescent="0.2">
      <c r="K7999" s="8"/>
    </row>
    <row r="8000" spans="11:11" x14ac:dyDescent="0.2">
      <c r="K8000" s="8"/>
    </row>
    <row r="8001" spans="11:11" x14ac:dyDescent="0.2">
      <c r="K8001" s="8"/>
    </row>
    <row r="8002" spans="11:11" x14ac:dyDescent="0.2">
      <c r="K8002" s="8"/>
    </row>
    <row r="8003" spans="11:11" x14ac:dyDescent="0.2">
      <c r="K8003" s="8"/>
    </row>
    <row r="8004" spans="11:11" x14ac:dyDescent="0.2">
      <c r="K8004" s="8"/>
    </row>
    <row r="8005" spans="11:11" x14ac:dyDescent="0.2">
      <c r="K8005" s="8"/>
    </row>
    <row r="8006" spans="11:11" x14ac:dyDescent="0.2">
      <c r="K8006" s="8"/>
    </row>
    <row r="8007" spans="11:11" x14ac:dyDescent="0.2">
      <c r="K8007" s="8"/>
    </row>
    <row r="8008" spans="11:11" x14ac:dyDescent="0.2">
      <c r="K8008" s="8"/>
    </row>
    <row r="8009" spans="11:11" x14ac:dyDescent="0.2">
      <c r="K8009" s="8"/>
    </row>
    <row r="8010" spans="11:11" x14ac:dyDescent="0.2">
      <c r="K8010" s="8"/>
    </row>
    <row r="8011" spans="11:11" x14ac:dyDescent="0.2">
      <c r="K8011" s="8"/>
    </row>
    <row r="8012" spans="11:11" x14ac:dyDescent="0.2">
      <c r="K8012" s="8"/>
    </row>
    <row r="8013" spans="11:11" x14ac:dyDescent="0.2">
      <c r="K8013" s="8"/>
    </row>
    <row r="8014" spans="11:11" x14ac:dyDescent="0.2">
      <c r="K8014" s="8"/>
    </row>
    <row r="8015" spans="11:11" x14ac:dyDescent="0.2">
      <c r="K8015" s="8"/>
    </row>
    <row r="8016" spans="11:11" x14ac:dyDescent="0.2">
      <c r="K8016" s="8"/>
    </row>
    <row r="8017" spans="11:11" x14ac:dyDescent="0.2">
      <c r="K8017" s="8"/>
    </row>
    <row r="8018" spans="11:11" x14ac:dyDescent="0.2">
      <c r="K8018" s="8"/>
    </row>
    <row r="8019" spans="11:11" x14ac:dyDescent="0.2">
      <c r="K8019" s="8"/>
    </row>
    <row r="8020" spans="11:11" x14ac:dyDescent="0.2">
      <c r="K8020" s="8"/>
    </row>
    <row r="8021" spans="11:11" x14ac:dyDescent="0.2">
      <c r="K8021" s="8"/>
    </row>
    <row r="8022" spans="11:11" x14ac:dyDescent="0.2">
      <c r="K8022" s="8"/>
    </row>
    <row r="8023" spans="11:11" x14ac:dyDescent="0.2">
      <c r="K8023" s="8"/>
    </row>
    <row r="8024" spans="11:11" x14ac:dyDescent="0.2">
      <c r="K8024" s="8"/>
    </row>
    <row r="8025" spans="11:11" x14ac:dyDescent="0.2">
      <c r="K8025" s="8"/>
    </row>
    <row r="8026" spans="11:11" x14ac:dyDescent="0.2">
      <c r="K8026" s="8"/>
    </row>
    <row r="8027" spans="11:11" x14ac:dyDescent="0.2">
      <c r="K8027" s="8"/>
    </row>
    <row r="8028" spans="11:11" x14ac:dyDescent="0.2">
      <c r="K8028" s="8"/>
    </row>
    <row r="8029" spans="11:11" x14ac:dyDescent="0.2">
      <c r="K8029" s="8"/>
    </row>
    <row r="8030" spans="11:11" x14ac:dyDescent="0.2">
      <c r="K8030" s="8"/>
    </row>
    <row r="8031" spans="11:11" x14ac:dyDescent="0.2">
      <c r="K8031" s="8"/>
    </row>
    <row r="8032" spans="11:11" x14ac:dyDescent="0.2">
      <c r="K8032" s="8"/>
    </row>
    <row r="8033" spans="11:11" x14ac:dyDescent="0.2">
      <c r="K8033" s="8"/>
    </row>
    <row r="8034" spans="11:11" x14ac:dyDescent="0.2">
      <c r="K8034" s="8"/>
    </row>
    <row r="8035" spans="11:11" x14ac:dyDescent="0.2">
      <c r="K8035" s="8"/>
    </row>
    <row r="8036" spans="11:11" x14ac:dyDescent="0.2">
      <c r="K8036" s="8"/>
    </row>
    <row r="8037" spans="11:11" x14ac:dyDescent="0.2">
      <c r="K8037" s="8"/>
    </row>
    <row r="8038" spans="11:11" x14ac:dyDescent="0.2">
      <c r="K8038" s="8"/>
    </row>
    <row r="8039" spans="11:11" x14ac:dyDescent="0.2">
      <c r="K8039" s="8"/>
    </row>
    <row r="8040" spans="11:11" x14ac:dyDescent="0.2">
      <c r="K8040" s="8"/>
    </row>
    <row r="8041" spans="11:11" x14ac:dyDescent="0.2">
      <c r="K8041" s="8"/>
    </row>
    <row r="8042" spans="11:11" x14ac:dyDescent="0.2">
      <c r="K8042" s="8"/>
    </row>
    <row r="8043" spans="11:11" x14ac:dyDescent="0.2">
      <c r="K8043" s="8"/>
    </row>
    <row r="8044" spans="11:11" x14ac:dyDescent="0.2">
      <c r="K8044" s="8"/>
    </row>
    <row r="8045" spans="11:11" x14ac:dyDescent="0.2">
      <c r="K8045" s="8"/>
    </row>
    <row r="8046" spans="11:11" x14ac:dyDescent="0.2">
      <c r="K8046" s="8"/>
    </row>
    <row r="8047" spans="11:11" x14ac:dyDescent="0.2">
      <c r="K8047" s="8"/>
    </row>
    <row r="8048" spans="11:11" x14ac:dyDescent="0.2">
      <c r="K8048" s="8"/>
    </row>
    <row r="8049" spans="11:11" x14ac:dyDescent="0.2">
      <c r="K8049" s="8"/>
    </row>
    <row r="8050" spans="11:11" x14ac:dyDescent="0.2">
      <c r="K8050" s="8"/>
    </row>
    <row r="8051" spans="11:11" x14ac:dyDescent="0.2">
      <c r="K8051" s="8"/>
    </row>
    <row r="8052" spans="11:11" x14ac:dyDescent="0.2">
      <c r="K8052" s="8"/>
    </row>
    <row r="8053" spans="11:11" x14ac:dyDescent="0.2">
      <c r="K8053" s="8"/>
    </row>
    <row r="8054" spans="11:11" x14ac:dyDescent="0.2">
      <c r="K8054" s="8"/>
    </row>
    <row r="8055" spans="11:11" x14ac:dyDescent="0.2">
      <c r="K8055" s="8"/>
    </row>
    <row r="8056" spans="11:11" x14ac:dyDescent="0.2">
      <c r="K8056" s="8"/>
    </row>
    <row r="8057" spans="11:11" x14ac:dyDescent="0.2">
      <c r="K8057" s="8"/>
    </row>
    <row r="8058" spans="11:11" x14ac:dyDescent="0.2">
      <c r="K8058" s="8"/>
    </row>
    <row r="8059" spans="11:11" x14ac:dyDescent="0.2">
      <c r="K8059" s="8"/>
    </row>
    <row r="8060" spans="11:11" x14ac:dyDescent="0.2">
      <c r="K8060" s="8"/>
    </row>
    <row r="8061" spans="11:11" x14ac:dyDescent="0.2">
      <c r="K8061" s="8"/>
    </row>
    <row r="8062" spans="11:11" x14ac:dyDescent="0.2">
      <c r="K8062" s="8"/>
    </row>
    <row r="8063" spans="11:11" x14ac:dyDescent="0.2">
      <c r="K8063" s="8"/>
    </row>
    <row r="8064" spans="11:11" x14ac:dyDescent="0.2">
      <c r="K8064" s="8"/>
    </row>
    <row r="8065" spans="11:11" x14ac:dyDescent="0.2">
      <c r="K8065" s="8"/>
    </row>
    <row r="8066" spans="11:11" x14ac:dyDescent="0.2">
      <c r="K8066" s="8"/>
    </row>
    <row r="8067" spans="11:11" x14ac:dyDescent="0.2">
      <c r="K8067" s="8"/>
    </row>
    <row r="8068" spans="11:11" x14ac:dyDescent="0.2">
      <c r="K8068" s="8"/>
    </row>
    <row r="8069" spans="11:11" x14ac:dyDescent="0.2">
      <c r="K8069" s="8"/>
    </row>
    <row r="8070" spans="11:11" x14ac:dyDescent="0.2">
      <c r="K8070" s="8"/>
    </row>
    <row r="8071" spans="11:11" x14ac:dyDescent="0.2">
      <c r="K8071" s="8"/>
    </row>
    <row r="8072" spans="11:11" x14ac:dyDescent="0.2">
      <c r="K8072" s="8"/>
    </row>
    <row r="8073" spans="11:11" x14ac:dyDescent="0.2">
      <c r="K8073" s="8"/>
    </row>
    <row r="8074" spans="11:11" x14ac:dyDescent="0.2">
      <c r="K8074" s="8"/>
    </row>
    <row r="8075" spans="11:11" x14ac:dyDescent="0.2">
      <c r="K8075" s="8"/>
    </row>
    <row r="8076" spans="11:11" x14ac:dyDescent="0.2">
      <c r="K8076" s="8"/>
    </row>
    <row r="8077" spans="11:11" x14ac:dyDescent="0.2">
      <c r="K8077" s="8"/>
    </row>
    <row r="8078" spans="11:11" x14ac:dyDescent="0.2">
      <c r="K8078" s="8"/>
    </row>
    <row r="8079" spans="11:11" x14ac:dyDescent="0.2">
      <c r="K8079" s="8"/>
    </row>
    <row r="8080" spans="11:11" x14ac:dyDescent="0.2">
      <c r="K8080" s="8"/>
    </row>
    <row r="8081" spans="11:11" x14ac:dyDescent="0.2">
      <c r="K8081" s="8"/>
    </row>
    <row r="8082" spans="11:11" x14ac:dyDescent="0.2">
      <c r="K8082" s="8"/>
    </row>
    <row r="8083" spans="11:11" x14ac:dyDescent="0.2">
      <c r="K8083" s="8"/>
    </row>
    <row r="8084" spans="11:11" x14ac:dyDescent="0.2">
      <c r="K8084" s="8"/>
    </row>
    <row r="8085" spans="11:11" x14ac:dyDescent="0.2">
      <c r="K8085" s="8"/>
    </row>
    <row r="8086" spans="11:11" x14ac:dyDescent="0.2">
      <c r="K8086" s="8"/>
    </row>
    <row r="8087" spans="11:11" x14ac:dyDescent="0.2">
      <c r="K8087" s="8"/>
    </row>
    <row r="8088" spans="11:11" x14ac:dyDescent="0.2">
      <c r="K8088" s="8"/>
    </row>
    <row r="8089" spans="11:11" x14ac:dyDescent="0.2">
      <c r="K8089" s="8"/>
    </row>
    <row r="8090" spans="11:11" x14ac:dyDescent="0.2">
      <c r="K8090" s="8"/>
    </row>
    <row r="8091" spans="11:11" x14ac:dyDescent="0.2">
      <c r="K8091" s="8"/>
    </row>
    <row r="8092" spans="11:11" x14ac:dyDescent="0.2">
      <c r="K8092" s="8"/>
    </row>
    <row r="8093" spans="11:11" x14ac:dyDescent="0.2">
      <c r="K8093" s="8"/>
    </row>
    <row r="8094" spans="11:11" x14ac:dyDescent="0.2">
      <c r="K8094" s="8"/>
    </row>
    <row r="8095" spans="11:11" x14ac:dyDescent="0.2">
      <c r="K8095" s="8"/>
    </row>
    <row r="8096" spans="11:11" x14ac:dyDescent="0.2">
      <c r="K8096" s="8"/>
    </row>
    <row r="8097" spans="11:11" x14ac:dyDescent="0.2">
      <c r="K8097" s="8"/>
    </row>
    <row r="8098" spans="11:11" x14ac:dyDescent="0.2">
      <c r="K8098" s="8"/>
    </row>
    <row r="8099" spans="11:11" x14ac:dyDescent="0.2">
      <c r="K8099" s="8"/>
    </row>
    <row r="8100" spans="11:11" x14ac:dyDescent="0.2">
      <c r="K8100" s="8"/>
    </row>
    <row r="8101" spans="11:11" x14ac:dyDescent="0.2">
      <c r="K8101" s="8"/>
    </row>
    <row r="8102" spans="11:11" x14ac:dyDescent="0.2">
      <c r="K8102" s="8"/>
    </row>
    <row r="8103" spans="11:11" x14ac:dyDescent="0.2">
      <c r="K8103" s="8"/>
    </row>
    <row r="8104" spans="11:11" x14ac:dyDescent="0.2">
      <c r="K8104" s="8"/>
    </row>
    <row r="8105" spans="11:11" x14ac:dyDescent="0.2">
      <c r="K8105" s="8"/>
    </row>
    <row r="8106" spans="11:11" x14ac:dyDescent="0.2">
      <c r="K8106" s="8"/>
    </row>
    <row r="8107" spans="11:11" x14ac:dyDescent="0.2">
      <c r="K8107" s="8"/>
    </row>
    <row r="8108" spans="11:11" x14ac:dyDescent="0.2">
      <c r="K8108" s="8"/>
    </row>
    <row r="8109" spans="11:11" x14ac:dyDescent="0.2">
      <c r="K8109" s="8"/>
    </row>
    <row r="8110" spans="11:11" x14ac:dyDescent="0.2">
      <c r="K8110" s="8"/>
    </row>
    <row r="8111" spans="11:11" x14ac:dyDescent="0.2">
      <c r="K8111" s="8"/>
    </row>
    <row r="8112" spans="11:11" x14ac:dyDescent="0.2">
      <c r="K8112" s="8"/>
    </row>
    <row r="8113" spans="11:11" x14ac:dyDescent="0.2">
      <c r="K8113" s="8"/>
    </row>
    <row r="8114" spans="11:11" x14ac:dyDescent="0.2">
      <c r="K8114" s="8"/>
    </row>
    <row r="8115" spans="11:11" x14ac:dyDescent="0.2">
      <c r="K8115" s="8"/>
    </row>
    <row r="8116" spans="11:11" x14ac:dyDescent="0.2">
      <c r="K8116" s="8"/>
    </row>
    <row r="8117" spans="11:11" x14ac:dyDescent="0.2">
      <c r="K8117" s="8"/>
    </row>
    <row r="8118" spans="11:11" x14ac:dyDescent="0.2">
      <c r="K8118" s="8"/>
    </row>
    <row r="8119" spans="11:11" x14ac:dyDescent="0.2">
      <c r="K8119" s="8"/>
    </row>
    <row r="8120" spans="11:11" x14ac:dyDescent="0.2">
      <c r="K8120" s="8"/>
    </row>
    <row r="8121" spans="11:11" x14ac:dyDescent="0.2">
      <c r="K8121" s="8"/>
    </row>
    <row r="8122" spans="11:11" x14ac:dyDescent="0.2">
      <c r="K8122" s="8"/>
    </row>
    <row r="8123" spans="11:11" x14ac:dyDescent="0.2">
      <c r="K8123" s="8"/>
    </row>
    <row r="8124" spans="11:11" x14ac:dyDescent="0.2">
      <c r="K8124" s="8"/>
    </row>
    <row r="8125" spans="11:11" x14ac:dyDescent="0.2">
      <c r="K8125" s="8"/>
    </row>
    <row r="8126" spans="11:11" x14ac:dyDescent="0.2">
      <c r="K8126" s="8"/>
    </row>
    <row r="8127" spans="11:11" x14ac:dyDescent="0.2">
      <c r="K8127" s="8"/>
    </row>
    <row r="8128" spans="11:11" x14ac:dyDescent="0.2">
      <c r="K8128" s="8"/>
    </row>
    <row r="8129" spans="11:11" x14ac:dyDescent="0.2">
      <c r="K8129" s="8"/>
    </row>
    <row r="8130" spans="11:11" x14ac:dyDescent="0.2">
      <c r="K8130" s="8"/>
    </row>
    <row r="8131" spans="11:11" x14ac:dyDescent="0.2">
      <c r="K8131" s="8"/>
    </row>
    <row r="8132" spans="11:11" x14ac:dyDescent="0.2">
      <c r="K8132" s="8"/>
    </row>
    <row r="8133" spans="11:11" x14ac:dyDescent="0.2">
      <c r="K8133" s="8"/>
    </row>
    <row r="8134" spans="11:11" x14ac:dyDescent="0.2">
      <c r="K8134" s="8"/>
    </row>
    <row r="8135" spans="11:11" x14ac:dyDescent="0.2">
      <c r="K8135" s="8"/>
    </row>
    <row r="8136" spans="11:11" x14ac:dyDescent="0.2">
      <c r="K8136" s="8"/>
    </row>
    <row r="8137" spans="11:11" x14ac:dyDescent="0.2">
      <c r="K8137" s="8"/>
    </row>
    <row r="8138" spans="11:11" x14ac:dyDescent="0.2">
      <c r="K8138" s="8"/>
    </row>
    <row r="8139" spans="11:11" x14ac:dyDescent="0.2">
      <c r="K8139" s="8"/>
    </row>
    <row r="8140" spans="11:11" x14ac:dyDescent="0.2">
      <c r="K8140" s="8"/>
    </row>
    <row r="8141" spans="11:11" x14ac:dyDescent="0.2">
      <c r="K8141" s="8"/>
    </row>
    <row r="8142" spans="11:11" x14ac:dyDescent="0.2">
      <c r="K8142" s="8"/>
    </row>
    <row r="8143" spans="11:11" x14ac:dyDescent="0.2">
      <c r="K8143" s="8"/>
    </row>
    <row r="8144" spans="11:11" x14ac:dyDescent="0.2">
      <c r="K8144" s="8"/>
    </row>
    <row r="8145" spans="11:11" x14ac:dyDescent="0.2">
      <c r="K8145" s="8"/>
    </row>
    <row r="8146" spans="11:11" x14ac:dyDescent="0.2">
      <c r="K8146" s="8"/>
    </row>
    <row r="8147" spans="11:11" x14ac:dyDescent="0.2">
      <c r="K8147" s="8"/>
    </row>
    <row r="8148" spans="11:11" x14ac:dyDescent="0.2">
      <c r="K8148" s="8"/>
    </row>
    <row r="8149" spans="11:11" x14ac:dyDescent="0.2">
      <c r="K8149" s="8"/>
    </row>
    <row r="8150" spans="11:11" x14ac:dyDescent="0.2">
      <c r="K8150" s="8"/>
    </row>
    <row r="8151" spans="11:11" x14ac:dyDescent="0.2">
      <c r="K8151" s="8"/>
    </row>
    <row r="8152" spans="11:11" x14ac:dyDescent="0.2">
      <c r="K8152" s="8"/>
    </row>
    <row r="8153" spans="11:11" x14ac:dyDescent="0.2">
      <c r="K8153" s="8"/>
    </row>
    <row r="8154" spans="11:11" x14ac:dyDescent="0.2">
      <c r="K8154" s="8"/>
    </row>
    <row r="8155" spans="11:11" x14ac:dyDescent="0.2">
      <c r="K8155" s="8"/>
    </row>
    <row r="8156" spans="11:11" x14ac:dyDescent="0.2">
      <c r="K8156" s="8"/>
    </row>
    <row r="8157" spans="11:11" x14ac:dyDescent="0.2">
      <c r="K8157" s="8"/>
    </row>
    <row r="8158" spans="11:11" x14ac:dyDescent="0.2">
      <c r="K8158" s="8"/>
    </row>
    <row r="8159" spans="11:11" x14ac:dyDescent="0.2">
      <c r="K8159" s="8"/>
    </row>
    <row r="8160" spans="11:11" x14ac:dyDescent="0.2">
      <c r="K8160" s="8"/>
    </row>
    <row r="8161" spans="11:11" x14ac:dyDescent="0.2">
      <c r="K8161" s="8"/>
    </row>
    <row r="8162" spans="11:11" x14ac:dyDescent="0.2">
      <c r="K8162" s="8"/>
    </row>
    <row r="8163" spans="11:11" x14ac:dyDescent="0.2">
      <c r="K8163" s="8"/>
    </row>
    <row r="8164" spans="11:11" x14ac:dyDescent="0.2">
      <c r="K8164" s="8"/>
    </row>
    <row r="8165" spans="11:11" x14ac:dyDescent="0.2">
      <c r="K8165" s="8"/>
    </row>
    <row r="8166" spans="11:11" x14ac:dyDescent="0.2">
      <c r="K8166" s="8"/>
    </row>
    <row r="8167" spans="11:11" x14ac:dyDescent="0.2">
      <c r="K8167" s="8"/>
    </row>
    <row r="8168" spans="11:11" x14ac:dyDescent="0.2">
      <c r="K8168" s="8"/>
    </row>
    <row r="8169" spans="11:11" x14ac:dyDescent="0.2">
      <c r="K8169" s="8"/>
    </row>
    <row r="8170" spans="11:11" x14ac:dyDescent="0.2">
      <c r="K8170" s="8"/>
    </row>
    <row r="8171" spans="11:11" x14ac:dyDescent="0.2">
      <c r="K8171" s="8"/>
    </row>
    <row r="8172" spans="11:11" x14ac:dyDescent="0.2">
      <c r="K8172" s="8"/>
    </row>
    <row r="8173" spans="11:11" x14ac:dyDescent="0.2">
      <c r="K8173" s="8"/>
    </row>
    <row r="8174" spans="11:11" x14ac:dyDescent="0.2">
      <c r="K8174" s="8"/>
    </row>
    <row r="8175" spans="11:11" x14ac:dyDescent="0.2">
      <c r="K8175" s="8"/>
    </row>
    <row r="8176" spans="11:11" x14ac:dyDescent="0.2">
      <c r="K8176" s="8"/>
    </row>
    <row r="8177" spans="11:11" x14ac:dyDescent="0.2">
      <c r="K8177" s="8"/>
    </row>
    <row r="8178" spans="11:11" x14ac:dyDescent="0.2">
      <c r="K8178" s="8"/>
    </row>
    <row r="8179" spans="11:11" x14ac:dyDescent="0.2">
      <c r="K8179" s="8"/>
    </row>
    <row r="8180" spans="11:11" x14ac:dyDescent="0.2">
      <c r="K8180" s="8"/>
    </row>
    <row r="8181" spans="11:11" x14ac:dyDescent="0.2">
      <c r="K8181" s="8"/>
    </row>
    <row r="8182" spans="11:11" x14ac:dyDescent="0.2">
      <c r="K8182" s="8"/>
    </row>
    <row r="8183" spans="11:11" x14ac:dyDescent="0.2">
      <c r="K8183" s="8"/>
    </row>
    <row r="8184" spans="11:11" x14ac:dyDescent="0.2">
      <c r="K8184" s="8"/>
    </row>
    <row r="8185" spans="11:11" x14ac:dyDescent="0.2">
      <c r="K8185" s="8"/>
    </row>
    <row r="8186" spans="11:11" x14ac:dyDescent="0.2">
      <c r="K8186" s="8"/>
    </row>
    <row r="8187" spans="11:11" x14ac:dyDescent="0.2">
      <c r="K8187" s="8"/>
    </row>
    <row r="8188" spans="11:11" x14ac:dyDescent="0.2">
      <c r="K8188" s="8"/>
    </row>
    <row r="8189" spans="11:11" x14ac:dyDescent="0.2">
      <c r="K8189" s="8"/>
    </row>
    <row r="8190" spans="11:11" x14ac:dyDescent="0.2">
      <c r="K8190" s="8"/>
    </row>
    <row r="8191" spans="11:11" x14ac:dyDescent="0.2">
      <c r="K8191" s="8"/>
    </row>
    <row r="8192" spans="11:11" x14ac:dyDescent="0.2">
      <c r="K8192" s="8"/>
    </row>
    <row r="8193" spans="11:11" x14ac:dyDescent="0.2">
      <c r="K8193" s="8"/>
    </row>
    <row r="8194" spans="11:11" x14ac:dyDescent="0.2">
      <c r="K8194" s="8"/>
    </row>
    <row r="8195" spans="11:11" x14ac:dyDescent="0.2">
      <c r="K8195" s="8"/>
    </row>
    <row r="8196" spans="11:11" x14ac:dyDescent="0.2">
      <c r="K8196" s="8"/>
    </row>
    <row r="8197" spans="11:11" x14ac:dyDescent="0.2">
      <c r="K8197" s="8"/>
    </row>
    <row r="8198" spans="11:11" x14ac:dyDescent="0.2">
      <c r="K8198" s="8"/>
    </row>
    <row r="8199" spans="11:11" x14ac:dyDescent="0.2">
      <c r="K8199" s="8"/>
    </row>
    <row r="8200" spans="11:11" x14ac:dyDescent="0.2">
      <c r="K8200" s="8"/>
    </row>
    <row r="8201" spans="11:11" x14ac:dyDescent="0.2">
      <c r="K8201" s="8"/>
    </row>
    <row r="8202" spans="11:11" x14ac:dyDescent="0.2">
      <c r="K8202" s="8"/>
    </row>
    <row r="8203" spans="11:11" x14ac:dyDescent="0.2">
      <c r="K8203" s="8"/>
    </row>
    <row r="8204" spans="11:11" x14ac:dyDescent="0.2">
      <c r="K8204" s="8"/>
    </row>
    <row r="8205" spans="11:11" x14ac:dyDescent="0.2">
      <c r="K8205" s="8"/>
    </row>
    <row r="8206" spans="11:11" x14ac:dyDescent="0.2">
      <c r="K8206" s="8"/>
    </row>
    <row r="8207" spans="11:11" x14ac:dyDescent="0.2">
      <c r="K8207" s="8"/>
    </row>
    <row r="8208" spans="11:11" x14ac:dyDescent="0.2">
      <c r="K8208" s="8"/>
    </row>
    <row r="8209" spans="11:11" x14ac:dyDescent="0.2">
      <c r="K8209" s="8"/>
    </row>
    <row r="8210" spans="11:11" x14ac:dyDescent="0.2">
      <c r="K8210" s="8"/>
    </row>
    <row r="8211" spans="11:11" x14ac:dyDescent="0.2">
      <c r="K8211" s="8"/>
    </row>
    <row r="8212" spans="11:11" x14ac:dyDescent="0.2">
      <c r="K8212" s="8"/>
    </row>
    <row r="8213" spans="11:11" x14ac:dyDescent="0.2">
      <c r="K8213" s="8"/>
    </row>
    <row r="8214" spans="11:11" x14ac:dyDescent="0.2">
      <c r="K8214" s="8"/>
    </row>
    <row r="8215" spans="11:11" x14ac:dyDescent="0.2">
      <c r="K8215" s="8"/>
    </row>
    <row r="8216" spans="11:11" x14ac:dyDescent="0.2">
      <c r="K8216" s="8"/>
    </row>
    <row r="8217" spans="11:11" x14ac:dyDescent="0.2">
      <c r="K8217" s="8"/>
    </row>
    <row r="8218" spans="11:11" x14ac:dyDescent="0.2">
      <c r="K8218" s="8"/>
    </row>
    <row r="8219" spans="11:11" x14ac:dyDescent="0.2">
      <c r="K8219" s="8"/>
    </row>
    <row r="8220" spans="11:11" x14ac:dyDescent="0.2">
      <c r="K8220" s="8"/>
    </row>
    <row r="8221" spans="11:11" x14ac:dyDescent="0.2">
      <c r="K8221" s="8"/>
    </row>
    <row r="8222" spans="11:11" x14ac:dyDescent="0.2">
      <c r="K8222" s="8"/>
    </row>
    <row r="8223" spans="11:11" x14ac:dyDescent="0.2">
      <c r="K8223" s="8"/>
    </row>
    <row r="8224" spans="11:11" x14ac:dyDescent="0.2">
      <c r="K8224" s="8"/>
    </row>
    <row r="8225" spans="11:11" x14ac:dyDescent="0.2">
      <c r="K8225" s="8"/>
    </row>
    <row r="8226" spans="11:11" x14ac:dyDescent="0.2">
      <c r="K8226" s="8"/>
    </row>
    <row r="8227" spans="11:11" x14ac:dyDescent="0.2">
      <c r="K8227" s="8"/>
    </row>
    <row r="8228" spans="11:11" x14ac:dyDescent="0.2">
      <c r="K8228" s="8"/>
    </row>
    <row r="8229" spans="11:11" x14ac:dyDescent="0.2">
      <c r="K8229" s="8"/>
    </row>
    <row r="8230" spans="11:11" x14ac:dyDescent="0.2">
      <c r="K8230" s="8"/>
    </row>
    <row r="8231" spans="11:11" x14ac:dyDescent="0.2">
      <c r="K8231" s="8"/>
    </row>
    <row r="8232" spans="11:11" x14ac:dyDescent="0.2">
      <c r="K8232" s="8"/>
    </row>
    <row r="8233" spans="11:11" x14ac:dyDescent="0.2">
      <c r="K8233" s="8"/>
    </row>
    <row r="8234" spans="11:11" x14ac:dyDescent="0.2">
      <c r="K8234" s="8"/>
    </row>
    <row r="8235" spans="11:11" x14ac:dyDescent="0.2">
      <c r="K8235" s="8"/>
    </row>
    <row r="8236" spans="11:11" x14ac:dyDescent="0.2">
      <c r="K8236" s="8"/>
    </row>
    <row r="8237" spans="11:11" x14ac:dyDescent="0.2">
      <c r="K8237" s="8"/>
    </row>
    <row r="8238" spans="11:11" x14ac:dyDescent="0.2">
      <c r="K8238" s="8"/>
    </row>
    <row r="8239" spans="11:11" x14ac:dyDescent="0.2">
      <c r="K8239" s="8"/>
    </row>
    <row r="8240" spans="11:11" x14ac:dyDescent="0.2">
      <c r="K8240" s="8"/>
    </row>
    <row r="8241" spans="11:11" x14ac:dyDescent="0.2">
      <c r="K8241" s="8"/>
    </row>
    <row r="8242" spans="11:11" x14ac:dyDescent="0.2">
      <c r="K8242" s="8"/>
    </row>
    <row r="8243" spans="11:11" x14ac:dyDescent="0.2">
      <c r="K8243" s="8"/>
    </row>
    <row r="8244" spans="11:11" x14ac:dyDescent="0.2">
      <c r="K8244" s="8"/>
    </row>
    <row r="8245" spans="11:11" x14ac:dyDescent="0.2">
      <c r="K8245" s="8"/>
    </row>
    <row r="8246" spans="11:11" x14ac:dyDescent="0.2">
      <c r="K8246" s="8"/>
    </row>
    <row r="8247" spans="11:11" x14ac:dyDescent="0.2">
      <c r="K8247" s="8"/>
    </row>
    <row r="8248" spans="11:11" x14ac:dyDescent="0.2">
      <c r="K8248" s="8"/>
    </row>
    <row r="8249" spans="11:11" x14ac:dyDescent="0.2">
      <c r="K8249" s="8"/>
    </row>
    <row r="8250" spans="11:11" x14ac:dyDescent="0.2">
      <c r="K8250" s="8"/>
    </row>
    <row r="8251" spans="11:11" x14ac:dyDescent="0.2">
      <c r="K8251" s="8"/>
    </row>
    <row r="8252" spans="11:11" x14ac:dyDescent="0.2">
      <c r="K8252" s="8"/>
    </row>
    <row r="8253" spans="11:11" x14ac:dyDescent="0.2">
      <c r="K8253" s="8"/>
    </row>
    <row r="8254" spans="11:11" x14ac:dyDescent="0.2">
      <c r="K8254" s="8"/>
    </row>
    <row r="8255" spans="11:11" x14ac:dyDescent="0.2">
      <c r="K8255" s="8"/>
    </row>
    <row r="8256" spans="11:11" x14ac:dyDescent="0.2">
      <c r="K8256" s="8"/>
    </row>
    <row r="8257" spans="11:11" x14ac:dyDescent="0.2">
      <c r="K8257" s="8"/>
    </row>
    <row r="8258" spans="11:11" x14ac:dyDescent="0.2">
      <c r="K8258" s="8"/>
    </row>
    <row r="8259" spans="11:11" x14ac:dyDescent="0.2">
      <c r="K8259" s="8"/>
    </row>
    <row r="8260" spans="11:11" x14ac:dyDescent="0.2">
      <c r="K8260" s="8"/>
    </row>
    <row r="8261" spans="11:11" x14ac:dyDescent="0.2">
      <c r="K8261" s="8"/>
    </row>
    <row r="8262" spans="11:11" x14ac:dyDescent="0.2">
      <c r="K8262" s="8"/>
    </row>
    <row r="8263" spans="11:11" x14ac:dyDescent="0.2">
      <c r="K8263" s="8"/>
    </row>
    <row r="8264" spans="11:11" x14ac:dyDescent="0.2">
      <c r="K8264" s="8"/>
    </row>
    <row r="8265" spans="11:11" x14ac:dyDescent="0.2">
      <c r="K8265" s="8"/>
    </row>
    <row r="8266" spans="11:11" x14ac:dyDescent="0.2">
      <c r="K8266" s="8"/>
    </row>
    <row r="8267" spans="11:11" x14ac:dyDescent="0.2">
      <c r="K8267" s="8"/>
    </row>
    <row r="8268" spans="11:11" x14ac:dyDescent="0.2">
      <c r="K8268" s="8"/>
    </row>
    <row r="8269" spans="11:11" x14ac:dyDescent="0.2">
      <c r="K8269" s="8"/>
    </row>
    <row r="8270" spans="11:11" x14ac:dyDescent="0.2">
      <c r="K8270" s="8"/>
    </row>
    <row r="8271" spans="11:11" x14ac:dyDescent="0.2">
      <c r="K8271" s="8"/>
    </row>
    <row r="8272" spans="11:11" x14ac:dyDescent="0.2">
      <c r="K8272" s="8"/>
    </row>
    <row r="8273" spans="11:11" x14ac:dyDescent="0.2">
      <c r="K8273" s="8"/>
    </row>
    <row r="8274" spans="11:11" x14ac:dyDescent="0.2">
      <c r="K8274" s="8"/>
    </row>
    <row r="8275" spans="11:11" x14ac:dyDescent="0.2">
      <c r="K8275" s="8"/>
    </row>
    <row r="8276" spans="11:11" x14ac:dyDescent="0.2">
      <c r="K8276" s="8"/>
    </row>
    <row r="8277" spans="11:11" x14ac:dyDescent="0.2">
      <c r="K8277" s="8"/>
    </row>
    <row r="8278" spans="11:11" x14ac:dyDescent="0.2">
      <c r="K8278" s="8"/>
    </row>
    <row r="8279" spans="11:11" x14ac:dyDescent="0.2">
      <c r="K8279" s="8"/>
    </row>
    <row r="8280" spans="11:11" x14ac:dyDescent="0.2">
      <c r="K8280" s="8"/>
    </row>
    <row r="8281" spans="11:11" x14ac:dyDescent="0.2">
      <c r="K8281" s="8"/>
    </row>
    <row r="8282" spans="11:11" x14ac:dyDescent="0.2">
      <c r="K8282" s="8"/>
    </row>
    <row r="8283" spans="11:11" x14ac:dyDescent="0.2">
      <c r="K8283" s="8"/>
    </row>
    <row r="8284" spans="11:11" x14ac:dyDescent="0.2">
      <c r="K8284" s="8"/>
    </row>
    <row r="8285" spans="11:11" x14ac:dyDescent="0.2">
      <c r="K8285" s="8"/>
    </row>
    <row r="8286" spans="11:11" x14ac:dyDescent="0.2">
      <c r="K8286" s="8"/>
    </row>
    <row r="8287" spans="11:11" x14ac:dyDescent="0.2">
      <c r="K8287" s="8"/>
    </row>
    <row r="8288" spans="11:11" x14ac:dyDescent="0.2">
      <c r="K8288" s="8"/>
    </row>
    <row r="8289" spans="11:11" x14ac:dyDescent="0.2">
      <c r="K8289" s="8"/>
    </row>
    <row r="8290" spans="11:11" x14ac:dyDescent="0.2">
      <c r="K8290" s="8"/>
    </row>
    <row r="8291" spans="11:11" x14ac:dyDescent="0.2">
      <c r="K8291" s="8"/>
    </row>
    <row r="8292" spans="11:11" x14ac:dyDescent="0.2">
      <c r="K8292" s="8"/>
    </row>
    <row r="8293" spans="11:11" x14ac:dyDescent="0.2">
      <c r="K8293" s="8"/>
    </row>
    <row r="8294" spans="11:11" x14ac:dyDescent="0.2">
      <c r="K8294" s="8"/>
    </row>
    <row r="8295" spans="11:11" x14ac:dyDescent="0.2">
      <c r="K8295" s="8"/>
    </row>
    <row r="8296" spans="11:11" x14ac:dyDescent="0.2">
      <c r="K8296" s="8"/>
    </row>
    <row r="8297" spans="11:11" x14ac:dyDescent="0.2">
      <c r="K8297" s="8"/>
    </row>
    <row r="8298" spans="11:11" x14ac:dyDescent="0.2">
      <c r="K8298" s="8"/>
    </row>
    <row r="8299" spans="11:11" x14ac:dyDescent="0.2">
      <c r="K8299" s="8"/>
    </row>
    <row r="8300" spans="11:11" x14ac:dyDescent="0.2">
      <c r="K8300" s="8"/>
    </row>
    <row r="8301" spans="11:11" x14ac:dyDescent="0.2">
      <c r="K8301" s="8"/>
    </row>
    <row r="8302" spans="11:11" x14ac:dyDescent="0.2">
      <c r="K8302" s="8"/>
    </row>
    <row r="8303" spans="11:11" x14ac:dyDescent="0.2">
      <c r="K8303" s="8"/>
    </row>
    <row r="8304" spans="11:11" x14ac:dyDescent="0.2">
      <c r="K8304" s="8"/>
    </row>
    <row r="8305" spans="11:11" x14ac:dyDescent="0.2">
      <c r="K8305" s="8"/>
    </row>
    <row r="8306" spans="11:11" x14ac:dyDescent="0.2">
      <c r="K8306" s="8"/>
    </row>
    <row r="8307" spans="11:11" x14ac:dyDescent="0.2">
      <c r="K8307" s="8"/>
    </row>
    <row r="8308" spans="11:11" x14ac:dyDescent="0.2">
      <c r="K8308" s="8"/>
    </row>
    <row r="8309" spans="11:11" x14ac:dyDescent="0.2">
      <c r="K8309" s="8"/>
    </row>
    <row r="8310" spans="11:11" x14ac:dyDescent="0.2">
      <c r="K8310" s="8"/>
    </row>
    <row r="8311" spans="11:11" x14ac:dyDescent="0.2">
      <c r="K8311" s="8"/>
    </row>
    <row r="8312" spans="11:11" x14ac:dyDescent="0.2">
      <c r="K8312" s="8"/>
    </row>
    <row r="8313" spans="11:11" x14ac:dyDescent="0.2">
      <c r="K8313" s="8"/>
    </row>
    <row r="8314" spans="11:11" x14ac:dyDescent="0.2">
      <c r="K8314" s="8"/>
    </row>
    <row r="8315" spans="11:11" x14ac:dyDescent="0.2">
      <c r="K8315" s="8"/>
    </row>
    <row r="8316" spans="11:11" x14ac:dyDescent="0.2">
      <c r="K8316" s="8"/>
    </row>
    <row r="8317" spans="11:11" x14ac:dyDescent="0.2">
      <c r="K8317" s="8"/>
    </row>
    <row r="8318" spans="11:11" x14ac:dyDescent="0.2">
      <c r="K8318" s="8"/>
    </row>
    <row r="8319" spans="11:11" x14ac:dyDescent="0.2">
      <c r="K8319" s="8"/>
    </row>
    <row r="8320" spans="11:11" x14ac:dyDescent="0.2">
      <c r="K8320" s="8"/>
    </row>
    <row r="8321" spans="11:11" x14ac:dyDescent="0.2">
      <c r="K8321" s="8"/>
    </row>
    <row r="8322" spans="11:11" x14ac:dyDescent="0.2">
      <c r="K8322" s="8"/>
    </row>
    <row r="8323" spans="11:11" x14ac:dyDescent="0.2">
      <c r="K8323" s="8"/>
    </row>
    <row r="8324" spans="11:11" x14ac:dyDescent="0.2">
      <c r="K8324" s="8"/>
    </row>
    <row r="8325" spans="11:11" x14ac:dyDescent="0.2">
      <c r="K8325" s="8"/>
    </row>
    <row r="8326" spans="11:11" x14ac:dyDescent="0.2">
      <c r="K8326" s="8"/>
    </row>
    <row r="8327" spans="11:11" x14ac:dyDescent="0.2">
      <c r="K8327" s="8"/>
    </row>
    <row r="8328" spans="11:11" x14ac:dyDescent="0.2">
      <c r="K8328" s="8"/>
    </row>
    <row r="8329" spans="11:11" x14ac:dyDescent="0.2">
      <c r="K8329" s="8"/>
    </row>
    <row r="8330" spans="11:11" x14ac:dyDescent="0.2">
      <c r="K8330" s="8"/>
    </row>
    <row r="8331" spans="11:11" x14ac:dyDescent="0.2">
      <c r="K8331" s="8"/>
    </row>
    <row r="8332" spans="11:11" x14ac:dyDescent="0.2">
      <c r="K8332" s="8"/>
    </row>
    <row r="8333" spans="11:11" x14ac:dyDescent="0.2">
      <c r="K8333" s="8"/>
    </row>
    <row r="8334" spans="11:11" x14ac:dyDescent="0.2">
      <c r="K8334" s="8"/>
    </row>
    <row r="8335" spans="11:11" x14ac:dyDescent="0.2">
      <c r="K8335" s="8"/>
    </row>
    <row r="8336" spans="11:11" x14ac:dyDescent="0.2">
      <c r="K8336" s="8"/>
    </row>
    <row r="8337" spans="11:11" x14ac:dyDescent="0.2">
      <c r="K8337" s="8"/>
    </row>
    <row r="8338" spans="11:11" x14ac:dyDescent="0.2">
      <c r="K8338" s="8"/>
    </row>
    <row r="8339" spans="11:11" x14ac:dyDescent="0.2">
      <c r="K8339" s="8"/>
    </row>
    <row r="8340" spans="11:11" x14ac:dyDescent="0.2">
      <c r="K8340" s="8"/>
    </row>
    <row r="8341" spans="11:11" x14ac:dyDescent="0.2">
      <c r="K8341" s="8"/>
    </row>
    <row r="8342" spans="11:11" x14ac:dyDescent="0.2">
      <c r="K8342" s="8"/>
    </row>
    <row r="8343" spans="11:11" x14ac:dyDescent="0.2">
      <c r="K8343" s="8"/>
    </row>
    <row r="8344" spans="11:11" x14ac:dyDescent="0.2">
      <c r="K8344" s="8"/>
    </row>
    <row r="8345" spans="11:11" x14ac:dyDescent="0.2">
      <c r="K8345" s="8"/>
    </row>
    <row r="8346" spans="11:11" x14ac:dyDescent="0.2">
      <c r="K8346" s="8"/>
    </row>
    <row r="8347" spans="11:11" x14ac:dyDescent="0.2">
      <c r="K8347" s="8"/>
    </row>
    <row r="8348" spans="11:11" x14ac:dyDescent="0.2">
      <c r="K8348" s="8"/>
    </row>
    <row r="8349" spans="11:11" x14ac:dyDescent="0.2">
      <c r="K8349" s="8"/>
    </row>
    <row r="8350" spans="11:11" x14ac:dyDescent="0.2">
      <c r="K8350" s="8"/>
    </row>
    <row r="8351" spans="11:11" x14ac:dyDescent="0.2">
      <c r="K8351" s="8"/>
    </row>
    <row r="8352" spans="11:11" x14ac:dyDescent="0.2">
      <c r="K8352" s="8"/>
    </row>
    <row r="8353" spans="11:11" x14ac:dyDescent="0.2">
      <c r="K8353" s="8"/>
    </row>
    <row r="8354" spans="11:11" x14ac:dyDescent="0.2">
      <c r="K8354" s="8"/>
    </row>
    <row r="8355" spans="11:11" x14ac:dyDescent="0.2">
      <c r="K8355" s="8"/>
    </row>
    <row r="8356" spans="11:11" x14ac:dyDescent="0.2">
      <c r="K8356" s="8"/>
    </row>
    <row r="8357" spans="11:11" x14ac:dyDescent="0.2">
      <c r="K8357" s="8"/>
    </row>
    <row r="8358" spans="11:11" x14ac:dyDescent="0.2">
      <c r="K8358" s="8"/>
    </row>
    <row r="8359" spans="11:11" x14ac:dyDescent="0.2">
      <c r="K8359" s="8"/>
    </row>
    <row r="8360" spans="11:11" x14ac:dyDescent="0.2">
      <c r="K8360" s="8"/>
    </row>
    <row r="8361" spans="11:11" x14ac:dyDescent="0.2">
      <c r="K8361" s="8"/>
    </row>
    <row r="8362" spans="11:11" x14ac:dyDescent="0.2">
      <c r="K8362" s="8"/>
    </row>
    <row r="8363" spans="11:11" x14ac:dyDescent="0.2">
      <c r="K8363" s="8"/>
    </row>
    <row r="8364" spans="11:11" x14ac:dyDescent="0.2">
      <c r="K8364" s="8"/>
    </row>
    <row r="8365" spans="11:11" x14ac:dyDescent="0.2">
      <c r="K8365" s="8"/>
    </row>
    <row r="8366" spans="11:11" x14ac:dyDescent="0.2">
      <c r="K8366" s="8"/>
    </row>
    <row r="8367" spans="11:11" x14ac:dyDescent="0.2">
      <c r="K8367" s="8"/>
    </row>
    <row r="8368" spans="11:11" x14ac:dyDescent="0.2">
      <c r="K8368" s="8"/>
    </row>
    <row r="8369" spans="11:11" x14ac:dyDescent="0.2">
      <c r="K8369" s="8"/>
    </row>
    <row r="8370" spans="11:11" x14ac:dyDescent="0.2">
      <c r="K8370" s="8"/>
    </row>
    <row r="8371" spans="11:11" x14ac:dyDescent="0.2">
      <c r="K8371" s="8"/>
    </row>
    <row r="8372" spans="11:11" x14ac:dyDescent="0.2">
      <c r="K8372" s="8"/>
    </row>
    <row r="8373" spans="11:11" x14ac:dyDescent="0.2">
      <c r="K8373" s="8"/>
    </row>
    <row r="8374" spans="11:11" x14ac:dyDescent="0.2">
      <c r="K8374" s="8"/>
    </row>
    <row r="8375" spans="11:11" x14ac:dyDescent="0.2">
      <c r="K8375" s="8"/>
    </row>
    <row r="8376" spans="11:11" x14ac:dyDescent="0.2">
      <c r="K8376" s="8"/>
    </row>
    <row r="8377" spans="11:11" x14ac:dyDescent="0.2">
      <c r="K8377" s="8"/>
    </row>
    <row r="8378" spans="11:11" x14ac:dyDescent="0.2">
      <c r="K8378" s="8"/>
    </row>
    <row r="8379" spans="11:11" x14ac:dyDescent="0.2">
      <c r="K8379" s="8"/>
    </row>
    <row r="8380" spans="11:11" x14ac:dyDescent="0.2">
      <c r="K8380" s="8"/>
    </row>
    <row r="8381" spans="11:11" x14ac:dyDescent="0.2">
      <c r="K8381" s="8"/>
    </row>
    <row r="8382" spans="11:11" x14ac:dyDescent="0.2">
      <c r="K8382" s="8"/>
    </row>
    <row r="8383" spans="11:11" x14ac:dyDescent="0.2">
      <c r="K8383" s="8"/>
    </row>
    <row r="8384" spans="11:11" x14ac:dyDescent="0.2">
      <c r="K8384" s="8"/>
    </row>
    <row r="8385" spans="11:11" x14ac:dyDescent="0.2">
      <c r="K8385" s="8"/>
    </row>
    <row r="8386" spans="11:11" x14ac:dyDescent="0.2">
      <c r="K8386" s="8"/>
    </row>
    <row r="8387" spans="11:11" x14ac:dyDescent="0.2">
      <c r="K8387" s="8"/>
    </row>
    <row r="8388" spans="11:11" x14ac:dyDescent="0.2">
      <c r="K8388" s="8"/>
    </row>
    <row r="8389" spans="11:11" x14ac:dyDescent="0.2">
      <c r="K8389" s="8"/>
    </row>
    <row r="8390" spans="11:11" x14ac:dyDescent="0.2">
      <c r="K8390" s="8"/>
    </row>
    <row r="8391" spans="11:11" x14ac:dyDescent="0.2">
      <c r="K8391" s="8"/>
    </row>
    <row r="8392" spans="11:11" x14ac:dyDescent="0.2">
      <c r="K8392" s="8"/>
    </row>
    <row r="8393" spans="11:11" x14ac:dyDescent="0.2">
      <c r="K8393" s="8"/>
    </row>
    <row r="8394" spans="11:11" x14ac:dyDescent="0.2">
      <c r="K8394" s="8"/>
    </row>
    <row r="8395" spans="11:11" x14ac:dyDescent="0.2">
      <c r="K8395" s="8"/>
    </row>
    <row r="8396" spans="11:11" x14ac:dyDescent="0.2">
      <c r="K8396" s="8"/>
    </row>
    <row r="8397" spans="11:11" x14ac:dyDescent="0.2">
      <c r="K8397" s="8"/>
    </row>
    <row r="8398" spans="11:11" x14ac:dyDescent="0.2">
      <c r="K8398" s="8"/>
    </row>
    <row r="8399" spans="11:11" x14ac:dyDescent="0.2">
      <c r="K8399" s="8"/>
    </row>
    <row r="8400" spans="11:11" x14ac:dyDescent="0.2">
      <c r="K8400" s="8"/>
    </row>
    <row r="8401" spans="11:11" x14ac:dyDescent="0.2">
      <c r="K8401" s="8"/>
    </row>
    <row r="8402" spans="11:11" x14ac:dyDescent="0.2">
      <c r="K8402" s="8"/>
    </row>
    <row r="8403" spans="11:11" x14ac:dyDescent="0.2">
      <c r="K8403" s="8"/>
    </row>
    <row r="8404" spans="11:11" x14ac:dyDescent="0.2">
      <c r="K8404" s="8"/>
    </row>
    <row r="8405" spans="11:11" x14ac:dyDescent="0.2">
      <c r="K8405" s="8"/>
    </row>
    <row r="8406" spans="11:11" x14ac:dyDescent="0.2">
      <c r="K8406" s="8"/>
    </row>
    <row r="8407" spans="11:11" x14ac:dyDescent="0.2">
      <c r="K8407" s="8"/>
    </row>
    <row r="8408" spans="11:11" x14ac:dyDescent="0.2">
      <c r="K8408" s="8"/>
    </row>
    <row r="8409" spans="11:11" x14ac:dyDescent="0.2">
      <c r="K8409" s="8"/>
    </row>
    <row r="8410" spans="11:11" x14ac:dyDescent="0.2">
      <c r="K8410" s="8"/>
    </row>
    <row r="8411" spans="11:11" x14ac:dyDescent="0.2">
      <c r="K8411" s="8"/>
    </row>
    <row r="8412" spans="11:11" x14ac:dyDescent="0.2">
      <c r="K8412" s="8"/>
    </row>
    <row r="8413" spans="11:11" x14ac:dyDescent="0.2">
      <c r="K8413" s="8"/>
    </row>
    <row r="8414" spans="11:11" x14ac:dyDescent="0.2">
      <c r="K8414" s="8"/>
    </row>
    <row r="8415" spans="11:11" x14ac:dyDescent="0.2">
      <c r="K8415" s="8"/>
    </row>
    <row r="8416" spans="11:11" x14ac:dyDescent="0.2">
      <c r="K8416" s="8"/>
    </row>
    <row r="8417" spans="11:11" x14ac:dyDescent="0.2">
      <c r="K8417" s="8"/>
    </row>
    <row r="8418" spans="11:11" x14ac:dyDescent="0.2">
      <c r="K8418" s="8"/>
    </row>
    <row r="8419" spans="11:11" x14ac:dyDescent="0.2">
      <c r="K8419" s="8"/>
    </row>
    <row r="8420" spans="11:11" x14ac:dyDescent="0.2">
      <c r="K8420" s="8"/>
    </row>
    <row r="8421" spans="11:11" x14ac:dyDescent="0.2">
      <c r="K8421" s="8"/>
    </row>
    <row r="8422" spans="11:11" x14ac:dyDescent="0.2">
      <c r="K8422" s="8"/>
    </row>
    <row r="8423" spans="11:11" x14ac:dyDescent="0.2">
      <c r="K8423" s="8"/>
    </row>
    <row r="8424" spans="11:11" x14ac:dyDescent="0.2">
      <c r="K8424" s="8"/>
    </row>
    <row r="8425" spans="11:11" x14ac:dyDescent="0.2">
      <c r="K8425" s="8"/>
    </row>
    <row r="8426" spans="11:11" x14ac:dyDescent="0.2">
      <c r="K8426" s="8"/>
    </row>
    <row r="8427" spans="11:11" x14ac:dyDescent="0.2">
      <c r="K8427" s="8"/>
    </row>
    <row r="8428" spans="11:11" x14ac:dyDescent="0.2">
      <c r="K8428" s="8"/>
    </row>
    <row r="8429" spans="11:11" x14ac:dyDescent="0.2">
      <c r="K8429" s="8"/>
    </row>
    <row r="8430" spans="11:11" x14ac:dyDescent="0.2">
      <c r="K8430" s="8"/>
    </row>
    <row r="8431" spans="11:11" x14ac:dyDescent="0.2">
      <c r="K8431" s="8"/>
    </row>
    <row r="8432" spans="11:11" x14ac:dyDescent="0.2">
      <c r="K8432" s="8"/>
    </row>
    <row r="8433" spans="11:11" x14ac:dyDescent="0.2">
      <c r="K8433" s="8"/>
    </row>
    <row r="8434" spans="11:11" x14ac:dyDescent="0.2">
      <c r="K8434" s="8"/>
    </row>
    <row r="8435" spans="11:11" x14ac:dyDescent="0.2">
      <c r="K8435" s="8"/>
    </row>
    <row r="8436" spans="11:11" x14ac:dyDescent="0.2">
      <c r="K8436" s="8"/>
    </row>
    <row r="8437" spans="11:11" x14ac:dyDescent="0.2">
      <c r="K8437" s="8"/>
    </row>
    <row r="8438" spans="11:11" x14ac:dyDescent="0.2">
      <c r="K8438" s="8"/>
    </row>
    <row r="8439" spans="11:11" x14ac:dyDescent="0.2">
      <c r="K8439" s="8"/>
    </row>
    <row r="8440" spans="11:11" x14ac:dyDescent="0.2">
      <c r="K8440" s="8"/>
    </row>
    <row r="8441" spans="11:11" x14ac:dyDescent="0.2">
      <c r="K8441" s="8"/>
    </row>
    <row r="8442" spans="11:11" x14ac:dyDescent="0.2">
      <c r="K8442" s="8"/>
    </row>
    <row r="8443" spans="11:11" x14ac:dyDescent="0.2">
      <c r="K8443" s="8"/>
    </row>
    <row r="8444" spans="11:11" x14ac:dyDescent="0.2">
      <c r="K8444" s="8"/>
    </row>
    <row r="8445" spans="11:11" x14ac:dyDescent="0.2">
      <c r="K8445" s="8"/>
    </row>
    <row r="8446" spans="11:11" x14ac:dyDescent="0.2">
      <c r="K8446" s="8"/>
    </row>
    <row r="8447" spans="11:11" x14ac:dyDescent="0.2">
      <c r="K8447" s="8"/>
    </row>
    <row r="8448" spans="11:11" x14ac:dyDescent="0.2">
      <c r="K8448" s="8"/>
    </row>
    <row r="8449" spans="11:11" x14ac:dyDescent="0.2">
      <c r="K8449" s="8"/>
    </row>
    <row r="8450" spans="11:11" x14ac:dyDescent="0.2">
      <c r="K8450" s="8"/>
    </row>
    <row r="8451" spans="11:11" x14ac:dyDescent="0.2">
      <c r="K8451" s="8"/>
    </row>
    <row r="8452" spans="11:11" x14ac:dyDescent="0.2">
      <c r="K8452" s="8"/>
    </row>
    <row r="8453" spans="11:11" x14ac:dyDescent="0.2">
      <c r="K8453" s="8"/>
    </row>
    <row r="8454" spans="11:11" x14ac:dyDescent="0.2">
      <c r="K8454" s="8"/>
    </row>
    <row r="8455" spans="11:11" x14ac:dyDescent="0.2">
      <c r="K8455" s="8"/>
    </row>
    <row r="8456" spans="11:11" x14ac:dyDescent="0.2">
      <c r="K8456" s="8"/>
    </row>
    <row r="8457" spans="11:11" x14ac:dyDescent="0.2">
      <c r="K8457" s="8"/>
    </row>
    <row r="8458" spans="11:11" x14ac:dyDescent="0.2">
      <c r="K8458" s="8"/>
    </row>
    <row r="8459" spans="11:11" x14ac:dyDescent="0.2">
      <c r="K8459" s="8"/>
    </row>
    <row r="8460" spans="11:11" x14ac:dyDescent="0.2">
      <c r="K8460" s="8"/>
    </row>
    <row r="8461" spans="11:11" x14ac:dyDescent="0.2">
      <c r="K8461" s="8"/>
    </row>
    <row r="8462" spans="11:11" x14ac:dyDescent="0.2">
      <c r="K8462" s="8"/>
    </row>
    <row r="8463" spans="11:11" x14ac:dyDescent="0.2">
      <c r="K8463" s="8"/>
    </row>
    <row r="8464" spans="11:11" x14ac:dyDescent="0.2">
      <c r="K8464" s="8"/>
    </row>
    <row r="8465" spans="11:11" x14ac:dyDescent="0.2">
      <c r="K8465" s="8"/>
    </row>
    <row r="8466" spans="11:11" x14ac:dyDescent="0.2">
      <c r="K8466" s="8"/>
    </row>
    <row r="8467" spans="11:11" x14ac:dyDescent="0.2">
      <c r="K8467" s="8"/>
    </row>
    <row r="8468" spans="11:11" x14ac:dyDescent="0.2">
      <c r="K8468" s="8"/>
    </row>
    <row r="8469" spans="11:11" x14ac:dyDescent="0.2">
      <c r="K8469" s="8"/>
    </row>
    <row r="8470" spans="11:11" x14ac:dyDescent="0.2">
      <c r="K8470" s="8"/>
    </row>
    <row r="8471" spans="11:11" x14ac:dyDescent="0.2">
      <c r="K8471" s="8"/>
    </row>
    <row r="8472" spans="11:11" x14ac:dyDescent="0.2">
      <c r="K8472" s="8"/>
    </row>
    <row r="8473" spans="11:11" x14ac:dyDescent="0.2">
      <c r="K8473" s="8"/>
    </row>
    <row r="8474" spans="11:11" x14ac:dyDescent="0.2">
      <c r="K8474" s="8"/>
    </row>
    <row r="8475" spans="11:11" x14ac:dyDescent="0.2">
      <c r="K8475" s="8"/>
    </row>
    <row r="8476" spans="11:11" x14ac:dyDescent="0.2">
      <c r="K8476" s="8"/>
    </row>
    <row r="8477" spans="11:11" x14ac:dyDescent="0.2">
      <c r="K8477" s="8"/>
    </row>
    <row r="8478" spans="11:11" x14ac:dyDescent="0.2">
      <c r="K8478" s="8"/>
    </row>
    <row r="8479" spans="11:11" x14ac:dyDescent="0.2">
      <c r="K8479" s="8"/>
    </row>
    <row r="8480" spans="11:11" x14ac:dyDescent="0.2">
      <c r="K8480" s="8"/>
    </row>
    <row r="8481" spans="11:11" x14ac:dyDescent="0.2">
      <c r="K8481" s="8"/>
    </row>
    <row r="8482" spans="11:11" x14ac:dyDescent="0.2">
      <c r="K8482" s="8"/>
    </row>
    <row r="8483" spans="11:11" x14ac:dyDescent="0.2">
      <c r="K8483" s="8"/>
    </row>
    <row r="8484" spans="11:11" x14ac:dyDescent="0.2">
      <c r="K8484" s="8"/>
    </row>
    <row r="8485" spans="11:11" x14ac:dyDescent="0.2">
      <c r="K8485" s="8"/>
    </row>
    <row r="8486" spans="11:11" x14ac:dyDescent="0.2">
      <c r="K8486" s="8"/>
    </row>
    <row r="8487" spans="11:11" x14ac:dyDescent="0.2">
      <c r="K8487" s="8"/>
    </row>
    <row r="8488" spans="11:11" x14ac:dyDescent="0.2">
      <c r="K8488" s="8"/>
    </row>
    <row r="8489" spans="11:11" x14ac:dyDescent="0.2">
      <c r="K8489" s="8"/>
    </row>
    <row r="8490" spans="11:11" x14ac:dyDescent="0.2">
      <c r="K8490" s="8"/>
    </row>
    <row r="8491" spans="11:11" x14ac:dyDescent="0.2">
      <c r="K8491" s="8"/>
    </row>
    <row r="8492" spans="11:11" x14ac:dyDescent="0.2">
      <c r="K8492" s="8"/>
    </row>
    <row r="8493" spans="11:11" x14ac:dyDescent="0.2">
      <c r="K8493" s="8"/>
    </row>
    <row r="8494" spans="11:11" x14ac:dyDescent="0.2">
      <c r="K8494" s="8"/>
    </row>
    <row r="8495" spans="11:11" x14ac:dyDescent="0.2">
      <c r="K8495" s="8"/>
    </row>
    <row r="8496" spans="11:11" x14ac:dyDescent="0.2">
      <c r="K8496" s="8"/>
    </row>
    <row r="8497" spans="11:11" x14ac:dyDescent="0.2">
      <c r="K8497" s="8"/>
    </row>
    <row r="8498" spans="11:11" x14ac:dyDescent="0.2">
      <c r="K8498" s="8"/>
    </row>
    <row r="8499" spans="11:11" x14ac:dyDescent="0.2">
      <c r="K8499" s="8"/>
    </row>
    <row r="8500" spans="11:11" x14ac:dyDescent="0.2">
      <c r="K8500" s="8"/>
    </row>
    <row r="8501" spans="11:11" x14ac:dyDescent="0.2">
      <c r="K8501" s="8"/>
    </row>
    <row r="8502" spans="11:11" x14ac:dyDescent="0.2">
      <c r="K8502" s="8"/>
    </row>
    <row r="8503" spans="11:11" x14ac:dyDescent="0.2">
      <c r="K8503" s="8"/>
    </row>
    <row r="8504" spans="11:11" x14ac:dyDescent="0.2">
      <c r="K8504" s="8"/>
    </row>
    <row r="8505" spans="11:11" x14ac:dyDescent="0.2">
      <c r="K8505" s="8"/>
    </row>
    <row r="8506" spans="11:11" x14ac:dyDescent="0.2">
      <c r="K8506" s="8"/>
    </row>
    <row r="8507" spans="11:11" x14ac:dyDescent="0.2">
      <c r="K8507" s="8"/>
    </row>
    <row r="8508" spans="11:11" x14ac:dyDescent="0.2">
      <c r="K8508" s="8"/>
    </row>
    <row r="8509" spans="11:11" x14ac:dyDescent="0.2">
      <c r="K8509" s="8"/>
    </row>
    <row r="8510" spans="11:11" x14ac:dyDescent="0.2">
      <c r="K8510" s="8"/>
    </row>
    <row r="8511" spans="11:11" x14ac:dyDescent="0.2">
      <c r="K8511" s="8"/>
    </row>
    <row r="8512" spans="11:11" x14ac:dyDescent="0.2">
      <c r="K8512" s="8"/>
    </row>
    <row r="8513" spans="11:11" x14ac:dyDescent="0.2">
      <c r="K8513" s="8"/>
    </row>
    <row r="8514" spans="11:11" x14ac:dyDescent="0.2">
      <c r="K8514" s="8"/>
    </row>
    <row r="8515" spans="11:11" x14ac:dyDescent="0.2">
      <c r="K8515" s="8"/>
    </row>
    <row r="8516" spans="11:11" x14ac:dyDescent="0.2">
      <c r="K8516" s="8"/>
    </row>
    <row r="8517" spans="11:11" x14ac:dyDescent="0.2">
      <c r="K8517" s="8"/>
    </row>
    <row r="8518" spans="11:11" x14ac:dyDescent="0.2">
      <c r="K8518" s="8"/>
    </row>
    <row r="8519" spans="11:11" x14ac:dyDescent="0.2">
      <c r="K8519" s="8"/>
    </row>
    <row r="8520" spans="11:11" x14ac:dyDescent="0.2">
      <c r="K8520" s="8"/>
    </row>
    <row r="8521" spans="11:11" x14ac:dyDescent="0.2">
      <c r="K8521" s="8"/>
    </row>
    <row r="8522" spans="11:11" x14ac:dyDescent="0.2">
      <c r="K8522" s="8"/>
    </row>
    <row r="8523" spans="11:11" x14ac:dyDescent="0.2">
      <c r="K8523" s="8"/>
    </row>
    <row r="8524" spans="11:11" x14ac:dyDescent="0.2">
      <c r="K8524" s="8"/>
    </row>
    <row r="8525" spans="11:11" x14ac:dyDescent="0.2">
      <c r="K8525" s="8"/>
    </row>
    <row r="8526" spans="11:11" x14ac:dyDescent="0.2">
      <c r="K8526" s="8"/>
    </row>
    <row r="8527" spans="11:11" x14ac:dyDescent="0.2">
      <c r="K8527" s="8"/>
    </row>
    <row r="8528" spans="11:11" x14ac:dyDescent="0.2">
      <c r="K8528" s="8"/>
    </row>
    <row r="8529" spans="11:11" x14ac:dyDescent="0.2">
      <c r="K8529" s="8"/>
    </row>
    <row r="8530" spans="11:11" x14ac:dyDescent="0.2">
      <c r="K8530" s="8"/>
    </row>
    <row r="8531" spans="11:11" x14ac:dyDescent="0.2">
      <c r="K8531" s="8"/>
    </row>
    <row r="8532" spans="11:11" x14ac:dyDescent="0.2">
      <c r="K8532" s="8"/>
    </row>
    <row r="8533" spans="11:11" x14ac:dyDescent="0.2">
      <c r="K8533" s="8"/>
    </row>
    <row r="8534" spans="11:11" x14ac:dyDescent="0.2">
      <c r="K8534" s="8"/>
    </row>
    <row r="8535" spans="11:11" x14ac:dyDescent="0.2">
      <c r="K8535" s="8"/>
    </row>
    <row r="8536" spans="11:11" x14ac:dyDescent="0.2">
      <c r="K8536" s="8"/>
    </row>
    <row r="8537" spans="11:11" x14ac:dyDescent="0.2">
      <c r="K8537" s="8"/>
    </row>
    <row r="8538" spans="11:11" x14ac:dyDescent="0.2">
      <c r="K8538" s="8"/>
    </row>
    <row r="8539" spans="11:11" x14ac:dyDescent="0.2">
      <c r="K8539" s="8"/>
    </row>
    <row r="8540" spans="11:11" x14ac:dyDescent="0.2">
      <c r="K8540" s="8"/>
    </row>
    <row r="8541" spans="11:11" x14ac:dyDescent="0.2">
      <c r="K8541" s="8"/>
    </row>
    <row r="8542" spans="11:11" x14ac:dyDescent="0.2">
      <c r="K8542" s="8"/>
    </row>
    <row r="8543" spans="11:11" x14ac:dyDescent="0.2">
      <c r="K8543" s="8"/>
    </row>
    <row r="8544" spans="11:11" x14ac:dyDescent="0.2">
      <c r="K8544" s="8"/>
    </row>
    <row r="8545" spans="11:11" x14ac:dyDescent="0.2">
      <c r="K8545" s="8"/>
    </row>
    <row r="8546" spans="11:11" x14ac:dyDescent="0.2">
      <c r="K8546" s="8"/>
    </row>
    <row r="8547" spans="11:11" x14ac:dyDescent="0.2">
      <c r="K8547" s="8"/>
    </row>
    <row r="8548" spans="11:11" x14ac:dyDescent="0.2">
      <c r="K8548" s="8"/>
    </row>
    <row r="8549" spans="11:11" x14ac:dyDescent="0.2">
      <c r="K8549" s="8"/>
    </row>
    <row r="8550" spans="11:11" x14ac:dyDescent="0.2">
      <c r="K8550" s="8"/>
    </row>
    <row r="8551" spans="11:11" x14ac:dyDescent="0.2">
      <c r="K8551" s="8"/>
    </row>
    <row r="8552" spans="11:11" x14ac:dyDescent="0.2">
      <c r="K8552" s="8"/>
    </row>
    <row r="8553" spans="11:11" x14ac:dyDescent="0.2">
      <c r="K8553" s="8"/>
    </row>
    <row r="8554" spans="11:11" x14ac:dyDescent="0.2">
      <c r="K8554" s="8"/>
    </row>
    <row r="8555" spans="11:11" x14ac:dyDescent="0.2">
      <c r="K8555" s="8"/>
    </row>
    <row r="8556" spans="11:11" x14ac:dyDescent="0.2">
      <c r="K8556" s="8"/>
    </row>
    <row r="8557" spans="11:11" x14ac:dyDescent="0.2">
      <c r="K8557" s="8"/>
    </row>
    <row r="8558" spans="11:11" x14ac:dyDescent="0.2">
      <c r="K8558" s="8"/>
    </row>
    <row r="8559" spans="11:11" x14ac:dyDescent="0.2">
      <c r="K8559" s="8"/>
    </row>
    <row r="8560" spans="11:11" x14ac:dyDescent="0.2">
      <c r="K8560" s="8"/>
    </row>
    <row r="8561" spans="11:11" x14ac:dyDescent="0.2">
      <c r="K8561" s="8"/>
    </row>
    <row r="8562" spans="11:11" x14ac:dyDescent="0.2">
      <c r="K8562" s="8"/>
    </row>
    <row r="8563" spans="11:11" x14ac:dyDescent="0.2">
      <c r="K8563" s="8"/>
    </row>
    <row r="8564" spans="11:11" x14ac:dyDescent="0.2">
      <c r="K8564" s="8"/>
    </row>
    <row r="8565" spans="11:11" x14ac:dyDescent="0.2">
      <c r="K8565" s="8"/>
    </row>
    <row r="8566" spans="11:11" x14ac:dyDescent="0.2">
      <c r="K8566" s="8"/>
    </row>
    <row r="8567" spans="11:11" x14ac:dyDescent="0.2">
      <c r="K8567" s="8"/>
    </row>
    <row r="8568" spans="11:11" x14ac:dyDescent="0.2">
      <c r="K8568" s="8"/>
    </row>
    <row r="8569" spans="11:11" x14ac:dyDescent="0.2">
      <c r="K8569" s="8"/>
    </row>
    <row r="8570" spans="11:11" x14ac:dyDescent="0.2">
      <c r="K8570" s="8"/>
    </row>
    <row r="8571" spans="11:11" x14ac:dyDescent="0.2">
      <c r="K8571" s="8"/>
    </row>
    <row r="8572" spans="11:11" x14ac:dyDescent="0.2">
      <c r="K8572" s="8"/>
    </row>
    <row r="8573" spans="11:11" x14ac:dyDescent="0.2">
      <c r="K8573" s="8"/>
    </row>
    <row r="8574" spans="11:11" x14ac:dyDescent="0.2">
      <c r="K8574" s="8"/>
    </row>
    <row r="8575" spans="11:11" x14ac:dyDescent="0.2">
      <c r="K8575" s="8"/>
    </row>
    <row r="8576" spans="11:11" x14ac:dyDescent="0.2">
      <c r="K8576" s="8"/>
    </row>
    <row r="8577" spans="11:11" x14ac:dyDescent="0.2">
      <c r="K8577" s="8"/>
    </row>
    <row r="8578" spans="11:11" x14ac:dyDescent="0.2">
      <c r="K8578" s="8"/>
    </row>
    <row r="8579" spans="11:11" x14ac:dyDescent="0.2">
      <c r="K8579" s="8"/>
    </row>
    <row r="8580" spans="11:11" x14ac:dyDescent="0.2">
      <c r="K8580" s="8"/>
    </row>
    <row r="8581" spans="11:11" x14ac:dyDescent="0.2">
      <c r="K8581" s="8"/>
    </row>
    <row r="8582" spans="11:11" x14ac:dyDescent="0.2">
      <c r="K8582" s="8"/>
    </row>
    <row r="8583" spans="11:11" x14ac:dyDescent="0.2">
      <c r="K8583" s="8"/>
    </row>
    <row r="8584" spans="11:11" x14ac:dyDescent="0.2">
      <c r="K8584" s="8"/>
    </row>
    <row r="8585" spans="11:11" x14ac:dyDescent="0.2">
      <c r="K8585" s="8"/>
    </row>
    <row r="8586" spans="11:11" x14ac:dyDescent="0.2">
      <c r="K8586" s="8"/>
    </row>
    <row r="8587" spans="11:11" x14ac:dyDescent="0.2">
      <c r="K8587" s="8"/>
    </row>
    <row r="8588" spans="11:11" x14ac:dyDescent="0.2">
      <c r="K8588" s="8"/>
    </row>
    <row r="8589" spans="11:11" x14ac:dyDescent="0.2">
      <c r="K8589" s="8"/>
    </row>
    <row r="8590" spans="11:11" x14ac:dyDescent="0.2">
      <c r="K8590" s="8"/>
    </row>
    <row r="8591" spans="11:11" x14ac:dyDescent="0.2">
      <c r="K8591" s="8"/>
    </row>
    <row r="8592" spans="11:11" x14ac:dyDescent="0.2">
      <c r="K8592" s="8"/>
    </row>
    <row r="8593" spans="11:11" x14ac:dyDescent="0.2">
      <c r="K8593" s="8"/>
    </row>
    <row r="8594" spans="11:11" x14ac:dyDescent="0.2">
      <c r="K8594" s="8"/>
    </row>
    <row r="8595" spans="11:11" x14ac:dyDescent="0.2">
      <c r="K8595" s="8"/>
    </row>
    <row r="8596" spans="11:11" x14ac:dyDescent="0.2">
      <c r="K8596" s="8"/>
    </row>
    <row r="8597" spans="11:11" x14ac:dyDescent="0.2">
      <c r="K8597" s="8"/>
    </row>
    <row r="8598" spans="11:11" x14ac:dyDescent="0.2">
      <c r="K8598" s="8"/>
    </row>
    <row r="8599" spans="11:11" x14ac:dyDescent="0.2">
      <c r="K8599" s="8"/>
    </row>
    <row r="8600" spans="11:11" x14ac:dyDescent="0.2">
      <c r="K8600" s="8"/>
    </row>
    <row r="8601" spans="11:11" x14ac:dyDescent="0.2">
      <c r="K8601" s="8"/>
    </row>
    <row r="8602" spans="11:11" x14ac:dyDescent="0.2">
      <c r="K8602" s="8"/>
    </row>
    <row r="8603" spans="11:11" x14ac:dyDescent="0.2">
      <c r="K8603" s="8"/>
    </row>
    <row r="8604" spans="11:11" x14ac:dyDescent="0.2">
      <c r="K8604" s="8"/>
    </row>
    <row r="8605" spans="11:11" x14ac:dyDescent="0.2">
      <c r="K8605" s="8"/>
    </row>
    <row r="8606" spans="11:11" x14ac:dyDescent="0.2">
      <c r="K8606" s="8"/>
    </row>
    <row r="8607" spans="11:11" x14ac:dyDescent="0.2">
      <c r="K8607" s="8"/>
    </row>
    <row r="8608" spans="11:11" x14ac:dyDescent="0.2">
      <c r="K8608" s="8"/>
    </row>
    <row r="8609" spans="11:11" x14ac:dyDescent="0.2">
      <c r="K8609" s="8"/>
    </row>
    <row r="8610" spans="11:11" x14ac:dyDescent="0.2">
      <c r="K8610" s="8"/>
    </row>
    <row r="8611" spans="11:11" x14ac:dyDescent="0.2">
      <c r="K8611" s="8"/>
    </row>
    <row r="8612" spans="11:11" x14ac:dyDescent="0.2">
      <c r="K8612" s="8"/>
    </row>
    <row r="8613" spans="11:11" x14ac:dyDescent="0.2">
      <c r="K8613" s="8"/>
    </row>
    <row r="8614" spans="11:11" x14ac:dyDescent="0.2">
      <c r="K8614" s="8"/>
    </row>
    <row r="8615" spans="11:11" x14ac:dyDescent="0.2">
      <c r="K8615" s="8"/>
    </row>
    <row r="8616" spans="11:11" x14ac:dyDescent="0.2">
      <c r="K8616" s="8"/>
    </row>
    <row r="8617" spans="11:11" x14ac:dyDescent="0.2">
      <c r="K8617" s="8"/>
    </row>
    <row r="8618" spans="11:11" x14ac:dyDescent="0.2">
      <c r="K8618" s="8"/>
    </row>
    <row r="8619" spans="11:11" x14ac:dyDescent="0.2">
      <c r="K8619" s="8"/>
    </row>
    <row r="8620" spans="11:11" x14ac:dyDescent="0.2">
      <c r="K8620" s="8"/>
    </row>
    <row r="8621" spans="11:11" x14ac:dyDescent="0.2">
      <c r="K8621" s="8"/>
    </row>
    <row r="8622" spans="11:11" x14ac:dyDescent="0.2">
      <c r="K8622" s="8"/>
    </row>
    <row r="8623" spans="11:11" x14ac:dyDescent="0.2">
      <c r="K8623" s="8"/>
    </row>
    <row r="8624" spans="11:11" x14ac:dyDescent="0.2">
      <c r="K8624" s="8"/>
    </row>
    <row r="8625" spans="11:11" x14ac:dyDescent="0.2">
      <c r="K8625" s="8"/>
    </row>
    <row r="8626" spans="11:11" x14ac:dyDescent="0.2">
      <c r="K8626" s="8"/>
    </row>
    <row r="8627" spans="11:11" x14ac:dyDescent="0.2">
      <c r="K8627" s="8"/>
    </row>
    <row r="8628" spans="11:11" x14ac:dyDescent="0.2">
      <c r="K8628" s="8"/>
    </row>
    <row r="8629" spans="11:11" x14ac:dyDescent="0.2">
      <c r="K8629" s="8"/>
    </row>
    <row r="8630" spans="11:11" x14ac:dyDescent="0.2">
      <c r="K8630" s="8"/>
    </row>
    <row r="8631" spans="11:11" x14ac:dyDescent="0.2">
      <c r="K8631" s="8"/>
    </row>
    <row r="8632" spans="11:11" x14ac:dyDescent="0.2">
      <c r="K8632" s="8"/>
    </row>
    <row r="8633" spans="11:11" x14ac:dyDescent="0.2">
      <c r="K8633" s="8"/>
    </row>
    <row r="8634" spans="11:11" x14ac:dyDescent="0.2">
      <c r="K8634" s="8"/>
    </row>
    <row r="8635" spans="11:11" x14ac:dyDescent="0.2">
      <c r="K8635" s="8"/>
    </row>
    <row r="8636" spans="11:11" x14ac:dyDescent="0.2">
      <c r="K8636" s="8"/>
    </row>
    <row r="8637" spans="11:11" x14ac:dyDescent="0.2">
      <c r="K8637" s="8"/>
    </row>
    <row r="8638" spans="11:11" x14ac:dyDescent="0.2">
      <c r="K8638" s="8"/>
    </row>
    <row r="8639" spans="11:11" x14ac:dyDescent="0.2">
      <c r="K8639" s="8"/>
    </row>
    <row r="8640" spans="11:11" x14ac:dyDescent="0.2">
      <c r="K8640" s="8"/>
    </row>
    <row r="8641" spans="11:11" x14ac:dyDescent="0.2">
      <c r="K8641" s="8"/>
    </row>
    <row r="8642" spans="11:11" x14ac:dyDescent="0.2">
      <c r="K8642" s="8"/>
    </row>
    <row r="8643" spans="11:11" x14ac:dyDescent="0.2">
      <c r="K8643" s="8"/>
    </row>
    <row r="8644" spans="11:11" x14ac:dyDescent="0.2">
      <c r="K8644" s="8"/>
    </row>
    <row r="8645" spans="11:11" x14ac:dyDescent="0.2">
      <c r="K8645" s="8"/>
    </row>
    <row r="8646" spans="11:11" x14ac:dyDescent="0.2">
      <c r="K8646" s="8"/>
    </row>
    <row r="8647" spans="11:11" x14ac:dyDescent="0.2">
      <c r="K8647" s="8"/>
    </row>
    <row r="8648" spans="11:11" x14ac:dyDescent="0.2">
      <c r="K8648" s="8"/>
    </row>
    <row r="8649" spans="11:11" x14ac:dyDescent="0.2">
      <c r="K8649" s="8"/>
    </row>
    <row r="8650" spans="11:11" x14ac:dyDescent="0.2">
      <c r="K8650" s="8"/>
    </row>
    <row r="8651" spans="11:11" x14ac:dyDescent="0.2">
      <c r="K8651" s="8"/>
    </row>
    <row r="8652" spans="11:11" x14ac:dyDescent="0.2">
      <c r="K8652" s="8"/>
    </row>
    <row r="8653" spans="11:11" x14ac:dyDescent="0.2">
      <c r="K8653" s="8"/>
    </row>
    <row r="8654" spans="11:11" x14ac:dyDescent="0.2">
      <c r="K8654" s="8"/>
    </row>
    <row r="8655" spans="11:11" x14ac:dyDescent="0.2">
      <c r="K8655" s="8"/>
    </row>
    <row r="8656" spans="11:11" x14ac:dyDescent="0.2">
      <c r="K8656" s="8"/>
    </row>
    <row r="8657" spans="11:11" x14ac:dyDescent="0.2">
      <c r="K8657" s="8"/>
    </row>
    <row r="8658" spans="11:11" x14ac:dyDescent="0.2">
      <c r="K8658" s="8"/>
    </row>
    <row r="8659" spans="11:11" x14ac:dyDescent="0.2">
      <c r="K8659" s="8"/>
    </row>
    <row r="8660" spans="11:11" x14ac:dyDescent="0.2">
      <c r="K8660" s="8"/>
    </row>
    <row r="8661" spans="11:11" x14ac:dyDescent="0.2">
      <c r="K8661" s="8"/>
    </row>
    <row r="8662" spans="11:11" x14ac:dyDescent="0.2">
      <c r="K8662" s="8"/>
    </row>
    <row r="8663" spans="11:11" x14ac:dyDescent="0.2">
      <c r="K8663" s="8"/>
    </row>
    <row r="8664" spans="11:11" x14ac:dyDescent="0.2">
      <c r="K8664" s="8"/>
    </row>
    <row r="8665" spans="11:11" x14ac:dyDescent="0.2">
      <c r="K8665" s="8"/>
    </row>
    <row r="8666" spans="11:11" x14ac:dyDescent="0.2">
      <c r="K8666" s="8"/>
    </row>
    <row r="8667" spans="11:11" x14ac:dyDescent="0.2">
      <c r="K8667" s="8"/>
    </row>
    <row r="8668" spans="11:11" x14ac:dyDescent="0.2">
      <c r="K8668" s="8"/>
    </row>
    <row r="8669" spans="11:11" x14ac:dyDescent="0.2">
      <c r="K8669" s="8"/>
    </row>
    <row r="8670" spans="11:11" x14ac:dyDescent="0.2">
      <c r="K8670" s="8"/>
    </row>
    <row r="8671" spans="11:11" x14ac:dyDescent="0.2">
      <c r="K8671" s="8"/>
    </row>
    <row r="8672" spans="11:11" x14ac:dyDescent="0.2">
      <c r="K8672" s="8"/>
    </row>
    <row r="8673" spans="11:11" x14ac:dyDescent="0.2">
      <c r="K8673" s="8"/>
    </row>
    <row r="8674" spans="11:11" x14ac:dyDescent="0.2">
      <c r="K8674" s="8"/>
    </row>
    <row r="8675" spans="11:11" x14ac:dyDescent="0.2">
      <c r="K8675" s="8"/>
    </row>
    <row r="8676" spans="11:11" x14ac:dyDescent="0.2">
      <c r="K8676" s="8"/>
    </row>
    <row r="8677" spans="11:11" x14ac:dyDescent="0.2">
      <c r="K8677" s="8"/>
    </row>
    <row r="8678" spans="11:11" x14ac:dyDescent="0.2">
      <c r="K8678" s="8"/>
    </row>
    <row r="8679" spans="11:11" x14ac:dyDescent="0.2">
      <c r="K8679" s="8"/>
    </row>
    <row r="8680" spans="11:11" x14ac:dyDescent="0.2">
      <c r="K8680" s="8"/>
    </row>
    <row r="8681" spans="11:11" x14ac:dyDescent="0.2">
      <c r="K8681" s="8"/>
    </row>
    <row r="8682" spans="11:11" x14ac:dyDescent="0.2">
      <c r="K8682" s="8"/>
    </row>
    <row r="8683" spans="11:11" x14ac:dyDescent="0.2">
      <c r="K8683" s="8"/>
    </row>
    <row r="8684" spans="11:11" x14ac:dyDescent="0.2">
      <c r="K8684" s="8"/>
    </row>
    <row r="8685" spans="11:11" x14ac:dyDescent="0.2">
      <c r="K8685" s="8"/>
    </row>
    <row r="8686" spans="11:11" x14ac:dyDescent="0.2">
      <c r="K8686" s="8"/>
    </row>
    <row r="8687" spans="11:11" x14ac:dyDescent="0.2">
      <c r="K8687" s="8"/>
    </row>
    <row r="8688" spans="11:11" x14ac:dyDescent="0.2">
      <c r="K8688" s="8"/>
    </row>
    <row r="8689" spans="11:11" x14ac:dyDescent="0.2">
      <c r="K8689" s="8"/>
    </row>
    <row r="8690" spans="11:11" x14ac:dyDescent="0.2">
      <c r="K8690" s="8"/>
    </row>
    <row r="8691" spans="11:11" x14ac:dyDescent="0.2">
      <c r="K8691" s="8"/>
    </row>
    <row r="8692" spans="11:11" x14ac:dyDescent="0.2">
      <c r="K8692" s="8"/>
    </row>
    <row r="8693" spans="11:11" x14ac:dyDescent="0.2">
      <c r="K8693" s="8"/>
    </row>
    <row r="8694" spans="11:11" x14ac:dyDescent="0.2">
      <c r="K8694" s="8"/>
    </row>
    <row r="8695" spans="11:11" x14ac:dyDescent="0.2">
      <c r="K8695" s="8"/>
    </row>
    <row r="8696" spans="11:11" x14ac:dyDescent="0.2">
      <c r="K8696" s="8"/>
    </row>
    <row r="8697" spans="11:11" x14ac:dyDescent="0.2">
      <c r="K8697" s="8"/>
    </row>
    <row r="8698" spans="11:11" x14ac:dyDescent="0.2">
      <c r="K8698" s="8"/>
    </row>
    <row r="8699" spans="11:11" x14ac:dyDescent="0.2">
      <c r="K8699" s="8"/>
    </row>
    <row r="8700" spans="11:11" x14ac:dyDescent="0.2">
      <c r="K8700" s="8"/>
    </row>
    <row r="8701" spans="11:11" x14ac:dyDescent="0.2">
      <c r="K8701" s="8"/>
    </row>
    <row r="8702" spans="11:11" x14ac:dyDescent="0.2">
      <c r="K8702" s="8"/>
    </row>
    <row r="8703" spans="11:11" x14ac:dyDescent="0.2">
      <c r="K8703" s="8"/>
    </row>
    <row r="8704" spans="11:11" x14ac:dyDescent="0.2">
      <c r="K8704" s="8"/>
    </row>
    <row r="8705" spans="11:11" x14ac:dyDescent="0.2">
      <c r="K8705" s="8"/>
    </row>
    <row r="8706" spans="11:11" x14ac:dyDescent="0.2">
      <c r="K8706" s="8"/>
    </row>
    <row r="8707" spans="11:11" x14ac:dyDescent="0.2">
      <c r="K8707" s="8"/>
    </row>
    <row r="8708" spans="11:11" x14ac:dyDescent="0.2">
      <c r="K8708" s="8"/>
    </row>
    <row r="8709" spans="11:11" x14ac:dyDescent="0.2">
      <c r="K8709" s="8"/>
    </row>
    <row r="8710" spans="11:11" x14ac:dyDescent="0.2">
      <c r="K8710" s="8"/>
    </row>
    <row r="8711" spans="11:11" x14ac:dyDescent="0.2">
      <c r="K8711" s="8"/>
    </row>
    <row r="8712" spans="11:11" x14ac:dyDescent="0.2">
      <c r="K8712" s="8"/>
    </row>
    <row r="8713" spans="11:11" x14ac:dyDescent="0.2">
      <c r="K8713" s="8"/>
    </row>
    <row r="8714" spans="11:11" x14ac:dyDescent="0.2">
      <c r="K8714" s="8"/>
    </row>
    <row r="8715" spans="11:11" x14ac:dyDescent="0.2">
      <c r="K8715" s="8"/>
    </row>
    <row r="8716" spans="11:11" x14ac:dyDescent="0.2">
      <c r="K8716" s="8"/>
    </row>
    <row r="8717" spans="11:11" x14ac:dyDescent="0.2">
      <c r="K8717" s="8"/>
    </row>
    <row r="8718" spans="11:11" x14ac:dyDescent="0.2">
      <c r="K8718" s="8"/>
    </row>
    <row r="8719" spans="11:11" x14ac:dyDescent="0.2">
      <c r="K8719" s="8"/>
    </row>
    <row r="8720" spans="11:11" x14ac:dyDescent="0.2">
      <c r="K8720" s="8"/>
    </row>
    <row r="8721" spans="11:11" x14ac:dyDescent="0.2">
      <c r="K8721" s="8"/>
    </row>
    <row r="8722" spans="11:11" x14ac:dyDescent="0.2">
      <c r="K8722" s="8"/>
    </row>
    <row r="8723" spans="11:11" x14ac:dyDescent="0.2">
      <c r="K8723" s="8"/>
    </row>
    <row r="8724" spans="11:11" x14ac:dyDescent="0.2">
      <c r="K8724" s="8"/>
    </row>
    <row r="8725" spans="11:11" x14ac:dyDescent="0.2">
      <c r="K8725" s="8"/>
    </row>
    <row r="8726" spans="11:11" x14ac:dyDescent="0.2">
      <c r="K8726" s="8"/>
    </row>
    <row r="8727" spans="11:11" x14ac:dyDescent="0.2">
      <c r="K8727" s="8"/>
    </row>
    <row r="8728" spans="11:11" x14ac:dyDescent="0.2">
      <c r="K8728" s="8"/>
    </row>
    <row r="8729" spans="11:11" x14ac:dyDescent="0.2">
      <c r="K8729" s="8"/>
    </row>
    <row r="8730" spans="11:11" x14ac:dyDescent="0.2">
      <c r="K8730" s="8"/>
    </row>
    <row r="8731" spans="11:11" x14ac:dyDescent="0.2">
      <c r="K8731" s="8"/>
    </row>
    <row r="8732" spans="11:11" x14ac:dyDescent="0.2">
      <c r="K8732" s="8"/>
    </row>
    <row r="8733" spans="11:11" x14ac:dyDescent="0.2">
      <c r="K8733" s="8"/>
    </row>
    <row r="8734" spans="11:11" x14ac:dyDescent="0.2">
      <c r="K8734" s="8"/>
    </row>
    <row r="8735" spans="11:11" x14ac:dyDescent="0.2">
      <c r="K8735" s="8"/>
    </row>
    <row r="8736" spans="11:11" x14ac:dyDescent="0.2">
      <c r="K8736" s="8"/>
    </row>
    <row r="8737" spans="11:11" x14ac:dyDescent="0.2">
      <c r="K8737" s="8"/>
    </row>
    <row r="8738" spans="11:11" x14ac:dyDescent="0.2">
      <c r="K8738" s="8"/>
    </row>
    <row r="8739" spans="11:11" x14ac:dyDescent="0.2">
      <c r="K8739" s="8"/>
    </row>
    <row r="8740" spans="11:11" x14ac:dyDescent="0.2">
      <c r="K8740" s="8"/>
    </row>
    <row r="8741" spans="11:11" x14ac:dyDescent="0.2">
      <c r="K8741" s="8"/>
    </row>
    <row r="8742" spans="11:11" x14ac:dyDescent="0.2">
      <c r="K8742" s="8"/>
    </row>
    <row r="8743" spans="11:11" x14ac:dyDescent="0.2">
      <c r="K8743" s="8"/>
    </row>
    <row r="8744" spans="11:11" x14ac:dyDescent="0.2">
      <c r="K8744" s="8"/>
    </row>
    <row r="8745" spans="11:11" x14ac:dyDescent="0.2">
      <c r="K8745" s="8"/>
    </row>
    <row r="8746" spans="11:11" x14ac:dyDescent="0.2">
      <c r="K8746" s="8"/>
    </row>
    <row r="8747" spans="11:11" x14ac:dyDescent="0.2">
      <c r="K8747" s="8"/>
    </row>
    <row r="8748" spans="11:11" x14ac:dyDescent="0.2">
      <c r="K8748" s="8"/>
    </row>
    <row r="8749" spans="11:11" x14ac:dyDescent="0.2">
      <c r="K8749" s="8"/>
    </row>
    <row r="8750" spans="11:11" x14ac:dyDescent="0.2">
      <c r="K8750" s="8"/>
    </row>
    <row r="8751" spans="11:11" x14ac:dyDescent="0.2">
      <c r="K8751" s="8"/>
    </row>
    <row r="8752" spans="11:11" x14ac:dyDescent="0.2">
      <c r="K8752" s="8"/>
    </row>
    <row r="8753" spans="11:11" x14ac:dyDescent="0.2">
      <c r="K8753" s="8"/>
    </row>
    <row r="8754" spans="11:11" x14ac:dyDescent="0.2">
      <c r="K8754" s="8"/>
    </row>
    <row r="8755" spans="11:11" x14ac:dyDescent="0.2">
      <c r="K8755" s="8"/>
    </row>
    <row r="8756" spans="11:11" x14ac:dyDescent="0.2">
      <c r="K8756" s="8"/>
    </row>
    <row r="8757" spans="11:11" x14ac:dyDescent="0.2">
      <c r="K8757" s="8"/>
    </row>
    <row r="8758" spans="11:11" x14ac:dyDescent="0.2">
      <c r="K8758" s="8"/>
    </row>
    <row r="8759" spans="11:11" x14ac:dyDescent="0.2">
      <c r="K8759" s="8"/>
    </row>
    <row r="8760" spans="11:11" x14ac:dyDescent="0.2">
      <c r="K8760" s="8"/>
    </row>
    <row r="8761" spans="11:11" x14ac:dyDescent="0.2">
      <c r="K8761" s="8"/>
    </row>
    <row r="8762" spans="11:11" x14ac:dyDescent="0.2">
      <c r="K8762" s="8"/>
    </row>
    <row r="8763" spans="11:11" x14ac:dyDescent="0.2">
      <c r="K8763" s="8"/>
    </row>
    <row r="8764" spans="11:11" x14ac:dyDescent="0.2">
      <c r="K8764" s="8"/>
    </row>
    <row r="8765" spans="11:11" x14ac:dyDescent="0.2">
      <c r="K8765" s="8"/>
    </row>
    <row r="8766" spans="11:11" x14ac:dyDescent="0.2">
      <c r="K8766" s="8"/>
    </row>
    <row r="8767" spans="11:11" x14ac:dyDescent="0.2">
      <c r="K8767" s="8"/>
    </row>
    <row r="8768" spans="11:11" x14ac:dyDescent="0.2">
      <c r="K8768" s="8"/>
    </row>
    <row r="8769" spans="11:11" x14ac:dyDescent="0.2">
      <c r="K8769" s="8"/>
    </row>
    <row r="8770" spans="11:11" x14ac:dyDescent="0.2">
      <c r="K8770" s="8"/>
    </row>
    <row r="8771" spans="11:11" x14ac:dyDescent="0.2">
      <c r="K8771" s="8"/>
    </row>
    <row r="8772" spans="11:11" x14ac:dyDescent="0.2">
      <c r="K8772" s="8"/>
    </row>
    <row r="8773" spans="11:11" x14ac:dyDescent="0.2">
      <c r="K8773" s="8"/>
    </row>
    <row r="8774" spans="11:11" x14ac:dyDescent="0.2">
      <c r="K8774" s="8"/>
    </row>
    <row r="8775" spans="11:11" x14ac:dyDescent="0.2">
      <c r="K8775" s="8"/>
    </row>
    <row r="8776" spans="11:11" x14ac:dyDescent="0.2">
      <c r="K8776" s="8"/>
    </row>
    <row r="8777" spans="11:11" x14ac:dyDescent="0.2">
      <c r="K8777" s="8"/>
    </row>
    <row r="8778" spans="11:11" x14ac:dyDescent="0.2">
      <c r="K8778" s="8"/>
    </row>
    <row r="8779" spans="11:11" x14ac:dyDescent="0.2">
      <c r="K8779" s="8"/>
    </row>
    <row r="8780" spans="11:11" x14ac:dyDescent="0.2">
      <c r="K8780" s="8"/>
    </row>
    <row r="8781" spans="11:11" x14ac:dyDescent="0.2">
      <c r="K8781" s="8"/>
    </row>
    <row r="8782" spans="11:11" x14ac:dyDescent="0.2">
      <c r="K8782" s="8"/>
    </row>
    <row r="8783" spans="11:11" x14ac:dyDescent="0.2">
      <c r="K8783" s="8"/>
    </row>
    <row r="8784" spans="11:11" x14ac:dyDescent="0.2">
      <c r="K8784" s="8"/>
    </row>
    <row r="8785" spans="11:11" x14ac:dyDescent="0.2">
      <c r="K8785" s="8"/>
    </row>
    <row r="8786" spans="11:11" x14ac:dyDescent="0.2">
      <c r="K8786" s="8"/>
    </row>
    <row r="8787" spans="11:11" x14ac:dyDescent="0.2">
      <c r="K8787" s="8"/>
    </row>
    <row r="8788" spans="11:11" x14ac:dyDescent="0.2">
      <c r="K8788" s="8"/>
    </row>
    <row r="8789" spans="11:11" x14ac:dyDescent="0.2">
      <c r="K8789" s="8"/>
    </row>
    <row r="8790" spans="11:11" x14ac:dyDescent="0.2">
      <c r="K8790" s="8"/>
    </row>
    <row r="8791" spans="11:11" x14ac:dyDescent="0.2">
      <c r="K8791" s="8"/>
    </row>
    <row r="8792" spans="11:11" x14ac:dyDescent="0.2">
      <c r="K8792" s="8"/>
    </row>
    <row r="8793" spans="11:11" x14ac:dyDescent="0.2">
      <c r="K8793" s="8"/>
    </row>
    <row r="8794" spans="11:11" x14ac:dyDescent="0.2">
      <c r="K8794" s="8"/>
    </row>
    <row r="8795" spans="11:11" x14ac:dyDescent="0.2">
      <c r="K8795" s="8"/>
    </row>
    <row r="8796" spans="11:11" x14ac:dyDescent="0.2">
      <c r="K8796" s="8"/>
    </row>
    <row r="8797" spans="11:11" x14ac:dyDescent="0.2">
      <c r="K8797" s="8"/>
    </row>
    <row r="8798" spans="11:11" x14ac:dyDescent="0.2">
      <c r="K8798" s="8"/>
    </row>
    <row r="8799" spans="11:11" x14ac:dyDescent="0.2">
      <c r="K8799" s="8"/>
    </row>
    <row r="8800" spans="11:11" x14ac:dyDescent="0.2">
      <c r="K8800" s="8"/>
    </row>
    <row r="8801" spans="11:11" x14ac:dyDescent="0.2">
      <c r="K8801" s="8"/>
    </row>
    <row r="8802" spans="11:11" x14ac:dyDescent="0.2">
      <c r="K8802" s="8"/>
    </row>
    <row r="8803" spans="11:11" x14ac:dyDescent="0.2">
      <c r="K8803" s="8"/>
    </row>
    <row r="8804" spans="11:11" x14ac:dyDescent="0.2">
      <c r="K8804" s="8"/>
    </row>
    <row r="8805" spans="11:11" x14ac:dyDescent="0.2">
      <c r="K8805" s="8"/>
    </row>
    <row r="8806" spans="11:11" x14ac:dyDescent="0.2">
      <c r="K8806" s="8"/>
    </row>
    <row r="8807" spans="11:11" x14ac:dyDescent="0.2">
      <c r="K8807" s="8"/>
    </row>
    <row r="8808" spans="11:11" x14ac:dyDescent="0.2">
      <c r="K8808" s="8"/>
    </row>
    <row r="8809" spans="11:11" x14ac:dyDescent="0.2">
      <c r="K8809" s="8"/>
    </row>
    <row r="8810" spans="11:11" x14ac:dyDescent="0.2">
      <c r="K8810" s="8"/>
    </row>
    <row r="8811" spans="11:11" x14ac:dyDescent="0.2">
      <c r="K8811" s="8"/>
    </row>
    <row r="8812" spans="11:11" x14ac:dyDescent="0.2">
      <c r="K8812" s="8"/>
    </row>
    <row r="8813" spans="11:11" x14ac:dyDescent="0.2">
      <c r="K8813" s="8"/>
    </row>
    <row r="8814" spans="11:11" x14ac:dyDescent="0.2">
      <c r="K8814" s="8"/>
    </row>
    <row r="8815" spans="11:11" x14ac:dyDescent="0.2">
      <c r="K8815" s="8"/>
    </row>
    <row r="8816" spans="11:11" x14ac:dyDescent="0.2">
      <c r="K8816" s="8"/>
    </row>
    <row r="8817" spans="11:11" x14ac:dyDescent="0.2">
      <c r="K8817" s="8"/>
    </row>
    <row r="8818" spans="11:11" x14ac:dyDescent="0.2">
      <c r="K8818" s="8"/>
    </row>
    <row r="8819" spans="11:11" x14ac:dyDescent="0.2">
      <c r="K8819" s="8"/>
    </row>
    <row r="8820" spans="11:11" x14ac:dyDescent="0.2">
      <c r="K8820" s="8"/>
    </row>
    <row r="8821" spans="11:11" x14ac:dyDescent="0.2">
      <c r="K8821" s="8"/>
    </row>
    <row r="8822" spans="11:11" x14ac:dyDescent="0.2">
      <c r="K8822" s="8"/>
    </row>
    <row r="8823" spans="11:11" x14ac:dyDescent="0.2">
      <c r="K8823" s="8"/>
    </row>
    <row r="8824" spans="11:11" x14ac:dyDescent="0.2">
      <c r="K8824" s="8"/>
    </row>
    <row r="8825" spans="11:11" x14ac:dyDescent="0.2">
      <c r="K8825" s="8"/>
    </row>
    <row r="8826" spans="11:11" x14ac:dyDescent="0.2">
      <c r="K8826" s="8"/>
    </row>
    <row r="8827" spans="11:11" x14ac:dyDescent="0.2">
      <c r="K8827" s="8"/>
    </row>
    <row r="8828" spans="11:11" x14ac:dyDescent="0.2">
      <c r="K8828" s="8"/>
    </row>
    <row r="8829" spans="11:11" x14ac:dyDescent="0.2">
      <c r="K8829" s="8"/>
    </row>
    <row r="8830" spans="11:11" x14ac:dyDescent="0.2">
      <c r="K8830" s="8"/>
    </row>
    <row r="8831" spans="11:11" x14ac:dyDescent="0.2">
      <c r="K8831" s="8"/>
    </row>
    <row r="8832" spans="11:11" x14ac:dyDescent="0.2">
      <c r="K8832" s="8"/>
    </row>
    <row r="8833" spans="11:11" x14ac:dyDescent="0.2">
      <c r="K8833" s="8"/>
    </row>
    <row r="8834" spans="11:11" x14ac:dyDescent="0.2">
      <c r="K8834" s="8"/>
    </row>
    <row r="8835" spans="11:11" x14ac:dyDescent="0.2">
      <c r="K8835" s="8"/>
    </row>
    <row r="8836" spans="11:11" x14ac:dyDescent="0.2">
      <c r="K8836" s="8"/>
    </row>
    <row r="8837" spans="11:11" x14ac:dyDescent="0.2">
      <c r="K8837" s="8"/>
    </row>
    <row r="8838" spans="11:11" x14ac:dyDescent="0.2">
      <c r="K8838" s="8"/>
    </row>
    <row r="8839" spans="11:11" x14ac:dyDescent="0.2">
      <c r="K8839" s="8"/>
    </row>
    <row r="8840" spans="11:11" x14ac:dyDescent="0.2">
      <c r="K8840" s="8"/>
    </row>
    <row r="8841" spans="11:11" x14ac:dyDescent="0.2">
      <c r="K8841" s="8"/>
    </row>
    <row r="8842" spans="11:11" x14ac:dyDescent="0.2">
      <c r="K8842" s="8"/>
    </row>
    <row r="8843" spans="11:11" x14ac:dyDescent="0.2">
      <c r="K8843" s="8"/>
    </row>
    <row r="8844" spans="11:11" x14ac:dyDescent="0.2">
      <c r="K8844" s="8"/>
    </row>
    <row r="8845" spans="11:11" x14ac:dyDescent="0.2">
      <c r="K8845" s="8"/>
    </row>
    <row r="8846" spans="11:11" x14ac:dyDescent="0.2">
      <c r="K8846" s="8"/>
    </row>
    <row r="8847" spans="11:11" x14ac:dyDescent="0.2">
      <c r="K8847" s="8"/>
    </row>
    <row r="8848" spans="11:11" x14ac:dyDescent="0.2">
      <c r="K8848" s="8"/>
    </row>
    <row r="8849" spans="11:11" x14ac:dyDescent="0.2">
      <c r="K8849" s="8"/>
    </row>
    <row r="8850" spans="11:11" x14ac:dyDescent="0.2">
      <c r="K8850" s="8"/>
    </row>
    <row r="8851" spans="11:11" x14ac:dyDescent="0.2">
      <c r="K8851" s="8"/>
    </row>
    <row r="8852" spans="11:11" x14ac:dyDescent="0.2">
      <c r="K8852" s="8"/>
    </row>
    <row r="8853" spans="11:11" x14ac:dyDescent="0.2">
      <c r="K8853" s="8"/>
    </row>
    <row r="8854" spans="11:11" x14ac:dyDescent="0.2">
      <c r="K8854" s="8"/>
    </row>
    <row r="8855" spans="11:11" x14ac:dyDescent="0.2">
      <c r="K8855" s="8"/>
    </row>
    <row r="8856" spans="11:11" x14ac:dyDescent="0.2">
      <c r="K8856" s="8"/>
    </row>
    <row r="8857" spans="11:11" x14ac:dyDescent="0.2">
      <c r="K8857" s="8"/>
    </row>
    <row r="8858" spans="11:11" x14ac:dyDescent="0.2">
      <c r="K8858" s="8"/>
    </row>
    <row r="8859" spans="11:11" x14ac:dyDescent="0.2">
      <c r="K8859" s="8"/>
    </row>
    <row r="8860" spans="11:11" x14ac:dyDescent="0.2">
      <c r="K8860" s="8"/>
    </row>
    <row r="8861" spans="11:11" x14ac:dyDescent="0.2">
      <c r="K8861" s="8"/>
    </row>
    <row r="8862" spans="11:11" x14ac:dyDescent="0.2">
      <c r="K8862" s="8"/>
    </row>
    <row r="8863" spans="11:11" x14ac:dyDescent="0.2">
      <c r="K8863" s="8"/>
    </row>
    <row r="8864" spans="11:11" x14ac:dyDescent="0.2">
      <c r="K8864" s="8"/>
    </row>
    <row r="8865" spans="11:11" x14ac:dyDescent="0.2">
      <c r="K8865" s="8"/>
    </row>
    <row r="8866" spans="11:11" x14ac:dyDescent="0.2">
      <c r="K8866" s="8"/>
    </row>
    <row r="8867" spans="11:11" x14ac:dyDescent="0.2">
      <c r="K8867" s="8"/>
    </row>
    <row r="8868" spans="11:11" x14ac:dyDescent="0.2">
      <c r="K8868" s="8"/>
    </row>
    <row r="8869" spans="11:11" x14ac:dyDescent="0.2">
      <c r="K8869" s="8"/>
    </row>
    <row r="8870" spans="11:11" x14ac:dyDescent="0.2">
      <c r="K8870" s="8"/>
    </row>
    <row r="8871" spans="11:11" x14ac:dyDescent="0.2">
      <c r="K8871" s="8"/>
    </row>
    <row r="8872" spans="11:11" x14ac:dyDescent="0.2">
      <c r="K8872" s="8"/>
    </row>
    <row r="8873" spans="11:11" x14ac:dyDescent="0.2">
      <c r="K8873" s="8"/>
    </row>
    <row r="8874" spans="11:11" x14ac:dyDescent="0.2">
      <c r="K8874" s="8"/>
    </row>
    <row r="8875" spans="11:11" x14ac:dyDescent="0.2">
      <c r="K8875" s="8"/>
    </row>
    <row r="8876" spans="11:11" x14ac:dyDescent="0.2">
      <c r="K8876" s="8"/>
    </row>
    <row r="8877" spans="11:11" x14ac:dyDescent="0.2">
      <c r="K8877" s="8"/>
    </row>
    <row r="8878" spans="11:11" x14ac:dyDescent="0.2">
      <c r="K8878" s="8"/>
    </row>
    <row r="8879" spans="11:11" x14ac:dyDescent="0.2">
      <c r="K8879" s="8"/>
    </row>
    <row r="8880" spans="11:11" x14ac:dyDescent="0.2">
      <c r="K8880" s="8"/>
    </row>
    <row r="8881" spans="11:11" x14ac:dyDescent="0.2">
      <c r="K8881" s="8"/>
    </row>
    <row r="8882" spans="11:11" x14ac:dyDescent="0.2">
      <c r="K8882" s="8"/>
    </row>
    <row r="8883" spans="11:11" x14ac:dyDescent="0.2">
      <c r="K8883" s="8"/>
    </row>
    <row r="8884" spans="11:11" x14ac:dyDescent="0.2">
      <c r="K8884" s="8"/>
    </row>
    <row r="8885" spans="11:11" x14ac:dyDescent="0.2">
      <c r="K8885" s="8"/>
    </row>
    <row r="8886" spans="11:11" x14ac:dyDescent="0.2">
      <c r="K8886" s="8"/>
    </row>
    <row r="8887" spans="11:11" x14ac:dyDescent="0.2">
      <c r="K8887" s="8"/>
    </row>
    <row r="8888" spans="11:11" x14ac:dyDescent="0.2">
      <c r="K8888" s="8"/>
    </row>
    <row r="8889" spans="11:11" x14ac:dyDescent="0.2">
      <c r="K8889" s="8"/>
    </row>
    <row r="8890" spans="11:11" x14ac:dyDescent="0.2">
      <c r="K8890" s="8"/>
    </row>
    <row r="8891" spans="11:11" x14ac:dyDescent="0.2">
      <c r="K8891" s="8"/>
    </row>
    <row r="8892" spans="11:11" x14ac:dyDescent="0.2">
      <c r="K8892" s="8"/>
    </row>
    <row r="8893" spans="11:11" x14ac:dyDescent="0.2">
      <c r="K8893" s="8"/>
    </row>
    <row r="8894" spans="11:11" x14ac:dyDescent="0.2">
      <c r="K8894" s="8"/>
    </row>
    <row r="8895" spans="11:11" x14ac:dyDescent="0.2">
      <c r="K8895" s="8"/>
    </row>
    <row r="8896" spans="11:11" x14ac:dyDescent="0.2">
      <c r="K8896" s="8"/>
    </row>
    <row r="8897" spans="11:11" x14ac:dyDescent="0.2">
      <c r="K8897" s="8"/>
    </row>
    <row r="8898" spans="11:11" x14ac:dyDescent="0.2">
      <c r="K8898" s="8"/>
    </row>
    <row r="8899" spans="11:11" x14ac:dyDescent="0.2">
      <c r="K8899" s="8"/>
    </row>
    <row r="8900" spans="11:11" x14ac:dyDescent="0.2">
      <c r="K8900" s="8"/>
    </row>
    <row r="8901" spans="11:11" x14ac:dyDescent="0.2">
      <c r="K8901" s="8"/>
    </row>
    <row r="8902" spans="11:11" x14ac:dyDescent="0.2">
      <c r="K8902" s="8"/>
    </row>
    <row r="8903" spans="11:11" x14ac:dyDescent="0.2">
      <c r="K8903" s="8"/>
    </row>
    <row r="8904" spans="11:11" x14ac:dyDescent="0.2">
      <c r="K8904" s="8"/>
    </row>
    <row r="8905" spans="11:11" x14ac:dyDescent="0.2">
      <c r="K8905" s="8"/>
    </row>
    <row r="8906" spans="11:11" x14ac:dyDescent="0.2">
      <c r="K8906" s="8"/>
    </row>
    <row r="8907" spans="11:11" x14ac:dyDescent="0.2">
      <c r="K8907" s="8"/>
    </row>
    <row r="8908" spans="11:11" x14ac:dyDescent="0.2">
      <c r="K8908" s="8"/>
    </row>
    <row r="8909" spans="11:11" x14ac:dyDescent="0.2">
      <c r="K8909" s="8"/>
    </row>
    <row r="8910" spans="11:11" x14ac:dyDescent="0.2">
      <c r="K8910" s="8"/>
    </row>
    <row r="8911" spans="11:11" x14ac:dyDescent="0.2">
      <c r="K8911" s="8"/>
    </row>
    <row r="8912" spans="11:11" x14ac:dyDescent="0.2">
      <c r="K8912" s="8"/>
    </row>
    <row r="8913" spans="11:11" x14ac:dyDescent="0.2">
      <c r="K8913" s="8"/>
    </row>
    <row r="8914" spans="11:11" x14ac:dyDescent="0.2">
      <c r="K8914" s="8"/>
    </row>
    <row r="8915" spans="11:11" x14ac:dyDescent="0.2">
      <c r="K8915" s="8"/>
    </row>
    <row r="8916" spans="11:11" x14ac:dyDescent="0.2">
      <c r="K8916" s="8"/>
    </row>
    <row r="8917" spans="11:11" x14ac:dyDescent="0.2">
      <c r="K8917" s="8"/>
    </row>
    <row r="8918" spans="11:11" x14ac:dyDescent="0.2">
      <c r="K8918" s="8"/>
    </row>
    <row r="8919" spans="11:11" x14ac:dyDescent="0.2">
      <c r="K8919" s="8"/>
    </row>
    <row r="8920" spans="11:11" x14ac:dyDescent="0.2">
      <c r="K8920" s="8"/>
    </row>
    <row r="8921" spans="11:11" x14ac:dyDescent="0.2">
      <c r="K8921" s="8"/>
    </row>
    <row r="8922" spans="11:11" x14ac:dyDescent="0.2">
      <c r="K8922" s="8"/>
    </row>
    <row r="8923" spans="11:11" x14ac:dyDescent="0.2">
      <c r="K8923" s="8"/>
    </row>
    <row r="8924" spans="11:11" x14ac:dyDescent="0.2">
      <c r="K8924" s="8"/>
    </row>
    <row r="8925" spans="11:11" x14ac:dyDescent="0.2">
      <c r="K8925" s="8"/>
    </row>
    <row r="8926" spans="11:11" x14ac:dyDescent="0.2">
      <c r="K8926" s="8"/>
    </row>
    <row r="8927" spans="11:11" x14ac:dyDescent="0.2">
      <c r="K8927" s="8"/>
    </row>
    <row r="8928" spans="11:11" x14ac:dyDescent="0.2">
      <c r="K8928" s="8"/>
    </row>
    <row r="8929" spans="11:11" x14ac:dyDescent="0.2">
      <c r="K8929" s="8"/>
    </row>
    <row r="8930" spans="11:11" x14ac:dyDescent="0.2">
      <c r="K8930" s="8"/>
    </row>
    <row r="8931" spans="11:11" x14ac:dyDescent="0.2">
      <c r="K8931" s="8"/>
    </row>
    <row r="8932" spans="11:11" x14ac:dyDescent="0.2">
      <c r="K8932" s="8"/>
    </row>
    <row r="8933" spans="11:11" x14ac:dyDescent="0.2">
      <c r="K8933" s="8"/>
    </row>
    <row r="8934" spans="11:11" x14ac:dyDescent="0.2">
      <c r="K8934" s="8"/>
    </row>
    <row r="8935" spans="11:11" x14ac:dyDescent="0.2">
      <c r="K8935" s="8"/>
    </row>
    <row r="8936" spans="11:11" x14ac:dyDescent="0.2">
      <c r="K8936" s="8"/>
    </row>
    <row r="8937" spans="11:11" x14ac:dyDescent="0.2">
      <c r="K8937" s="8"/>
    </row>
    <row r="8938" spans="11:11" x14ac:dyDescent="0.2">
      <c r="K8938" s="8"/>
    </row>
    <row r="8939" spans="11:11" x14ac:dyDescent="0.2">
      <c r="K8939" s="8"/>
    </row>
    <row r="8940" spans="11:11" x14ac:dyDescent="0.2">
      <c r="K8940" s="8"/>
    </row>
    <row r="8941" spans="11:11" x14ac:dyDescent="0.2">
      <c r="K8941" s="8"/>
    </row>
    <row r="8942" spans="11:11" x14ac:dyDescent="0.2">
      <c r="K8942" s="8"/>
    </row>
    <row r="8943" spans="11:11" x14ac:dyDescent="0.2">
      <c r="K8943" s="8"/>
    </row>
    <row r="8944" spans="11:11" x14ac:dyDescent="0.2">
      <c r="K8944" s="8"/>
    </row>
    <row r="8945" spans="11:11" x14ac:dyDescent="0.2">
      <c r="K8945" s="8"/>
    </row>
    <row r="8946" spans="11:11" x14ac:dyDescent="0.2">
      <c r="K8946" s="8"/>
    </row>
    <row r="8947" spans="11:11" x14ac:dyDescent="0.2">
      <c r="K8947" s="8"/>
    </row>
    <row r="8948" spans="11:11" x14ac:dyDescent="0.2">
      <c r="K8948" s="8"/>
    </row>
    <row r="8949" spans="11:11" x14ac:dyDescent="0.2">
      <c r="K8949" s="8"/>
    </row>
    <row r="8950" spans="11:11" x14ac:dyDescent="0.2">
      <c r="K8950" s="8"/>
    </row>
    <row r="8951" spans="11:11" x14ac:dyDescent="0.2">
      <c r="K8951" s="8"/>
    </row>
    <row r="8952" spans="11:11" x14ac:dyDescent="0.2">
      <c r="K8952" s="8"/>
    </row>
    <row r="8953" spans="11:11" x14ac:dyDescent="0.2">
      <c r="K8953" s="8"/>
    </row>
    <row r="8954" spans="11:11" x14ac:dyDescent="0.2">
      <c r="K8954" s="8"/>
    </row>
    <row r="8955" spans="11:11" x14ac:dyDescent="0.2">
      <c r="K8955" s="8"/>
    </row>
    <row r="8956" spans="11:11" x14ac:dyDescent="0.2">
      <c r="K8956" s="8"/>
    </row>
    <row r="8957" spans="11:11" x14ac:dyDescent="0.2">
      <c r="K8957" s="8"/>
    </row>
    <row r="8958" spans="11:11" x14ac:dyDescent="0.2">
      <c r="K8958" s="8"/>
    </row>
    <row r="8959" spans="11:11" x14ac:dyDescent="0.2">
      <c r="K8959" s="8"/>
    </row>
    <row r="8960" spans="11:11" x14ac:dyDescent="0.2">
      <c r="K8960" s="8"/>
    </row>
    <row r="8961" spans="11:11" x14ac:dyDescent="0.2">
      <c r="K8961" s="8"/>
    </row>
    <row r="8962" spans="11:11" x14ac:dyDescent="0.2">
      <c r="K8962" s="8"/>
    </row>
    <row r="8963" spans="11:11" x14ac:dyDescent="0.2">
      <c r="K8963" s="8"/>
    </row>
    <row r="8964" spans="11:11" x14ac:dyDescent="0.2">
      <c r="K8964" s="8"/>
    </row>
    <row r="8965" spans="11:11" x14ac:dyDescent="0.2">
      <c r="K8965" s="8"/>
    </row>
    <row r="8966" spans="11:11" x14ac:dyDescent="0.2">
      <c r="K8966" s="8"/>
    </row>
    <row r="8967" spans="11:11" x14ac:dyDescent="0.2">
      <c r="K8967" s="8"/>
    </row>
    <row r="8968" spans="11:11" x14ac:dyDescent="0.2">
      <c r="K8968" s="8"/>
    </row>
    <row r="8969" spans="11:11" x14ac:dyDescent="0.2">
      <c r="K8969" s="8"/>
    </row>
    <row r="8970" spans="11:11" x14ac:dyDescent="0.2">
      <c r="K8970" s="8"/>
    </row>
    <row r="8971" spans="11:11" x14ac:dyDescent="0.2">
      <c r="K8971" s="8"/>
    </row>
    <row r="8972" spans="11:11" x14ac:dyDescent="0.2">
      <c r="K8972" s="8"/>
    </row>
    <row r="8973" spans="11:11" x14ac:dyDescent="0.2">
      <c r="K8973" s="8"/>
    </row>
    <row r="8974" spans="11:11" x14ac:dyDescent="0.2">
      <c r="K8974" s="8"/>
    </row>
    <row r="8975" spans="11:11" x14ac:dyDescent="0.2">
      <c r="K8975" s="8"/>
    </row>
    <row r="8976" spans="11:11" x14ac:dyDescent="0.2">
      <c r="K8976" s="8"/>
    </row>
    <row r="8977" spans="11:11" x14ac:dyDescent="0.2">
      <c r="K8977" s="8"/>
    </row>
    <row r="8978" spans="11:11" x14ac:dyDescent="0.2">
      <c r="K8978" s="8"/>
    </row>
    <row r="8979" spans="11:11" x14ac:dyDescent="0.2">
      <c r="K8979" s="8"/>
    </row>
    <row r="8980" spans="11:11" x14ac:dyDescent="0.2">
      <c r="K8980" s="8"/>
    </row>
    <row r="8981" spans="11:11" x14ac:dyDescent="0.2">
      <c r="K8981" s="8"/>
    </row>
    <row r="8982" spans="11:11" x14ac:dyDescent="0.2">
      <c r="K8982" s="8"/>
    </row>
    <row r="8983" spans="11:11" x14ac:dyDescent="0.2">
      <c r="K8983" s="8"/>
    </row>
    <row r="8984" spans="11:11" x14ac:dyDescent="0.2">
      <c r="K8984" s="8"/>
    </row>
    <row r="8985" spans="11:11" x14ac:dyDescent="0.2">
      <c r="K8985" s="8"/>
    </row>
    <row r="8986" spans="11:11" x14ac:dyDescent="0.2">
      <c r="K8986" s="8"/>
    </row>
    <row r="8987" spans="11:11" x14ac:dyDescent="0.2">
      <c r="K8987" s="8"/>
    </row>
    <row r="8988" spans="11:11" x14ac:dyDescent="0.2">
      <c r="K8988" s="8"/>
    </row>
    <row r="8989" spans="11:11" x14ac:dyDescent="0.2">
      <c r="K8989" s="8"/>
    </row>
    <row r="8990" spans="11:11" x14ac:dyDescent="0.2">
      <c r="K8990" s="8"/>
    </row>
    <row r="8991" spans="11:11" x14ac:dyDescent="0.2">
      <c r="K8991" s="8"/>
    </row>
    <row r="8992" spans="11:11" x14ac:dyDescent="0.2">
      <c r="K8992" s="8"/>
    </row>
    <row r="8993" spans="11:11" x14ac:dyDescent="0.2">
      <c r="K8993" s="8"/>
    </row>
    <row r="8994" spans="11:11" x14ac:dyDescent="0.2">
      <c r="K8994" s="8"/>
    </row>
    <row r="8995" spans="11:11" x14ac:dyDescent="0.2">
      <c r="K8995" s="8"/>
    </row>
    <row r="8996" spans="11:11" x14ac:dyDescent="0.2">
      <c r="K8996" s="8"/>
    </row>
    <row r="8997" spans="11:11" x14ac:dyDescent="0.2">
      <c r="K8997" s="8"/>
    </row>
    <row r="8998" spans="11:11" x14ac:dyDescent="0.2">
      <c r="K8998" s="8"/>
    </row>
    <row r="8999" spans="11:11" x14ac:dyDescent="0.2">
      <c r="K8999" s="8"/>
    </row>
    <row r="9000" spans="11:11" x14ac:dyDescent="0.2">
      <c r="K9000" s="8"/>
    </row>
    <row r="9001" spans="11:11" x14ac:dyDescent="0.2">
      <c r="K9001" s="8"/>
    </row>
    <row r="9002" spans="11:11" x14ac:dyDescent="0.2">
      <c r="K9002" s="8"/>
    </row>
    <row r="9003" spans="11:11" x14ac:dyDescent="0.2">
      <c r="K9003" s="8"/>
    </row>
    <row r="9004" spans="11:11" x14ac:dyDescent="0.2">
      <c r="K9004" s="8"/>
    </row>
    <row r="9005" spans="11:11" x14ac:dyDescent="0.2">
      <c r="K9005" s="8"/>
    </row>
    <row r="9006" spans="11:11" x14ac:dyDescent="0.2">
      <c r="K9006" s="8"/>
    </row>
    <row r="9007" spans="11:11" x14ac:dyDescent="0.2">
      <c r="K9007" s="8"/>
    </row>
    <row r="9008" spans="11:11" x14ac:dyDescent="0.2">
      <c r="K9008" s="8"/>
    </row>
    <row r="9009" spans="11:11" x14ac:dyDescent="0.2">
      <c r="K9009" s="8"/>
    </row>
    <row r="9010" spans="11:11" x14ac:dyDescent="0.2">
      <c r="K9010" s="8"/>
    </row>
    <row r="9011" spans="11:11" x14ac:dyDescent="0.2">
      <c r="K9011" s="8"/>
    </row>
    <row r="9012" spans="11:11" x14ac:dyDescent="0.2">
      <c r="K9012" s="8"/>
    </row>
    <row r="9013" spans="11:11" x14ac:dyDescent="0.2">
      <c r="K9013" s="8"/>
    </row>
    <row r="9014" spans="11:11" x14ac:dyDescent="0.2">
      <c r="K9014" s="8"/>
    </row>
    <row r="9015" spans="11:11" x14ac:dyDescent="0.2">
      <c r="K9015" s="8"/>
    </row>
    <row r="9016" spans="11:11" x14ac:dyDescent="0.2">
      <c r="K9016" s="8"/>
    </row>
    <row r="9017" spans="11:11" x14ac:dyDescent="0.2">
      <c r="K9017" s="8"/>
    </row>
    <row r="9018" spans="11:11" x14ac:dyDescent="0.2">
      <c r="K9018" s="8"/>
    </row>
    <row r="9019" spans="11:11" x14ac:dyDescent="0.2">
      <c r="K9019" s="8"/>
    </row>
    <row r="9020" spans="11:11" x14ac:dyDescent="0.2">
      <c r="K9020" s="8"/>
    </row>
    <row r="9021" spans="11:11" x14ac:dyDescent="0.2">
      <c r="K9021" s="8"/>
    </row>
    <row r="9022" spans="11:11" x14ac:dyDescent="0.2">
      <c r="K9022" s="8"/>
    </row>
    <row r="9023" spans="11:11" x14ac:dyDescent="0.2">
      <c r="K9023" s="8"/>
    </row>
    <row r="9024" spans="11:11" x14ac:dyDescent="0.2">
      <c r="K9024" s="8"/>
    </row>
    <row r="9025" spans="11:11" x14ac:dyDescent="0.2">
      <c r="K9025" s="8"/>
    </row>
    <row r="9026" spans="11:11" x14ac:dyDescent="0.2">
      <c r="K9026" s="8"/>
    </row>
    <row r="9027" spans="11:11" x14ac:dyDescent="0.2">
      <c r="K9027" s="8"/>
    </row>
    <row r="9028" spans="11:11" x14ac:dyDescent="0.2">
      <c r="K9028" s="8"/>
    </row>
    <row r="9029" spans="11:11" x14ac:dyDescent="0.2">
      <c r="K9029" s="8"/>
    </row>
    <row r="9030" spans="11:11" x14ac:dyDescent="0.2">
      <c r="K9030" s="8"/>
    </row>
    <row r="9031" spans="11:11" x14ac:dyDescent="0.2">
      <c r="K9031" s="8"/>
    </row>
    <row r="9032" spans="11:11" x14ac:dyDescent="0.2">
      <c r="K9032" s="8"/>
    </row>
    <row r="9033" spans="11:11" x14ac:dyDescent="0.2">
      <c r="K9033" s="8"/>
    </row>
    <row r="9034" spans="11:11" x14ac:dyDescent="0.2">
      <c r="K9034" s="8"/>
    </row>
    <row r="9035" spans="11:11" x14ac:dyDescent="0.2">
      <c r="K9035" s="8"/>
    </row>
    <row r="9036" spans="11:11" x14ac:dyDescent="0.2">
      <c r="K9036" s="8"/>
    </row>
    <row r="9037" spans="11:11" x14ac:dyDescent="0.2">
      <c r="K9037" s="8"/>
    </row>
    <row r="9038" spans="11:11" x14ac:dyDescent="0.2">
      <c r="K9038" s="8"/>
    </row>
    <row r="9039" spans="11:11" x14ac:dyDescent="0.2">
      <c r="K9039" s="8"/>
    </row>
    <row r="9040" spans="11:11" x14ac:dyDescent="0.2">
      <c r="K9040" s="8"/>
    </row>
    <row r="9041" spans="11:11" x14ac:dyDescent="0.2">
      <c r="K9041" s="8"/>
    </row>
    <row r="9042" spans="11:11" x14ac:dyDescent="0.2">
      <c r="K9042" s="8"/>
    </row>
    <row r="9043" spans="11:11" x14ac:dyDescent="0.2">
      <c r="K9043" s="8"/>
    </row>
    <row r="9044" spans="11:11" x14ac:dyDescent="0.2">
      <c r="K9044" s="8"/>
    </row>
    <row r="9045" spans="11:11" x14ac:dyDescent="0.2">
      <c r="K9045" s="8"/>
    </row>
    <row r="9046" spans="11:11" x14ac:dyDescent="0.2">
      <c r="K9046" s="8"/>
    </row>
    <row r="9047" spans="11:11" x14ac:dyDescent="0.2">
      <c r="K9047" s="8"/>
    </row>
    <row r="9048" spans="11:11" x14ac:dyDescent="0.2">
      <c r="K9048" s="8"/>
    </row>
    <row r="9049" spans="11:11" x14ac:dyDescent="0.2">
      <c r="K9049" s="8"/>
    </row>
    <row r="9050" spans="11:11" x14ac:dyDescent="0.2">
      <c r="K9050" s="8"/>
    </row>
    <row r="9051" spans="11:11" x14ac:dyDescent="0.2">
      <c r="K9051" s="8"/>
    </row>
    <row r="9052" spans="11:11" x14ac:dyDescent="0.2">
      <c r="K9052" s="8"/>
    </row>
    <row r="9053" spans="11:11" x14ac:dyDescent="0.2">
      <c r="K9053" s="8"/>
    </row>
    <row r="9054" spans="11:11" x14ac:dyDescent="0.2">
      <c r="K9054" s="8"/>
    </row>
    <row r="9055" spans="11:11" x14ac:dyDescent="0.2">
      <c r="K9055" s="8"/>
    </row>
    <row r="9056" spans="11:11" x14ac:dyDescent="0.2">
      <c r="K9056" s="8"/>
    </row>
    <row r="9057" spans="11:11" x14ac:dyDescent="0.2">
      <c r="K9057" s="8"/>
    </row>
    <row r="9058" spans="11:11" x14ac:dyDescent="0.2">
      <c r="K9058" s="8"/>
    </row>
    <row r="9059" spans="11:11" x14ac:dyDescent="0.2">
      <c r="K9059" s="8"/>
    </row>
    <row r="9060" spans="11:11" x14ac:dyDescent="0.2">
      <c r="K9060" s="8"/>
    </row>
    <row r="9061" spans="11:11" x14ac:dyDescent="0.2">
      <c r="K9061" s="8"/>
    </row>
    <row r="9062" spans="11:11" x14ac:dyDescent="0.2">
      <c r="K9062" s="8"/>
    </row>
    <row r="9063" spans="11:11" x14ac:dyDescent="0.2">
      <c r="K9063" s="8"/>
    </row>
    <row r="9064" spans="11:11" x14ac:dyDescent="0.2">
      <c r="K9064" s="8"/>
    </row>
    <row r="9065" spans="11:11" x14ac:dyDescent="0.2">
      <c r="K9065" s="8"/>
    </row>
    <row r="9066" spans="11:11" x14ac:dyDescent="0.2">
      <c r="K9066" s="8"/>
    </row>
    <row r="9067" spans="11:11" x14ac:dyDescent="0.2">
      <c r="K9067" s="8"/>
    </row>
    <row r="9068" spans="11:11" x14ac:dyDescent="0.2">
      <c r="K9068" s="8"/>
    </row>
    <row r="9069" spans="11:11" x14ac:dyDescent="0.2">
      <c r="K9069" s="8"/>
    </row>
    <row r="9070" spans="11:11" x14ac:dyDescent="0.2">
      <c r="K9070" s="8"/>
    </row>
    <row r="9071" spans="11:11" x14ac:dyDescent="0.2">
      <c r="K9071" s="8"/>
    </row>
    <row r="9072" spans="11:11" x14ac:dyDescent="0.2">
      <c r="K9072" s="8"/>
    </row>
    <row r="9073" spans="11:11" x14ac:dyDescent="0.2">
      <c r="K9073" s="8"/>
    </row>
    <row r="9074" spans="11:11" x14ac:dyDescent="0.2">
      <c r="K9074" s="8"/>
    </row>
    <row r="9075" spans="11:11" x14ac:dyDescent="0.2">
      <c r="K9075" s="8"/>
    </row>
    <row r="9076" spans="11:11" x14ac:dyDescent="0.2">
      <c r="K9076" s="8"/>
    </row>
    <row r="9077" spans="11:11" x14ac:dyDescent="0.2">
      <c r="K9077" s="8"/>
    </row>
    <row r="9078" spans="11:11" x14ac:dyDescent="0.2">
      <c r="K9078" s="8"/>
    </row>
    <row r="9079" spans="11:11" x14ac:dyDescent="0.2">
      <c r="K9079" s="8"/>
    </row>
    <row r="9080" spans="11:11" x14ac:dyDescent="0.2">
      <c r="K9080" s="8"/>
    </row>
    <row r="9081" spans="11:11" x14ac:dyDescent="0.2">
      <c r="K9081" s="8"/>
    </row>
    <row r="9082" spans="11:11" x14ac:dyDescent="0.2">
      <c r="K9082" s="8"/>
    </row>
    <row r="9083" spans="11:11" x14ac:dyDescent="0.2">
      <c r="K9083" s="8"/>
    </row>
    <row r="9084" spans="11:11" x14ac:dyDescent="0.2">
      <c r="K9084" s="8"/>
    </row>
    <row r="9085" spans="11:11" x14ac:dyDescent="0.2">
      <c r="K9085" s="8"/>
    </row>
    <row r="9086" spans="11:11" x14ac:dyDescent="0.2">
      <c r="K9086" s="8"/>
    </row>
    <row r="9087" spans="11:11" x14ac:dyDescent="0.2">
      <c r="K9087" s="8"/>
    </row>
    <row r="9088" spans="11:11" x14ac:dyDescent="0.2">
      <c r="K9088" s="8"/>
    </row>
    <row r="9089" spans="11:11" x14ac:dyDescent="0.2">
      <c r="K9089" s="8"/>
    </row>
    <row r="9090" spans="11:11" x14ac:dyDescent="0.2">
      <c r="K9090" s="8"/>
    </row>
    <row r="9091" spans="11:11" x14ac:dyDescent="0.2">
      <c r="K9091" s="8"/>
    </row>
    <row r="9092" spans="11:11" x14ac:dyDescent="0.2">
      <c r="K9092" s="8"/>
    </row>
    <row r="9093" spans="11:11" x14ac:dyDescent="0.2">
      <c r="K9093" s="8"/>
    </row>
    <row r="9094" spans="11:11" x14ac:dyDescent="0.2">
      <c r="K9094" s="8"/>
    </row>
    <row r="9095" spans="11:11" x14ac:dyDescent="0.2">
      <c r="K9095" s="8"/>
    </row>
    <row r="9096" spans="11:11" x14ac:dyDescent="0.2">
      <c r="K9096" s="8"/>
    </row>
    <row r="9097" spans="11:11" x14ac:dyDescent="0.2">
      <c r="K9097" s="8"/>
    </row>
    <row r="9098" spans="11:11" x14ac:dyDescent="0.2">
      <c r="K9098" s="8"/>
    </row>
    <row r="9099" spans="11:11" x14ac:dyDescent="0.2">
      <c r="K9099" s="8"/>
    </row>
    <row r="9100" spans="11:11" x14ac:dyDescent="0.2">
      <c r="K9100" s="8"/>
    </row>
    <row r="9101" spans="11:11" x14ac:dyDescent="0.2">
      <c r="K9101" s="8"/>
    </row>
    <row r="9102" spans="11:11" x14ac:dyDescent="0.2">
      <c r="K9102" s="8"/>
    </row>
    <row r="9103" spans="11:11" x14ac:dyDescent="0.2">
      <c r="K9103" s="8"/>
    </row>
    <row r="9104" spans="11:11" x14ac:dyDescent="0.2">
      <c r="K9104" s="8"/>
    </row>
    <row r="9105" spans="11:11" x14ac:dyDescent="0.2">
      <c r="K9105" s="8"/>
    </row>
    <row r="9106" spans="11:11" x14ac:dyDescent="0.2">
      <c r="K9106" s="8"/>
    </row>
    <row r="9107" spans="11:11" x14ac:dyDescent="0.2">
      <c r="K9107" s="8"/>
    </row>
    <row r="9108" spans="11:11" x14ac:dyDescent="0.2">
      <c r="K9108" s="8"/>
    </row>
    <row r="9109" spans="11:11" x14ac:dyDescent="0.2">
      <c r="K9109" s="8"/>
    </row>
    <row r="9110" spans="11:11" x14ac:dyDescent="0.2">
      <c r="K9110" s="8"/>
    </row>
    <row r="9111" spans="11:11" x14ac:dyDescent="0.2">
      <c r="K9111" s="8"/>
    </row>
    <row r="9112" spans="11:11" x14ac:dyDescent="0.2">
      <c r="K9112" s="8"/>
    </row>
    <row r="9113" spans="11:11" x14ac:dyDescent="0.2">
      <c r="K9113" s="8"/>
    </row>
    <row r="9114" spans="11:11" x14ac:dyDescent="0.2">
      <c r="K9114" s="8"/>
    </row>
    <row r="9115" spans="11:11" x14ac:dyDescent="0.2">
      <c r="K9115" s="8"/>
    </row>
    <row r="9116" spans="11:11" x14ac:dyDescent="0.2">
      <c r="K9116" s="8"/>
    </row>
    <row r="9117" spans="11:11" x14ac:dyDescent="0.2">
      <c r="K9117" s="8"/>
    </row>
    <row r="9118" spans="11:11" x14ac:dyDescent="0.2">
      <c r="K9118" s="8"/>
    </row>
    <row r="9119" spans="11:11" x14ac:dyDescent="0.2">
      <c r="K9119" s="8"/>
    </row>
    <row r="9120" spans="11:11" x14ac:dyDescent="0.2">
      <c r="K9120" s="8"/>
    </row>
    <row r="9121" spans="11:11" x14ac:dyDescent="0.2">
      <c r="K9121" s="8"/>
    </row>
    <row r="9122" spans="11:11" x14ac:dyDescent="0.2">
      <c r="K9122" s="8"/>
    </row>
    <row r="9123" spans="11:11" x14ac:dyDescent="0.2">
      <c r="K9123" s="8"/>
    </row>
    <row r="9124" spans="11:11" x14ac:dyDescent="0.2">
      <c r="K9124" s="8"/>
    </row>
    <row r="9125" spans="11:11" x14ac:dyDescent="0.2">
      <c r="K9125" s="8"/>
    </row>
    <row r="9126" spans="11:11" x14ac:dyDescent="0.2">
      <c r="K9126" s="8"/>
    </row>
    <row r="9127" spans="11:11" x14ac:dyDescent="0.2">
      <c r="K9127" s="8"/>
    </row>
    <row r="9128" spans="11:11" x14ac:dyDescent="0.2">
      <c r="K9128" s="8"/>
    </row>
    <row r="9129" spans="11:11" x14ac:dyDescent="0.2">
      <c r="K9129" s="8"/>
    </row>
    <row r="9130" spans="11:11" x14ac:dyDescent="0.2">
      <c r="K9130" s="8"/>
    </row>
    <row r="9131" spans="11:11" x14ac:dyDescent="0.2">
      <c r="K9131" s="8"/>
    </row>
    <row r="9132" spans="11:11" x14ac:dyDescent="0.2">
      <c r="K9132" s="8"/>
    </row>
    <row r="9133" spans="11:11" x14ac:dyDescent="0.2">
      <c r="K9133" s="8"/>
    </row>
    <row r="9134" spans="11:11" x14ac:dyDescent="0.2">
      <c r="K9134" s="8"/>
    </row>
    <row r="9135" spans="11:11" x14ac:dyDescent="0.2">
      <c r="K9135" s="8"/>
    </row>
    <row r="9136" spans="11:11" x14ac:dyDescent="0.2">
      <c r="K9136" s="8"/>
    </row>
    <row r="9137" spans="11:11" x14ac:dyDescent="0.2">
      <c r="K9137" s="8"/>
    </row>
    <row r="9138" spans="11:11" x14ac:dyDescent="0.2">
      <c r="K9138" s="8"/>
    </row>
    <row r="9139" spans="11:11" x14ac:dyDescent="0.2">
      <c r="K9139" s="8"/>
    </row>
    <row r="9140" spans="11:11" x14ac:dyDescent="0.2">
      <c r="K9140" s="8"/>
    </row>
    <row r="9141" spans="11:11" x14ac:dyDescent="0.2">
      <c r="K9141" s="8"/>
    </row>
    <row r="9142" spans="11:11" x14ac:dyDescent="0.2">
      <c r="K9142" s="8"/>
    </row>
    <row r="9143" spans="11:11" x14ac:dyDescent="0.2">
      <c r="K9143" s="8"/>
    </row>
    <row r="9144" spans="11:11" x14ac:dyDescent="0.2">
      <c r="K9144" s="8"/>
    </row>
    <row r="9145" spans="11:11" x14ac:dyDescent="0.2">
      <c r="K9145" s="8"/>
    </row>
    <row r="9146" spans="11:11" x14ac:dyDescent="0.2">
      <c r="K9146" s="8"/>
    </row>
    <row r="9147" spans="11:11" x14ac:dyDescent="0.2">
      <c r="K9147" s="8"/>
    </row>
    <row r="9148" spans="11:11" x14ac:dyDescent="0.2">
      <c r="K9148" s="8"/>
    </row>
    <row r="9149" spans="11:11" x14ac:dyDescent="0.2">
      <c r="K9149" s="8"/>
    </row>
    <row r="9150" spans="11:11" x14ac:dyDescent="0.2">
      <c r="K9150" s="8"/>
    </row>
    <row r="9151" spans="11:11" x14ac:dyDescent="0.2">
      <c r="K9151" s="8"/>
    </row>
    <row r="9152" spans="11:11" x14ac:dyDescent="0.2">
      <c r="K9152" s="8"/>
    </row>
    <row r="9153" spans="11:11" x14ac:dyDescent="0.2">
      <c r="K9153" s="8"/>
    </row>
    <row r="9154" spans="11:11" x14ac:dyDescent="0.2">
      <c r="K9154" s="8"/>
    </row>
    <row r="9155" spans="11:11" x14ac:dyDescent="0.2">
      <c r="K9155" s="8"/>
    </row>
    <row r="9156" spans="11:11" x14ac:dyDescent="0.2">
      <c r="K9156" s="8"/>
    </row>
    <row r="9157" spans="11:11" x14ac:dyDescent="0.2">
      <c r="K9157" s="8"/>
    </row>
    <row r="9158" spans="11:11" x14ac:dyDescent="0.2">
      <c r="K9158" s="8"/>
    </row>
    <row r="9159" spans="11:11" x14ac:dyDescent="0.2">
      <c r="K9159" s="8"/>
    </row>
    <row r="9160" spans="11:11" x14ac:dyDescent="0.2">
      <c r="K9160" s="8"/>
    </row>
    <row r="9161" spans="11:11" x14ac:dyDescent="0.2">
      <c r="K9161" s="8"/>
    </row>
    <row r="9162" spans="11:11" x14ac:dyDescent="0.2">
      <c r="K9162" s="8"/>
    </row>
    <row r="9163" spans="11:11" x14ac:dyDescent="0.2">
      <c r="K9163" s="8"/>
    </row>
    <row r="9164" spans="11:11" x14ac:dyDescent="0.2">
      <c r="K9164" s="8"/>
    </row>
    <row r="9165" spans="11:11" x14ac:dyDescent="0.2">
      <c r="K9165" s="8"/>
    </row>
    <row r="9166" spans="11:11" x14ac:dyDescent="0.2">
      <c r="K9166" s="8"/>
    </row>
    <row r="9167" spans="11:11" x14ac:dyDescent="0.2">
      <c r="K9167" s="8"/>
    </row>
    <row r="9168" spans="11:11" x14ac:dyDescent="0.2">
      <c r="K9168" s="8"/>
    </row>
    <row r="9169" spans="11:11" x14ac:dyDescent="0.2">
      <c r="K9169" s="8"/>
    </row>
    <row r="9170" spans="11:11" x14ac:dyDescent="0.2">
      <c r="K9170" s="8"/>
    </row>
    <row r="9171" spans="11:11" x14ac:dyDescent="0.2">
      <c r="K9171" s="8"/>
    </row>
    <row r="9172" spans="11:11" x14ac:dyDescent="0.2">
      <c r="K9172" s="8"/>
    </row>
    <row r="9173" spans="11:11" x14ac:dyDescent="0.2">
      <c r="K9173" s="8"/>
    </row>
    <row r="9174" spans="11:11" x14ac:dyDescent="0.2">
      <c r="K9174" s="8"/>
    </row>
    <row r="9175" spans="11:11" x14ac:dyDescent="0.2">
      <c r="K9175" s="8"/>
    </row>
    <row r="9176" spans="11:11" x14ac:dyDescent="0.2">
      <c r="K9176" s="8"/>
    </row>
    <row r="9177" spans="11:11" x14ac:dyDescent="0.2">
      <c r="K9177" s="8"/>
    </row>
    <row r="9178" spans="11:11" x14ac:dyDescent="0.2">
      <c r="K9178" s="8"/>
    </row>
    <row r="9179" spans="11:11" x14ac:dyDescent="0.2">
      <c r="K9179" s="8"/>
    </row>
    <row r="9180" spans="11:11" x14ac:dyDescent="0.2">
      <c r="K9180" s="8"/>
    </row>
    <row r="9181" spans="11:11" x14ac:dyDescent="0.2">
      <c r="K9181" s="8"/>
    </row>
    <row r="9182" spans="11:11" x14ac:dyDescent="0.2">
      <c r="K9182" s="8"/>
    </row>
    <row r="9183" spans="11:11" x14ac:dyDescent="0.2">
      <c r="K9183" s="8"/>
    </row>
    <row r="9184" spans="11:11" x14ac:dyDescent="0.2">
      <c r="K9184" s="8"/>
    </row>
    <row r="9185" spans="11:11" x14ac:dyDescent="0.2">
      <c r="K9185" s="8"/>
    </row>
    <row r="9186" spans="11:11" x14ac:dyDescent="0.2">
      <c r="K9186" s="8"/>
    </row>
    <row r="9187" spans="11:11" x14ac:dyDescent="0.2">
      <c r="K9187" s="8"/>
    </row>
    <row r="9188" spans="11:11" x14ac:dyDescent="0.2">
      <c r="K9188" s="8"/>
    </row>
    <row r="9189" spans="11:11" x14ac:dyDescent="0.2">
      <c r="K9189" s="8"/>
    </row>
    <row r="9190" spans="11:11" x14ac:dyDescent="0.2">
      <c r="K9190" s="8"/>
    </row>
    <row r="9191" spans="11:11" x14ac:dyDescent="0.2">
      <c r="K9191" s="8"/>
    </row>
    <row r="9192" spans="11:11" x14ac:dyDescent="0.2">
      <c r="K9192" s="8"/>
    </row>
    <row r="9193" spans="11:11" x14ac:dyDescent="0.2">
      <c r="K9193" s="8"/>
    </row>
    <row r="9194" spans="11:11" x14ac:dyDescent="0.2">
      <c r="K9194" s="8"/>
    </row>
    <row r="9195" spans="11:11" x14ac:dyDescent="0.2">
      <c r="K9195" s="8"/>
    </row>
    <row r="9196" spans="11:11" x14ac:dyDescent="0.2">
      <c r="K9196" s="8"/>
    </row>
    <row r="9197" spans="11:11" x14ac:dyDescent="0.2">
      <c r="K9197" s="8"/>
    </row>
    <row r="9198" spans="11:11" x14ac:dyDescent="0.2">
      <c r="K9198" s="8"/>
    </row>
    <row r="9199" spans="11:11" x14ac:dyDescent="0.2">
      <c r="K9199" s="8"/>
    </row>
    <row r="9200" spans="11:11" x14ac:dyDescent="0.2">
      <c r="K9200" s="8"/>
    </row>
    <row r="9201" spans="11:11" x14ac:dyDescent="0.2">
      <c r="K9201" s="8"/>
    </row>
    <row r="9202" spans="11:11" x14ac:dyDescent="0.2">
      <c r="K9202" s="8"/>
    </row>
    <row r="9203" spans="11:11" x14ac:dyDescent="0.2">
      <c r="K9203" s="8"/>
    </row>
    <row r="9204" spans="11:11" x14ac:dyDescent="0.2">
      <c r="K9204" s="8"/>
    </row>
    <row r="9205" spans="11:11" x14ac:dyDescent="0.2">
      <c r="K9205" s="8"/>
    </row>
    <row r="9206" spans="11:11" x14ac:dyDescent="0.2">
      <c r="K9206" s="8"/>
    </row>
    <row r="9207" spans="11:11" x14ac:dyDescent="0.2">
      <c r="K9207" s="8"/>
    </row>
    <row r="9208" spans="11:11" x14ac:dyDescent="0.2">
      <c r="K9208" s="8"/>
    </row>
    <row r="9209" spans="11:11" x14ac:dyDescent="0.2">
      <c r="K9209" s="8"/>
    </row>
    <row r="9210" spans="11:11" x14ac:dyDescent="0.2">
      <c r="K9210" s="8"/>
    </row>
    <row r="9211" spans="11:11" x14ac:dyDescent="0.2">
      <c r="K9211" s="8"/>
    </row>
    <row r="9212" spans="11:11" x14ac:dyDescent="0.2">
      <c r="K9212" s="8"/>
    </row>
    <row r="9213" spans="11:11" x14ac:dyDescent="0.2">
      <c r="K9213" s="8"/>
    </row>
    <row r="9214" spans="11:11" x14ac:dyDescent="0.2">
      <c r="K9214" s="8"/>
    </row>
    <row r="9215" spans="11:11" x14ac:dyDescent="0.2">
      <c r="K9215" s="8"/>
    </row>
    <row r="9216" spans="11:11" x14ac:dyDescent="0.2">
      <c r="K9216" s="8"/>
    </row>
    <row r="9217" spans="11:11" x14ac:dyDescent="0.2">
      <c r="K9217" s="8"/>
    </row>
    <row r="9218" spans="11:11" x14ac:dyDescent="0.2">
      <c r="K9218" s="8"/>
    </row>
    <row r="9219" spans="11:11" x14ac:dyDescent="0.2">
      <c r="K9219" s="8"/>
    </row>
    <row r="9220" spans="11:11" x14ac:dyDescent="0.2">
      <c r="K9220" s="8"/>
    </row>
    <row r="9221" spans="11:11" x14ac:dyDescent="0.2">
      <c r="K9221" s="8"/>
    </row>
    <row r="9222" spans="11:11" x14ac:dyDescent="0.2">
      <c r="K9222" s="8"/>
    </row>
    <row r="9223" spans="11:11" x14ac:dyDescent="0.2">
      <c r="K9223" s="8"/>
    </row>
    <row r="9224" spans="11:11" x14ac:dyDescent="0.2">
      <c r="K9224" s="8"/>
    </row>
    <row r="9225" spans="11:11" x14ac:dyDescent="0.2">
      <c r="K9225" s="8"/>
    </row>
    <row r="9226" spans="11:11" x14ac:dyDescent="0.2">
      <c r="K9226" s="8"/>
    </row>
    <row r="9227" spans="11:11" x14ac:dyDescent="0.2">
      <c r="K9227" s="8"/>
    </row>
    <row r="9228" spans="11:11" x14ac:dyDescent="0.2">
      <c r="K9228" s="8"/>
    </row>
    <row r="9229" spans="11:11" x14ac:dyDescent="0.2">
      <c r="K9229" s="8"/>
    </row>
    <row r="9230" spans="11:11" x14ac:dyDescent="0.2">
      <c r="K9230" s="8"/>
    </row>
    <row r="9231" spans="11:11" x14ac:dyDescent="0.2">
      <c r="K9231" s="8"/>
    </row>
    <row r="9232" spans="11:11" x14ac:dyDescent="0.2">
      <c r="K9232" s="8"/>
    </row>
    <row r="9233" spans="11:11" x14ac:dyDescent="0.2">
      <c r="K9233" s="8"/>
    </row>
    <row r="9234" spans="11:11" x14ac:dyDescent="0.2">
      <c r="K9234" s="8"/>
    </row>
    <row r="9235" spans="11:11" x14ac:dyDescent="0.2">
      <c r="K9235" s="8"/>
    </row>
    <row r="9236" spans="11:11" x14ac:dyDescent="0.2">
      <c r="K9236" s="8"/>
    </row>
    <row r="9237" spans="11:11" x14ac:dyDescent="0.2">
      <c r="K9237" s="8"/>
    </row>
    <row r="9238" spans="11:11" x14ac:dyDescent="0.2">
      <c r="K9238" s="8"/>
    </row>
    <row r="9239" spans="11:11" x14ac:dyDescent="0.2">
      <c r="K9239" s="8"/>
    </row>
    <row r="9240" spans="11:11" x14ac:dyDescent="0.2">
      <c r="K9240" s="8"/>
    </row>
    <row r="9241" spans="11:11" x14ac:dyDescent="0.2">
      <c r="K9241" s="8"/>
    </row>
    <row r="9242" spans="11:11" x14ac:dyDescent="0.2">
      <c r="K9242" s="8"/>
    </row>
    <row r="9243" spans="11:11" x14ac:dyDescent="0.2">
      <c r="K9243" s="8"/>
    </row>
    <row r="9244" spans="11:11" x14ac:dyDescent="0.2">
      <c r="K9244" s="8"/>
    </row>
    <row r="9245" spans="11:11" x14ac:dyDescent="0.2">
      <c r="K9245" s="8"/>
    </row>
    <row r="9246" spans="11:11" x14ac:dyDescent="0.2">
      <c r="K9246" s="8"/>
    </row>
    <row r="9247" spans="11:11" x14ac:dyDescent="0.2">
      <c r="K9247" s="8"/>
    </row>
    <row r="9248" spans="11:11" x14ac:dyDescent="0.2">
      <c r="K9248" s="8"/>
    </row>
    <row r="9249" spans="11:11" x14ac:dyDescent="0.2">
      <c r="K9249" s="8"/>
    </row>
    <row r="9250" spans="11:11" x14ac:dyDescent="0.2">
      <c r="K9250" s="8"/>
    </row>
    <row r="9251" spans="11:11" x14ac:dyDescent="0.2">
      <c r="K9251" s="8"/>
    </row>
    <row r="9252" spans="11:11" x14ac:dyDescent="0.2">
      <c r="K9252" s="8"/>
    </row>
    <row r="9253" spans="11:11" x14ac:dyDescent="0.2">
      <c r="K9253" s="8"/>
    </row>
    <row r="9254" spans="11:11" x14ac:dyDescent="0.2">
      <c r="K9254" s="8"/>
    </row>
    <row r="9255" spans="11:11" x14ac:dyDescent="0.2">
      <c r="K9255" s="8"/>
    </row>
    <row r="9256" spans="11:11" x14ac:dyDescent="0.2">
      <c r="K9256" s="8"/>
    </row>
    <row r="9257" spans="11:11" x14ac:dyDescent="0.2">
      <c r="K9257" s="8"/>
    </row>
    <row r="9258" spans="11:11" x14ac:dyDescent="0.2">
      <c r="K9258" s="8"/>
    </row>
    <row r="9259" spans="11:11" x14ac:dyDescent="0.2">
      <c r="K9259" s="8"/>
    </row>
    <row r="9260" spans="11:11" x14ac:dyDescent="0.2">
      <c r="K9260" s="8"/>
    </row>
    <row r="9261" spans="11:11" x14ac:dyDescent="0.2">
      <c r="K9261" s="8"/>
    </row>
    <row r="9262" spans="11:11" x14ac:dyDescent="0.2">
      <c r="K9262" s="8"/>
    </row>
    <row r="9263" spans="11:11" x14ac:dyDescent="0.2">
      <c r="K9263" s="8"/>
    </row>
    <row r="9264" spans="11:11" x14ac:dyDescent="0.2">
      <c r="K9264" s="8"/>
    </row>
    <row r="9265" spans="11:11" x14ac:dyDescent="0.2">
      <c r="K9265" s="8"/>
    </row>
    <row r="9266" spans="11:11" x14ac:dyDescent="0.2">
      <c r="K9266" s="8"/>
    </row>
    <row r="9267" spans="11:11" x14ac:dyDescent="0.2">
      <c r="K9267" s="8"/>
    </row>
    <row r="9268" spans="11:11" x14ac:dyDescent="0.2">
      <c r="K9268" s="8"/>
    </row>
    <row r="9269" spans="11:11" x14ac:dyDescent="0.2">
      <c r="K9269" s="8"/>
    </row>
    <row r="9270" spans="11:11" x14ac:dyDescent="0.2">
      <c r="K9270" s="8"/>
    </row>
    <row r="9271" spans="11:11" x14ac:dyDescent="0.2">
      <c r="K9271" s="8"/>
    </row>
    <row r="9272" spans="11:11" x14ac:dyDescent="0.2">
      <c r="K9272" s="8"/>
    </row>
    <row r="9273" spans="11:11" x14ac:dyDescent="0.2">
      <c r="K9273" s="8"/>
    </row>
    <row r="9274" spans="11:11" x14ac:dyDescent="0.2">
      <c r="K9274" s="8"/>
    </row>
    <row r="9275" spans="11:11" x14ac:dyDescent="0.2">
      <c r="K9275" s="8"/>
    </row>
    <row r="9276" spans="11:11" x14ac:dyDescent="0.2">
      <c r="K9276" s="8"/>
    </row>
    <row r="9277" spans="11:11" x14ac:dyDescent="0.2">
      <c r="K9277" s="8"/>
    </row>
    <row r="9278" spans="11:11" x14ac:dyDescent="0.2">
      <c r="K9278" s="8"/>
    </row>
    <row r="9279" spans="11:11" x14ac:dyDescent="0.2">
      <c r="K9279" s="8"/>
    </row>
    <row r="9280" spans="11:11" x14ac:dyDescent="0.2">
      <c r="K9280" s="8"/>
    </row>
    <row r="9281" spans="11:11" x14ac:dyDescent="0.2">
      <c r="K9281" s="8"/>
    </row>
    <row r="9282" spans="11:11" x14ac:dyDescent="0.2">
      <c r="K9282" s="8"/>
    </row>
    <row r="9283" spans="11:11" x14ac:dyDescent="0.2">
      <c r="K9283" s="8"/>
    </row>
    <row r="9284" spans="11:11" x14ac:dyDescent="0.2">
      <c r="K9284" s="8"/>
    </row>
    <row r="9285" spans="11:11" x14ac:dyDescent="0.2">
      <c r="K9285" s="8"/>
    </row>
    <row r="9286" spans="11:11" x14ac:dyDescent="0.2">
      <c r="K9286" s="8"/>
    </row>
    <row r="9287" spans="11:11" x14ac:dyDescent="0.2">
      <c r="K9287" s="8"/>
    </row>
    <row r="9288" spans="11:11" x14ac:dyDescent="0.2">
      <c r="K9288" s="8"/>
    </row>
    <row r="9289" spans="11:11" x14ac:dyDescent="0.2">
      <c r="K9289" s="8"/>
    </row>
    <row r="9290" spans="11:11" x14ac:dyDescent="0.2">
      <c r="K9290" s="8"/>
    </row>
    <row r="9291" spans="11:11" x14ac:dyDescent="0.2">
      <c r="K9291" s="8"/>
    </row>
    <row r="9292" spans="11:11" x14ac:dyDescent="0.2">
      <c r="K9292" s="8"/>
    </row>
    <row r="9293" spans="11:11" x14ac:dyDescent="0.2">
      <c r="K9293" s="8"/>
    </row>
    <row r="9294" spans="11:11" x14ac:dyDescent="0.2">
      <c r="K9294" s="8"/>
    </row>
    <row r="9295" spans="11:11" x14ac:dyDescent="0.2">
      <c r="K9295" s="8"/>
    </row>
    <row r="9296" spans="11:11" x14ac:dyDescent="0.2">
      <c r="K9296" s="8"/>
    </row>
    <row r="9297" spans="11:11" x14ac:dyDescent="0.2">
      <c r="K9297" s="8"/>
    </row>
    <row r="9298" spans="11:11" x14ac:dyDescent="0.2">
      <c r="K9298" s="8"/>
    </row>
    <row r="9299" spans="11:11" x14ac:dyDescent="0.2">
      <c r="K9299" s="8"/>
    </row>
    <row r="9300" spans="11:11" x14ac:dyDescent="0.2">
      <c r="K9300" s="8"/>
    </row>
    <row r="9301" spans="11:11" x14ac:dyDescent="0.2">
      <c r="K9301" s="8"/>
    </row>
    <row r="9302" spans="11:11" x14ac:dyDescent="0.2">
      <c r="K9302" s="8"/>
    </row>
    <row r="9303" spans="11:11" x14ac:dyDescent="0.2">
      <c r="K9303" s="8"/>
    </row>
    <row r="9304" spans="11:11" x14ac:dyDescent="0.2">
      <c r="K9304" s="8"/>
    </row>
    <row r="9305" spans="11:11" x14ac:dyDescent="0.2">
      <c r="K9305" s="8"/>
    </row>
    <row r="9306" spans="11:11" x14ac:dyDescent="0.2">
      <c r="K9306" s="8"/>
    </row>
    <row r="9307" spans="11:11" x14ac:dyDescent="0.2">
      <c r="K9307" s="8"/>
    </row>
    <row r="9308" spans="11:11" x14ac:dyDescent="0.2">
      <c r="K9308" s="8"/>
    </row>
    <row r="9309" spans="11:11" x14ac:dyDescent="0.2">
      <c r="K9309" s="8"/>
    </row>
    <row r="9310" spans="11:11" x14ac:dyDescent="0.2">
      <c r="K9310" s="8"/>
    </row>
    <row r="9311" spans="11:11" x14ac:dyDescent="0.2">
      <c r="K9311" s="8"/>
    </row>
    <row r="9312" spans="11:11" x14ac:dyDescent="0.2">
      <c r="K9312" s="8"/>
    </row>
    <row r="9313" spans="11:11" x14ac:dyDescent="0.2">
      <c r="K9313" s="8"/>
    </row>
    <row r="9314" spans="11:11" x14ac:dyDescent="0.2">
      <c r="K9314" s="8"/>
    </row>
    <row r="9315" spans="11:11" x14ac:dyDescent="0.2">
      <c r="K9315" s="8"/>
    </row>
    <row r="9316" spans="11:11" x14ac:dyDescent="0.2">
      <c r="K9316" s="8"/>
    </row>
    <row r="9317" spans="11:11" x14ac:dyDescent="0.2">
      <c r="K9317" s="8"/>
    </row>
    <row r="9318" spans="11:11" x14ac:dyDescent="0.2">
      <c r="K9318" s="8"/>
    </row>
    <row r="9319" spans="11:11" x14ac:dyDescent="0.2">
      <c r="K9319" s="8"/>
    </row>
    <row r="9320" spans="11:11" x14ac:dyDescent="0.2">
      <c r="K9320" s="8"/>
    </row>
    <row r="9321" spans="11:11" x14ac:dyDescent="0.2">
      <c r="K9321" s="8"/>
    </row>
    <row r="9322" spans="11:11" x14ac:dyDescent="0.2">
      <c r="K9322" s="8"/>
    </row>
    <row r="9323" spans="11:11" x14ac:dyDescent="0.2">
      <c r="K9323" s="8"/>
    </row>
    <row r="9324" spans="11:11" x14ac:dyDescent="0.2">
      <c r="K9324" s="8"/>
    </row>
    <row r="9325" spans="11:11" x14ac:dyDescent="0.2">
      <c r="K9325" s="8"/>
    </row>
    <row r="9326" spans="11:11" x14ac:dyDescent="0.2">
      <c r="K9326" s="8"/>
    </row>
    <row r="9327" spans="11:11" x14ac:dyDescent="0.2">
      <c r="K9327" s="8"/>
    </row>
    <row r="9328" spans="11:11" x14ac:dyDescent="0.2">
      <c r="K9328" s="8"/>
    </row>
    <row r="9329" spans="11:11" x14ac:dyDescent="0.2">
      <c r="K9329" s="8"/>
    </row>
    <row r="9330" spans="11:11" x14ac:dyDescent="0.2">
      <c r="K9330" s="8"/>
    </row>
    <row r="9331" spans="11:11" x14ac:dyDescent="0.2">
      <c r="K9331" s="8"/>
    </row>
    <row r="9332" spans="11:11" x14ac:dyDescent="0.2">
      <c r="K9332" s="8"/>
    </row>
    <row r="9333" spans="11:11" x14ac:dyDescent="0.2">
      <c r="K9333" s="8"/>
    </row>
    <row r="9334" spans="11:11" x14ac:dyDescent="0.2">
      <c r="K9334" s="8"/>
    </row>
    <row r="9335" spans="11:11" x14ac:dyDescent="0.2">
      <c r="K9335" s="8"/>
    </row>
    <row r="9336" spans="11:11" x14ac:dyDescent="0.2">
      <c r="K9336" s="8"/>
    </row>
    <row r="9337" spans="11:11" x14ac:dyDescent="0.2">
      <c r="K9337" s="8"/>
    </row>
    <row r="9338" spans="11:11" x14ac:dyDescent="0.2">
      <c r="K9338" s="8"/>
    </row>
    <row r="9339" spans="11:11" x14ac:dyDescent="0.2">
      <c r="K9339" s="8"/>
    </row>
    <row r="9340" spans="11:11" x14ac:dyDescent="0.2">
      <c r="K9340" s="8"/>
    </row>
    <row r="9341" spans="11:11" x14ac:dyDescent="0.2">
      <c r="K9341" s="8"/>
    </row>
    <row r="9342" spans="11:11" x14ac:dyDescent="0.2">
      <c r="K9342" s="8"/>
    </row>
    <row r="9343" spans="11:11" x14ac:dyDescent="0.2">
      <c r="K9343" s="8"/>
    </row>
    <row r="9344" spans="11:11" x14ac:dyDescent="0.2">
      <c r="K9344" s="8"/>
    </row>
    <row r="9345" spans="11:11" x14ac:dyDescent="0.2">
      <c r="K9345" s="8"/>
    </row>
    <row r="9346" spans="11:11" x14ac:dyDescent="0.2">
      <c r="K9346" s="8"/>
    </row>
    <row r="9347" spans="11:11" x14ac:dyDescent="0.2">
      <c r="K9347" s="8"/>
    </row>
    <row r="9348" spans="11:11" x14ac:dyDescent="0.2">
      <c r="K9348" s="8"/>
    </row>
    <row r="9349" spans="11:11" x14ac:dyDescent="0.2">
      <c r="K9349" s="8"/>
    </row>
    <row r="9350" spans="11:11" x14ac:dyDescent="0.2">
      <c r="K9350" s="8"/>
    </row>
    <row r="9351" spans="11:11" x14ac:dyDescent="0.2">
      <c r="K9351" s="8"/>
    </row>
    <row r="9352" spans="11:11" x14ac:dyDescent="0.2">
      <c r="K9352" s="8"/>
    </row>
    <row r="9353" spans="11:11" x14ac:dyDescent="0.2">
      <c r="K9353" s="8"/>
    </row>
    <row r="9354" spans="11:11" x14ac:dyDescent="0.2">
      <c r="K9354" s="8"/>
    </row>
    <row r="9355" spans="11:11" x14ac:dyDescent="0.2">
      <c r="K9355" s="8"/>
    </row>
    <row r="9356" spans="11:11" x14ac:dyDescent="0.2">
      <c r="K9356" s="8"/>
    </row>
    <row r="9357" spans="11:11" x14ac:dyDescent="0.2">
      <c r="K9357" s="8"/>
    </row>
    <row r="9358" spans="11:11" x14ac:dyDescent="0.2">
      <c r="K9358" s="8"/>
    </row>
    <row r="9359" spans="11:11" x14ac:dyDescent="0.2">
      <c r="K9359" s="8"/>
    </row>
    <row r="9360" spans="11:11" x14ac:dyDescent="0.2">
      <c r="K9360" s="8"/>
    </row>
    <row r="9361" spans="11:11" x14ac:dyDescent="0.2">
      <c r="K9361" s="8"/>
    </row>
    <row r="9362" spans="11:11" x14ac:dyDescent="0.2">
      <c r="K9362" s="8"/>
    </row>
    <row r="9363" spans="11:11" x14ac:dyDescent="0.2">
      <c r="K9363" s="8"/>
    </row>
    <row r="9364" spans="11:11" x14ac:dyDescent="0.2">
      <c r="K9364" s="8"/>
    </row>
    <row r="9365" spans="11:11" x14ac:dyDescent="0.2">
      <c r="K9365" s="8"/>
    </row>
    <row r="9366" spans="11:11" x14ac:dyDescent="0.2">
      <c r="K9366" s="8"/>
    </row>
    <row r="9367" spans="11:11" x14ac:dyDescent="0.2">
      <c r="K9367" s="8"/>
    </row>
    <row r="9368" spans="11:11" x14ac:dyDescent="0.2">
      <c r="K9368" s="8"/>
    </row>
    <row r="9369" spans="11:11" x14ac:dyDescent="0.2">
      <c r="K9369" s="8"/>
    </row>
    <row r="9370" spans="11:11" x14ac:dyDescent="0.2">
      <c r="K9370" s="8"/>
    </row>
    <row r="9371" spans="11:11" x14ac:dyDescent="0.2">
      <c r="K9371" s="8"/>
    </row>
    <row r="9372" spans="11:11" x14ac:dyDescent="0.2">
      <c r="K9372" s="8"/>
    </row>
    <row r="9373" spans="11:11" x14ac:dyDescent="0.2">
      <c r="K9373" s="8"/>
    </row>
    <row r="9374" spans="11:11" x14ac:dyDescent="0.2">
      <c r="K9374" s="8"/>
    </row>
    <row r="9375" spans="11:11" x14ac:dyDescent="0.2">
      <c r="K9375" s="8"/>
    </row>
    <row r="9376" spans="11:11" x14ac:dyDescent="0.2">
      <c r="K9376" s="8"/>
    </row>
    <row r="9377" spans="11:11" x14ac:dyDescent="0.2">
      <c r="K9377" s="8"/>
    </row>
    <row r="9378" spans="11:11" x14ac:dyDescent="0.2">
      <c r="K9378" s="8"/>
    </row>
    <row r="9379" spans="11:11" x14ac:dyDescent="0.2">
      <c r="K9379" s="8"/>
    </row>
    <row r="9380" spans="11:11" x14ac:dyDescent="0.2">
      <c r="K9380" s="8"/>
    </row>
    <row r="9381" spans="11:11" x14ac:dyDescent="0.2">
      <c r="K9381" s="8"/>
    </row>
    <row r="9382" spans="11:11" x14ac:dyDescent="0.2">
      <c r="K9382" s="8"/>
    </row>
    <row r="9383" spans="11:11" x14ac:dyDescent="0.2">
      <c r="K9383" s="8"/>
    </row>
    <row r="9384" spans="11:11" x14ac:dyDescent="0.2">
      <c r="K9384" s="8"/>
    </row>
    <row r="9385" spans="11:11" x14ac:dyDescent="0.2">
      <c r="K9385" s="8"/>
    </row>
    <row r="9386" spans="11:11" x14ac:dyDescent="0.2">
      <c r="K9386" s="8"/>
    </row>
    <row r="9387" spans="11:11" x14ac:dyDescent="0.2">
      <c r="K9387" s="8"/>
    </row>
    <row r="9388" spans="11:11" x14ac:dyDescent="0.2">
      <c r="K9388" s="8"/>
    </row>
    <row r="9389" spans="11:11" x14ac:dyDescent="0.2">
      <c r="K9389" s="8"/>
    </row>
    <row r="9390" spans="11:11" x14ac:dyDescent="0.2">
      <c r="K9390" s="8"/>
    </row>
    <row r="9391" spans="11:11" x14ac:dyDescent="0.2">
      <c r="K9391" s="8"/>
    </row>
    <row r="9392" spans="11:11" x14ac:dyDescent="0.2">
      <c r="K9392" s="8"/>
    </row>
    <row r="9393" spans="11:11" x14ac:dyDescent="0.2">
      <c r="K9393" s="8"/>
    </row>
    <row r="9394" spans="11:11" x14ac:dyDescent="0.2">
      <c r="K9394" s="8"/>
    </row>
    <row r="9395" spans="11:11" x14ac:dyDescent="0.2">
      <c r="K9395" s="8"/>
    </row>
    <row r="9396" spans="11:11" x14ac:dyDescent="0.2">
      <c r="K9396" s="8"/>
    </row>
    <row r="9397" spans="11:11" x14ac:dyDescent="0.2">
      <c r="K9397" s="8"/>
    </row>
    <row r="9398" spans="11:11" x14ac:dyDescent="0.2">
      <c r="K9398" s="8"/>
    </row>
    <row r="9399" spans="11:11" x14ac:dyDescent="0.2">
      <c r="K9399" s="8"/>
    </row>
    <row r="9400" spans="11:11" x14ac:dyDescent="0.2">
      <c r="K9400" s="8"/>
    </row>
    <row r="9401" spans="11:11" x14ac:dyDescent="0.2">
      <c r="K9401" s="8"/>
    </row>
    <row r="9402" spans="11:11" x14ac:dyDescent="0.2">
      <c r="K9402" s="8"/>
    </row>
    <row r="9403" spans="11:11" x14ac:dyDescent="0.2">
      <c r="K9403" s="8"/>
    </row>
    <row r="9404" spans="11:11" x14ac:dyDescent="0.2">
      <c r="K9404" s="8"/>
    </row>
    <row r="9405" spans="11:11" x14ac:dyDescent="0.2">
      <c r="K9405" s="8"/>
    </row>
    <row r="9406" spans="11:11" x14ac:dyDescent="0.2">
      <c r="K9406" s="8"/>
    </row>
    <row r="9407" spans="11:11" x14ac:dyDescent="0.2">
      <c r="K9407" s="8"/>
    </row>
    <row r="9408" spans="11:11" x14ac:dyDescent="0.2">
      <c r="K9408" s="8"/>
    </row>
    <row r="9409" spans="11:11" x14ac:dyDescent="0.2">
      <c r="K9409" s="8"/>
    </row>
    <row r="9410" spans="11:11" x14ac:dyDescent="0.2">
      <c r="K9410" s="8"/>
    </row>
    <row r="9411" spans="11:11" x14ac:dyDescent="0.2">
      <c r="K9411" s="8"/>
    </row>
    <row r="9412" spans="11:11" x14ac:dyDescent="0.2">
      <c r="K9412" s="8"/>
    </row>
    <row r="9413" spans="11:11" x14ac:dyDescent="0.2">
      <c r="K9413" s="8"/>
    </row>
    <row r="9414" spans="11:11" x14ac:dyDescent="0.2">
      <c r="K9414" s="8"/>
    </row>
    <row r="9415" spans="11:11" x14ac:dyDescent="0.2">
      <c r="K9415" s="8"/>
    </row>
    <row r="9416" spans="11:11" x14ac:dyDescent="0.2">
      <c r="K9416" s="8"/>
    </row>
    <row r="9417" spans="11:11" x14ac:dyDescent="0.2">
      <c r="K9417" s="8"/>
    </row>
    <row r="9418" spans="11:11" x14ac:dyDescent="0.2">
      <c r="K9418" s="8"/>
    </row>
    <row r="9419" spans="11:11" x14ac:dyDescent="0.2">
      <c r="K9419" s="8"/>
    </row>
    <row r="9420" spans="11:11" x14ac:dyDescent="0.2">
      <c r="K9420" s="8"/>
    </row>
    <row r="9421" spans="11:11" x14ac:dyDescent="0.2">
      <c r="K9421" s="8"/>
    </row>
    <row r="9422" spans="11:11" x14ac:dyDescent="0.2">
      <c r="K9422" s="8"/>
    </row>
    <row r="9423" spans="11:11" x14ac:dyDescent="0.2">
      <c r="K9423" s="8"/>
    </row>
    <row r="9424" spans="11:11" x14ac:dyDescent="0.2">
      <c r="K9424" s="8"/>
    </row>
    <row r="9425" spans="11:11" x14ac:dyDescent="0.2">
      <c r="K9425" s="8"/>
    </row>
    <row r="9426" spans="11:11" x14ac:dyDescent="0.2">
      <c r="K9426" s="8"/>
    </row>
    <row r="9427" spans="11:11" x14ac:dyDescent="0.2">
      <c r="K9427" s="8"/>
    </row>
    <row r="9428" spans="11:11" x14ac:dyDescent="0.2">
      <c r="K9428" s="8"/>
    </row>
    <row r="9429" spans="11:11" x14ac:dyDescent="0.2">
      <c r="K9429" s="8"/>
    </row>
    <row r="9430" spans="11:11" x14ac:dyDescent="0.2">
      <c r="K9430" s="8"/>
    </row>
    <row r="9431" spans="11:11" x14ac:dyDescent="0.2">
      <c r="K9431" s="8"/>
    </row>
    <row r="9432" spans="11:11" x14ac:dyDescent="0.2">
      <c r="K9432" s="8"/>
    </row>
    <row r="9433" spans="11:11" x14ac:dyDescent="0.2">
      <c r="K9433" s="8"/>
    </row>
    <row r="9434" spans="11:11" x14ac:dyDescent="0.2">
      <c r="K9434" s="8"/>
    </row>
    <row r="9435" spans="11:11" x14ac:dyDescent="0.2">
      <c r="K9435" s="8"/>
    </row>
    <row r="9436" spans="11:11" x14ac:dyDescent="0.2">
      <c r="K9436" s="8"/>
    </row>
    <row r="9437" spans="11:11" x14ac:dyDescent="0.2">
      <c r="K9437" s="8"/>
    </row>
    <row r="9438" spans="11:11" x14ac:dyDescent="0.2">
      <c r="K9438" s="8"/>
    </row>
    <row r="9439" spans="11:11" x14ac:dyDescent="0.2">
      <c r="K9439" s="8"/>
    </row>
    <row r="9440" spans="11:11" x14ac:dyDescent="0.2">
      <c r="K9440" s="8"/>
    </row>
    <row r="9441" spans="11:11" x14ac:dyDescent="0.2">
      <c r="K9441" s="8"/>
    </row>
    <row r="9442" spans="11:11" x14ac:dyDescent="0.2">
      <c r="K9442" s="8"/>
    </row>
    <row r="9443" spans="11:11" x14ac:dyDescent="0.2">
      <c r="K9443" s="8"/>
    </row>
    <row r="9444" spans="11:11" x14ac:dyDescent="0.2">
      <c r="K9444" s="8"/>
    </row>
    <row r="9445" spans="11:11" x14ac:dyDescent="0.2">
      <c r="K9445" s="8"/>
    </row>
    <row r="9446" spans="11:11" x14ac:dyDescent="0.2">
      <c r="K9446" s="8"/>
    </row>
    <row r="9447" spans="11:11" x14ac:dyDescent="0.2">
      <c r="K9447" s="8"/>
    </row>
    <row r="9448" spans="11:11" x14ac:dyDescent="0.2">
      <c r="K9448" s="8"/>
    </row>
    <row r="9449" spans="11:11" x14ac:dyDescent="0.2">
      <c r="K9449" s="8"/>
    </row>
    <row r="9450" spans="11:11" x14ac:dyDescent="0.2">
      <c r="K9450" s="8"/>
    </row>
    <row r="9451" spans="11:11" x14ac:dyDescent="0.2">
      <c r="K9451" s="8"/>
    </row>
    <row r="9452" spans="11:11" x14ac:dyDescent="0.2">
      <c r="K9452" s="8"/>
    </row>
    <row r="9453" spans="11:11" x14ac:dyDescent="0.2">
      <c r="K9453" s="8"/>
    </row>
    <row r="9454" spans="11:11" x14ac:dyDescent="0.2">
      <c r="K9454" s="8"/>
    </row>
    <row r="9455" spans="11:11" x14ac:dyDescent="0.2">
      <c r="K9455" s="8"/>
    </row>
    <row r="9456" spans="11:11" x14ac:dyDescent="0.2">
      <c r="K9456" s="8"/>
    </row>
    <row r="9457" spans="11:11" x14ac:dyDescent="0.2">
      <c r="K9457" s="8"/>
    </row>
    <row r="9458" spans="11:11" x14ac:dyDescent="0.2">
      <c r="K9458" s="8"/>
    </row>
    <row r="9459" spans="11:11" x14ac:dyDescent="0.2">
      <c r="K9459" s="8"/>
    </row>
    <row r="9460" spans="11:11" x14ac:dyDescent="0.2">
      <c r="K9460" s="8"/>
    </row>
    <row r="9461" spans="11:11" x14ac:dyDescent="0.2">
      <c r="K9461" s="8"/>
    </row>
    <row r="9462" spans="11:11" x14ac:dyDescent="0.2">
      <c r="K9462" s="8"/>
    </row>
    <row r="9463" spans="11:11" x14ac:dyDescent="0.2">
      <c r="K9463" s="8"/>
    </row>
    <row r="9464" spans="11:11" x14ac:dyDescent="0.2">
      <c r="K9464" s="8"/>
    </row>
    <row r="9465" spans="11:11" x14ac:dyDescent="0.2">
      <c r="K9465" s="8"/>
    </row>
    <row r="9466" spans="11:11" x14ac:dyDescent="0.2">
      <c r="K9466" s="8"/>
    </row>
    <row r="9467" spans="11:11" x14ac:dyDescent="0.2">
      <c r="K9467" s="8"/>
    </row>
    <row r="9468" spans="11:11" x14ac:dyDescent="0.2">
      <c r="K9468" s="8"/>
    </row>
    <row r="9469" spans="11:11" x14ac:dyDescent="0.2">
      <c r="K9469" s="8"/>
    </row>
    <row r="9470" spans="11:11" x14ac:dyDescent="0.2">
      <c r="K9470" s="8"/>
    </row>
    <row r="9471" spans="11:11" x14ac:dyDescent="0.2">
      <c r="K9471" s="8"/>
    </row>
    <row r="9472" spans="11:11" x14ac:dyDescent="0.2">
      <c r="K9472" s="8"/>
    </row>
    <row r="9473" spans="11:11" x14ac:dyDescent="0.2">
      <c r="K9473" s="8"/>
    </row>
    <row r="9474" spans="11:11" x14ac:dyDescent="0.2">
      <c r="K9474" s="8"/>
    </row>
    <row r="9475" spans="11:11" x14ac:dyDescent="0.2">
      <c r="K9475" s="8"/>
    </row>
    <row r="9476" spans="11:11" x14ac:dyDescent="0.2">
      <c r="K9476" s="8"/>
    </row>
    <row r="9477" spans="11:11" x14ac:dyDescent="0.2">
      <c r="K9477" s="8"/>
    </row>
    <row r="9478" spans="11:11" x14ac:dyDescent="0.2">
      <c r="K9478" s="8"/>
    </row>
    <row r="9479" spans="11:11" x14ac:dyDescent="0.2">
      <c r="K9479" s="8"/>
    </row>
    <row r="9480" spans="11:11" x14ac:dyDescent="0.2">
      <c r="K9480" s="8"/>
    </row>
    <row r="9481" spans="11:11" x14ac:dyDescent="0.2">
      <c r="K9481" s="8"/>
    </row>
    <row r="9482" spans="11:11" x14ac:dyDescent="0.2">
      <c r="K9482" s="8"/>
    </row>
    <row r="9483" spans="11:11" x14ac:dyDescent="0.2">
      <c r="K9483" s="8"/>
    </row>
    <row r="9484" spans="11:11" x14ac:dyDescent="0.2">
      <c r="K9484" s="8"/>
    </row>
    <row r="9485" spans="11:11" x14ac:dyDescent="0.2">
      <c r="K9485" s="8"/>
    </row>
    <row r="9486" spans="11:11" x14ac:dyDescent="0.2">
      <c r="K9486" s="8"/>
    </row>
    <row r="9487" spans="11:11" x14ac:dyDescent="0.2">
      <c r="K9487" s="8"/>
    </row>
    <row r="9488" spans="11:11" x14ac:dyDescent="0.2">
      <c r="K9488" s="8"/>
    </row>
    <row r="9489" spans="11:11" x14ac:dyDescent="0.2">
      <c r="K9489" s="8"/>
    </row>
    <row r="9490" spans="11:11" x14ac:dyDescent="0.2">
      <c r="K9490" s="8"/>
    </row>
    <row r="9491" spans="11:11" x14ac:dyDescent="0.2">
      <c r="K9491" s="8"/>
    </row>
    <row r="9492" spans="11:11" x14ac:dyDescent="0.2">
      <c r="K9492" s="8"/>
    </row>
    <row r="9493" spans="11:11" x14ac:dyDescent="0.2">
      <c r="K9493" s="8"/>
    </row>
    <row r="9494" spans="11:11" x14ac:dyDescent="0.2">
      <c r="K9494" s="8"/>
    </row>
    <row r="9495" spans="11:11" x14ac:dyDescent="0.2">
      <c r="K9495" s="8"/>
    </row>
    <row r="9496" spans="11:11" x14ac:dyDescent="0.2">
      <c r="K9496" s="8"/>
    </row>
    <row r="9497" spans="11:11" x14ac:dyDescent="0.2">
      <c r="K9497" s="8"/>
    </row>
    <row r="9498" spans="11:11" x14ac:dyDescent="0.2">
      <c r="K9498" s="8"/>
    </row>
    <row r="9499" spans="11:11" x14ac:dyDescent="0.2">
      <c r="K9499" s="8"/>
    </row>
    <row r="9500" spans="11:11" x14ac:dyDescent="0.2">
      <c r="K9500" s="8"/>
    </row>
    <row r="9501" spans="11:11" x14ac:dyDescent="0.2">
      <c r="K9501" s="8"/>
    </row>
    <row r="9502" spans="11:11" x14ac:dyDescent="0.2">
      <c r="K9502" s="8"/>
    </row>
    <row r="9503" spans="11:11" x14ac:dyDescent="0.2">
      <c r="K9503" s="8"/>
    </row>
    <row r="9504" spans="11:11" x14ac:dyDescent="0.2">
      <c r="K9504" s="8"/>
    </row>
    <row r="9505" spans="11:11" x14ac:dyDescent="0.2">
      <c r="K9505" s="8"/>
    </row>
    <row r="9506" spans="11:11" x14ac:dyDescent="0.2">
      <c r="K9506" s="8"/>
    </row>
    <row r="9507" spans="11:11" x14ac:dyDescent="0.2">
      <c r="K9507" s="8"/>
    </row>
    <row r="9508" spans="11:11" x14ac:dyDescent="0.2">
      <c r="K9508" s="8"/>
    </row>
    <row r="9509" spans="11:11" x14ac:dyDescent="0.2">
      <c r="K9509" s="8"/>
    </row>
    <row r="9510" spans="11:11" x14ac:dyDescent="0.2">
      <c r="K9510" s="8"/>
    </row>
    <row r="9511" spans="11:11" x14ac:dyDescent="0.2">
      <c r="K9511" s="8"/>
    </row>
    <row r="9512" spans="11:11" x14ac:dyDescent="0.2">
      <c r="K9512" s="8"/>
    </row>
    <row r="9513" spans="11:11" x14ac:dyDescent="0.2">
      <c r="K9513" s="8"/>
    </row>
    <row r="9514" spans="11:11" x14ac:dyDescent="0.2">
      <c r="K9514" s="8"/>
    </row>
    <row r="9515" spans="11:11" x14ac:dyDescent="0.2">
      <c r="K9515" s="8"/>
    </row>
    <row r="9516" spans="11:11" x14ac:dyDescent="0.2">
      <c r="K9516" s="8"/>
    </row>
    <row r="9517" spans="11:11" x14ac:dyDescent="0.2">
      <c r="K9517" s="8"/>
    </row>
    <row r="9518" spans="11:11" x14ac:dyDescent="0.2">
      <c r="K9518" s="8"/>
    </row>
    <row r="9519" spans="11:11" x14ac:dyDescent="0.2">
      <c r="K9519" s="8"/>
    </row>
    <row r="9520" spans="11:11" x14ac:dyDescent="0.2">
      <c r="K9520" s="8"/>
    </row>
    <row r="9521" spans="11:11" x14ac:dyDescent="0.2">
      <c r="K9521" s="8"/>
    </row>
    <row r="9522" spans="11:11" x14ac:dyDescent="0.2">
      <c r="K9522" s="8"/>
    </row>
    <row r="9523" spans="11:11" x14ac:dyDescent="0.2">
      <c r="K9523" s="8"/>
    </row>
    <row r="9524" spans="11:11" x14ac:dyDescent="0.2">
      <c r="K9524" s="8"/>
    </row>
    <row r="9525" spans="11:11" x14ac:dyDescent="0.2">
      <c r="K9525" s="8"/>
    </row>
    <row r="9526" spans="11:11" x14ac:dyDescent="0.2">
      <c r="K9526" s="8"/>
    </row>
    <row r="9527" spans="11:11" x14ac:dyDescent="0.2">
      <c r="K9527" s="8"/>
    </row>
    <row r="9528" spans="11:11" x14ac:dyDescent="0.2">
      <c r="K9528" s="8"/>
    </row>
    <row r="9529" spans="11:11" x14ac:dyDescent="0.2">
      <c r="K9529" s="8"/>
    </row>
    <row r="9530" spans="11:11" x14ac:dyDescent="0.2">
      <c r="K9530" s="8"/>
    </row>
    <row r="9531" spans="11:11" x14ac:dyDescent="0.2">
      <c r="K9531" s="8"/>
    </row>
    <row r="9532" spans="11:11" x14ac:dyDescent="0.2">
      <c r="K9532" s="8"/>
    </row>
    <row r="9533" spans="11:11" x14ac:dyDescent="0.2">
      <c r="K9533" s="8"/>
    </row>
    <row r="9534" spans="11:11" x14ac:dyDescent="0.2">
      <c r="K9534" s="8"/>
    </row>
    <row r="9535" spans="11:11" x14ac:dyDescent="0.2">
      <c r="K9535" s="8"/>
    </row>
    <row r="9536" spans="11:11" x14ac:dyDescent="0.2">
      <c r="K9536" s="8"/>
    </row>
    <row r="9537" spans="11:11" x14ac:dyDescent="0.2">
      <c r="K9537" s="8"/>
    </row>
    <row r="9538" spans="11:11" x14ac:dyDescent="0.2">
      <c r="K9538" s="8"/>
    </row>
    <row r="9539" spans="11:11" x14ac:dyDescent="0.2">
      <c r="K9539" s="8"/>
    </row>
    <row r="9540" spans="11:11" x14ac:dyDescent="0.2">
      <c r="K9540" s="8"/>
    </row>
    <row r="9541" spans="11:11" x14ac:dyDescent="0.2">
      <c r="K9541" s="8"/>
    </row>
    <row r="9542" spans="11:11" x14ac:dyDescent="0.2">
      <c r="K9542" s="8"/>
    </row>
    <row r="9543" spans="11:11" x14ac:dyDescent="0.2">
      <c r="K9543" s="8"/>
    </row>
    <row r="9544" spans="11:11" x14ac:dyDescent="0.2">
      <c r="K9544" s="8"/>
    </row>
    <row r="9545" spans="11:11" x14ac:dyDescent="0.2">
      <c r="K9545" s="8"/>
    </row>
    <row r="9546" spans="11:11" x14ac:dyDescent="0.2">
      <c r="K9546" s="8"/>
    </row>
    <row r="9547" spans="11:11" x14ac:dyDescent="0.2">
      <c r="K9547" s="8"/>
    </row>
    <row r="9548" spans="11:11" x14ac:dyDescent="0.2">
      <c r="K9548" s="8"/>
    </row>
    <row r="9549" spans="11:11" x14ac:dyDescent="0.2">
      <c r="K9549" s="8"/>
    </row>
    <row r="9550" spans="11:11" x14ac:dyDescent="0.2">
      <c r="K9550" s="8"/>
    </row>
    <row r="9551" spans="11:11" x14ac:dyDescent="0.2">
      <c r="K9551" s="8"/>
    </row>
    <row r="9552" spans="11:11" x14ac:dyDescent="0.2">
      <c r="K9552" s="8"/>
    </row>
    <row r="9553" spans="11:11" x14ac:dyDescent="0.2">
      <c r="K9553" s="8"/>
    </row>
    <row r="9554" spans="11:11" x14ac:dyDescent="0.2">
      <c r="K9554" s="8"/>
    </row>
    <row r="9555" spans="11:11" x14ac:dyDescent="0.2">
      <c r="K9555" s="8"/>
    </row>
    <row r="9556" spans="11:11" x14ac:dyDescent="0.2">
      <c r="K9556" s="8"/>
    </row>
    <row r="9557" spans="11:11" x14ac:dyDescent="0.2">
      <c r="K9557" s="8"/>
    </row>
    <row r="9558" spans="11:11" x14ac:dyDescent="0.2">
      <c r="K9558" s="8"/>
    </row>
    <row r="9559" spans="11:11" x14ac:dyDescent="0.2">
      <c r="K9559" s="8"/>
    </row>
    <row r="9560" spans="11:11" x14ac:dyDescent="0.2">
      <c r="K9560" s="8"/>
    </row>
    <row r="9561" spans="11:11" x14ac:dyDescent="0.2">
      <c r="K9561" s="8"/>
    </row>
    <row r="9562" spans="11:11" x14ac:dyDescent="0.2">
      <c r="K9562" s="8"/>
    </row>
    <row r="9563" spans="11:11" x14ac:dyDescent="0.2">
      <c r="K9563" s="8"/>
    </row>
    <row r="9564" spans="11:11" x14ac:dyDescent="0.2">
      <c r="K9564" s="8"/>
    </row>
    <row r="9565" spans="11:11" x14ac:dyDescent="0.2">
      <c r="K9565" s="8"/>
    </row>
    <row r="9566" spans="11:11" x14ac:dyDescent="0.2">
      <c r="K9566" s="8"/>
    </row>
    <row r="9567" spans="11:11" x14ac:dyDescent="0.2">
      <c r="K9567" s="8"/>
    </row>
    <row r="9568" spans="11:11" x14ac:dyDescent="0.2">
      <c r="K9568" s="8"/>
    </row>
    <row r="9569" spans="11:11" x14ac:dyDescent="0.2">
      <c r="K9569" s="8"/>
    </row>
    <row r="9570" spans="11:11" x14ac:dyDescent="0.2">
      <c r="K9570" s="8"/>
    </row>
    <row r="9571" spans="11:11" x14ac:dyDescent="0.2">
      <c r="K9571" s="8"/>
    </row>
    <row r="9572" spans="11:11" x14ac:dyDescent="0.2">
      <c r="K9572" s="8"/>
    </row>
    <row r="9573" spans="11:11" x14ac:dyDescent="0.2">
      <c r="K9573" s="8"/>
    </row>
    <row r="9574" spans="11:11" x14ac:dyDescent="0.2">
      <c r="K9574" s="8"/>
    </row>
    <row r="9575" spans="11:11" x14ac:dyDescent="0.2">
      <c r="K9575" s="8"/>
    </row>
    <row r="9576" spans="11:11" x14ac:dyDescent="0.2">
      <c r="K9576" s="8"/>
    </row>
    <row r="9577" spans="11:11" x14ac:dyDescent="0.2">
      <c r="K9577" s="8"/>
    </row>
    <row r="9578" spans="11:11" x14ac:dyDescent="0.2">
      <c r="K9578" s="8"/>
    </row>
    <row r="9579" spans="11:11" x14ac:dyDescent="0.2">
      <c r="K9579" s="8"/>
    </row>
    <row r="9580" spans="11:11" x14ac:dyDescent="0.2">
      <c r="K9580" s="8"/>
    </row>
    <row r="9581" spans="11:11" x14ac:dyDescent="0.2">
      <c r="K9581" s="8"/>
    </row>
    <row r="9582" spans="11:11" x14ac:dyDescent="0.2">
      <c r="K9582" s="8"/>
    </row>
    <row r="9583" spans="11:11" x14ac:dyDescent="0.2">
      <c r="K9583" s="8"/>
    </row>
    <row r="9584" spans="11:11" x14ac:dyDescent="0.2">
      <c r="K9584" s="8"/>
    </row>
    <row r="9585" spans="11:11" x14ac:dyDescent="0.2">
      <c r="K9585" s="8"/>
    </row>
    <row r="9586" spans="11:11" x14ac:dyDescent="0.2">
      <c r="K9586" s="8"/>
    </row>
    <row r="9587" spans="11:11" x14ac:dyDescent="0.2">
      <c r="K9587" s="8"/>
    </row>
    <row r="9588" spans="11:11" x14ac:dyDescent="0.2">
      <c r="K9588" s="8"/>
    </row>
    <row r="9589" spans="11:11" x14ac:dyDescent="0.2">
      <c r="K9589" s="8"/>
    </row>
    <row r="9590" spans="11:11" x14ac:dyDescent="0.2">
      <c r="K9590" s="8"/>
    </row>
    <row r="9591" spans="11:11" x14ac:dyDescent="0.2">
      <c r="K9591" s="8"/>
    </row>
    <row r="9592" spans="11:11" x14ac:dyDescent="0.2">
      <c r="K9592" s="8"/>
    </row>
    <row r="9593" spans="11:11" x14ac:dyDescent="0.2">
      <c r="K9593" s="8"/>
    </row>
    <row r="9594" spans="11:11" x14ac:dyDescent="0.2">
      <c r="K9594" s="8"/>
    </row>
    <row r="9595" spans="11:11" x14ac:dyDescent="0.2">
      <c r="K9595" s="8"/>
    </row>
    <row r="9596" spans="11:11" x14ac:dyDescent="0.2">
      <c r="K9596" s="8"/>
    </row>
    <row r="9597" spans="11:11" x14ac:dyDescent="0.2">
      <c r="K9597" s="8"/>
    </row>
    <row r="9598" spans="11:11" x14ac:dyDescent="0.2">
      <c r="K9598" s="8"/>
    </row>
    <row r="9599" spans="11:11" x14ac:dyDescent="0.2">
      <c r="K9599" s="8"/>
    </row>
    <row r="9600" spans="11:11" x14ac:dyDescent="0.2">
      <c r="K9600" s="8"/>
    </row>
    <row r="9601" spans="11:11" x14ac:dyDescent="0.2">
      <c r="K9601" s="8"/>
    </row>
    <row r="9602" spans="11:11" x14ac:dyDescent="0.2">
      <c r="K9602" s="8"/>
    </row>
    <row r="9603" spans="11:11" x14ac:dyDescent="0.2">
      <c r="K9603" s="8"/>
    </row>
    <row r="9604" spans="11:11" x14ac:dyDescent="0.2">
      <c r="K9604" s="8"/>
    </row>
    <row r="9605" spans="11:11" x14ac:dyDescent="0.2">
      <c r="K9605" s="8"/>
    </row>
    <row r="9606" spans="11:11" x14ac:dyDescent="0.2">
      <c r="K9606" s="8"/>
    </row>
    <row r="9607" spans="11:11" x14ac:dyDescent="0.2">
      <c r="K9607" s="8"/>
    </row>
    <row r="9608" spans="11:11" x14ac:dyDescent="0.2">
      <c r="K9608" s="8"/>
    </row>
    <row r="9609" spans="11:11" x14ac:dyDescent="0.2">
      <c r="K9609" s="8"/>
    </row>
    <row r="9610" spans="11:11" x14ac:dyDescent="0.2">
      <c r="K9610" s="8"/>
    </row>
    <row r="9611" spans="11:11" x14ac:dyDescent="0.2">
      <c r="K9611" s="8"/>
    </row>
    <row r="9612" spans="11:11" x14ac:dyDescent="0.2">
      <c r="K9612" s="8"/>
    </row>
    <row r="9613" spans="11:11" x14ac:dyDescent="0.2">
      <c r="K9613" s="8"/>
    </row>
    <row r="9614" spans="11:11" x14ac:dyDescent="0.2">
      <c r="K9614" s="8"/>
    </row>
    <row r="9615" spans="11:11" x14ac:dyDescent="0.2">
      <c r="K9615" s="8"/>
    </row>
    <row r="9616" spans="11:11" x14ac:dyDescent="0.2">
      <c r="K9616" s="8"/>
    </row>
    <row r="9617" spans="11:11" x14ac:dyDescent="0.2">
      <c r="K9617" s="8"/>
    </row>
    <row r="9618" spans="11:11" x14ac:dyDescent="0.2">
      <c r="K9618" s="8"/>
    </row>
    <row r="9619" spans="11:11" x14ac:dyDescent="0.2">
      <c r="K9619" s="8"/>
    </row>
    <row r="9620" spans="11:11" x14ac:dyDescent="0.2">
      <c r="K9620" s="8"/>
    </row>
    <row r="9621" spans="11:11" x14ac:dyDescent="0.2">
      <c r="K9621" s="8"/>
    </row>
    <row r="9622" spans="11:11" x14ac:dyDescent="0.2">
      <c r="K9622" s="8"/>
    </row>
    <row r="9623" spans="11:11" x14ac:dyDescent="0.2">
      <c r="K9623" s="8"/>
    </row>
    <row r="9624" spans="11:11" x14ac:dyDescent="0.2">
      <c r="K9624" s="8"/>
    </row>
    <row r="9625" spans="11:11" x14ac:dyDescent="0.2">
      <c r="K9625" s="8"/>
    </row>
    <row r="9626" spans="11:11" x14ac:dyDescent="0.2">
      <c r="K9626" s="8"/>
    </row>
    <row r="9627" spans="11:11" x14ac:dyDescent="0.2">
      <c r="K9627" s="8"/>
    </row>
    <row r="9628" spans="11:11" x14ac:dyDescent="0.2">
      <c r="K9628" s="8"/>
    </row>
    <row r="9629" spans="11:11" x14ac:dyDescent="0.2">
      <c r="K9629" s="8"/>
    </row>
    <row r="9630" spans="11:11" x14ac:dyDescent="0.2">
      <c r="K9630" s="8"/>
    </row>
    <row r="9631" spans="11:11" x14ac:dyDescent="0.2">
      <c r="K9631" s="8"/>
    </row>
    <row r="9632" spans="11:11" x14ac:dyDescent="0.2">
      <c r="K9632" s="8"/>
    </row>
    <row r="9633" spans="11:11" x14ac:dyDescent="0.2">
      <c r="K9633" s="8"/>
    </row>
    <row r="9634" spans="11:11" x14ac:dyDescent="0.2">
      <c r="K9634" s="8"/>
    </row>
    <row r="9635" spans="11:11" x14ac:dyDescent="0.2">
      <c r="K9635" s="8"/>
    </row>
    <row r="9636" spans="11:11" x14ac:dyDescent="0.2">
      <c r="K9636" s="8"/>
    </row>
    <row r="9637" spans="11:11" x14ac:dyDescent="0.2">
      <c r="K9637" s="8"/>
    </row>
    <row r="9638" spans="11:11" x14ac:dyDescent="0.2">
      <c r="K9638" s="8"/>
    </row>
    <row r="9639" spans="11:11" x14ac:dyDescent="0.2">
      <c r="K9639" s="8"/>
    </row>
    <row r="9640" spans="11:11" x14ac:dyDescent="0.2">
      <c r="K9640" s="8"/>
    </row>
    <row r="9641" spans="11:11" x14ac:dyDescent="0.2">
      <c r="K9641" s="8"/>
    </row>
    <row r="9642" spans="11:11" x14ac:dyDescent="0.2">
      <c r="K9642" s="8"/>
    </row>
    <row r="9643" spans="11:11" x14ac:dyDescent="0.2">
      <c r="K9643" s="8"/>
    </row>
    <row r="9644" spans="11:11" x14ac:dyDescent="0.2">
      <c r="K9644" s="8"/>
    </row>
    <row r="9645" spans="11:11" x14ac:dyDescent="0.2">
      <c r="K9645" s="8"/>
    </row>
    <row r="9646" spans="11:11" x14ac:dyDescent="0.2">
      <c r="K9646" s="8"/>
    </row>
    <row r="9647" spans="11:11" x14ac:dyDescent="0.2">
      <c r="K9647" s="8"/>
    </row>
    <row r="9648" spans="11:11" x14ac:dyDescent="0.2">
      <c r="K9648" s="8"/>
    </row>
    <row r="9649" spans="11:11" x14ac:dyDescent="0.2">
      <c r="K9649" s="8"/>
    </row>
    <row r="9650" spans="11:11" x14ac:dyDescent="0.2">
      <c r="K9650" s="8"/>
    </row>
    <row r="9651" spans="11:11" x14ac:dyDescent="0.2">
      <c r="K9651" s="8"/>
    </row>
    <row r="9652" spans="11:11" x14ac:dyDescent="0.2">
      <c r="K9652" s="8"/>
    </row>
    <row r="9653" spans="11:11" x14ac:dyDescent="0.2">
      <c r="K9653" s="8"/>
    </row>
    <row r="9654" spans="11:11" x14ac:dyDescent="0.2">
      <c r="K9654" s="8"/>
    </row>
    <row r="9655" spans="11:11" x14ac:dyDescent="0.2">
      <c r="K9655" s="8"/>
    </row>
    <row r="9656" spans="11:11" x14ac:dyDescent="0.2">
      <c r="K9656" s="8"/>
    </row>
    <row r="9657" spans="11:11" x14ac:dyDescent="0.2">
      <c r="K9657" s="8"/>
    </row>
    <row r="9658" spans="11:11" x14ac:dyDescent="0.2">
      <c r="K9658" s="8"/>
    </row>
    <row r="9659" spans="11:11" x14ac:dyDescent="0.2">
      <c r="K9659" s="8"/>
    </row>
    <row r="9660" spans="11:11" x14ac:dyDescent="0.2">
      <c r="K9660" s="8"/>
    </row>
    <row r="9661" spans="11:11" x14ac:dyDescent="0.2">
      <c r="K9661" s="8"/>
    </row>
    <row r="9662" spans="11:11" x14ac:dyDescent="0.2">
      <c r="K9662" s="8"/>
    </row>
    <row r="9663" spans="11:11" x14ac:dyDescent="0.2">
      <c r="K9663" s="8"/>
    </row>
    <row r="9664" spans="11:11" x14ac:dyDescent="0.2">
      <c r="K9664" s="8"/>
    </row>
    <row r="9665" spans="11:11" x14ac:dyDescent="0.2">
      <c r="K9665" s="8"/>
    </row>
    <row r="9666" spans="11:11" x14ac:dyDescent="0.2">
      <c r="K9666" s="8"/>
    </row>
    <row r="9667" spans="11:11" x14ac:dyDescent="0.2">
      <c r="K9667" s="8"/>
    </row>
    <row r="9668" spans="11:11" x14ac:dyDescent="0.2">
      <c r="K9668" s="8"/>
    </row>
    <row r="9669" spans="11:11" x14ac:dyDescent="0.2">
      <c r="K9669" s="8"/>
    </row>
    <row r="9670" spans="11:11" x14ac:dyDescent="0.2">
      <c r="K9670" s="8"/>
    </row>
    <row r="9671" spans="11:11" x14ac:dyDescent="0.2">
      <c r="K9671" s="8"/>
    </row>
    <row r="9672" spans="11:11" x14ac:dyDescent="0.2">
      <c r="K9672" s="8"/>
    </row>
    <row r="9673" spans="11:11" x14ac:dyDescent="0.2">
      <c r="K9673" s="8"/>
    </row>
    <row r="9674" spans="11:11" x14ac:dyDescent="0.2">
      <c r="K9674" s="8"/>
    </row>
    <row r="9675" spans="11:11" x14ac:dyDescent="0.2">
      <c r="K9675" s="8"/>
    </row>
    <row r="9676" spans="11:11" x14ac:dyDescent="0.2">
      <c r="K9676" s="8"/>
    </row>
    <row r="9677" spans="11:11" x14ac:dyDescent="0.2">
      <c r="K9677" s="8"/>
    </row>
    <row r="9678" spans="11:11" x14ac:dyDescent="0.2">
      <c r="K9678" s="8"/>
    </row>
    <row r="9679" spans="11:11" x14ac:dyDescent="0.2">
      <c r="K9679" s="8"/>
    </row>
    <row r="9680" spans="11:11" x14ac:dyDescent="0.2">
      <c r="K9680" s="8"/>
    </row>
    <row r="9681" spans="11:11" x14ac:dyDescent="0.2">
      <c r="K9681" s="8"/>
    </row>
    <row r="9682" spans="11:11" x14ac:dyDescent="0.2">
      <c r="K9682" s="8"/>
    </row>
    <row r="9683" spans="11:11" x14ac:dyDescent="0.2">
      <c r="K9683" s="8"/>
    </row>
    <row r="9684" spans="11:11" x14ac:dyDescent="0.2">
      <c r="K9684" s="8"/>
    </row>
    <row r="9685" spans="11:11" x14ac:dyDescent="0.2">
      <c r="K9685" s="8"/>
    </row>
    <row r="9686" spans="11:11" x14ac:dyDescent="0.2">
      <c r="K9686" s="8"/>
    </row>
    <row r="9687" spans="11:11" x14ac:dyDescent="0.2">
      <c r="K9687" s="8"/>
    </row>
    <row r="9688" spans="11:11" x14ac:dyDescent="0.2">
      <c r="K9688" s="8"/>
    </row>
    <row r="9689" spans="11:11" x14ac:dyDescent="0.2">
      <c r="K9689" s="8"/>
    </row>
    <row r="9690" spans="11:11" x14ac:dyDescent="0.2">
      <c r="K9690" s="8"/>
    </row>
    <row r="9691" spans="11:11" x14ac:dyDescent="0.2">
      <c r="K9691" s="8"/>
    </row>
    <row r="9692" spans="11:11" x14ac:dyDescent="0.2">
      <c r="K9692" s="8"/>
    </row>
    <row r="9693" spans="11:11" x14ac:dyDescent="0.2">
      <c r="K9693" s="8"/>
    </row>
    <row r="9694" spans="11:11" x14ac:dyDescent="0.2">
      <c r="K9694" s="8"/>
    </row>
    <row r="9695" spans="11:11" x14ac:dyDescent="0.2">
      <c r="K9695" s="8"/>
    </row>
    <row r="9696" spans="11:11" x14ac:dyDescent="0.2">
      <c r="K9696" s="8"/>
    </row>
    <row r="9697" spans="11:11" x14ac:dyDescent="0.2">
      <c r="K9697" s="8"/>
    </row>
    <row r="9698" spans="11:11" x14ac:dyDescent="0.2">
      <c r="K9698" s="8"/>
    </row>
    <row r="9699" spans="11:11" x14ac:dyDescent="0.2">
      <c r="K9699" s="8"/>
    </row>
    <row r="9700" spans="11:11" x14ac:dyDescent="0.2">
      <c r="K9700" s="8"/>
    </row>
    <row r="9701" spans="11:11" x14ac:dyDescent="0.2">
      <c r="K9701" s="8"/>
    </row>
    <row r="9702" spans="11:11" x14ac:dyDescent="0.2">
      <c r="K9702" s="8"/>
    </row>
    <row r="9703" spans="11:11" x14ac:dyDescent="0.2">
      <c r="K9703" s="8"/>
    </row>
    <row r="9704" spans="11:11" x14ac:dyDescent="0.2">
      <c r="K9704" s="8"/>
    </row>
    <row r="9705" spans="11:11" x14ac:dyDescent="0.2">
      <c r="K9705" s="8"/>
    </row>
    <row r="9706" spans="11:11" x14ac:dyDescent="0.2">
      <c r="K9706" s="8"/>
    </row>
    <row r="9707" spans="11:11" x14ac:dyDescent="0.2">
      <c r="K9707" s="8"/>
    </row>
    <row r="9708" spans="11:11" x14ac:dyDescent="0.2">
      <c r="K9708" s="8"/>
    </row>
    <row r="9709" spans="11:11" x14ac:dyDescent="0.2">
      <c r="K9709" s="8"/>
    </row>
    <row r="9710" spans="11:11" x14ac:dyDescent="0.2">
      <c r="K9710" s="8"/>
    </row>
    <row r="9711" spans="11:11" x14ac:dyDescent="0.2">
      <c r="K9711" s="8"/>
    </row>
    <row r="9712" spans="11:11" x14ac:dyDescent="0.2">
      <c r="K9712" s="8"/>
    </row>
    <row r="9713" spans="11:11" x14ac:dyDescent="0.2">
      <c r="K9713" s="8"/>
    </row>
    <row r="9714" spans="11:11" x14ac:dyDescent="0.2">
      <c r="K9714" s="8"/>
    </row>
    <row r="9715" spans="11:11" x14ac:dyDescent="0.2">
      <c r="K9715" s="8"/>
    </row>
    <row r="9716" spans="11:11" x14ac:dyDescent="0.2">
      <c r="K9716" s="8"/>
    </row>
    <row r="9717" spans="11:11" x14ac:dyDescent="0.2">
      <c r="K9717" s="8"/>
    </row>
    <row r="9718" spans="11:11" x14ac:dyDescent="0.2">
      <c r="K9718" s="8"/>
    </row>
    <row r="9719" spans="11:11" x14ac:dyDescent="0.2">
      <c r="K9719" s="8"/>
    </row>
    <row r="9720" spans="11:11" x14ac:dyDescent="0.2">
      <c r="K9720" s="8"/>
    </row>
    <row r="9721" spans="11:11" x14ac:dyDescent="0.2">
      <c r="K9721" s="8"/>
    </row>
    <row r="9722" spans="11:11" x14ac:dyDescent="0.2">
      <c r="K9722" s="8"/>
    </row>
    <row r="9723" spans="11:11" x14ac:dyDescent="0.2">
      <c r="K9723" s="8"/>
    </row>
    <row r="9724" spans="11:11" x14ac:dyDescent="0.2">
      <c r="K9724" s="8"/>
    </row>
    <row r="9725" spans="11:11" x14ac:dyDescent="0.2">
      <c r="K9725" s="8"/>
    </row>
    <row r="9726" spans="11:11" x14ac:dyDescent="0.2">
      <c r="K9726" s="8"/>
    </row>
    <row r="9727" spans="11:11" x14ac:dyDescent="0.2">
      <c r="K9727" s="8"/>
    </row>
    <row r="9728" spans="11:11" x14ac:dyDescent="0.2">
      <c r="K9728" s="8"/>
    </row>
    <row r="9729" spans="11:11" x14ac:dyDescent="0.2">
      <c r="K9729" s="8"/>
    </row>
    <row r="9730" spans="11:11" x14ac:dyDescent="0.2">
      <c r="K9730" s="8"/>
    </row>
    <row r="9731" spans="11:11" x14ac:dyDescent="0.2">
      <c r="K9731" s="8"/>
    </row>
    <row r="9732" spans="11:11" x14ac:dyDescent="0.2">
      <c r="K9732" s="8"/>
    </row>
    <row r="9733" spans="11:11" x14ac:dyDescent="0.2">
      <c r="K9733" s="8"/>
    </row>
    <row r="9734" spans="11:11" x14ac:dyDescent="0.2">
      <c r="K9734" s="8"/>
    </row>
    <row r="9735" spans="11:11" x14ac:dyDescent="0.2">
      <c r="K9735" s="8"/>
    </row>
    <row r="9736" spans="11:11" x14ac:dyDescent="0.2">
      <c r="K9736" s="8"/>
    </row>
    <row r="9737" spans="11:11" x14ac:dyDescent="0.2">
      <c r="K9737" s="8"/>
    </row>
    <row r="9738" spans="11:11" x14ac:dyDescent="0.2">
      <c r="K9738" s="8"/>
    </row>
    <row r="9739" spans="11:11" x14ac:dyDescent="0.2">
      <c r="K9739" s="8"/>
    </row>
    <row r="9740" spans="11:11" x14ac:dyDescent="0.2">
      <c r="K9740" s="8"/>
    </row>
    <row r="9741" spans="11:11" x14ac:dyDescent="0.2">
      <c r="K9741" s="8"/>
    </row>
    <row r="9742" spans="11:11" x14ac:dyDescent="0.2">
      <c r="K9742" s="8"/>
    </row>
    <row r="9743" spans="11:11" x14ac:dyDescent="0.2">
      <c r="K9743" s="8"/>
    </row>
    <row r="9744" spans="11:11" x14ac:dyDescent="0.2">
      <c r="K9744" s="8"/>
    </row>
    <row r="9745" spans="11:11" x14ac:dyDescent="0.2">
      <c r="K9745" s="8"/>
    </row>
    <row r="9746" spans="11:11" x14ac:dyDescent="0.2">
      <c r="K9746" s="8"/>
    </row>
    <row r="9747" spans="11:11" x14ac:dyDescent="0.2">
      <c r="K9747" s="8"/>
    </row>
    <row r="9748" spans="11:11" x14ac:dyDescent="0.2">
      <c r="K9748" s="8"/>
    </row>
    <row r="9749" spans="11:11" x14ac:dyDescent="0.2">
      <c r="K9749" s="8"/>
    </row>
    <row r="9750" spans="11:11" x14ac:dyDescent="0.2">
      <c r="K9750" s="8"/>
    </row>
    <row r="9751" spans="11:11" x14ac:dyDescent="0.2">
      <c r="K9751" s="8"/>
    </row>
    <row r="9752" spans="11:11" x14ac:dyDescent="0.2">
      <c r="K9752" s="8"/>
    </row>
    <row r="9753" spans="11:11" x14ac:dyDescent="0.2">
      <c r="K9753" s="8"/>
    </row>
    <row r="9754" spans="11:11" x14ac:dyDescent="0.2">
      <c r="K9754" s="8"/>
    </row>
    <row r="9755" spans="11:11" x14ac:dyDescent="0.2">
      <c r="K9755" s="8"/>
    </row>
    <row r="9756" spans="11:11" x14ac:dyDescent="0.2">
      <c r="K9756" s="8"/>
    </row>
    <row r="9757" spans="11:11" x14ac:dyDescent="0.2">
      <c r="K9757" s="8"/>
    </row>
    <row r="9758" spans="11:11" x14ac:dyDescent="0.2">
      <c r="K9758" s="8"/>
    </row>
    <row r="9759" spans="11:11" x14ac:dyDescent="0.2">
      <c r="K9759" s="8"/>
    </row>
    <row r="9760" spans="11:11" x14ac:dyDescent="0.2">
      <c r="K9760" s="8"/>
    </row>
    <row r="9761" spans="11:11" x14ac:dyDescent="0.2">
      <c r="K9761" s="8"/>
    </row>
    <row r="9762" spans="11:11" x14ac:dyDescent="0.2">
      <c r="K9762" s="8"/>
    </row>
    <row r="9763" spans="11:11" x14ac:dyDescent="0.2">
      <c r="K9763" s="8"/>
    </row>
    <row r="9764" spans="11:11" x14ac:dyDescent="0.2">
      <c r="K9764" s="8"/>
    </row>
    <row r="9765" spans="11:11" x14ac:dyDescent="0.2">
      <c r="K9765" s="8"/>
    </row>
    <row r="9766" spans="11:11" x14ac:dyDescent="0.2">
      <c r="K9766" s="8"/>
    </row>
    <row r="9767" spans="11:11" x14ac:dyDescent="0.2">
      <c r="K9767" s="8"/>
    </row>
    <row r="9768" spans="11:11" x14ac:dyDescent="0.2">
      <c r="K9768" s="8"/>
    </row>
    <row r="9769" spans="11:11" x14ac:dyDescent="0.2">
      <c r="K9769" s="8"/>
    </row>
    <row r="9770" spans="11:11" x14ac:dyDescent="0.2">
      <c r="K9770" s="8"/>
    </row>
    <row r="9771" spans="11:11" x14ac:dyDescent="0.2">
      <c r="K9771" s="8"/>
    </row>
    <row r="9772" spans="11:11" x14ac:dyDescent="0.2">
      <c r="K9772" s="8"/>
    </row>
    <row r="9773" spans="11:11" x14ac:dyDescent="0.2">
      <c r="K9773" s="8"/>
    </row>
    <row r="9774" spans="11:11" x14ac:dyDescent="0.2">
      <c r="K9774" s="8"/>
    </row>
    <row r="9775" spans="11:11" x14ac:dyDescent="0.2">
      <c r="K9775" s="8"/>
    </row>
    <row r="9776" spans="11:11" x14ac:dyDescent="0.2">
      <c r="K9776" s="8"/>
    </row>
    <row r="9777" spans="11:11" x14ac:dyDescent="0.2">
      <c r="K9777" s="8"/>
    </row>
    <row r="9778" spans="11:11" x14ac:dyDescent="0.2">
      <c r="K9778" s="8"/>
    </row>
    <row r="9779" spans="11:11" x14ac:dyDescent="0.2">
      <c r="K9779" s="8"/>
    </row>
    <row r="9780" spans="11:11" x14ac:dyDescent="0.2">
      <c r="K9780" s="8"/>
    </row>
    <row r="9781" spans="11:11" x14ac:dyDescent="0.2">
      <c r="K9781" s="8"/>
    </row>
    <row r="9782" spans="11:11" x14ac:dyDescent="0.2">
      <c r="K9782" s="8"/>
    </row>
    <row r="9783" spans="11:11" x14ac:dyDescent="0.2">
      <c r="K9783" s="8"/>
    </row>
    <row r="9784" spans="11:11" x14ac:dyDescent="0.2">
      <c r="K9784" s="8"/>
    </row>
    <row r="9785" spans="11:11" x14ac:dyDescent="0.2">
      <c r="K9785" s="8"/>
    </row>
    <row r="9786" spans="11:11" x14ac:dyDescent="0.2">
      <c r="K9786" s="8"/>
    </row>
    <row r="9787" spans="11:11" x14ac:dyDescent="0.2">
      <c r="K9787" s="8"/>
    </row>
    <row r="9788" spans="11:11" x14ac:dyDescent="0.2">
      <c r="K9788" s="8"/>
    </row>
    <row r="9789" spans="11:11" x14ac:dyDescent="0.2">
      <c r="K9789" s="8"/>
    </row>
    <row r="9790" spans="11:11" x14ac:dyDescent="0.2">
      <c r="K9790" s="8"/>
    </row>
    <row r="9791" spans="11:11" x14ac:dyDescent="0.2">
      <c r="K9791" s="8"/>
    </row>
    <row r="9792" spans="11:11" x14ac:dyDescent="0.2">
      <c r="K9792" s="8"/>
    </row>
    <row r="9793" spans="11:11" x14ac:dyDescent="0.2">
      <c r="K9793" s="8"/>
    </row>
    <row r="9794" spans="11:11" x14ac:dyDescent="0.2">
      <c r="K9794" s="8"/>
    </row>
    <row r="9795" spans="11:11" x14ac:dyDescent="0.2">
      <c r="K9795" s="8"/>
    </row>
    <row r="9796" spans="11:11" x14ac:dyDescent="0.2">
      <c r="K9796" s="8"/>
    </row>
    <row r="9797" spans="11:11" x14ac:dyDescent="0.2">
      <c r="K9797" s="8"/>
    </row>
    <row r="9798" spans="11:11" x14ac:dyDescent="0.2">
      <c r="K9798" s="8"/>
    </row>
    <row r="9799" spans="11:11" x14ac:dyDescent="0.2">
      <c r="K9799" s="8"/>
    </row>
    <row r="9800" spans="11:11" x14ac:dyDescent="0.2">
      <c r="K9800" s="8"/>
    </row>
    <row r="9801" spans="11:11" x14ac:dyDescent="0.2">
      <c r="K9801" s="8"/>
    </row>
    <row r="9802" spans="11:11" x14ac:dyDescent="0.2">
      <c r="K9802" s="8"/>
    </row>
    <row r="9803" spans="11:11" x14ac:dyDescent="0.2">
      <c r="K9803" s="8"/>
    </row>
    <row r="9804" spans="11:11" x14ac:dyDescent="0.2">
      <c r="K9804" s="8"/>
    </row>
    <row r="9805" spans="11:11" x14ac:dyDescent="0.2">
      <c r="K9805" s="8"/>
    </row>
    <row r="9806" spans="11:11" x14ac:dyDescent="0.2">
      <c r="K9806" s="8"/>
    </row>
    <row r="9807" spans="11:11" x14ac:dyDescent="0.2">
      <c r="K9807" s="8"/>
    </row>
    <row r="9808" spans="11:11" x14ac:dyDescent="0.2">
      <c r="K9808" s="8"/>
    </row>
    <row r="9809" spans="11:11" x14ac:dyDescent="0.2">
      <c r="K9809" s="8"/>
    </row>
    <row r="9810" spans="11:11" x14ac:dyDescent="0.2">
      <c r="K9810" s="8"/>
    </row>
    <row r="9811" spans="11:11" x14ac:dyDescent="0.2">
      <c r="K9811" s="8"/>
    </row>
    <row r="9812" spans="11:11" x14ac:dyDescent="0.2">
      <c r="K9812" s="8"/>
    </row>
    <row r="9813" spans="11:11" x14ac:dyDescent="0.2">
      <c r="K9813" s="8"/>
    </row>
    <row r="9814" spans="11:11" x14ac:dyDescent="0.2">
      <c r="K9814" s="8"/>
    </row>
    <row r="9815" spans="11:11" x14ac:dyDescent="0.2">
      <c r="K9815" s="8"/>
    </row>
    <row r="9816" spans="11:11" x14ac:dyDescent="0.2">
      <c r="K9816" s="8"/>
    </row>
    <row r="9817" spans="11:11" x14ac:dyDescent="0.2">
      <c r="K9817" s="8"/>
    </row>
    <row r="9818" spans="11:11" x14ac:dyDescent="0.2">
      <c r="K9818" s="8"/>
    </row>
    <row r="9819" spans="11:11" x14ac:dyDescent="0.2">
      <c r="K9819" s="8"/>
    </row>
    <row r="9820" spans="11:11" x14ac:dyDescent="0.2">
      <c r="K9820" s="8"/>
    </row>
    <row r="9821" spans="11:11" x14ac:dyDescent="0.2">
      <c r="K9821" s="8"/>
    </row>
    <row r="9822" spans="11:11" x14ac:dyDescent="0.2">
      <c r="K9822" s="8"/>
    </row>
    <row r="9823" spans="11:11" x14ac:dyDescent="0.2">
      <c r="K9823" s="8"/>
    </row>
    <row r="9824" spans="11:11" x14ac:dyDescent="0.2">
      <c r="K9824" s="8"/>
    </row>
    <row r="9825" spans="11:11" x14ac:dyDescent="0.2">
      <c r="K9825" s="8"/>
    </row>
    <row r="9826" spans="11:11" x14ac:dyDescent="0.2">
      <c r="K9826" s="8"/>
    </row>
    <row r="9827" spans="11:11" x14ac:dyDescent="0.2">
      <c r="K9827" s="8"/>
    </row>
    <row r="9828" spans="11:11" x14ac:dyDescent="0.2">
      <c r="K9828" s="8"/>
    </row>
    <row r="9829" spans="11:11" x14ac:dyDescent="0.2">
      <c r="K9829" s="8"/>
    </row>
    <row r="9830" spans="11:11" x14ac:dyDescent="0.2">
      <c r="K9830" s="8"/>
    </row>
    <row r="9831" spans="11:11" x14ac:dyDescent="0.2">
      <c r="K9831" s="8"/>
    </row>
    <row r="9832" spans="11:11" x14ac:dyDescent="0.2">
      <c r="K9832" s="8"/>
    </row>
    <row r="9833" spans="11:11" x14ac:dyDescent="0.2">
      <c r="K9833" s="8"/>
    </row>
    <row r="9834" spans="11:11" x14ac:dyDescent="0.2">
      <c r="K9834" s="8"/>
    </row>
    <row r="9835" spans="11:11" x14ac:dyDescent="0.2">
      <c r="K9835" s="8"/>
    </row>
    <row r="9836" spans="11:11" x14ac:dyDescent="0.2">
      <c r="K9836" s="8"/>
    </row>
    <row r="9837" spans="11:11" x14ac:dyDescent="0.2">
      <c r="K9837" s="8"/>
    </row>
    <row r="9838" spans="11:11" x14ac:dyDescent="0.2">
      <c r="K9838" s="8"/>
    </row>
    <row r="9839" spans="11:11" x14ac:dyDescent="0.2">
      <c r="K9839" s="8"/>
    </row>
    <row r="9840" spans="11:11" x14ac:dyDescent="0.2">
      <c r="K9840" s="8"/>
    </row>
    <row r="9841" spans="11:11" x14ac:dyDescent="0.2">
      <c r="K9841" s="8"/>
    </row>
    <row r="9842" spans="11:11" x14ac:dyDescent="0.2">
      <c r="K9842" s="8"/>
    </row>
    <row r="9843" spans="11:11" x14ac:dyDescent="0.2">
      <c r="K9843" s="8"/>
    </row>
    <row r="9844" spans="11:11" x14ac:dyDescent="0.2">
      <c r="K9844" s="8"/>
    </row>
    <row r="9845" spans="11:11" x14ac:dyDescent="0.2">
      <c r="K9845" s="8"/>
    </row>
    <row r="9846" spans="11:11" x14ac:dyDescent="0.2">
      <c r="K9846" s="8"/>
    </row>
    <row r="9847" spans="11:11" x14ac:dyDescent="0.2">
      <c r="K9847" s="8"/>
    </row>
    <row r="9848" spans="11:11" x14ac:dyDescent="0.2">
      <c r="K9848" s="8"/>
    </row>
    <row r="9849" spans="11:11" x14ac:dyDescent="0.2">
      <c r="K9849" s="8"/>
    </row>
    <row r="9850" spans="11:11" x14ac:dyDescent="0.2">
      <c r="K9850" s="8"/>
    </row>
    <row r="9851" spans="11:11" x14ac:dyDescent="0.2">
      <c r="K9851" s="8"/>
    </row>
    <row r="9852" spans="11:11" x14ac:dyDescent="0.2">
      <c r="K9852" s="8"/>
    </row>
    <row r="9853" spans="11:11" x14ac:dyDescent="0.2">
      <c r="K9853" s="8"/>
    </row>
    <row r="9854" spans="11:11" x14ac:dyDescent="0.2">
      <c r="K9854" s="8"/>
    </row>
    <row r="9855" spans="11:11" x14ac:dyDescent="0.2">
      <c r="K9855" s="8"/>
    </row>
    <row r="9856" spans="11:11" x14ac:dyDescent="0.2">
      <c r="K9856" s="8"/>
    </row>
    <row r="9857" spans="11:11" x14ac:dyDescent="0.2">
      <c r="K9857" s="8"/>
    </row>
    <row r="9858" spans="11:11" x14ac:dyDescent="0.2">
      <c r="K9858" s="8"/>
    </row>
    <row r="9859" spans="11:11" x14ac:dyDescent="0.2">
      <c r="K9859" s="8"/>
    </row>
    <row r="9860" spans="11:11" x14ac:dyDescent="0.2">
      <c r="K9860" s="8"/>
    </row>
    <row r="9861" spans="11:11" x14ac:dyDescent="0.2">
      <c r="K9861" s="8"/>
    </row>
    <row r="9862" spans="11:11" x14ac:dyDescent="0.2">
      <c r="K9862" s="8"/>
    </row>
    <row r="9863" spans="11:11" x14ac:dyDescent="0.2">
      <c r="K9863" s="8"/>
    </row>
    <row r="9864" spans="11:11" x14ac:dyDescent="0.2">
      <c r="K9864" s="8"/>
    </row>
    <row r="9865" spans="11:11" x14ac:dyDescent="0.2">
      <c r="K9865" s="8"/>
    </row>
    <row r="9866" spans="11:11" x14ac:dyDescent="0.2">
      <c r="K9866" s="8"/>
    </row>
    <row r="9867" spans="11:11" x14ac:dyDescent="0.2">
      <c r="K9867" s="8"/>
    </row>
    <row r="9868" spans="11:11" x14ac:dyDescent="0.2">
      <c r="K9868" s="8"/>
    </row>
    <row r="9869" spans="11:11" x14ac:dyDescent="0.2">
      <c r="K9869" s="8"/>
    </row>
    <row r="9870" spans="11:11" x14ac:dyDescent="0.2">
      <c r="K9870" s="8"/>
    </row>
    <row r="9871" spans="11:11" x14ac:dyDescent="0.2">
      <c r="K9871" s="8"/>
    </row>
    <row r="9872" spans="11:11" x14ac:dyDescent="0.2">
      <c r="K9872" s="8"/>
    </row>
    <row r="9873" spans="11:11" x14ac:dyDescent="0.2">
      <c r="K9873" s="8"/>
    </row>
    <row r="9874" spans="11:11" x14ac:dyDescent="0.2">
      <c r="K9874" s="8"/>
    </row>
    <row r="9875" spans="11:11" x14ac:dyDescent="0.2">
      <c r="K9875" s="8"/>
    </row>
    <row r="9876" spans="11:11" x14ac:dyDescent="0.2">
      <c r="K9876" s="8"/>
    </row>
    <row r="9877" spans="11:11" x14ac:dyDescent="0.2">
      <c r="K9877" s="8"/>
    </row>
    <row r="9878" spans="11:11" x14ac:dyDescent="0.2">
      <c r="K9878" s="8"/>
    </row>
    <row r="9879" spans="11:11" x14ac:dyDescent="0.2">
      <c r="K9879" s="8"/>
    </row>
    <row r="9880" spans="11:11" x14ac:dyDescent="0.2">
      <c r="K9880" s="8"/>
    </row>
    <row r="9881" spans="11:11" x14ac:dyDescent="0.2">
      <c r="K9881" s="8"/>
    </row>
    <row r="9882" spans="11:11" x14ac:dyDescent="0.2">
      <c r="K9882" s="8"/>
    </row>
    <row r="9883" spans="11:11" x14ac:dyDescent="0.2">
      <c r="K9883" s="8"/>
    </row>
    <row r="9884" spans="11:11" x14ac:dyDescent="0.2">
      <c r="K9884" s="8"/>
    </row>
    <row r="9885" spans="11:11" x14ac:dyDescent="0.2">
      <c r="K9885" s="8"/>
    </row>
    <row r="9886" spans="11:11" x14ac:dyDescent="0.2">
      <c r="K9886" s="8"/>
    </row>
    <row r="9887" spans="11:11" x14ac:dyDescent="0.2">
      <c r="K9887" s="8"/>
    </row>
    <row r="9888" spans="11:11" x14ac:dyDescent="0.2">
      <c r="K9888" s="8"/>
    </row>
    <row r="9889" spans="11:11" x14ac:dyDescent="0.2">
      <c r="K9889" s="8"/>
    </row>
    <row r="9890" spans="11:11" x14ac:dyDescent="0.2">
      <c r="K9890" s="8"/>
    </row>
    <row r="9891" spans="11:11" x14ac:dyDescent="0.2">
      <c r="K9891" s="8"/>
    </row>
    <row r="9892" spans="11:11" x14ac:dyDescent="0.2">
      <c r="K9892" s="8"/>
    </row>
    <row r="9893" spans="11:11" x14ac:dyDescent="0.2">
      <c r="K9893" s="8"/>
    </row>
    <row r="9894" spans="11:11" x14ac:dyDescent="0.2">
      <c r="K9894" s="8"/>
    </row>
    <row r="9895" spans="11:11" x14ac:dyDescent="0.2">
      <c r="K9895" s="8"/>
    </row>
    <row r="9896" spans="11:11" x14ac:dyDescent="0.2">
      <c r="K9896" s="8"/>
    </row>
    <row r="9897" spans="11:11" x14ac:dyDescent="0.2">
      <c r="K9897" s="8"/>
    </row>
    <row r="9898" spans="11:11" x14ac:dyDescent="0.2">
      <c r="K9898" s="8"/>
    </row>
    <row r="9899" spans="11:11" x14ac:dyDescent="0.2">
      <c r="K9899" s="8"/>
    </row>
    <row r="9900" spans="11:11" x14ac:dyDescent="0.2">
      <c r="K9900" s="8"/>
    </row>
    <row r="9901" spans="11:11" x14ac:dyDescent="0.2">
      <c r="K9901" s="8"/>
    </row>
    <row r="9902" spans="11:11" x14ac:dyDescent="0.2">
      <c r="K9902" s="8"/>
    </row>
    <row r="9903" spans="11:11" x14ac:dyDescent="0.2">
      <c r="K9903" s="8"/>
    </row>
    <row r="9904" spans="11:11" x14ac:dyDescent="0.2">
      <c r="K9904" s="8"/>
    </row>
    <row r="9905" spans="11:11" x14ac:dyDescent="0.2">
      <c r="K9905" s="8"/>
    </row>
    <row r="9906" spans="11:11" x14ac:dyDescent="0.2">
      <c r="K9906" s="8"/>
    </row>
    <row r="9907" spans="11:11" x14ac:dyDescent="0.2">
      <c r="K9907" s="8"/>
    </row>
    <row r="9908" spans="11:11" x14ac:dyDescent="0.2">
      <c r="K9908" s="8"/>
    </row>
    <row r="9909" spans="11:11" x14ac:dyDescent="0.2">
      <c r="K9909" s="8"/>
    </row>
    <row r="9910" spans="11:11" x14ac:dyDescent="0.2">
      <c r="K9910" s="8"/>
    </row>
    <row r="9911" spans="11:11" x14ac:dyDescent="0.2">
      <c r="K9911" s="8"/>
    </row>
    <row r="9912" spans="11:11" x14ac:dyDescent="0.2">
      <c r="K9912" s="8"/>
    </row>
    <row r="9913" spans="11:11" x14ac:dyDescent="0.2">
      <c r="K9913" s="8"/>
    </row>
    <row r="9914" spans="11:11" x14ac:dyDescent="0.2">
      <c r="K9914" s="8"/>
    </row>
    <row r="9915" spans="11:11" x14ac:dyDescent="0.2">
      <c r="K9915" s="8"/>
    </row>
    <row r="9916" spans="11:11" x14ac:dyDescent="0.2">
      <c r="K9916" s="8"/>
    </row>
    <row r="9917" spans="11:11" x14ac:dyDescent="0.2">
      <c r="K9917" s="8"/>
    </row>
    <row r="9918" spans="11:11" x14ac:dyDescent="0.2">
      <c r="K9918" s="8"/>
    </row>
    <row r="9919" spans="11:11" x14ac:dyDescent="0.2">
      <c r="K9919" s="8"/>
    </row>
    <row r="9920" spans="11:11" x14ac:dyDescent="0.2">
      <c r="K9920" s="8"/>
    </row>
    <row r="9921" spans="11:11" x14ac:dyDescent="0.2">
      <c r="K9921" s="8"/>
    </row>
    <row r="9922" spans="11:11" x14ac:dyDescent="0.2">
      <c r="K9922" s="8"/>
    </row>
    <row r="9923" spans="11:11" x14ac:dyDescent="0.2">
      <c r="K9923" s="8"/>
    </row>
    <row r="9924" spans="11:11" x14ac:dyDescent="0.2">
      <c r="K9924" s="8"/>
    </row>
    <row r="9925" spans="11:11" x14ac:dyDescent="0.2">
      <c r="K9925" s="8"/>
    </row>
    <row r="9926" spans="11:11" x14ac:dyDescent="0.2">
      <c r="K9926" s="8"/>
    </row>
    <row r="9927" spans="11:11" x14ac:dyDescent="0.2">
      <c r="K9927" s="8"/>
    </row>
    <row r="9928" spans="11:11" x14ac:dyDescent="0.2">
      <c r="K9928" s="8"/>
    </row>
    <row r="9929" spans="11:11" x14ac:dyDescent="0.2">
      <c r="K9929" s="8"/>
    </row>
    <row r="9930" spans="11:11" x14ac:dyDescent="0.2">
      <c r="K9930" s="8"/>
    </row>
    <row r="9931" spans="11:11" x14ac:dyDescent="0.2">
      <c r="K9931" s="8"/>
    </row>
    <row r="9932" spans="11:11" x14ac:dyDescent="0.2">
      <c r="K9932" s="8"/>
    </row>
    <row r="9933" spans="11:11" x14ac:dyDescent="0.2">
      <c r="K9933" s="8"/>
    </row>
    <row r="9934" spans="11:11" x14ac:dyDescent="0.2">
      <c r="K9934" s="8"/>
    </row>
    <row r="9935" spans="11:11" x14ac:dyDescent="0.2">
      <c r="K9935" s="8"/>
    </row>
    <row r="9936" spans="11:11" x14ac:dyDescent="0.2">
      <c r="K9936" s="8"/>
    </row>
    <row r="9937" spans="11:11" x14ac:dyDescent="0.2">
      <c r="K9937" s="8"/>
    </row>
    <row r="9938" spans="11:11" x14ac:dyDescent="0.2">
      <c r="K9938" s="8"/>
    </row>
    <row r="9939" spans="11:11" x14ac:dyDescent="0.2">
      <c r="K9939" s="8"/>
    </row>
    <row r="9940" spans="11:11" x14ac:dyDescent="0.2">
      <c r="K9940" s="8"/>
    </row>
    <row r="9941" spans="11:11" x14ac:dyDescent="0.2">
      <c r="K9941" s="8"/>
    </row>
    <row r="9942" spans="11:11" x14ac:dyDescent="0.2">
      <c r="K9942" s="8"/>
    </row>
    <row r="9943" spans="11:11" x14ac:dyDescent="0.2">
      <c r="K9943" s="8"/>
    </row>
    <row r="9944" spans="11:11" x14ac:dyDescent="0.2">
      <c r="K9944" s="8"/>
    </row>
    <row r="9945" spans="11:11" x14ac:dyDescent="0.2">
      <c r="K9945" s="8"/>
    </row>
    <row r="9946" spans="11:11" x14ac:dyDescent="0.2">
      <c r="K9946" s="8"/>
    </row>
    <row r="9947" spans="11:11" x14ac:dyDescent="0.2">
      <c r="K9947" s="8"/>
    </row>
    <row r="9948" spans="11:11" x14ac:dyDescent="0.2">
      <c r="K9948" s="8"/>
    </row>
    <row r="9949" spans="11:11" x14ac:dyDescent="0.2">
      <c r="K9949" s="8"/>
    </row>
    <row r="9950" spans="11:11" x14ac:dyDescent="0.2">
      <c r="K9950" s="8"/>
    </row>
    <row r="9951" spans="11:11" x14ac:dyDescent="0.2">
      <c r="K9951" s="8"/>
    </row>
    <row r="9952" spans="11:11" x14ac:dyDescent="0.2">
      <c r="K9952" s="8"/>
    </row>
    <row r="9953" spans="11:11" x14ac:dyDescent="0.2">
      <c r="K9953" s="8"/>
    </row>
    <row r="9954" spans="11:11" x14ac:dyDescent="0.2">
      <c r="K9954" s="8"/>
    </row>
    <row r="9955" spans="11:11" x14ac:dyDescent="0.2">
      <c r="K9955" s="8"/>
    </row>
    <row r="9956" spans="11:11" x14ac:dyDescent="0.2">
      <c r="K9956" s="8"/>
    </row>
    <row r="9957" spans="11:11" x14ac:dyDescent="0.2">
      <c r="K9957" s="8"/>
    </row>
    <row r="9958" spans="11:11" x14ac:dyDescent="0.2">
      <c r="K9958" s="8"/>
    </row>
    <row r="9959" spans="11:11" x14ac:dyDescent="0.2">
      <c r="K9959" s="8"/>
    </row>
    <row r="9960" spans="11:11" x14ac:dyDescent="0.2">
      <c r="K9960" s="8"/>
    </row>
    <row r="9961" spans="11:11" x14ac:dyDescent="0.2">
      <c r="K9961" s="8"/>
    </row>
    <row r="9962" spans="11:11" x14ac:dyDescent="0.2">
      <c r="K9962" s="8"/>
    </row>
    <row r="9963" spans="11:11" x14ac:dyDescent="0.2">
      <c r="K9963" s="8"/>
    </row>
    <row r="9964" spans="11:11" x14ac:dyDescent="0.2">
      <c r="K9964" s="8"/>
    </row>
    <row r="9965" spans="11:11" x14ac:dyDescent="0.2">
      <c r="K9965" s="8"/>
    </row>
    <row r="9966" spans="11:11" x14ac:dyDescent="0.2">
      <c r="K9966" s="8"/>
    </row>
    <row r="9967" spans="11:11" x14ac:dyDescent="0.2">
      <c r="K9967" s="8"/>
    </row>
    <row r="9968" spans="11:11" x14ac:dyDescent="0.2">
      <c r="K9968" s="8"/>
    </row>
    <row r="9969" spans="11:11" x14ac:dyDescent="0.2">
      <c r="K9969" s="8"/>
    </row>
    <row r="9970" spans="11:11" x14ac:dyDescent="0.2">
      <c r="K9970" s="8"/>
    </row>
    <row r="9971" spans="11:11" x14ac:dyDescent="0.2">
      <c r="K9971" s="8"/>
    </row>
    <row r="9972" spans="11:11" x14ac:dyDescent="0.2">
      <c r="K9972" s="8"/>
    </row>
    <row r="9973" spans="11:11" x14ac:dyDescent="0.2">
      <c r="K9973" s="8"/>
    </row>
    <row r="9974" spans="11:11" x14ac:dyDescent="0.2">
      <c r="K9974" s="8"/>
    </row>
    <row r="9975" spans="11:11" x14ac:dyDescent="0.2">
      <c r="K9975" s="8"/>
    </row>
    <row r="9976" spans="11:11" x14ac:dyDescent="0.2">
      <c r="K9976" s="8"/>
    </row>
    <row r="9977" spans="11:11" x14ac:dyDescent="0.2">
      <c r="K9977" s="8"/>
    </row>
    <row r="9978" spans="11:11" x14ac:dyDescent="0.2">
      <c r="K9978" s="8"/>
    </row>
    <row r="9979" spans="11:11" x14ac:dyDescent="0.2">
      <c r="K9979" s="8"/>
    </row>
    <row r="9980" spans="11:11" x14ac:dyDescent="0.2">
      <c r="K9980" s="8"/>
    </row>
    <row r="9981" spans="11:11" x14ac:dyDescent="0.2">
      <c r="K9981" s="8"/>
    </row>
    <row r="9982" spans="11:11" x14ac:dyDescent="0.2">
      <c r="K9982" s="8"/>
    </row>
    <row r="9983" spans="11:11" x14ac:dyDescent="0.2">
      <c r="K9983" s="8"/>
    </row>
    <row r="9984" spans="11:11" x14ac:dyDescent="0.2">
      <c r="K9984" s="8"/>
    </row>
    <row r="9985" spans="11:11" x14ac:dyDescent="0.2">
      <c r="K9985" s="8"/>
    </row>
    <row r="9986" spans="11:11" x14ac:dyDescent="0.2">
      <c r="K9986" s="8"/>
    </row>
    <row r="9987" spans="11:11" x14ac:dyDescent="0.2">
      <c r="K9987" s="8"/>
    </row>
    <row r="9988" spans="11:11" x14ac:dyDescent="0.2">
      <c r="K9988" s="8"/>
    </row>
    <row r="9989" spans="11:11" x14ac:dyDescent="0.2">
      <c r="K9989" s="8"/>
    </row>
    <row r="9990" spans="11:11" x14ac:dyDescent="0.2">
      <c r="K9990" s="8"/>
    </row>
    <row r="9991" spans="11:11" x14ac:dyDescent="0.2">
      <c r="K9991" s="8"/>
    </row>
  </sheetData>
  <autoFilter ref="A1:V2031" xr:uid="{C4772506-8D2D-4B51-A47A-3605CE599965}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Name</vt:lpstr>
      <vt:lpstr>Last name</vt:lpstr>
      <vt:lpstr>Companies</vt:lpstr>
      <vt:lpstr>Genders</vt:lpstr>
      <vt:lpstr>Marital status</vt:lpstr>
      <vt:lpstr>Ethnicities</vt:lpstr>
      <vt:lpstr>Departments</vt:lpstr>
      <vt:lpstr>Background education</vt:lpstr>
      <vt:lpstr>Roles</vt:lpstr>
      <vt:lpstr>Levels</vt:lpstr>
      <vt:lpstr>Countries</vt:lpstr>
      <vt:lpstr>States</vt:lpstr>
      <vt:lpstr>Recruitment source</vt:lpstr>
      <vt:lpstr>Reasons for dismissal</vt:lpstr>
      <vt:lpstr>Employees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de Oliveira Ramos Vieira</dc:creator>
  <cp:keywords/>
  <dc:description/>
  <cp:lastModifiedBy>Arthur de Oliveira Ramos Vieira</cp:lastModifiedBy>
  <cp:revision/>
  <dcterms:created xsi:type="dcterms:W3CDTF">2022-03-01T05:37:40Z</dcterms:created>
  <dcterms:modified xsi:type="dcterms:W3CDTF">2022-09-30T20:14:22Z</dcterms:modified>
  <cp:category/>
  <cp:contentStatus/>
</cp:coreProperties>
</file>